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4.xml" ContentType="application/vnd.openxmlformats-officedocument.drawing+xml"/>
  <Override PartName="/xl/drawings/drawing2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8.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defaultThemeVersion="124226"/>
  <mc:AlternateContent xmlns:mc="http://schemas.openxmlformats.org/markup-compatibility/2006">
    <mc:Choice Requires="x15">
      <x15ac:absPath xmlns:x15ac="http://schemas.microsoft.com/office/spreadsheetml/2010/11/ac" url="\\172.16.41.177\2026年度（令和8年）\04 サービス向上班\08 福井\16届出の修正・追加\03加算\決裁\"/>
    </mc:Choice>
  </mc:AlternateContent>
  <xr:revisionPtr revIDLastSave="0" documentId="13_ncr:1_{9BA17AC1-DBF5-4691-B728-89687036BCE3}" xr6:coauthVersionLast="47" xr6:coauthVersionMax="47" xr10:uidLastSave="{00000000-0000-0000-0000-000000000000}"/>
  <bookViews>
    <workbookView xWindow="-240" yWindow="-16320" windowWidth="29040" windowHeight="15720" tabRatio="863" activeTab="2" xr2:uid="{00000000-000D-0000-FFFF-FFFF00000000}"/>
  </bookViews>
  <sheets>
    <sheet name="目次" sheetId="255" r:id="rId1"/>
    <sheet name="介護給付費等算定に係る体制等に関する届出書" sheetId="266" r:id="rId2"/>
    <sheet name="介護給付費等　体制等状況一覧（令和6年6月以降）" sheetId="389" r:id="rId3"/>
    <sheet name="参考様式５　介護給付費の請求に関する事項" sheetId="108" r:id="rId4"/>
    <sheet name="別紙３　視覚聴覚(Ⅰ)" sheetId="339" r:id="rId5"/>
    <sheet name="別紙３（その２）視覚聴覚(Ⅱ)" sheetId="340" r:id="rId6"/>
    <sheet name="別紙４　重度障害者支援加算（生活介護・施設入所支援）" sheetId="342" r:id="rId7"/>
    <sheet name="別紙４（その２）重度障害者支援加算（短期入所）" sheetId="343" r:id="rId8"/>
    <sheet name="別紙４（その３）重度障害者支援加算（共同生活援助）" sheetId="344" r:id="rId9"/>
    <sheet name="別紙４（その４）　重度障害者支援（Ⅰ）（生活介護）" sheetId="38" r:id="rId10"/>
    <sheet name="別紙４（その４）　重度障害者支援（Ⅰ）（施設入所支援）" sheetId="397" r:id="rId11"/>
    <sheet name="別紙５　重度者支援体制加算" sheetId="396" r:id="rId12"/>
    <sheet name="別紙６　就労移行支援体制加算(A型）" sheetId="391" r:id="rId13"/>
    <sheet name="別紙６（その２）　就労移行支援体制加算(B型）" sheetId="392" r:id="rId14"/>
    <sheet name="別紙６（その３）　就労移行支援体制加算（生活介護・自立訓練）" sheetId="393" r:id="rId15"/>
    <sheet name="別紙７　食事提供体制加算" sheetId="347" r:id="rId16"/>
    <sheet name="別紙７（その２）栄養士配置・栄養マネジメント" sheetId="348" r:id="rId17"/>
    <sheet name="別紙８　精神障害者退院支援・短期滞在" sheetId="367" r:id="rId18"/>
    <sheet name="別紙９　大規模等減算" sheetId="52" r:id="rId19"/>
    <sheet name="別紙１０　自立生活支援加算Ⅲ" sheetId="375" r:id="rId20"/>
    <sheet name="別紙　参考書類 " sheetId="376" r:id="rId21"/>
    <sheet name="別紙　参考書類 (記載例と解説)" sheetId="377" r:id="rId22"/>
    <sheet name="別紙１３その１　特定事業所加算（変更・居宅介護）" sheetId="331" r:id="rId23"/>
    <sheet name="別紙１３その２確認書類" sheetId="85" r:id="rId24"/>
    <sheet name="別紙１４その１　特定事業所加算（変更・重度訪問介護）" sheetId="332" r:id="rId25"/>
    <sheet name="別紙１４その２" sheetId="83" r:id="rId26"/>
    <sheet name="別紙１５その１　特定事業所加算（変更・同行援護）" sheetId="333" r:id="rId27"/>
    <sheet name="別紙１５その２　特定事業所（同行援護）" sheetId="110" r:id="rId28"/>
    <sheet name="別紙１６その１　特定事業所加算（変更・行動援護）" sheetId="334" r:id="rId29"/>
    <sheet name="別紙１６その２" sheetId="81" r:id="rId30"/>
    <sheet name="別紙１７　人員配置加算（生活介護・療養介護）" sheetId="337" r:id="rId31"/>
    <sheet name="別紙１７　人員配置体制加算（共同生活援助）" sheetId="386" r:id="rId32"/>
    <sheet name="別紙１７　人員配置体制確認表（共同生活援助）" sheetId="387" r:id="rId33"/>
    <sheet name="別紙１７　利用者実績確認表（共同生活援助）" sheetId="388" r:id="rId34"/>
    <sheet name="別紙１８　福祉専門職員配置等加算（共生型短期入所以外）" sheetId="335" r:id="rId35"/>
    <sheet name="別紙１８その２　福祉専門職員配置等加算（共生型短期入所）" sheetId="336" r:id="rId36"/>
    <sheet name="別紙１９　夜勤職員配置体制加算" sheetId="355" r:id="rId37"/>
    <sheet name="別紙２０　夜間看護体制加算" sheetId="357" r:id="rId38"/>
    <sheet name="別紙２１　地域移行支援体制強化・通勤者生活支援" sheetId="366" r:id="rId39"/>
    <sheet name="別紙２１その２　通勤者生活支援加算（共同生活援助）" sheetId="400" r:id="rId40"/>
    <sheet name="別紙２２　地域生活移行個別支援特別加算" sheetId="350" r:id="rId41"/>
    <sheet name="別紙２３　リハビリ（生活介護）" sheetId="345" r:id="rId42"/>
    <sheet name="別紙２３（その２）リハビリ（自立訓練（機能訓練）" sheetId="346" r:id="rId43"/>
    <sheet name="別紙２４　就労支援関係研修修了加算" sheetId="368" r:id="rId44"/>
    <sheet name="別紙２５　目標工賃達成指導員加算（就労継続支援Ｂ型）" sheetId="126" r:id="rId45"/>
    <sheet name="別紙２６　目標工賃達成加算" sheetId="371" r:id="rId46"/>
    <sheet name="別紙２８　利用者実績表" sheetId="75" r:id="rId47"/>
    <sheet name="別紙２９　平均区分算定表" sheetId="76" r:id="rId48"/>
    <sheet name="別紙３０　送迎加算" sheetId="398" r:id="rId49"/>
    <sheet name="別紙３１　延長支援加算" sheetId="104" r:id="rId50"/>
    <sheet name="別紙３２　常勤看護職員・看護職員配置加算" sheetId="338" r:id="rId51"/>
    <sheet name="別紙３４　移行準備支援体制加算" sheetId="395" r:id="rId52"/>
    <sheet name="別紙３７　夜間支援体制等加算（変更・共同生活援助）" sheetId="297" r:id="rId53"/>
    <sheet name="別紙３７　夜間支援体制等加算　記入例" sheetId="298" r:id="rId54"/>
    <sheet name="別紙３７　夜間支援体制等加算　注釈付き" sheetId="299" r:id="rId55"/>
    <sheet name="別紙３７（その２）　夜間支援体制等加算（新規・宿泊型自立訓練）" sheetId="121" r:id="rId56"/>
    <sheet name="別紙３７　夜間支援体制等加算　記入例（宿泊型自立訓練）" sheetId="122" r:id="rId57"/>
    <sheet name="別紙３７　夜間支援体制等加算　注釈付き（宿泊型自立訓練）" sheetId="123" r:id="rId58"/>
    <sheet name="別紙３７その３　夜勤職員加配加算（新規・共同生活援助）" sheetId="154" r:id="rId59"/>
    <sheet name="別紙３８　医療連携体制加算" sheetId="112" r:id="rId60"/>
    <sheet name="別紙３９　就労移行支援・基本報酬算定区分（新規）" sheetId="306" r:id="rId61"/>
    <sheet name="別紙３９別添　就労移行支援・基本報酬" sheetId="307" r:id="rId62"/>
    <sheet name="別紙４０　就労継続支援A型・基本報酬算定区分（新規）" sheetId="308" r:id="rId63"/>
    <sheet name="別紙４０（その１）平均労働時間実績表" sheetId="407" r:id="rId64"/>
    <sheet name="別紙４０（その２）別添スコア表" sheetId="321" r:id="rId65"/>
    <sheet name="別紙４０（その３）スコア表（実績Ⅰ~Ⅳ）" sheetId="323" r:id="rId66"/>
    <sheet name="別紙４０（その４）地域連携活動実施状況報告書" sheetId="322" r:id="rId67"/>
    <sheet name="別紙４０（その５）利用者の知識・能力向上に係る実施状況報告書" sheetId="405" r:id="rId68"/>
    <sheet name="別紙４１　賃金向上達成指導員配置加算" sheetId="369" r:id="rId69"/>
    <sheet name="別紙４２　就労継続支援Ｂ型・基本報酬算定区分" sheetId="402" r:id="rId70"/>
    <sheet name="別紙４３　就労定着支援・基本報酬算定区分" sheetId="304" r:id="rId71"/>
    <sheet name="別紙４３（別添１）就労定着支援・基本報酬" sheetId="302" r:id="rId72"/>
    <sheet name="別紙４３（別添２）就労定着支援・基本報酬" sheetId="303" r:id="rId73"/>
    <sheet name="別紙４４　就労定着実績体制加算" sheetId="399" r:id="rId74"/>
    <sheet name="別紙４５　サビ管配置等加算" sheetId="349" r:id="rId75"/>
    <sheet name="別紙４６　個別計画訓練支援加算（自立訓練（生活訓練）） " sheetId="370" r:id="rId76"/>
    <sheet name="別紙４７　精神障害者地域移行特別加算" sheetId="351" r:id="rId77"/>
    <sheet name="別紙４８　強度行動障害者地域移行支援加算" sheetId="352" r:id="rId78"/>
    <sheet name="別紙４９　社会生活支援特別加算" sheetId="365" r:id="rId79"/>
    <sheet name="別紙５０　地域移行支援サービス費（Ⅰ）（地域移行）" sheetId="147" r:id="rId80"/>
    <sheet name="別紙５１　職場適応援助者養成研修修了者配置体制加算" sheetId="372" r:id="rId81"/>
    <sheet name="別紙５２　日常生活支援情報提供加算（自立生活援助・地域定着）" sheetId="259" r:id="rId82"/>
    <sheet name="別紙５３住支援体制強化加算（自立生活援助・地域移行・地域定着）" sheetId="264" r:id="rId83"/>
    <sheet name="別紙５４ 医療的ケア対応支援加算申出書（GH）" sheetId="260" r:id="rId84"/>
    <sheet name="別紙５４（その２）平均労働時間実績表" sheetId="318" r:id="rId85"/>
    <sheet name="別紙５５　就労移行支援・基本報酬算定区分（養成）" sheetId="270" r:id="rId86"/>
    <sheet name="別紙５５（別添）就労移行支援・基本報酬 (養成)" sheetId="271" r:id="rId87"/>
    <sheet name="別紙５５（その２）　平均工賃実績表" sheetId="403" r:id="rId88"/>
    <sheet name="別紙５６ ピアサポート実施加算（自立訓練・就労継続B型）" sheetId="361" r:id="rId89"/>
    <sheet name="別紙５６（その２）ピアサポート実施加算（共同生活援助）" sheetId="362" r:id="rId90"/>
    <sheet name="別紙５６（その３）退居後ピアサポート実施加算" sheetId="363" r:id="rId91"/>
    <sheet name="別紙５６（その４）　ピアサポート体制加算" sheetId="364" r:id="rId92"/>
    <sheet name="別紙５７　医療的ケア対応支援加算（GH）" sheetId="374" r:id="rId93"/>
    <sheet name="別紙５８　強度行動障害者体験利用加算（新規・共同生活援助）" sheetId="378" r:id="rId94"/>
    <sheet name="別紙５９　医療連携（Ⅶ）・（Ⅸ）（共同生活援助・短期入所）" sheetId="353" r:id="rId95"/>
    <sheet name="別紙６０　居住支援連携体制加算（新規・自立生活援助等）" sheetId="290" r:id="rId96"/>
    <sheet name="別紙６１　口腔衛生管理(体制)加算（新規・施設入所支援）" sheetId="328" r:id="rId97"/>
    <sheet name="別紙６２　日中活動支援加算" sheetId="401" r:id="rId98"/>
    <sheet name="別紙６３　高次脳機能障害者支援体制加算" sheetId="394" r:id="rId99"/>
    <sheet name="別紙６４　入浴支援加算" sheetId="356" r:id="rId100"/>
    <sheet name="別紙６５　地域移行支援体制加算" sheetId="358" r:id="rId101"/>
    <sheet name="別紙６６　通院支援加算" sheetId="359" r:id="rId102"/>
    <sheet name="別紙６７　感染対策向上加算" sheetId="360" r:id="rId103"/>
    <sheet name="別紙６８　地域生活支援拠点等機能強化加算" sheetId="373" r:id="rId104"/>
    <sheet name="別紙６９　地域生活支援拠点等に関連する加算の届出 " sheetId="385" r:id="rId105"/>
  </sheets>
  <externalReferences>
    <externalReference r:id="rId106"/>
    <externalReference r:id="rId107"/>
    <externalReference r:id="rId108"/>
    <externalReference r:id="rId109"/>
    <externalReference r:id="rId110"/>
    <externalReference r:id="rId111"/>
    <externalReference r:id="rId112"/>
    <externalReference r:id="rId113"/>
  </externalReferences>
  <definedNames>
    <definedName name="_____________________________________________________________________kk29" localSheetId="10">#REF!</definedName>
    <definedName name="_____________________________________________________________________kk29">#REF!</definedName>
    <definedName name="____________________________________________________________________kk29" localSheetId="10">#REF!</definedName>
    <definedName name="____________________________________________________________________kk29" localSheetId="98">#REF!</definedName>
    <definedName name="____________________________________________________________________kk29">#REF!</definedName>
    <definedName name="___________________________________________________________________kk29" localSheetId="10">#REF!</definedName>
    <definedName name="___________________________________________________________________kk29" localSheetId="98">#REF!</definedName>
    <definedName name="___________________________________________________________________kk29">#REF!</definedName>
    <definedName name="__________________________________________________________________kk06" localSheetId="10">#REF!</definedName>
    <definedName name="__________________________________________________________________kk06">#REF!</definedName>
    <definedName name="__________________________________________________________________kk29" localSheetId="10">#REF!</definedName>
    <definedName name="__________________________________________________________________kk29" localSheetId="98">#REF!</definedName>
    <definedName name="__________________________________________________________________kk29">#REF!</definedName>
    <definedName name="_________________________________________________________________kk06" localSheetId="10">#REF!</definedName>
    <definedName name="_________________________________________________________________kk06">#REF!</definedName>
    <definedName name="_________________________________________________________________kk29" localSheetId="10">#REF!</definedName>
    <definedName name="_________________________________________________________________kk29">#REF!</definedName>
    <definedName name="________________________________________________________________kk06" localSheetId="10">#REF!</definedName>
    <definedName name="________________________________________________________________kk06">#REF!</definedName>
    <definedName name="________________________________________________________________kk29" localSheetId="10">#REF!</definedName>
    <definedName name="________________________________________________________________kk29">#REF!</definedName>
    <definedName name="_______________________________________________________________kk06" localSheetId="10">#REF!</definedName>
    <definedName name="_______________________________________________________________kk06">#REF!</definedName>
    <definedName name="_______________________________________________________________kk29" localSheetId="10">#REF!</definedName>
    <definedName name="_______________________________________________________________kk29">#REF!</definedName>
    <definedName name="______________________________________________________________kk06" localSheetId="10">#REF!</definedName>
    <definedName name="______________________________________________________________kk06">#REF!</definedName>
    <definedName name="______________________________________________________________kk29" localSheetId="10">#REF!</definedName>
    <definedName name="______________________________________________________________kk29">#REF!</definedName>
    <definedName name="_____________________________________________________________kk06" localSheetId="10">#REF!</definedName>
    <definedName name="_____________________________________________________________kk06">#REF!</definedName>
    <definedName name="_____________________________________________________________kk29" localSheetId="10">#REF!</definedName>
    <definedName name="_____________________________________________________________kk29">#REF!</definedName>
    <definedName name="____________________________________________________________kk06" localSheetId="10">#REF!</definedName>
    <definedName name="____________________________________________________________kk06">#REF!</definedName>
    <definedName name="____________________________________________________________kk29" localSheetId="10">#REF!</definedName>
    <definedName name="____________________________________________________________kk29">#REF!</definedName>
    <definedName name="___________________________________________________________kk06" localSheetId="10">#REF!</definedName>
    <definedName name="___________________________________________________________kk06">#REF!</definedName>
    <definedName name="___________________________________________________________kk29" localSheetId="10">#REF!</definedName>
    <definedName name="___________________________________________________________kk29">#REF!</definedName>
    <definedName name="__________________________________________________________kk06" localSheetId="10">#REF!</definedName>
    <definedName name="__________________________________________________________kk06">#REF!</definedName>
    <definedName name="__________________________________________________________kk29" localSheetId="10">#REF!</definedName>
    <definedName name="__________________________________________________________kk29">#REF!</definedName>
    <definedName name="_________________________________________________________kk06" localSheetId="10">#REF!</definedName>
    <definedName name="_________________________________________________________kk06">#REF!</definedName>
    <definedName name="_________________________________________________________kk29" localSheetId="10">#REF!</definedName>
    <definedName name="_________________________________________________________kk29">#REF!</definedName>
    <definedName name="________________________________________________________kk06" localSheetId="10">#REF!</definedName>
    <definedName name="________________________________________________________kk06">#REF!</definedName>
    <definedName name="________________________________________________________kk29" localSheetId="10">#REF!</definedName>
    <definedName name="________________________________________________________kk29">#REF!</definedName>
    <definedName name="_______________________________________________________kk06" localSheetId="10">#REF!</definedName>
    <definedName name="_______________________________________________________kk06">#REF!</definedName>
    <definedName name="_______________________________________________________kk29" localSheetId="10">#REF!</definedName>
    <definedName name="_______________________________________________________kk29">#REF!</definedName>
    <definedName name="______________________________________________________kk06" localSheetId="10">#REF!</definedName>
    <definedName name="______________________________________________________kk06">#REF!</definedName>
    <definedName name="______________________________________________________kk29" localSheetId="10">#REF!</definedName>
    <definedName name="______________________________________________________kk29">#REF!</definedName>
    <definedName name="_____________________________________________________kk06" localSheetId="10">#REF!</definedName>
    <definedName name="_____________________________________________________kk06">#REF!</definedName>
    <definedName name="_____________________________________________________kk29" localSheetId="10">#REF!</definedName>
    <definedName name="_____________________________________________________kk29">#REF!</definedName>
    <definedName name="____________________________________________________kk06" localSheetId="10">#REF!</definedName>
    <definedName name="____________________________________________________kk06">#REF!</definedName>
    <definedName name="____________________________________________________kk29" localSheetId="10">#REF!</definedName>
    <definedName name="____________________________________________________kk29">#REF!</definedName>
    <definedName name="___________________________________________________kk06" localSheetId="10">#REF!</definedName>
    <definedName name="___________________________________________________kk06">#REF!</definedName>
    <definedName name="___________________________________________________kk29" localSheetId="10">#REF!</definedName>
    <definedName name="___________________________________________________kk29">#REF!</definedName>
    <definedName name="__________________________________________________kk06" localSheetId="10">#REF!</definedName>
    <definedName name="__________________________________________________kk06">#REF!</definedName>
    <definedName name="__________________________________________________kk29" localSheetId="10">#REF!</definedName>
    <definedName name="__________________________________________________kk29">#REF!</definedName>
    <definedName name="_________________________________________________kk06" localSheetId="10">#REF!</definedName>
    <definedName name="_________________________________________________kk06">#REF!</definedName>
    <definedName name="_________________________________________________kk29" localSheetId="10">#REF!</definedName>
    <definedName name="_________________________________________________kk29">#REF!</definedName>
    <definedName name="________________________________________________kk06" localSheetId="10">#REF!</definedName>
    <definedName name="________________________________________________kk06">#REF!</definedName>
    <definedName name="________________________________________________kk29" localSheetId="10">#REF!</definedName>
    <definedName name="________________________________________________kk29">#REF!</definedName>
    <definedName name="_______________________________________________kk06" localSheetId="10">#REF!</definedName>
    <definedName name="_______________________________________________kk06">#REF!</definedName>
    <definedName name="_______________________________________________kk29" localSheetId="10">#REF!</definedName>
    <definedName name="_______________________________________________kk29">#REF!</definedName>
    <definedName name="______________________________________________kk06" localSheetId="10">#REF!</definedName>
    <definedName name="______________________________________________kk06">#REF!</definedName>
    <definedName name="______________________________________________kk29" localSheetId="10">#REF!</definedName>
    <definedName name="______________________________________________kk29">#REF!</definedName>
    <definedName name="_____________________________________________kk06" localSheetId="10">#REF!</definedName>
    <definedName name="_____________________________________________kk06">#REF!</definedName>
    <definedName name="_____________________________________________kk29" localSheetId="10">#REF!</definedName>
    <definedName name="_____________________________________________kk29">#REF!</definedName>
    <definedName name="____________________________________________kk06" localSheetId="10">#REF!</definedName>
    <definedName name="____________________________________________kk06">#REF!</definedName>
    <definedName name="____________________________________________kk29" localSheetId="10">#REF!</definedName>
    <definedName name="____________________________________________kk29">#REF!</definedName>
    <definedName name="___________________________________________kk06" localSheetId="10">#REF!</definedName>
    <definedName name="___________________________________________kk06">#REF!</definedName>
    <definedName name="___________________________________________kk29" localSheetId="10">#REF!</definedName>
    <definedName name="___________________________________________kk29">#REF!</definedName>
    <definedName name="__________________________________________kk06" localSheetId="10">#REF!</definedName>
    <definedName name="__________________________________________kk06">#REF!</definedName>
    <definedName name="__________________________________________kk29" localSheetId="10">#REF!</definedName>
    <definedName name="__________________________________________kk29">#REF!</definedName>
    <definedName name="_________________________________________kk06" localSheetId="10">#REF!</definedName>
    <definedName name="_________________________________________kk06">#REF!</definedName>
    <definedName name="_________________________________________kk29" localSheetId="10">#REF!</definedName>
    <definedName name="_________________________________________kk29">#REF!</definedName>
    <definedName name="________________________________________kk06" localSheetId="10">#REF!</definedName>
    <definedName name="________________________________________kk06">#REF!</definedName>
    <definedName name="________________________________________kk29" localSheetId="10">#REF!</definedName>
    <definedName name="________________________________________kk29">#REF!</definedName>
    <definedName name="_______________________________________kk06" localSheetId="10">#REF!</definedName>
    <definedName name="_______________________________________kk06">#REF!</definedName>
    <definedName name="_______________________________________kk29" localSheetId="10">#REF!</definedName>
    <definedName name="_______________________________________kk29">#REF!</definedName>
    <definedName name="______________________________________kk06" localSheetId="10">#REF!</definedName>
    <definedName name="______________________________________kk06">#REF!</definedName>
    <definedName name="______________________________________kk29" localSheetId="10">#REF!</definedName>
    <definedName name="______________________________________kk29">#REF!</definedName>
    <definedName name="_____________________________________kk06" localSheetId="10">#REF!</definedName>
    <definedName name="_____________________________________kk06">#REF!</definedName>
    <definedName name="_____________________________________kk29" localSheetId="10">#REF!</definedName>
    <definedName name="_____________________________________kk29">#REF!</definedName>
    <definedName name="____________________________________kk06" localSheetId="10">#REF!</definedName>
    <definedName name="____________________________________kk06">#REF!</definedName>
    <definedName name="____________________________________kk29" localSheetId="10">#REF!</definedName>
    <definedName name="____________________________________kk29">#REF!</definedName>
    <definedName name="___________________________________kk06" localSheetId="10">#REF!</definedName>
    <definedName name="___________________________________kk06">#REF!</definedName>
    <definedName name="___________________________________kk29" localSheetId="10">#REF!</definedName>
    <definedName name="___________________________________kk29">#REF!</definedName>
    <definedName name="__________________________________kk06" localSheetId="10">#REF!</definedName>
    <definedName name="__________________________________kk06">#REF!</definedName>
    <definedName name="__________________________________kk29" localSheetId="10">#REF!</definedName>
    <definedName name="__________________________________kk29">#REF!</definedName>
    <definedName name="_________________________________kk06" localSheetId="10">#REF!</definedName>
    <definedName name="_________________________________kk06">#REF!</definedName>
    <definedName name="_________________________________kk29" localSheetId="10">#REF!</definedName>
    <definedName name="_________________________________kk29">#REF!</definedName>
    <definedName name="________________________________kk06" localSheetId="10">#REF!</definedName>
    <definedName name="________________________________kk06">#REF!</definedName>
    <definedName name="________________________________kk29" localSheetId="10">#REF!</definedName>
    <definedName name="________________________________kk29">#REF!</definedName>
    <definedName name="_______________________________kk06" localSheetId="10">#REF!</definedName>
    <definedName name="_______________________________kk06">#REF!</definedName>
    <definedName name="_______________________________kk29" localSheetId="10">#REF!</definedName>
    <definedName name="_______________________________kk29">#REF!</definedName>
    <definedName name="______________________________kk06" localSheetId="10">#REF!</definedName>
    <definedName name="______________________________kk06">#REF!</definedName>
    <definedName name="______________________________kk29" localSheetId="10">#REF!</definedName>
    <definedName name="______________________________kk29">#REF!</definedName>
    <definedName name="_____________________________kk06" localSheetId="10">#REF!</definedName>
    <definedName name="_____________________________kk06">#REF!</definedName>
    <definedName name="_____________________________kk29" localSheetId="10">#REF!</definedName>
    <definedName name="_____________________________kk29">#REF!</definedName>
    <definedName name="____________________________kk06" localSheetId="10">#REF!</definedName>
    <definedName name="____________________________kk06">#REF!</definedName>
    <definedName name="____________________________kk29" localSheetId="10">#REF!</definedName>
    <definedName name="____________________________kk29">#REF!</definedName>
    <definedName name="___________________________kk06" localSheetId="10">#REF!</definedName>
    <definedName name="___________________________kk06">#REF!</definedName>
    <definedName name="___________________________kk29" localSheetId="10">#REF!</definedName>
    <definedName name="___________________________kk29">#REF!</definedName>
    <definedName name="__________________________kk06" localSheetId="10">#REF!</definedName>
    <definedName name="__________________________kk06">#REF!</definedName>
    <definedName name="__________________________kk29" localSheetId="10">#REF!</definedName>
    <definedName name="__________________________kk29">#REF!</definedName>
    <definedName name="_________________________kk06" localSheetId="10">#REF!</definedName>
    <definedName name="_________________________kk06">#REF!</definedName>
    <definedName name="_________________________kk29" localSheetId="10">#REF!</definedName>
    <definedName name="_________________________kk29">#REF!</definedName>
    <definedName name="________________________kk06" localSheetId="10">#REF!</definedName>
    <definedName name="________________________kk06">#REF!</definedName>
    <definedName name="________________________kk29" localSheetId="10">#REF!</definedName>
    <definedName name="________________________kk29">#REF!</definedName>
    <definedName name="_______________________kk06" localSheetId="10">#REF!</definedName>
    <definedName name="_______________________kk06">#REF!</definedName>
    <definedName name="_______________________kk29" localSheetId="10">#REF!</definedName>
    <definedName name="_______________________kk29">#REF!</definedName>
    <definedName name="______________________kk06" localSheetId="10">#REF!</definedName>
    <definedName name="______________________kk06">#REF!</definedName>
    <definedName name="______________________kk29" localSheetId="10">#REF!</definedName>
    <definedName name="______________________kk29">#REF!</definedName>
    <definedName name="_____________________kk06" localSheetId="10">#REF!</definedName>
    <definedName name="_____________________kk06">#REF!</definedName>
    <definedName name="_____________________kk29" localSheetId="10">#REF!</definedName>
    <definedName name="_____________________kk29">#REF!</definedName>
    <definedName name="____________________kk06" localSheetId="10">#REF!</definedName>
    <definedName name="____________________kk06">#REF!</definedName>
    <definedName name="____________________kk29" localSheetId="10">#REF!</definedName>
    <definedName name="____________________kk29">#REF!</definedName>
    <definedName name="___________________kk06" localSheetId="10">#REF!</definedName>
    <definedName name="___________________kk06">#REF!</definedName>
    <definedName name="___________________kk29" localSheetId="10">#REF!</definedName>
    <definedName name="___________________kk29">#REF!</definedName>
    <definedName name="__________________kk06" localSheetId="10">#REF!</definedName>
    <definedName name="__________________kk06">#REF!</definedName>
    <definedName name="__________________kk29" localSheetId="10">#REF!</definedName>
    <definedName name="__________________kk29">#REF!</definedName>
    <definedName name="_________________kk06" localSheetId="10">#REF!</definedName>
    <definedName name="_________________kk06">#REF!</definedName>
    <definedName name="_________________kk29" localSheetId="10">#REF!</definedName>
    <definedName name="_________________kk29">#REF!</definedName>
    <definedName name="________________kk06" localSheetId="10">#REF!</definedName>
    <definedName name="________________kk06">#REF!</definedName>
    <definedName name="________________kk29" localSheetId="10">#REF!</definedName>
    <definedName name="________________kk29">#REF!</definedName>
    <definedName name="_______________kk06" localSheetId="10">#REF!</definedName>
    <definedName name="_______________kk06">#REF!</definedName>
    <definedName name="_______________kk29" localSheetId="10">#REF!</definedName>
    <definedName name="_______________kk29">#REF!</definedName>
    <definedName name="______________kk06" localSheetId="10">#REF!</definedName>
    <definedName name="______________kk06">#REF!</definedName>
    <definedName name="______________kk29" localSheetId="10">#REF!</definedName>
    <definedName name="______________kk29">#REF!</definedName>
    <definedName name="_____________kk06" localSheetId="10">#REF!</definedName>
    <definedName name="_____________kk06">#REF!</definedName>
    <definedName name="_____________kk29" localSheetId="10">#REF!</definedName>
    <definedName name="_____________kk29" localSheetId="14">#REF!</definedName>
    <definedName name="_____________kk29">#REF!</definedName>
    <definedName name="____________kk06" localSheetId="10">#REF!</definedName>
    <definedName name="____________kk06">#REF!</definedName>
    <definedName name="____________kk29" localSheetId="10">#REF!</definedName>
    <definedName name="____________kk29">#REF!</definedName>
    <definedName name="___________kk06" localSheetId="10">#REF!</definedName>
    <definedName name="___________kk06">#REF!</definedName>
    <definedName name="___________kk29" localSheetId="10">#REF!</definedName>
    <definedName name="___________kk29" localSheetId="14">#REF!</definedName>
    <definedName name="___________kk29">#REF!</definedName>
    <definedName name="__________kk06" localSheetId="10">#REF!</definedName>
    <definedName name="__________kk06" localSheetId="14">#REF!</definedName>
    <definedName name="__________kk06">#REF!</definedName>
    <definedName name="__________kk29" localSheetId="10">#REF!</definedName>
    <definedName name="__________kk29">#REF!</definedName>
    <definedName name="_________kk06" localSheetId="10">#REF!</definedName>
    <definedName name="_________kk06" localSheetId="14">#REF!</definedName>
    <definedName name="_________kk06">#REF!</definedName>
    <definedName name="_________kk29" localSheetId="10">#REF!</definedName>
    <definedName name="_________kk29" localSheetId="14">#REF!</definedName>
    <definedName name="_________kk29">#REF!</definedName>
    <definedName name="________kk06" localSheetId="10">#REF!</definedName>
    <definedName name="________kk06" localSheetId="14">#REF!</definedName>
    <definedName name="________kk06">#REF!</definedName>
    <definedName name="________kk29" localSheetId="10">#REF!</definedName>
    <definedName name="________kk29" localSheetId="14">#REF!</definedName>
    <definedName name="________kk29">#REF!</definedName>
    <definedName name="_______kk06" localSheetId="10">#REF!</definedName>
    <definedName name="_______kk06" localSheetId="14">#REF!</definedName>
    <definedName name="_______kk06">#REF!</definedName>
    <definedName name="_______kk29" localSheetId="10">#REF!</definedName>
    <definedName name="_______kk29" localSheetId="14">#REF!</definedName>
    <definedName name="_______kk29">#REF!</definedName>
    <definedName name="______kk06" localSheetId="10">#REF!</definedName>
    <definedName name="______kk06" localSheetId="14">#REF!</definedName>
    <definedName name="______kk06">#REF!</definedName>
    <definedName name="______kk29" localSheetId="10">#REF!</definedName>
    <definedName name="______kk29" localSheetId="14">#REF!</definedName>
    <definedName name="______kk29">#REF!</definedName>
    <definedName name="_____kk06" localSheetId="10">#REF!</definedName>
    <definedName name="_____kk06" localSheetId="14">#REF!</definedName>
    <definedName name="_____kk06">#REF!</definedName>
    <definedName name="_____kk29" localSheetId="10">#REF!</definedName>
    <definedName name="_____kk29" localSheetId="14">#REF!</definedName>
    <definedName name="_____kk29">#REF!</definedName>
    <definedName name="____kk06" localSheetId="10">#REF!</definedName>
    <definedName name="____kk06" localSheetId="14">#REF!</definedName>
    <definedName name="____kk06">#REF!</definedName>
    <definedName name="____kk29" localSheetId="10">#REF!</definedName>
    <definedName name="____kk29" localSheetId="14">#REF!</definedName>
    <definedName name="____kk29">#REF!</definedName>
    <definedName name="___kk06" localSheetId="32">#REF!</definedName>
    <definedName name="___kk06" localSheetId="10">#REF!</definedName>
    <definedName name="___kk06" localSheetId="14">#REF!</definedName>
    <definedName name="___kk06">#REF!</definedName>
    <definedName name="___kk29" localSheetId="32">#REF!</definedName>
    <definedName name="___kk29" localSheetId="10">#REF!</definedName>
    <definedName name="___kk29" localSheetId="14">#REF!</definedName>
    <definedName name="___kk29">#REF!</definedName>
    <definedName name="__08">#N/A</definedName>
    <definedName name="__kk06" localSheetId="32">#REF!</definedName>
    <definedName name="__kk06" localSheetId="10">#REF!</definedName>
    <definedName name="__kk06" localSheetId="14">#REF!</definedName>
    <definedName name="__kk06" localSheetId="98">#REF!</definedName>
    <definedName name="__kk06">#REF!</definedName>
    <definedName name="__kk29" localSheetId="32">#REF!</definedName>
    <definedName name="__kk29" localSheetId="10">#REF!</definedName>
    <definedName name="__kk29" localSheetId="14">#REF!</definedName>
    <definedName name="__kk29">#REF!</definedName>
    <definedName name="_xlnm._FilterDatabase" localSheetId="2" hidden="1">'介護給付費等　体制等状況一覧（令和6年6月以降）'!$A$8:$BI$349</definedName>
    <definedName name="_kk06" localSheetId="32">#REF!</definedName>
    <definedName name="_kk06" localSheetId="10">#REF!</definedName>
    <definedName name="_kk06" localSheetId="14">#REF!</definedName>
    <definedName name="_kk06" localSheetId="103">#REF!</definedName>
    <definedName name="_kk06">#REF!</definedName>
    <definedName name="_kk29" localSheetId="32">#REF!</definedName>
    <definedName name="_kk29" localSheetId="10">#REF!</definedName>
    <definedName name="_kk29" localSheetId="14">#REF!</definedName>
    <definedName name="_kk29" localSheetId="103">#REF!</definedName>
    <definedName name="_kk29">#REF!</definedName>
    <definedName name="②従業者の員数" localSheetId="10">#REF!</definedName>
    <definedName name="②従業者の員数">#REF!</definedName>
    <definedName name="a" localSheetId="10">#REF!</definedName>
    <definedName name="a" localSheetId="69">#REF!</definedName>
    <definedName name="a" localSheetId="87">#REF!</definedName>
    <definedName name="a">#REF!</definedName>
    <definedName name="aa" localSheetId="10">#REF!</definedName>
    <definedName name="aa">#REF!</definedName>
    <definedName name="aaaaa" localSheetId="10">#REF!</definedName>
    <definedName name="aaaaa">#REF!</definedName>
    <definedName name="aaaaaaaaaaaaa" localSheetId="10">#REF!</definedName>
    <definedName name="aaaaaaaaaaaaa">#REF!</definedName>
    <definedName name="asasasasasasa" localSheetId="10">#REF!</definedName>
    <definedName name="asasasasasasa">#REF!</definedName>
    <definedName name="Avrg" localSheetId="32">#REF!</definedName>
    <definedName name="Avrg" localSheetId="10">#REF!</definedName>
    <definedName name="Avrg" localSheetId="14">#REF!</definedName>
    <definedName name="Avrg" localSheetId="103">#REF!</definedName>
    <definedName name="Avrg">#REF!</definedName>
    <definedName name="avrg1" localSheetId="32">#REF!</definedName>
    <definedName name="avrg1" localSheetId="10">#REF!</definedName>
    <definedName name="avrg1" localSheetId="14">#REF!</definedName>
    <definedName name="avrg1">#REF!</definedName>
    <definedName name="chiba" localSheetId="10">#REF!</definedName>
    <definedName name="chiba">#REF!</definedName>
    <definedName name="data" localSheetId="69">#REF!</definedName>
    <definedName name="data" localSheetId="87">#REF!</definedName>
    <definedName name="data">#REF!</definedName>
    <definedName name="e" localSheetId="10">#REF!</definedName>
    <definedName name="e">#REF!</definedName>
    <definedName name="Excel_BuiltIn_Print_Area" localSheetId="4">'別紙３　視覚聴覚(Ⅰ)'!$A$5:$AK$50</definedName>
    <definedName name="Excel_BuiltIn_Print_Area" localSheetId="5">'別紙３（その２）視覚聴覚(Ⅱ)'!$A$5:$AK$50</definedName>
    <definedName name="Excel_BuiltIn_Print_Area" localSheetId="98">'別紙６３　高次脳機能障害者支援体制加算'!$A$5:$AM$34</definedName>
    <definedName name="houjin" localSheetId="10">#REF!</definedName>
    <definedName name="houjin" localSheetId="80">#REF!</definedName>
    <definedName name="houjin" localSheetId="14">#REF!</definedName>
    <definedName name="houjin" localSheetId="98">#REF!</definedName>
    <definedName name="houjin">#REF!</definedName>
    <definedName name="i" localSheetId="10">#REF!</definedName>
    <definedName name="i">#REF!</definedName>
    <definedName name="jigyoumeishou" localSheetId="10">#REF!</definedName>
    <definedName name="jigyoumeishou" localSheetId="80">#REF!</definedName>
    <definedName name="jigyoumeishou" localSheetId="14">#REF!</definedName>
    <definedName name="jigyoumeishou" localSheetId="98">#REF!</definedName>
    <definedName name="jigyoumeishou">#REF!</definedName>
    <definedName name="jiritu" localSheetId="32">#REF!</definedName>
    <definedName name="jiritu" localSheetId="10">#REF!</definedName>
    <definedName name="jiritu" localSheetId="14">#REF!</definedName>
    <definedName name="jiritu" localSheetId="98">#REF!</definedName>
    <definedName name="jiritu" localSheetId="103">#REF!</definedName>
    <definedName name="jiritu">#REF!</definedName>
    <definedName name="ｋ">#N/A</definedName>
    <definedName name="kanagawaken" localSheetId="10">#REF!</definedName>
    <definedName name="kanagawaken" localSheetId="80">#REF!</definedName>
    <definedName name="kanagawaken" localSheetId="14">#REF!</definedName>
    <definedName name="kanagawaken" localSheetId="98">#REF!</definedName>
    <definedName name="kanagawaken">#REF!</definedName>
    <definedName name="kawasaki" localSheetId="10">#REF!</definedName>
    <definedName name="kawasaki" localSheetId="80">#REF!</definedName>
    <definedName name="kawasaki" localSheetId="14">#REF!</definedName>
    <definedName name="kawasaki">#REF!</definedName>
    <definedName name="KK_03" localSheetId="32">#REF!</definedName>
    <definedName name="KK_03" localSheetId="10">#REF!</definedName>
    <definedName name="KK_03" localSheetId="14">#REF!</definedName>
    <definedName name="KK_03" localSheetId="103">#REF!</definedName>
    <definedName name="KK_03">#REF!</definedName>
    <definedName name="kk_04" localSheetId="32">#REF!</definedName>
    <definedName name="kk_04" localSheetId="10">#REF!</definedName>
    <definedName name="kk_04" localSheetId="14">#REF!</definedName>
    <definedName name="kk_04">#REF!</definedName>
    <definedName name="KK_06" localSheetId="32">#REF!</definedName>
    <definedName name="KK_06" localSheetId="10">#REF!</definedName>
    <definedName name="KK_06" localSheetId="14">#REF!</definedName>
    <definedName name="KK_06">#REF!</definedName>
    <definedName name="kk_07" localSheetId="32">#REF!</definedName>
    <definedName name="kk_07" localSheetId="10">#REF!</definedName>
    <definedName name="kk_07" localSheetId="14">#REF!</definedName>
    <definedName name="kk_07">#REF!</definedName>
    <definedName name="‐㏍08" localSheetId="10">#REF!</definedName>
    <definedName name="‐㏍08" localSheetId="14">#REF!</definedName>
    <definedName name="‐㏍08">#REF!</definedName>
    <definedName name="KK2_3" localSheetId="32">#REF!</definedName>
    <definedName name="KK2_3" localSheetId="10">#REF!</definedName>
    <definedName name="KK2_3" localSheetId="14">#REF!</definedName>
    <definedName name="KK2_3">#REF!</definedName>
    <definedName name="ｋｋｋｋ" localSheetId="10">#REF!</definedName>
    <definedName name="ｋｋｋｋ" localSheetId="14">#REF!</definedName>
    <definedName name="ｋｋｋｋ">#REF!</definedName>
    <definedName name="nn" localSheetId="10">#REF!</definedName>
    <definedName name="nn">#REF!</definedName>
    <definedName name="o" localSheetId="10">#REF!</definedName>
    <definedName name="o">#REF!</definedName>
    <definedName name="_xlnm.Print_Area" localSheetId="2">'介護給付費等　体制等状況一覧（令和6年6月以降）'!$A$2:$BF$378</definedName>
    <definedName name="_xlnm.Print_Area" localSheetId="1">介護給付費等算定に係る体制等に関する届出書!$A$2:$AJ$113</definedName>
    <definedName name="_xlnm.Print_Area" localSheetId="3">'参考様式５　介護給付費の請求に関する事項'!$A$2:$AR$38</definedName>
    <definedName name="_xlnm.Print_Area" localSheetId="20">'別紙　参考書類 '!$A$1:$BD$51</definedName>
    <definedName name="_xlnm.Print_Area" localSheetId="21">'別紙　参考書類 (記載例と解説)'!$A$1:$BD$51</definedName>
    <definedName name="_xlnm.Print_Area" localSheetId="19">'別紙１０　自立生活支援加算Ⅲ'!$B$2:$J$44</definedName>
    <definedName name="_xlnm.Print_Area" localSheetId="22">'別紙１３その１　特定事業所加算（変更・居宅介護）'!$A$2:$X$67</definedName>
    <definedName name="_xlnm.Print_Area" localSheetId="23">別紙１３その２確認書類!$A$2:$S$59</definedName>
    <definedName name="_xlnm.Print_Area" localSheetId="24">'別紙１４その１　特定事業所加算（変更・重度訪問介護）'!$A$2:$X$64</definedName>
    <definedName name="_xlnm.Print_Area" localSheetId="25">別紙１４その２!$A$2:$S$63</definedName>
    <definedName name="_xlnm.Print_Area" localSheetId="26">'別紙１５その１　特定事業所加算（変更・同行援護）'!$A$2:$X$69</definedName>
    <definedName name="_xlnm.Print_Area" localSheetId="27">'別紙１５その２　特定事業所（同行援護）'!$A$2:$S$59</definedName>
    <definedName name="_xlnm.Print_Area" localSheetId="28">'別紙１６その１　特定事業所加算（変更・行動援護）'!$A$2:$X$70</definedName>
    <definedName name="_xlnm.Print_Area" localSheetId="29">別紙１６その２!$A$2:$S$59</definedName>
    <definedName name="_xlnm.Print_Area" localSheetId="30">'別紙１７　人員配置加算（生活介護・療養介護）'!$A$2:$H$26</definedName>
    <definedName name="_xlnm.Print_Area" localSheetId="31">'別紙１７　人員配置体制加算（共同生活援助）'!$A$2:$K$41</definedName>
    <definedName name="_xlnm.Print_Area" localSheetId="32">'別紙１７　人員配置体制確認表（共同生活援助）'!$A$2:$BT$90</definedName>
    <definedName name="_xlnm.Print_Area" localSheetId="33">'別紙１７　利用者実績確認表（共同生活援助）'!$A$2:$CC$39</definedName>
    <definedName name="_xlnm.Print_Area" localSheetId="34">'別紙１８　福祉専門職員配置等加算（共生型短期入所以外）'!$A$2:$H$38</definedName>
    <definedName name="_xlnm.Print_Area" localSheetId="35">'別紙１８その２　福祉専門職員配置等加算（共生型短期入所）'!$A$2:$H$21</definedName>
    <definedName name="_xlnm.Print_Area" localSheetId="36">'別紙１９　夜勤職員配置体制加算'!$B$2:$F$17</definedName>
    <definedName name="_xlnm.Print_Area" localSheetId="37">'別紙２０　夜間看護体制加算'!$B$2:$F$19</definedName>
    <definedName name="_xlnm.Print_Area" localSheetId="38">'別紙２１　地域移行支援体制強化・通勤者生活支援'!$A$2:$H$51</definedName>
    <definedName name="_xlnm.Print_Area" localSheetId="39">'別紙２１その２　通勤者生活支援加算（共同生活援助）'!$A$2:$H$46</definedName>
    <definedName name="_xlnm.Print_Area" localSheetId="40">'別紙２２　地域生活移行個別支援特別加算'!$A$2:$D$31</definedName>
    <definedName name="_xlnm.Print_Area" localSheetId="41">'別紙２３　リハビリ（生活介護）'!$A$2:$I$27</definedName>
    <definedName name="_xlnm.Print_Area" localSheetId="42">'別紙２３（その２）リハビリ（自立訓練（機能訓練）'!$A$2:$I$33</definedName>
    <definedName name="_xlnm.Print_Area" localSheetId="43">'別紙２４　就労支援関係研修修了加算'!$A$2:$F$26</definedName>
    <definedName name="_xlnm.Print_Area" localSheetId="44">'別紙２５　目標工賃達成指導員加算（就労継続支援Ｂ型）'!$A$2:$H$36</definedName>
    <definedName name="_xlnm.Print_Area" localSheetId="45">'別紙２６　目標工賃達成加算'!$A$2:$H$26</definedName>
    <definedName name="_xlnm.Print_Area" localSheetId="46">'別紙２８　利用者実績表'!$A$2:$P$72</definedName>
    <definedName name="_xlnm.Print_Area" localSheetId="47">'別紙２９　平均区分算定表'!$A$2:$S$72</definedName>
    <definedName name="_xlnm.Print_Area" localSheetId="4">'別紙３　視覚聴覚(Ⅰ)'!$A$2:$AK$49</definedName>
    <definedName name="_xlnm.Print_Area" localSheetId="5">'別紙３（その２）視覚聴覚(Ⅱ)'!$A$2:$AK$49</definedName>
    <definedName name="_xlnm.Print_Area" localSheetId="48">'別紙３０　送迎加算'!$A$2:$F$19</definedName>
    <definedName name="_xlnm.Print_Area" localSheetId="49">'別紙３１　延長支援加算'!$A$2:$H$23</definedName>
    <definedName name="_xlnm.Print_Area" localSheetId="50">'別紙３２　常勤看護職員・看護職員配置加算'!$A$2:$H$26</definedName>
    <definedName name="_xlnm.Print_Area" localSheetId="51">'別紙３４　移行準備支援体制加算'!$A$2:$H$26</definedName>
    <definedName name="_xlnm.Print_Area" localSheetId="53">'別紙３７　夜間支援体制等加算　記入例'!$A$2:$L$56</definedName>
    <definedName name="_xlnm.Print_Area" localSheetId="56">'別紙３７　夜間支援体制等加算　記入例（宿泊型自立訓練）'!$A$2:$I$21</definedName>
    <definedName name="_xlnm.Print_Area" localSheetId="54">'別紙３７　夜間支援体制等加算　注釈付き'!$A$2:$L$56</definedName>
    <definedName name="_xlnm.Print_Area" localSheetId="57">'別紙３７　夜間支援体制等加算　注釈付き（宿泊型自立訓練）'!$A$2:$I$21</definedName>
    <definedName name="_xlnm.Print_Area" localSheetId="52">'別紙３７　夜間支援体制等加算（変更・共同生活援助）'!$A$2:$L$56</definedName>
    <definedName name="_xlnm.Print_Area" localSheetId="55">'別紙３７（その２）　夜間支援体制等加算（新規・宿泊型自立訓練）'!$A$2:$I$21</definedName>
    <definedName name="_xlnm.Print_Area" localSheetId="58">'別紙３７その３　夜勤職員加配加算（新規・共同生活援助）'!$A$2:$G$21</definedName>
    <definedName name="_xlnm.Print_Area" localSheetId="59">'別紙３８　医療連携体制加算'!$A$2:$H$23</definedName>
    <definedName name="_xlnm.Print_Area" localSheetId="60">'別紙３９　就労移行支援・基本報酬算定区分（新規）'!$A$2:$AL$57</definedName>
    <definedName name="_xlnm.Print_Area" localSheetId="61">'別紙３９別添　就労移行支援・基本報酬'!$A$2:$K$43</definedName>
    <definedName name="_xlnm.Print_Area" localSheetId="6">'別紙４　重度障害者支援加算（生活介護・施設入所支援）'!$A$2:$H$21</definedName>
    <definedName name="_xlnm.Print_Area" localSheetId="7">'別紙４（その２）重度障害者支援加算（短期入所）'!$A$2:$H$17</definedName>
    <definedName name="_xlnm.Print_Area" localSheetId="8">'別紙４（その３）重度障害者支援加算（共同生活援助）'!$A$2:$AH$48</definedName>
    <definedName name="_xlnm.Print_Area" localSheetId="10">'別紙４（その４）　重度障害者支援（Ⅰ）（施設入所支援）'!$B$2:$AJ$37</definedName>
    <definedName name="_xlnm.Print_Area" localSheetId="9">'別紙４（その４）　重度障害者支援（Ⅰ）（生活介護）'!$B$2:$AJ$36</definedName>
    <definedName name="_xlnm.Print_Area" localSheetId="62">'別紙４０　就労継続支援A型・基本報酬算定区分（新規）'!$A$2:$AL$71</definedName>
    <definedName name="_xlnm.Print_Area" localSheetId="63">'別紙４０（その１）平均労働時間実績表'!$A$2:$OD$56</definedName>
    <definedName name="_xlnm.Print_Area" localSheetId="64">'別紙４０（その２）別添スコア表'!$A$2:$V$63</definedName>
    <definedName name="_xlnm.Print_Area" localSheetId="65">'別紙４０（その３）スコア表（実績Ⅰ~Ⅳ）'!$A$2:$AS$86</definedName>
    <definedName name="_xlnm.Print_Area" localSheetId="66">'別紙４０（その４）地域連携活動実施状況報告書'!$A$2:$T$45</definedName>
    <definedName name="_xlnm.Print_Area" localSheetId="67">'別紙４０（その５）利用者の知識・能力向上に係る実施状況報告書'!$A$2:$R$46</definedName>
    <definedName name="_xlnm.Print_Area" localSheetId="68">'別紙４１　賃金向上達成指導員配置加算'!$A$2:$AL$12</definedName>
    <definedName name="_xlnm.Print_Area" localSheetId="69">'別紙４２　就労継続支援Ｂ型・基本報酬算定区分'!$A$2:$AM$59</definedName>
    <definedName name="_xlnm.Print_Area" localSheetId="70">'別紙４３　就労定着支援・基本報酬算定区分'!$A$2:$AM$50</definedName>
    <definedName name="_xlnm.Print_Area" localSheetId="71">'別紙４３（別添１）就労定着支援・基本報酬'!$A$2:$J$43</definedName>
    <definedName name="_xlnm.Print_Area" localSheetId="72">'別紙４３（別添２）就労定着支援・基本報酬'!$A$2:$I$43</definedName>
    <definedName name="_xlnm.Print_Area" localSheetId="73">'別紙４４　就労定着実績体制加算'!$A$2:$K$52</definedName>
    <definedName name="_xlnm.Print_Area" localSheetId="74">'別紙４５　サビ管配置等加算'!$A$2:$H$20</definedName>
    <definedName name="_xlnm.Print_Area" localSheetId="75">'別紙４６　個別計画訓練支援加算（自立訓練（生活訓練）） '!$A$2:$J$29</definedName>
    <definedName name="_xlnm.Print_Area" localSheetId="76">'別紙４７　精神障害者地域移行特別加算'!$A$2:$H$16</definedName>
    <definedName name="_xlnm.Print_Area" localSheetId="77">'別紙４８　強度行動障害者地域移行支援加算'!$A$2:$Q$38</definedName>
    <definedName name="_xlnm.Print_Area" localSheetId="78">'別紙４９　社会生活支援特別加算'!$A$2:$H$17</definedName>
    <definedName name="_xlnm.Print_Area" localSheetId="11">'別紙５　重度者支援体制加算'!$A$2:$Z$57</definedName>
    <definedName name="_xlnm.Print_Area" localSheetId="79">'別紙５０　地域移行支援サービス費（Ⅰ）（地域移行）'!$A$2:$H$15</definedName>
    <definedName name="_xlnm.Print_Area" localSheetId="80">'別紙５１　職場適応援助者養成研修修了者配置体制加算'!$A$2:$AH$20</definedName>
    <definedName name="_xlnm.Print_Area" localSheetId="81">'別紙５２　日常生活支援情報提供加算（自立生活援助・地域定着）'!$A$2:$W$97</definedName>
    <definedName name="_xlnm.Print_Area" localSheetId="82">'別紙５３住支援体制強化加算（自立生活援助・地域移行・地域定着）'!$A$2:$W$24</definedName>
    <definedName name="_xlnm.Print_Area" localSheetId="83">'別紙５４ 医療的ケア対応支援加算申出書（GH）'!$A$2:$D$36</definedName>
    <definedName name="_xlnm.Print_Area" localSheetId="84">'別紙５４（その２）平均労働時間実績表'!$A$1:$OC$105</definedName>
    <definedName name="_xlnm.Print_Area" localSheetId="85">'別紙５５　就労移行支援・基本報酬算定区分（養成）'!$A$2:$AL$56</definedName>
    <definedName name="_xlnm.Print_Area" localSheetId="87">'別紙５５（その２）　平均工賃実績表'!$A$2:$O$41</definedName>
    <definedName name="_xlnm.Print_Area" localSheetId="86">'別紙５５（別添）就労移行支援・基本報酬 (養成)'!$A$2:$K$50</definedName>
    <definedName name="_xlnm.Print_Area" localSheetId="88">'別紙５６ ピアサポート実施加算（自立訓練・就労継続B型）'!$A$2:$K$27</definedName>
    <definedName name="_xlnm.Print_Area" localSheetId="89">'別紙５６（その２）ピアサポート実施加算（共同生活援助）'!$A$2:$K$27</definedName>
    <definedName name="_xlnm.Print_Area" localSheetId="90">'別紙５６（その３）退居後ピアサポート実施加算'!$A$2:$K$25</definedName>
    <definedName name="_xlnm.Print_Area" localSheetId="91">'別紙５６（その４）　ピアサポート体制加算'!$A$2:$J$36</definedName>
    <definedName name="_xlnm.Print_Area" localSheetId="92">'別紙５７　医療的ケア対応支援加算（GH）'!$A$2:$K$19</definedName>
    <definedName name="_xlnm.Print_Area" localSheetId="93">'別紙５８　強度行動障害者体験利用加算（新規・共同生活援助）'!$B$2:$Z$38</definedName>
    <definedName name="_xlnm.Print_Area" localSheetId="94">'別紙５９　医療連携（Ⅶ）・（Ⅸ）（共同生活援助・短期入所）'!$A$2:$H$28</definedName>
    <definedName name="_xlnm.Print_Area" localSheetId="12">'別紙６　就労移行支援体制加算(A型）'!$A$2:$H$46</definedName>
    <definedName name="_xlnm.Print_Area" localSheetId="13">'別紙６（その２）　就労移行支援体制加算(B型）'!$A$2:$H$47</definedName>
    <definedName name="_xlnm.Print_Area" localSheetId="14">'別紙６（その３）　就労移行支援体制加算（生活介護・自立訓練）'!$A$2:$J$36</definedName>
    <definedName name="_xlnm.Print_Area" localSheetId="95">'別紙６０　居住支援連携体制加算（新規・自立生活援助等）'!$A$2:$H$11</definedName>
    <definedName name="_xlnm.Print_Area" localSheetId="96">'別紙６１　口腔衛生管理(体制)加算（新規・施設入所支援）'!$A$2:$AM$24</definedName>
    <definedName name="_xlnm.Print_Area" localSheetId="97">'別紙６２　日中活動支援加算'!$A$2:$H$16</definedName>
    <definedName name="_xlnm.Print_Area" localSheetId="98">'別紙６３　高次脳機能障害者支援体制加算'!$A$2:$AM$34</definedName>
    <definedName name="_xlnm.Print_Area" localSheetId="99">'別紙６４　入浴支援加算'!$A$2:$G$15</definedName>
    <definedName name="_xlnm.Print_Area" localSheetId="100">'別紙６５　地域移行支援体制加算'!$A$2:$F$12</definedName>
    <definedName name="_xlnm.Print_Area" localSheetId="101">'別紙６６　通院支援加算'!$A$2:$J$12</definedName>
    <definedName name="_xlnm.Print_Area" localSheetId="102">'別紙６７　感染対策向上加算'!$A$2:$AI$50</definedName>
    <definedName name="_xlnm.Print_Area" localSheetId="103">'別紙６８　地域生活支援拠点等機能強化加算'!$A$2:$AD$54</definedName>
    <definedName name="_xlnm.Print_Area" localSheetId="104">'別紙６９　地域生活支援拠点等に関連する加算の届出 '!$B$2:$AB$29</definedName>
    <definedName name="_xlnm.Print_Area" localSheetId="15">'別紙７　食事提供体制加算'!$A$2:$AK$28</definedName>
    <definedName name="_xlnm.Print_Area" localSheetId="16">'別紙７（その２）栄養士配置・栄養マネジメント'!$A$2:$G$29</definedName>
    <definedName name="_xlnm.Print_Area" localSheetId="17">'別紙８　精神障害者退院支援・短期滞在'!$A$2:$AI$38</definedName>
    <definedName name="_xlnm.Print_Area" localSheetId="18">'別紙９　大規模等減算'!$B$2:$AJ$23</definedName>
    <definedName name="_xlnm.Print_Area" localSheetId="0">目次!$A$1:$Q$105</definedName>
    <definedName name="_xlnm.Print_Titles" localSheetId="2">'介護給付費等　体制等状況一覧（令和6年6月以降）'!$2:$8</definedName>
    <definedName name="_xlnm.Print_Titles" localSheetId="87">'別紙５５（その２）　平均工賃実績表'!$9:$11</definedName>
    <definedName name="q" localSheetId="10">#REF!</definedName>
    <definedName name="q">#REF!</definedName>
    <definedName name="QK_Excel出力_体制加算データ_指定" localSheetId="69">#REF!</definedName>
    <definedName name="QK_Excel出力_体制加算データ_指定" localSheetId="87">#REF!</definedName>
    <definedName name="QK_Excel出力_体制加算データ_指定">#REF!</definedName>
    <definedName name="qq" localSheetId="10">#REF!</definedName>
    <definedName name="qq">#REF!</definedName>
    <definedName name="qwerty" localSheetId="10">#REF!</definedName>
    <definedName name="qwerty">#REF!</definedName>
    <definedName name="Roman_01" localSheetId="20">#REF!</definedName>
    <definedName name="Roman_01" localSheetId="21">#REF!</definedName>
    <definedName name="Roman_01" localSheetId="32">#REF!</definedName>
    <definedName name="Roman_01" localSheetId="10">#REF!</definedName>
    <definedName name="Roman_01" localSheetId="14">#REF!</definedName>
    <definedName name="Roman_01" localSheetId="98">#REF!</definedName>
    <definedName name="Roman_01" localSheetId="103">#REF!</definedName>
    <definedName name="Roman_01">#REF!</definedName>
    <definedName name="Roman_02" localSheetId="10">#REF!</definedName>
    <definedName name="Roman_02" localSheetId="14">#REF!</definedName>
    <definedName name="Roman_02" localSheetId="98">#REF!</definedName>
    <definedName name="Roman_02">#REF!</definedName>
    <definedName name="Roman_03" localSheetId="20">#REF!</definedName>
    <definedName name="Roman_03" localSheetId="21">#REF!</definedName>
    <definedName name="Roman_03" localSheetId="32">#REF!</definedName>
    <definedName name="Roman_03" localSheetId="10">#REF!</definedName>
    <definedName name="Roman_03" localSheetId="14">#REF!</definedName>
    <definedName name="Roman_03" localSheetId="98">#REF!</definedName>
    <definedName name="Roman_03" localSheetId="103">#REF!</definedName>
    <definedName name="Roman_03">#REF!</definedName>
    <definedName name="Roman_04" localSheetId="20">#REF!</definedName>
    <definedName name="Roman_04" localSheetId="21">#REF!</definedName>
    <definedName name="Roman_04" localSheetId="32">#REF!</definedName>
    <definedName name="Roman_04" localSheetId="10">#REF!</definedName>
    <definedName name="Roman_04" localSheetId="14">#REF!</definedName>
    <definedName name="Roman_04" localSheetId="103">#REF!</definedName>
    <definedName name="Roman_04">#REF!</definedName>
    <definedName name="Roman_06" localSheetId="32">#REF!</definedName>
    <definedName name="Roman_06" localSheetId="10">#REF!</definedName>
    <definedName name="Roman_06" localSheetId="14">#REF!</definedName>
    <definedName name="Roman_06">#REF!</definedName>
    <definedName name="roman_09" localSheetId="32">#REF!</definedName>
    <definedName name="roman_09" localSheetId="10">#REF!</definedName>
    <definedName name="roman_09" localSheetId="14">#REF!</definedName>
    <definedName name="roman_09">#REF!</definedName>
    <definedName name="roman_11" localSheetId="32">#REF!</definedName>
    <definedName name="roman_11" localSheetId="10">#REF!</definedName>
    <definedName name="roman_11" localSheetId="14">#REF!</definedName>
    <definedName name="roman_11">#REF!</definedName>
    <definedName name="roman11" localSheetId="32">#REF!</definedName>
    <definedName name="roman11" localSheetId="10">#REF!</definedName>
    <definedName name="roman11" localSheetId="14">#REF!</definedName>
    <definedName name="roman11">#REF!</definedName>
    <definedName name="Roman2_1" localSheetId="32">#REF!</definedName>
    <definedName name="Roman2_1" localSheetId="10">#REF!</definedName>
    <definedName name="Roman2_1" localSheetId="14">#REF!</definedName>
    <definedName name="Roman2_1">#REF!</definedName>
    <definedName name="Roman2_3" localSheetId="32">#REF!</definedName>
    <definedName name="Roman2_3" localSheetId="10">#REF!</definedName>
    <definedName name="Roman2_3" localSheetId="14">#REF!</definedName>
    <definedName name="Roman2_3">#REF!</definedName>
    <definedName name="roman31" localSheetId="32">#REF!</definedName>
    <definedName name="roman31" localSheetId="10">#REF!</definedName>
    <definedName name="roman31" localSheetId="14">#REF!</definedName>
    <definedName name="roman31">#REF!</definedName>
    <definedName name="roman33" localSheetId="32">#REF!</definedName>
    <definedName name="roman33" localSheetId="10">#REF!</definedName>
    <definedName name="roman33" localSheetId="14">#REF!</definedName>
    <definedName name="roman33">#REF!</definedName>
    <definedName name="roman4_3" localSheetId="32">#REF!</definedName>
    <definedName name="roman4_3" localSheetId="10">#REF!</definedName>
    <definedName name="roman4_3" localSheetId="14">#REF!</definedName>
    <definedName name="roman4_3">#REF!</definedName>
    <definedName name="roman43" localSheetId="10">#REF!</definedName>
    <definedName name="roman43" localSheetId="14">#REF!</definedName>
    <definedName name="roman43">#REF!</definedName>
    <definedName name="roman7_1" localSheetId="32">#REF!</definedName>
    <definedName name="roman7_1" localSheetId="10">#REF!</definedName>
    <definedName name="roman7_1" localSheetId="14">#REF!</definedName>
    <definedName name="roman7_1">#REF!</definedName>
    <definedName name="roman77" localSheetId="32">#REF!</definedName>
    <definedName name="roman77" localSheetId="10">#REF!</definedName>
    <definedName name="roman77" localSheetId="14">#REF!</definedName>
    <definedName name="roman77">#REF!</definedName>
    <definedName name="romann_12" localSheetId="32">#REF!</definedName>
    <definedName name="romann_12" localSheetId="10">#REF!</definedName>
    <definedName name="romann_12" localSheetId="14">#REF!</definedName>
    <definedName name="romann_12">#REF!</definedName>
    <definedName name="romann_66" localSheetId="32">#REF!</definedName>
    <definedName name="romann_66" localSheetId="10">#REF!</definedName>
    <definedName name="romann_66" localSheetId="14">#REF!</definedName>
    <definedName name="romann_66">#REF!</definedName>
    <definedName name="romann33" localSheetId="32">#REF!</definedName>
    <definedName name="romann33" localSheetId="10">#REF!</definedName>
    <definedName name="romann33" localSheetId="14">#REF!</definedName>
    <definedName name="romann33">#REF!</definedName>
    <definedName name="s" localSheetId="10">#REF!</definedName>
    <definedName name="s">#REF!</definedName>
    <definedName name="sdsgfsgfs" localSheetId="10">#REF!</definedName>
    <definedName name="sdsgfsgfs">#REF!</definedName>
    <definedName name="serv" localSheetId="32">#REF!</definedName>
    <definedName name="serv" localSheetId="10">#REF!</definedName>
    <definedName name="serv" localSheetId="14">#REF!</definedName>
    <definedName name="serv">#REF!</definedName>
    <definedName name="serv_" localSheetId="32">#REF!</definedName>
    <definedName name="serv_" localSheetId="10">#REF!</definedName>
    <definedName name="serv_" localSheetId="14">#REF!</definedName>
    <definedName name="serv_">#REF!</definedName>
    <definedName name="Serv_LIST" localSheetId="32">#REF!</definedName>
    <definedName name="Serv_LIST" localSheetId="10">#REF!</definedName>
    <definedName name="Serv_LIST" localSheetId="14">#REF!</definedName>
    <definedName name="Serv_LIST">#REF!</definedName>
    <definedName name="servo1" localSheetId="32">#REF!</definedName>
    <definedName name="servo1" localSheetId="10">#REF!</definedName>
    <definedName name="servo1" localSheetId="14">#REF!</definedName>
    <definedName name="servo1">#REF!</definedName>
    <definedName name="siharai" localSheetId="10">#REF!</definedName>
    <definedName name="siharai" localSheetId="80">#REF!</definedName>
    <definedName name="siharai" localSheetId="14">#REF!</definedName>
    <definedName name="siharai">#REF!</definedName>
    <definedName name="sikuchouson" localSheetId="10">#REF!</definedName>
    <definedName name="sikuchouson" localSheetId="80">#REF!</definedName>
    <definedName name="sikuchouson" localSheetId="14">#REF!</definedName>
    <definedName name="sikuchouson">#REF!</definedName>
    <definedName name="sinseisaki" localSheetId="10">#REF!</definedName>
    <definedName name="sinseisaki" localSheetId="80">#REF!</definedName>
    <definedName name="sinseisaki" localSheetId="14">#REF!</definedName>
    <definedName name="sinseisaki">#REF!</definedName>
    <definedName name="ss" localSheetId="10">#REF!</definedName>
    <definedName name="ss">#REF!</definedName>
    <definedName name="ssss" localSheetId="10">#REF!</definedName>
    <definedName name="ssss">#REF!</definedName>
    <definedName name="sssss" localSheetId="10">#REF!</definedName>
    <definedName name="sssss">#REF!</definedName>
    <definedName name="ssssssssss" localSheetId="10">#REF!</definedName>
    <definedName name="ssssssssss">#REF!</definedName>
    <definedName name="swwww" localSheetId="10">#REF!</definedName>
    <definedName name="swwww">#REF!</definedName>
    <definedName name="t" localSheetId="10">#REF!</definedName>
    <definedName name="t">#REF!</definedName>
    <definedName name="ｔａｂｉｅ＿04" localSheetId="32">#REF!</definedName>
    <definedName name="ｔａｂｉｅ＿04" localSheetId="10">#REF!</definedName>
    <definedName name="ｔａｂｉｅ＿04" localSheetId="14">#REF!</definedName>
    <definedName name="ｔａｂｉｅ＿04">#REF!</definedName>
    <definedName name="table_03" localSheetId="32">#REF!</definedName>
    <definedName name="table_03" localSheetId="10">#REF!</definedName>
    <definedName name="table_03" localSheetId="14">#REF!</definedName>
    <definedName name="table_03">#REF!</definedName>
    <definedName name="table_06" localSheetId="32">#REF!</definedName>
    <definedName name="table_06" localSheetId="10">#REF!</definedName>
    <definedName name="table_06" localSheetId="14">#REF!</definedName>
    <definedName name="table_06">#REF!</definedName>
    <definedName name="table2_3" localSheetId="32">#REF!</definedName>
    <definedName name="table2_3" localSheetId="10">#REF!</definedName>
    <definedName name="table2_3" localSheetId="14">#REF!</definedName>
    <definedName name="table2_3">#REF!</definedName>
    <definedName name="tanaka" localSheetId="10">#REF!</definedName>
    <definedName name="tanaka">#REF!</definedName>
    <definedName name="tanaka1" localSheetId="10">#REF!</definedName>
    <definedName name="tanaka1">#REF!</definedName>
    <definedName name="tanaka2" localSheetId="10">#REF!</definedName>
    <definedName name="tanaka2">#REF!</definedName>
    <definedName name="tapi2" localSheetId="32">#REF!</definedName>
    <definedName name="tapi2" localSheetId="10">#REF!</definedName>
    <definedName name="tapi2" localSheetId="14">#REF!</definedName>
    <definedName name="tapi2">#REF!</definedName>
    <definedName name="tebie_07" localSheetId="10">#REF!</definedName>
    <definedName name="tebie_07" localSheetId="14">#REF!</definedName>
    <definedName name="tebie_07">#REF!</definedName>
    <definedName name="tebie_o7" localSheetId="32">#REF!</definedName>
    <definedName name="tebie_o7" localSheetId="10">#REF!</definedName>
    <definedName name="tebie_o7" localSheetId="14">#REF!</definedName>
    <definedName name="tebie_o7">#REF!</definedName>
    <definedName name="tebie07" localSheetId="10">#REF!</definedName>
    <definedName name="tebie07" localSheetId="14">#REF!</definedName>
    <definedName name="tebie07">#REF!</definedName>
    <definedName name="tebie08" localSheetId="32">#REF!</definedName>
    <definedName name="tebie08" localSheetId="10">#REF!</definedName>
    <definedName name="tebie08" localSheetId="14">#REF!</definedName>
    <definedName name="tebie08">#REF!</definedName>
    <definedName name="tebie33" localSheetId="32">#REF!</definedName>
    <definedName name="tebie33" localSheetId="10">#REF!</definedName>
    <definedName name="tebie33" localSheetId="14">#REF!</definedName>
    <definedName name="tebie33">#REF!</definedName>
    <definedName name="tebiroo" localSheetId="32">#REF!</definedName>
    <definedName name="tebiroo" localSheetId="10">#REF!</definedName>
    <definedName name="tebiroo" localSheetId="14">#REF!</definedName>
    <definedName name="tebiroo">#REF!</definedName>
    <definedName name="teble" localSheetId="32">#REF!</definedName>
    <definedName name="teble" localSheetId="10">#REF!</definedName>
    <definedName name="teble" localSheetId="14">#REF!</definedName>
    <definedName name="teble">#REF!</definedName>
    <definedName name="teble_09" localSheetId="32">#REF!</definedName>
    <definedName name="teble_09" localSheetId="10">#REF!</definedName>
    <definedName name="teble_09" localSheetId="14">#REF!</definedName>
    <definedName name="teble_09">#REF!</definedName>
    <definedName name="teble77" localSheetId="32">#REF!</definedName>
    <definedName name="teble77" localSheetId="10">#REF!</definedName>
    <definedName name="teble77" localSheetId="14">#REF!</definedName>
    <definedName name="teble77">#REF!</definedName>
    <definedName name="u" localSheetId="10">#REF!</definedName>
    <definedName name="u">#REF!</definedName>
    <definedName name="w" localSheetId="10">#REF!</definedName>
    <definedName name="w">#REF!</definedName>
    <definedName name="ww" localSheetId="10">#REF!</definedName>
    <definedName name="ww">#REF!</definedName>
    <definedName name="wwwwwwww" localSheetId="10">#REF!</definedName>
    <definedName name="wwwwwwww">#REF!</definedName>
    <definedName name="xx" localSheetId="10">#REF!</definedName>
    <definedName name="xx">#REF!</definedName>
    <definedName name="xxx" localSheetId="10">#REF!</definedName>
    <definedName name="xxx">#REF!</definedName>
    <definedName name="y" localSheetId="10">#REF!</definedName>
    <definedName name="y">#REF!</definedName>
    <definedName name="yokohama" localSheetId="10">#REF!</definedName>
    <definedName name="yokohama" localSheetId="14">#REF!</definedName>
    <definedName name="yokohama">#REF!</definedName>
    <definedName name="z" localSheetId="10">#REF!</definedName>
    <definedName name="z">#REF!</definedName>
    <definedName name="Z_A89971A1_2A57_4416_B1BB_86BE65CC2ABD_.wvu.PrintArea" localSheetId="3" hidden="1">'参考様式５　介護給付費の請求に関する事項'!$A$2:$AR$38</definedName>
    <definedName name="Z_A89971A1_2A57_4416_B1BB_86BE65CC2ABD_.wvu.PrintArea" localSheetId="23" hidden="1">別紙１３その２確認書類!$A$2:$S$59</definedName>
    <definedName name="Z_A89971A1_2A57_4416_B1BB_86BE65CC2ABD_.wvu.PrintArea" localSheetId="25" hidden="1">別紙１４その２!$A$2:$S$63</definedName>
    <definedName name="Z_A89971A1_2A57_4416_B1BB_86BE65CC2ABD_.wvu.PrintArea" localSheetId="27" hidden="1">'別紙１５その２　特定事業所（同行援護）'!$A$2:$S$59</definedName>
    <definedName name="Z_A89971A1_2A57_4416_B1BB_86BE65CC2ABD_.wvu.PrintArea" localSheetId="29" hidden="1">別紙１６その２!$A$2:$S$59</definedName>
    <definedName name="Z_A89971A1_2A57_4416_B1BB_86BE65CC2ABD_.wvu.PrintArea" localSheetId="44" hidden="1">'別紙２５　目標工賃達成指導員加算（就労継続支援Ｂ型）'!$A$2:$H$36</definedName>
    <definedName name="Z_A89971A1_2A57_4416_B1BB_86BE65CC2ABD_.wvu.PrintArea" localSheetId="46" hidden="1">'別紙２８　利用者実績表'!$A$2:$P$72</definedName>
    <definedName name="Z_A89971A1_2A57_4416_B1BB_86BE65CC2ABD_.wvu.PrintArea" localSheetId="47" hidden="1">'別紙２９　平均区分算定表'!$A$2:$S$72</definedName>
    <definedName name="Z_A89971A1_2A57_4416_B1BB_86BE65CC2ABD_.wvu.PrintArea" localSheetId="49" hidden="1">'別紙３１　延長支援加算'!$A$2:$H$23</definedName>
    <definedName name="Z_A89971A1_2A57_4416_B1BB_86BE65CC2ABD_.wvu.PrintArea" localSheetId="56" hidden="1">'別紙３７　夜間支援体制等加算　記入例（宿泊型自立訓練）'!$A$2:$I$21</definedName>
    <definedName name="Z_A89971A1_2A57_4416_B1BB_86BE65CC2ABD_.wvu.PrintArea" localSheetId="57" hidden="1">'別紙３７　夜間支援体制等加算　注釈付き（宿泊型自立訓練）'!$A$2:$I$21</definedName>
    <definedName name="Z_A89971A1_2A57_4416_B1BB_86BE65CC2ABD_.wvu.PrintArea" localSheetId="55" hidden="1">'別紙３７（その２）　夜間支援体制等加算（新規・宿泊型自立訓練）'!$A$2:$I$21</definedName>
    <definedName name="Z_A89971A1_2A57_4416_B1BB_86BE65CC2ABD_.wvu.PrintArea" localSheetId="58" hidden="1">'別紙３７その３　夜勤職員加配加算（新規・共同生活援助）'!$A$2:$G$21</definedName>
    <definedName name="Z_A89971A1_2A57_4416_B1BB_86BE65CC2ABD_.wvu.PrintArea" localSheetId="59" hidden="1">'別紙３８　医療連携体制加算'!$A$2:$H$23</definedName>
    <definedName name="Z_A89971A1_2A57_4416_B1BB_86BE65CC2ABD_.wvu.PrintArea" localSheetId="10" hidden="1">'別紙４（その４）　重度障害者支援（Ⅰ）（施設入所支援）'!$B$2:$AJ$38</definedName>
    <definedName name="Z_A89971A1_2A57_4416_B1BB_86BE65CC2ABD_.wvu.PrintArea" localSheetId="9" hidden="1">'別紙４（その４）　重度障害者支援（Ⅰ）（生活介護）'!$B$2:$AJ$36</definedName>
    <definedName name="Z_A89971A1_2A57_4416_B1BB_86BE65CC2ABD_.wvu.PrintArea" localSheetId="79" hidden="1">'別紙５０　地域移行支援サービス費（Ⅰ）（地域移行）'!$A$2:$H$15</definedName>
    <definedName name="Z_A89971A1_2A57_4416_B1BB_86BE65CC2ABD_.wvu.PrintArea" localSheetId="82" hidden="1">'別紙５３住支援体制強化加算（自立生活援助・地域移行・地域定着）'!$A$3:$W$24</definedName>
    <definedName name="Z_A89971A1_2A57_4416_B1BB_86BE65CC2ABD_.wvu.PrintArea" localSheetId="83" hidden="1">'別紙５４ 医療的ケア対応支援加算申出書（GH）'!$A$3:$D$36</definedName>
    <definedName name="Z_A89971A1_2A57_4416_B1BB_86BE65CC2ABD_.wvu.PrintArea" localSheetId="18" hidden="1">'別紙９　大規模等減算'!$B$2:$AJ$23</definedName>
    <definedName name="ア" localSheetId="10">#REF!</definedName>
    <definedName name="ア">#REF!</definedName>
    <definedName name="あ" localSheetId="10">#REF!</definedName>
    <definedName name="あ" localSheetId="80">#REF!</definedName>
    <definedName name="あ" localSheetId="14">#REF!</definedName>
    <definedName name="あ">#REF!</definedName>
    <definedName name="アアアア" localSheetId="10">#REF!</definedName>
    <definedName name="アアアア">#REF!</definedName>
    <definedName name="ああああああああああああ" localSheetId="10">#REF!</definedName>
    <definedName name="ああああああああああああ">#REF!</definedName>
    <definedName name="あいう" localSheetId="10">#REF!</definedName>
    <definedName name="あいう">#REF!</definedName>
    <definedName name="か" localSheetId="10">#REF!</definedName>
    <definedName name="か">#REF!</definedName>
    <definedName name="かながわ" localSheetId="10">#REF!</definedName>
    <definedName name="かながわ">#REF!</definedName>
    <definedName name="こ" localSheetId="10">#REF!</definedName>
    <definedName name="こ" localSheetId="14">#REF!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10">#REF!</definedName>
    <definedName name="看護時間" localSheetId="14">#REF!</definedName>
    <definedName name="看護時間" localSheetId="98">#REF!</definedName>
    <definedName name="看護時間">#REF!</definedName>
    <definedName name="参考様式１４" localSheetId="69">#REF!</definedName>
    <definedName name="参考様式１４" localSheetId="87">#REF!</definedName>
    <definedName name="参考様式１４">#REF!</definedName>
    <definedName name="種類">[3]サービス種類一覧!$A$4:$A$20</definedName>
    <definedName name="祝い日">'[4]別紙54-2'!$OE$3:$OE$23</definedName>
    <definedName name="祝日" localSheetId="69">'[5]別紙５４（その２）平均労働時間実績表'!$OE$3:$OE$23</definedName>
    <definedName name="祝日" localSheetId="87">#REF!</definedName>
    <definedName name="祝日">'別紙５４（その２）平均労働時間実績表'!$OE$3:$OE$23</definedName>
    <definedName name="食事" localSheetId="32">#REF!</definedName>
    <definedName name="食事" localSheetId="10">#REF!</definedName>
    <definedName name="食事" localSheetId="14">#REF!</definedName>
    <definedName name="食事" localSheetId="103">#REF!</definedName>
    <definedName name="食事">#REF!</definedName>
    <definedName name="体制等状況一覧" localSheetId="10">#REF!</definedName>
    <definedName name="体制等状況一覧" localSheetId="14">#REF!</definedName>
    <definedName name="体制等状況一覧">#REF!</definedName>
    <definedName name="町っ油" localSheetId="32">#REF!</definedName>
    <definedName name="町っ油" localSheetId="10">#REF!</definedName>
    <definedName name="町っ油" localSheetId="14">#REF!</definedName>
    <definedName name="町っ油" localSheetId="103">#REF!</definedName>
    <definedName name="町っ油">#REF!</definedName>
    <definedName name="利用日数記入例" localSheetId="32">#REF!</definedName>
    <definedName name="利用日数記入例" localSheetId="10">#REF!</definedName>
    <definedName name="利用日数記入例" localSheetId="14">#REF!</definedName>
    <definedName name="利用日数記入例">#REF!</definedName>
  </definedNames>
  <calcPr calcId="191029"/>
  <customWorkbookViews>
    <customWorkbookView name="追加" guid="{A89971A1-2A57-4416-B1BB-86BE65CC2ABD}" maximized="1" xWindow="-8" yWindow="-8" windowWidth="1382" windowHeight="744" tabRatio="667" activeSheetId="25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302" l="1"/>
  <c r="I4" i="302"/>
  <c r="N46" i="304"/>
  <c r="Y42" i="304"/>
  <c r="Y46" i="304" s="1"/>
  <c r="W28" i="304"/>
  <c r="E28" i="304"/>
  <c r="W11" i="304"/>
  <c r="H11" i="304"/>
  <c r="L7" i="304"/>
  <c r="AC2" i="304"/>
  <c r="AB106" i="407"/>
  <c r="AA106" i="407"/>
  <c r="Z106" i="407"/>
  <c r="Y106" i="407"/>
  <c r="X106" i="407"/>
  <c r="W106" i="407"/>
  <c r="V106" i="407"/>
  <c r="U106" i="407"/>
  <c r="T106" i="407"/>
  <c r="S106" i="407"/>
  <c r="R106" i="407"/>
  <c r="Q106" i="407"/>
  <c r="P106" i="407"/>
  <c r="O106" i="407"/>
  <c r="N106" i="407"/>
  <c r="M106" i="407"/>
  <c r="L106" i="407"/>
  <c r="K106" i="407"/>
  <c r="J106" i="407"/>
  <c r="I106" i="407"/>
  <c r="H106" i="407"/>
  <c r="G106" i="407"/>
  <c r="F106" i="407"/>
  <c r="E106" i="407"/>
  <c r="AB105" i="407"/>
  <c r="AA105" i="407"/>
  <c r="Z105" i="407"/>
  <c r="Y105" i="407"/>
  <c r="X105" i="407"/>
  <c r="W105" i="407"/>
  <c r="V105" i="407"/>
  <c r="U105" i="407"/>
  <c r="T105" i="407"/>
  <c r="S105" i="407"/>
  <c r="R105" i="407"/>
  <c r="Q105" i="407"/>
  <c r="P105" i="407"/>
  <c r="O105" i="407"/>
  <c r="N105" i="407"/>
  <c r="M105" i="407"/>
  <c r="L105" i="407"/>
  <c r="K105" i="407"/>
  <c r="J105" i="407"/>
  <c r="I105" i="407"/>
  <c r="H105" i="407"/>
  <c r="G105" i="407"/>
  <c r="F105" i="407"/>
  <c r="E105" i="407"/>
  <c r="AB104" i="407"/>
  <c r="AA104" i="407"/>
  <c r="Z104" i="407"/>
  <c r="Y104" i="407"/>
  <c r="X104" i="407"/>
  <c r="W104" i="407"/>
  <c r="V104" i="407"/>
  <c r="U104" i="407"/>
  <c r="T104" i="407"/>
  <c r="S104" i="407"/>
  <c r="R104" i="407"/>
  <c r="Q104" i="407"/>
  <c r="P104" i="407"/>
  <c r="O104" i="407"/>
  <c r="N104" i="407"/>
  <c r="M104" i="407"/>
  <c r="L104" i="407"/>
  <c r="K104" i="407"/>
  <c r="J104" i="407"/>
  <c r="I104" i="407"/>
  <c r="H104" i="407"/>
  <c r="D104" i="407" s="1"/>
  <c r="G104" i="407"/>
  <c r="C104" i="407" s="1"/>
  <c r="F104" i="407"/>
  <c r="E104" i="407"/>
  <c r="AB103" i="407"/>
  <c r="AA103" i="407"/>
  <c r="Z103" i="407"/>
  <c r="Y103" i="407"/>
  <c r="X103" i="407"/>
  <c r="W103" i="407"/>
  <c r="V103" i="407"/>
  <c r="U103" i="407"/>
  <c r="T103" i="407"/>
  <c r="S103" i="407"/>
  <c r="R103" i="407"/>
  <c r="Q103" i="407"/>
  <c r="P103" i="407"/>
  <c r="O103" i="407"/>
  <c r="N103" i="407"/>
  <c r="M103" i="407"/>
  <c r="L103" i="407"/>
  <c r="K103" i="407"/>
  <c r="J103" i="407"/>
  <c r="I103" i="407"/>
  <c r="H103" i="407"/>
  <c r="G103" i="407"/>
  <c r="F103" i="407"/>
  <c r="E103" i="407"/>
  <c r="AB102" i="407"/>
  <c r="AA102" i="407"/>
  <c r="Z102" i="407"/>
  <c r="Y102" i="407"/>
  <c r="X102" i="407"/>
  <c r="W102" i="407"/>
  <c r="V102" i="407"/>
  <c r="U102" i="407"/>
  <c r="T102" i="407"/>
  <c r="S102" i="407"/>
  <c r="R102" i="407"/>
  <c r="Q102" i="407"/>
  <c r="P102" i="407"/>
  <c r="O102" i="407"/>
  <c r="N102" i="407"/>
  <c r="M102" i="407"/>
  <c r="L102" i="407"/>
  <c r="K102" i="407"/>
  <c r="J102" i="407"/>
  <c r="D102" i="407" s="1"/>
  <c r="I102" i="407"/>
  <c r="C102" i="407" s="1"/>
  <c r="H102" i="407"/>
  <c r="G102" i="407"/>
  <c r="F102" i="407"/>
  <c r="E102" i="407"/>
  <c r="AB101" i="407"/>
  <c r="AA101" i="407"/>
  <c r="Z101" i="407"/>
  <c r="Y101" i="407"/>
  <c r="X101" i="407"/>
  <c r="W101" i="407"/>
  <c r="V101" i="407"/>
  <c r="U101" i="407"/>
  <c r="T101" i="407"/>
  <c r="S101" i="407"/>
  <c r="R101" i="407"/>
  <c r="D101" i="407" s="1"/>
  <c r="Q101" i="407"/>
  <c r="P101" i="407"/>
  <c r="O101" i="407"/>
  <c r="N101" i="407"/>
  <c r="M101" i="407"/>
  <c r="L101" i="407"/>
  <c r="K101" i="407"/>
  <c r="J101" i="407"/>
  <c r="I101" i="407"/>
  <c r="H101" i="407"/>
  <c r="G101" i="407"/>
  <c r="F101" i="407"/>
  <c r="E101" i="407"/>
  <c r="AB100" i="407"/>
  <c r="AA100" i="407"/>
  <c r="Z100" i="407"/>
  <c r="Y100" i="407"/>
  <c r="X100" i="407"/>
  <c r="W100" i="407"/>
  <c r="V100" i="407"/>
  <c r="U100" i="407"/>
  <c r="T100" i="407"/>
  <c r="S100" i="407"/>
  <c r="R100" i="407"/>
  <c r="Q100" i="407"/>
  <c r="P100" i="407"/>
  <c r="O100" i="407"/>
  <c r="N100" i="407"/>
  <c r="M100" i="407"/>
  <c r="L100" i="407"/>
  <c r="K100" i="407"/>
  <c r="J100" i="407"/>
  <c r="I100" i="407"/>
  <c r="H100" i="407"/>
  <c r="G100" i="407"/>
  <c r="F100" i="407"/>
  <c r="E100" i="407"/>
  <c r="AB99" i="407"/>
  <c r="AA99" i="407"/>
  <c r="Z99" i="407"/>
  <c r="Y99" i="407"/>
  <c r="X99" i="407"/>
  <c r="W99" i="407"/>
  <c r="V99" i="407"/>
  <c r="U99" i="407"/>
  <c r="T99" i="407"/>
  <c r="S99" i="407"/>
  <c r="R99" i="407"/>
  <c r="Q99" i="407"/>
  <c r="P99" i="407"/>
  <c r="O99" i="407"/>
  <c r="N99" i="407"/>
  <c r="M99" i="407"/>
  <c r="L99" i="407"/>
  <c r="K99" i="407"/>
  <c r="J99" i="407"/>
  <c r="I99" i="407"/>
  <c r="H99" i="407"/>
  <c r="G99" i="407"/>
  <c r="F99" i="407"/>
  <c r="E99" i="407"/>
  <c r="AB98" i="407"/>
  <c r="AA98" i="407"/>
  <c r="Z98" i="407"/>
  <c r="Y98" i="407"/>
  <c r="X98" i="407"/>
  <c r="W98" i="407"/>
  <c r="V98" i="407"/>
  <c r="U98" i="407"/>
  <c r="T98" i="407"/>
  <c r="S98" i="407"/>
  <c r="R98" i="407"/>
  <c r="Q98" i="407"/>
  <c r="P98" i="407"/>
  <c r="O98" i="407"/>
  <c r="N98" i="407"/>
  <c r="M98" i="407"/>
  <c r="L98" i="407"/>
  <c r="K98" i="407"/>
  <c r="J98" i="407"/>
  <c r="I98" i="407"/>
  <c r="H98" i="407"/>
  <c r="G98" i="407"/>
  <c r="F98" i="407"/>
  <c r="E98" i="407"/>
  <c r="AB97" i="407"/>
  <c r="AA97" i="407"/>
  <c r="Z97" i="407"/>
  <c r="Y97" i="407"/>
  <c r="X97" i="407"/>
  <c r="W97" i="407"/>
  <c r="V97" i="407"/>
  <c r="U97" i="407"/>
  <c r="T97" i="407"/>
  <c r="S97" i="407"/>
  <c r="R97" i="407"/>
  <c r="Q97" i="407"/>
  <c r="P97" i="407"/>
  <c r="O97" i="407"/>
  <c r="N97" i="407"/>
  <c r="M97" i="407"/>
  <c r="L97" i="407"/>
  <c r="K97" i="407"/>
  <c r="J97" i="407"/>
  <c r="I97" i="407"/>
  <c r="H97" i="407"/>
  <c r="G97" i="407"/>
  <c r="F97" i="407"/>
  <c r="E97" i="407"/>
  <c r="AB96" i="407"/>
  <c r="AA96" i="407"/>
  <c r="Z96" i="407"/>
  <c r="Y96" i="407"/>
  <c r="X96" i="407"/>
  <c r="W96" i="407"/>
  <c r="V96" i="407"/>
  <c r="U96" i="407"/>
  <c r="T96" i="407"/>
  <c r="S96" i="407"/>
  <c r="R96" i="407"/>
  <c r="Q96" i="407"/>
  <c r="P96" i="407"/>
  <c r="O96" i="407"/>
  <c r="N96" i="407"/>
  <c r="M96" i="407"/>
  <c r="L96" i="407"/>
  <c r="K96" i="407"/>
  <c r="C96" i="407" s="1"/>
  <c r="J96" i="407"/>
  <c r="I96" i="407"/>
  <c r="H96" i="407"/>
  <c r="G96" i="407"/>
  <c r="F96" i="407"/>
  <c r="E96" i="407"/>
  <c r="AB95" i="407"/>
  <c r="AA95" i="407"/>
  <c r="Z95" i="407"/>
  <c r="Y95" i="407"/>
  <c r="X95" i="407"/>
  <c r="W95" i="407"/>
  <c r="V95" i="407"/>
  <c r="U95" i="407"/>
  <c r="T95" i="407"/>
  <c r="S95" i="407"/>
  <c r="R95" i="407"/>
  <c r="Q95" i="407"/>
  <c r="P95" i="407"/>
  <c r="O95" i="407"/>
  <c r="N95" i="407"/>
  <c r="M95" i="407"/>
  <c r="L95" i="407"/>
  <c r="K95" i="407"/>
  <c r="J95" i="407"/>
  <c r="I95" i="407"/>
  <c r="H95" i="407"/>
  <c r="G95" i="407"/>
  <c r="F95" i="407"/>
  <c r="E95" i="407"/>
  <c r="AB94" i="407"/>
  <c r="AA94" i="407"/>
  <c r="Z94" i="407"/>
  <c r="Y94" i="407"/>
  <c r="X94" i="407"/>
  <c r="W94" i="407"/>
  <c r="V94" i="407"/>
  <c r="U94" i="407"/>
  <c r="T94" i="407"/>
  <c r="S94" i="407"/>
  <c r="R94" i="407"/>
  <c r="Q94" i="407"/>
  <c r="P94" i="407"/>
  <c r="O94" i="407"/>
  <c r="N94" i="407"/>
  <c r="M94" i="407"/>
  <c r="L94" i="407"/>
  <c r="K94" i="407"/>
  <c r="J94" i="407"/>
  <c r="I94" i="407"/>
  <c r="H94" i="407"/>
  <c r="G94" i="407"/>
  <c r="F94" i="407"/>
  <c r="E94" i="407"/>
  <c r="AB93" i="407"/>
  <c r="AA93" i="407"/>
  <c r="Z93" i="407"/>
  <c r="Y93" i="407"/>
  <c r="X93" i="407"/>
  <c r="W93" i="407"/>
  <c r="V93" i="407"/>
  <c r="U93" i="407"/>
  <c r="T93" i="407"/>
  <c r="S93" i="407"/>
  <c r="R93" i="407"/>
  <c r="Q93" i="407"/>
  <c r="P93" i="407"/>
  <c r="O93" i="407"/>
  <c r="N93" i="407"/>
  <c r="M93" i="407"/>
  <c r="L93" i="407"/>
  <c r="K93" i="407"/>
  <c r="J93" i="407"/>
  <c r="I93" i="407"/>
  <c r="H93" i="407"/>
  <c r="G93" i="407"/>
  <c r="F93" i="407"/>
  <c r="E93" i="407"/>
  <c r="AB92" i="407"/>
  <c r="AA92" i="407"/>
  <c r="Z92" i="407"/>
  <c r="Y92" i="407"/>
  <c r="X92" i="407"/>
  <c r="W92" i="407"/>
  <c r="V92" i="407"/>
  <c r="U92" i="407"/>
  <c r="T92" i="407"/>
  <c r="S92" i="407"/>
  <c r="R92" i="407"/>
  <c r="Q92" i="407"/>
  <c r="P92" i="407"/>
  <c r="O92" i="407"/>
  <c r="N92" i="407"/>
  <c r="M92" i="407"/>
  <c r="L92" i="407"/>
  <c r="K92" i="407"/>
  <c r="J92" i="407"/>
  <c r="I92" i="407"/>
  <c r="H92" i="407"/>
  <c r="G92" i="407"/>
  <c r="F92" i="407"/>
  <c r="E92" i="407"/>
  <c r="AB91" i="407"/>
  <c r="AA91" i="407"/>
  <c r="Z91" i="407"/>
  <c r="Y91" i="407"/>
  <c r="X91" i="407"/>
  <c r="W91" i="407"/>
  <c r="V91" i="407"/>
  <c r="U91" i="407"/>
  <c r="T91" i="407"/>
  <c r="S91" i="407"/>
  <c r="C91" i="407" s="1"/>
  <c r="R91" i="407"/>
  <c r="D91" i="407" s="1"/>
  <c r="Q91" i="407"/>
  <c r="P91" i="407"/>
  <c r="O91" i="407"/>
  <c r="N91" i="407"/>
  <c r="M91" i="407"/>
  <c r="L91" i="407"/>
  <c r="K91" i="407"/>
  <c r="J91" i="407"/>
  <c r="I91" i="407"/>
  <c r="H91" i="407"/>
  <c r="G91" i="407"/>
  <c r="F91" i="407"/>
  <c r="E91" i="407"/>
  <c r="AB90" i="407"/>
  <c r="AA90" i="407"/>
  <c r="Z90" i="407"/>
  <c r="Y90" i="407"/>
  <c r="X90" i="407"/>
  <c r="W90" i="407"/>
  <c r="V90" i="407"/>
  <c r="U90" i="407"/>
  <c r="T90" i="407"/>
  <c r="S90" i="407"/>
  <c r="R90" i="407"/>
  <c r="Q90" i="407"/>
  <c r="P90" i="407"/>
  <c r="O90" i="407"/>
  <c r="N90" i="407"/>
  <c r="M90" i="407"/>
  <c r="L90" i="407"/>
  <c r="K90" i="407"/>
  <c r="J90" i="407"/>
  <c r="I90" i="407"/>
  <c r="H90" i="407"/>
  <c r="G90" i="407"/>
  <c r="F90" i="407"/>
  <c r="E90" i="407"/>
  <c r="AB89" i="407"/>
  <c r="AA89" i="407"/>
  <c r="Z89" i="407"/>
  <c r="Y89" i="407"/>
  <c r="X89" i="407"/>
  <c r="W89" i="407"/>
  <c r="V89" i="407"/>
  <c r="U89" i="407"/>
  <c r="T89" i="407"/>
  <c r="S89" i="407"/>
  <c r="R89" i="407"/>
  <c r="Q89" i="407"/>
  <c r="P89" i="407"/>
  <c r="O89" i="407"/>
  <c r="N89" i="407"/>
  <c r="M89" i="407"/>
  <c r="L89" i="407"/>
  <c r="K89" i="407"/>
  <c r="J89" i="407"/>
  <c r="I89" i="407"/>
  <c r="H89" i="407"/>
  <c r="G89" i="407"/>
  <c r="F89" i="407"/>
  <c r="E89" i="407"/>
  <c r="AB88" i="407"/>
  <c r="AA88" i="407"/>
  <c r="Z88" i="407"/>
  <c r="Y88" i="407"/>
  <c r="X88" i="407"/>
  <c r="W88" i="407"/>
  <c r="V88" i="407"/>
  <c r="U88" i="407"/>
  <c r="T88" i="407"/>
  <c r="S88" i="407"/>
  <c r="R88" i="407"/>
  <c r="Q88" i="407"/>
  <c r="P88" i="407"/>
  <c r="O88" i="407"/>
  <c r="N88" i="407"/>
  <c r="M88" i="407"/>
  <c r="L88" i="407"/>
  <c r="K88" i="407"/>
  <c r="C88" i="407" s="1"/>
  <c r="J88" i="407"/>
  <c r="I88" i="407"/>
  <c r="H88" i="407"/>
  <c r="G88" i="407"/>
  <c r="F88" i="407"/>
  <c r="D88" i="407" s="1"/>
  <c r="E88" i="407"/>
  <c r="AB87" i="407"/>
  <c r="AA87" i="407"/>
  <c r="Z87" i="407"/>
  <c r="Y87" i="407"/>
  <c r="X87" i="407"/>
  <c r="W87" i="407"/>
  <c r="V87" i="407"/>
  <c r="U87" i="407"/>
  <c r="T87" i="407"/>
  <c r="S87" i="407"/>
  <c r="R87" i="407"/>
  <c r="Q87" i="407"/>
  <c r="P87" i="407"/>
  <c r="O87" i="407"/>
  <c r="N87" i="407"/>
  <c r="M87" i="407"/>
  <c r="L87" i="407"/>
  <c r="K87" i="407"/>
  <c r="J87" i="407"/>
  <c r="I87" i="407"/>
  <c r="H87" i="407"/>
  <c r="G87" i="407"/>
  <c r="F87" i="407"/>
  <c r="E87" i="407"/>
  <c r="C87" i="407" s="1"/>
  <c r="AB86" i="407"/>
  <c r="AA86" i="407"/>
  <c r="Z86" i="407"/>
  <c r="Y86" i="407"/>
  <c r="X86" i="407"/>
  <c r="W86" i="407"/>
  <c r="V86" i="407"/>
  <c r="U86" i="407"/>
  <c r="T86" i="407"/>
  <c r="S86" i="407"/>
  <c r="R86" i="407"/>
  <c r="Q86" i="407"/>
  <c r="P86" i="407"/>
  <c r="O86" i="407"/>
  <c r="N86" i="407"/>
  <c r="M86" i="407"/>
  <c r="L86" i="407"/>
  <c r="K86" i="407"/>
  <c r="J86" i="407"/>
  <c r="I86" i="407"/>
  <c r="H86" i="407"/>
  <c r="G86" i="407"/>
  <c r="F86" i="407"/>
  <c r="E86" i="407"/>
  <c r="AB85" i="407"/>
  <c r="AA85" i="407"/>
  <c r="Z85" i="407"/>
  <c r="Y85" i="407"/>
  <c r="X85" i="407"/>
  <c r="W85" i="407"/>
  <c r="V85" i="407"/>
  <c r="U85" i="407"/>
  <c r="T85" i="407"/>
  <c r="S85" i="407"/>
  <c r="R85" i="407"/>
  <c r="Q85" i="407"/>
  <c r="P85" i="407"/>
  <c r="O85" i="407"/>
  <c r="N85" i="407"/>
  <c r="M85" i="407"/>
  <c r="L85" i="407"/>
  <c r="K85" i="407"/>
  <c r="J85" i="407"/>
  <c r="I85" i="407"/>
  <c r="H85" i="407"/>
  <c r="G85" i="407"/>
  <c r="F85" i="407"/>
  <c r="E85" i="407"/>
  <c r="C85" i="407" s="1"/>
  <c r="D85" i="407"/>
  <c r="AB84" i="407"/>
  <c r="AA84" i="407"/>
  <c r="Z84" i="407"/>
  <c r="Y84" i="407"/>
  <c r="X84" i="407"/>
  <c r="W84" i="407"/>
  <c r="V84" i="407"/>
  <c r="U84" i="407"/>
  <c r="T84" i="407"/>
  <c r="S84" i="407"/>
  <c r="R84" i="407"/>
  <c r="Q84" i="407"/>
  <c r="P84" i="407"/>
  <c r="O84" i="407"/>
  <c r="N84" i="407"/>
  <c r="M84" i="407"/>
  <c r="L84" i="407"/>
  <c r="K84" i="407"/>
  <c r="J84" i="407"/>
  <c r="I84" i="407"/>
  <c r="H84" i="407"/>
  <c r="G84" i="407"/>
  <c r="F84" i="407"/>
  <c r="E84" i="407"/>
  <c r="AB83" i="407"/>
  <c r="AA83" i="407"/>
  <c r="Z83" i="407"/>
  <c r="Y83" i="407"/>
  <c r="X83" i="407"/>
  <c r="W83" i="407"/>
  <c r="V83" i="407"/>
  <c r="U83" i="407"/>
  <c r="T83" i="407"/>
  <c r="S83" i="407"/>
  <c r="R83" i="407"/>
  <c r="Q83" i="407"/>
  <c r="P83" i="407"/>
  <c r="O83" i="407"/>
  <c r="N83" i="407"/>
  <c r="M83" i="407"/>
  <c r="L83" i="407"/>
  <c r="K83" i="407"/>
  <c r="J83" i="407"/>
  <c r="I83" i="407"/>
  <c r="H83" i="407"/>
  <c r="G83" i="407"/>
  <c r="F83" i="407"/>
  <c r="E83" i="407"/>
  <c r="AB82" i="407"/>
  <c r="AA82" i="407"/>
  <c r="Z82" i="407"/>
  <c r="Y82" i="407"/>
  <c r="X82" i="407"/>
  <c r="W82" i="407"/>
  <c r="V82" i="407"/>
  <c r="U82" i="407"/>
  <c r="T82" i="407"/>
  <c r="S82" i="407"/>
  <c r="R82" i="407"/>
  <c r="Q82" i="407"/>
  <c r="P82" i="407"/>
  <c r="O82" i="407"/>
  <c r="N82" i="407"/>
  <c r="M82" i="407"/>
  <c r="L82" i="407"/>
  <c r="K82" i="407"/>
  <c r="J82" i="407"/>
  <c r="I82" i="407"/>
  <c r="H82" i="407"/>
  <c r="G82" i="407"/>
  <c r="F82" i="407"/>
  <c r="E82" i="407"/>
  <c r="AB81" i="407"/>
  <c r="AA81" i="407"/>
  <c r="Z81" i="407"/>
  <c r="Y81" i="407"/>
  <c r="X81" i="407"/>
  <c r="W81" i="407"/>
  <c r="V81" i="407"/>
  <c r="U81" i="407"/>
  <c r="T81" i="407"/>
  <c r="S81" i="407"/>
  <c r="R81" i="407"/>
  <c r="Q81" i="407"/>
  <c r="P81" i="407"/>
  <c r="O81" i="407"/>
  <c r="N81" i="407"/>
  <c r="M81" i="407"/>
  <c r="L81" i="407"/>
  <c r="K81" i="407"/>
  <c r="J81" i="407"/>
  <c r="I81" i="407"/>
  <c r="H81" i="407"/>
  <c r="G81" i="407"/>
  <c r="F81" i="407"/>
  <c r="E81" i="407"/>
  <c r="AB80" i="407"/>
  <c r="AA80" i="407"/>
  <c r="Z80" i="407"/>
  <c r="Y80" i="407"/>
  <c r="X80" i="407"/>
  <c r="W80" i="407"/>
  <c r="V80" i="407"/>
  <c r="U80" i="407"/>
  <c r="T80" i="407"/>
  <c r="S80" i="407"/>
  <c r="R80" i="407"/>
  <c r="Q80" i="407"/>
  <c r="P80" i="407"/>
  <c r="O80" i="407"/>
  <c r="N80" i="407"/>
  <c r="M80" i="407"/>
  <c r="L80" i="407"/>
  <c r="K80" i="407"/>
  <c r="J80" i="407"/>
  <c r="I80" i="407"/>
  <c r="H80" i="407"/>
  <c r="G80" i="407"/>
  <c r="F80" i="407"/>
  <c r="E80" i="407"/>
  <c r="AB79" i="407"/>
  <c r="AA79" i="407"/>
  <c r="Z79" i="407"/>
  <c r="Y79" i="407"/>
  <c r="X79" i="407"/>
  <c r="W79" i="407"/>
  <c r="V79" i="407"/>
  <c r="U79" i="407"/>
  <c r="T79" i="407"/>
  <c r="S79" i="407"/>
  <c r="R79" i="407"/>
  <c r="Q79" i="407"/>
  <c r="P79" i="407"/>
  <c r="O79" i="407"/>
  <c r="N79" i="407"/>
  <c r="M79" i="407"/>
  <c r="L79" i="407"/>
  <c r="K79" i="407"/>
  <c r="J79" i="407"/>
  <c r="I79" i="407"/>
  <c r="H79" i="407"/>
  <c r="G79" i="407"/>
  <c r="F79" i="407"/>
  <c r="D79" i="407" s="1"/>
  <c r="E79" i="407"/>
  <c r="AB78" i="407"/>
  <c r="AA78" i="407"/>
  <c r="Z78" i="407"/>
  <c r="Y78" i="407"/>
  <c r="X78" i="407"/>
  <c r="W78" i="407"/>
  <c r="V78" i="407"/>
  <c r="U78" i="407"/>
  <c r="T78" i="407"/>
  <c r="S78" i="407"/>
  <c r="R78" i="407"/>
  <c r="Q78" i="407"/>
  <c r="P78" i="407"/>
  <c r="O78" i="407"/>
  <c r="N78" i="407"/>
  <c r="M78" i="407"/>
  <c r="L78" i="407"/>
  <c r="K78" i="407"/>
  <c r="J78" i="407"/>
  <c r="I78" i="407"/>
  <c r="H78" i="407"/>
  <c r="G78" i="407"/>
  <c r="F78" i="407"/>
  <c r="E78" i="407"/>
  <c r="AB77" i="407"/>
  <c r="AA77" i="407"/>
  <c r="Z77" i="407"/>
  <c r="Y77" i="407"/>
  <c r="X77" i="407"/>
  <c r="W77" i="407"/>
  <c r="V77" i="407"/>
  <c r="U77" i="407"/>
  <c r="T77" i="407"/>
  <c r="S77" i="407"/>
  <c r="R77" i="407"/>
  <c r="Q77" i="407"/>
  <c r="P77" i="407"/>
  <c r="O77" i="407"/>
  <c r="N77" i="407"/>
  <c r="M77" i="407"/>
  <c r="L77" i="407"/>
  <c r="K77" i="407"/>
  <c r="J77" i="407"/>
  <c r="I77" i="407"/>
  <c r="H77" i="407"/>
  <c r="G77" i="407"/>
  <c r="F77" i="407"/>
  <c r="E77" i="407"/>
  <c r="AB76" i="407"/>
  <c r="AA76" i="407"/>
  <c r="Z76" i="407"/>
  <c r="Y76" i="407"/>
  <c r="X76" i="407"/>
  <c r="W76" i="407"/>
  <c r="V76" i="407"/>
  <c r="U76" i="407"/>
  <c r="T76" i="407"/>
  <c r="S76" i="407"/>
  <c r="R76" i="407"/>
  <c r="Q76" i="407"/>
  <c r="P76" i="407"/>
  <c r="O76" i="407"/>
  <c r="N76" i="407"/>
  <c r="M76" i="407"/>
  <c r="L76" i="407"/>
  <c r="K76" i="407"/>
  <c r="J76" i="407"/>
  <c r="I76" i="407"/>
  <c r="H76" i="407"/>
  <c r="G76" i="407"/>
  <c r="F76" i="407"/>
  <c r="E76" i="407"/>
  <c r="AB75" i="407"/>
  <c r="AA75" i="407"/>
  <c r="Z75" i="407"/>
  <c r="Y75" i="407"/>
  <c r="X75" i="407"/>
  <c r="W75" i="407"/>
  <c r="V75" i="407"/>
  <c r="U75" i="407"/>
  <c r="T75" i="407"/>
  <c r="S75" i="407"/>
  <c r="R75" i="407"/>
  <c r="Q75" i="407"/>
  <c r="P75" i="407"/>
  <c r="O75" i="407"/>
  <c r="N75" i="407"/>
  <c r="M75" i="407"/>
  <c r="L75" i="407"/>
  <c r="K75" i="407"/>
  <c r="J75" i="407"/>
  <c r="I75" i="407"/>
  <c r="H75" i="407"/>
  <c r="G75" i="407"/>
  <c r="F75" i="407"/>
  <c r="E75" i="407"/>
  <c r="AB74" i="407"/>
  <c r="AA74" i="407"/>
  <c r="Z74" i="407"/>
  <c r="Y74" i="407"/>
  <c r="X74" i="407"/>
  <c r="W74" i="407"/>
  <c r="V74" i="407"/>
  <c r="U74" i="407"/>
  <c r="T74" i="407"/>
  <c r="S74" i="407"/>
  <c r="R74" i="407"/>
  <c r="Q74" i="407"/>
  <c r="P74" i="407"/>
  <c r="O74" i="407"/>
  <c r="N74" i="407"/>
  <c r="D74" i="407" s="1"/>
  <c r="M74" i="407"/>
  <c r="L74" i="407"/>
  <c r="K74" i="407"/>
  <c r="J74" i="407"/>
  <c r="I74" i="407"/>
  <c r="H74" i="407"/>
  <c r="G74" i="407"/>
  <c r="F74" i="407"/>
  <c r="E74" i="407"/>
  <c r="AB73" i="407"/>
  <c r="AA73" i="407"/>
  <c r="Z73" i="407"/>
  <c r="Y73" i="407"/>
  <c r="X73" i="407"/>
  <c r="W73" i="407"/>
  <c r="V73" i="407"/>
  <c r="U73" i="407"/>
  <c r="T73" i="407"/>
  <c r="S73" i="407"/>
  <c r="R73" i="407"/>
  <c r="Q73" i="407"/>
  <c r="P73" i="407"/>
  <c r="O73" i="407"/>
  <c r="N73" i="407"/>
  <c r="M73" i="407"/>
  <c r="L73" i="407"/>
  <c r="K73" i="407"/>
  <c r="J73" i="407"/>
  <c r="I73" i="407"/>
  <c r="H73" i="407"/>
  <c r="G73" i="407"/>
  <c r="F73" i="407"/>
  <c r="E73" i="407"/>
  <c r="AB72" i="407"/>
  <c r="AA72" i="407"/>
  <c r="Z72" i="407"/>
  <c r="Y72" i="407"/>
  <c r="X72" i="407"/>
  <c r="W72" i="407"/>
  <c r="V72" i="407"/>
  <c r="U72" i="407"/>
  <c r="T72" i="407"/>
  <c r="S72" i="407"/>
  <c r="R72" i="407"/>
  <c r="Q72" i="407"/>
  <c r="P72" i="407"/>
  <c r="O72" i="407"/>
  <c r="N72" i="407"/>
  <c r="D72" i="407" s="1"/>
  <c r="M72" i="407"/>
  <c r="C72" i="407" s="1"/>
  <c r="L72" i="407"/>
  <c r="K72" i="407"/>
  <c r="J72" i="407"/>
  <c r="I72" i="407"/>
  <c r="H72" i="407"/>
  <c r="G72" i="407"/>
  <c r="F72" i="407"/>
  <c r="E72" i="407"/>
  <c r="AB71" i="407"/>
  <c r="AA71" i="407"/>
  <c r="Z71" i="407"/>
  <c r="Y71" i="407"/>
  <c r="X71" i="407"/>
  <c r="W71" i="407"/>
  <c r="V71" i="407"/>
  <c r="U71" i="407"/>
  <c r="T71" i="407"/>
  <c r="S71" i="407"/>
  <c r="R71" i="407"/>
  <c r="Q71" i="407"/>
  <c r="P71" i="407"/>
  <c r="O71" i="407"/>
  <c r="N71" i="407"/>
  <c r="M71" i="407"/>
  <c r="L71" i="407"/>
  <c r="K71" i="407"/>
  <c r="J71" i="407"/>
  <c r="I71" i="407"/>
  <c r="H71" i="407"/>
  <c r="G71" i="407"/>
  <c r="F71" i="407"/>
  <c r="E71" i="407"/>
  <c r="AB70" i="407"/>
  <c r="AA70" i="407"/>
  <c r="Z70" i="407"/>
  <c r="Y70" i="407"/>
  <c r="X70" i="407"/>
  <c r="W70" i="407"/>
  <c r="V70" i="407"/>
  <c r="U70" i="407"/>
  <c r="T70" i="407"/>
  <c r="S70" i="407"/>
  <c r="R70" i="407"/>
  <c r="Q70" i="407"/>
  <c r="P70" i="407"/>
  <c r="O70" i="407"/>
  <c r="N70" i="407"/>
  <c r="M70" i="407"/>
  <c r="L70" i="407"/>
  <c r="K70" i="407"/>
  <c r="J70" i="407"/>
  <c r="I70" i="407"/>
  <c r="H70" i="407"/>
  <c r="G70" i="407"/>
  <c r="F70" i="407"/>
  <c r="E70" i="407"/>
  <c r="AB69" i="407"/>
  <c r="AA69" i="407"/>
  <c r="Z69" i="407"/>
  <c r="Y69" i="407"/>
  <c r="X69" i="407"/>
  <c r="W69" i="407"/>
  <c r="V69" i="407"/>
  <c r="U69" i="407"/>
  <c r="T69" i="407"/>
  <c r="S69" i="407"/>
  <c r="R69" i="407"/>
  <c r="Q69" i="407"/>
  <c r="P69" i="407"/>
  <c r="O69" i="407"/>
  <c r="N69" i="407"/>
  <c r="M69" i="407"/>
  <c r="L69" i="407"/>
  <c r="K69" i="407"/>
  <c r="J69" i="407"/>
  <c r="I69" i="407"/>
  <c r="H69" i="407"/>
  <c r="D69" i="407" s="1"/>
  <c r="G69" i="407"/>
  <c r="F69" i="407"/>
  <c r="E69" i="407"/>
  <c r="AB68" i="407"/>
  <c r="AA68" i="407"/>
  <c r="Z68" i="407"/>
  <c r="Y68" i="407"/>
  <c r="X68" i="407"/>
  <c r="W68" i="407"/>
  <c r="V68" i="407"/>
  <c r="U68" i="407"/>
  <c r="T68" i="407"/>
  <c r="S68" i="407"/>
  <c r="R68" i="407"/>
  <c r="Q68" i="407"/>
  <c r="P68" i="407"/>
  <c r="O68" i="407"/>
  <c r="N68" i="407"/>
  <c r="M68" i="407"/>
  <c r="L68" i="407"/>
  <c r="K68" i="407"/>
  <c r="J68" i="407"/>
  <c r="I68" i="407"/>
  <c r="H68" i="407"/>
  <c r="G68" i="407"/>
  <c r="F68" i="407"/>
  <c r="E68" i="407"/>
  <c r="AB67" i="407"/>
  <c r="AA67" i="407"/>
  <c r="Z67" i="407"/>
  <c r="Y67" i="407"/>
  <c r="X67" i="407"/>
  <c r="W67" i="407"/>
  <c r="V67" i="407"/>
  <c r="U67" i="407"/>
  <c r="T67" i="407"/>
  <c r="S67" i="407"/>
  <c r="R67" i="407"/>
  <c r="Q67" i="407"/>
  <c r="P67" i="407"/>
  <c r="O67" i="407"/>
  <c r="N67" i="407"/>
  <c r="M67" i="407"/>
  <c r="L67" i="407"/>
  <c r="K67" i="407"/>
  <c r="J67" i="407"/>
  <c r="I67" i="407"/>
  <c r="H67" i="407"/>
  <c r="G67" i="407"/>
  <c r="F67" i="407"/>
  <c r="E67" i="407"/>
  <c r="AB66" i="407"/>
  <c r="AA66" i="407"/>
  <c r="Z66" i="407"/>
  <c r="Y66" i="407"/>
  <c r="X66" i="407"/>
  <c r="W66" i="407"/>
  <c r="V66" i="407"/>
  <c r="U66" i="407"/>
  <c r="T66" i="407"/>
  <c r="S66" i="407"/>
  <c r="R66" i="407"/>
  <c r="Q66" i="407"/>
  <c r="P66" i="407"/>
  <c r="O66" i="407"/>
  <c r="N66" i="407"/>
  <c r="M66" i="407"/>
  <c r="L66" i="407"/>
  <c r="K66" i="407"/>
  <c r="J66" i="407"/>
  <c r="I66" i="407"/>
  <c r="H66" i="407"/>
  <c r="G66" i="407"/>
  <c r="F66" i="407"/>
  <c r="E66" i="407"/>
  <c r="AB65" i="407"/>
  <c r="AA65" i="407"/>
  <c r="Z65" i="407"/>
  <c r="Y65" i="407"/>
  <c r="X65" i="407"/>
  <c r="W65" i="407"/>
  <c r="V65" i="407"/>
  <c r="U65" i="407"/>
  <c r="T65" i="407"/>
  <c r="S65" i="407"/>
  <c r="R65" i="407"/>
  <c r="Q65" i="407"/>
  <c r="P65" i="407"/>
  <c r="O65" i="407"/>
  <c r="N65" i="407"/>
  <c r="M65" i="407"/>
  <c r="L65" i="407"/>
  <c r="K65" i="407"/>
  <c r="J65" i="407"/>
  <c r="I65" i="407"/>
  <c r="H65" i="407"/>
  <c r="G65" i="407"/>
  <c r="F65" i="407"/>
  <c r="E65" i="407"/>
  <c r="AB64" i="407"/>
  <c r="AA64" i="407"/>
  <c r="Z64" i="407"/>
  <c r="Y64" i="407"/>
  <c r="X64" i="407"/>
  <c r="W64" i="407"/>
  <c r="V64" i="407"/>
  <c r="U64" i="407"/>
  <c r="T64" i="407"/>
  <c r="S64" i="407"/>
  <c r="R64" i="407"/>
  <c r="Q64" i="407"/>
  <c r="P64" i="407"/>
  <c r="O64" i="407"/>
  <c r="N64" i="407"/>
  <c r="M64" i="407"/>
  <c r="L64" i="407"/>
  <c r="K64" i="407"/>
  <c r="J64" i="407"/>
  <c r="I64" i="407"/>
  <c r="H64" i="407"/>
  <c r="G64" i="407"/>
  <c r="F64" i="407"/>
  <c r="E64" i="407"/>
  <c r="AB63" i="407"/>
  <c r="AA63" i="407"/>
  <c r="Z63" i="407"/>
  <c r="Y63" i="407"/>
  <c r="X63" i="407"/>
  <c r="W63" i="407"/>
  <c r="V63" i="407"/>
  <c r="U63" i="407"/>
  <c r="T63" i="407"/>
  <c r="S63" i="407"/>
  <c r="R63" i="407"/>
  <c r="Q63" i="407"/>
  <c r="P63" i="407"/>
  <c r="O63" i="407"/>
  <c r="N63" i="407"/>
  <c r="M63" i="407"/>
  <c r="L63" i="407"/>
  <c r="K63" i="407"/>
  <c r="J63" i="407"/>
  <c r="I63" i="407"/>
  <c r="H63" i="407"/>
  <c r="G63" i="407"/>
  <c r="F63" i="407"/>
  <c r="E63" i="407"/>
  <c r="AB62" i="407"/>
  <c r="AA62" i="407"/>
  <c r="Z62" i="407"/>
  <c r="Y62" i="407"/>
  <c r="X62" i="407"/>
  <c r="W62" i="407"/>
  <c r="V62" i="407"/>
  <c r="U62" i="407"/>
  <c r="T62" i="407"/>
  <c r="S62" i="407"/>
  <c r="R62" i="407"/>
  <c r="Q62" i="407"/>
  <c r="C62" i="407" s="1"/>
  <c r="P62" i="407"/>
  <c r="O62" i="407"/>
  <c r="N62" i="407"/>
  <c r="M62" i="407"/>
  <c r="L62" i="407"/>
  <c r="K62" i="407"/>
  <c r="J62" i="407"/>
  <c r="I62" i="407"/>
  <c r="H62" i="407"/>
  <c r="G62" i="407"/>
  <c r="F62" i="407"/>
  <c r="E62" i="407"/>
  <c r="AB61" i="407"/>
  <c r="AA61" i="407"/>
  <c r="Z61" i="407"/>
  <c r="Y61" i="407"/>
  <c r="X61" i="407"/>
  <c r="W61" i="407"/>
  <c r="V61" i="407"/>
  <c r="U61" i="407"/>
  <c r="T61" i="407"/>
  <c r="S61" i="407"/>
  <c r="R61" i="407"/>
  <c r="Q61" i="407"/>
  <c r="P61" i="407"/>
  <c r="O61" i="407"/>
  <c r="N61" i="407"/>
  <c r="M61" i="407"/>
  <c r="L61" i="407"/>
  <c r="K61" i="407"/>
  <c r="J61" i="407"/>
  <c r="I61" i="407"/>
  <c r="H61" i="407"/>
  <c r="G61" i="407"/>
  <c r="F61" i="407"/>
  <c r="E61" i="407"/>
  <c r="AB60" i="407"/>
  <c r="AA60" i="407"/>
  <c r="Z60" i="407"/>
  <c r="Y60" i="407"/>
  <c r="X60" i="407"/>
  <c r="W60" i="407"/>
  <c r="V60" i="407"/>
  <c r="U60" i="407"/>
  <c r="T60" i="407"/>
  <c r="S60" i="407"/>
  <c r="R60" i="407"/>
  <c r="Q60" i="407"/>
  <c r="P60" i="407"/>
  <c r="O60" i="407"/>
  <c r="N60" i="407"/>
  <c r="M60" i="407"/>
  <c r="L60" i="407"/>
  <c r="K60" i="407"/>
  <c r="J60" i="407"/>
  <c r="I60" i="407"/>
  <c r="H60" i="407"/>
  <c r="G60" i="407"/>
  <c r="F60" i="407"/>
  <c r="E60" i="407"/>
  <c r="AB59" i="407"/>
  <c r="AA59" i="407"/>
  <c r="Z59" i="407"/>
  <c r="Y59" i="407"/>
  <c r="X59" i="407"/>
  <c r="W59" i="407"/>
  <c r="V59" i="407"/>
  <c r="U59" i="407"/>
  <c r="T59" i="407"/>
  <c r="S59" i="407"/>
  <c r="R59" i="407"/>
  <c r="Q59" i="407"/>
  <c r="P59" i="407"/>
  <c r="O59" i="407"/>
  <c r="N59" i="407"/>
  <c r="M59" i="407"/>
  <c r="L59" i="407"/>
  <c r="K59" i="407"/>
  <c r="J59" i="407"/>
  <c r="I59" i="407"/>
  <c r="H59" i="407"/>
  <c r="G59" i="407"/>
  <c r="F59" i="407"/>
  <c r="E59" i="407"/>
  <c r="AB58" i="407"/>
  <c r="AA58" i="407"/>
  <c r="Z58" i="407"/>
  <c r="Y58" i="407"/>
  <c r="X58" i="407"/>
  <c r="W58" i="407"/>
  <c r="V58" i="407"/>
  <c r="U58" i="407"/>
  <c r="T58" i="407"/>
  <c r="S58" i="407"/>
  <c r="R58" i="407"/>
  <c r="Q58" i="407"/>
  <c r="P58" i="407"/>
  <c r="O58" i="407"/>
  <c r="N58" i="407"/>
  <c r="M58" i="407"/>
  <c r="L58" i="407"/>
  <c r="K58" i="407"/>
  <c r="J58" i="407"/>
  <c r="I58" i="407"/>
  <c r="H58" i="407"/>
  <c r="G58" i="407"/>
  <c r="F58" i="407"/>
  <c r="E58" i="407"/>
  <c r="AB57" i="407"/>
  <c r="AA57" i="407"/>
  <c r="Z57" i="407"/>
  <c r="Y57" i="407"/>
  <c r="X57" i="407"/>
  <c r="W57" i="407"/>
  <c r="V57" i="407"/>
  <c r="U57" i="407"/>
  <c r="T57" i="407"/>
  <c r="S57" i="407"/>
  <c r="R57" i="407"/>
  <c r="Q57" i="407"/>
  <c r="P57" i="407"/>
  <c r="O57" i="407"/>
  <c r="N57" i="407"/>
  <c r="M57" i="407"/>
  <c r="L57" i="407"/>
  <c r="K57" i="407"/>
  <c r="J57" i="407"/>
  <c r="I57" i="407"/>
  <c r="C57" i="407" s="1"/>
  <c r="H57" i="407"/>
  <c r="D57" i="407" s="1"/>
  <c r="G57" i="407"/>
  <c r="F57" i="407"/>
  <c r="E57" i="407"/>
  <c r="AB56" i="407"/>
  <c r="AA56" i="407"/>
  <c r="Z56" i="407"/>
  <c r="Y56" i="407"/>
  <c r="X56" i="407"/>
  <c r="W56" i="407"/>
  <c r="V56" i="407"/>
  <c r="U56" i="407"/>
  <c r="T56" i="407"/>
  <c r="S56" i="407"/>
  <c r="R56" i="407"/>
  <c r="Q56" i="407"/>
  <c r="C56" i="407" s="1"/>
  <c r="P56" i="407"/>
  <c r="D56" i="407" s="1"/>
  <c r="O56" i="407"/>
  <c r="N56" i="407"/>
  <c r="M56" i="407"/>
  <c r="L56" i="407"/>
  <c r="K56" i="407"/>
  <c r="J56" i="407"/>
  <c r="I56" i="407"/>
  <c r="H56" i="407"/>
  <c r="G56" i="407"/>
  <c r="F56" i="407"/>
  <c r="E56" i="407"/>
  <c r="AB55" i="407"/>
  <c r="AA55" i="407"/>
  <c r="Z55" i="407"/>
  <c r="Y55" i="407"/>
  <c r="X55" i="407"/>
  <c r="W55" i="407"/>
  <c r="V55" i="407"/>
  <c r="U55" i="407"/>
  <c r="T55" i="407"/>
  <c r="S55" i="407"/>
  <c r="R55" i="407"/>
  <c r="Q55" i="407"/>
  <c r="P55" i="407"/>
  <c r="O55" i="407"/>
  <c r="N55" i="407"/>
  <c r="M55" i="407"/>
  <c r="L55" i="407"/>
  <c r="K55" i="407"/>
  <c r="J55" i="407"/>
  <c r="I55" i="407"/>
  <c r="H55" i="407"/>
  <c r="G55" i="407"/>
  <c r="F55" i="407"/>
  <c r="E55" i="407"/>
  <c r="AB54" i="407"/>
  <c r="AA54" i="407"/>
  <c r="Z54" i="407"/>
  <c r="Y54" i="407"/>
  <c r="X54" i="407"/>
  <c r="W54" i="407"/>
  <c r="V54" i="407"/>
  <c r="U54" i="407"/>
  <c r="T54" i="407"/>
  <c r="S54" i="407"/>
  <c r="R54" i="407"/>
  <c r="Q54" i="407"/>
  <c r="P54" i="407"/>
  <c r="O54" i="407"/>
  <c r="N54" i="407"/>
  <c r="M54" i="407"/>
  <c r="L54" i="407"/>
  <c r="K54" i="407"/>
  <c r="J54" i="407"/>
  <c r="I54" i="407"/>
  <c r="H54" i="407"/>
  <c r="G54" i="407"/>
  <c r="F54" i="407"/>
  <c r="E54" i="407"/>
  <c r="AB53" i="407"/>
  <c r="AA53" i="407"/>
  <c r="Z53" i="407"/>
  <c r="Y53" i="407"/>
  <c r="X53" i="407"/>
  <c r="W53" i="407"/>
  <c r="V53" i="407"/>
  <c r="U53" i="407"/>
  <c r="T53" i="407"/>
  <c r="S53" i="407"/>
  <c r="R53" i="407"/>
  <c r="Q53" i="407"/>
  <c r="P53" i="407"/>
  <c r="O53" i="407"/>
  <c r="N53" i="407"/>
  <c r="M53" i="407"/>
  <c r="L53" i="407"/>
  <c r="K53" i="407"/>
  <c r="J53" i="407"/>
  <c r="I53" i="407"/>
  <c r="H53" i="407"/>
  <c r="G53" i="407"/>
  <c r="F53" i="407"/>
  <c r="D53" i="407" s="1"/>
  <c r="E53" i="407"/>
  <c r="AB52" i="407"/>
  <c r="AA52" i="407"/>
  <c r="Z52" i="407"/>
  <c r="Y52" i="407"/>
  <c r="X52" i="407"/>
  <c r="W52" i="407"/>
  <c r="V52" i="407"/>
  <c r="U52" i="407"/>
  <c r="T52" i="407"/>
  <c r="S52" i="407"/>
  <c r="R52" i="407"/>
  <c r="Q52" i="407"/>
  <c r="P52" i="407"/>
  <c r="O52" i="407"/>
  <c r="N52" i="407"/>
  <c r="M52" i="407"/>
  <c r="L52" i="407"/>
  <c r="K52" i="407"/>
  <c r="J52" i="407"/>
  <c r="I52" i="407"/>
  <c r="H52" i="407"/>
  <c r="G52" i="407"/>
  <c r="F52" i="407"/>
  <c r="E52" i="407"/>
  <c r="AB51" i="407"/>
  <c r="AA51" i="407"/>
  <c r="Z51" i="407"/>
  <c r="Y51" i="407"/>
  <c r="X51" i="407"/>
  <c r="W51" i="407"/>
  <c r="V51" i="407"/>
  <c r="U51" i="407"/>
  <c r="T51" i="407"/>
  <c r="S51" i="407"/>
  <c r="R51" i="407"/>
  <c r="Q51" i="407"/>
  <c r="P51" i="407"/>
  <c r="O51" i="407"/>
  <c r="N51" i="407"/>
  <c r="M51" i="407"/>
  <c r="L51" i="407"/>
  <c r="K51" i="407"/>
  <c r="C51" i="407" s="1"/>
  <c r="J51" i="407"/>
  <c r="I51" i="407"/>
  <c r="H51" i="407"/>
  <c r="G51" i="407"/>
  <c r="F51" i="407"/>
  <c r="E51" i="407"/>
  <c r="AB50" i="407"/>
  <c r="AA50" i="407"/>
  <c r="Z50" i="407"/>
  <c r="Y50" i="407"/>
  <c r="X50" i="407"/>
  <c r="W50" i="407"/>
  <c r="V50" i="407"/>
  <c r="U50" i="407"/>
  <c r="T50" i="407"/>
  <c r="S50" i="407"/>
  <c r="R50" i="407"/>
  <c r="Q50" i="407"/>
  <c r="P50" i="407"/>
  <c r="O50" i="407"/>
  <c r="N50" i="407"/>
  <c r="M50" i="407"/>
  <c r="L50" i="407"/>
  <c r="K50" i="407"/>
  <c r="J50" i="407"/>
  <c r="I50" i="407"/>
  <c r="H50" i="407"/>
  <c r="G50" i="407"/>
  <c r="F50" i="407"/>
  <c r="E50" i="407"/>
  <c r="AB49" i="407"/>
  <c r="AA49" i="407"/>
  <c r="Z49" i="407"/>
  <c r="Y49" i="407"/>
  <c r="X49" i="407"/>
  <c r="W49" i="407"/>
  <c r="V49" i="407"/>
  <c r="U49" i="407"/>
  <c r="T49" i="407"/>
  <c r="S49" i="407"/>
  <c r="R49" i="407"/>
  <c r="Q49" i="407"/>
  <c r="P49" i="407"/>
  <c r="O49" i="407"/>
  <c r="N49" i="407"/>
  <c r="M49" i="407"/>
  <c r="L49" i="407"/>
  <c r="K49" i="407"/>
  <c r="J49" i="407"/>
  <c r="I49" i="407"/>
  <c r="H49" i="407"/>
  <c r="G49" i="407"/>
  <c r="F49" i="407"/>
  <c r="E49" i="407"/>
  <c r="AB48" i="407"/>
  <c r="AA48" i="407"/>
  <c r="Z48" i="407"/>
  <c r="Y48" i="407"/>
  <c r="X48" i="407"/>
  <c r="W48" i="407"/>
  <c r="V48" i="407"/>
  <c r="U48" i="407"/>
  <c r="T48" i="407"/>
  <c r="S48" i="407"/>
  <c r="R48" i="407"/>
  <c r="Q48" i="407"/>
  <c r="P48" i="407"/>
  <c r="O48" i="407"/>
  <c r="N48" i="407"/>
  <c r="M48" i="407"/>
  <c r="L48" i="407"/>
  <c r="K48" i="407"/>
  <c r="J48" i="407"/>
  <c r="I48" i="407"/>
  <c r="H48" i="407"/>
  <c r="G48" i="407"/>
  <c r="F48" i="407"/>
  <c r="E48" i="407"/>
  <c r="AB47" i="407"/>
  <c r="AA47" i="407"/>
  <c r="Z47" i="407"/>
  <c r="Y47" i="407"/>
  <c r="X47" i="407"/>
  <c r="W47" i="407"/>
  <c r="V47" i="407"/>
  <c r="U47" i="407"/>
  <c r="T47" i="407"/>
  <c r="S47" i="407"/>
  <c r="R47" i="407"/>
  <c r="Q47" i="407"/>
  <c r="P47" i="407"/>
  <c r="O47" i="407"/>
  <c r="N47" i="407"/>
  <c r="M47" i="407"/>
  <c r="L47" i="407"/>
  <c r="K47" i="407"/>
  <c r="J47" i="407"/>
  <c r="I47" i="407"/>
  <c r="H47" i="407"/>
  <c r="G47" i="407"/>
  <c r="F47" i="407"/>
  <c r="E47" i="407"/>
  <c r="AB46" i="407"/>
  <c r="AA46" i="407"/>
  <c r="Z46" i="407"/>
  <c r="Y46" i="407"/>
  <c r="X46" i="407"/>
  <c r="W46" i="407"/>
  <c r="V46" i="407"/>
  <c r="U46" i="407"/>
  <c r="T46" i="407"/>
  <c r="S46" i="407"/>
  <c r="R46" i="407"/>
  <c r="Q46" i="407"/>
  <c r="P46" i="407"/>
  <c r="O46" i="407"/>
  <c r="N46" i="407"/>
  <c r="M46" i="407"/>
  <c r="L46" i="407"/>
  <c r="K46" i="407"/>
  <c r="J46" i="407"/>
  <c r="I46" i="407"/>
  <c r="H46" i="407"/>
  <c r="G46" i="407"/>
  <c r="F46" i="407"/>
  <c r="E46" i="407"/>
  <c r="AB45" i="407"/>
  <c r="AA45" i="407"/>
  <c r="Z45" i="407"/>
  <c r="Y45" i="407"/>
  <c r="X45" i="407"/>
  <c r="W45" i="407"/>
  <c r="V45" i="407"/>
  <c r="U45" i="407"/>
  <c r="T45" i="407"/>
  <c r="S45" i="407"/>
  <c r="R45" i="407"/>
  <c r="Q45" i="407"/>
  <c r="P45" i="407"/>
  <c r="O45" i="407"/>
  <c r="N45" i="407"/>
  <c r="M45" i="407"/>
  <c r="L45" i="407"/>
  <c r="D45" i="407" s="1"/>
  <c r="K45" i="407"/>
  <c r="J45" i="407"/>
  <c r="I45" i="407"/>
  <c r="H45" i="407"/>
  <c r="G45" i="407"/>
  <c r="F45" i="407"/>
  <c r="E45" i="407"/>
  <c r="AB44" i="407"/>
  <c r="AA44" i="407"/>
  <c r="Z44" i="407"/>
  <c r="Y44" i="407"/>
  <c r="X44" i="407"/>
  <c r="W44" i="407"/>
  <c r="V44" i="407"/>
  <c r="U44" i="407"/>
  <c r="T44" i="407"/>
  <c r="S44" i="407"/>
  <c r="R44" i="407"/>
  <c r="Q44" i="407"/>
  <c r="P44" i="407"/>
  <c r="O44" i="407"/>
  <c r="N44" i="407"/>
  <c r="M44" i="407"/>
  <c r="L44" i="407"/>
  <c r="K44" i="407"/>
  <c r="J44" i="407"/>
  <c r="I44" i="407"/>
  <c r="H44" i="407"/>
  <c r="G44" i="407"/>
  <c r="F44" i="407"/>
  <c r="E44" i="407"/>
  <c r="AB43" i="407"/>
  <c r="AA43" i="407"/>
  <c r="Z43" i="407"/>
  <c r="Y43" i="407"/>
  <c r="X43" i="407"/>
  <c r="W43" i="407"/>
  <c r="V43" i="407"/>
  <c r="U43" i="407"/>
  <c r="T43" i="407"/>
  <c r="S43" i="407"/>
  <c r="R43" i="407"/>
  <c r="Q43" i="407"/>
  <c r="P43" i="407"/>
  <c r="O43" i="407"/>
  <c r="N43" i="407"/>
  <c r="M43" i="407"/>
  <c r="L43" i="407"/>
  <c r="K43" i="407"/>
  <c r="C43" i="407" s="1"/>
  <c r="J43" i="407"/>
  <c r="I43" i="407"/>
  <c r="H43" i="407"/>
  <c r="G43" i="407"/>
  <c r="F43" i="407"/>
  <c r="E43" i="407"/>
  <c r="AB42" i="407"/>
  <c r="AA42" i="407"/>
  <c r="Z42" i="407"/>
  <c r="Y42" i="407"/>
  <c r="X42" i="407"/>
  <c r="W42" i="407"/>
  <c r="V42" i="407"/>
  <c r="U42" i="407"/>
  <c r="T42" i="407"/>
  <c r="S42" i="407"/>
  <c r="R42" i="407"/>
  <c r="Q42" i="407"/>
  <c r="P42" i="407"/>
  <c r="O42" i="407"/>
  <c r="N42" i="407"/>
  <c r="M42" i="407"/>
  <c r="L42" i="407"/>
  <c r="K42" i="407"/>
  <c r="J42" i="407"/>
  <c r="I42" i="407"/>
  <c r="H42" i="407"/>
  <c r="G42" i="407"/>
  <c r="F42" i="407"/>
  <c r="E42" i="407"/>
  <c r="C42" i="407" s="1"/>
  <c r="AB41" i="407"/>
  <c r="AA41" i="407"/>
  <c r="Z41" i="407"/>
  <c r="Y41" i="407"/>
  <c r="X41" i="407"/>
  <c r="W41" i="407"/>
  <c r="V41" i="407"/>
  <c r="U41" i="407"/>
  <c r="T41" i="407"/>
  <c r="S41" i="407"/>
  <c r="R41" i="407"/>
  <c r="Q41" i="407"/>
  <c r="P41" i="407"/>
  <c r="O41" i="407"/>
  <c r="N41" i="407"/>
  <c r="M41" i="407"/>
  <c r="L41" i="407"/>
  <c r="K41" i="407"/>
  <c r="J41" i="407"/>
  <c r="I41" i="407"/>
  <c r="H41" i="407"/>
  <c r="G41" i="407"/>
  <c r="F41" i="407"/>
  <c r="E41" i="407"/>
  <c r="AB40" i="407"/>
  <c r="AA40" i="407"/>
  <c r="Z40" i="407"/>
  <c r="Y40" i="407"/>
  <c r="X40" i="407"/>
  <c r="W40" i="407"/>
  <c r="V40" i="407"/>
  <c r="U40" i="407"/>
  <c r="T40" i="407"/>
  <c r="S40" i="407"/>
  <c r="R40" i="407"/>
  <c r="Q40" i="407"/>
  <c r="P40" i="407"/>
  <c r="O40" i="407"/>
  <c r="N40" i="407"/>
  <c r="M40" i="407"/>
  <c r="L40" i="407"/>
  <c r="K40" i="407"/>
  <c r="J40" i="407"/>
  <c r="I40" i="407"/>
  <c r="H40" i="407"/>
  <c r="G40" i="407"/>
  <c r="F40" i="407"/>
  <c r="E40" i="407"/>
  <c r="C40" i="407" s="1"/>
  <c r="D40" i="407"/>
  <c r="AB39" i="407"/>
  <c r="AA39" i="407"/>
  <c r="Z39" i="407"/>
  <c r="Y39" i="407"/>
  <c r="X39" i="407"/>
  <c r="W39" i="407"/>
  <c r="V39" i="407"/>
  <c r="U39" i="407"/>
  <c r="T39" i="407"/>
  <c r="S39" i="407"/>
  <c r="R39" i="407"/>
  <c r="Q39" i="407"/>
  <c r="P39" i="407"/>
  <c r="O39" i="407"/>
  <c r="N39" i="407"/>
  <c r="M39" i="407"/>
  <c r="L39" i="407"/>
  <c r="K39" i="407"/>
  <c r="J39" i="407"/>
  <c r="I39" i="407"/>
  <c r="H39" i="407"/>
  <c r="G39" i="407"/>
  <c r="F39" i="407"/>
  <c r="E39" i="407"/>
  <c r="AB38" i="407"/>
  <c r="AA38" i="407"/>
  <c r="Z38" i="407"/>
  <c r="Y38" i="407"/>
  <c r="X38" i="407"/>
  <c r="W38" i="407"/>
  <c r="V38" i="407"/>
  <c r="U38" i="407"/>
  <c r="T38" i="407"/>
  <c r="S38" i="407"/>
  <c r="R38" i="407"/>
  <c r="Q38" i="407"/>
  <c r="P38" i="407"/>
  <c r="O38" i="407"/>
  <c r="N38" i="407"/>
  <c r="M38" i="407"/>
  <c r="L38" i="407"/>
  <c r="K38" i="407"/>
  <c r="J38" i="407"/>
  <c r="I38" i="407"/>
  <c r="H38" i="407"/>
  <c r="G38" i="407"/>
  <c r="F38" i="407"/>
  <c r="E38" i="407"/>
  <c r="AB37" i="407"/>
  <c r="AA37" i="407"/>
  <c r="Z37" i="407"/>
  <c r="Y37" i="407"/>
  <c r="X37" i="407"/>
  <c r="W37" i="407"/>
  <c r="V37" i="407"/>
  <c r="U37" i="407"/>
  <c r="T37" i="407"/>
  <c r="S37" i="407"/>
  <c r="R37" i="407"/>
  <c r="Q37" i="407"/>
  <c r="P37" i="407"/>
  <c r="O37" i="407"/>
  <c r="N37" i="407"/>
  <c r="D37" i="407" s="1"/>
  <c r="M37" i="407"/>
  <c r="L37" i="407"/>
  <c r="K37" i="407"/>
  <c r="J37" i="407"/>
  <c r="I37" i="407"/>
  <c r="H37" i="407"/>
  <c r="G37" i="407"/>
  <c r="F37" i="407"/>
  <c r="E37" i="407"/>
  <c r="AB36" i="407"/>
  <c r="AA36" i="407"/>
  <c r="Z36" i="407"/>
  <c r="Y36" i="407"/>
  <c r="X36" i="407"/>
  <c r="W36" i="407"/>
  <c r="V36" i="407"/>
  <c r="U36" i="407"/>
  <c r="T36" i="407"/>
  <c r="S36" i="407"/>
  <c r="R36" i="407"/>
  <c r="Q36" i="407"/>
  <c r="P36" i="407"/>
  <c r="O36" i="407"/>
  <c r="N36" i="407"/>
  <c r="M36" i="407"/>
  <c r="L36" i="407"/>
  <c r="K36" i="407"/>
  <c r="J36" i="407"/>
  <c r="I36" i="407"/>
  <c r="H36" i="407"/>
  <c r="G36" i="407"/>
  <c r="F36" i="407"/>
  <c r="E36" i="407"/>
  <c r="AB35" i="407"/>
  <c r="AA35" i="407"/>
  <c r="Z35" i="407"/>
  <c r="Y35" i="407"/>
  <c r="X35" i="407"/>
  <c r="W35" i="407"/>
  <c r="V35" i="407"/>
  <c r="U35" i="407"/>
  <c r="T35" i="407"/>
  <c r="S35" i="407"/>
  <c r="R35" i="407"/>
  <c r="Q35" i="407"/>
  <c r="P35" i="407"/>
  <c r="O35" i="407"/>
  <c r="N35" i="407"/>
  <c r="M35" i="407"/>
  <c r="L35" i="407"/>
  <c r="K35" i="407"/>
  <c r="J35" i="407"/>
  <c r="I35" i="407"/>
  <c r="H35" i="407"/>
  <c r="G35" i="407"/>
  <c r="F35" i="407"/>
  <c r="E35" i="407"/>
  <c r="AB34" i="407"/>
  <c r="AA34" i="407"/>
  <c r="Z34" i="407"/>
  <c r="Y34" i="407"/>
  <c r="X34" i="407"/>
  <c r="W34" i="407"/>
  <c r="V34" i="407"/>
  <c r="U34" i="407"/>
  <c r="T34" i="407"/>
  <c r="S34" i="407"/>
  <c r="R34" i="407"/>
  <c r="Q34" i="407"/>
  <c r="P34" i="407"/>
  <c r="O34" i="407"/>
  <c r="N34" i="407"/>
  <c r="M34" i="407"/>
  <c r="L34" i="407"/>
  <c r="K34" i="407"/>
  <c r="J34" i="407"/>
  <c r="I34" i="407"/>
  <c r="H34" i="407"/>
  <c r="G34" i="407"/>
  <c r="F34" i="407"/>
  <c r="E34" i="407"/>
  <c r="AB33" i="407"/>
  <c r="AA33" i="407"/>
  <c r="Z33" i="407"/>
  <c r="Y33" i="407"/>
  <c r="X33" i="407"/>
  <c r="W33" i="407"/>
  <c r="V33" i="407"/>
  <c r="U33" i="407"/>
  <c r="T33" i="407"/>
  <c r="S33" i="407"/>
  <c r="R33" i="407"/>
  <c r="Q33" i="407"/>
  <c r="P33" i="407"/>
  <c r="D33" i="407" s="1"/>
  <c r="O33" i="407"/>
  <c r="N33" i="407"/>
  <c r="M33" i="407"/>
  <c r="L33" i="407"/>
  <c r="K33" i="407"/>
  <c r="J33" i="407"/>
  <c r="I33" i="407"/>
  <c r="H33" i="407"/>
  <c r="G33" i="407"/>
  <c r="F33" i="407"/>
  <c r="E33" i="407"/>
  <c r="AB32" i="407"/>
  <c r="AA32" i="407"/>
  <c r="Z32" i="407"/>
  <c r="Y32" i="407"/>
  <c r="X32" i="407"/>
  <c r="W32" i="407"/>
  <c r="V32" i="407"/>
  <c r="U32" i="407"/>
  <c r="T32" i="407"/>
  <c r="S32" i="407"/>
  <c r="R32" i="407"/>
  <c r="Q32" i="407"/>
  <c r="P32" i="407"/>
  <c r="O32" i="407"/>
  <c r="N32" i="407"/>
  <c r="M32" i="407"/>
  <c r="L32" i="407"/>
  <c r="K32" i="407"/>
  <c r="J32" i="407"/>
  <c r="I32" i="407"/>
  <c r="H32" i="407"/>
  <c r="G32" i="407"/>
  <c r="F32" i="407"/>
  <c r="E32" i="407"/>
  <c r="AB31" i="407"/>
  <c r="AA31" i="407"/>
  <c r="Z31" i="407"/>
  <c r="Y31" i="407"/>
  <c r="X31" i="407"/>
  <c r="W31" i="407"/>
  <c r="V31" i="407"/>
  <c r="U31" i="407"/>
  <c r="T31" i="407"/>
  <c r="S31" i="407"/>
  <c r="R31" i="407"/>
  <c r="Q31" i="407"/>
  <c r="P31" i="407"/>
  <c r="O31" i="407"/>
  <c r="N31" i="407"/>
  <c r="M31" i="407"/>
  <c r="L31" i="407"/>
  <c r="K31" i="407"/>
  <c r="J31" i="407"/>
  <c r="I31" i="407"/>
  <c r="H31" i="407"/>
  <c r="G31" i="407"/>
  <c r="F31" i="407"/>
  <c r="E31" i="407"/>
  <c r="AB30" i="407"/>
  <c r="AA30" i="407"/>
  <c r="Z30" i="407"/>
  <c r="Y30" i="407"/>
  <c r="X30" i="407"/>
  <c r="W30" i="407"/>
  <c r="V30" i="407"/>
  <c r="U30" i="407"/>
  <c r="T30" i="407"/>
  <c r="S30" i="407"/>
  <c r="R30" i="407"/>
  <c r="Q30" i="407"/>
  <c r="P30" i="407"/>
  <c r="O30" i="407"/>
  <c r="N30" i="407"/>
  <c r="M30" i="407"/>
  <c r="L30" i="407"/>
  <c r="K30" i="407"/>
  <c r="J30" i="407"/>
  <c r="I30" i="407"/>
  <c r="H30" i="407"/>
  <c r="G30" i="407"/>
  <c r="F30" i="407"/>
  <c r="E30" i="407"/>
  <c r="AB29" i="407"/>
  <c r="AA29" i="407"/>
  <c r="Z29" i="407"/>
  <c r="Y29" i="407"/>
  <c r="X29" i="407"/>
  <c r="W29" i="407"/>
  <c r="V29" i="407"/>
  <c r="U29" i="407"/>
  <c r="T29" i="407"/>
  <c r="S29" i="407"/>
  <c r="R29" i="407"/>
  <c r="Q29" i="407"/>
  <c r="P29" i="407"/>
  <c r="O29" i="407"/>
  <c r="N29" i="407"/>
  <c r="M29" i="407"/>
  <c r="L29" i="407"/>
  <c r="K29" i="407"/>
  <c r="J29" i="407"/>
  <c r="I29" i="407"/>
  <c r="H29" i="407"/>
  <c r="G29" i="407"/>
  <c r="F29" i="407"/>
  <c r="E29" i="407"/>
  <c r="AB28" i="407"/>
  <c r="AA28" i="407"/>
  <c r="Z28" i="407"/>
  <c r="Y28" i="407"/>
  <c r="X28" i="407"/>
  <c r="W28" i="407"/>
  <c r="V28" i="407"/>
  <c r="U28" i="407"/>
  <c r="T28" i="407"/>
  <c r="S28" i="407"/>
  <c r="R28" i="407"/>
  <c r="Q28" i="407"/>
  <c r="P28" i="407"/>
  <c r="O28" i="407"/>
  <c r="N28" i="407"/>
  <c r="M28" i="407"/>
  <c r="L28" i="407"/>
  <c r="K28" i="407"/>
  <c r="J28" i="407"/>
  <c r="I28" i="407"/>
  <c r="H28" i="407"/>
  <c r="D28" i="407" s="1"/>
  <c r="G28" i="407"/>
  <c r="F28" i="407"/>
  <c r="E28" i="407"/>
  <c r="AB27" i="407"/>
  <c r="AA27" i="407"/>
  <c r="Z27" i="407"/>
  <c r="Y27" i="407"/>
  <c r="X27" i="407"/>
  <c r="W27" i="407"/>
  <c r="V27" i="407"/>
  <c r="U27" i="407"/>
  <c r="T27" i="407"/>
  <c r="S27" i="407"/>
  <c r="R27" i="407"/>
  <c r="Q27" i="407"/>
  <c r="P27" i="407"/>
  <c r="O27" i="407"/>
  <c r="C27" i="407" s="1"/>
  <c r="N27" i="407"/>
  <c r="M27" i="407"/>
  <c r="L27" i="407"/>
  <c r="K27" i="407"/>
  <c r="J27" i="407"/>
  <c r="I27" i="407"/>
  <c r="H27" i="407"/>
  <c r="G27" i="407"/>
  <c r="F27" i="407"/>
  <c r="E27" i="407"/>
  <c r="AB26" i="407"/>
  <c r="AA26" i="407"/>
  <c r="Z26" i="407"/>
  <c r="Y26" i="407"/>
  <c r="X26" i="407"/>
  <c r="W26" i="407"/>
  <c r="V26" i="407"/>
  <c r="U26" i="407"/>
  <c r="T26" i="407"/>
  <c r="S26" i="407"/>
  <c r="R26" i="407"/>
  <c r="Q26" i="407"/>
  <c r="P26" i="407"/>
  <c r="O26" i="407"/>
  <c r="N26" i="407"/>
  <c r="M26" i="407"/>
  <c r="L26" i="407"/>
  <c r="K26" i="407"/>
  <c r="J26" i="407"/>
  <c r="I26" i="407"/>
  <c r="H26" i="407"/>
  <c r="G26" i="407"/>
  <c r="F26" i="407"/>
  <c r="E26" i="407"/>
  <c r="AB25" i="407"/>
  <c r="AA25" i="407"/>
  <c r="Z25" i="407"/>
  <c r="Y25" i="407"/>
  <c r="X25" i="407"/>
  <c r="W25" i="407"/>
  <c r="V25" i="407"/>
  <c r="U25" i="407"/>
  <c r="T25" i="407"/>
  <c r="S25" i="407"/>
  <c r="R25" i="407"/>
  <c r="Q25" i="407"/>
  <c r="P25" i="407"/>
  <c r="O25" i="407"/>
  <c r="N25" i="407"/>
  <c r="M25" i="407"/>
  <c r="L25" i="407"/>
  <c r="K25" i="407"/>
  <c r="J25" i="407"/>
  <c r="I25" i="407"/>
  <c r="H25" i="407"/>
  <c r="G25" i="407"/>
  <c r="F25" i="407"/>
  <c r="E25" i="407"/>
  <c r="AB24" i="407"/>
  <c r="AA24" i="407"/>
  <c r="Z24" i="407"/>
  <c r="Y24" i="407"/>
  <c r="X24" i="407"/>
  <c r="W24" i="407"/>
  <c r="V24" i="407"/>
  <c r="U24" i="407"/>
  <c r="T24" i="407"/>
  <c r="S24" i="407"/>
  <c r="R24" i="407"/>
  <c r="Q24" i="407"/>
  <c r="P24" i="407"/>
  <c r="O24" i="407"/>
  <c r="N24" i="407"/>
  <c r="M24" i="407"/>
  <c r="L24" i="407"/>
  <c r="K24" i="407"/>
  <c r="J24" i="407"/>
  <c r="I24" i="407"/>
  <c r="H24" i="407"/>
  <c r="D24" i="407" s="1"/>
  <c r="G24" i="407"/>
  <c r="F24" i="407"/>
  <c r="E24" i="407"/>
  <c r="AB23" i="407"/>
  <c r="AA23" i="407"/>
  <c r="Z23" i="407"/>
  <c r="Y23" i="407"/>
  <c r="X23" i="407"/>
  <c r="W23" i="407"/>
  <c r="V23" i="407"/>
  <c r="U23" i="407"/>
  <c r="T23" i="407"/>
  <c r="S23" i="407"/>
  <c r="R23" i="407"/>
  <c r="Q23" i="407"/>
  <c r="P23" i="407"/>
  <c r="O23" i="407"/>
  <c r="N23" i="407"/>
  <c r="M23" i="407"/>
  <c r="L23" i="407"/>
  <c r="K23" i="407"/>
  <c r="J23" i="407"/>
  <c r="I23" i="407"/>
  <c r="H23" i="407"/>
  <c r="G23" i="407"/>
  <c r="F23" i="407"/>
  <c r="E23" i="407"/>
  <c r="AB22" i="407"/>
  <c r="AA22" i="407"/>
  <c r="Z22" i="407"/>
  <c r="Y22" i="407"/>
  <c r="Y6" i="407" s="1"/>
  <c r="X22" i="407"/>
  <c r="W22" i="407"/>
  <c r="V22" i="407"/>
  <c r="U22" i="407"/>
  <c r="T22" i="407"/>
  <c r="S22" i="407"/>
  <c r="R22" i="407"/>
  <c r="Q22" i="407"/>
  <c r="P22" i="407"/>
  <c r="O22" i="407"/>
  <c r="N22" i="407"/>
  <c r="M22" i="407"/>
  <c r="L22" i="407"/>
  <c r="K22" i="407"/>
  <c r="J22" i="407"/>
  <c r="D22" i="407" s="1"/>
  <c r="I22" i="407"/>
  <c r="C22" i="407" s="1"/>
  <c r="H22" i="407"/>
  <c r="G22" i="407"/>
  <c r="F22" i="407"/>
  <c r="E22" i="407"/>
  <c r="AB21" i="407"/>
  <c r="AA21" i="407"/>
  <c r="Z21" i="407"/>
  <c r="Y21" i="407"/>
  <c r="X21" i="407"/>
  <c r="W21" i="407"/>
  <c r="V21" i="407"/>
  <c r="U21" i="407"/>
  <c r="T21" i="407"/>
  <c r="S21" i="407"/>
  <c r="R21" i="407"/>
  <c r="D21" i="407" s="1"/>
  <c r="Q21" i="407"/>
  <c r="P21" i="407"/>
  <c r="O21" i="407"/>
  <c r="N21" i="407"/>
  <c r="M21" i="407"/>
  <c r="L21" i="407"/>
  <c r="K21" i="407"/>
  <c r="J21" i="407"/>
  <c r="I21" i="407"/>
  <c r="H21" i="407"/>
  <c r="G21" i="407"/>
  <c r="F21" i="407"/>
  <c r="E21" i="407"/>
  <c r="AB20" i="407"/>
  <c r="AA20" i="407"/>
  <c r="Z20" i="407"/>
  <c r="Y20" i="407"/>
  <c r="X20" i="407"/>
  <c r="W20" i="407"/>
  <c r="V20" i="407"/>
  <c r="U20" i="407"/>
  <c r="T20" i="407"/>
  <c r="S20" i="407"/>
  <c r="R20" i="407"/>
  <c r="Q20" i="407"/>
  <c r="P20" i="407"/>
  <c r="O20" i="407"/>
  <c r="N20" i="407"/>
  <c r="M20" i="407"/>
  <c r="L20" i="407"/>
  <c r="K20" i="407"/>
  <c r="J20" i="407"/>
  <c r="I20" i="407"/>
  <c r="H20" i="407"/>
  <c r="G20" i="407"/>
  <c r="F20" i="407"/>
  <c r="E20" i="407"/>
  <c r="AB19" i="407"/>
  <c r="AA19" i="407"/>
  <c r="Z19" i="407"/>
  <c r="Y19" i="407"/>
  <c r="X19" i="407"/>
  <c r="W19" i="407"/>
  <c r="V19" i="407"/>
  <c r="U19" i="407"/>
  <c r="T19" i="407"/>
  <c r="S19" i="407"/>
  <c r="R19" i="407"/>
  <c r="Q19" i="407"/>
  <c r="P19" i="407"/>
  <c r="O19" i="407"/>
  <c r="N19" i="407"/>
  <c r="M19" i="407"/>
  <c r="L19" i="407"/>
  <c r="K19" i="407"/>
  <c r="J19" i="407"/>
  <c r="I19" i="407"/>
  <c r="H19" i="407"/>
  <c r="G19" i="407"/>
  <c r="F19" i="407"/>
  <c r="E19" i="407"/>
  <c r="AB18" i="407"/>
  <c r="AA18" i="407"/>
  <c r="Z18" i="407"/>
  <c r="Y18" i="407"/>
  <c r="X18" i="407"/>
  <c r="W18" i="407"/>
  <c r="V18" i="407"/>
  <c r="U18" i="407"/>
  <c r="T18" i="407"/>
  <c r="S18" i="407"/>
  <c r="R18" i="407"/>
  <c r="Q18" i="407"/>
  <c r="P18" i="407"/>
  <c r="O18" i="407"/>
  <c r="N18" i="407"/>
  <c r="M18" i="407"/>
  <c r="L18" i="407"/>
  <c r="K18" i="407"/>
  <c r="J18" i="407"/>
  <c r="I18" i="407"/>
  <c r="H18" i="407"/>
  <c r="G18" i="407"/>
  <c r="F18" i="407"/>
  <c r="E18" i="407"/>
  <c r="AB17" i="407"/>
  <c r="AA17" i="407"/>
  <c r="Z17" i="407"/>
  <c r="Y17" i="407"/>
  <c r="X17" i="407"/>
  <c r="W17" i="407"/>
  <c r="V17" i="407"/>
  <c r="U17" i="407"/>
  <c r="T17" i="407"/>
  <c r="S17" i="407"/>
  <c r="R17" i="407"/>
  <c r="Q17" i="407"/>
  <c r="P17" i="407"/>
  <c r="O17" i="407"/>
  <c r="N17" i="407"/>
  <c r="M17" i="407"/>
  <c r="L17" i="407"/>
  <c r="K17" i="407"/>
  <c r="J17" i="407"/>
  <c r="I17" i="407"/>
  <c r="H17" i="407"/>
  <c r="G17" i="407"/>
  <c r="F17" i="407"/>
  <c r="E17" i="407"/>
  <c r="AB16" i="407"/>
  <c r="AA16" i="407"/>
  <c r="Z16" i="407"/>
  <c r="Y16" i="407"/>
  <c r="X16" i="407"/>
  <c r="W16" i="407"/>
  <c r="V16" i="407"/>
  <c r="U16" i="407"/>
  <c r="T16" i="407"/>
  <c r="S16" i="407"/>
  <c r="R16" i="407"/>
  <c r="Q16" i="407"/>
  <c r="P16" i="407"/>
  <c r="O16" i="407"/>
  <c r="N16" i="407"/>
  <c r="M16" i="407"/>
  <c r="L16" i="407"/>
  <c r="K16" i="407"/>
  <c r="C16" i="407" s="1"/>
  <c r="J16" i="407"/>
  <c r="I16" i="407"/>
  <c r="H16" i="407"/>
  <c r="G16" i="407"/>
  <c r="F16" i="407"/>
  <c r="E16" i="407"/>
  <c r="AB15" i="407"/>
  <c r="AA15" i="407"/>
  <c r="Z15" i="407"/>
  <c r="Y15" i="407"/>
  <c r="X15" i="407"/>
  <c r="W15" i="407"/>
  <c r="V15" i="407"/>
  <c r="U15" i="407"/>
  <c r="T15" i="407"/>
  <c r="S15" i="407"/>
  <c r="R15" i="407"/>
  <c r="Q15" i="407"/>
  <c r="P15" i="407"/>
  <c r="O15" i="407"/>
  <c r="N15" i="407"/>
  <c r="M15" i="407"/>
  <c r="L15" i="407"/>
  <c r="K15" i="407"/>
  <c r="J15" i="407"/>
  <c r="I15" i="407"/>
  <c r="H15" i="407"/>
  <c r="G15" i="407"/>
  <c r="F15" i="407"/>
  <c r="E15" i="407"/>
  <c r="AB14" i="407"/>
  <c r="AA14" i="407"/>
  <c r="Z14" i="407"/>
  <c r="Y14" i="407"/>
  <c r="X14" i="407"/>
  <c r="W14" i="407"/>
  <c r="V14" i="407"/>
  <c r="U14" i="407"/>
  <c r="T14" i="407"/>
  <c r="S14" i="407"/>
  <c r="R14" i="407"/>
  <c r="Q14" i="407"/>
  <c r="P14" i="407"/>
  <c r="O14" i="407"/>
  <c r="N14" i="407"/>
  <c r="M14" i="407"/>
  <c r="L14" i="407"/>
  <c r="K14" i="407"/>
  <c r="J14" i="407"/>
  <c r="I14" i="407"/>
  <c r="H14" i="407"/>
  <c r="G14" i="407"/>
  <c r="F14" i="407"/>
  <c r="E14" i="407"/>
  <c r="AB13" i="407"/>
  <c r="AA13" i="407"/>
  <c r="Z13" i="407"/>
  <c r="Y13" i="407"/>
  <c r="X13" i="407"/>
  <c r="W13" i="407"/>
  <c r="V13" i="407"/>
  <c r="U13" i="407"/>
  <c r="T13" i="407"/>
  <c r="S13" i="407"/>
  <c r="R13" i="407"/>
  <c r="Q13" i="407"/>
  <c r="P13" i="407"/>
  <c r="O13" i="407"/>
  <c r="N13" i="407"/>
  <c r="M13" i="407"/>
  <c r="L13" i="407"/>
  <c r="K13" i="407"/>
  <c r="J13" i="407"/>
  <c r="I13" i="407"/>
  <c r="H13" i="407"/>
  <c r="G13" i="407"/>
  <c r="F13" i="407"/>
  <c r="E13" i="407"/>
  <c r="AB12" i="407"/>
  <c r="AA12" i="407"/>
  <c r="Z12" i="407"/>
  <c r="Y12" i="407"/>
  <c r="X12" i="407"/>
  <c r="W12" i="407"/>
  <c r="V12" i="407"/>
  <c r="U12" i="407"/>
  <c r="T12" i="407"/>
  <c r="S12" i="407"/>
  <c r="R12" i="407"/>
  <c r="Q12" i="407"/>
  <c r="P12" i="407"/>
  <c r="O12" i="407"/>
  <c r="N12" i="407"/>
  <c r="M12" i="407"/>
  <c r="L12" i="407"/>
  <c r="K12" i="407"/>
  <c r="J12" i="407"/>
  <c r="I12" i="407"/>
  <c r="H12" i="407"/>
  <c r="G12" i="407"/>
  <c r="F12" i="407"/>
  <c r="E12" i="407"/>
  <c r="AB11" i="407"/>
  <c r="AA11" i="407"/>
  <c r="Z11" i="407"/>
  <c r="Y11" i="407"/>
  <c r="X11" i="407"/>
  <c r="W11" i="407"/>
  <c r="V11" i="407"/>
  <c r="U11" i="407"/>
  <c r="T11" i="407"/>
  <c r="S11" i="407"/>
  <c r="C11" i="407" s="1"/>
  <c r="R11" i="407"/>
  <c r="D11" i="407" s="1"/>
  <c r="Q11" i="407"/>
  <c r="P11" i="407"/>
  <c r="O11" i="407"/>
  <c r="N11" i="407"/>
  <c r="M11" i="407"/>
  <c r="L11" i="407"/>
  <c r="K11" i="407"/>
  <c r="J11" i="407"/>
  <c r="I11" i="407"/>
  <c r="H11" i="407"/>
  <c r="G11" i="407"/>
  <c r="F11" i="407"/>
  <c r="E11" i="407"/>
  <c r="AB10" i="407"/>
  <c r="AA10" i="407"/>
  <c r="Z10" i="407"/>
  <c r="Y10" i="407"/>
  <c r="X10" i="407"/>
  <c r="W10" i="407"/>
  <c r="V10" i="407"/>
  <c r="U10" i="407"/>
  <c r="T10" i="407"/>
  <c r="S10" i="407"/>
  <c r="R10" i="407"/>
  <c r="Q10" i="407"/>
  <c r="P10" i="407"/>
  <c r="O10" i="407"/>
  <c r="N10" i="407"/>
  <c r="M10" i="407"/>
  <c r="L10" i="407"/>
  <c r="K10" i="407"/>
  <c r="J10" i="407"/>
  <c r="I10" i="407"/>
  <c r="H10" i="407"/>
  <c r="G10" i="407"/>
  <c r="F10" i="407"/>
  <c r="E10" i="407"/>
  <c r="AB9" i="407"/>
  <c r="AA9" i="407"/>
  <c r="Z9" i="407"/>
  <c r="Y9" i="407"/>
  <c r="X9" i="407"/>
  <c r="W9" i="407"/>
  <c r="V9" i="407"/>
  <c r="U9" i="407"/>
  <c r="T9" i="407"/>
  <c r="S9" i="407"/>
  <c r="R9" i="407"/>
  <c r="Q9" i="407"/>
  <c r="P9" i="407"/>
  <c r="O9" i="407"/>
  <c r="N9" i="407"/>
  <c r="M9" i="407"/>
  <c r="L9" i="407"/>
  <c r="K9" i="407"/>
  <c r="J9" i="407"/>
  <c r="I9" i="407"/>
  <c r="H9" i="407"/>
  <c r="G9" i="407"/>
  <c r="F9" i="407"/>
  <c r="E9" i="407"/>
  <c r="A9" i="407"/>
  <c r="A10" i="407" s="1"/>
  <c r="A11" i="407" s="1"/>
  <c r="A12" i="407" s="1"/>
  <c r="A13" i="407" s="1"/>
  <c r="A14" i="407" s="1"/>
  <c r="A15" i="407" s="1"/>
  <c r="A16" i="407" s="1"/>
  <c r="A17" i="407" s="1"/>
  <c r="A18" i="407" s="1"/>
  <c r="A19" i="407" s="1"/>
  <c r="A20" i="407" s="1"/>
  <c r="A21" i="407" s="1"/>
  <c r="A22" i="407" s="1"/>
  <c r="A23" i="407" s="1"/>
  <c r="A24" i="407" s="1"/>
  <c r="A25" i="407" s="1"/>
  <c r="A26" i="407" s="1"/>
  <c r="A27" i="407" s="1"/>
  <c r="A28" i="407" s="1"/>
  <c r="A29" i="407" s="1"/>
  <c r="A30" i="407" s="1"/>
  <c r="A31" i="407" s="1"/>
  <c r="A32" i="407" s="1"/>
  <c r="A33" i="407" s="1"/>
  <c r="A34" i="407" s="1"/>
  <c r="A35" i="407" s="1"/>
  <c r="A36" i="407" s="1"/>
  <c r="A37" i="407" s="1"/>
  <c r="A38" i="407" s="1"/>
  <c r="A39" i="407" s="1"/>
  <c r="A40" i="407" s="1"/>
  <c r="A41" i="407" s="1"/>
  <c r="A42" i="407" s="1"/>
  <c r="A43" i="407" s="1"/>
  <c r="A44" i="407" s="1"/>
  <c r="A45" i="407" s="1"/>
  <c r="A46" i="407" s="1"/>
  <c r="A47" i="407" s="1"/>
  <c r="A48" i="407" s="1"/>
  <c r="A49" i="407" s="1"/>
  <c r="A50" i="407" s="1"/>
  <c r="A51" i="407" s="1"/>
  <c r="A52" i="407" s="1"/>
  <c r="A53" i="407" s="1"/>
  <c r="A54" i="407" s="1"/>
  <c r="A55" i="407" s="1"/>
  <c r="A56" i="407" s="1"/>
  <c r="A57" i="407" s="1"/>
  <c r="A58" i="407" s="1"/>
  <c r="A59" i="407" s="1"/>
  <c r="A60" i="407" s="1"/>
  <c r="A61" i="407" s="1"/>
  <c r="A62" i="407" s="1"/>
  <c r="A63" i="407" s="1"/>
  <c r="A64" i="407" s="1"/>
  <c r="A65" i="407" s="1"/>
  <c r="A66" i="407" s="1"/>
  <c r="A67" i="407" s="1"/>
  <c r="A68" i="407" s="1"/>
  <c r="A69" i="407" s="1"/>
  <c r="A70" i="407" s="1"/>
  <c r="A71" i="407" s="1"/>
  <c r="A72" i="407" s="1"/>
  <c r="A73" i="407" s="1"/>
  <c r="A74" i="407" s="1"/>
  <c r="A75" i="407" s="1"/>
  <c r="A76" i="407" s="1"/>
  <c r="A77" i="407" s="1"/>
  <c r="A78" i="407" s="1"/>
  <c r="A79" i="407" s="1"/>
  <c r="A80" i="407" s="1"/>
  <c r="A81" i="407" s="1"/>
  <c r="A82" i="407" s="1"/>
  <c r="A83" i="407" s="1"/>
  <c r="A84" i="407" s="1"/>
  <c r="A85" i="407" s="1"/>
  <c r="A86" i="407" s="1"/>
  <c r="A87" i="407" s="1"/>
  <c r="A88" i="407" s="1"/>
  <c r="A89" i="407" s="1"/>
  <c r="A90" i="407" s="1"/>
  <c r="A91" i="407" s="1"/>
  <c r="A92" i="407" s="1"/>
  <c r="A93" i="407" s="1"/>
  <c r="A94" i="407" s="1"/>
  <c r="A95" i="407" s="1"/>
  <c r="A96" i="407" s="1"/>
  <c r="A97" i="407" s="1"/>
  <c r="A98" i="407" s="1"/>
  <c r="A99" i="407" s="1"/>
  <c r="A100" i="407" s="1"/>
  <c r="A101" i="407" s="1"/>
  <c r="A102" i="407" s="1"/>
  <c r="A103" i="407" s="1"/>
  <c r="A104" i="407" s="1"/>
  <c r="A105" i="407" s="1"/>
  <c r="A106" i="407" s="1"/>
  <c r="AB8" i="407"/>
  <c r="AA8" i="407"/>
  <c r="Z8" i="407"/>
  <c r="Y8" i="407"/>
  <c r="X8" i="407"/>
  <c r="W8" i="407"/>
  <c r="V8" i="407"/>
  <c r="U8" i="407"/>
  <c r="T8" i="407"/>
  <c r="S8" i="407"/>
  <c r="R8" i="407"/>
  <c r="Q8" i="407"/>
  <c r="P8" i="407"/>
  <c r="O8" i="407"/>
  <c r="N8" i="407"/>
  <c r="D8" i="407" s="1"/>
  <c r="M8" i="407"/>
  <c r="L8" i="407"/>
  <c r="K8" i="407"/>
  <c r="J8" i="407"/>
  <c r="I8" i="407"/>
  <c r="H8" i="407"/>
  <c r="G8" i="407"/>
  <c r="F8" i="407"/>
  <c r="E8" i="407"/>
  <c r="A8" i="407"/>
  <c r="AB7" i="407"/>
  <c r="AA7" i="407"/>
  <c r="Z7" i="407"/>
  <c r="Y7" i="407"/>
  <c r="X7" i="407"/>
  <c r="X6" i="407" s="1"/>
  <c r="W7" i="407"/>
  <c r="W6" i="407" s="1"/>
  <c r="V7" i="407"/>
  <c r="U7" i="407"/>
  <c r="T7" i="407"/>
  <c r="S7" i="407"/>
  <c r="R7" i="407"/>
  <c r="Q7" i="407"/>
  <c r="P7" i="407"/>
  <c r="O7" i="407"/>
  <c r="N7" i="407"/>
  <c r="M7" i="407"/>
  <c r="L7" i="407"/>
  <c r="K7" i="407"/>
  <c r="J7" i="407"/>
  <c r="I7" i="407"/>
  <c r="H7" i="407"/>
  <c r="G7" i="407"/>
  <c r="G6" i="407" s="1"/>
  <c r="F7" i="407"/>
  <c r="E7" i="407"/>
  <c r="L10" i="405"/>
  <c r="C10" i="405"/>
  <c r="L9" i="405"/>
  <c r="C9" i="405"/>
  <c r="L8" i="405"/>
  <c r="C8" i="405"/>
  <c r="P3" i="405"/>
  <c r="H53" i="321"/>
  <c r="I37" i="321" s="1"/>
  <c r="U46" i="321"/>
  <c r="U41" i="321"/>
  <c r="U36" i="321"/>
  <c r="T33" i="321"/>
  <c r="U13" i="321" s="1"/>
  <c r="I23" i="321"/>
  <c r="I13" i="321"/>
  <c r="D10" i="321"/>
  <c r="D9" i="321"/>
  <c r="M8" i="321"/>
  <c r="D8" i="321"/>
  <c r="S4" i="321"/>
  <c r="P56" i="308"/>
  <c r="G56" i="308"/>
  <c r="P54" i="308"/>
  <c r="G54" i="308"/>
  <c r="P52" i="308"/>
  <c r="G52" i="308"/>
  <c r="P50" i="308"/>
  <c r="G50" i="308"/>
  <c r="P48" i="308"/>
  <c r="G48" i="308"/>
  <c r="P46" i="308"/>
  <c r="G46" i="308"/>
  <c r="P44" i="308"/>
  <c r="G44" i="308"/>
  <c r="P42" i="308"/>
  <c r="G42" i="308"/>
  <c r="P40" i="308"/>
  <c r="G40" i="308"/>
  <c r="P38" i="308"/>
  <c r="G38" i="308"/>
  <c r="P36" i="308"/>
  <c r="G36" i="308"/>
  <c r="P34" i="308"/>
  <c r="G34" i="308"/>
  <c r="W13" i="308"/>
  <c r="H13" i="308"/>
  <c r="O10" i="308"/>
  <c r="L7" i="308"/>
  <c r="AF6" i="308"/>
  <c r="AF2" i="308"/>
  <c r="J6" i="307"/>
  <c r="J4" i="307"/>
  <c r="K2" i="307"/>
  <c r="T54" i="306"/>
  <c r="G54" i="306"/>
  <c r="AE54" i="306" s="1"/>
  <c r="V11" i="306"/>
  <c r="H11" i="306"/>
  <c r="L7" i="306"/>
  <c r="AB2" i="306"/>
  <c r="AA6" i="407" l="1"/>
  <c r="M6" i="407"/>
  <c r="C45" i="407"/>
  <c r="D67" i="407"/>
  <c r="D87" i="407"/>
  <c r="D96" i="407"/>
  <c r="C38" i="407"/>
  <c r="O58" i="321"/>
  <c r="C15" i="407"/>
  <c r="C20" i="407"/>
  <c r="D44" i="407"/>
  <c r="D49" i="407"/>
  <c r="C58" i="407"/>
  <c r="D103" i="407"/>
  <c r="C8" i="407"/>
  <c r="D26" i="407"/>
  <c r="D66" i="407"/>
  <c r="D31" i="407"/>
  <c r="C37" i="407"/>
  <c r="C60" i="407"/>
  <c r="D77" i="407"/>
  <c r="C94" i="407"/>
  <c r="O6" i="407"/>
  <c r="D14" i="407"/>
  <c r="J6" i="407"/>
  <c r="C36" i="407"/>
  <c r="D39" i="407"/>
  <c r="C74" i="407"/>
  <c r="C77" i="407"/>
  <c r="D99" i="407"/>
  <c r="D48" i="407"/>
  <c r="C65" i="407"/>
  <c r="D82" i="407"/>
  <c r="D84" i="407"/>
  <c r="C99" i="407"/>
  <c r="D105" i="407"/>
  <c r="Q6" i="407"/>
  <c r="C10" i="407"/>
  <c r="D13" i="407"/>
  <c r="AB6" i="407"/>
  <c r="C30" i="407"/>
  <c r="D42" i="407"/>
  <c r="D59" i="407"/>
  <c r="C70" i="407"/>
  <c r="C76" i="407"/>
  <c r="D93" i="407"/>
  <c r="C105" i="407"/>
  <c r="R6" i="407"/>
  <c r="C13" i="407"/>
  <c r="C18" i="407"/>
  <c r="C24" i="407"/>
  <c r="D30" i="407"/>
  <c r="D35" i="407"/>
  <c r="D47" i="407"/>
  <c r="C53" i="407"/>
  <c r="C55" i="407"/>
  <c r="C59" i="407"/>
  <c r="C64" i="407"/>
  <c r="D70" i="407"/>
  <c r="D76" i="407"/>
  <c r="D81" i="407"/>
  <c r="C90" i="407"/>
  <c r="C93" i="407"/>
  <c r="C98" i="407"/>
  <c r="D16" i="407"/>
  <c r="C84" i="407"/>
  <c r="D27" i="407"/>
  <c r="D52" i="407"/>
  <c r="C67" i="407"/>
  <c r="D73" i="407"/>
  <c r="D15" i="407"/>
  <c r="D38" i="407"/>
  <c r="C44" i="407"/>
  <c r="C103" i="407"/>
  <c r="D32" i="407"/>
  <c r="C61" i="407"/>
  <c r="D83" i="407"/>
  <c r="C95" i="407"/>
  <c r="C100" i="407"/>
  <c r="C83" i="407"/>
  <c r="D89" i="407"/>
  <c r="C14" i="407"/>
  <c r="C89" i="407"/>
  <c r="D106" i="407"/>
  <c r="Z6" i="407"/>
  <c r="C31" i="407"/>
  <c r="C48" i="407"/>
  <c r="D60" i="407"/>
  <c r="D65" i="407"/>
  <c r="P6" i="407"/>
  <c r="C25" i="407"/>
  <c r="C35" i="407"/>
  <c r="D41" i="407"/>
  <c r="C47" i="407"/>
  <c r="C52" i="407"/>
  <c r="D55" i="407"/>
  <c r="D98" i="407"/>
  <c r="C12" i="407"/>
  <c r="C26" i="407"/>
  <c r="D29" i="407"/>
  <c r="C41" i="407"/>
  <c r="D75" i="407"/>
  <c r="C86" i="407"/>
  <c r="C92" i="407"/>
  <c r="E6" i="407"/>
  <c r="U6" i="407"/>
  <c r="D12" i="407"/>
  <c r="D17" i="407"/>
  <c r="C28" i="407"/>
  <c r="C29" i="407"/>
  <c r="C34" i="407"/>
  <c r="C46" i="407"/>
  <c r="D58" i="407"/>
  <c r="D63" i="407"/>
  <c r="C69" i="407"/>
  <c r="C71" i="407"/>
  <c r="C75" i="407"/>
  <c r="C80" i="407"/>
  <c r="D86" i="407"/>
  <c r="D92" i="407"/>
  <c r="D97" i="407"/>
  <c r="C106" i="407"/>
  <c r="C33" i="407"/>
  <c r="C50" i="407"/>
  <c r="D62" i="407"/>
  <c r="C79" i="407"/>
  <c r="D10" i="407"/>
  <c r="D50" i="407"/>
  <c r="D9" i="407"/>
  <c r="C21" i="407"/>
  <c r="C23" i="407"/>
  <c r="C32" i="407"/>
  <c r="D61" i="407"/>
  <c r="C73" i="407"/>
  <c r="C78" i="407"/>
  <c r="D90" i="407"/>
  <c r="D95" i="407"/>
  <c r="C101" i="407"/>
  <c r="C9" i="407"/>
  <c r="D23" i="407"/>
  <c r="C66" i="407"/>
  <c r="D78" i="407"/>
  <c r="D25" i="407"/>
  <c r="C49" i="407"/>
  <c r="D68" i="407"/>
  <c r="N6" i="407"/>
  <c r="C39" i="407"/>
  <c r="D43" i="407"/>
  <c r="C54" i="407"/>
  <c r="D54" i="407"/>
  <c r="C82" i="407"/>
  <c r="D94" i="407"/>
  <c r="C19" i="407"/>
  <c r="S6" i="407"/>
  <c r="D18" i="407"/>
  <c r="D20" i="407"/>
  <c r="D64" i="407"/>
  <c r="C81" i="407"/>
  <c r="D100" i="407"/>
  <c r="T6" i="407"/>
  <c r="F6" i="407"/>
  <c r="V6" i="407"/>
  <c r="C17" i="407"/>
  <c r="D34" i="407"/>
  <c r="D36" i="407"/>
  <c r="D46" i="407"/>
  <c r="D51" i="407"/>
  <c r="C63" i="407"/>
  <c r="C68" i="407"/>
  <c r="D71" i="407"/>
  <c r="D80" i="407"/>
  <c r="C97" i="407"/>
  <c r="P58" i="308"/>
  <c r="G58" i="308"/>
  <c r="W33" i="304"/>
  <c r="C6" i="407"/>
  <c r="C7" i="407"/>
  <c r="D7" i="407"/>
  <c r="K6" i="407"/>
  <c r="H6" i="407"/>
  <c r="D19" i="407"/>
  <c r="I6" i="407"/>
  <c r="L6" i="407"/>
  <c r="D6" i="407" l="1"/>
  <c r="AA58" i="308"/>
  <c r="N47" i="402"/>
  <c r="O111" i="403" l="1"/>
  <c r="O110" i="403"/>
  <c r="O109" i="403"/>
  <c r="O108" i="403"/>
  <c r="O107" i="403"/>
  <c r="O106" i="403"/>
  <c r="O105" i="403"/>
  <c r="O104" i="403"/>
  <c r="O103" i="403"/>
  <c r="O102" i="403"/>
  <c r="O101" i="403"/>
  <c r="O100" i="403"/>
  <c r="O99" i="403"/>
  <c r="O98" i="403"/>
  <c r="O97" i="403"/>
  <c r="O96" i="403"/>
  <c r="O95" i="403"/>
  <c r="O94" i="403"/>
  <c r="O93" i="403"/>
  <c r="O92" i="403"/>
  <c r="O91" i="403"/>
  <c r="O90" i="403"/>
  <c r="O89" i="403"/>
  <c r="O88" i="403"/>
  <c r="O87" i="403"/>
  <c r="O86" i="403"/>
  <c r="O85" i="403"/>
  <c r="O84" i="403"/>
  <c r="O83" i="403"/>
  <c r="O82" i="403"/>
  <c r="O81" i="403"/>
  <c r="O80" i="403"/>
  <c r="O79" i="403"/>
  <c r="O78" i="403"/>
  <c r="O77" i="403"/>
  <c r="O76" i="403"/>
  <c r="O75" i="403"/>
  <c r="O74" i="403"/>
  <c r="O73" i="403"/>
  <c r="O72" i="403"/>
  <c r="O71" i="403"/>
  <c r="O70" i="403"/>
  <c r="O69" i="403"/>
  <c r="O68" i="403"/>
  <c r="O67" i="403"/>
  <c r="O66" i="403"/>
  <c r="O65" i="403"/>
  <c r="O64" i="403"/>
  <c r="O63" i="403"/>
  <c r="O62" i="403"/>
  <c r="O61" i="403"/>
  <c r="O60" i="403"/>
  <c r="O59" i="403"/>
  <c r="O58" i="403"/>
  <c r="O57" i="403"/>
  <c r="O56" i="403"/>
  <c r="O55" i="403"/>
  <c r="O54" i="403"/>
  <c r="O53" i="403"/>
  <c r="O52" i="403"/>
  <c r="O51" i="403"/>
  <c r="O50" i="403"/>
  <c r="O49" i="403"/>
  <c r="O48" i="403"/>
  <c r="O47" i="403"/>
  <c r="O46" i="403"/>
  <c r="O45" i="403"/>
  <c r="O44" i="403"/>
  <c r="O43" i="403"/>
  <c r="O42" i="403"/>
  <c r="O41" i="403"/>
  <c r="O40" i="403"/>
  <c r="O39" i="403"/>
  <c r="O38" i="403"/>
  <c r="O37" i="403"/>
  <c r="O36" i="403"/>
  <c r="O35" i="403"/>
  <c r="O34" i="403"/>
  <c r="O33" i="403"/>
  <c r="O32" i="403"/>
  <c r="O31" i="403"/>
  <c r="O30" i="403"/>
  <c r="O29" i="403"/>
  <c r="O28" i="403"/>
  <c r="O27" i="403"/>
  <c r="O26" i="403"/>
  <c r="O25" i="403"/>
  <c r="O24" i="403"/>
  <c r="O23" i="403"/>
  <c r="O22" i="403"/>
  <c r="O21" i="403"/>
  <c r="O20" i="403"/>
  <c r="O19" i="403"/>
  <c r="O18" i="403"/>
  <c r="O17" i="403"/>
  <c r="O16" i="403"/>
  <c r="O15" i="403"/>
  <c r="O14" i="403"/>
  <c r="O13" i="403"/>
  <c r="O12" i="403"/>
  <c r="N6" i="403"/>
  <c r="V43" i="402" s="1"/>
  <c r="M6" i="403"/>
  <c r="S43" i="402" s="1"/>
  <c r="L6" i="403"/>
  <c r="P43" i="402" s="1"/>
  <c r="K6" i="403"/>
  <c r="M43" i="402" s="1"/>
  <c r="J6" i="403"/>
  <c r="AH36" i="402" s="1"/>
  <c r="I6" i="403"/>
  <c r="AE36" i="402" s="1"/>
  <c r="H6" i="403"/>
  <c r="AB36" i="402" s="1"/>
  <c r="G6" i="403"/>
  <c r="Y36" i="402" s="1"/>
  <c r="F6" i="403"/>
  <c r="V36" i="402" s="1"/>
  <c r="E6" i="403"/>
  <c r="D6" i="403"/>
  <c r="P36" i="402" s="1"/>
  <c r="C6" i="403"/>
  <c r="M36" i="402" s="1"/>
  <c r="I10" i="402"/>
  <c r="I16" i="402"/>
  <c r="I23" i="402"/>
  <c r="O6" i="403" l="1"/>
  <c r="O7" i="403" s="1"/>
  <c r="S36" i="402"/>
  <c r="Y43" i="402" s="1"/>
  <c r="AD44" i="402" s="1"/>
  <c r="E9" i="400"/>
  <c r="E10" i="400"/>
  <c r="U12" i="396" l="1"/>
  <c r="S13" i="394"/>
  <c r="S14" i="394"/>
  <c r="S19" i="394"/>
  <c r="BR29" i="388" l="1"/>
  <c r="BO29" i="388"/>
  <c r="BL29" i="388"/>
  <c r="BI29" i="388"/>
  <c r="BF29" i="388"/>
  <c r="BC29" i="388"/>
  <c r="AZ29" i="388"/>
  <c r="AW29" i="388"/>
  <c r="AT29" i="388"/>
  <c r="AQ29" i="388"/>
  <c r="AK29" i="388"/>
  <c r="AH29" i="388"/>
  <c r="AB29" i="388"/>
  <c r="Y29" i="388"/>
  <c r="S29" i="388"/>
  <c r="M29" i="388"/>
  <c r="BU28" i="388"/>
  <c r="BU27" i="388"/>
  <c r="BU26" i="388"/>
  <c r="BU25" i="388"/>
  <c r="BU24" i="388"/>
  <c r="BU23" i="388"/>
  <c r="BU22" i="388"/>
  <c r="BU21" i="388"/>
  <c r="BU20" i="388"/>
  <c r="BU19" i="388"/>
  <c r="BU18" i="388"/>
  <c r="BU17" i="388"/>
  <c r="BY6" i="388"/>
  <c r="AX75" i="387"/>
  <c r="AW75" i="387"/>
  <c r="AV75" i="387"/>
  <c r="AU75" i="387"/>
  <c r="AT75" i="387"/>
  <c r="AS75" i="387"/>
  <c r="AR75" i="387"/>
  <c r="AQ75" i="387"/>
  <c r="AP75" i="387"/>
  <c r="AO75" i="387"/>
  <c r="AN75" i="387"/>
  <c r="AM75" i="387"/>
  <c r="AL75" i="387"/>
  <c r="AK75" i="387"/>
  <c r="AJ75" i="387"/>
  <c r="AI75" i="387"/>
  <c r="AH75" i="387"/>
  <c r="AG75" i="387"/>
  <c r="AF75" i="387"/>
  <c r="AE75" i="387"/>
  <c r="AD75" i="387"/>
  <c r="AC75" i="387"/>
  <c r="AB75" i="387"/>
  <c r="AA75" i="387"/>
  <c r="Z75" i="387"/>
  <c r="Y75" i="387"/>
  <c r="X75" i="387"/>
  <c r="W75" i="387"/>
  <c r="AY74" i="387"/>
  <c r="BB74" i="387" s="1"/>
  <c r="AY73" i="387"/>
  <c r="BB73" i="387" s="1"/>
  <c r="AY72" i="387"/>
  <c r="BB72" i="387" s="1"/>
  <c r="AY71" i="387"/>
  <c r="BB71" i="387" s="1"/>
  <c r="BB70" i="387"/>
  <c r="AY70" i="387"/>
  <c r="AY69" i="387"/>
  <c r="BB69" i="387" s="1"/>
  <c r="BB68" i="387"/>
  <c r="AY68" i="387"/>
  <c r="AY67" i="387"/>
  <c r="AX61" i="387"/>
  <c r="AW61" i="387"/>
  <c r="AV61" i="387"/>
  <c r="AU61" i="387"/>
  <c r="AT61" i="387"/>
  <c r="AS61" i="387"/>
  <c r="AR61" i="387"/>
  <c r="AQ61" i="387"/>
  <c r="AP61" i="387"/>
  <c r="AO61" i="387"/>
  <c r="AN61" i="387"/>
  <c r="AM61" i="387"/>
  <c r="AL61" i="387"/>
  <c r="AK61" i="387"/>
  <c r="AJ61" i="387"/>
  <c r="AI61" i="387"/>
  <c r="AH61" i="387"/>
  <c r="AG61" i="387"/>
  <c r="AF61" i="387"/>
  <c r="AE61" i="387"/>
  <c r="AD61" i="387"/>
  <c r="AC61" i="387"/>
  <c r="AB61" i="387"/>
  <c r="AA61" i="387"/>
  <c r="Z61" i="387"/>
  <c r="Y61" i="387"/>
  <c r="X61" i="387"/>
  <c r="W61" i="387"/>
  <c r="AX60" i="387"/>
  <c r="AW60" i="387"/>
  <c r="AV60" i="387"/>
  <c r="AU60" i="387"/>
  <c r="AT60" i="387"/>
  <c r="AS60" i="387"/>
  <c r="AR60" i="387"/>
  <c r="AQ60" i="387"/>
  <c r="AP60" i="387"/>
  <c r="AO60" i="387"/>
  <c r="AN60" i="387"/>
  <c r="AM60" i="387"/>
  <c r="AL60" i="387"/>
  <c r="AK60" i="387"/>
  <c r="AJ60" i="387"/>
  <c r="AI60" i="387"/>
  <c r="AH60" i="387"/>
  <c r="AG60" i="387"/>
  <c r="AF60" i="387"/>
  <c r="AE60" i="387"/>
  <c r="AD60" i="387"/>
  <c r="AC60" i="387"/>
  <c r="AB60" i="387"/>
  <c r="AA60" i="387"/>
  <c r="Z60" i="387"/>
  <c r="Y60" i="387"/>
  <c r="X60" i="387"/>
  <c r="W60" i="387"/>
  <c r="AY59" i="387"/>
  <c r="BB59" i="387" s="1"/>
  <c r="AY58" i="387"/>
  <c r="BB58" i="387" s="1"/>
  <c r="AY57" i="387"/>
  <c r="BB57" i="387" s="1"/>
  <c r="AY56" i="387"/>
  <c r="BB56" i="387" s="1"/>
  <c r="AY55" i="387"/>
  <c r="BB55" i="387" s="1"/>
  <c r="AY54" i="387"/>
  <c r="BB54" i="387" s="1"/>
  <c r="AY53" i="387"/>
  <c r="BB53" i="387" s="1"/>
  <c r="AY52" i="387"/>
  <c r="BB52" i="387" s="1"/>
  <c r="AY51" i="387"/>
  <c r="BB51" i="387" s="1"/>
  <c r="AY50" i="387"/>
  <c r="BB50" i="387" s="1"/>
  <c r="AY49" i="387"/>
  <c r="BB49" i="387" s="1"/>
  <c r="AY48" i="387"/>
  <c r="BB48" i="387" s="1"/>
  <c r="AY47" i="387"/>
  <c r="BB47" i="387" s="1"/>
  <c r="AY46" i="387"/>
  <c r="BB46" i="387" s="1"/>
  <c r="AY45" i="387"/>
  <c r="BB45" i="387" s="1"/>
  <c r="AY44" i="387"/>
  <c r="BB44" i="387" s="1"/>
  <c r="AY43" i="387"/>
  <c r="BB43" i="387" s="1"/>
  <c r="AY42" i="387"/>
  <c r="BB42" i="387" s="1"/>
  <c r="AY41" i="387"/>
  <c r="BB41" i="387" s="1"/>
  <c r="AY40" i="387"/>
  <c r="BB40" i="387" s="1"/>
  <c r="AY39" i="387"/>
  <c r="AE18" i="387"/>
  <c r="AL18" i="387" s="1"/>
  <c r="AV17" i="387"/>
  <c r="AZ17" i="387" s="1"/>
  <c r="AE17" i="387"/>
  <c r="AL17" i="387" s="1"/>
  <c r="L17" i="387"/>
  <c r="AV16" i="387"/>
  <c r="AZ16" i="387" s="1"/>
  <c r="AE16" i="387"/>
  <c r="AE19" i="387" s="1"/>
  <c r="BA11" i="387"/>
  <c r="AW11" i="387"/>
  <c r="AS11" i="387"/>
  <c r="AO11" i="387"/>
  <c r="AK11" i="387"/>
  <c r="AG11" i="387"/>
  <c r="BE10" i="387"/>
  <c r="L10" i="387"/>
  <c r="BE9" i="387"/>
  <c r="BE8" i="387"/>
  <c r="BE11" i="387" s="1"/>
  <c r="I32" i="386"/>
  <c r="I31" i="386"/>
  <c r="I19" i="386"/>
  <c r="I27" i="386" s="1"/>
  <c r="I34" i="386" s="1"/>
  <c r="I18" i="386"/>
  <c r="I26" i="386" s="1"/>
  <c r="AY75" i="387" l="1"/>
  <c r="BC16" i="387"/>
  <c r="AY60" i="387"/>
  <c r="BU29" i="388"/>
  <c r="AH30" i="388"/>
  <c r="BI30" i="388"/>
  <c r="S30" i="388"/>
  <c r="AK30" i="388"/>
  <c r="AZ30" i="388"/>
  <c r="BL30" i="388"/>
  <c r="AW30" i="388"/>
  <c r="Y30" i="388"/>
  <c r="AQ30" i="388"/>
  <c r="BC30" i="388"/>
  <c r="BC31" i="388" s="1"/>
  <c r="BO30" i="388"/>
  <c r="AB30" i="388"/>
  <c r="AB31" i="388" s="1"/>
  <c r="AT30" i="388"/>
  <c r="BF30" i="388"/>
  <c r="BR30" i="388"/>
  <c r="BJ33" i="387"/>
  <c r="BI28" i="387"/>
  <c r="AC28" i="387"/>
  <c r="AT33" i="387"/>
  <c r="BG12" i="387"/>
  <c r="N33" i="387"/>
  <c r="AD33" i="387"/>
  <c r="AS28" i="387"/>
  <c r="M28" i="387"/>
  <c r="BB60" i="387"/>
  <c r="BH45" i="387"/>
  <c r="BE45" i="387"/>
  <c r="BE60" i="387" s="1"/>
  <c r="AK31" i="388"/>
  <c r="BE53" i="387"/>
  <c r="AV18" i="387" s="1"/>
  <c r="BH53" i="387"/>
  <c r="AV19" i="387"/>
  <c r="AL16" i="387"/>
  <c r="AL19" i="387" s="1"/>
  <c r="AI17" i="387"/>
  <c r="BC17" i="387"/>
  <c r="AI18" i="387"/>
  <c r="BB39" i="387"/>
  <c r="BB61" i="387" s="1"/>
  <c r="BB67" i="387"/>
  <c r="AI16" i="387"/>
  <c r="AI19" i="387" s="1"/>
  <c r="AY61" i="387"/>
  <c r="S31" i="388" l="1"/>
  <c r="AT31" i="388"/>
  <c r="BU30" i="388"/>
  <c r="BY33" i="388" s="1"/>
  <c r="BL31" i="388"/>
  <c r="BB75" i="387"/>
  <c r="BE67" i="387"/>
  <c r="BE75" i="387" s="1"/>
  <c r="BI29" i="387"/>
  <c r="BE29" i="387" s="1"/>
  <c r="AC29" i="387"/>
  <c r="Y29" i="387" s="1"/>
  <c r="AS29" i="387"/>
  <c r="AO29" i="387" s="1"/>
  <c r="M29" i="387"/>
  <c r="I29" i="387" s="1"/>
  <c r="BH60" i="387"/>
  <c r="Y28" i="387"/>
  <c r="AO28" i="387"/>
  <c r="AZ18" i="387"/>
  <c r="AZ19" i="387" s="1"/>
  <c r="BC18" i="387"/>
  <c r="BC19" i="387" s="1"/>
  <c r="BE28" i="387"/>
  <c r="I28" i="387"/>
  <c r="BI30" i="387" l="1"/>
  <c r="BE30" i="387" s="1"/>
  <c r="BE31" i="387" s="1"/>
  <c r="AC30" i="387"/>
  <c r="BQ16" i="387"/>
  <c r="AS30" i="387"/>
  <c r="M30" i="387"/>
  <c r="BQ17" i="387" l="1"/>
  <c r="BM16" i="387"/>
  <c r="BM17" i="387" s="1"/>
  <c r="Y30" i="387"/>
  <c r="Y31" i="387" s="1"/>
  <c r="AC31" i="387"/>
  <c r="AO30" i="387"/>
  <c r="AO31" i="387" s="1"/>
  <c r="AS31" i="387"/>
  <c r="I30" i="387"/>
  <c r="I31" i="387" s="1"/>
  <c r="M31" i="387"/>
  <c r="BI31" i="387"/>
  <c r="B28" i="378" l="1"/>
  <c r="O28" i="378"/>
  <c r="U28" i="378"/>
  <c r="X28" i="378" s="1"/>
  <c r="AK10" i="377" l="1"/>
  <c r="AH13" i="377"/>
  <c r="AX15" i="377"/>
  <c r="AD16" i="377"/>
  <c r="BB16" i="377"/>
  <c r="E17" i="377"/>
  <c r="AT21" i="377"/>
  <c r="AT22" i="377"/>
  <c r="AT23" i="377"/>
  <c r="AT24" i="377"/>
  <c r="AT25" i="377"/>
  <c r="AT33" i="377" s="1"/>
  <c r="AT26" i="377"/>
  <c r="AT27" i="377"/>
  <c r="AT28" i="377"/>
  <c r="AT29" i="377"/>
  <c r="AT30" i="377"/>
  <c r="AT31" i="377"/>
  <c r="AT32" i="377"/>
  <c r="J33" i="377"/>
  <c r="P33" i="377"/>
  <c r="P34" i="377" s="1"/>
  <c r="U33" i="377"/>
  <c r="U34" i="377" s="1"/>
  <c r="Z33" i="377"/>
  <c r="Z34" i="377" s="1"/>
  <c r="AE33" i="377"/>
  <c r="AJ33" i="377"/>
  <c r="AJ34" i="377" s="1"/>
  <c r="AO33" i="377"/>
  <c r="AO34" i="377" s="1"/>
  <c r="AE34" i="377"/>
  <c r="U45" i="377"/>
  <c r="AD49" i="377" s="1"/>
  <c r="AK10" i="376"/>
  <c r="AH13" i="376"/>
  <c r="AX15" i="376"/>
  <c r="BB16" i="376" s="1"/>
  <c r="AD16" i="376"/>
  <c r="E17" i="376"/>
  <c r="AT21" i="376"/>
  <c r="AT22" i="376"/>
  <c r="AT23" i="376"/>
  <c r="AT24" i="376"/>
  <c r="AT25" i="376"/>
  <c r="AT33" i="376" s="1"/>
  <c r="AT26" i="376"/>
  <c r="AT27" i="376"/>
  <c r="AT28" i="376"/>
  <c r="AT29" i="376"/>
  <c r="AT30" i="376"/>
  <c r="AT31" i="376"/>
  <c r="AT32" i="376"/>
  <c r="J33" i="376"/>
  <c r="AE34" i="376" s="1"/>
  <c r="P33" i="376"/>
  <c r="P34" i="376" s="1"/>
  <c r="U33" i="376"/>
  <c r="Z33" i="376"/>
  <c r="AE33" i="376"/>
  <c r="AJ33" i="376"/>
  <c r="AO33" i="376"/>
  <c r="U45" i="376"/>
  <c r="AD49" i="376" s="1"/>
  <c r="E22" i="375" a="1"/>
  <c r="E22" i="375" s="1"/>
  <c r="I27" i="375"/>
  <c r="J27" i="375"/>
  <c r="I28" i="375"/>
  <c r="I32" i="375"/>
  <c r="I33" i="375" s="1"/>
  <c r="J32" i="375"/>
  <c r="I37" i="375"/>
  <c r="I38" i="375" s="1"/>
  <c r="J37" i="375"/>
  <c r="I42" i="375"/>
  <c r="J42" i="375"/>
  <c r="I43" i="375"/>
  <c r="AJ34" i="376" l="1"/>
  <c r="AO34" i="376"/>
  <c r="Z34" i="376"/>
  <c r="U34" i="376"/>
  <c r="AT34" i="377"/>
  <c r="AX35" i="377" s="1"/>
  <c r="AT34" i="376"/>
  <c r="AX35" i="376" s="1"/>
  <c r="H11" i="374"/>
  <c r="H12" i="374"/>
  <c r="Y29" i="373" l="1"/>
  <c r="Y44" i="373"/>
  <c r="Y46" i="373" s="1"/>
  <c r="S29" i="340" l="1"/>
  <c r="AE26" i="340"/>
  <c r="S14" i="340" s="1"/>
  <c r="S13" i="340"/>
  <c r="S29" i="339"/>
  <c r="AE26" i="339"/>
  <c r="S14" i="339" s="1"/>
  <c r="S13" i="339"/>
  <c r="AB105" i="318" l="1"/>
  <c r="AA105" i="318"/>
  <c r="Z105" i="318"/>
  <c r="Y105" i="318"/>
  <c r="X105" i="318"/>
  <c r="W105" i="318"/>
  <c r="V105" i="318"/>
  <c r="U105" i="318"/>
  <c r="T105" i="318"/>
  <c r="S105" i="318"/>
  <c r="R105" i="318"/>
  <c r="Q105" i="318"/>
  <c r="P105" i="318"/>
  <c r="O105" i="318"/>
  <c r="N105" i="318"/>
  <c r="M105" i="318"/>
  <c r="L105" i="318"/>
  <c r="K105" i="318"/>
  <c r="J105" i="318"/>
  <c r="I105" i="318"/>
  <c r="H105" i="318"/>
  <c r="G105" i="318"/>
  <c r="F105" i="318"/>
  <c r="E105" i="318"/>
  <c r="D105" i="318"/>
  <c r="AB104" i="318"/>
  <c r="AA104" i="318"/>
  <c r="Z104" i="318"/>
  <c r="Y104" i="318"/>
  <c r="X104" i="318"/>
  <c r="W104" i="318"/>
  <c r="V104" i="318"/>
  <c r="U104" i="318"/>
  <c r="T104" i="318"/>
  <c r="S104" i="318"/>
  <c r="R104" i="318"/>
  <c r="Q104" i="318"/>
  <c r="P104" i="318"/>
  <c r="O104" i="318"/>
  <c r="N104" i="318"/>
  <c r="D104" i="318" s="1"/>
  <c r="M104" i="318"/>
  <c r="C104" i="318" s="1"/>
  <c r="L104" i="318"/>
  <c r="K104" i="318"/>
  <c r="J104" i="318"/>
  <c r="I104" i="318"/>
  <c r="H104" i="318"/>
  <c r="G104" i="318"/>
  <c r="F104" i="318"/>
  <c r="E104" i="318"/>
  <c r="AB103" i="318"/>
  <c r="AA103" i="318"/>
  <c r="Z103" i="318"/>
  <c r="Y103" i="318"/>
  <c r="X103" i="318"/>
  <c r="W103" i="318"/>
  <c r="V103" i="318"/>
  <c r="U103" i="318"/>
  <c r="T103" i="318"/>
  <c r="S103" i="318"/>
  <c r="R103" i="318"/>
  <c r="Q103" i="318"/>
  <c r="P103" i="318"/>
  <c r="O103" i="318"/>
  <c r="N103" i="318"/>
  <c r="M103" i="318"/>
  <c r="L103" i="318"/>
  <c r="K103" i="318"/>
  <c r="J103" i="318"/>
  <c r="I103" i="318"/>
  <c r="H103" i="318"/>
  <c r="G103" i="318"/>
  <c r="C103" i="318" s="1"/>
  <c r="F103" i="318"/>
  <c r="E103" i="318"/>
  <c r="AB102" i="318"/>
  <c r="AA102" i="318"/>
  <c r="Z102" i="318"/>
  <c r="Y102" i="318"/>
  <c r="X102" i="318"/>
  <c r="W102" i="318"/>
  <c r="V102" i="318"/>
  <c r="U102" i="318"/>
  <c r="T102" i="318"/>
  <c r="S102" i="318"/>
  <c r="R102" i="318"/>
  <c r="Q102" i="318"/>
  <c r="P102" i="318"/>
  <c r="O102" i="318"/>
  <c r="N102" i="318"/>
  <c r="M102" i="318"/>
  <c r="L102" i="318"/>
  <c r="K102" i="318"/>
  <c r="J102" i="318"/>
  <c r="I102" i="318"/>
  <c r="H102" i="318"/>
  <c r="G102" i="318"/>
  <c r="F102" i="318"/>
  <c r="E102" i="318"/>
  <c r="AB101" i="318"/>
  <c r="AA101" i="318"/>
  <c r="Z101" i="318"/>
  <c r="Y101" i="318"/>
  <c r="X101" i="318"/>
  <c r="W101" i="318"/>
  <c r="V101" i="318"/>
  <c r="U101" i="318"/>
  <c r="T101" i="318"/>
  <c r="S101" i="318"/>
  <c r="R101" i="318"/>
  <c r="Q101" i="318"/>
  <c r="P101" i="318"/>
  <c r="O101" i="318"/>
  <c r="N101" i="318"/>
  <c r="M101" i="318"/>
  <c r="L101" i="318"/>
  <c r="K101" i="318"/>
  <c r="J101" i="318"/>
  <c r="I101" i="318"/>
  <c r="H101" i="318"/>
  <c r="G101" i="318"/>
  <c r="F101" i="318"/>
  <c r="D101" i="318" s="1"/>
  <c r="E101" i="318"/>
  <c r="AB100" i="318"/>
  <c r="AA100" i="318"/>
  <c r="Z100" i="318"/>
  <c r="Y100" i="318"/>
  <c r="X100" i="318"/>
  <c r="W100" i="318"/>
  <c r="V100" i="318"/>
  <c r="U100" i="318"/>
  <c r="T100" i="318"/>
  <c r="S100" i="318"/>
  <c r="R100" i="318"/>
  <c r="D100" i="318" s="1"/>
  <c r="Q100" i="318"/>
  <c r="C100" i="318" s="1"/>
  <c r="P100" i="318"/>
  <c r="O100" i="318"/>
  <c r="N100" i="318"/>
  <c r="M100" i="318"/>
  <c r="L100" i="318"/>
  <c r="K100" i="318"/>
  <c r="J100" i="318"/>
  <c r="I100" i="318"/>
  <c r="H100" i="318"/>
  <c r="G100" i="318"/>
  <c r="F100" i="318"/>
  <c r="E100" i="318"/>
  <c r="AB99" i="318"/>
  <c r="AA99" i="318"/>
  <c r="Z99" i="318"/>
  <c r="Y99" i="318"/>
  <c r="X99" i="318"/>
  <c r="W99" i="318"/>
  <c r="V99" i="318"/>
  <c r="U99" i="318"/>
  <c r="T99" i="318"/>
  <c r="S99" i="318"/>
  <c r="R99" i="318"/>
  <c r="Q99" i="318"/>
  <c r="P99" i="318"/>
  <c r="O99" i="318"/>
  <c r="N99" i="318"/>
  <c r="M99" i="318"/>
  <c r="L99" i="318"/>
  <c r="K99" i="318"/>
  <c r="C99" i="318" s="1"/>
  <c r="J99" i="318"/>
  <c r="I99" i="318"/>
  <c r="H99" i="318"/>
  <c r="G99" i="318"/>
  <c r="F99" i="318"/>
  <c r="E99" i="318"/>
  <c r="AB98" i="318"/>
  <c r="AA98" i="318"/>
  <c r="Z98" i="318"/>
  <c r="Y98" i="318"/>
  <c r="X98" i="318"/>
  <c r="W98" i="318"/>
  <c r="V98" i="318"/>
  <c r="U98" i="318"/>
  <c r="T98" i="318"/>
  <c r="S98" i="318"/>
  <c r="R98" i="318"/>
  <c r="Q98" i="318"/>
  <c r="P98" i="318"/>
  <c r="O98" i="318"/>
  <c r="N98" i="318"/>
  <c r="M98" i="318"/>
  <c r="L98" i="318"/>
  <c r="K98" i="318"/>
  <c r="J98" i="318"/>
  <c r="I98" i="318"/>
  <c r="H98" i="318"/>
  <c r="G98" i="318"/>
  <c r="F98" i="318"/>
  <c r="E98" i="318"/>
  <c r="C98" i="318" s="1"/>
  <c r="AB97" i="318"/>
  <c r="AA97" i="318"/>
  <c r="Z97" i="318"/>
  <c r="Y97" i="318"/>
  <c r="X97" i="318"/>
  <c r="W97" i="318"/>
  <c r="V97" i="318"/>
  <c r="U97" i="318"/>
  <c r="T97" i="318"/>
  <c r="S97" i="318"/>
  <c r="R97" i="318"/>
  <c r="Q97" i="318"/>
  <c r="P97" i="318"/>
  <c r="O97" i="318"/>
  <c r="N97" i="318"/>
  <c r="M97" i="318"/>
  <c r="L97" i="318"/>
  <c r="D97" i="318" s="1"/>
  <c r="K97" i="318"/>
  <c r="J97" i="318"/>
  <c r="I97" i="318"/>
  <c r="H97" i="318"/>
  <c r="G97" i="318"/>
  <c r="F97" i="318"/>
  <c r="E97" i="318"/>
  <c r="AB96" i="318"/>
  <c r="AA96" i="318"/>
  <c r="Z96" i="318"/>
  <c r="Y96" i="318"/>
  <c r="X96" i="318"/>
  <c r="W96" i="318"/>
  <c r="V96" i="318"/>
  <c r="U96" i="318"/>
  <c r="T96" i="318"/>
  <c r="S96" i="318"/>
  <c r="R96" i="318"/>
  <c r="Q96" i="318"/>
  <c r="P96" i="318"/>
  <c r="O96" i="318"/>
  <c r="N96" i="318"/>
  <c r="M96" i="318"/>
  <c r="L96" i="318"/>
  <c r="K96" i="318"/>
  <c r="J96" i="318"/>
  <c r="I96" i="318"/>
  <c r="H96" i="318"/>
  <c r="G96" i="318"/>
  <c r="F96" i="318"/>
  <c r="D96" i="318" s="1"/>
  <c r="E96" i="318"/>
  <c r="C96" i="318" s="1"/>
  <c r="AB95" i="318"/>
  <c r="AA95" i="318"/>
  <c r="Z95" i="318"/>
  <c r="Y95" i="318"/>
  <c r="X95" i="318"/>
  <c r="W95" i="318"/>
  <c r="V95" i="318"/>
  <c r="U95" i="318"/>
  <c r="T95" i="318"/>
  <c r="S95" i="318"/>
  <c r="R95" i="318"/>
  <c r="Q95" i="318"/>
  <c r="P95" i="318"/>
  <c r="O95" i="318"/>
  <c r="C95" i="318" s="1"/>
  <c r="N95" i="318"/>
  <c r="M95" i="318"/>
  <c r="L95" i="318"/>
  <c r="K95" i="318"/>
  <c r="J95" i="318"/>
  <c r="I95" i="318"/>
  <c r="H95" i="318"/>
  <c r="G95" i="318"/>
  <c r="F95" i="318"/>
  <c r="E95" i="318"/>
  <c r="AB94" i="318"/>
  <c r="AA94" i="318"/>
  <c r="Z94" i="318"/>
  <c r="Y94" i="318"/>
  <c r="X94" i="318"/>
  <c r="W94" i="318"/>
  <c r="V94" i="318"/>
  <c r="U94" i="318"/>
  <c r="T94" i="318"/>
  <c r="S94" i="318"/>
  <c r="R94" i="318"/>
  <c r="Q94" i="318"/>
  <c r="P94" i="318"/>
  <c r="O94" i="318"/>
  <c r="N94" i="318"/>
  <c r="M94" i="318"/>
  <c r="L94" i="318"/>
  <c r="K94" i="318"/>
  <c r="J94" i="318"/>
  <c r="I94" i="318"/>
  <c r="H94" i="318"/>
  <c r="G94" i="318"/>
  <c r="F94" i="318"/>
  <c r="E94" i="318"/>
  <c r="AB93" i="318"/>
  <c r="AA93" i="318"/>
  <c r="Z93" i="318"/>
  <c r="Y93" i="318"/>
  <c r="X93" i="318"/>
  <c r="W93" i="318"/>
  <c r="V93" i="318"/>
  <c r="U93" i="318"/>
  <c r="T93" i="318"/>
  <c r="S93" i="318"/>
  <c r="R93" i="318"/>
  <c r="Q93" i="318"/>
  <c r="P93" i="318"/>
  <c r="D93" i="318" s="1"/>
  <c r="O93" i="318"/>
  <c r="N93" i="318"/>
  <c r="M93" i="318"/>
  <c r="L93" i="318"/>
  <c r="K93" i="318"/>
  <c r="J93" i="318"/>
  <c r="I93" i="318"/>
  <c r="H93" i="318"/>
  <c r="G93" i="318"/>
  <c r="F93" i="318"/>
  <c r="E93" i="318"/>
  <c r="AB92" i="318"/>
  <c r="AA92" i="318"/>
  <c r="Z92" i="318"/>
  <c r="Y92" i="318"/>
  <c r="X92" i="318"/>
  <c r="W92" i="318"/>
  <c r="V92" i="318"/>
  <c r="U92" i="318"/>
  <c r="T92" i="318"/>
  <c r="S92" i="318"/>
  <c r="R92" i="318"/>
  <c r="Q92" i="318"/>
  <c r="P92" i="318"/>
  <c r="O92" i="318"/>
  <c r="N92" i="318"/>
  <c r="M92" i="318"/>
  <c r="L92" i="318"/>
  <c r="K92" i="318"/>
  <c r="J92" i="318"/>
  <c r="D92" i="318" s="1"/>
  <c r="I92" i="318"/>
  <c r="C92" i="318" s="1"/>
  <c r="H92" i="318"/>
  <c r="G92" i="318"/>
  <c r="F92" i="318"/>
  <c r="E92" i="318"/>
  <c r="AB91" i="318"/>
  <c r="AA91" i="318"/>
  <c r="Z91" i="318"/>
  <c r="Y91" i="318"/>
  <c r="X91" i="318"/>
  <c r="W91" i="318"/>
  <c r="V91" i="318"/>
  <c r="U91" i="318"/>
  <c r="T91" i="318"/>
  <c r="S91" i="318"/>
  <c r="C91" i="318" s="1"/>
  <c r="R91" i="318"/>
  <c r="Q91" i="318"/>
  <c r="P91" i="318"/>
  <c r="O91" i="318"/>
  <c r="N91" i="318"/>
  <c r="M91" i="318"/>
  <c r="L91" i="318"/>
  <c r="K91" i="318"/>
  <c r="J91" i="318"/>
  <c r="I91" i="318"/>
  <c r="H91" i="318"/>
  <c r="G91" i="318"/>
  <c r="F91" i="318"/>
  <c r="E91" i="318"/>
  <c r="AB90" i="318"/>
  <c r="AA90" i="318"/>
  <c r="Z90" i="318"/>
  <c r="Y90" i="318"/>
  <c r="X90" i="318"/>
  <c r="W90" i="318"/>
  <c r="V90" i="318"/>
  <c r="U90" i="318"/>
  <c r="T90" i="318"/>
  <c r="S90" i="318"/>
  <c r="R90" i="318"/>
  <c r="Q90" i="318"/>
  <c r="P90" i="318"/>
  <c r="O90" i="318"/>
  <c r="N90" i="318"/>
  <c r="M90" i="318"/>
  <c r="L90" i="318"/>
  <c r="K90" i="318"/>
  <c r="J90" i="318"/>
  <c r="I90" i="318"/>
  <c r="H90" i="318"/>
  <c r="G90" i="318"/>
  <c r="F90" i="318"/>
  <c r="E90" i="318"/>
  <c r="AB89" i="318"/>
  <c r="AA89" i="318"/>
  <c r="Z89" i="318"/>
  <c r="Y89" i="318"/>
  <c r="X89" i="318"/>
  <c r="W89" i="318"/>
  <c r="V89" i="318"/>
  <c r="U89" i="318"/>
  <c r="T89" i="318"/>
  <c r="S89" i="318"/>
  <c r="R89" i="318"/>
  <c r="Q89" i="318"/>
  <c r="P89" i="318"/>
  <c r="O89" i="318"/>
  <c r="N89" i="318"/>
  <c r="M89" i="318"/>
  <c r="L89" i="318"/>
  <c r="K89" i="318"/>
  <c r="J89" i="318"/>
  <c r="I89" i="318"/>
  <c r="H89" i="318"/>
  <c r="G89" i="318"/>
  <c r="F89" i="318"/>
  <c r="E89" i="318"/>
  <c r="C89" i="318" s="1"/>
  <c r="D89" i="318"/>
  <c r="AB88" i="318"/>
  <c r="AA88" i="318"/>
  <c r="Z88" i="318"/>
  <c r="Y88" i="318"/>
  <c r="X88" i="318"/>
  <c r="W88" i="318"/>
  <c r="V88" i="318"/>
  <c r="U88" i="318"/>
  <c r="T88" i="318"/>
  <c r="S88" i="318"/>
  <c r="R88" i="318"/>
  <c r="Q88" i="318"/>
  <c r="P88" i="318"/>
  <c r="O88" i="318"/>
  <c r="N88" i="318"/>
  <c r="D88" i="318" s="1"/>
  <c r="M88" i="318"/>
  <c r="C88" i="318" s="1"/>
  <c r="L88" i="318"/>
  <c r="K88" i="318"/>
  <c r="J88" i="318"/>
  <c r="I88" i="318"/>
  <c r="H88" i="318"/>
  <c r="G88" i="318"/>
  <c r="F88" i="318"/>
  <c r="E88" i="318"/>
  <c r="AB87" i="318"/>
  <c r="AA87" i="318"/>
  <c r="Z87" i="318"/>
  <c r="Y87" i="318"/>
  <c r="X87" i="318"/>
  <c r="W87" i="318"/>
  <c r="V87" i="318"/>
  <c r="U87" i="318"/>
  <c r="T87" i="318"/>
  <c r="S87" i="318"/>
  <c r="R87" i="318"/>
  <c r="Q87" i="318"/>
  <c r="P87" i="318"/>
  <c r="O87" i="318"/>
  <c r="N87" i="318"/>
  <c r="M87" i="318"/>
  <c r="L87" i="318"/>
  <c r="K87" i="318"/>
  <c r="J87" i="318"/>
  <c r="I87" i="318"/>
  <c r="H87" i="318"/>
  <c r="G87" i="318"/>
  <c r="C87" i="318" s="1"/>
  <c r="F87" i="318"/>
  <c r="E87" i="318"/>
  <c r="AB86" i="318"/>
  <c r="AA86" i="318"/>
  <c r="Z86" i="318"/>
  <c r="Y86" i="318"/>
  <c r="X86" i="318"/>
  <c r="W86" i="318"/>
  <c r="V86" i="318"/>
  <c r="U86" i="318"/>
  <c r="T86" i="318"/>
  <c r="S86" i="318"/>
  <c r="R86" i="318"/>
  <c r="Q86" i="318"/>
  <c r="P86" i="318"/>
  <c r="O86" i="318"/>
  <c r="N86" i="318"/>
  <c r="M86" i="318"/>
  <c r="L86" i="318"/>
  <c r="K86" i="318"/>
  <c r="J86" i="318"/>
  <c r="I86" i="318"/>
  <c r="H86" i="318"/>
  <c r="G86" i="318"/>
  <c r="F86" i="318"/>
  <c r="E86" i="318"/>
  <c r="AB85" i="318"/>
  <c r="AA85" i="318"/>
  <c r="Z85" i="318"/>
  <c r="Y85" i="318"/>
  <c r="X85" i="318"/>
  <c r="W85" i="318"/>
  <c r="V85" i="318"/>
  <c r="U85" i="318"/>
  <c r="T85" i="318"/>
  <c r="S85" i="318"/>
  <c r="R85" i="318"/>
  <c r="Q85" i="318"/>
  <c r="P85" i="318"/>
  <c r="O85" i="318"/>
  <c r="N85" i="318"/>
  <c r="M85" i="318"/>
  <c r="L85" i="318"/>
  <c r="K85" i="318"/>
  <c r="J85" i="318"/>
  <c r="I85" i="318"/>
  <c r="H85" i="318"/>
  <c r="G85" i="318"/>
  <c r="F85" i="318"/>
  <c r="D85" i="318" s="1"/>
  <c r="E85" i="318"/>
  <c r="AB84" i="318"/>
  <c r="AA84" i="318"/>
  <c r="Z84" i="318"/>
  <c r="Y84" i="318"/>
  <c r="X84" i="318"/>
  <c r="W84" i="318"/>
  <c r="V84" i="318"/>
  <c r="U84" i="318"/>
  <c r="T84" i="318"/>
  <c r="S84" i="318"/>
  <c r="R84" i="318"/>
  <c r="D84" i="318" s="1"/>
  <c r="Q84" i="318"/>
  <c r="C84" i="318" s="1"/>
  <c r="P84" i="318"/>
  <c r="O84" i="318"/>
  <c r="N84" i="318"/>
  <c r="M84" i="318"/>
  <c r="L84" i="318"/>
  <c r="K84" i="318"/>
  <c r="J84" i="318"/>
  <c r="I84" i="318"/>
  <c r="H84" i="318"/>
  <c r="G84" i="318"/>
  <c r="F84" i="318"/>
  <c r="E84" i="318"/>
  <c r="AB83" i="318"/>
  <c r="AA83" i="318"/>
  <c r="Z83" i="318"/>
  <c r="Y83" i="318"/>
  <c r="X83" i="318"/>
  <c r="W83" i="318"/>
  <c r="V83" i="318"/>
  <c r="U83" i="318"/>
  <c r="T83" i="318"/>
  <c r="S83" i="318"/>
  <c r="R83" i="318"/>
  <c r="Q83" i="318"/>
  <c r="P83" i="318"/>
  <c r="O83" i="318"/>
  <c r="N83" i="318"/>
  <c r="M83" i="318"/>
  <c r="L83" i="318"/>
  <c r="K83" i="318"/>
  <c r="C83" i="318" s="1"/>
  <c r="J83" i="318"/>
  <c r="I83" i="318"/>
  <c r="H83" i="318"/>
  <c r="G83" i="318"/>
  <c r="F83" i="318"/>
  <c r="E83" i="318"/>
  <c r="AB82" i="318"/>
  <c r="AA82" i="318"/>
  <c r="Z82" i="318"/>
  <c r="Y82" i="318"/>
  <c r="X82" i="318"/>
  <c r="W82" i="318"/>
  <c r="V82" i="318"/>
  <c r="U82" i="318"/>
  <c r="T82" i="318"/>
  <c r="S82" i="318"/>
  <c r="R82" i="318"/>
  <c r="Q82" i="318"/>
  <c r="P82" i="318"/>
  <c r="O82" i="318"/>
  <c r="N82" i="318"/>
  <c r="M82" i="318"/>
  <c r="L82" i="318"/>
  <c r="K82" i="318"/>
  <c r="J82" i="318"/>
  <c r="I82" i="318"/>
  <c r="H82" i="318"/>
  <c r="G82" i="318"/>
  <c r="F82" i="318"/>
  <c r="E82" i="318"/>
  <c r="C82" i="318" s="1"/>
  <c r="AB81" i="318"/>
  <c r="AA81" i="318"/>
  <c r="Z81" i="318"/>
  <c r="Y81" i="318"/>
  <c r="X81" i="318"/>
  <c r="W81" i="318"/>
  <c r="V81" i="318"/>
  <c r="U81" i="318"/>
  <c r="T81" i="318"/>
  <c r="S81" i="318"/>
  <c r="R81" i="318"/>
  <c r="Q81" i="318"/>
  <c r="P81" i="318"/>
  <c r="O81" i="318"/>
  <c r="N81" i="318"/>
  <c r="M81" i="318"/>
  <c r="L81" i="318"/>
  <c r="D81" i="318" s="1"/>
  <c r="K81" i="318"/>
  <c r="J81" i="318"/>
  <c r="I81" i="318"/>
  <c r="H81" i="318"/>
  <c r="G81" i="318"/>
  <c r="F81" i="318"/>
  <c r="E81" i="318"/>
  <c r="AB80" i="318"/>
  <c r="AA80" i="318"/>
  <c r="Z80" i="318"/>
  <c r="Y80" i="318"/>
  <c r="X80" i="318"/>
  <c r="W80" i="318"/>
  <c r="V80" i="318"/>
  <c r="U80" i="318"/>
  <c r="T80" i="318"/>
  <c r="S80" i="318"/>
  <c r="R80" i="318"/>
  <c r="Q80" i="318"/>
  <c r="P80" i="318"/>
  <c r="O80" i="318"/>
  <c r="N80" i="318"/>
  <c r="M80" i="318"/>
  <c r="L80" i="318"/>
  <c r="K80" i="318"/>
  <c r="J80" i="318"/>
  <c r="I80" i="318"/>
  <c r="H80" i="318"/>
  <c r="G80" i="318"/>
  <c r="F80" i="318"/>
  <c r="D80" i="318" s="1"/>
  <c r="E80" i="318"/>
  <c r="C80" i="318" s="1"/>
  <c r="AB79" i="318"/>
  <c r="AA79" i="318"/>
  <c r="Z79" i="318"/>
  <c r="Y79" i="318"/>
  <c r="X79" i="318"/>
  <c r="W79" i="318"/>
  <c r="V79" i="318"/>
  <c r="U79" i="318"/>
  <c r="T79" i="318"/>
  <c r="S79" i="318"/>
  <c r="R79" i="318"/>
  <c r="Q79" i="318"/>
  <c r="P79" i="318"/>
  <c r="O79" i="318"/>
  <c r="C79" i="318" s="1"/>
  <c r="N79" i="318"/>
  <c r="M79" i="318"/>
  <c r="L79" i="318"/>
  <c r="K79" i="318"/>
  <c r="J79" i="318"/>
  <c r="I79" i="318"/>
  <c r="H79" i="318"/>
  <c r="G79" i="318"/>
  <c r="F79" i="318"/>
  <c r="E79" i="318"/>
  <c r="AB78" i="318"/>
  <c r="AA78" i="318"/>
  <c r="Z78" i="318"/>
  <c r="Y78" i="318"/>
  <c r="X78" i="318"/>
  <c r="W78" i="318"/>
  <c r="V78" i="318"/>
  <c r="U78" i="318"/>
  <c r="T78" i="318"/>
  <c r="S78" i="318"/>
  <c r="R78" i="318"/>
  <c r="Q78" i="318"/>
  <c r="P78" i="318"/>
  <c r="O78" i="318"/>
  <c r="N78" i="318"/>
  <c r="M78" i="318"/>
  <c r="L78" i="318"/>
  <c r="K78" i="318"/>
  <c r="J78" i="318"/>
  <c r="I78" i="318"/>
  <c r="H78" i="318"/>
  <c r="G78" i="318"/>
  <c r="F78" i="318"/>
  <c r="E78" i="318"/>
  <c r="AB77" i="318"/>
  <c r="AA77" i="318"/>
  <c r="Z77" i="318"/>
  <c r="Y77" i="318"/>
  <c r="X77" i="318"/>
  <c r="W77" i="318"/>
  <c r="V77" i="318"/>
  <c r="U77" i="318"/>
  <c r="T77" i="318"/>
  <c r="S77" i="318"/>
  <c r="R77" i="318"/>
  <c r="Q77" i="318"/>
  <c r="P77" i="318"/>
  <c r="D77" i="318" s="1"/>
  <c r="O77" i="318"/>
  <c r="N77" i="318"/>
  <c r="M77" i="318"/>
  <c r="L77" i="318"/>
  <c r="K77" i="318"/>
  <c r="J77" i="318"/>
  <c r="I77" i="318"/>
  <c r="H77" i="318"/>
  <c r="G77" i="318"/>
  <c r="F77" i="318"/>
  <c r="E77" i="318"/>
  <c r="AB76" i="318"/>
  <c r="AA76" i="318"/>
  <c r="Z76" i="318"/>
  <c r="Y76" i="318"/>
  <c r="X76" i="318"/>
  <c r="W76" i="318"/>
  <c r="V76" i="318"/>
  <c r="U76" i="318"/>
  <c r="T76" i="318"/>
  <c r="S76" i="318"/>
  <c r="R76" i="318"/>
  <c r="Q76" i="318"/>
  <c r="P76" i="318"/>
  <c r="O76" i="318"/>
  <c r="N76" i="318"/>
  <c r="M76" i="318"/>
  <c r="L76" i="318"/>
  <c r="K76" i="318"/>
  <c r="J76" i="318"/>
  <c r="D76" i="318" s="1"/>
  <c r="I76" i="318"/>
  <c r="C76" i="318" s="1"/>
  <c r="H76" i="318"/>
  <c r="G76" i="318"/>
  <c r="F76" i="318"/>
  <c r="E76" i="318"/>
  <c r="AB75" i="318"/>
  <c r="AA75" i="318"/>
  <c r="Z75" i="318"/>
  <c r="Y75" i="318"/>
  <c r="X75" i="318"/>
  <c r="W75" i="318"/>
  <c r="V75" i="318"/>
  <c r="U75" i="318"/>
  <c r="T75" i="318"/>
  <c r="S75" i="318"/>
  <c r="R75" i="318"/>
  <c r="Q75" i="318"/>
  <c r="P75" i="318"/>
  <c r="O75" i="318"/>
  <c r="N75" i="318"/>
  <c r="M75" i="318"/>
  <c r="L75" i="318"/>
  <c r="K75" i="318"/>
  <c r="J75" i="318"/>
  <c r="I75" i="318"/>
  <c r="H75" i="318"/>
  <c r="G75" i="318"/>
  <c r="F75" i="318"/>
  <c r="E75" i="318"/>
  <c r="AB74" i="318"/>
  <c r="AA74" i="318"/>
  <c r="Z74" i="318"/>
  <c r="Y74" i="318"/>
  <c r="X74" i="318"/>
  <c r="W74" i="318"/>
  <c r="V74" i="318"/>
  <c r="U74" i="318"/>
  <c r="T74" i="318"/>
  <c r="S74" i="318"/>
  <c r="R74" i="318"/>
  <c r="Q74" i="318"/>
  <c r="P74" i="318"/>
  <c r="O74" i="318"/>
  <c r="N74" i="318"/>
  <c r="M74" i="318"/>
  <c r="L74" i="318"/>
  <c r="K74" i="318"/>
  <c r="J74" i="318"/>
  <c r="I74" i="318"/>
  <c r="H74" i="318"/>
  <c r="G74" i="318"/>
  <c r="F74" i="318"/>
  <c r="E74" i="318"/>
  <c r="AB73" i="318"/>
  <c r="AA73" i="318"/>
  <c r="Z73" i="318"/>
  <c r="Y73" i="318"/>
  <c r="X73" i="318"/>
  <c r="W73" i="318"/>
  <c r="V73" i="318"/>
  <c r="U73" i="318"/>
  <c r="T73" i="318"/>
  <c r="S73" i="318"/>
  <c r="R73" i="318"/>
  <c r="Q73" i="318"/>
  <c r="P73" i="318"/>
  <c r="O73" i="318"/>
  <c r="N73" i="318"/>
  <c r="M73" i="318"/>
  <c r="L73" i="318"/>
  <c r="K73" i="318"/>
  <c r="J73" i="318"/>
  <c r="I73" i="318"/>
  <c r="H73" i="318"/>
  <c r="G73" i="318"/>
  <c r="F73" i="318"/>
  <c r="E73" i="318"/>
  <c r="D73" i="318"/>
  <c r="AB72" i="318"/>
  <c r="AA72" i="318"/>
  <c r="Z72" i="318"/>
  <c r="Y72" i="318"/>
  <c r="X72" i="318"/>
  <c r="W72" i="318"/>
  <c r="V72" i="318"/>
  <c r="U72" i="318"/>
  <c r="T72" i="318"/>
  <c r="S72" i="318"/>
  <c r="R72" i="318"/>
  <c r="Q72" i="318"/>
  <c r="P72" i="318"/>
  <c r="O72" i="318"/>
  <c r="N72" i="318"/>
  <c r="M72" i="318"/>
  <c r="C72" i="318" s="1"/>
  <c r="L72" i="318"/>
  <c r="D72" i="318" s="1"/>
  <c r="K72" i="318"/>
  <c r="J72" i="318"/>
  <c r="I72" i="318"/>
  <c r="H72" i="318"/>
  <c r="G72" i="318"/>
  <c r="F72" i="318"/>
  <c r="E72" i="318"/>
  <c r="AB71" i="318"/>
  <c r="AA71" i="318"/>
  <c r="Z71" i="318"/>
  <c r="Y71" i="318"/>
  <c r="X71" i="318"/>
  <c r="W71" i="318"/>
  <c r="V71" i="318"/>
  <c r="U71" i="318"/>
  <c r="T71" i="318"/>
  <c r="S71" i="318"/>
  <c r="R71" i="318"/>
  <c r="Q71" i="318"/>
  <c r="P71" i="318"/>
  <c r="O71" i="318"/>
  <c r="N71" i="318"/>
  <c r="M71" i="318"/>
  <c r="L71" i="318"/>
  <c r="K71" i="318"/>
  <c r="J71" i="318"/>
  <c r="I71" i="318"/>
  <c r="H71" i="318"/>
  <c r="G71" i="318"/>
  <c r="C71" i="318" s="1"/>
  <c r="F71" i="318"/>
  <c r="D71" i="318" s="1"/>
  <c r="E71" i="318"/>
  <c r="AB70" i="318"/>
  <c r="AA70" i="318"/>
  <c r="Z70" i="318"/>
  <c r="Y70" i="318"/>
  <c r="X70" i="318"/>
  <c r="W70" i="318"/>
  <c r="V70" i="318"/>
  <c r="U70" i="318"/>
  <c r="T70" i="318"/>
  <c r="S70" i="318"/>
  <c r="R70" i="318"/>
  <c r="Q70" i="318"/>
  <c r="P70" i="318"/>
  <c r="O70" i="318"/>
  <c r="N70" i="318"/>
  <c r="M70" i="318"/>
  <c r="L70" i="318"/>
  <c r="K70" i="318"/>
  <c r="J70" i="318"/>
  <c r="I70" i="318"/>
  <c r="H70" i="318"/>
  <c r="G70" i="318"/>
  <c r="F70" i="318"/>
  <c r="E70" i="318"/>
  <c r="AB69" i="318"/>
  <c r="AA69" i="318"/>
  <c r="Z69" i="318"/>
  <c r="Y69" i="318"/>
  <c r="X69" i="318"/>
  <c r="W69" i="318"/>
  <c r="V69" i="318"/>
  <c r="U69" i="318"/>
  <c r="T69" i="318"/>
  <c r="S69" i="318"/>
  <c r="R69" i="318"/>
  <c r="Q69" i="318"/>
  <c r="P69" i="318"/>
  <c r="O69" i="318"/>
  <c r="N69" i="318"/>
  <c r="M69" i="318"/>
  <c r="L69" i="318"/>
  <c r="K69" i="318"/>
  <c r="J69" i="318"/>
  <c r="I69" i="318"/>
  <c r="H69" i="318"/>
  <c r="G69" i="318"/>
  <c r="F69" i="318"/>
  <c r="D69" i="318" s="1"/>
  <c r="E69" i="318"/>
  <c r="AB68" i="318"/>
  <c r="AA68" i="318"/>
  <c r="Z68" i="318"/>
  <c r="Y68" i="318"/>
  <c r="X68" i="318"/>
  <c r="W68" i="318"/>
  <c r="V68" i="318"/>
  <c r="U68" i="318"/>
  <c r="T68" i="318"/>
  <c r="S68" i="318"/>
  <c r="R68" i="318"/>
  <c r="Q68" i="318"/>
  <c r="P68" i="318"/>
  <c r="D68" i="318" s="1"/>
  <c r="O68" i="318"/>
  <c r="C68" i="318" s="1"/>
  <c r="N68" i="318"/>
  <c r="M68" i="318"/>
  <c r="L68" i="318"/>
  <c r="K68" i="318"/>
  <c r="J68" i="318"/>
  <c r="I68" i="318"/>
  <c r="H68" i="318"/>
  <c r="G68" i="318"/>
  <c r="F68" i="318"/>
  <c r="E68" i="318"/>
  <c r="AB67" i="318"/>
  <c r="AA67" i="318"/>
  <c r="Z67" i="318"/>
  <c r="Y67" i="318"/>
  <c r="X67" i="318"/>
  <c r="W67" i="318"/>
  <c r="V67" i="318"/>
  <c r="U67" i="318"/>
  <c r="T67" i="318"/>
  <c r="S67" i="318"/>
  <c r="R67" i="318"/>
  <c r="Q67" i="318"/>
  <c r="P67" i="318"/>
  <c r="O67" i="318"/>
  <c r="N67" i="318"/>
  <c r="M67" i="318"/>
  <c r="L67" i="318"/>
  <c r="K67" i="318"/>
  <c r="J67" i="318"/>
  <c r="I67" i="318"/>
  <c r="H67" i="318"/>
  <c r="G67" i="318"/>
  <c r="F67" i="318"/>
  <c r="E67" i="318"/>
  <c r="AB66" i="318"/>
  <c r="AA66" i="318"/>
  <c r="Z66" i="318"/>
  <c r="Y66" i="318"/>
  <c r="X66" i="318"/>
  <c r="W66" i="318"/>
  <c r="V66" i="318"/>
  <c r="U66" i="318"/>
  <c r="T66" i="318"/>
  <c r="S66" i="318"/>
  <c r="R66" i="318"/>
  <c r="Q66" i="318"/>
  <c r="P66" i="318"/>
  <c r="O66" i="318"/>
  <c r="N66" i="318"/>
  <c r="M66" i="318"/>
  <c r="L66" i="318"/>
  <c r="K66" i="318"/>
  <c r="J66" i="318"/>
  <c r="I66" i="318"/>
  <c r="H66" i="318"/>
  <c r="G66" i="318"/>
  <c r="F66" i="318"/>
  <c r="E66" i="318"/>
  <c r="AB65" i="318"/>
  <c r="AA65" i="318"/>
  <c r="Z65" i="318"/>
  <c r="Y65" i="318"/>
  <c r="X65" i="318"/>
  <c r="W65" i="318"/>
  <c r="V65" i="318"/>
  <c r="U65" i="318"/>
  <c r="T65" i="318"/>
  <c r="S65" i="318"/>
  <c r="R65" i="318"/>
  <c r="Q65" i="318"/>
  <c r="P65" i="318"/>
  <c r="O65" i="318"/>
  <c r="N65" i="318"/>
  <c r="M65" i="318"/>
  <c r="L65" i="318"/>
  <c r="K65" i="318"/>
  <c r="J65" i="318"/>
  <c r="D65" i="318" s="1"/>
  <c r="I65" i="318"/>
  <c r="H65" i="318"/>
  <c r="G65" i="318"/>
  <c r="F65" i="318"/>
  <c r="E65" i="318"/>
  <c r="AB64" i="318"/>
  <c r="AA64" i="318"/>
  <c r="Z64" i="318"/>
  <c r="Y64" i="318"/>
  <c r="X64" i="318"/>
  <c r="W64" i="318"/>
  <c r="V64" i="318"/>
  <c r="U64" i="318"/>
  <c r="T64" i="318"/>
  <c r="S64" i="318"/>
  <c r="R64" i="318"/>
  <c r="D64" i="318" s="1"/>
  <c r="Q64" i="318"/>
  <c r="P64" i="318"/>
  <c r="O64" i="318"/>
  <c r="N64" i="318"/>
  <c r="M64" i="318"/>
  <c r="L64" i="318"/>
  <c r="K64" i="318"/>
  <c r="J64" i="318"/>
  <c r="I64" i="318"/>
  <c r="H64" i="318"/>
  <c r="G64" i="318"/>
  <c r="F64" i="318"/>
  <c r="E64" i="318"/>
  <c r="C64" i="318"/>
  <c r="AB63" i="318"/>
  <c r="AA63" i="318"/>
  <c r="Z63" i="318"/>
  <c r="Y63" i="318"/>
  <c r="X63" i="318"/>
  <c r="W63" i="318"/>
  <c r="V63" i="318"/>
  <c r="U63" i="318"/>
  <c r="T63" i="318"/>
  <c r="S63" i="318"/>
  <c r="R63" i="318"/>
  <c r="Q63" i="318"/>
  <c r="P63" i="318"/>
  <c r="O63" i="318"/>
  <c r="N63" i="318"/>
  <c r="M63" i="318"/>
  <c r="C63" i="318" s="1"/>
  <c r="L63" i="318"/>
  <c r="K63" i="318"/>
  <c r="J63" i="318"/>
  <c r="I63" i="318"/>
  <c r="H63" i="318"/>
  <c r="G63" i="318"/>
  <c r="F63" i="318"/>
  <c r="E63" i="318"/>
  <c r="AB62" i="318"/>
  <c r="AA62" i="318"/>
  <c r="Z62" i="318"/>
  <c r="Y62" i="318"/>
  <c r="X62" i="318"/>
  <c r="W62" i="318"/>
  <c r="V62" i="318"/>
  <c r="U62" i="318"/>
  <c r="T62" i="318"/>
  <c r="S62" i="318"/>
  <c r="R62" i="318"/>
  <c r="Q62" i="318"/>
  <c r="P62" i="318"/>
  <c r="O62" i="318"/>
  <c r="N62" i="318"/>
  <c r="M62" i="318"/>
  <c r="L62" i="318"/>
  <c r="K62" i="318"/>
  <c r="J62" i="318"/>
  <c r="I62" i="318"/>
  <c r="H62" i="318"/>
  <c r="G62" i="318"/>
  <c r="F62" i="318"/>
  <c r="E62" i="318"/>
  <c r="C62" i="318" s="1"/>
  <c r="AB61" i="318"/>
  <c r="AA61" i="318"/>
  <c r="Z61" i="318"/>
  <c r="Y61" i="318"/>
  <c r="X61" i="318"/>
  <c r="W61" i="318"/>
  <c r="V61" i="318"/>
  <c r="U61" i="318"/>
  <c r="T61" i="318"/>
  <c r="S61" i="318"/>
  <c r="R61" i="318"/>
  <c r="Q61" i="318"/>
  <c r="P61" i="318"/>
  <c r="O61" i="318"/>
  <c r="N61" i="318"/>
  <c r="D61" i="318" s="1"/>
  <c r="M61" i="318"/>
  <c r="L61" i="318"/>
  <c r="K61" i="318"/>
  <c r="J61" i="318"/>
  <c r="I61" i="318"/>
  <c r="H61" i="318"/>
  <c r="G61" i="318"/>
  <c r="F61" i="318"/>
  <c r="E61" i="318"/>
  <c r="AB60" i="318"/>
  <c r="AA60" i="318"/>
  <c r="Z60" i="318"/>
  <c r="Y60" i="318"/>
  <c r="X60" i="318"/>
  <c r="W60" i="318"/>
  <c r="V60" i="318"/>
  <c r="U60" i="318"/>
  <c r="T60" i="318"/>
  <c r="S60" i="318"/>
  <c r="R60" i="318"/>
  <c r="Q60" i="318"/>
  <c r="P60" i="318"/>
  <c r="O60" i="318"/>
  <c r="N60" i="318"/>
  <c r="M60" i="318"/>
  <c r="L60" i="318"/>
  <c r="K60" i="318"/>
  <c r="J60" i="318"/>
  <c r="I60" i="318"/>
  <c r="H60" i="318"/>
  <c r="G60" i="318"/>
  <c r="C60" i="318" s="1"/>
  <c r="F60" i="318"/>
  <c r="D60" i="318" s="1"/>
  <c r="E60" i="318"/>
  <c r="AB59" i="318"/>
  <c r="AA59" i="318"/>
  <c r="Z59" i="318"/>
  <c r="Y59" i="318"/>
  <c r="X59" i="318"/>
  <c r="W59" i="318"/>
  <c r="V59" i="318"/>
  <c r="U59" i="318"/>
  <c r="T59" i="318"/>
  <c r="S59" i="318"/>
  <c r="R59" i="318"/>
  <c r="Q59" i="318"/>
  <c r="P59" i="318"/>
  <c r="O59" i="318"/>
  <c r="N59" i="318"/>
  <c r="M59" i="318"/>
  <c r="L59" i="318"/>
  <c r="K59" i="318"/>
  <c r="J59" i="318"/>
  <c r="I59" i="318"/>
  <c r="H59" i="318"/>
  <c r="G59" i="318"/>
  <c r="F59" i="318"/>
  <c r="E59" i="318"/>
  <c r="AB58" i="318"/>
  <c r="AA58" i="318"/>
  <c r="Z58" i="318"/>
  <c r="Y58" i="318"/>
  <c r="X58" i="318"/>
  <c r="W58" i="318"/>
  <c r="V58" i="318"/>
  <c r="U58" i="318"/>
  <c r="T58" i="318"/>
  <c r="S58" i="318"/>
  <c r="R58" i="318"/>
  <c r="Q58" i="318"/>
  <c r="P58" i="318"/>
  <c r="O58" i="318"/>
  <c r="N58" i="318"/>
  <c r="M58" i="318"/>
  <c r="L58" i="318"/>
  <c r="K58" i="318"/>
  <c r="J58" i="318"/>
  <c r="I58" i="318"/>
  <c r="H58" i="318"/>
  <c r="G58" i="318"/>
  <c r="F58" i="318"/>
  <c r="E58" i="318"/>
  <c r="AB57" i="318"/>
  <c r="AA57" i="318"/>
  <c r="Z57" i="318"/>
  <c r="Y57" i="318"/>
  <c r="X57" i="318"/>
  <c r="W57" i="318"/>
  <c r="V57" i="318"/>
  <c r="U57" i="318"/>
  <c r="T57" i="318"/>
  <c r="S57" i="318"/>
  <c r="R57" i="318"/>
  <c r="Q57" i="318"/>
  <c r="P57" i="318"/>
  <c r="D57" i="318" s="1"/>
  <c r="O57" i="318"/>
  <c r="N57" i="318"/>
  <c r="M57" i="318"/>
  <c r="L57" i="318"/>
  <c r="K57" i="318"/>
  <c r="J57" i="318"/>
  <c r="I57" i="318"/>
  <c r="H57" i="318"/>
  <c r="G57" i="318"/>
  <c r="F57" i="318"/>
  <c r="E57" i="318"/>
  <c r="AB56" i="318"/>
  <c r="AA56" i="318"/>
  <c r="Z56" i="318"/>
  <c r="Y56" i="318"/>
  <c r="X56" i="318"/>
  <c r="W56" i="318"/>
  <c r="V56" i="318"/>
  <c r="U56" i="318"/>
  <c r="T56" i="318"/>
  <c r="S56" i="318"/>
  <c r="R56" i="318"/>
  <c r="Q56" i="318"/>
  <c r="P56" i="318"/>
  <c r="O56" i="318"/>
  <c r="N56" i="318"/>
  <c r="M56" i="318"/>
  <c r="L56" i="318"/>
  <c r="K56" i="318"/>
  <c r="J56" i="318"/>
  <c r="D56" i="318" s="1"/>
  <c r="I56" i="318"/>
  <c r="C56" i="318" s="1"/>
  <c r="H56" i="318"/>
  <c r="G56" i="318"/>
  <c r="F56" i="318"/>
  <c r="E56" i="318"/>
  <c r="AB55" i="318"/>
  <c r="AA55" i="318"/>
  <c r="Z55" i="318"/>
  <c r="Y55" i="318"/>
  <c r="X55" i="318"/>
  <c r="W55" i="318"/>
  <c r="V55" i="318"/>
  <c r="U55" i="318"/>
  <c r="T55" i="318"/>
  <c r="S55" i="318"/>
  <c r="R55" i="318"/>
  <c r="Q55" i="318"/>
  <c r="P55" i="318"/>
  <c r="O55" i="318"/>
  <c r="N55" i="318"/>
  <c r="M55" i="318"/>
  <c r="L55" i="318"/>
  <c r="K55" i="318"/>
  <c r="J55" i="318"/>
  <c r="I55" i="318"/>
  <c r="H55" i="318"/>
  <c r="G55" i="318"/>
  <c r="F55" i="318"/>
  <c r="E55" i="318"/>
  <c r="AB54" i="318"/>
  <c r="AA54" i="318"/>
  <c r="Z54" i="318"/>
  <c r="Y54" i="318"/>
  <c r="X54" i="318"/>
  <c r="W54" i="318"/>
  <c r="V54" i="318"/>
  <c r="U54" i="318"/>
  <c r="T54" i="318"/>
  <c r="S54" i="318"/>
  <c r="R54" i="318"/>
  <c r="Q54" i="318"/>
  <c r="P54" i="318"/>
  <c r="O54" i="318"/>
  <c r="N54" i="318"/>
  <c r="M54" i="318"/>
  <c r="L54" i="318"/>
  <c r="K54" i="318"/>
  <c r="J54" i="318"/>
  <c r="I54" i="318"/>
  <c r="H54" i="318"/>
  <c r="G54" i="318"/>
  <c r="F54" i="318"/>
  <c r="E54" i="318"/>
  <c r="AB53" i="318"/>
  <c r="AA53" i="318"/>
  <c r="Z53" i="318"/>
  <c r="Y53" i="318"/>
  <c r="X53" i="318"/>
  <c r="W53" i="318"/>
  <c r="V53" i="318"/>
  <c r="U53" i="318"/>
  <c r="T53" i="318"/>
  <c r="D53" i="318" s="1"/>
  <c r="S53" i="318"/>
  <c r="R53" i="318"/>
  <c r="Q53" i="318"/>
  <c r="P53" i="318"/>
  <c r="O53" i="318"/>
  <c r="N53" i="318"/>
  <c r="M53" i="318"/>
  <c r="L53" i="318"/>
  <c r="K53" i="318"/>
  <c r="J53" i="318"/>
  <c r="I53" i="318"/>
  <c r="H53" i="318"/>
  <c r="G53" i="318"/>
  <c r="F53" i="318"/>
  <c r="E53" i="318"/>
  <c r="AB52" i="318"/>
  <c r="AA52" i="318"/>
  <c r="Z52" i="318"/>
  <c r="Y52" i="318"/>
  <c r="X52" i="318"/>
  <c r="W52" i="318"/>
  <c r="V52" i="318"/>
  <c r="U52" i="318"/>
  <c r="T52" i="318"/>
  <c r="S52" i="318"/>
  <c r="R52" i="318"/>
  <c r="Q52" i="318"/>
  <c r="P52" i="318"/>
  <c r="O52" i="318"/>
  <c r="N52" i="318"/>
  <c r="M52" i="318"/>
  <c r="C52" i="318" s="1"/>
  <c r="L52" i="318"/>
  <c r="D52" i="318" s="1"/>
  <c r="K52" i="318"/>
  <c r="J52" i="318"/>
  <c r="I52" i="318"/>
  <c r="H52" i="318"/>
  <c r="G52" i="318"/>
  <c r="F52" i="318"/>
  <c r="E52" i="318"/>
  <c r="AB51" i="318"/>
  <c r="AA51" i="318"/>
  <c r="Z51" i="318"/>
  <c r="Y51" i="318"/>
  <c r="X51" i="318"/>
  <c r="W51" i="318"/>
  <c r="V51" i="318"/>
  <c r="U51" i="318"/>
  <c r="T51" i="318"/>
  <c r="S51" i="318"/>
  <c r="R51" i="318"/>
  <c r="Q51" i="318"/>
  <c r="P51" i="318"/>
  <c r="O51" i="318"/>
  <c r="N51" i="318"/>
  <c r="M51" i="318"/>
  <c r="L51" i="318"/>
  <c r="K51" i="318"/>
  <c r="J51" i="318"/>
  <c r="I51" i="318"/>
  <c r="H51" i="318"/>
  <c r="G51" i="318"/>
  <c r="C51" i="318" s="1"/>
  <c r="F51" i="318"/>
  <c r="D51" i="318" s="1"/>
  <c r="E51" i="318"/>
  <c r="AB50" i="318"/>
  <c r="AA50" i="318"/>
  <c r="Z50" i="318"/>
  <c r="Y50" i="318"/>
  <c r="X50" i="318"/>
  <c r="W50" i="318"/>
  <c r="V50" i="318"/>
  <c r="U50" i="318"/>
  <c r="T50" i="318"/>
  <c r="S50" i="318"/>
  <c r="R50" i="318"/>
  <c r="Q50" i="318"/>
  <c r="P50" i="318"/>
  <c r="O50" i="318"/>
  <c r="N50" i="318"/>
  <c r="M50" i="318"/>
  <c r="L50" i="318"/>
  <c r="K50" i="318"/>
  <c r="J50" i="318"/>
  <c r="I50" i="318"/>
  <c r="H50" i="318"/>
  <c r="G50" i="318"/>
  <c r="F50" i="318"/>
  <c r="E50" i="318"/>
  <c r="AB49" i="318"/>
  <c r="AA49" i="318"/>
  <c r="Z49" i="318"/>
  <c r="Y49" i="318"/>
  <c r="X49" i="318"/>
  <c r="W49" i="318"/>
  <c r="V49" i="318"/>
  <c r="U49" i="318"/>
  <c r="T49" i="318"/>
  <c r="S49" i="318"/>
  <c r="R49" i="318"/>
  <c r="Q49" i="318"/>
  <c r="P49" i="318"/>
  <c r="O49" i="318"/>
  <c r="N49" i="318"/>
  <c r="M49" i="318"/>
  <c r="L49" i="318"/>
  <c r="K49" i="318"/>
  <c r="J49" i="318"/>
  <c r="I49" i="318"/>
  <c r="H49" i="318"/>
  <c r="G49" i="318"/>
  <c r="F49" i="318"/>
  <c r="D49" i="318" s="1"/>
  <c r="E49" i="318"/>
  <c r="AB48" i="318"/>
  <c r="AA48" i="318"/>
  <c r="Z48" i="318"/>
  <c r="Y48" i="318"/>
  <c r="X48" i="318"/>
  <c r="W48" i="318"/>
  <c r="V48" i="318"/>
  <c r="U48" i="318"/>
  <c r="T48" i="318"/>
  <c r="S48" i="318"/>
  <c r="R48" i="318"/>
  <c r="Q48" i="318"/>
  <c r="P48" i="318"/>
  <c r="D48" i="318" s="1"/>
  <c r="O48" i="318"/>
  <c r="C48" i="318" s="1"/>
  <c r="N48" i="318"/>
  <c r="M48" i="318"/>
  <c r="L48" i="318"/>
  <c r="K48" i="318"/>
  <c r="J48" i="318"/>
  <c r="I48" i="318"/>
  <c r="H48" i="318"/>
  <c r="G48" i="318"/>
  <c r="F48" i="318"/>
  <c r="E48" i="318"/>
  <c r="AB47" i="318"/>
  <c r="AA47" i="318"/>
  <c r="Z47" i="318"/>
  <c r="Y47" i="318"/>
  <c r="X47" i="318"/>
  <c r="W47" i="318"/>
  <c r="V47" i="318"/>
  <c r="U47" i="318"/>
  <c r="T47" i="318"/>
  <c r="S47" i="318"/>
  <c r="R47" i="318"/>
  <c r="Q47" i="318"/>
  <c r="P47" i="318"/>
  <c r="O47" i="318"/>
  <c r="N47" i="318"/>
  <c r="M47" i="318"/>
  <c r="L47" i="318"/>
  <c r="K47" i="318"/>
  <c r="J47" i="318"/>
  <c r="I47" i="318"/>
  <c r="C47" i="318" s="1"/>
  <c r="H47" i="318"/>
  <c r="G47" i="318"/>
  <c r="F47" i="318"/>
  <c r="E47" i="318"/>
  <c r="AB46" i="318"/>
  <c r="AA46" i="318"/>
  <c r="Z46" i="318"/>
  <c r="Y46" i="318"/>
  <c r="X46" i="318"/>
  <c r="W46" i="318"/>
  <c r="V46" i="318"/>
  <c r="U46" i="318"/>
  <c r="T46" i="318"/>
  <c r="S46" i="318"/>
  <c r="R46" i="318"/>
  <c r="Q46" i="318"/>
  <c r="P46" i="318"/>
  <c r="O46" i="318"/>
  <c r="N46" i="318"/>
  <c r="M46" i="318"/>
  <c r="L46" i="318"/>
  <c r="K46" i="318"/>
  <c r="J46" i="318"/>
  <c r="I46" i="318"/>
  <c r="H46" i="318"/>
  <c r="G46" i="318"/>
  <c r="F46" i="318"/>
  <c r="E46" i="318"/>
  <c r="AB45" i="318"/>
  <c r="AA45" i="318"/>
  <c r="Z45" i="318"/>
  <c r="Y45" i="318"/>
  <c r="X45" i="318"/>
  <c r="W45" i="318"/>
  <c r="V45" i="318"/>
  <c r="U45" i="318"/>
  <c r="T45" i="318"/>
  <c r="S45" i="318"/>
  <c r="R45" i="318"/>
  <c r="Q45" i="318"/>
  <c r="P45" i="318"/>
  <c r="O45" i="318"/>
  <c r="N45" i="318"/>
  <c r="M45" i="318"/>
  <c r="L45" i="318"/>
  <c r="K45" i="318"/>
  <c r="J45" i="318"/>
  <c r="D45" i="318" s="1"/>
  <c r="I45" i="318"/>
  <c r="H45" i="318"/>
  <c r="G45" i="318"/>
  <c r="F45" i="318"/>
  <c r="E45" i="318"/>
  <c r="AB44" i="318"/>
  <c r="AA44" i="318"/>
  <c r="Z44" i="318"/>
  <c r="Y44" i="318"/>
  <c r="X44" i="318"/>
  <c r="W44" i="318"/>
  <c r="V44" i="318"/>
  <c r="U44" i="318"/>
  <c r="T44" i="318"/>
  <c r="S44" i="318"/>
  <c r="R44" i="318"/>
  <c r="Q44" i="318"/>
  <c r="P44" i="318"/>
  <c r="O44" i="318"/>
  <c r="N44" i="318"/>
  <c r="M44" i="318"/>
  <c r="L44" i="318"/>
  <c r="K44" i="318"/>
  <c r="J44" i="318"/>
  <c r="I44" i="318"/>
  <c r="H44" i="318"/>
  <c r="G44" i="318"/>
  <c r="F44" i="318"/>
  <c r="E44" i="318"/>
  <c r="D44" i="318"/>
  <c r="C44" i="318"/>
  <c r="AB43" i="318"/>
  <c r="AA43" i="318"/>
  <c r="Z43" i="318"/>
  <c r="Y43" i="318"/>
  <c r="X43" i="318"/>
  <c r="W43" i="318"/>
  <c r="V43" i="318"/>
  <c r="U43" i="318"/>
  <c r="T43" i="318"/>
  <c r="S43" i="318"/>
  <c r="R43" i="318"/>
  <c r="Q43" i="318"/>
  <c r="P43" i="318"/>
  <c r="O43" i="318"/>
  <c r="N43" i="318"/>
  <c r="M43" i="318"/>
  <c r="L43" i="318"/>
  <c r="K43" i="318"/>
  <c r="J43" i="318"/>
  <c r="I43" i="318"/>
  <c r="H43" i="318"/>
  <c r="G43" i="318"/>
  <c r="F43" i="318"/>
  <c r="E43" i="318"/>
  <c r="AB42" i="318"/>
  <c r="AA42" i="318"/>
  <c r="Z42" i="318"/>
  <c r="Y42" i="318"/>
  <c r="X42" i="318"/>
  <c r="W42" i="318"/>
  <c r="V42" i="318"/>
  <c r="U42" i="318"/>
  <c r="T42" i="318"/>
  <c r="S42" i="318"/>
  <c r="R42" i="318"/>
  <c r="Q42" i="318"/>
  <c r="P42" i="318"/>
  <c r="O42" i="318"/>
  <c r="N42" i="318"/>
  <c r="M42" i="318"/>
  <c r="L42" i="318"/>
  <c r="K42" i="318"/>
  <c r="J42" i="318"/>
  <c r="I42" i="318"/>
  <c r="H42" i="318"/>
  <c r="G42" i="318"/>
  <c r="F42" i="318"/>
  <c r="D42" i="318" s="1"/>
  <c r="E42" i="318"/>
  <c r="C42" i="318" s="1"/>
  <c r="AB41" i="318"/>
  <c r="AA41" i="318"/>
  <c r="Z41" i="318"/>
  <c r="Y41" i="318"/>
  <c r="X41" i="318"/>
  <c r="W41" i="318"/>
  <c r="V41" i="318"/>
  <c r="U41" i="318"/>
  <c r="T41" i="318"/>
  <c r="S41" i="318"/>
  <c r="R41" i="318"/>
  <c r="Q41" i="318"/>
  <c r="P41" i="318"/>
  <c r="O41" i="318"/>
  <c r="N41" i="318"/>
  <c r="D41" i="318" s="1"/>
  <c r="M41" i="318"/>
  <c r="L41" i="318"/>
  <c r="K41" i="318"/>
  <c r="J41" i="318"/>
  <c r="I41" i="318"/>
  <c r="H41" i="318"/>
  <c r="G41" i="318"/>
  <c r="F41" i="318"/>
  <c r="E41" i="318"/>
  <c r="AB40" i="318"/>
  <c r="AA40" i="318"/>
  <c r="Z40" i="318"/>
  <c r="Y40" i="318"/>
  <c r="X40" i="318"/>
  <c r="W40" i="318"/>
  <c r="V40" i="318"/>
  <c r="U40" i="318"/>
  <c r="T40" i="318"/>
  <c r="S40" i="318"/>
  <c r="R40" i="318"/>
  <c r="Q40" i="318"/>
  <c r="P40" i="318"/>
  <c r="O40" i="318"/>
  <c r="N40" i="318"/>
  <c r="M40" i="318"/>
  <c r="L40" i="318"/>
  <c r="K40" i="318"/>
  <c r="J40" i="318"/>
  <c r="I40" i="318"/>
  <c r="H40" i="318"/>
  <c r="G40" i="318"/>
  <c r="C40" i="318" s="1"/>
  <c r="F40" i="318"/>
  <c r="D40" i="318" s="1"/>
  <c r="E40" i="318"/>
  <c r="AB39" i="318"/>
  <c r="AA39" i="318"/>
  <c r="Z39" i="318"/>
  <c r="Y39" i="318"/>
  <c r="X39" i="318"/>
  <c r="W39" i="318"/>
  <c r="V39" i="318"/>
  <c r="U39" i="318"/>
  <c r="T39" i="318"/>
  <c r="S39" i="318"/>
  <c r="R39" i="318"/>
  <c r="Q39" i="318"/>
  <c r="P39" i="318"/>
  <c r="O39" i="318"/>
  <c r="N39" i="318"/>
  <c r="M39" i="318"/>
  <c r="L39" i="318"/>
  <c r="K39" i="318"/>
  <c r="J39" i="318"/>
  <c r="I39" i="318"/>
  <c r="H39" i="318"/>
  <c r="G39" i="318"/>
  <c r="F39" i="318"/>
  <c r="E39" i="318"/>
  <c r="AB38" i="318"/>
  <c r="AA38" i="318"/>
  <c r="Z38" i="318"/>
  <c r="Y38" i="318"/>
  <c r="X38" i="318"/>
  <c r="W38" i="318"/>
  <c r="V38" i="318"/>
  <c r="U38" i="318"/>
  <c r="T38" i="318"/>
  <c r="S38" i="318"/>
  <c r="R38" i="318"/>
  <c r="Q38" i="318"/>
  <c r="P38" i="318"/>
  <c r="O38" i="318"/>
  <c r="N38" i="318"/>
  <c r="M38" i="318"/>
  <c r="L38" i="318"/>
  <c r="K38" i="318"/>
  <c r="J38" i="318"/>
  <c r="I38" i="318"/>
  <c r="H38" i="318"/>
  <c r="G38" i="318"/>
  <c r="F38" i="318"/>
  <c r="E38" i="318"/>
  <c r="AB37" i="318"/>
  <c r="AA37" i="318"/>
  <c r="Z37" i="318"/>
  <c r="Y37" i="318"/>
  <c r="X37" i="318"/>
  <c r="W37" i="318"/>
  <c r="V37" i="318"/>
  <c r="U37" i="318"/>
  <c r="T37" i="318"/>
  <c r="S37" i="318"/>
  <c r="R37" i="318"/>
  <c r="Q37" i="318"/>
  <c r="P37" i="318"/>
  <c r="D37" i="318" s="1"/>
  <c r="O37" i="318"/>
  <c r="N37" i="318"/>
  <c r="M37" i="318"/>
  <c r="L37" i="318"/>
  <c r="K37" i="318"/>
  <c r="J37" i="318"/>
  <c r="I37" i="318"/>
  <c r="H37" i="318"/>
  <c r="G37" i="318"/>
  <c r="F37" i="318"/>
  <c r="E37" i="318"/>
  <c r="AB36" i="318"/>
  <c r="AA36" i="318"/>
  <c r="Z36" i="318"/>
  <c r="Y36" i="318"/>
  <c r="X36" i="318"/>
  <c r="W36" i="318"/>
  <c r="V36" i="318"/>
  <c r="U36" i="318"/>
  <c r="T36" i="318"/>
  <c r="S36" i="318"/>
  <c r="R36" i="318"/>
  <c r="Q36" i="318"/>
  <c r="P36" i="318"/>
  <c r="O36" i="318"/>
  <c r="N36" i="318"/>
  <c r="M36" i="318"/>
  <c r="L36" i="318"/>
  <c r="K36" i="318"/>
  <c r="J36" i="318"/>
  <c r="D36" i="318" s="1"/>
  <c r="I36" i="318"/>
  <c r="C36" i="318" s="1"/>
  <c r="H36" i="318"/>
  <c r="G36" i="318"/>
  <c r="F36" i="318"/>
  <c r="E36" i="318"/>
  <c r="AB35" i="318"/>
  <c r="AA35" i="318"/>
  <c r="Z35" i="318"/>
  <c r="Y35" i="318"/>
  <c r="X35" i="318"/>
  <c r="W35" i="318"/>
  <c r="V35" i="318"/>
  <c r="U35" i="318"/>
  <c r="T35" i="318"/>
  <c r="S35" i="318"/>
  <c r="R35" i="318"/>
  <c r="Q35" i="318"/>
  <c r="P35" i="318"/>
  <c r="O35" i="318"/>
  <c r="N35" i="318"/>
  <c r="M35" i="318"/>
  <c r="L35" i="318"/>
  <c r="K35" i="318"/>
  <c r="J35" i="318"/>
  <c r="I35" i="318"/>
  <c r="H35" i="318"/>
  <c r="G35" i="318"/>
  <c r="F35" i="318"/>
  <c r="E35" i="318"/>
  <c r="AB34" i="318"/>
  <c r="AA34" i="318"/>
  <c r="Z34" i="318"/>
  <c r="Y34" i="318"/>
  <c r="X34" i="318"/>
  <c r="W34" i="318"/>
  <c r="V34" i="318"/>
  <c r="U34" i="318"/>
  <c r="T34" i="318"/>
  <c r="S34" i="318"/>
  <c r="R34" i="318"/>
  <c r="Q34" i="318"/>
  <c r="P34" i="318"/>
  <c r="O34" i="318"/>
  <c r="N34" i="318"/>
  <c r="M34" i="318"/>
  <c r="L34" i="318"/>
  <c r="K34" i="318"/>
  <c r="J34" i="318"/>
  <c r="I34" i="318"/>
  <c r="H34" i="318"/>
  <c r="G34" i="318"/>
  <c r="F34" i="318"/>
  <c r="E34" i="318"/>
  <c r="AB33" i="318"/>
  <c r="AA33" i="318"/>
  <c r="Z33" i="318"/>
  <c r="Y33" i="318"/>
  <c r="X33" i="318"/>
  <c r="W33" i="318"/>
  <c r="V33" i="318"/>
  <c r="U33" i="318"/>
  <c r="T33" i="318"/>
  <c r="S33" i="318"/>
  <c r="R33" i="318"/>
  <c r="Q33" i="318"/>
  <c r="P33" i="318"/>
  <c r="O33" i="318"/>
  <c r="N33" i="318"/>
  <c r="M33" i="318"/>
  <c r="L33" i="318"/>
  <c r="K33" i="318"/>
  <c r="J33" i="318"/>
  <c r="I33" i="318"/>
  <c r="H33" i="318"/>
  <c r="G33" i="318"/>
  <c r="F33" i="318"/>
  <c r="E33" i="318"/>
  <c r="D33" i="318"/>
  <c r="AB32" i="318"/>
  <c r="AA32" i="318"/>
  <c r="Z32" i="318"/>
  <c r="Y32" i="318"/>
  <c r="X32" i="318"/>
  <c r="W32" i="318"/>
  <c r="V32" i="318"/>
  <c r="U32" i="318"/>
  <c r="T32" i="318"/>
  <c r="S32" i="318"/>
  <c r="R32" i="318"/>
  <c r="Q32" i="318"/>
  <c r="P32" i="318"/>
  <c r="O32" i="318"/>
  <c r="N32" i="318"/>
  <c r="M32" i="318"/>
  <c r="C32" i="318" s="1"/>
  <c r="L32" i="318"/>
  <c r="D32" i="318" s="1"/>
  <c r="K32" i="318"/>
  <c r="J32" i="318"/>
  <c r="I32" i="318"/>
  <c r="H32" i="318"/>
  <c r="G32" i="318"/>
  <c r="F32" i="318"/>
  <c r="E32" i="318"/>
  <c r="AB31" i="318"/>
  <c r="AA31" i="318"/>
  <c r="Z31" i="318"/>
  <c r="Y31" i="318"/>
  <c r="X31" i="318"/>
  <c r="W31" i="318"/>
  <c r="V31" i="318"/>
  <c r="U31" i="318"/>
  <c r="T31" i="318"/>
  <c r="S31" i="318"/>
  <c r="R31" i="318"/>
  <c r="Q31" i="318"/>
  <c r="P31" i="318"/>
  <c r="O31" i="318"/>
  <c r="N31" i="318"/>
  <c r="M31" i="318"/>
  <c r="L31" i="318"/>
  <c r="K31" i="318"/>
  <c r="J31" i="318"/>
  <c r="I31" i="318"/>
  <c r="H31" i="318"/>
  <c r="G31" i="318"/>
  <c r="C31" i="318" s="1"/>
  <c r="F31" i="318"/>
  <c r="D31" i="318" s="1"/>
  <c r="E31" i="318"/>
  <c r="AB30" i="318"/>
  <c r="AA30" i="318"/>
  <c r="Z30" i="318"/>
  <c r="Y30" i="318"/>
  <c r="X30" i="318"/>
  <c r="W30" i="318"/>
  <c r="V30" i="318"/>
  <c r="U30" i="318"/>
  <c r="T30" i="318"/>
  <c r="S30" i="318"/>
  <c r="R30" i="318"/>
  <c r="Q30" i="318"/>
  <c r="P30" i="318"/>
  <c r="O30" i="318"/>
  <c r="N30" i="318"/>
  <c r="M30" i="318"/>
  <c r="L30" i="318"/>
  <c r="K30" i="318"/>
  <c r="J30" i="318"/>
  <c r="I30" i="318"/>
  <c r="H30" i="318"/>
  <c r="G30" i="318"/>
  <c r="F30" i="318"/>
  <c r="E30" i="318"/>
  <c r="AB29" i="318"/>
  <c r="AA29" i="318"/>
  <c r="Z29" i="318"/>
  <c r="Y29" i="318"/>
  <c r="X29" i="318"/>
  <c r="W29" i="318"/>
  <c r="V29" i="318"/>
  <c r="U29" i="318"/>
  <c r="T29" i="318"/>
  <c r="S29" i="318"/>
  <c r="R29" i="318"/>
  <c r="Q29" i="318"/>
  <c r="P29" i="318"/>
  <c r="O29" i="318"/>
  <c r="N29" i="318"/>
  <c r="M29" i="318"/>
  <c r="L29" i="318"/>
  <c r="K29" i="318"/>
  <c r="J29" i="318"/>
  <c r="I29" i="318"/>
  <c r="H29" i="318"/>
  <c r="D29" i="318" s="1"/>
  <c r="G29" i="318"/>
  <c r="F29" i="318"/>
  <c r="E29" i="318"/>
  <c r="AB28" i="318"/>
  <c r="AA28" i="318"/>
  <c r="Z28" i="318"/>
  <c r="Y28" i="318"/>
  <c r="X28" i="318"/>
  <c r="W28" i="318"/>
  <c r="V28" i="318"/>
  <c r="U28" i="318"/>
  <c r="T28" i="318"/>
  <c r="S28" i="318"/>
  <c r="R28" i="318"/>
  <c r="Q28" i="318"/>
  <c r="C28" i="318" s="1"/>
  <c r="P28" i="318"/>
  <c r="D28" i="318" s="1"/>
  <c r="O28" i="318"/>
  <c r="N28" i="318"/>
  <c r="M28" i="318"/>
  <c r="L28" i="318"/>
  <c r="K28" i="318"/>
  <c r="J28" i="318"/>
  <c r="I28" i="318"/>
  <c r="H28" i="318"/>
  <c r="G28" i="318"/>
  <c r="F28" i="318"/>
  <c r="E28" i="318"/>
  <c r="AB27" i="318"/>
  <c r="AA27" i="318"/>
  <c r="Z27" i="318"/>
  <c r="Y27" i="318"/>
  <c r="X27" i="318"/>
  <c r="W27" i="318"/>
  <c r="V27" i="318"/>
  <c r="U27" i="318"/>
  <c r="T27" i="318"/>
  <c r="S27" i="318"/>
  <c r="R27" i="318"/>
  <c r="Q27" i="318"/>
  <c r="P27" i="318"/>
  <c r="O27" i="318"/>
  <c r="N27" i="318"/>
  <c r="M27" i="318"/>
  <c r="L27" i="318"/>
  <c r="K27" i="318"/>
  <c r="J27" i="318"/>
  <c r="I27" i="318"/>
  <c r="H27" i="318"/>
  <c r="G27" i="318"/>
  <c r="F27" i="318"/>
  <c r="E27" i="318"/>
  <c r="AB26" i="318"/>
  <c r="AA26" i="318"/>
  <c r="Z26" i="318"/>
  <c r="Y26" i="318"/>
  <c r="X26" i="318"/>
  <c r="W26" i="318"/>
  <c r="V26" i="318"/>
  <c r="U26" i="318"/>
  <c r="T26" i="318"/>
  <c r="S26" i="318"/>
  <c r="R26" i="318"/>
  <c r="Q26" i="318"/>
  <c r="P26" i="318"/>
  <c r="O26" i="318"/>
  <c r="N26" i="318"/>
  <c r="M26" i="318"/>
  <c r="L26" i="318"/>
  <c r="K26" i="318"/>
  <c r="J26" i="318"/>
  <c r="I26" i="318"/>
  <c r="H26" i="318"/>
  <c r="G26" i="318"/>
  <c r="F26" i="318"/>
  <c r="E26" i="318"/>
  <c r="AB25" i="318"/>
  <c r="AA25" i="318"/>
  <c r="Z25" i="318"/>
  <c r="Y25" i="318"/>
  <c r="X25" i="318"/>
  <c r="W25" i="318"/>
  <c r="V25" i="318"/>
  <c r="U25" i="318"/>
  <c r="T25" i="318"/>
  <c r="S25" i="318"/>
  <c r="R25" i="318"/>
  <c r="Q25" i="318"/>
  <c r="P25" i="318"/>
  <c r="O25" i="318"/>
  <c r="N25" i="318"/>
  <c r="M25" i="318"/>
  <c r="L25" i="318"/>
  <c r="K25" i="318"/>
  <c r="J25" i="318"/>
  <c r="D25" i="318" s="1"/>
  <c r="I25" i="318"/>
  <c r="H25" i="318"/>
  <c r="G25" i="318"/>
  <c r="F25" i="318"/>
  <c r="E25" i="318"/>
  <c r="AB24" i="318"/>
  <c r="AA24" i="318"/>
  <c r="Z24" i="318"/>
  <c r="Y24" i="318"/>
  <c r="X24" i="318"/>
  <c r="W24" i="318"/>
  <c r="V24" i="318"/>
  <c r="U24" i="318"/>
  <c r="T24" i="318"/>
  <c r="D24" i="318" s="1"/>
  <c r="S24" i="318"/>
  <c r="R24" i="318"/>
  <c r="Q24" i="318"/>
  <c r="P24" i="318"/>
  <c r="O24" i="318"/>
  <c r="N24" i="318"/>
  <c r="M24" i="318"/>
  <c r="L24" i="318"/>
  <c r="K24" i="318"/>
  <c r="J24" i="318"/>
  <c r="I24" i="318"/>
  <c r="H24" i="318"/>
  <c r="G24" i="318"/>
  <c r="F24" i="318"/>
  <c r="E24" i="318"/>
  <c r="C24" i="318"/>
  <c r="AB23" i="318"/>
  <c r="AA23" i="318"/>
  <c r="Z23" i="318"/>
  <c r="Y23" i="318"/>
  <c r="X23" i="318"/>
  <c r="W23" i="318"/>
  <c r="V23" i="318"/>
  <c r="U23" i="318"/>
  <c r="T23" i="318"/>
  <c r="S23" i="318"/>
  <c r="R23" i="318"/>
  <c r="Q23" i="318"/>
  <c r="P23" i="318"/>
  <c r="O23" i="318"/>
  <c r="N23" i="318"/>
  <c r="M23" i="318"/>
  <c r="L23" i="318"/>
  <c r="K23" i="318"/>
  <c r="J23" i="318"/>
  <c r="I23" i="318"/>
  <c r="H23" i="318"/>
  <c r="G23" i="318"/>
  <c r="F23" i="318"/>
  <c r="E23" i="318"/>
  <c r="AB22" i="318"/>
  <c r="AA22" i="318"/>
  <c r="Z22" i="318"/>
  <c r="Y22" i="318"/>
  <c r="X22" i="318"/>
  <c r="W22" i="318"/>
  <c r="V22" i="318"/>
  <c r="U22" i="318"/>
  <c r="T22" i="318"/>
  <c r="S22" i="318"/>
  <c r="R22" i="318"/>
  <c r="Q22" i="318"/>
  <c r="P22" i="318"/>
  <c r="O22" i="318"/>
  <c r="N22" i="318"/>
  <c r="M22" i="318"/>
  <c r="L22" i="318"/>
  <c r="K22" i="318"/>
  <c r="J22" i="318"/>
  <c r="I22" i="318"/>
  <c r="H22" i="318"/>
  <c r="G22" i="318"/>
  <c r="F22" i="318"/>
  <c r="D22" i="318" s="1"/>
  <c r="E22" i="318"/>
  <c r="C22" i="318" s="1"/>
  <c r="AB21" i="318"/>
  <c r="AA21" i="318"/>
  <c r="Z21" i="318"/>
  <c r="Y21" i="318"/>
  <c r="X21" i="318"/>
  <c r="W21" i="318"/>
  <c r="V21" i="318"/>
  <c r="U21" i="318"/>
  <c r="T21" i="318"/>
  <c r="S21" i="318"/>
  <c r="R21" i="318"/>
  <c r="Q21" i="318"/>
  <c r="P21" i="318"/>
  <c r="O21" i="318"/>
  <c r="N21" i="318"/>
  <c r="D21" i="318" s="1"/>
  <c r="M21" i="318"/>
  <c r="L21" i="318"/>
  <c r="K21" i="318"/>
  <c r="J21" i="318"/>
  <c r="I21" i="318"/>
  <c r="H21" i="318"/>
  <c r="G21" i="318"/>
  <c r="F21" i="318"/>
  <c r="E21" i="318"/>
  <c r="AB20" i="318"/>
  <c r="AA20" i="318"/>
  <c r="Z20" i="318"/>
  <c r="Y20" i="318"/>
  <c r="X20" i="318"/>
  <c r="W20" i="318"/>
  <c r="V20" i="318"/>
  <c r="U20" i="318"/>
  <c r="T20" i="318"/>
  <c r="S20" i="318"/>
  <c r="R20" i="318"/>
  <c r="Q20" i="318"/>
  <c r="P20" i="318"/>
  <c r="O20" i="318"/>
  <c r="N20" i="318"/>
  <c r="M20" i="318"/>
  <c r="L20" i="318"/>
  <c r="K20" i="318"/>
  <c r="J20" i="318"/>
  <c r="I20" i="318"/>
  <c r="H20" i="318"/>
  <c r="G20" i="318"/>
  <c r="C20" i="318" s="1"/>
  <c r="F20" i="318"/>
  <c r="D20" i="318" s="1"/>
  <c r="E20" i="318"/>
  <c r="AB19" i="318"/>
  <c r="AA19" i="318"/>
  <c r="Z19" i="318"/>
  <c r="Y19" i="318"/>
  <c r="X19" i="318"/>
  <c r="W19" i="318"/>
  <c r="V19" i="318"/>
  <c r="U19" i="318"/>
  <c r="T19" i="318"/>
  <c r="S19" i="318"/>
  <c r="R19" i="318"/>
  <c r="Q19" i="318"/>
  <c r="P19" i="318"/>
  <c r="O19" i="318"/>
  <c r="N19" i="318"/>
  <c r="M19" i="318"/>
  <c r="L19" i="318"/>
  <c r="K19" i="318"/>
  <c r="J19" i="318"/>
  <c r="I19" i="318"/>
  <c r="H19" i="318"/>
  <c r="G19" i="318"/>
  <c r="F19" i="318"/>
  <c r="E19" i="318"/>
  <c r="AB18" i="318"/>
  <c r="AA18" i="318"/>
  <c r="Z18" i="318"/>
  <c r="Y18" i="318"/>
  <c r="X18" i="318"/>
  <c r="W18" i="318"/>
  <c r="V18" i="318"/>
  <c r="U18" i="318"/>
  <c r="T18" i="318"/>
  <c r="S18" i="318"/>
  <c r="R18" i="318"/>
  <c r="Q18" i="318"/>
  <c r="P18" i="318"/>
  <c r="O18" i="318"/>
  <c r="N18" i="318"/>
  <c r="M18" i="318"/>
  <c r="L18" i="318"/>
  <c r="K18" i="318"/>
  <c r="J18" i="318"/>
  <c r="I18" i="318"/>
  <c r="H18" i="318"/>
  <c r="G18" i="318"/>
  <c r="F18" i="318"/>
  <c r="E18" i="318"/>
  <c r="AB17" i="318"/>
  <c r="AA17" i="318"/>
  <c r="Z17" i="318"/>
  <c r="Y17" i="318"/>
  <c r="X17" i="318"/>
  <c r="W17" i="318"/>
  <c r="V17" i="318"/>
  <c r="U17" i="318"/>
  <c r="T17" i="318"/>
  <c r="S17" i="318"/>
  <c r="R17" i="318"/>
  <c r="Q17" i="318"/>
  <c r="P17" i="318"/>
  <c r="D17" i="318" s="1"/>
  <c r="O17" i="318"/>
  <c r="N17" i="318"/>
  <c r="M17" i="318"/>
  <c r="L17" i="318"/>
  <c r="K17" i="318"/>
  <c r="J17" i="318"/>
  <c r="I17" i="318"/>
  <c r="H17" i="318"/>
  <c r="G17" i="318"/>
  <c r="F17" i="318"/>
  <c r="E17" i="318"/>
  <c r="AB16" i="318"/>
  <c r="AA16" i="318"/>
  <c r="Z16" i="318"/>
  <c r="Y16" i="318"/>
  <c r="X16" i="318"/>
  <c r="W16" i="318"/>
  <c r="V16" i="318"/>
  <c r="U16" i="318"/>
  <c r="T16" i="318"/>
  <c r="S16" i="318"/>
  <c r="R16" i="318"/>
  <c r="Q16" i="318"/>
  <c r="P16" i="318"/>
  <c r="O16" i="318"/>
  <c r="N16" i="318"/>
  <c r="M16" i="318"/>
  <c r="L16" i="318"/>
  <c r="K16" i="318"/>
  <c r="J16" i="318"/>
  <c r="D16" i="318" s="1"/>
  <c r="I16" i="318"/>
  <c r="C16" i="318" s="1"/>
  <c r="H16" i="318"/>
  <c r="G16" i="318"/>
  <c r="F16" i="318"/>
  <c r="E16" i="318"/>
  <c r="AB15" i="318"/>
  <c r="AA15" i="318"/>
  <c r="Z15" i="318"/>
  <c r="Y15" i="318"/>
  <c r="X15" i="318"/>
  <c r="W15" i="318"/>
  <c r="V15" i="318"/>
  <c r="U15" i="318"/>
  <c r="T15" i="318"/>
  <c r="S15" i="318"/>
  <c r="C15" i="318" s="1"/>
  <c r="R15" i="318"/>
  <c r="Q15" i="318"/>
  <c r="P15" i="318"/>
  <c r="O15" i="318"/>
  <c r="N15" i="318"/>
  <c r="M15" i="318"/>
  <c r="L15" i="318"/>
  <c r="K15" i="318"/>
  <c r="J15" i="318"/>
  <c r="I15" i="318"/>
  <c r="H15" i="318"/>
  <c r="G15" i="318"/>
  <c r="F15" i="318"/>
  <c r="E15" i="318"/>
  <c r="AB14" i="318"/>
  <c r="AB5" i="318" s="1"/>
  <c r="AA14" i="318"/>
  <c r="Z14" i="318"/>
  <c r="Y14" i="318"/>
  <c r="X14" i="318"/>
  <c r="W14" i="318"/>
  <c r="V14" i="318"/>
  <c r="U14" i="318"/>
  <c r="T14" i="318"/>
  <c r="S14" i="318"/>
  <c r="R14" i="318"/>
  <c r="Q14" i="318"/>
  <c r="P14" i="318"/>
  <c r="O14" i="318"/>
  <c r="N14" i="318"/>
  <c r="M14" i="318"/>
  <c r="L14" i="318"/>
  <c r="K14" i="318"/>
  <c r="J14" i="318"/>
  <c r="I14" i="318"/>
  <c r="H14" i="318"/>
  <c r="G14" i="318"/>
  <c r="F14" i="318"/>
  <c r="E14" i="318"/>
  <c r="AB13" i="318"/>
  <c r="AA13" i="318"/>
  <c r="Z13" i="318"/>
  <c r="Y13" i="318"/>
  <c r="X13" i="318"/>
  <c r="W13" i="318"/>
  <c r="V13" i="318"/>
  <c r="U13" i="318"/>
  <c r="T13" i="318"/>
  <c r="S13" i="318"/>
  <c r="R13" i="318"/>
  <c r="Q13" i="318"/>
  <c r="P13" i="318"/>
  <c r="O13" i="318"/>
  <c r="N13" i="318"/>
  <c r="M13" i="318"/>
  <c r="L13" i="318"/>
  <c r="K13" i="318"/>
  <c r="J13" i="318"/>
  <c r="I13" i="318"/>
  <c r="H13" i="318"/>
  <c r="G13" i="318"/>
  <c r="F13" i="318"/>
  <c r="E13" i="318"/>
  <c r="C13" i="318" s="1"/>
  <c r="D13" i="318"/>
  <c r="AB12" i="318"/>
  <c r="AA12" i="318"/>
  <c r="Z12" i="318"/>
  <c r="Y12" i="318"/>
  <c r="X12" i="318"/>
  <c r="W12" i="318"/>
  <c r="V12" i="318"/>
  <c r="U12" i="318"/>
  <c r="T12" i="318"/>
  <c r="S12" i="318"/>
  <c r="R12" i="318"/>
  <c r="Q12" i="318"/>
  <c r="P12" i="318"/>
  <c r="O12" i="318"/>
  <c r="N12" i="318"/>
  <c r="D12" i="318" s="1"/>
  <c r="M12" i="318"/>
  <c r="C12" i="318" s="1"/>
  <c r="L12" i="318"/>
  <c r="K12" i="318"/>
  <c r="J12" i="318"/>
  <c r="I12" i="318"/>
  <c r="H12" i="318"/>
  <c r="G12" i="318"/>
  <c r="F12" i="318"/>
  <c r="E12" i="318"/>
  <c r="AB11" i="318"/>
  <c r="AA11" i="318"/>
  <c r="Z11" i="318"/>
  <c r="Y11" i="318"/>
  <c r="X11" i="318"/>
  <c r="W11" i="318"/>
  <c r="V11" i="318"/>
  <c r="U11" i="318"/>
  <c r="T11" i="318"/>
  <c r="S11" i="318"/>
  <c r="R11" i="318"/>
  <c r="Q11" i="318"/>
  <c r="P11" i="318"/>
  <c r="O11" i="318"/>
  <c r="N11" i="318"/>
  <c r="M11" i="318"/>
  <c r="L11" i="318"/>
  <c r="K11" i="318"/>
  <c r="J11" i="318"/>
  <c r="I11" i="318"/>
  <c r="H11" i="318"/>
  <c r="G11" i="318"/>
  <c r="C11" i="318" s="1"/>
  <c r="F11" i="318"/>
  <c r="E11" i="318"/>
  <c r="AB10" i="318"/>
  <c r="AA10" i="318"/>
  <c r="Z10" i="318"/>
  <c r="Y10" i="318"/>
  <c r="X10" i="318"/>
  <c r="W10" i="318"/>
  <c r="V10" i="318"/>
  <c r="U10" i="318"/>
  <c r="T10" i="318"/>
  <c r="S10" i="318"/>
  <c r="R10" i="318"/>
  <c r="Q10" i="318"/>
  <c r="P10" i="318"/>
  <c r="O10" i="318"/>
  <c r="N10" i="318"/>
  <c r="M10" i="318"/>
  <c r="L10" i="318"/>
  <c r="K10" i="318"/>
  <c r="J10" i="318"/>
  <c r="I10" i="318"/>
  <c r="H10" i="318"/>
  <c r="G10" i="318"/>
  <c r="F10" i="318"/>
  <c r="E10" i="318"/>
  <c r="AB9" i="318"/>
  <c r="AA9" i="318"/>
  <c r="Z9" i="318"/>
  <c r="Y9" i="318"/>
  <c r="X9" i="318"/>
  <c r="W9" i="318"/>
  <c r="V9" i="318"/>
  <c r="U9" i="318"/>
  <c r="T9" i="318"/>
  <c r="S9" i="318"/>
  <c r="R9" i="318"/>
  <c r="Q9" i="318"/>
  <c r="P9" i="318"/>
  <c r="O9" i="318"/>
  <c r="N9" i="318"/>
  <c r="M9" i="318"/>
  <c r="L9" i="318"/>
  <c r="K9" i="318"/>
  <c r="J9" i="318"/>
  <c r="I9" i="318"/>
  <c r="H9" i="318"/>
  <c r="D9" i="318" s="1"/>
  <c r="G9" i="318"/>
  <c r="F9" i="318"/>
  <c r="E9" i="318"/>
  <c r="AB8" i="318"/>
  <c r="AA8" i="318"/>
  <c r="Z8" i="318"/>
  <c r="Y8" i="318"/>
  <c r="X8" i="318"/>
  <c r="W8" i="318"/>
  <c r="V8" i="318"/>
  <c r="U8" i="318"/>
  <c r="T8" i="318"/>
  <c r="S8" i="318"/>
  <c r="R8" i="318"/>
  <c r="Q8" i="318"/>
  <c r="C8" i="318" s="1"/>
  <c r="P8" i="318"/>
  <c r="P5" i="318" s="1"/>
  <c r="O8" i="318"/>
  <c r="N8" i="318"/>
  <c r="M8" i="318"/>
  <c r="L8" i="318"/>
  <c r="K8" i="318"/>
  <c r="J8" i="318"/>
  <c r="I8" i="318"/>
  <c r="H8" i="318"/>
  <c r="G8" i="318"/>
  <c r="F8" i="318"/>
  <c r="E8" i="318"/>
  <c r="AB7" i="318"/>
  <c r="AA7" i="318"/>
  <c r="Z7" i="318"/>
  <c r="Y7" i="318"/>
  <c r="X7" i="318"/>
  <c r="W7" i="318"/>
  <c r="V7" i="318"/>
  <c r="U7" i="318"/>
  <c r="T7" i="318"/>
  <c r="S7" i="318"/>
  <c r="R7" i="318"/>
  <c r="Q7" i="318"/>
  <c r="P7" i="318"/>
  <c r="O7" i="318"/>
  <c r="N7" i="318"/>
  <c r="M7" i="318"/>
  <c r="L7" i="318"/>
  <c r="K7" i="318"/>
  <c r="J7" i="318"/>
  <c r="I7" i="318"/>
  <c r="H7" i="318"/>
  <c r="G7" i="318"/>
  <c r="F7" i="318"/>
  <c r="E7" i="318"/>
  <c r="A7" i="318"/>
  <c r="A8" i="318" s="1"/>
  <c r="A9" i="318" s="1"/>
  <c r="A10" i="318" s="1"/>
  <c r="A11" i="318" s="1"/>
  <c r="A12" i="318" s="1"/>
  <c r="A13" i="318" s="1"/>
  <c r="A14" i="318" s="1"/>
  <c r="A15" i="318" s="1"/>
  <c r="A16" i="318" s="1"/>
  <c r="A17" i="318" s="1"/>
  <c r="A18" i="318" s="1"/>
  <c r="A19" i="318" s="1"/>
  <c r="A20" i="318" s="1"/>
  <c r="A21" i="318" s="1"/>
  <c r="A22" i="318" s="1"/>
  <c r="A23" i="318" s="1"/>
  <c r="A24" i="318" s="1"/>
  <c r="A25" i="318" s="1"/>
  <c r="A26" i="318" s="1"/>
  <c r="A27" i="318" s="1"/>
  <c r="A28" i="318" s="1"/>
  <c r="A29" i="318" s="1"/>
  <c r="A30" i="318" s="1"/>
  <c r="A31" i="318" s="1"/>
  <c r="A32" i="318" s="1"/>
  <c r="A33" i="318" s="1"/>
  <c r="A34" i="318" s="1"/>
  <c r="A35" i="318" s="1"/>
  <c r="A36" i="318" s="1"/>
  <c r="A37" i="318" s="1"/>
  <c r="A38" i="318" s="1"/>
  <c r="A39" i="318" s="1"/>
  <c r="A40" i="318" s="1"/>
  <c r="A41" i="318" s="1"/>
  <c r="A42" i="318" s="1"/>
  <c r="A43" i="318" s="1"/>
  <c r="A44" i="318" s="1"/>
  <c r="A45" i="318" s="1"/>
  <c r="A46" i="318" s="1"/>
  <c r="A47" i="318" s="1"/>
  <c r="A48" i="318" s="1"/>
  <c r="A49" i="318" s="1"/>
  <c r="A50" i="318" s="1"/>
  <c r="A51" i="318" s="1"/>
  <c r="A52" i="318" s="1"/>
  <c r="A53" i="318" s="1"/>
  <c r="A54" i="318" s="1"/>
  <c r="A55" i="318" s="1"/>
  <c r="A56" i="318" s="1"/>
  <c r="A57" i="318" s="1"/>
  <c r="A58" i="318" s="1"/>
  <c r="A59" i="318" s="1"/>
  <c r="A60" i="318" s="1"/>
  <c r="A61" i="318" s="1"/>
  <c r="A62" i="318" s="1"/>
  <c r="A63" i="318" s="1"/>
  <c r="A64" i="318" s="1"/>
  <c r="A65" i="318" s="1"/>
  <c r="A66" i="318" s="1"/>
  <c r="A67" i="318" s="1"/>
  <c r="A68" i="318" s="1"/>
  <c r="A69" i="318" s="1"/>
  <c r="A70" i="318" s="1"/>
  <c r="A71" i="318" s="1"/>
  <c r="A72" i="318" s="1"/>
  <c r="A73" i="318" s="1"/>
  <c r="A74" i="318" s="1"/>
  <c r="A75" i="318" s="1"/>
  <c r="A76" i="318" s="1"/>
  <c r="A77" i="318" s="1"/>
  <c r="A78" i="318" s="1"/>
  <c r="A79" i="318" s="1"/>
  <c r="A80" i="318" s="1"/>
  <c r="A81" i="318" s="1"/>
  <c r="A82" i="318" s="1"/>
  <c r="A83" i="318" s="1"/>
  <c r="A84" i="318" s="1"/>
  <c r="A85" i="318" s="1"/>
  <c r="A86" i="318" s="1"/>
  <c r="A87" i="318" s="1"/>
  <c r="A88" i="318" s="1"/>
  <c r="A89" i="318" s="1"/>
  <c r="A90" i="318" s="1"/>
  <c r="A91" i="318" s="1"/>
  <c r="A92" i="318" s="1"/>
  <c r="A93" i="318" s="1"/>
  <c r="A94" i="318" s="1"/>
  <c r="A95" i="318" s="1"/>
  <c r="A96" i="318" s="1"/>
  <c r="A97" i="318" s="1"/>
  <c r="A98" i="318" s="1"/>
  <c r="A99" i="318" s="1"/>
  <c r="A100" i="318" s="1"/>
  <c r="A101" i="318" s="1"/>
  <c r="A102" i="318" s="1"/>
  <c r="A103" i="318" s="1"/>
  <c r="A104" i="318" s="1"/>
  <c r="A105" i="318" s="1"/>
  <c r="AB6" i="318"/>
  <c r="AA6" i="318"/>
  <c r="Z6" i="318"/>
  <c r="Y6" i="318"/>
  <c r="X6" i="318"/>
  <c r="W6" i="318"/>
  <c r="V6" i="318"/>
  <c r="U6" i="318"/>
  <c r="T6" i="318"/>
  <c r="S6" i="318"/>
  <c r="R6" i="318"/>
  <c r="Q6" i="318"/>
  <c r="P6" i="318"/>
  <c r="O6" i="318"/>
  <c r="N6" i="318"/>
  <c r="M6" i="318"/>
  <c r="L6" i="318"/>
  <c r="K6" i="318"/>
  <c r="J6" i="318"/>
  <c r="I6" i="318"/>
  <c r="H6" i="318"/>
  <c r="G6" i="318"/>
  <c r="F6" i="318"/>
  <c r="E6" i="318"/>
  <c r="L5" i="318"/>
  <c r="OC4" i="318"/>
  <c r="OB4" i="318"/>
  <c r="OA4" i="318"/>
  <c r="NZ4" i="318"/>
  <c r="NY4" i="318"/>
  <c r="NX4" i="318"/>
  <c r="NW4" i="318"/>
  <c r="NV4" i="318"/>
  <c r="NU4" i="318"/>
  <c r="NT4" i="318"/>
  <c r="NS4" i="318"/>
  <c r="NR4" i="318"/>
  <c r="NQ4" i="318"/>
  <c r="NP4" i="318"/>
  <c r="NO4" i="318"/>
  <c r="NN4" i="318"/>
  <c r="NM4" i="318"/>
  <c r="NL4" i="318"/>
  <c r="NK4" i="318"/>
  <c r="NJ4" i="318"/>
  <c r="NI4" i="318"/>
  <c r="NH4" i="318"/>
  <c r="NG4" i="318"/>
  <c r="NF4" i="318"/>
  <c r="NE4" i="318"/>
  <c r="ND4" i="318"/>
  <c r="NC4" i="318"/>
  <c r="NB4" i="318"/>
  <c r="NA4" i="318"/>
  <c r="MZ4" i="318"/>
  <c r="MY4" i="318"/>
  <c r="MX4" i="318"/>
  <c r="MW4" i="318"/>
  <c r="MV4" i="318"/>
  <c r="MU4" i="318"/>
  <c r="MT4" i="318"/>
  <c r="MS4" i="318"/>
  <c r="MR4" i="318"/>
  <c r="MQ4" i="318"/>
  <c r="MP4" i="318"/>
  <c r="MO4" i="318"/>
  <c r="MN4" i="318"/>
  <c r="MM4" i="318"/>
  <c r="ML4" i="318"/>
  <c r="MK4" i="318"/>
  <c r="MJ4" i="318"/>
  <c r="MI4" i="318"/>
  <c r="MH4" i="318"/>
  <c r="MG4" i="318"/>
  <c r="MF4" i="318"/>
  <c r="ME4" i="318"/>
  <c r="MD4" i="318"/>
  <c r="MC4" i="318"/>
  <c r="MB4" i="318"/>
  <c r="MA4" i="318"/>
  <c r="LZ4" i="318"/>
  <c r="LY4" i="318"/>
  <c r="LX4" i="318"/>
  <c r="LW4" i="318"/>
  <c r="LV4" i="318"/>
  <c r="LU4" i="318"/>
  <c r="LT4" i="318"/>
  <c r="LS4" i="318"/>
  <c r="LR4" i="318"/>
  <c r="LQ4" i="318"/>
  <c r="LP4" i="318"/>
  <c r="LO4" i="318"/>
  <c r="LN4" i="318"/>
  <c r="LM4" i="318"/>
  <c r="LL4" i="318"/>
  <c r="LK4" i="318"/>
  <c r="LJ4" i="318"/>
  <c r="LI4" i="318"/>
  <c r="LH4" i="318"/>
  <c r="LG4" i="318"/>
  <c r="LF4" i="318"/>
  <c r="LE4" i="318"/>
  <c r="LD4" i="318"/>
  <c r="LC4" i="318"/>
  <c r="LB4" i="318"/>
  <c r="LA4" i="318"/>
  <c r="KZ4" i="318"/>
  <c r="KY4" i="318"/>
  <c r="KX4" i="318"/>
  <c r="KW4" i="318"/>
  <c r="KV4" i="318"/>
  <c r="KU4" i="318"/>
  <c r="KT4" i="318"/>
  <c r="KS4" i="318"/>
  <c r="KR4" i="318"/>
  <c r="KQ4" i="318"/>
  <c r="KP4" i="318"/>
  <c r="KO4" i="318"/>
  <c r="KN4" i="318"/>
  <c r="KM4" i="318"/>
  <c r="KL4" i="318"/>
  <c r="KK4" i="318"/>
  <c r="KJ4" i="318"/>
  <c r="KI4" i="318"/>
  <c r="KH4" i="318"/>
  <c r="KG4" i="318"/>
  <c r="KF4" i="318"/>
  <c r="KE4" i="318"/>
  <c r="KD4" i="318"/>
  <c r="KC4" i="318"/>
  <c r="KB4" i="318"/>
  <c r="KA4" i="318"/>
  <c r="JZ4" i="318"/>
  <c r="JY4" i="318"/>
  <c r="JX4" i="318"/>
  <c r="JW4" i="318"/>
  <c r="JV4" i="318"/>
  <c r="JU4" i="318"/>
  <c r="JT4" i="318"/>
  <c r="JS4" i="318"/>
  <c r="JR4" i="318"/>
  <c r="JQ4" i="318"/>
  <c r="JP4" i="318"/>
  <c r="JO4" i="318"/>
  <c r="JN4" i="318"/>
  <c r="JM4" i="318"/>
  <c r="JL4" i="318"/>
  <c r="JK4" i="318"/>
  <c r="JJ4" i="318"/>
  <c r="JI4" i="318"/>
  <c r="JH4" i="318"/>
  <c r="JG4" i="318"/>
  <c r="JF4" i="318"/>
  <c r="JE4" i="318"/>
  <c r="JD4" i="318"/>
  <c r="JC4" i="318"/>
  <c r="JB4" i="318"/>
  <c r="JA4" i="318"/>
  <c r="IZ4" i="318"/>
  <c r="IY4" i="318"/>
  <c r="IX4" i="318"/>
  <c r="IW4" i="318"/>
  <c r="IV4" i="318"/>
  <c r="IU4" i="318"/>
  <c r="IT4" i="318"/>
  <c r="IS4" i="318"/>
  <c r="IR4" i="318"/>
  <c r="IQ4" i="318"/>
  <c r="IP4" i="318"/>
  <c r="IO4" i="318"/>
  <c r="IN4" i="318"/>
  <c r="IM4" i="318"/>
  <c r="IL4" i="318"/>
  <c r="IK4" i="318"/>
  <c r="IJ4" i="318"/>
  <c r="II4" i="318"/>
  <c r="IH4" i="318"/>
  <c r="IG4" i="318"/>
  <c r="IF4" i="318"/>
  <c r="IE4" i="318"/>
  <c r="ID4" i="318"/>
  <c r="IC4" i="318"/>
  <c r="IB4" i="318"/>
  <c r="IA4" i="318"/>
  <c r="HZ4" i="318"/>
  <c r="HY4" i="318"/>
  <c r="HX4" i="318"/>
  <c r="HW4" i="318"/>
  <c r="HV4" i="318"/>
  <c r="HU4" i="318"/>
  <c r="HT4" i="318"/>
  <c r="HS4" i="318"/>
  <c r="HR4" i="318"/>
  <c r="HQ4" i="318"/>
  <c r="HP4" i="318"/>
  <c r="HO4" i="318"/>
  <c r="HN4" i="318"/>
  <c r="HM4" i="318"/>
  <c r="HL4" i="318"/>
  <c r="HK4" i="318"/>
  <c r="HJ4" i="318"/>
  <c r="HI4" i="318"/>
  <c r="HH4" i="318"/>
  <c r="HG4" i="318"/>
  <c r="HF4" i="318"/>
  <c r="HE4" i="318"/>
  <c r="HD4" i="318"/>
  <c r="HC4" i="318"/>
  <c r="HB4" i="318"/>
  <c r="HA4" i="318"/>
  <c r="GZ4" i="318"/>
  <c r="GY4" i="318"/>
  <c r="GX4" i="318"/>
  <c r="GW4" i="318"/>
  <c r="GV4" i="318"/>
  <c r="GU4" i="318"/>
  <c r="GT4" i="318"/>
  <c r="GS4" i="318"/>
  <c r="GR4" i="318"/>
  <c r="GQ4" i="318"/>
  <c r="GP4" i="318"/>
  <c r="GO4" i="318"/>
  <c r="GN4" i="318"/>
  <c r="GM4" i="318"/>
  <c r="GL4" i="318"/>
  <c r="GK4" i="318"/>
  <c r="GJ4" i="318"/>
  <c r="GI4" i="318"/>
  <c r="GH4" i="318"/>
  <c r="GG4" i="318"/>
  <c r="GF4" i="318"/>
  <c r="GE4" i="318"/>
  <c r="GD4" i="318"/>
  <c r="GC4" i="318"/>
  <c r="GB4" i="318"/>
  <c r="GA4" i="318"/>
  <c r="FZ4" i="318"/>
  <c r="FY4" i="318"/>
  <c r="FX4" i="318"/>
  <c r="FW4" i="318"/>
  <c r="FV4" i="318"/>
  <c r="FU4" i="318"/>
  <c r="FT4" i="318"/>
  <c r="FS4" i="318"/>
  <c r="FR4" i="318"/>
  <c r="FQ4" i="318"/>
  <c r="FP4" i="318"/>
  <c r="FO4" i="318"/>
  <c r="FN4" i="318"/>
  <c r="FM4" i="318"/>
  <c r="FL4" i="318"/>
  <c r="FK4" i="318"/>
  <c r="FJ4" i="318"/>
  <c r="FI4" i="318"/>
  <c r="FH4" i="318"/>
  <c r="FG4" i="318"/>
  <c r="FF4" i="318"/>
  <c r="FE4" i="318"/>
  <c r="FD4" i="318"/>
  <c r="FC4" i="318"/>
  <c r="FB4" i="318"/>
  <c r="FA4" i="318"/>
  <c r="EZ4" i="318"/>
  <c r="EY4" i="318"/>
  <c r="EX4" i="318"/>
  <c r="EW4" i="318"/>
  <c r="EV4" i="318"/>
  <c r="EU4" i="318"/>
  <c r="ET4" i="318"/>
  <c r="ES4" i="318"/>
  <c r="ER4" i="318"/>
  <c r="EQ4" i="318"/>
  <c r="EP4" i="318"/>
  <c r="EO4" i="318"/>
  <c r="EN4" i="318"/>
  <c r="EM4" i="318"/>
  <c r="EL4" i="318"/>
  <c r="EK4" i="318"/>
  <c r="EJ4" i="318"/>
  <c r="EI4" i="318"/>
  <c r="EH4" i="318"/>
  <c r="EG4" i="318"/>
  <c r="EF4" i="318"/>
  <c r="EE4" i="318"/>
  <c r="ED4" i="318"/>
  <c r="EC4" i="318"/>
  <c r="EB4" i="318"/>
  <c r="EA4" i="318"/>
  <c r="DZ4" i="318"/>
  <c r="DY4" i="318"/>
  <c r="DX4" i="318"/>
  <c r="DW4" i="318"/>
  <c r="DV4" i="318"/>
  <c r="DU4" i="318"/>
  <c r="DT4" i="318"/>
  <c r="DS4" i="318"/>
  <c r="DR4" i="318"/>
  <c r="DQ4" i="318"/>
  <c r="DP4" i="318"/>
  <c r="DO4" i="318"/>
  <c r="DN4" i="318"/>
  <c r="DM4" i="318"/>
  <c r="DL4" i="318"/>
  <c r="DK4" i="318"/>
  <c r="DJ4" i="318"/>
  <c r="DI4" i="318"/>
  <c r="DH4" i="318"/>
  <c r="DG4" i="318"/>
  <c r="DF4" i="318"/>
  <c r="DE4" i="318"/>
  <c r="DD4" i="318"/>
  <c r="DC4" i="318"/>
  <c r="DB4" i="318"/>
  <c r="DA4" i="318"/>
  <c r="CZ4" i="318"/>
  <c r="CY4" i="318"/>
  <c r="CX4" i="318"/>
  <c r="CW4" i="318"/>
  <c r="CV4" i="318"/>
  <c r="CU4" i="318"/>
  <c r="CT4" i="318"/>
  <c r="CS4" i="318"/>
  <c r="CR4" i="318"/>
  <c r="CQ4" i="318"/>
  <c r="CP4" i="318"/>
  <c r="CO4" i="318"/>
  <c r="CN4" i="318"/>
  <c r="CM4" i="318"/>
  <c r="CL4" i="318"/>
  <c r="CK4" i="318"/>
  <c r="CJ4" i="318"/>
  <c r="CI4" i="318"/>
  <c r="CH4" i="318"/>
  <c r="CG4" i="318"/>
  <c r="CF4" i="318"/>
  <c r="CE4" i="318"/>
  <c r="CD4" i="318"/>
  <c r="CC4" i="318"/>
  <c r="CB4" i="318"/>
  <c r="CA4" i="318"/>
  <c r="BZ4" i="318"/>
  <c r="BY4" i="318"/>
  <c r="BX4" i="318"/>
  <c r="BW4" i="318"/>
  <c r="BV4" i="318"/>
  <c r="BU4" i="318"/>
  <c r="BT4" i="318"/>
  <c r="BS4" i="318"/>
  <c r="BR4" i="318"/>
  <c r="BQ4" i="318"/>
  <c r="BP4" i="318"/>
  <c r="BO4" i="318"/>
  <c r="BN4" i="318"/>
  <c r="BM4" i="318"/>
  <c r="BL4" i="318"/>
  <c r="BK4" i="318"/>
  <c r="BJ4" i="318"/>
  <c r="BI4" i="318"/>
  <c r="BH4" i="318"/>
  <c r="BG4" i="318"/>
  <c r="BF4" i="318"/>
  <c r="BE4" i="318"/>
  <c r="BD4" i="318"/>
  <c r="BC4" i="318"/>
  <c r="BB4" i="318"/>
  <c r="BA4" i="318"/>
  <c r="AZ4" i="318"/>
  <c r="AY4" i="318"/>
  <c r="AX4" i="318"/>
  <c r="AW4" i="318"/>
  <c r="AV4" i="318"/>
  <c r="AU4" i="318"/>
  <c r="AT4" i="318"/>
  <c r="AS4" i="318"/>
  <c r="AR4" i="318"/>
  <c r="AQ4" i="318"/>
  <c r="AP4" i="318"/>
  <c r="AO4" i="318"/>
  <c r="AN4" i="318"/>
  <c r="AM4" i="318"/>
  <c r="AL4" i="318"/>
  <c r="AK4" i="318"/>
  <c r="AJ4" i="318"/>
  <c r="AI4" i="318"/>
  <c r="AH4" i="318"/>
  <c r="AG4" i="318"/>
  <c r="AF4" i="318"/>
  <c r="AE4" i="318"/>
  <c r="AD4" i="318"/>
  <c r="AC4" i="318"/>
  <c r="D62" i="318" l="1"/>
  <c r="C53" i="318"/>
  <c r="D82" i="318"/>
  <c r="D98" i="318"/>
  <c r="D55" i="318"/>
  <c r="D8" i="318"/>
  <c r="C35" i="318"/>
  <c r="C75" i="318"/>
  <c r="C17" i="318"/>
  <c r="D66" i="318"/>
  <c r="C93" i="318"/>
  <c r="C102" i="318"/>
  <c r="D86" i="318"/>
  <c r="D102" i="318"/>
  <c r="D10" i="318"/>
  <c r="C50" i="318"/>
  <c r="X5" i="318"/>
  <c r="C14" i="318"/>
  <c r="C81" i="318"/>
  <c r="C90" i="318"/>
  <c r="C34" i="318"/>
  <c r="C54" i="318"/>
  <c r="D90" i="318"/>
  <c r="D34" i="318"/>
  <c r="D54" i="318"/>
  <c r="C65" i="318"/>
  <c r="C73" i="318"/>
  <c r="D15" i="318"/>
  <c r="C57" i="318"/>
  <c r="C10" i="318"/>
  <c r="C19" i="318"/>
  <c r="D79" i="318"/>
  <c r="C41" i="318"/>
  <c r="D50" i="318"/>
  <c r="C74" i="318"/>
  <c r="C45" i="318"/>
  <c r="C18" i="318"/>
  <c r="C27" i="318"/>
  <c r="C38" i="318"/>
  <c r="D47" i="318"/>
  <c r="C58" i="318"/>
  <c r="D67" i="318"/>
  <c r="C78" i="318"/>
  <c r="C85" i="318"/>
  <c r="C94" i="318"/>
  <c r="C101" i="318"/>
  <c r="D26" i="318"/>
  <c r="C55" i="318"/>
  <c r="D39" i="318"/>
  <c r="D30" i="318"/>
  <c r="D43" i="318"/>
  <c r="C23" i="318"/>
  <c r="C43" i="318"/>
  <c r="D74" i="318"/>
  <c r="C9" i="318"/>
  <c r="D18" i="318"/>
  <c r="C29" i="318"/>
  <c r="D38" i="318"/>
  <c r="D58" i="318"/>
  <c r="C67" i="318"/>
  <c r="D78" i="318"/>
  <c r="D94" i="318"/>
  <c r="C105" i="318"/>
  <c r="C6" i="318"/>
  <c r="C33" i="318"/>
  <c r="C26" i="318"/>
  <c r="D35" i="318"/>
  <c r="C46" i="318"/>
  <c r="D75" i="318"/>
  <c r="D91" i="318"/>
  <c r="T5" i="318"/>
  <c r="D46" i="318"/>
  <c r="C66" i="318"/>
  <c r="C37" i="318"/>
  <c r="C77" i="318"/>
  <c r="C86" i="318"/>
  <c r="D19" i="318"/>
  <c r="C30" i="318"/>
  <c r="D59" i="318"/>
  <c r="C39" i="318"/>
  <c r="C59" i="318"/>
  <c r="C70" i="318"/>
  <c r="D95" i="318"/>
  <c r="H5" i="318"/>
  <c r="C21" i="318"/>
  <c r="C61" i="318"/>
  <c r="D70" i="318"/>
  <c r="D23" i="318"/>
  <c r="C97" i="318"/>
  <c r="D14" i="318"/>
  <c r="D63" i="318"/>
  <c r="C25" i="318"/>
  <c r="D83" i="318"/>
  <c r="D99" i="318"/>
  <c r="D7" i="318"/>
  <c r="D27" i="318"/>
  <c r="D11" i="318"/>
  <c r="C49" i="318"/>
  <c r="C69" i="318"/>
  <c r="D87" i="318"/>
  <c r="D103" i="318"/>
  <c r="M5" i="318"/>
  <c r="Q5" i="318"/>
  <c r="U5" i="318"/>
  <c r="Y5" i="318"/>
  <c r="G5" i="318"/>
  <c r="K5" i="318"/>
  <c r="O5" i="318"/>
  <c r="S5" i="318"/>
  <c r="W5" i="318"/>
  <c r="AA5" i="318"/>
  <c r="D6" i="318"/>
  <c r="F5" i="318"/>
  <c r="J5" i="318"/>
  <c r="N5" i="318"/>
  <c r="R5" i="318"/>
  <c r="V5" i="318"/>
  <c r="Z5" i="318"/>
  <c r="C7" i="318"/>
  <c r="I5" i="318"/>
  <c r="E5" i="318"/>
  <c r="C5" i="318" l="1"/>
  <c r="D5" i="318"/>
  <c r="B48" i="271"/>
  <c r="B47" i="271"/>
  <c r="B46" i="271"/>
  <c r="B45" i="271"/>
  <c r="B44" i="271"/>
  <c r="B43" i="271"/>
  <c r="B42" i="271"/>
  <c r="B41" i="271"/>
  <c r="B40" i="271"/>
  <c r="B39" i="271"/>
  <c r="B38" i="271"/>
  <c r="B37" i="271"/>
  <c r="B36" i="271"/>
  <c r="B35" i="271"/>
  <c r="B34" i="271"/>
  <c r="B33" i="271"/>
  <c r="B32" i="271"/>
  <c r="B31" i="271"/>
  <c r="B30" i="271"/>
  <c r="B29" i="271"/>
  <c r="B28" i="271"/>
  <c r="B27" i="271"/>
  <c r="B26" i="271"/>
  <c r="B25" i="271"/>
  <c r="B24" i="271"/>
  <c r="B23" i="271"/>
  <c r="B22" i="271"/>
  <c r="B21" i="271"/>
  <c r="B20" i="271"/>
  <c r="B19" i="271"/>
  <c r="B18" i="271"/>
  <c r="B17" i="271"/>
  <c r="B16" i="271"/>
  <c r="B15" i="271"/>
  <c r="B14" i="271"/>
  <c r="B13" i="271"/>
  <c r="B12" i="271"/>
  <c r="B11" i="271"/>
  <c r="B10" i="271"/>
  <c r="B9" i="271"/>
  <c r="L55" i="110" l="1"/>
  <c r="L56" i="110"/>
  <c r="L57" i="110" s="1"/>
  <c r="L51" i="110"/>
  <c r="L52" i="110"/>
  <c r="L53" i="110"/>
  <c r="L54" i="110"/>
  <c r="L58" i="110"/>
  <c r="R45" i="110"/>
  <c r="R46" i="110"/>
  <c r="R47" i="110" s="1"/>
  <c r="R41" i="110"/>
  <c r="R42" i="110"/>
  <c r="R43" i="110"/>
  <c r="R44" i="110"/>
  <c r="R48" i="110"/>
  <c r="P8" i="75"/>
  <c r="P9" i="75"/>
  <c r="P10" i="75"/>
  <c r="P11" i="75"/>
  <c r="P12" i="75"/>
  <c r="P68" i="75" s="1"/>
  <c r="L70" i="75" s="1"/>
  <c r="P13" i="75"/>
  <c r="P14" i="75"/>
  <c r="P15" i="75"/>
  <c r="P16" i="75"/>
  <c r="P17" i="75"/>
  <c r="P18" i="75"/>
  <c r="P19" i="75"/>
  <c r="P20" i="75"/>
  <c r="P21" i="75"/>
  <c r="P22" i="75"/>
  <c r="P23" i="75"/>
  <c r="P24" i="75"/>
  <c r="P25" i="75"/>
  <c r="P26" i="75"/>
  <c r="P27" i="75"/>
  <c r="P28" i="75"/>
  <c r="P29" i="75"/>
  <c r="P30" i="75"/>
  <c r="P31" i="75"/>
  <c r="P32" i="75"/>
  <c r="P33" i="75"/>
  <c r="P34" i="75"/>
  <c r="P35" i="75"/>
  <c r="P36" i="75"/>
  <c r="P37" i="75"/>
  <c r="P38" i="75"/>
  <c r="P39" i="75"/>
  <c r="P40" i="75"/>
  <c r="P41" i="75"/>
  <c r="P42" i="75"/>
  <c r="P43" i="75"/>
  <c r="P44" i="75"/>
  <c r="P45" i="75"/>
  <c r="P46" i="75"/>
  <c r="P47" i="75"/>
  <c r="P48" i="75"/>
  <c r="P49" i="75"/>
  <c r="P50" i="75"/>
  <c r="P51" i="75"/>
  <c r="P52" i="75"/>
  <c r="P53" i="75"/>
  <c r="P54" i="75"/>
  <c r="P55" i="75"/>
  <c r="P56" i="75"/>
  <c r="P57" i="75"/>
  <c r="P58" i="75"/>
  <c r="P59" i="75"/>
  <c r="P60" i="75"/>
  <c r="P61" i="75"/>
  <c r="P62" i="75"/>
  <c r="P63" i="75"/>
  <c r="P64" i="75"/>
  <c r="P65" i="75"/>
  <c r="P66" i="75"/>
  <c r="P67" i="75"/>
  <c r="P7" i="75"/>
  <c r="N68" i="75"/>
  <c r="M68" i="75"/>
  <c r="L68" i="75"/>
  <c r="K68" i="75"/>
  <c r="J68" i="75"/>
  <c r="I68" i="75"/>
  <c r="H68" i="75"/>
  <c r="G68" i="75"/>
  <c r="F68" i="75"/>
  <c r="E68" i="75"/>
  <c r="D68" i="75"/>
  <c r="C68" i="75"/>
  <c r="Q8" i="76"/>
  <c r="S8" i="76" s="1"/>
  <c r="Q9" i="76"/>
  <c r="S9" i="76"/>
  <c r="Q10" i="76"/>
  <c r="S10" i="76"/>
  <c r="Q11" i="76"/>
  <c r="S11" i="76"/>
  <c r="Q12" i="76"/>
  <c r="S12" i="76"/>
  <c r="Q13" i="76"/>
  <c r="S13" i="76"/>
  <c r="Q14" i="76"/>
  <c r="S14" i="76"/>
  <c r="Q15" i="76"/>
  <c r="S15" i="76"/>
  <c r="Q16" i="76"/>
  <c r="S16" i="76" s="1"/>
  <c r="Q17" i="76"/>
  <c r="S17" i="76"/>
  <c r="Q18" i="76"/>
  <c r="S18" i="76"/>
  <c r="Q19" i="76"/>
  <c r="S19" i="76"/>
  <c r="Q20" i="76"/>
  <c r="S20" i="76"/>
  <c r="Q21" i="76"/>
  <c r="S21" i="76"/>
  <c r="Q22" i="76"/>
  <c r="S22" i="76"/>
  <c r="Q23" i="76"/>
  <c r="S23" i="76"/>
  <c r="Q24" i="76"/>
  <c r="S24" i="76" s="1"/>
  <c r="Q25" i="76"/>
  <c r="S25" i="76"/>
  <c r="Q26" i="76"/>
  <c r="S26" i="76"/>
  <c r="Q27" i="76"/>
  <c r="S27" i="76"/>
  <c r="Q28" i="76"/>
  <c r="S28" i="76"/>
  <c r="Q29" i="76"/>
  <c r="S29" i="76"/>
  <c r="Q30" i="76"/>
  <c r="S30" i="76"/>
  <c r="Q31" i="76"/>
  <c r="S31" i="76"/>
  <c r="Q32" i="76"/>
  <c r="S32" i="76" s="1"/>
  <c r="Q33" i="76"/>
  <c r="S33" i="76"/>
  <c r="Q34" i="76"/>
  <c r="S34" i="76"/>
  <c r="Q35" i="76"/>
  <c r="S35" i="76"/>
  <c r="Q36" i="76"/>
  <c r="S36" i="76"/>
  <c r="Q37" i="76"/>
  <c r="S37" i="76"/>
  <c r="Q38" i="76"/>
  <c r="S38" i="76"/>
  <c r="Q39" i="76"/>
  <c r="S39" i="76"/>
  <c r="Q40" i="76"/>
  <c r="S40" i="76" s="1"/>
  <c r="Q41" i="76"/>
  <c r="S41" i="76"/>
  <c r="Q42" i="76"/>
  <c r="S42" i="76"/>
  <c r="Q43" i="76"/>
  <c r="S43" i="76"/>
  <c r="Q44" i="76"/>
  <c r="S44" i="76"/>
  <c r="Q45" i="76"/>
  <c r="S45" i="76"/>
  <c r="Q46" i="76"/>
  <c r="S46" i="76"/>
  <c r="Q47" i="76"/>
  <c r="S47" i="76"/>
  <c r="Q48" i="76"/>
  <c r="S48" i="76" s="1"/>
  <c r="Q49" i="76"/>
  <c r="S49" i="76"/>
  <c r="Q50" i="76"/>
  <c r="S50" i="76"/>
  <c r="Q51" i="76"/>
  <c r="S51" i="76"/>
  <c r="Q52" i="76"/>
  <c r="S52" i="76"/>
  <c r="Q53" i="76"/>
  <c r="S53" i="76"/>
  <c r="Q54" i="76"/>
  <c r="S54" i="76"/>
  <c r="Q55" i="76"/>
  <c r="S55" i="76"/>
  <c r="Q56" i="76"/>
  <c r="S56" i="76" s="1"/>
  <c r="Q57" i="76"/>
  <c r="S57" i="76"/>
  <c r="Q58" i="76"/>
  <c r="S58" i="76"/>
  <c r="Q59" i="76"/>
  <c r="S59" i="76"/>
  <c r="Q60" i="76"/>
  <c r="S60" i="76"/>
  <c r="Q61" i="76"/>
  <c r="S61" i="76"/>
  <c r="Q62" i="76"/>
  <c r="S62" i="76"/>
  <c r="Q63" i="76"/>
  <c r="S63" i="76"/>
  <c r="Q64" i="76"/>
  <c r="S64" i="76" s="1"/>
  <c r="Q65" i="76"/>
  <c r="S65" i="76"/>
  <c r="Q66" i="76"/>
  <c r="S66" i="76"/>
  <c r="Q67" i="76"/>
  <c r="S67" i="76"/>
  <c r="Q7" i="76"/>
  <c r="O68" i="76"/>
  <c r="N68" i="76"/>
  <c r="M68" i="76"/>
  <c r="L68" i="76"/>
  <c r="K68" i="76"/>
  <c r="J68" i="76"/>
  <c r="I68" i="76"/>
  <c r="H68" i="76"/>
  <c r="G68" i="76"/>
  <c r="F68" i="76"/>
  <c r="E68" i="76"/>
  <c r="D68" i="76"/>
  <c r="L55" i="85"/>
  <c r="L56" i="85"/>
  <c r="L51" i="85"/>
  <c r="L57" i="85" s="1"/>
  <c r="L52" i="85"/>
  <c r="L53" i="85"/>
  <c r="L54" i="85"/>
  <c r="L58" i="85"/>
  <c r="R45" i="85"/>
  <c r="R47" i="85" s="1"/>
  <c r="R46" i="85"/>
  <c r="R41" i="85"/>
  <c r="R42" i="85"/>
  <c r="R43" i="85"/>
  <c r="R44" i="85"/>
  <c r="R48" i="85" s="1"/>
  <c r="L60" i="83"/>
  <c r="L61" i="83"/>
  <c r="L62" i="83" s="1"/>
  <c r="L58" i="83"/>
  <c r="L59" i="83"/>
  <c r="R53" i="83"/>
  <c r="R54" i="83"/>
  <c r="R51" i="83"/>
  <c r="R55" i="83" s="1"/>
  <c r="R52" i="83"/>
  <c r="L55" i="81"/>
  <c r="L56" i="81"/>
  <c r="L51" i="81"/>
  <c r="L52" i="81"/>
  <c r="L53" i="81"/>
  <c r="L54" i="81"/>
  <c r="L57" i="81" s="1"/>
  <c r="L58" i="81" s="1"/>
  <c r="R45" i="81"/>
  <c r="R46" i="81"/>
  <c r="R41" i="81"/>
  <c r="R47" i="81" s="1"/>
  <c r="R42" i="81"/>
  <c r="R43" i="81"/>
  <c r="R44" i="81"/>
  <c r="R48" i="81"/>
  <c r="S68" i="76" l="1"/>
  <c r="Q68" i="76"/>
  <c r="M70" i="7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8" authorId="0" shapeId="0" xr:uid="{00000000-0006-0000-0100-000001000000}">
      <text>
        <r>
          <rPr>
            <b/>
            <sz val="10"/>
            <color indexed="10"/>
            <rFont val="ＭＳ ゴシック"/>
            <family val="3"/>
            <charset val="128"/>
          </rPr>
          <t>法人所在地、法人名称、代表者の職・氏名を記載してください。</t>
        </r>
      </text>
    </comment>
    <comment ref="A16" authorId="0" shapeId="0" xr:uid="{00000000-0006-0000-0100-000002000000}">
      <text>
        <r>
          <rPr>
            <b/>
            <sz val="12"/>
            <color indexed="10"/>
            <rFont val="ＭＳ ゴシック"/>
            <family val="3"/>
            <charset val="128"/>
          </rPr>
          <t>事業所番号ごとに作成してください。</t>
        </r>
      </text>
    </comment>
    <comment ref="J24" authorId="0" shapeId="0" xr:uid="{00000000-0006-0000-01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A4" authorId="0" shapeId="0" xr:uid="{00000000-0006-0000-0200-000001000000}">
      <text>
        <r>
          <rPr>
            <b/>
            <sz val="9"/>
            <color indexed="81"/>
            <rFont val="MS P ゴシック"/>
            <family val="3"/>
            <charset val="128"/>
          </rPr>
          <t>事業所番号を記入してください</t>
        </r>
      </text>
    </comment>
    <comment ref="AO4" authorId="0" shapeId="0" xr:uid="{00000000-0006-0000-0200-000002000000}">
      <text>
        <r>
          <rPr>
            <b/>
            <sz val="9"/>
            <color indexed="81"/>
            <rFont val="MS P ゴシック"/>
            <family val="3"/>
            <charset val="128"/>
          </rPr>
          <t xml:space="preserve">事業所名を記入してください。
</t>
        </r>
      </text>
    </comment>
    <comment ref="AL8" authorId="0" shapeId="0" xr:uid="{00000000-0006-0000-0200-000003000000}">
      <text>
        <r>
          <rPr>
            <b/>
            <sz val="9"/>
            <color indexed="81"/>
            <rFont val="MS P ゴシック"/>
            <family val="3"/>
            <charset val="128"/>
          </rPr>
          <t>プルダウンで洗濯してください。※プルダウンがない場合は数字を記入。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鈴木 奨(suzuki-shou.c71)</author>
  </authors>
  <commentList>
    <comment ref="AA9" authorId="0" shapeId="0" xr:uid="{00000000-0006-0000-2400-000001000000}">
      <text>
        <r>
          <rPr>
            <b/>
            <sz val="9"/>
            <color indexed="81"/>
            <rFont val="MS P ゴシック"/>
            <family val="3"/>
            <charset val="128"/>
          </rPr>
          <t>鈴木 奨(suzuki-shou.c71):</t>
        </r>
        <r>
          <rPr>
            <sz val="9"/>
            <color indexed="81"/>
            <rFont val="MS P ゴシック"/>
            <family val="3"/>
            <charset val="128"/>
          </rPr>
          <t xml:space="preserve">
手計算で行い、利用者数を記載する。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B8" authorId="0" shapeId="0" xr:uid="{00000000-0006-0000-4000-000001000000}">
      <text>
        <r>
          <rPr>
            <sz val="11"/>
            <color indexed="10"/>
            <rFont val="MS P ゴシック"/>
            <family val="3"/>
            <charset val="128"/>
          </rPr>
          <t>多機能型事業所等の場合、複数サービスの定員合計を記入してください。その場合、「体制等状況一覧表」の「定員区分」の数値と一致します。</t>
        </r>
      </text>
    </comment>
    <comment ref="R8" authorId="0" shapeId="0" xr:uid="{00000000-0006-0000-4000-000002000000}">
      <text>
        <r>
          <rPr>
            <sz val="11"/>
            <color indexed="10"/>
            <rFont val="MS P ゴシック"/>
            <family val="3"/>
            <charset val="128"/>
          </rPr>
          <t>新規指定の翌々年度末までは、就労定着率の算定方法が時期により異なる可能性があります。留意事項通知等をよく確認し、誤りのないよう記載してください。</t>
        </r>
      </text>
    </comment>
    <comment ref="B26" authorId="0" shapeId="0" xr:uid="{00000000-0006-0000-4000-000003000000}">
      <text>
        <r>
          <rPr>
            <sz val="11"/>
            <color indexed="10"/>
            <rFont val="MS P ゴシック"/>
            <family val="3"/>
            <charset val="128"/>
          </rPr>
          <t>当該欄は、就労定着率区分「８なし（経過措置対象）」を選択される場合は、記載不要です。
なお、新規指定の翌々年度末までの期間で、就労定着者の割合が100分の30以上100分の40未満の場合であるとみなす以外の方法で就労定着率区分を算定する場合は、必要に応じて「前年度」を「指定後１年間」に読み替える他、算定に必要な計算式が確認できるよう本様式余白に追記する等により、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1" authorId="0" shapeId="0" xr:uid="{00000000-0006-0000-4100-000001000000}">
      <text>
        <r>
          <rPr>
            <sz val="11"/>
            <color indexed="10"/>
            <rFont val="MS P ゴシック"/>
            <family val="3"/>
            <charset val="128"/>
          </rPr>
          <t xml:space="preserve">新規指定の翌々年度末までの期間で、就労定着者の割合が100分の30以上100分の40未満の場合であるとみなす以外の方法で就労定着率区分を算定する場合は、必要に応じて「実績算定対象年度」を「算定対象期間」に読み替える等、算定に必要な就労定着者数が確認できるよう、記載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B9" authorId="0" shapeId="0" xr:uid="{00000000-0006-0000-4A00-000001000000}">
      <text>
        <r>
          <rPr>
            <sz val="9"/>
            <color indexed="10"/>
            <rFont val="MS P ゴシック"/>
            <family val="3"/>
            <charset val="128"/>
          </rPr>
          <t xml:space="preserve">新規指定の翌年度末までは、利用者数の算定方法が時期により異なる可能性があります。留意事項通知等をよく確認し、誤りのないよう記載してください。
</t>
        </r>
      </text>
    </comment>
    <comment ref="R9" authorId="0" shapeId="0" xr:uid="{00000000-0006-0000-4A00-000002000000}">
      <text>
        <r>
          <rPr>
            <sz val="10"/>
            <color indexed="10"/>
            <rFont val="MS P ゴシック"/>
            <family val="3"/>
            <charset val="128"/>
          </rPr>
          <t>新規指定の翌年度末までは、就労定着率区分の算定方法が時期により異なる可能性があります。留意事項通知等をよく確認し、誤りのないよう記載してください。</t>
        </r>
      </text>
    </comment>
    <comment ref="E26" authorId="0" shapeId="0" xr:uid="{00000000-0006-0000-4A00-000003000000}">
      <text>
        <r>
          <rPr>
            <sz val="10"/>
            <color indexed="10"/>
            <rFont val="MS P ゴシック"/>
            <family val="3"/>
            <charset val="128"/>
          </rPr>
          <t>年度途中で新規指定され、１年経過した日の属する月から当該年度の３月までは、総利用者数の算定方法が異なります。必要に応じ「過去３年間」を「算定対象期間」に読み替えて、記載してください。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A10" authorId="0" shapeId="0" xr:uid="{00000000-0006-0000-4B00-000001000000}">
      <text>
        <r>
          <rPr>
            <sz val="10"/>
            <color indexed="10"/>
            <rFont val="MS P ゴシック"/>
            <family val="3"/>
            <charset val="128"/>
          </rPr>
          <t>年度途中で新規指定され、１年経過した日の属する月から当該年度の３月までは、総利用者数の算定方法が異なります。必要に応じ「実績算定対象年度」を「算定対象期間」に読み替えて、記載してください。</t>
        </r>
        <r>
          <rPr>
            <sz val="11"/>
            <color indexed="10"/>
            <rFont val="MS P ゴシック"/>
            <family val="3"/>
            <charset val="128"/>
          </rPr>
          <t xml:space="preserve">
</t>
        </r>
      </text>
    </comment>
    <comment ref="J11" authorId="0" shapeId="0" xr:uid="{00000000-0006-0000-4B00-000002000000}">
      <text>
        <r>
          <rPr>
            <sz val="11"/>
            <color indexed="10"/>
            <rFont val="MS P ゴシック"/>
            <family val="3"/>
            <charset val="128"/>
          </rPr>
          <t xml:space="preserve">年度途中で新規指定され、１年経過した日の属する月から当該年度の３月までは、総利用者数の算定方法が異なります。必要に応じ「前年度末」を「算定対象期間の末日」に読み替えて、記載してください。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C10" authorId="0" shapeId="0" xr:uid="{00000000-0006-0000-5B00-000001000000}">
      <text>
        <r>
          <rPr>
            <sz val="11"/>
            <color indexed="10"/>
            <rFont val="MS P ゴシック"/>
            <family val="3"/>
            <charset val="128"/>
          </rPr>
          <t xml:space="preserve">新規指定から６月経過した月から当該年度の３月までの間について、支援の提供を開始してからの６月間における平均工賃月額に応じ、基本報酬を算定する場合は、算定対象月のみ記入してください。
</t>
        </r>
      </text>
    </comment>
  </commentList>
</comments>
</file>

<file path=xl/sharedStrings.xml><?xml version="1.0" encoding="utf-8"?>
<sst xmlns="http://schemas.openxmlformats.org/spreadsheetml/2006/main" count="7199" uniqueCount="2714">
  <si>
    <t>合計</t>
    <rPh sb="0" eb="2">
      <t>ゴウケイ</t>
    </rPh>
    <phoneticPr fontId="7"/>
  </si>
  <si>
    <t>栄養士</t>
    <rPh sb="0" eb="3">
      <t>エイヨウシ</t>
    </rPh>
    <phoneticPr fontId="7"/>
  </si>
  <si>
    <t>計</t>
    <rPh sb="0" eb="1">
      <t>ケイ</t>
    </rPh>
    <phoneticPr fontId="7"/>
  </si>
  <si>
    <r>
      <t>②区分６に該当し、かつ気管切開を伴う人工呼吸器による呼吸管理が必要な者又は重症心身障害者の該当の有無
（該当者は受給者証に「</t>
    </r>
    <r>
      <rPr>
        <u/>
        <sz val="10"/>
        <rFont val="ＭＳ ゴシック"/>
        <family val="3"/>
        <charset val="128"/>
      </rPr>
      <t>重度支援(身体・重度)</t>
    </r>
    <r>
      <rPr>
        <sz val="10"/>
        <rFont val="ＭＳ ゴシック"/>
        <family val="3"/>
        <charset val="128"/>
      </rPr>
      <t>」と記載されています）</t>
    </r>
    <rPh sb="1" eb="3">
      <t>クブン</t>
    </rPh>
    <rPh sb="5" eb="7">
      <t>ガイトウ</t>
    </rPh>
    <rPh sb="11" eb="13">
      <t>キカン</t>
    </rPh>
    <rPh sb="13" eb="15">
      <t>セッカイ</t>
    </rPh>
    <rPh sb="16" eb="17">
      <t>トモナ</t>
    </rPh>
    <rPh sb="18" eb="20">
      <t>ジンコウ</t>
    </rPh>
    <rPh sb="20" eb="22">
      <t>コキュウ</t>
    </rPh>
    <rPh sb="22" eb="23">
      <t>キ</t>
    </rPh>
    <rPh sb="26" eb="28">
      <t>コキュウ</t>
    </rPh>
    <rPh sb="28" eb="30">
      <t>カンリ</t>
    </rPh>
    <rPh sb="31" eb="33">
      <t>ヒツヨウ</t>
    </rPh>
    <rPh sb="34" eb="35">
      <t>モノ</t>
    </rPh>
    <rPh sb="35" eb="36">
      <t>マタ</t>
    </rPh>
    <rPh sb="37" eb="39">
      <t>ジュウショウ</t>
    </rPh>
    <rPh sb="39" eb="41">
      <t>シンシン</t>
    </rPh>
    <rPh sb="41" eb="44">
      <t>ショウガイシャ</t>
    </rPh>
    <rPh sb="45" eb="47">
      <t>ガイトウ</t>
    </rPh>
    <rPh sb="48" eb="50">
      <t>ウム</t>
    </rPh>
    <rPh sb="52" eb="55">
      <t>ガイトウシャ</t>
    </rPh>
    <rPh sb="56" eb="60">
      <t>ジュキュウシャショウ</t>
    </rPh>
    <rPh sb="62" eb="64">
      <t>ジュウド</t>
    </rPh>
    <rPh sb="64" eb="66">
      <t>シエン</t>
    </rPh>
    <rPh sb="67" eb="69">
      <t>シンタイ</t>
    </rPh>
    <rPh sb="70" eb="72">
      <t>ジュウド</t>
    </rPh>
    <rPh sb="75" eb="77">
      <t>キサイ</t>
    </rPh>
    <phoneticPr fontId="7"/>
  </si>
  <si>
    <t>大規模住居減算の該当の有無（該当に○印、非該当に×印を記入）
※住居ごとの定員が８人以上の場合に規模に応じて減算</t>
    <rPh sb="0" eb="3">
      <t>ダイキボ</t>
    </rPh>
    <rPh sb="3" eb="5">
      <t>ジュウキョ</t>
    </rPh>
    <rPh sb="5" eb="7">
      <t>ゲンサン</t>
    </rPh>
    <rPh sb="8" eb="10">
      <t>ガイトウ</t>
    </rPh>
    <rPh sb="11" eb="13">
      <t>ウム</t>
    </rPh>
    <rPh sb="14" eb="16">
      <t>ガイトウ</t>
    </rPh>
    <rPh sb="18" eb="19">
      <t>シルシ</t>
    </rPh>
    <rPh sb="20" eb="23">
      <t>ヒガイトウ</t>
    </rPh>
    <rPh sb="25" eb="26">
      <t>シルシ</t>
    </rPh>
    <rPh sb="27" eb="29">
      <t>キニュウ</t>
    </rPh>
    <rPh sb="32" eb="34">
      <t>ジュウキョ</t>
    </rPh>
    <rPh sb="37" eb="39">
      <t>テイイン</t>
    </rPh>
    <rPh sb="41" eb="42">
      <t>ニン</t>
    </rPh>
    <rPh sb="42" eb="44">
      <t>イジョウ</t>
    </rPh>
    <rPh sb="45" eb="47">
      <t>バアイ</t>
    </rPh>
    <rPh sb="48" eb="50">
      <t>キボ</t>
    </rPh>
    <rPh sb="51" eb="52">
      <t>オウ</t>
    </rPh>
    <rPh sb="54" eb="56">
      <t>ゲンサン</t>
    </rPh>
    <phoneticPr fontId="7"/>
  </si>
  <si>
    <t>　　　人</t>
    <rPh sb="3" eb="4">
      <t>ニン</t>
    </rPh>
    <phoneticPr fontId="7"/>
  </si>
  <si>
    <t>（参考様式５）の（別紙１０）</t>
    <rPh sb="1" eb="3">
      <t>サンコウ</t>
    </rPh>
    <rPh sb="3" eb="5">
      <t>ヨウシキ</t>
    </rPh>
    <rPh sb="9" eb="11">
      <t>ベッシ</t>
    </rPh>
    <phoneticPr fontId="7"/>
  </si>
  <si>
    <t>複数のサービス提供単位を設定する場合はその単位名</t>
    <rPh sb="0" eb="2">
      <t>フクスウ</t>
    </rPh>
    <rPh sb="7" eb="9">
      <t>テイキョウ</t>
    </rPh>
    <rPh sb="9" eb="11">
      <t>タンイ</t>
    </rPh>
    <rPh sb="12" eb="14">
      <t>セッテイ</t>
    </rPh>
    <rPh sb="16" eb="18">
      <t>バアイ</t>
    </rPh>
    <rPh sb="21" eb="23">
      <t>タンイ</t>
    </rPh>
    <rPh sb="23" eb="24">
      <t>メイ</t>
    </rPh>
    <phoneticPr fontId="7"/>
  </si>
  <si>
    <t>主たる事業所の名称</t>
    <rPh sb="0" eb="1">
      <t>シュ</t>
    </rPh>
    <rPh sb="3" eb="6">
      <t>ジギョウショ</t>
    </rPh>
    <rPh sb="7" eb="9">
      <t>メイショウ</t>
    </rPh>
    <phoneticPr fontId="7"/>
  </si>
  <si>
    <t>主たる事業所の所在地</t>
    <rPh sb="0" eb="1">
      <t>シュ</t>
    </rPh>
    <rPh sb="3" eb="6">
      <t>ジギョウショ</t>
    </rPh>
    <rPh sb="7" eb="10">
      <t>ショザイチ</t>
    </rPh>
    <phoneticPr fontId="7"/>
  </si>
  <si>
    <t>注１　「氏名」欄は障害基礎年金１級を受給する利用者（受給者証に「障害年金１級」と記載されている利用者）を記載してください。</t>
    <rPh sb="0" eb="1">
      <t>チュウ</t>
    </rPh>
    <rPh sb="4" eb="6">
      <t>シメイ</t>
    </rPh>
    <rPh sb="7" eb="8">
      <t>ラン</t>
    </rPh>
    <rPh sb="9" eb="11">
      <t>ショウガイ</t>
    </rPh>
    <rPh sb="11" eb="13">
      <t>キソ</t>
    </rPh>
    <rPh sb="13" eb="15">
      <t>ネンキン</t>
    </rPh>
    <rPh sb="16" eb="17">
      <t>キュウ</t>
    </rPh>
    <rPh sb="18" eb="20">
      <t>ジュキュウ</t>
    </rPh>
    <rPh sb="22" eb="25">
      <t>リヨウシャ</t>
    </rPh>
    <rPh sb="26" eb="29">
      <t>ジュキュウシャ</t>
    </rPh>
    <rPh sb="29" eb="30">
      <t>ショウ</t>
    </rPh>
    <rPh sb="32" eb="34">
      <t>ショウガイ</t>
    </rPh>
    <rPh sb="34" eb="36">
      <t>ネンキン</t>
    </rPh>
    <rPh sb="37" eb="38">
      <t>キュウ</t>
    </rPh>
    <rPh sb="40" eb="42">
      <t>キサイ</t>
    </rPh>
    <rPh sb="47" eb="50">
      <t>リヨウシャ</t>
    </rPh>
    <rPh sb="52" eb="54">
      <t>キサイ</t>
    </rPh>
    <phoneticPr fontId="7"/>
  </si>
  <si>
    <t>注１　上記に記載した利用者については、加算対象の確認等のため、受給者証の写しを添付してください。</t>
    <rPh sb="0" eb="1">
      <t>チュウ</t>
    </rPh>
    <rPh sb="3" eb="5">
      <t>ジョウキ</t>
    </rPh>
    <rPh sb="6" eb="8">
      <t>キサイ</t>
    </rPh>
    <rPh sb="10" eb="13">
      <t>リヨウシャ</t>
    </rPh>
    <rPh sb="26" eb="27">
      <t>トウ</t>
    </rPh>
    <phoneticPr fontId="7"/>
  </si>
  <si>
    <t>事業所名</t>
    <rPh sb="0" eb="3">
      <t>ジギョウショ</t>
    </rPh>
    <rPh sb="3" eb="4">
      <t>メイ</t>
    </rPh>
    <phoneticPr fontId="7"/>
  </si>
  <si>
    <t>（参考様式５）の（別紙１９）</t>
    <rPh sb="1" eb="3">
      <t>サンコウ</t>
    </rPh>
    <rPh sb="3" eb="5">
      <t>ヨウシキ</t>
    </rPh>
    <rPh sb="9" eb="11">
      <t>ベッシ</t>
    </rPh>
    <phoneticPr fontId="7"/>
  </si>
  <si>
    <t>（参考様式５）の（別紙２８）</t>
    <rPh sb="1" eb="3">
      <t>サンコウ</t>
    </rPh>
    <rPh sb="3" eb="5">
      <t>ヨウシキ</t>
    </rPh>
    <rPh sb="9" eb="11">
      <t>ベッシ</t>
    </rPh>
    <phoneticPr fontId="7"/>
  </si>
  <si>
    <t>（参考様式５）の（別紙２９）</t>
    <rPh sb="1" eb="3">
      <t>サンコウ</t>
    </rPh>
    <rPh sb="3" eb="5">
      <t>ヨウシキ</t>
    </rPh>
    <rPh sb="9" eb="11">
      <t>ベッシ</t>
    </rPh>
    <phoneticPr fontId="7"/>
  </si>
  <si>
    <t>事業所番号</t>
    <rPh sb="0" eb="3">
      <t>ジギョウショ</t>
    </rPh>
    <rPh sb="3" eb="5">
      <t>バンゴウ</t>
    </rPh>
    <phoneticPr fontId="7"/>
  </si>
  <si>
    <t>２　送迎の状況①
　 （全サービス）</t>
    <rPh sb="12" eb="13">
      <t>ゼン</t>
    </rPh>
    <phoneticPr fontId="7"/>
  </si>
  <si>
    <t>運営規定上の営業時間</t>
    <rPh sb="0" eb="2">
      <t>ウンエイ</t>
    </rPh>
    <rPh sb="2" eb="4">
      <t>キテイ</t>
    </rPh>
    <rPh sb="4" eb="5">
      <t>ジョウ</t>
    </rPh>
    <rPh sb="6" eb="8">
      <t>エイギョウ</t>
    </rPh>
    <rPh sb="8" eb="10">
      <t>ジカン</t>
    </rPh>
    <phoneticPr fontId="7"/>
  </si>
  <si>
    <t>年齢</t>
    <rPh sb="0" eb="2">
      <t>ネンレイ</t>
    </rPh>
    <phoneticPr fontId="7"/>
  </si>
  <si>
    <t>利用時間</t>
    <rPh sb="0" eb="2">
      <t>リヨウ</t>
    </rPh>
    <rPh sb="2" eb="4">
      <t>ジカン</t>
    </rPh>
    <phoneticPr fontId="7"/>
  </si>
  <si>
    <t>備考</t>
    <rPh sb="0" eb="2">
      <t>ビコウ</t>
    </rPh>
    <phoneticPr fontId="7"/>
  </si>
  <si>
    <t xml:space="preserve">※　運営規程の営業時間を超えて支援を行うものとして、加算を算定する場合に届け出ること。
</t>
    <phoneticPr fontId="7"/>
  </si>
  <si>
    <t>延長支援加算体制　関係</t>
    <rPh sb="0" eb="2">
      <t>エンチョウ</t>
    </rPh>
    <rPh sb="2" eb="4">
      <t>シエン</t>
    </rPh>
    <rPh sb="4" eb="6">
      <t>カサン</t>
    </rPh>
    <rPh sb="6" eb="8">
      <t>タイセイ</t>
    </rPh>
    <rPh sb="9" eb="11">
      <t>カンケイ</t>
    </rPh>
    <phoneticPr fontId="7"/>
  </si>
  <si>
    <t>施設又は事業所名</t>
    <rPh sb="0" eb="2">
      <t>シセツ</t>
    </rPh>
    <rPh sb="2" eb="3">
      <t>マタ</t>
    </rPh>
    <rPh sb="4" eb="7">
      <t>ジギョウショ</t>
    </rPh>
    <rPh sb="7" eb="8">
      <t>メイ</t>
    </rPh>
    <phoneticPr fontId="7"/>
  </si>
  <si>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7"/>
  </si>
  <si>
    <t>サービスの種類</t>
    <phoneticPr fontId="7"/>
  </si>
  <si>
    <t>事業所名</t>
  </si>
  <si>
    <t>利用者氏名</t>
    <rPh sb="0" eb="3">
      <t>リヨウシャ</t>
    </rPh>
    <rPh sb="3" eb="5">
      <t>シメイ</t>
    </rPh>
    <phoneticPr fontId="7"/>
  </si>
  <si>
    <t>利用日数（日）</t>
    <rPh sb="0" eb="2">
      <t>リヨウ</t>
    </rPh>
    <rPh sb="2" eb="4">
      <t>ニッスウ</t>
    </rPh>
    <rPh sb="5" eb="6">
      <t>ニチ</t>
    </rPh>
    <phoneticPr fontId="7"/>
  </si>
  <si>
    <t>８月</t>
    <rPh sb="1" eb="2">
      <t>ガツ</t>
    </rPh>
    <phoneticPr fontId="7"/>
  </si>
  <si>
    <t>９月</t>
    <rPh sb="1" eb="2">
      <t>ガツ</t>
    </rPh>
    <phoneticPr fontId="7"/>
  </si>
  <si>
    <t>１０月</t>
    <rPh sb="2" eb="3">
      <t>ガツ</t>
    </rPh>
    <phoneticPr fontId="7"/>
  </si>
  <si>
    <t>11月</t>
    <rPh sb="2" eb="3">
      <t>ツキ</t>
    </rPh>
    <phoneticPr fontId="7"/>
  </si>
  <si>
    <t>12月</t>
    <rPh sb="2" eb="3">
      <t>ツキ</t>
    </rPh>
    <phoneticPr fontId="7"/>
  </si>
  <si>
    <t>1月</t>
    <rPh sb="1" eb="2">
      <t>ツキ</t>
    </rPh>
    <phoneticPr fontId="7"/>
  </si>
  <si>
    <t>2月</t>
    <rPh sb="1" eb="2">
      <t>ツキ</t>
    </rPh>
    <phoneticPr fontId="7"/>
  </si>
  <si>
    <t>3月</t>
    <rPh sb="1" eb="2">
      <t>ツキ</t>
    </rPh>
    <phoneticPr fontId="7"/>
  </si>
  <si>
    <t>施設の開所日数</t>
    <rPh sb="0" eb="2">
      <t>シセツ</t>
    </rPh>
    <rPh sb="3" eb="5">
      <t>カイショ</t>
    </rPh>
    <rPh sb="5" eb="7">
      <t>ニッスウ</t>
    </rPh>
    <phoneticPr fontId="7"/>
  </si>
  <si>
    <t>(a)</t>
    <phoneticPr fontId="7"/>
  </si>
  <si>
    <t>合　計</t>
    <rPh sb="0" eb="1">
      <t>ゴウ</t>
    </rPh>
    <rPh sb="2" eb="3">
      <t>ケイ</t>
    </rPh>
    <phoneticPr fontId="7"/>
  </si>
  <si>
    <t>(b)</t>
    <phoneticPr fontId="7"/>
  </si>
  <si>
    <t>平均利用者数＝(b)÷(a)</t>
    <rPh sb="0" eb="2">
      <t>ヘイキン</t>
    </rPh>
    <rPh sb="2" eb="4">
      <t>リヨウ</t>
    </rPh>
    <rPh sb="4" eb="5">
      <t>シャ</t>
    </rPh>
    <rPh sb="5" eb="6">
      <t>スウ</t>
    </rPh>
    <phoneticPr fontId="7"/>
  </si>
  <si>
    <t>注1：本表は、色付枠内のみ入力いただければ、集計欄は自動計算しますので入力不要です。</t>
    <rPh sb="0" eb="1">
      <t>チュウ</t>
    </rPh>
    <rPh sb="3" eb="4">
      <t>ホン</t>
    </rPh>
    <rPh sb="4" eb="5">
      <t>オモテ</t>
    </rPh>
    <rPh sb="7" eb="9">
      <t>イロツ</t>
    </rPh>
    <rPh sb="9" eb="11">
      <t>ワクナイ</t>
    </rPh>
    <rPh sb="13" eb="15">
      <t>ニュウリョク</t>
    </rPh>
    <rPh sb="22" eb="24">
      <t>シュウケイ</t>
    </rPh>
    <rPh sb="24" eb="25">
      <t>ラン</t>
    </rPh>
    <rPh sb="26" eb="28">
      <t>ジドウ</t>
    </rPh>
    <rPh sb="28" eb="30">
      <t>ケイサン</t>
    </rPh>
    <rPh sb="35" eb="37">
      <t>ニュウリョク</t>
    </rPh>
    <rPh sb="37" eb="39">
      <t>フヨウ</t>
    </rPh>
    <phoneticPr fontId="7"/>
  </si>
  <si>
    <t>(ｃ)</t>
    <phoneticPr fontId="7"/>
  </si>
  <si>
    <t>＝（ａ）×（ｂ）</t>
    <phoneticPr fontId="7"/>
  </si>
  <si>
    <t>(ｄ)</t>
    <phoneticPr fontId="7"/>
  </si>
  <si>
    <t>(ｅ)</t>
    <phoneticPr fontId="7"/>
  </si>
  <si>
    <t>合計（ｂ）</t>
    <rPh sb="0" eb="2">
      <t>ゴウケイ</t>
    </rPh>
    <phoneticPr fontId="7"/>
  </si>
  <si>
    <t>区分計（ｃ）</t>
    <rPh sb="0" eb="2">
      <t>クブン</t>
    </rPh>
    <rPh sb="2" eb="3">
      <t>ケイ</t>
    </rPh>
    <phoneticPr fontId="7"/>
  </si>
  <si>
    <t>行動援護従業者の数</t>
    <rPh sb="0" eb="4">
      <t>コウドウエンゴ</t>
    </rPh>
    <rPh sb="4" eb="7">
      <t>ジュウギョウシャ</t>
    </rPh>
    <rPh sb="8" eb="9">
      <t>スウ</t>
    </rPh>
    <phoneticPr fontId="7"/>
  </si>
  <si>
    <t>注３　前年度の利用者実績算定表（参考様式５の別紙２８）を添付してください。</t>
    <rPh sb="0" eb="1">
      <t>チュウ</t>
    </rPh>
    <rPh sb="3" eb="6">
      <t>ゼンネンド</t>
    </rPh>
    <rPh sb="7" eb="10">
      <t>リヨウシャ</t>
    </rPh>
    <rPh sb="10" eb="12">
      <t>ジッセキ</t>
    </rPh>
    <rPh sb="12" eb="14">
      <t>サンテイ</t>
    </rPh>
    <rPh sb="14" eb="15">
      <t>オモテ</t>
    </rPh>
    <rPh sb="16" eb="18">
      <t>サンコウ</t>
    </rPh>
    <rPh sb="18" eb="20">
      <t>ヨウシキ</t>
    </rPh>
    <rPh sb="22" eb="24">
      <t>ベッシ</t>
    </rPh>
    <rPh sb="28" eb="30">
      <t>テンプ</t>
    </rPh>
    <phoneticPr fontId="7"/>
  </si>
  <si>
    <t>特定事業所加算確認書類（行動援護）</t>
    <rPh sb="7" eb="9">
      <t>カクニン</t>
    </rPh>
    <rPh sb="9" eb="11">
      <t>ショルイ</t>
    </rPh>
    <rPh sb="12" eb="14">
      <t>コウドウ</t>
    </rPh>
    <rPh sb="14" eb="16">
      <t>エンゴ</t>
    </rPh>
    <phoneticPr fontId="7"/>
  </si>
  <si>
    <t>２　行動援護従業者に対する健康診断の定期的な実施体制</t>
    <rPh sb="2" eb="4">
      <t>コウドウ</t>
    </rPh>
    <rPh sb="4" eb="6">
      <t>エンゴ</t>
    </rPh>
    <phoneticPr fontId="7"/>
  </si>
  <si>
    <t>※行動援護従業者（登録ヘルパーも含む。）全員分の健康診断を年１回以上、実施または実施予定であること。</t>
    <rPh sb="1" eb="3">
      <t>コウドウ</t>
    </rPh>
    <rPh sb="3" eb="5">
      <t>エンゴ</t>
    </rPh>
    <rPh sb="24" eb="26">
      <t>ケンコウ</t>
    </rPh>
    <rPh sb="26" eb="28">
      <t>シンダン</t>
    </rPh>
    <rPh sb="29" eb="30">
      <t>ネン</t>
    </rPh>
    <rPh sb="31" eb="32">
      <t>カイ</t>
    </rPh>
    <rPh sb="32" eb="34">
      <t>イジョウ</t>
    </rPh>
    <rPh sb="35" eb="37">
      <t>ジッシ</t>
    </rPh>
    <rPh sb="40" eb="42">
      <t>ジッシ</t>
    </rPh>
    <rPh sb="42" eb="44">
      <t>ヨテイ</t>
    </rPh>
    <phoneticPr fontId="7"/>
  </si>
  <si>
    <t>※前年度の実績が６月に満たない事業所は、前年度の実績による届出は不可。</t>
    <phoneticPr fontId="7"/>
  </si>
  <si>
    <t>異動区分</t>
    <rPh sb="0" eb="2">
      <t>イドウ</t>
    </rPh>
    <rPh sb="2" eb="4">
      <t>クブン</t>
    </rPh>
    <phoneticPr fontId="7"/>
  </si>
  <si>
    <t>１　異動区分</t>
    <rPh sb="2" eb="4">
      <t>イドウ</t>
    </rPh>
    <rPh sb="4" eb="6">
      <t>クブン</t>
    </rPh>
    <phoneticPr fontId="7"/>
  </si>
  <si>
    <t>前年度の利用者数の
平均値</t>
    <rPh sb="0" eb="3">
      <t>ゼンネンド</t>
    </rPh>
    <rPh sb="4" eb="7">
      <t>リヨウシャ</t>
    </rPh>
    <rPh sb="7" eb="8">
      <t>スウ</t>
    </rPh>
    <rPh sb="10" eb="12">
      <t>ヘイキン</t>
    </rPh>
    <rPh sb="12" eb="13">
      <t>チ</t>
    </rPh>
    <phoneticPr fontId="7"/>
  </si>
  <si>
    <t>人</t>
    <rPh sb="0" eb="1">
      <t>ヒト</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</si>
  <si>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</si>
  <si>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</si>
  <si>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</si>
  <si>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届出項目</t>
    <rPh sb="2" eb="4">
      <t>トドケデ</t>
    </rPh>
    <rPh sb="4" eb="6">
      <t>コウモク</t>
    </rPh>
    <phoneticPr fontId="7"/>
  </si>
  <si>
    <t>有・無</t>
    <rPh sb="0" eb="1">
      <t>ア</t>
    </rPh>
    <rPh sb="2" eb="3">
      <t>ナ</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</si>
  <si>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</si>
  <si>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</si>
  <si>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</si>
  <si>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</si>
  <si>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</si>
  <si>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①　新規　　　　　　②　変更　　　　　　③　終了</t>
    <rPh sb="2" eb="4">
      <t>シンキ</t>
    </rPh>
    <rPh sb="12" eb="14">
      <t>ヘンコウ</t>
    </rPh>
    <rPh sb="22" eb="24">
      <t>シュウリョウ</t>
    </rPh>
    <phoneticPr fontId="7"/>
  </si>
  <si>
    <t>定員21人以上40人以下</t>
    <rPh sb="0" eb="2">
      <t>テイイン</t>
    </rPh>
    <rPh sb="4" eb="7">
      <t>ニンイジョウ</t>
    </rPh>
    <rPh sb="9" eb="10">
      <t>ニン</t>
    </rPh>
    <rPh sb="10" eb="12">
      <t>イカ</t>
    </rPh>
    <phoneticPr fontId="7"/>
  </si>
  <si>
    <t>定員41人以上60人以下</t>
    <rPh sb="0" eb="2">
      <t>テイイン</t>
    </rPh>
    <rPh sb="4" eb="7">
      <t>ニンイジョウ</t>
    </rPh>
    <rPh sb="9" eb="10">
      <t>ニン</t>
    </rPh>
    <rPh sb="10" eb="12">
      <t>イカ</t>
    </rPh>
    <phoneticPr fontId="7"/>
  </si>
  <si>
    <t>定員61人以上</t>
    <rPh sb="0" eb="2">
      <t>テイイン</t>
    </rPh>
    <rPh sb="4" eb="5">
      <t>ニン</t>
    </rPh>
    <rPh sb="5" eb="7">
      <t>イジョウ</t>
    </rPh>
    <phoneticPr fontId="7"/>
  </si>
  <si>
    <t>看護職員の総数</t>
    <rPh sb="0" eb="2">
      <t>カンゴ</t>
    </rPh>
    <rPh sb="2" eb="4">
      <t>ショクイン</t>
    </rPh>
    <rPh sb="5" eb="7">
      <t>ソウスウ</t>
    </rPh>
    <phoneticPr fontId="7"/>
  </si>
  <si>
    <t>うち夜勤体制</t>
    <rPh sb="2" eb="4">
      <t>ヤキン</t>
    </rPh>
    <rPh sb="4" eb="6">
      <t>タイセイ</t>
    </rPh>
    <phoneticPr fontId="7"/>
  </si>
  <si>
    <t>事業所の名称</t>
    <rPh sb="0" eb="3">
      <t>ジギョウショ</t>
    </rPh>
    <rPh sb="4" eb="6">
      <t>メイショウ</t>
    </rPh>
    <phoneticPr fontId="7"/>
  </si>
  <si>
    <t>１　新規　　　　　　　　２　変更　　　　　　　　３　終了</t>
    <rPh sb="2" eb="4">
      <t>シンキ</t>
    </rPh>
    <rPh sb="14" eb="16">
      <t>ヘンコウ</t>
    </rPh>
    <rPh sb="26" eb="28">
      <t>シュウリョウ</t>
    </rPh>
    <phoneticPr fontId="7"/>
  </si>
  <si>
    <t>電話番号</t>
    <rPh sb="0" eb="2">
      <t>デンワ</t>
    </rPh>
    <rPh sb="2" eb="4">
      <t>バンゴウ</t>
    </rPh>
    <phoneticPr fontId="7"/>
  </si>
  <si>
    <t>従業者の職種・員数　　</t>
    <rPh sb="0" eb="3">
      <t>ジュウギョウシャ</t>
    </rPh>
    <rPh sb="4" eb="6">
      <t>ショクシュ</t>
    </rPh>
    <rPh sb="7" eb="9">
      <t>インスウ</t>
    </rPh>
    <phoneticPr fontId="7"/>
  </si>
  <si>
    <t>地域移行支援員</t>
    <rPh sb="0" eb="2">
      <t>チイキ</t>
    </rPh>
    <rPh sb="2" eb="4">
      <t>イコウ</t>
    </rPh>
    <rPh sb="4" eb="7">
      <t>シエンイン</t>
    </rPh>
    <phoneticPr fontId="7"/>
  </si>
  <si>
    <t>氏　　名</t>
    <rPh sb="0" eb="1">
      <t>シ</t>
    </rPh>
    <rPh sb="3" eb="4">
      <t>メイ</t>
    </rPh>
    <phoneticPr fontId="7"/>
  </si>
  <si>
    <t>注１</t>
    <rPh sb="0" eb="1">
      <t>チュウ</t>
    </rPh>
    <phoneticPr fontId="7"/>
  </si>
  <si>
    <t>現住所</t>
    <rPh sb="0" eb="3">
      <t>ゲンジュウショ</t>
    </rPh>
    <phoneticPr fontId="7"/>
  </si>
  <si>
    <t>実務経験の施設又は
事業所名</t>
    <rPh sb="0" eb="2">
      <t>ジツム</t>
    </rPh>
    <rPh sb="2" eb="4">
      <t>ケイケン</t>
    </rPh>
    <rPh sb="5" eb="7">
      <t>シセツ</t>
    </rPh>
    <rPh sb="7" eb="8">
      <t>マタ</t>
    </rPh>
    <rPh sb="10" eb="13">
      <t>ジギョウショ</t>
    </rPh>
    <rPh sb="13" eb="14">
      <t>メイ</t>
    </rPh>
    <phoneticPr fontId="7"/>
  </si>
  <si>
    <t>実務経験期間</t>
    <rPh sb="0" eb="2">
      <t>ジツム</t>
    </rPh>
    <rPh sb="2" eb="4">
      <t>ケイケン</t>
    </rPh>
    <rPh sb="4" eb="6">
      <t>キカン</t>
    </rPh>
    <phoneticPr fontId="7"/>
  </si>
  <si>
    <t>業務内容</t>
    <rPh sb="0" eb="2">
      <t>ギョウム</t>
    </rPh>
    <rPh sb="2" eb="4">
      <t>ナイヨウ</t>
    </rPh>
    <phoneticPr fontId="7"/>
  </si>
  <si>
    <t>研修名</t>
    <rPh sb="0" eb="2">
      <t>ケンシュウ</t>
    </rPh>
    <rPh sb="2" eb="3">
      <t>メイ</t>
    </rPh>
    <phoneticPr fontId="7"/>
  </si>
  <si>
    <t>研修修了年月日</t>
    <rPh sb="0" eb="2">
      <t>ケンシュウ</t>
    </rPh>
    <rPh sb="2" eb="4">
      <t>シュウリョウ</t>
    </rPh>
    <rPh sb="4" eb="7">
      <t>ネンガッピ</t>
    </rPh>
    <phoneticPr fontId="7"/>
  </si>
  <si>
    <t>　　　　　　　　　　年　　　　　　月　　　　　　日</t>
    <rPh sb="10" eb="11">
      <t>ネン</t>
    </rPh>
    <rPh sb="17" eb="18">
      <t>ガツ</t>
    </rPh>
    <rPh sb="24" eb="25">
      <t>ニチ</t>
    </rPh>
    <phoneticPr fontId="7"/>
  </si>
  <si>
    <t>目標工賃達成指導員対象施設の配置状況</t>
    <rPh sb="0" eb="2">
      <t>モクヒョウ</t>
    </rPh>
    <rPh sb="2" eb="4">
      <t>コウチン</t>
    </rPh>
    <rPh sb="4" eb="6">
      <t>タッセイ</t>
    </rPh>
    <rPh sb="6" eb="9">
      <t>シドウイン</t>
    </rPh>
    <rPh sb="9" eb="11">
      <t>タイショウ</t>
    </rPh>
    <rPh sb="11" eb="13">
      <t>シセツ</t>
    </rPh>
    <rPh sb="14" eb="16">
      <t>ハイチ</t>
    </rPh>
    <rPh sb="16" eb="18">
      <t>ジョウキョウ</t>
    </rPh>
    <phoneticPr fontId="7"/>
  </si>
  <si>
    <t>目標工賃達成指導員の氏名</t>
    <rPh sb="0" eb="2">
      <t>モクヒョウ</t>
    </rPh>
    <rPh sb="2" eb="4">
      <t>コウチン</t>
    </rPh>
    <rPh sb="4" eb="6">
      <t>タッセイ</t>
    </rPh>
    <rPh sb="6" eb="9">
      <t>シドウイン</t>
    </rPh>
    <rPh sb="10" eb="12">
      <t>シメイ</t>
    </rPh>
    <phoneticPr fontId="7"/>
  </si>
  <si>
    <t>5月</t>
  </si>
  <si>
    <t>6月</t>
  </si>
  <si>
    <t>7月</t>
  </si>
  <si>
    <t>8月</t>
  </si>
  <si>
    <t>9月</t>
  </si>
  <si>
    <t>10月</t>
  </si>
  <si>
    <t>11月</t>
  </si>
  <si>
    <t>12月</t>
  </si>
  <si>
    <t>1月</t>
  </si>
  <si>
    <t>2月</t>
  </si>
  <si>
    <t>3月</t>
  </si>
  <si>
    <t>注２　上記に記載した利用者については、障害者基礎年金１級の受給者であることを証する書類（受給者証の写し等）を添付してください。</t>
    <rPh sb="0" eb="1">
      <t>チュウ</t>
    </rPh>
    <rPh sb="3" eb="5">
      <t>ジョウキ</t>
    </rPh>
    <rPh sb="6" eb="8">
      <t>キサイ</t>
    </rPh>
    <rPh sb="10" eb="13">
      <t>リヨウシャ</t>
    </rPh>
    <rPh sb="19" eb="22">
      <t>ショウガイシャ</t>
    </rPh>
    <rPh sb="22" eb="24">
      <t>キソ</t>
    </rPh>
    <rPh sb="24" eb="26">
      <t>ネンキン</t>
    </rPh>
    <rPh sb="27" eb="28">
      <t>キュウ</t>
    </rPh>
    <rPh sb="29" eb="32">
      <t>ジュキュウシャ</t>
    </rPh>
    <rPh sb="38" eb="39">
      <t>ショウ</t>
    </rPh>
    <rPh sb="41" eb="43">
      <t>ショルイ</t>
    </rPh>
    <rPh sb="51" eb="52">
      <t>トウ</t>
    </rPh>
    <phoneticPr fontId="7"/>
  </si>
  <si>
    <r>
      <t xml:space="preserve">同一所在地において行う事業等の種類
</t>
    </r>
    <r>
      <rPr>
        <sz val="8"/>
        <rFont val="ＭＳ ゴシック"/>
        <family val="3"/>
        <charset val="128"/>
      </rPr>
      <t>（同じ事業所番号のもの（一体的に管理運営を行う事業所））</t>
    </r>
    <rPh sb="0" eb="2">
      <t>ドウイツ</t>
    </rPh>
    <rPh sb="2" eb="5">
      <t>ショザイチ</t>
    </rPh>
    <rPh sb="9" eb="10">
      <t>オコナ</t>
    </rPh>
    <rPh sb="11" eb="13">
      <t>ジギョウ</t>
    </rPh>
    <rPh sb="13" eb="14">
      <t>トウ</t>
    </rPh>
    <rPh sb="15" eb="17">
      <t>シュルイ</t>
    </rPh>
    <rPh sb="19" eb="20">
      <t>オナ</t>
    </rPh>
    <rPh sb="21" eb="24">
      <t>ジギョウショ</t>
    </rPh>
    <rPh sb="24" eb="26">
      <t>バンゴウ</t>
    </rPh>
    <rPh sb="30" eb="33">
      <t>イッタイテキ</t>
    </rPh>
    <rPh sb="34" eb="36">
      <t>カンリ</t>
    </rPh>
    <rPh sb="36" eb="38">
      <t>ウンエイ</t>
    </rPh>
    <rPh sb="39" eb="40">
      <t>オコナ</t>
    </rPh>
    <rPh sb="41" eb="44">
      <t>ジギョウショ</t>
    </rPh>
    <phoneticPr fontId="7"/>
  </si>
  <si>
    <r>
      <t xml:space="preserve">指定年月日
</t>
    </r>
    <r>
      <rPr>
        <sz val="8"/>
        <rFont val="ＭＳ ゴシック"/>
        <family val="3"/>
        <charset val="128"/>
      </rPr>
      <t>（既に指定を受けているものに限る）</t>
    </r>
    <rPh sb="0" eb="2">
      <t>シテイ</t>
    </rPh>
    <rPh sb="2" eb="5">
      <t>ネンガッピ</t>
    </rPh>
    <rPh sb="7" eb="8">
      <t>スデ</t>
    </rPh>
    <rPh sb="9" eb="11">
      <t>シテイ</t>
    </rPh>
    <rPh sb="12" eb="13">
      <t>ウ</t>
    </rPh>
    <rPh sb="20" eb="21">
      <t>カギ</t>
    </rPh>
    <phoneticPr fontId="7"/>
  </si>
  <si>
    <r>
      <t xml:space="preserve">指定の有効期間満了日
</t>
    </r>
    <r>
      <rPr>
        <sz val="8"/>
        <rFont val="ＭＳ ゴシック"/>
        <family val="3"/>
        <charset val="128"/>
      </rPr>
      <t>（既に指定を受けているものに限る）</t>
    </r>
    <rPh sb="0" eb="2">
      <t>シテイ</t>
    </rPh>
    <rPh sb="3" eb="5">
      <t>ユウコウ</t>
    </rPh>
    <rPh sb="5" eb="7">
      <t>キカン</t>
    </rPh>
    <rPh sb="7" eb="9">
      <t>マンリョウ</t>
    </rPh>
    <rPh sb="9" eb="10">
      <t>ビ</t>
    </rPh>
    <rPh sb="12" eb="13">
      <t>スデ</t>
    </rPh>
    <rPh sb="14" eb="16">
      <t>シテイ</t>
    </rPh>
    <rPh sb="17" eb="18">
      <t>ウ</t>
    </rPh>
    <rPh sb="25" eb="26">
      <t>カギ</t>
    </rPh>
    <phoneticPr fontId="7"/>
  </si>
  <si>
    <t>１ 新規　２ 変更　３更新　</t>
    <rPh sb="2" eb="4">
      <t>シンキ</t>
    </rPh>
    <rPh sb="7" eb="9">
      <t>ヘンコウ</t>
    </rPh>
    <rPh sb="11" eb="13">
      <t>コウシン</t>
    </rPh>
    <phoneticPr fontId="7"/>
  </si>
  <si>
    <t>１ 新規　２ 変更　３更新　</t>
    <phoneticPr fontId="7"/>
  </si>
  <si>
    <t>地域相談支援給付</t>
    <rPh sb="0" eb="2">
      <t>チイキ</t>
    </rPh>
    <rPh sb="2" eb="4">
      <t>ソウダン</t>
    </rPh>
    <rPh sb="4" eb="6">
      <t>シエン</t>
    </rPh>
    <rPh sb="6" eb="8">
      <t>キュウフ</t>
    </rPh>
    <phoneticPr fontId="7"/>
  </si>
  <si>
    <t>地域移行支援</t>
    <rPh sb="0" eb="2">
      <t>チイキ</t>
    </rPh>
    <rPh sb="2" eb="4">
      <t>イコウ</t>
    </rPh>
    <rPh sb="4" eb="6">
      <t>シエン</t>
    </rPh>
    <phoneticPr fontId="7"/>
  </si>
  <si>
    <t>１ 新規　２ 変更　３更新　</t>
    <phoneticPr fontId="7"/>
  </si>
  <si>
    <t>地域定着支援</t>
    <rPh sb="0" eb="2">
      <t>チイキ</t>
    </rPh>
    <rPh sb="2" eb="4">
      <t>テイチャク</t>
    </rPh>
    <rPh sb="4" eb="6">
      <t>シエン</t>
    </rPh>
    <phoneticPr fontId="7"/>
  </si>
  <si>
    <t>１ 新規　２ 変更　３更新　</t>
    <phoneticPr fontId="7"/>
  </si>
  <si>
    <t>変更後</t>
    <phoneticPr fontId="7"/>
  </si>
  <si>
    <t>注２　「変更等の区分」欄は、今回申請（又は届出）を行う事業所・施設について、該当する数字に「○」を付けてください。
　　　　新規：今回新たに指定を受けようとする場合に○を付ける。
　　　　変更：既に届出ている事項に変更があった場合に○を付ける。
　　　　更新：指定を更新しようとする場合に○を付ける。</t>
    <rPh sb="4" eb="6">
      <t>ヘンコウ</t>
    </rPh>
    <rPh sb="6" eb="7">
      <t>トウ</t>
    </rPh>
    <rPh sb="8" eb="10">
      <t>クブン</t>
    </rPh>
    <rPh sb="11" eb="12">
      <t>ラン</t>
    </rPh>
    <rPh sb="14" eb="16">
      <t>コンカイ</t>
    </rPh>
    <rPh sb="16" eb="18">
      <t>シンセイ</t>
    </rPh>
    <rPh sb="19" eb="20">
      <t>マタ</t>
    </rPh>
    <rPh sb="21" eb="23">
      <t>トドケデ</t>
    </rPh>
    <rPh sb="25" eb="26">
      <t>オコナ</t>
    </rPh>
    <rPh sb="27" eb="30">
      <t>ジギョウショ</t>
    </rPh>
    <rPh sb="31" eb="33">
      <t>シセツ</t>
    </rPh>
    <rPh sb="38" eb="40">
      <t>ガイトウ</t>
    </rPh>
    <rPh sb="42" eb="44">
      <t>スウジ</t>
    </rPh>
    <rPh sb="49" eb="50">
      <t>ツ</t>
    </rPh>
    <rPh sb="127" eb="129">
      <t>コウシン</t>
    </rPh>
    <rPh sb="130" eb="132">
      <t>シテイ</t>
    </rPh>
    <rPh sb="133" eb="135">
      <t>コウシン</t>
    </rPh>
    <phoneticPr fontId="7"/>
  </si>
  <si>
    <t>同行援護従業者の総数</t>
    <rPh sb="0" eb="2">
      <t>ドウコウ</t>
    </rPh>
    <rPh sb="2" eb="4">
      <t>エンゴ</t>
    </rPh>
    <rPh sb="4" eb="7">
      <t>ジュウギョウシャ</t>
    </rPh>
    <rPh sb="8" eb="10">
      <t>ソウスウ</t>
    </rPh>
    <phoneticPr fontId="7"/>
  </si>
  <si>
    <t>特定事業所加算確認書類（同行援護）</t>
    <rPh sb="7" eb="9">
      <t>カクニン</t>
    </rPh>
    <rPh sb="9" eb="11">
      <t>ショルイ</t>
    </rPh>
    <rPh sb="12" eb="14">
      <t>ドウコウ</t>
    </rPh>
    <rPh sb="14" eb="16">
      <t>エンゴ</t>
    </rPh>
    <phoneticPr fontId="7"/>
  </si>
  <si>
    <t>２　同行援護従業者に対する健康診断の定期的な実施体制</t>
    <rPh sb="2" eb="4">
      <t>ドウコウ</t>
    </rPh>
    <rPh sb="4" eb="6">
      <t>エンゴ</t>
    </rPh>
    <phoneticPr fontId="7"/>
  </si>
  <si>
    <t>※同行援護従業者（登録ヘルパーも含む。）全員分の健康診断を年１回以上、実施または実施予定であること。</t>
    <rPh sb="1" eb="3">
      <t>ドウコウ</t>
    </rPh>
    <rPh sb="3" eb="5">
      <t>エンゴ</t>
    </rPh>
    <rPh sb="24" eb="26">
      <t>ケンコウ</t>
    </rPh>
    <rPh sb="26" eb="28">
      <t>シンダン</t>
    </rPh>
    <rPh sb="29" eb="30">
      <t>ネン</t>
    </rPh>
    <rPh sb="31" eb="32">
      <t>カイ</t>
    </rPh>
    <rPh sb="32" eb="34">
      <t>イジョウ</t>
    </rPh>
    <rPh sb="35" eb="37">
      <t>ジッシ</t>
    </rPh>
    <rPh sb="40" eb="42">
      <t>ジッシ</t>
    </rPh>
    <rPh sb="42" eb="44">
      <t>ヨテイ</t>
    </rPh>
    <phoneticPr fontId="7"/>
  </si>
  <si>
    <t>事 業 所 名</t>
    <rPh sb="0" eb="1">
      <t>コト</t>
    </rPh>
    <rPh sb="2" eb="3">
      <t>ギョウ</t>
    </rPh>
    <rPh sb="4" eb="5">
      <t>ショ</t>
    </rPh>
    <rPh sb="6" eb="7">
      <t>メイ</t>
    </rPh>
    <phoneticPr fontId="7"/>
  </si>
  <si>
    <t>前年度</t>
    <rPh sb="0" eb="3">
      <t>ゼンネンド</t>
    </rPh>
    <phoneticPr fontId="7"/>
  </si>
  <si>
    <t>（参考様式５）の（別紙３１）</t>
    <phoneticPr fontId="7"/>
  </si>
  <si>
    <t>　〔　体　制　要　件　〕</t>
    <rPh sb="3" eb="4">
      <t>カラダ</t>
    </rPh>
    <rPh sb="5" eb="6">
      <t>セイ</t>
    </rPh>
    <rPh sb="7" eb="8">
      <t>ヨウ</t>
    </rPh>
    <rPh sb="9" eb="10">
      <t>ケン</t>
    </rPh>
    <phoneticPr fontId="7"/>
  </si>
  <si>
    <t>　〔　人　材　要　件　〕　</t>
    <rPh sb="3" eb="4">
      <t>ジン</t>
    </rPh>
    <rPh sb="5" eb="6">
      <t>ザイ</t>
    </rPh>
    <rPh sb="7" eb="8">
      <t>ヨウ</t>
    </rPh>
    <rPh sb="9" eb="10">
      <t>ケン</t>
    </rPh>
    <phoneticPr fontId="7"/>
  </si>
  <si>
    <t>常勤換算
職員数</t>
    <rPh sb="0" eb="2">
      <t>ジョウキン</t>
    </rPh>
    <rPh sb="2" eb="4">
      <t>カンサン</t>
    </rPh>
    <rPh sb="5" eb="7">
      <t>ショクイン</t>
    </rPh>
    <rPh sb="7" eb="8">
      <t>スウ</t>
    </rPh>
    <phoneticPr fontId="7"/>
  </si>
  <si>
    <t>居宅介護従業者の総数</t>
    <rPh sb="0" eb="2">
      <t>キョタク</t>
    </rPh>
    <rPh sb="2" eb="4">
      <t>カイゴ</t>
    </rPh>
    <rPh sb="4" eb="7">
      <t>ジュウギョウシャ</t>
    </rPh>
    <rPh sb="8" eb="10">
      <t>ソウスウ</t>
    </rPh>
    <phoneticPr fontId="7"/>
  </si>
  <si>
    <t>(2)</t>
  </si>
  <si>
    <t>(3)</t>
  </si>
  <si>
    <t>時間</t>
    <rPh sb="0" eb="2">
      <t>ジカン</t>
    </rPh>
    <phoneticPr fontId="7"/>
  </si>
  <si>
    <t>月延べサービス提供時間</t>
    <rPh sb="0" eb="1">
      <t>ツキ</t>
    </rPh>
    <rPh sb="1" eb="2">
      <t>ノ</t>
    </rPh>
    <rPh sb="7" eb="9">
      <t>テイキョウ</t>
    </rPh>
    <rPh sb="9" eb="11">
      <t>ジカン</t>
    </rPh>
    <phoneticPr fontId="7"/>
  </si>
  <si>
    <t>居宅介護従業者の数</t>
    <rPh sb="0" eb="2">
      <t>キョタク</t>
    </rPh>
    <rPh sb="2" eb="4">
      <t>カイゴ</t>
    </rPh>
    <rPh sb="4" eb="7">
      <t>ジュウギョウシャ</t>
    </rPh>
    <rPh sb="8" eb="9">
      <t>スウ</t>
    </rPh>
    <phoneticPr fontId="7"/>
  </si>
  <si>
    <t>職員数</t>
    <rPh sb="0" eb="3">
      <t>ショクインスウ</t>
    </rPh>
    <phoneticPr fontId="7"/>
  </si>
  <si>
    <t>常勤換算職員数</t>
    <rPh sb="0" eb="2">
      <t>ジョウキン</t>
    </rPh>
    <rPh sb="2" eb="4">
      <t>カンサン</t>
    </rPh>
    <rPh sb="4" eb="7">
      <t>ショクインスウ</t>
    </rPh>
    <phoneticPr fontId="7"/>
  </si>
  <si>
    <t>サービス提供責任者</t>
    <rPh sb="4" eb="6">
      <t>テイキョウ</t>
    </rPh>
    <rPh sb="6" eb="9">
      <t>セキニンシャ</t>
    </rPh>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</si>
  <si>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</si>
  <si>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特定事業所加算確認書類（居宅介護）</t>
    <rPh sb="7" eb="9">
      <t>カクニン</t>
    </rPh>
    <rPh sb="9" eb="11">
      <t>ショルイ</t>
    </rPh>
    <rPh sb="12" eb="14">
      <t>キョタク</t>
    </rPh>
    <rPh sb="14" eb="16">
      <t>カイゴ</t>
    </rPh>
    <phoneticPr fontId="7"/>
  </si>
  <si>
    <t>〔　体　制　要　件　〕</t>
    <rPh sb="2" eb="3">
      <t>カラダ</t>
    </rPh>
    <rPh sb="4" eb="5">
      <t>セイ</t>
    </rPh>
    <rPh sb="6" eb="7">
      <t>ヨウ</t>
    </rPh>
    <rPh sb="8" eb="9">
      <t>ケン</t>
    </rPh>
    <phoneticPr fontId="7"/>
  </si>
  <si>
    <t>１　定期的な会議の開催状況</t>
    <rPh sb="2" eb="5">
      <t>テイキテキ</t>
    </rPh>
    <rPh sb="6" eb="8">
      <t>カイギ</t>
    </rPh>
    <rPh sb="9" eb="11">
      <t>カイサイ</t>
    </rPh>
    <rPh sb="11" eb="13">
      <t>ジョウキョウ</t>
    </rPh>
    <phoneticPr fontId="7"/>
  </si>
  <si>
    <t>開催日</t>
    <rPh sb="0" eb="3">
      <t>カイサイビ</t>
    </rPh>
    <phoneticPr fontId="7"/>
  </si>
  <si>
    <t>全体・個別の有無</t>
    <rPh sb="0" eb="2">
      <t>ゼンタイ</t>
    </rPh>
    <rPh sb="3" eb="5">
      <t>コベツ</t>
    </rPh>
    <rPh sb="6" eb="8">
      <t>ウム</t>
    </rPh>
    <phoneticPr fontId="7"/>
  </si>
  <si>
    <t>会議の内容</t>
    <rPh sb="0" eb="2">
      <t>カイギ</t>
    </rPh>
    <rPh sb="3" eb="5">
      <t>ナイヨウ</t>
    </rPh>
    <phoneticPr fontId="7"/>
  </si>
  <si>
    <t>全体 ・ 個別</t>
    <rPh sb="0" eb="2">
      <t>ゼンタイ</t>
    </rPh>
    <rPh sb="5" eb="7">
      <t>コベツ</t>
    </rPh>
    <phoneticPr fontId="7"/>
  </si>
  <si>
    <t>※過去３ヶ月間の定期的な会議の開催状況を記載すること。</t>
    <rPh sb="1" eb="3">
      <t>カコ</t>
    </rPh>
    <rPh sb="5" eb="7">
      <t>ゲツカン</t>
    </rPh>
    <rPh sb="8" eb="11">
      <t>テイキテキ</t>
    </rPh>
    <rPh sb="12" eb="14">
      <t>カイギ</t>
    </rPh>
    <rPh sb="15" eb="17">
      <t>カイサイ</t>
    </rPh>
    <rPh sb="17" eb="19">
      <t>ジョウキョウ</t>
    </rPh>
    <rPh sb="20" eb="22">
      <t>キサイ</t>
    </rPh>
    <phoneticPr fontId="7"/>
  </si>
  <si>
    <t xml:space="preserve">   定期的な会議の開催とは、概ね月に１回以上開催される会議</t>
    <rPh sb="3" eb="6">
      <t>テイキテキ</t>
    </rPh>
    <rPh sb="7" eb="9">
      <t>カイギ</t>
    </rPh>
    <rPh sb="10" eb="12">
      <t>カイサイ</t>
    </rPh>
    <rPh sb="15" eb="16">
      <t>オオム</t>
    </rPh>
    <rPh sb="17" eb="18">
      <t>ツキ</t>
    </rPh>
    <rPh sb="20" eb="21">
      <t>カイ</t>
    </rPh>
    <rPh sb="21" eb="23">
      <t>イジョウ</t>
    </rPh>
    <rPh sb="23" eb="25">
      <t>カイサイ</t>
    </rPh>
    <rPh sb="28" eb="30">
      <t>カイギ</t>
    </rPh>
    <phoneticPr fontId="7"/>
  </si>
  <si>
    <t>　サービス提供責任者ごとにいくつかのグループに分かれて個別に開催される会議でも可</t>
    <rPh sb="5" eb="7">
      <t>テイキョウ</t>
    </rPh>
    <rPh sb="7" eb="10">
      <t>セキニンシャ</t>
    </rPh>
    <rPh sb="23" eb="24">
      <t>ワ</t>
    </rPh>
    <rPh sb="27" eb="29">
      <t>コベツ</t>
    </rPh>
    <rPh sb="30" eb="32">
      <t>カイサイ</t>
    </rPh>
    <rPh sb="35" eb="37">
      <t>カイギ</t>
    </rPh>
    <rPh sb="39" eb="40">
      <t>カ</t>
    </rPh>
    <phoneticPr fontId="7"/>
  </si>
  <si>
    <t>２　居宅介護従業者に対する健康診断の定期的な実施体制</t>
    <phoneticPr fontId="7"/>
  </si>
  <si>
    <t>健康診断実施日または実施予定日</t>
    <rPh sb="0" eb="2">
      <t>ケンコウ</t>
    </rPh>
    <rPh sb="2" eb="4">
      <t>シンダン</t>
    </rPh>
    <rPh sb="4" eb="7">
      <t>ジッシビ</t>
    </rPh>
    <rPh sb="10" eb="12">
      <t>ジッシ</t>
    </rPh>
    <rPh sb="12" eb="15">
      <t>ヨテイビ</t>
    </rPh>
    <phoneticPr fontId="7"/>
  </si>
  <si>
    <t>※居宅介護従業者（登録ヘルパーも含む。）全員分の健康診断を年１回以上、実施または実施予定であること。</t>
    <rPh sb="24" eb="26">
      <t>ケンコウ</t>
    </rPh>
    <rPh sb="26" eb="28">
      <t>シンダン</t>
    </rPh>
    <rPh sb="29" eb="30">
      <t>ネン</t>
    </rPh>
    <rPh sb="31" eb="32">
      <t>カイ</t>
    </rPh>
    <rPh sb="32" eb="34">
      <t>イジョウ</t>
    </rPh>
    <rPh sb="35" eb="37">
      <t>ジッシ</t>
    </rPh>
    <rPh sb="40" eb="42">
      <t>ジッシ</t>
    </rPh>
    <rPh sb="42" eb="44">
      <t>ヨテイ</t>
    </rPh>
    <phoneticPr fontId="7"/>
  </si>
  <si>
    <t>　健康診断の費用は事業者の負担で行っていること。</t>
    <rPh sb="1" eb="3">
      <t>ケンコウ</t>
    </rPh>
    <rPh sb="3" eb="5">
      <t>シンダン</t>
    </rPh>
    <rPh sb="6" eb="8">
      <t>ヒヨウ</t>
    </rPh>
    <rPh sb="9" eb="12">
      <t>ジギョウシャ</t>
    </rPh>
    <rPh sb="13" eb="15">
      <t>フタン</t>
    </rPh>
    <rPh sb="16" eb="17">
      <t>オコナ</t>
    </rPh>
    <phoneticPr fontId="7"/>
  </si>
  <si>
    <t>〔 重 度 障 害 者 対 応 要 件 〕</t>
    <rPh sb="2" eb="3">
      <t>シゲル</t>
    </rPh>
    <rPh sb="4" eb="5">
      <t>ド</t>
    </rPh>
    <rPh sb="6" eb="7">
      <t>サワ</t>
    </rPh>
    <rPh sb="8" eb="9">
      <t>ガイ</t>
    </rPh>
    <rPh sb="10" eb="11">
      <t>シャ</t>
    </rPh>
    <rPh sb="12" eb="13">
      <t>タイ</t>
    </rPh>
    <rPh sb="14" eb="15">
      <t>オウ</t>
    </rPh>
    <rPh sb="16" eb="17">
      <t>ヨウ</t>
    </rPh>
    <rPh sb="18" eb="19">
      <t>ケン</t>
    </rPh>
    <phoneticPr fontId="7"/>
  </si>
  <si>
    <t>前年度の実績</t>
    <rPh sb="0" eb="3">
      <t>ゼンネンド</t>
    </rPh>
    <rPh sb="4" eb="6">
      <t>ジッセキ</t>
    </rPh>
    <phoneticPr fontId="7"/>
  </si>
  <si>
    <t>４月</t>
    <rPh sb="1" eb="2">
      <t>ガツ</t>
    </rPh>
    <phoneticPr fontId="7"/>
  </si>
  <si>
    <t>５月</t>
    <rPh sb="1" eb="2">
      <t>ガツ</t>
    </rPh>
    <phoneticPr fontId="7"/>
  </si>
  <si>
    <t>６月</t>
    <rPh sb="1" eb="2">
      <t>ガツ</t>
    </rPh>
    <phoneticPr fontId="7"/>
  </si>
  <si>
    <t>７月</t>
    <rPh sb="1" eb="2">
      <t>ガツ</t>
    </rPh>
    <phoneticPr fontId="7"/>
  </si>
  <si>
    <t>８月</t>
  </si>
  <si>
    <t>９月</t>
  </si>
  <si>
    <t>１０月</t>
  </si>
  <si>
    <t>１１月</t>
  </si>
  <si>
    <t>１２月</t>
  </si>
  <si>
    <t>１月</t>
  </si>
  <si>
    <t>２月</t>
  </si>
  <si>
    <t>３月</t>
  </si>
  <si>
    <t>前年度計</t>
    <rPh sb="0" eb="3">
      <t>ゼンネンド</t>
    </rPh>
    <rPh sb="3" eb="4">
      <t>ケイ</t>
    </rPh>
    <phoneticPr fontId="7"/>
  </si>
  <si>
    <t>回</t>
    <rPh sb="0" eb="1">
      <t>カイ</t>
    </rPh>
    <phoneticPr fontId="7"/>
  </si>
  <si>
    <t>前３ヶ月の実績</t>
    <rPh sb="0" eb="1">
      <t>ゼン</t>
    </rPh>
    <rPh sb="3" eb="4">
      <t>ゲツ</t>
    </rPh>
    <rPh sb="5" eb="7">
      <t>ジッセキ</t>
    </rPh>
    <phoneticPr fontId="7"/>
  </si>
  <si>
    <t>月</t>
    <rPh sb="0" eb="1">
      <t>ツキ</t>
    </rPh>
    <phoneticPr fontId="7"/>
  </si>
  <si>
    <t>前３ヶ月計</t>
    <rPh sb="0" eb="1">
      <t>マエ</t>
    </rPh>
    <rPh sb="3" eb="4">
      <t>ゲツ</t>
    </rPh>
    <rPh sb="4" eb="5">
      <t>ケイ</t>
    </rPh>
    <phoneticPr fontId="7"/>
  </si>
  <si>
    <t>※前年度の実績が６月に満たない事業所は、前年度の実績による届出は不可。</t>
    <phoneticPr fontId="7"/>
  </si>
  <si>
    <t>重度訪問介護従業者の総数</t>
    <rPh sb="0" eb="2">
      <t>ジュウド</t>
    </rPh>
    <rPh sb="2" eb="4">
      <t>ホウモン</t>
    </rPh>
    <rPh sb="4" eb="6">
      <t>カイゴ</t>
    </rPh>
    <rPh sb="6" eb="9">
      <t>ジュウギョウシャ</t>
    </rPh>
    <rPh sb="10" eb="12">
      <t>ソウスウ</t>
    </rPh>
    <phoneticPr fontId="7"/>
  </si>
  <si>
    <t>重度訪問介護従業者の数</t>
    <rPh sb="0" eb="2">
      <t>ジュウド</t>
    </rPh>
    <rPh sb="2" eb="4">
      <t>ホウモン</t>
    </rPh>
    <rPh sb="4" eb="6">
      <t>カイゴ</t>
    </rPh>
    <rPh sb="6" eb="9">
      <t>ジュウギョウシャ</t>
    </rPh>
    <rPh sb="10" eb="11">
      <t>スウ</t>
    </rPh>
    <phoneticPr fontId="7"/>
  </si>
  <si>
    <t>サービス
提供責任者</t>
    <rPh sb="5" eb="6">
      <t>ツツミ</t>
    </rPh>
    <rPh sb="6" eb="7">
      <t>トモ</t>
    </rPh>
    <rPh sb="7" eb="10">
      <t>セキニンシャ</t>
    </rPh>
    <phoneticPr fontId="7"/>
  </si>
  <si>
    <t>特定事業所加算確認書類（重度訪問介護）</t>
    <rPh sb="7" eb="9">
      <t>カクニン</t>
    </rPh>
    <rPh sb="9" eb="11">
      <t>ショルイ</t>
    </rPh>
    <rPh sb="12" eb="14">
      <t>ジュウド</t>
    </rPh>
    <rPh sb="14" eb="16">
      <t>ホウモン</t>
    </rPh>
    <rPh sb="16" eb="18">
      <t>カイゴ</t>
    </rPh>
    <phoneticPr fontId="7"/>
  </si>
  <si>
    <t xml:space="preserve">   定期的な会議の開催とは、月に１回以上開催される会議</t>
    <rPh sb="3" eb="6">
      <t>テイキテキ</t>
    </rPh>
    <rPh sb="7" eb="9">
      <t>カイギ</t>
    </rPh>
    <rPh sb="10" eb="12">
      <t>カイサイ</t>
    </rPh>
    <rPh sb="15" eb="16">
      <t>ツキ</t>
    </rPh>
    <rPh sb="18" eb="19">
      <t>カイ</t>
    </rPh>
    <rPh sb="19" eb="21">
      <t>イジョウ</t>
    </rPh>
    <rPh sb="21" eb="23">
      <t>カイサイ</t>
    </rPh>
    <rPh sb="26" eb="28">
      <t>カイギ</t>
    </rPh>
    <phoneticPr fontId="7"/>
  </si>
  <si>
    <t>２　重度訪問介護従業者に対する健康診断の定期的な実施体制</t>
    <rPh sb="2" eb="4">
      <t>ジュウド</t>
    </rPh>
    <rPh sb="4" eb="6">
      <t>ホウモン</t>
    </rPh>
    <phoneticPr fontId="7"/>
  </si>
  <si>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7"/>
  </si>
  <si>
    <t>※重度訪問介護従業者（登録ヘルパーも含む。）全員分の健康診断を年１回以上、実施または実施予定であること。</t>
    <rPh sb="1" eb="3">
      <t>ジュウド</t>
    </rPh>
    <rPh sb="3" eb="5">
      <t>ホウモン</t>
    </rPh>
    <rPh sb="26" eb="28">
      <t>ケンコウ</t>
    </rPh>
    <rPh sb="28" eb="30">
      <t>シンダン</t>
    </rPh>
    <rPh sb="31" eb="32">
      <t>ネン</t>
    </rPh>
    <rPh sb="33" eb="34">
      <t>カイ</t>
    </rPh>
    <rPh sb="34" eb="36">
      <t>イジョウ</t>
    </rPh>
    <rPh sb="37" eb="39">
      <t>ジッシ</t>
    </rPh>
    <rPh sb="42" eb="44">
      <t>ジッシ</t>
    </rPh>
    <rPh sb="44" eb="46">
      <t>ヨテイ</t>
    </rPh>
    <phoneticPr fontId="7"/>
  </si>
  <si>
    <t>〔　人　材　要　件　〕　</t>
    <phoneticPr fontId="7"/>
  </si>
  <si>
    <t>３　3,000時間以上の重度訪問介護の実務経験を有するサービス提供責任者</t>
    <phoneticPr fontId="7"/>
  </si>
  <si>
    <t>番号</t>
    <rPh sb="0" eb="2">
      <t>バンゴウ</t>
    </rPh>
    <phoneticPr fontId="7"/>
  </si>
  <si>
    <t>サービス提供責任者氏名</t>
    <rPh sb="4" eb="6">
      <t>テイキョウ</t>
    </rPh>
    <rPh sb="6" eb="9">
      <t>セキニンシャ</t>
    </rPh>
    <rPh sb="9" eb="11">
      <t>シメイ</t>
    </rPh>
    <phoneticPr fontId="7"/>
  </si>
  <si>
    <t>※いずれか５０％以上</t>
    <phoneticPr fontId="7"/>
  </si>
  <si>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7"/>
  </si>
  <si>
    <t>前年度の平均利用者数のうち５０％（人）</t>
    <rPh sb="0" eb="3">
      <t>ゼンネンド</t>
    </rPh>
    <rPh sb="4" eb="6">
      <t>ヘイキン</t>
    </rPh>
    <rPh sb="6" eb="9">
      <t>リヨウシャ</t>
    </rPh>
    <rPh sb="9" eb="10">
      <t>スウ</t>
    </rPh>
    <phoneticPr fontId="7"/>
  </si>
  <si>
    <t>　1には該当しない。</t>
    <rPh sb="4" eb="6">
      <t>ガイトウ</t>
    </rPh>
    <phoneticPr fontId="7"/>
  </si>
  <si>
    <t>日</t>
    <rPh sb="0" eb="1">
      <t>ニチ</t>
    </rPh>
    <phoneticPr fontId="7"/>
  </si>
  <si>
    <t>有　　・　　無</t>
    <rPh sb="0" eb="1">
      <t>ア</t>
    </rPh>
    <rPh sb="6" eb="7">
      <t>ナ</t>
    </rPh>
    <phoneticPr fontId="7"/>
  </si>
  <si>
    <t>①医師意見書により特別な医療が必要であるとされる者（該当者は受給者証に「重度支援（身体・基本）」と記載されています）又はこれに準ずる者の該当の有無</t>
    <rPh sb="1" eb="3">
      <t>イシ</t>
    </rPh>
    <rPh sb="3" eb="6">
      <t>イケンショ</t>
    </rPh>
    <rPh sb="9" eb="11">
      <t>トクベツ</t>
    </rPh>
    <rPh sb="12" eb="14">
      <t>イリョウ</t>
    </rPh>
    <rPh sb="15" eb="17">
      <t>ヒツヨウ</t>
    </rPh>
    <rPh sb="24" eb="25">
      <t>モノ</t>
    </rPh>
    <rPh sb="58" eb="59">
      <t>マタ</t>
    </rPh>
    <rPh sb="63" eb="64">
      <t>ジュン</t>
    </rPh>
    <rPh sb="66" eb="67">
      <t>モノ</t>
    </rPh>
    <rPh sb="68" eb="70">
      <t>ガイトウ</t>
    </rPh>
    <rPh sb="71" eb="73">
      <t>ウム</t>
    </rPh>
    <phoneticPr fontId="7"/>
  </si>
  <si>
    <t>保健師</t>
    <rPh sb="0" eb="3">
      <t>ホケンシ</t>
    </rPh>
    <phoneticPr fontId="7"/>
  </si>
  <si>
    <t>准看護師</t>
    <rPh sb="0" eb="4">
      <t>ジュンカンゴシ</t>
    </rPh>
    <phoneticPr fontId="7"/>
  </si>
  <si>
    <t>うち施設外支援実施利用者</t>
    <rPh sb="2" eb="5">
      <t>シセツガイ</t>
    </rPh>
    <rPh sb="5" eb="7">
      <t>シエン</t>
    </rPh>
    <rPh sb="7" eb="9">
      <t>ジッシ</t>
    </rPh>
    <rPh sb="9" eb="12">
      <t>リヨウシャ</t>
    </rPh>
    <phoneticPr fontId="7"/>
  </si>
  <si>
    <t>職場実習等</t>
    <rPh sb="0" eb="2">
      <t>ショクバ</t>
    </rPh>
    <rPh sb="2" eb="5">
      <t>ジッシュウナド</t>
    </rPh>
    <phoneticPr fontId="7"/>
  </si>
  <si>
    <t>求職活動等</t>
    <rPh sb="0" eb="2">
      <t>キュウショク</t>
    </rPh>
    <rPh sb="2" eb="5">
      <t>カツドウナド</t>
    </rPh>
    <phoneticPr fontId="7"/>
  </si>
  <si>
    <t>行動援護従業者の総数</t>
    <rPh sb="0" eb="4">
      <t>コウドウエンゴ</t>
    </rPh>
    <rPh sb="4" eb="7">
      <t>ジュウギョウシャ</t>
    </rPh>
    <rPh sb="8" eb="10">
      <t>ソウスウ</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</si>
  <si>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</si>
  <si>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地域移行支援に係る体制</t>
    <rPh sb="0" eb="2">
      <t>チイキ</t>
    </rPh>
    <rPh sb="2" eb="4">
      <t>イコウ</t>
    </rPh>
    <rPh sb="4" eb="6">
      <t>シエン</t>
    </rPh>
    <rPh sb="7" eb="8">
      <t>カカ</t>
    </rPh>
    <rPh sb="9" eb="11">
      <t>タイセイ</t>
    </rPh>
    <phoneticPr fontId="7"/>
  </si>
  <si>
    <t>通勤者生活支援に係る体制</t>
    <rPh sb="0" eb="3">
      <t>ツウキンシャ</t>
    </rPh>
    <rPh sb="3" eb="5">
      <t>セイカツ</t>
    </rPh>
    <rPh sb="5" eb="7">
      <t>シエン</t>
    </rPh>
    <rPh sb="8" eb="9">
      <t>カカ</t>
    </rPh>
    <rPh sb="10" eb="12">
      <t>タイセイ</t>
    </rPh>
    <phoneticPr fontId="7"/>
  </si>
  <si>
    <t>医師</t>
    <rPh sb="0" eb="2">
      <t>イシ</t>
    </rPh>
    <phoneticPr fontId="7"/>
  </si>
  <si>
    <t>看護師</t>
    <rPh sb="0" eb="3">
      <t>カンゴシ</t>
    </rPh>
    <phoneticPr fontId="7"/>
  </si>
  <si>
    <t>（参考様式５）の（別紙９）</t>
    <rPh sb="1" eb="3">
      <t>サンコウ</t>
    </rPh>
    <rPh sb="3" eb="5">
      <t>ヨウシキ</t>
    </rPh>
    <rPh sb="9" eb="11">
      <t>ベッシ</t>
    </rPh>
    <phoneticPr fontId="7"/>
  </si>
  <si>
    <t>（参考様式５）</t>
    <rPh sb="1" eb="3">
      <t>サンコウ</t>
    </rPh>
    <rPh sb="3" eb="5">
      <t>ヨウシキ</t>
    </rPh>
    <phoneticPr fontId="7"/>
  </si>
  <si>
    <t>介護給付費等の請求に関する事項</t>
    <rPh sb="0" eb="2">
      <t>カイゴ</t>
    </rPh>
    <rPh sb="2" eb="4">
      <t>キュウフ</t>
    </rPh>
    <rPh sb="4" eb="5">
      <t>ヒ</t>
    </rPh>
    <rPh sb="5" eb="6">
      <t>トウ</t>
    </rPh>
    <rPh sb="7" eb="9">
      <t>セイキュウ</t>
    </rPh>
    <rPh sb="10" eb="11">
      <t>カン</t>
    </rPh>
    <rPh sb="13" eb="15">
      <t>ジコウ</t>
    </rPh>
    <phoneticPr fontId="7"/>
  </si>
  <si>
    <t>主たる事業所・施設の
名称</t>
    <rPh sb="0" eb="1">
      <t>シュ</t>
    </rPh>
    <rPh sb="3" eb="6">
      <t>ジギョウショ</t>
    </rPh>
    <rPh sb="7" eb="9">
      <t>シセツ</t>
    </rPh>
    <rPh sb="11" eb="13">
      <t>メイショウ</t>
    </rPh>
    <phoneticPr fontId="7"/>
  </si>
  <si>
    <t>主たる事業所・施設の
所在地</t>
    <rPh sb="0" eb="1">
      <t>シュ</t>
    </rPh>
    <rPh sb="3" eb="6">
      <t>ジギョウショ</t>
    </rPh>
    <rPh sb="7" eb="9">
      <t>シセツ</t>
    </rPh>
    <rPh sb="11" eb="14">
      <t>ショザイチ</t>
    </rPh>
    <phoneticPr fontId="7"/>
  </si>
  <si>
    <t>届出を行う事業所・施設の種類</t>
    <rPh sb="0" eb="2">
      <t>トドケデ</t>
    </rPh>
    <rPh sb="3" eb="4">
      <t>オコナ</t>
    </rPh>
    <rPh sb="5" eb="8">
      <t>ジギョウショ</t>
    </rPh>
    <rPh sb="9" eb="11">
      <t>シセツ</t>
    </rPh>
    <rPh sb="12" eb="14">
      <t>シュルイ</t>
    </rPh>
    <phoneticPr fontId="7"/>
  </si>
  <si>
    <t>実施事業</t>
    <rPh sb="0" eb="2">
      <t>ジッシ</t>
    </rPh>
    <rPh sb="2" eb="4">
      <t>ジギョウ</t>
    </rPh>
    <phoneticPr fontId="7"/>
  </si>
  <si>
    <t>変更等の区分</t>
    <rPh sb="0" eb="2">
      <t>ヘンコウ</t>
    </rPh>
    <rPh sb="2" eb="3">
      <t>トウ</t>
    </rPh>
    <rPh sb="4" eb="6">
      <t>クブン</t>
    </rPh>
    <phoneticPr fontId="7"/>
  </si>
  <si>
    <t>変更等年月日</t>
    <rPh sb="0" eb="2">
      <t>ヘンコウ</t>
    </rPh>
    <rPh sb="2" eb="3">
      <t>トウ</t>
    </rPh>
    <rPh sb="3" eb="6">
      <t>ネンガッピ</t>
    </rPh>
    <phoneticPr fontId="7"/>
  </si>
  <si>
    <t>変更項目</t>
    <rPh sb="0" eb="2">
      <t>ヘンコウ</t>
    </rPh>
    <rPh sb="2" eb="4">
      <t>コウモク</t>
    </rPh>
    <phoneticPr fontId="7"/>
  </si>
  <si>
    <t>介護給付</t>
    <rPh sb="0" eb="2">
      <t>カイゴ</t>
    </rPh>
    <rPh sb="2" eb="4">
      <t>キュウフ</t>
    </rPh>
    <phoneticPr fontId="7"/>
  </si>
  <si>
    <t>居宅介護</t>
    <rPh sb="0" eb="2">
      <t>キョタク</t>
    </rPh>
    <rPh sb="2" eb="4">
      <t>カイゴ</t>
    </rPh>
    <phoneticPr fontId="7"/>
  </si>
  <si>
    <t>重度訪問介護</t>
    <rPh sb="0" eb="2">
      <t>ジュウド</t>
    </rPh>
    <rPh sb="2" eb="4">
      <t>ホウモン</t>
    </rPh>
    <rPh sb="4" eb="6">
      <t>カイゴ</t>
    </rPh>
    <phoneticPr fontId="7"/>
  </si>
  <si>
    <t>行動援護</t>
    <rPh sb="0" eb="2">
      <t>コウドウ</t>
    </rPh>
    <rPh sb="2" eb="4">
      <t>エンゴ</t>
    </rPh>
    <phoneticPr fontId="7"/>
  </si>
  <si>
    <t>療養介護</t>
    <rPh sb="0" eb="2">
      <t>リョウヨウ</t>
    </rPh>
    <rPh sb="2" eb="4">
      <t>カイゴ</t>
    </rPh>
    <phoneticPr fontId="7"/>
  </si>
  <si>
    <t>生活介護</t>
    <rPh sb="0" eb="2">
      <t>セイカツ</t>
    </rPh>
    <rPh sb="2" eb="4">
      <t>カイゴ</t>
    </rPh>
    <phoneticPr fontId="7"/>
  </si>
  <si>
    <t>短期入所</t>
    <rPh sb="0" eb="2">
      <t>タンキ</t>
    </rPh>
    <rPh sb="2" eb="4">
      <t>ニュウショ</t>
    </rPh>
    <phoneticPr fontId="7"/>
  </si>
  <si>
    <t>重度障害者等包括支援</t>
    <rPh sb="0" eb="2">
      <t>ジュウド</t>
    </rPh>
    <rPh sb="2" eb="5">
      <t>ショウガイシャ</t>
    </rPh>
    <rPh sb="5" eb="6">
      <t>トウ</t>
    </rPh>
    <rPh sb="6" eb="8">
      <t>ホウカツ</t>
    </rPh>
    <rPh sb="8" eb="10">
      <t>シエン</t>
    </rPh>
    <phoneticPr fontId="7"/>
  </si>
  <si>
    <t>訓練等給付</t>
    <rPh sb="0" eb="3">
      <t>クンレントウ</t>
    </rPh>
    <rPh sb="3" eb="5">
      <t>キュウフ</t>
    </rPh>
    <phoneticPr fontId="7"/>
  </si>
  <si>
    <t>自立訓練</t>
    <rPh sb="0" eb="2">
      <t>ジリツ</t>
    </rPh>
    <rPh sb="2" eb="4">
      <t>クンレン</t>
    </rPh>
    <phoneticPr fontId="7"/>
  </si>
  <si>
    <t>就労移行支援</t>
    <rPh sb="0" eb="2">
      <t>シュウロウ</t>
    </rPh>
    <rPh sb="2" eb="4">
      <t>イコウ</t>
    </rPh>
    <rPh sb="4" eb="6">
      <t>シエン</t>
    </rPh>
    <phoneticPr fontId="7"/>
  </si>
  <si>
    <t>就労継続支援Ａ型</t>
    <rPh sb="0" eb="2">
      <t>シュウロウ</t>
    </rPh>
    <rPh sb="2" eb="4">
      <t>ケイゾク</t>
    </rPh>
    <rPh sb="4" eb="6">
      <t>シエン</t>
    </rPh>
    <rPh sb="7" eb="8">
      <t>ガタ</t>
    </rPh>
    <phoneticPr fontId="7"/>
  </si>
  <si>
    <t>就労継続支援Ｂ型</t>
    <rPh sb="0" eb="2">
      <t>シュウロウ</t>
    </rPh>
    <rPh sb="2" eb="4">
      <t>ケイゾク</t>
    </rPh>
    <rPh sb="4" eb="6">
      <t>シエン</t>
    </rPh>
    <rPh sb="7" eb="8">
      <t>ガタ</t>
    </rPh>
    <phoneticPr fontId="7"/>
  </si>
  <si>
    <t>共同生活援助</t>
    <rPh sb="0" eb="2">
      <t>キョウドウ</t>
    </rPh>
    <rPh sb="2" eb="4">
      <t>セイカツ</t>
    </rPh>
    <rPh sb="4" eb="6">
      <t>エンジョ</t>
    </rPh>
    <phoneticPr fontId="7"/>
  </si>
  <si>
    <t>特記事項</t>
    <rPh sb="0" eb="2">
      <t>トッキ</t>
    </rPh>
    <rPh sb="2" eb="4">
      <t>ジコウ</t>
    </rPh>
    <phoneticPr fontId="7"/>
  </si>
  <si>
    <t>変更前</t>
    <rPh sb="0" eb="3">
      <t>ヘンコウマエ</t>
    </rPh>
    <phoneticPr fontId="7"/>
  </si>
  <si>
    <t>関係書類</t>
    <rPh sb="0" eb="2">
      <t>カンケイ</t>
    </rPh>
    <rPh sb="2" eb="4">
      <t>ショルイ</t>
    </rPh>
    <phoneticPr fontId="7"/>
  </si>
  <si>
    <t>別紙のとおり</t>
    <rPh sb="0" eb="2">
      <t>ベッシ</t>
    </rPh>
    <phoneticPr fontId="7"/>
  </si>
  <si>
    <t>注１　「実施事業」欄は、該当する欄に「○」を記入してください。</t>
    <rPh sb="4" eb="6">
      <t>ジッシ</t>
    </rPh>
    <rPh sb="6" eb="8">
      <t>ジギョウ</t>
    </rPh>
    <rPh sb="9" eb="10">
      <t>ラン</t>
    </rPh>
    <rPh sb="12" eb="14">
      <t>ガイトウ</t>
    </rPh>
    <rPh sb="16" eb="17">
      <t>ラン</t>
    </rPh>
    <rPh sb="22" eb="24">
      <t>キニュウ</t>
    </rPh>
    <phoneticPr fontId="7"/>
  </si>
  <si>
    <t>注３　「変更項目」欄は、「変更等の区分」欄で「２  変更」とした場合に、変更があった事柄に該当する項目を、（別紙１）「介護給付費等の算定に係る体制加算等状況一覧表」に掲げる加算・減算等の項目から選んで記載してください。</t>
    <rPh sb="4" eb="6">
      <t>ヘンコウ</t>
    </rPh>
    <rPh sb="6" eb="8">
      <t>コウモク</t>
    </rPh>
    <rPh sb="9" eb="10">
      <t>ラン</t>
    </rPh>
    <rPh sb="13" eb="15">
      <t>ヘンコウ</t>
    </rPh>
    <rPh sb="15" eb="16">
      <t>トウ</t>
    </rPh>
    <rPh sb="17" eb="19">
      <t>クブン</t>
    </rPh>
    <rPh sb="20" eb="21">
      <t>ラン</t>
    </rPh>
    <rPh sb="26" eb="28">
      <t>ヘンコウ</t>
    </rPh>
    <rPh sb="32" eb="34">
      <t>バアイ</t>
    </rPh>
    <rPh sb="36" eb="38">
      <t>ヘンコウ</t>
    </rPh>
    <rPh sb="42" eb="44">
      <t>コトガラ</t>
    </rPh>
    <rPh sb="45" eb="47">
      <t>ガイトウ</t>
    </rPh>
    <rPh sb="49" eb="51">
      <t>コウモク</t>
    </rPh>
    <rPh sb="54" eb="56">
      <t>ベッシ</t>
    </rPh>
    <rPh sb="59" eb="61">
      <t>カイゴ</t>
    </rPh>
    <rPh sb="61" eb="64">
      <t>キュウフヒ</t>
    </rPh>
    <rPh sb="64" eb="65">
      <t>トウ</t>
    </rPh>
    <rPh sb="66" eb="68">
      <t>サンテイ</t>
    </rPh>
    <rPh sb="69" eb="70">
      <t>カカ</t>
    </rPh>
    <rPh sb="71" eb="73">
      <t>タイセイ</t>
    </rPh>
    <rPh sb="73" eb="75">
      <t>カサン</t>
    </rPh>
    <rPh sb="75" eb="76">
      <t>トウ</t>
    </rPh>
    <rPh sb="76" eb="78">
      <t>ジョウキョウ</t>
    </rPh>
    <rPh sb="78" eb="80">
      <t>イチラン</t>
    </rPh>
    <rPh sb="80" eb="81">
      <t>ヒョウ</t>
    </rPh>
    <rPh sb="83" eb="84">
      <t>カカ</t>
    </rPh>
    <rPh sb="86" eb="88">
      <t>カサン</t>
    </rPh>
    <rPh sb="89" eb="91">
      <t>ゲンサン</t>
    </rPh>
    <rPh sb="91" eb="92">
      <t>トウ</t>
    </rPh>
    <rPh sb="93" eb="95">
      <t>コウモク</t>
    </rPh>
    <rPh sb="97" eb="98">
      <t>エラ</t>
    </rPh>
    <rPh sb="100" eb="102">
      <t>キサイ</t>
    </rPh>
    <phoneticPr fontId="7"/>
  </si>
  <si>
    <t>注４　「特記事項」欄は、変更がある場合に、その状況について具体的に記載してください。</t>
    <rPh sb="4" eb="6">
      <t>トッキ</t>
    </rPh>
    <rPh sb="6" eb="8">
      <t>ジコウ</t>
    </rPh>
    <rPh sb="9" eb="10">
      <t>ラン</t>
    </rPh>
    <rPh sb="12" eb="14">
      <t>ヘンコウ</t>
    </rPh>
    <rPh sb="17" eb="19">
      <t>バアイ</t>
    </rPh>
    <rPh sb="23" eb="25">
      <t>ジョウキョウ</t>
    </rPh>
    <rPh sb="29" eb="32">
      <t>グタイテキ</t>
    </rPh>
    <rPh sb="33" eb="35">
      <t>キサイ</t>
    </rPh>
    <phoneticPr fontId="7"/>
  </si>
  <si>
    <t>同行援護</t>
    <rPh sb="0" eb="2">
      <t>ドウコウ</t>
    </rPh>
    <rPh sb="2" eb="4">
      <t>エンゴ</t>
    </rPh>
    <phoneticPr fontId="7"/>
  </si>
  <si>
    <t>注５　（別紙１）「介護給付費等の算定に係る体制加算等状況一覧表」を本書に添付してください。
また、申請又は届出を行う事業ごと（複数のサービス提供単位を設定する場合はサービス提供単位ごと）に関連する書類を添付してください。</t>
    <rPh sb="0" eb="1">
      <t>チュウ</t>
    </rPh>
    <rPh sb="4" eb="6">
      <t>ベッシ</t>
    </rPh>
    <rPh sb="33" eb="35">
      <t>ホンショ</t>
    </rPh>
    <rPh sb="36" eb="38">
      <t>テンプ</t>
    </rPh>
    <rPh sb="49" eb="51">
      <t>シンセイ</t>
    </rPh>
    <rPh sb="51" eb="52">
      <t>マタ</t>
    </rPh>
    <rPh sb="53" eb="54">
      <t>トド</t>
    </rPh>
    <rPh sb="54" eb="55">
      <t>デ</t>
    </rPh>
    <rPh sb="56" eb="57">
      <t>オコナ</t>
    </rPh>
    <rPh sb="58" eb="60">
      <t>ジギョウ</t>
    </rPh>
    <rPh sb="63" eb="65">
      <t>フクスウ</t>
    </rPh>
    <rPh sb="70" eb="72">
      <t>テイキョウ</t>
    </rPh>
    <rPh sb="72" eb="74">
      <t>タンイ</t>
    </rPh>
    <rPh sb="75" eb="77">
      <t>セッテイ</t>
    </rPh>
    <rPh sb="79" eb="81">
      <t>バアイ</t>
    </rPh>
    <rPh sb="86" eb="88">
      <t>テイキョウ</t>
    </rPh>
    <rPh sb="88" eb="90">
      <t>タンイ</t>
    </rPh>
    <rPh sb="94" eb="96">
      <t>カンレン</t>
    </rPh>
    <rPh sb="98" eb="100">
      <t>ショルイ</t>
    </rPh>
    <rPh sb="101" eb="103">
      <t>テンプ</t>
    </rPh>
    <phoneticPr fontId="7"/>
  </si>
  <si>
    <t>人</t>
    <rPh sb="0" eb="1">
      <t>ニン</t>
    </rPh>
    <phoneticPr fontId="7"/>
  </si>
  <si>
    <t>氏名</t>
    <rPh sb="0" eb="2">
      <t>シメイ</t>
    </rPh>
    <phoneticPr fontId="7"/>
  </si>
  <si>
    <t>住所</t>
    <rPh sb="0" eb="2">
      <t>ジュウショ</t>
    </rPh>
    <phoneticPr fontId="7"/>
  </si>
  <si>
    <t>就職先事業所名</t>
    <rPh sb="0" eb="3">
      <t>シュウショクサキ</t>
    </rPh>
    <rPh sb="3" eb="6">
      <t>ジギョウショ</t>
    </rPh>
    <rPh sb="6" eb="7">
      <t>メイ</t>
    </rPh>
    <phoneticPr fontId="7"/>
  </si>
  <si>
    <t>サービスの種類</t>
    <rPh sb="5" eb="7">
      <t>シュルイ</t>
    </rPh>
    <phoneticPr fontId="7"/>
  </si>
  <si>
    <t>事業所・施設の名称</t>
    <rPh sb="0" eb="3">
      <t>ジギョウショ</t>
    </rPh>
    <rPh sb="4" eb="6">
      <t>シセツ</t>
    </rPh>
    <rPh sb="7" eb="9">
      <t>メイショウ</t>
    </rPh>
    <phoneticPr fontId="7"/>
  </si>
  <si>
    <t>食事の提供体制</t>
    <rPh sb="0" eb="2">
      <t>ショクジ</t>
    </rPh>
    <rPh sb="3" eb="5">
      <t>テイキョウ</t>
    </rPh>
    <rPh sb="5" eb="7">
      <t>タイセイ</t>
    </rPh>
    <phoneticPr fontId="7"/>
  </si>
  <si>
    <t>食事提供に係る
人員配置</t>
    <rPh sb="0" eb="2">
      <t>ショクジ</t>
    </rPh>
    <rPh sb="2" eb="4">
      <t>テイキョウ</t>
    </rPh>
    <rPh sb="5" eb="6">
      <t>カカ</t>
    </rPh>
    <rPh sb="8" eb="10">
      <t>ジンイン</t>
    </rPh>
    <rPh sb="10" eb="12">
      <t>ハイチ</t>
    </rPh>
    <phoneticPr fontId="7"/>
  </si>
  <si>
    <t>管理栄養士</t>
    <rPh sb="0" eb="2">
      <t>カンリ</t>
    </rPh>
    <rPh sb="2" eb="5">
      <t>エイヨウシ</t>
    </rPh>
    <phoneticPr fontId="7"/>
  </si>
  <si>
    <t>常勤</t>
    <rPh sb="0" eb="2">
      <t>ジョウキン</t>
    </rPh>
    <phoneticPr fontId="7"/>
  </si>
  <si>
    <t>非常勤</t>
    <rPh sb="0" eb="3">
      <t>ヒジョウキン</t>
    </rPh>
    <phoneticPr fontId="7"/>
  </si>
  <si>
    <t>業務委託先</t>
    <rPh sb="0" eb="2">
      <t>ギョウム</t>
    </rPh>
    <rPh sb="2" eb="5">
      <t>イタクサキ</t>
    </rPh>
    <phoneticPr fontId="7"/>
  </si>
  <si>
    <t>設備</t>
    <rPh sb="0" eb="2">
      <t>セツビ</t>
    </rPh>
    <phoneticPr fontId="7"/>
  </si>
  <si>
    <t>居室数</t>
    <rPh sb="0" eb="2">
      <t>キョシツ</t>
    </rPh>
    <rPh sb="2" eb="3">
      <t>スウ</t>
    </rPh>
    <phoneticPr fontId="7"/>
  </si>
  <si>
    <t>夜間の支援体制</t>
    <rPh sb="0" eb="2">
      <t>ヤカン</t>
    </rPh>
    <rPh sb="3" eb="5">
      <t>シエン</t>
    </rPh>
    <rPh sb="5" eb="7">
      <t>タイセイ</t>
    </rPh>
    <phoneticPr fontId="7"/>
  </si>
  <si>
    <t>連携施設の名称</t>
    <rPh sb="0" eb="2">
      <t>レンケイ</t>
    </rPh>
    <rPh sb="2" eb="4">
      <t>シセツ</t>
    </rPh>
    <rPh sb="5" eb="7">
      <t>メイショウ</t>
    </rPh>
    <phoneticPr fontId="7"/>
  </si>
  <si>
    <t>夜間の支援体制の内容</t>
    <rPh sb="0" eb="2">
      <t>ヤカン</t>
    </rPh>
    <rPh sb="3" eb="5">
      <t>シエン</t>
    </rPh>
    <rPh sb="5" eb="7">
      <t>タイセイ</t>
    </rPh>
    <rPh sb="8" eb="10">
      <t>ナイヨウ</t>
    </rPh>
    <phoneticPr fontId="7"/>
  </si>
  <si>
    <t>共同生活住居の状況</t>
    <rPh sb="0" eb="2">
      <t>キョウドウ</t>
    </rPh>
    <rPh sb="2" eb="4">
      <t>セイカツ</t>
    </rPh>
    <rPh sb="4" eb="6">
      <t>ジュウキョ</t>
    </rPh>
    <rPh sb="7" eb="9">
      <t>ジョウキョウ</t>
    </rPh>
    <phoneticPr fontId="7"/>
  </si>
  <si>
    <t>共同生活住居の名称</t>
    <rPh sb="0" eb="2">
      <t>キョウドウ</t>
    </rPh>
    <rPh sb="2" eb="4">
      <t>セイカツ</t>
    </rPh>
    <rPh sb="4" eb="6">
      <t>ジュウキョ</t>
    </rPh>
    <rPh sb="7" eb="9">
      <t>メイショウ</t>
    </rPh>
    <phoneticPr fontId="7"/>
  </si>
  <si>
    <t>施設入所支援</t>
    <rPh sb="0" eb="2">
      <t>シセツ</t>
    </rPh>
    <rPh sb="2" eb="4">
      <t>ニュウショ</t>
    </rPh>
    <rPh sb="4" eb="6">
      <t>シエン</t>
    </rPh>
    <phoneticPr fontId="7"/>
  </si>
  <si>
    <t>定員</t>
    <rPh sb="0" eb="2">
      <t>テイイン</t>
    </rPh>
    <phoneticPr fontId="7"/>
  </si>
  <si>
    <t>職種</t>
    <rPh sb="0" eb="2">
      <t>ショクシュ</t>
    </rPh>
    <phoneticPr fontId="7"/>
  </si>
  <si>
    <t>勤務形態</t>
    <rPh sb="0" eb="2">
      <t>キンム</t>
    </rPh>
    <rPh sb="2" eb="4">
      <t>ケイタイ</t>
    </rPh>
    <phoneticPr fontId="7"/>
  </si>
  <si>
    <t>第１週</t>
    <rPh sb="0" eb="1">
      <t>ダイ</t>
    </rPh>
    <rPh sb="2" eb="3">
      <t>シュウ</t>
    </rPh>
    <phoneticPr fontId="7"/>
  </si>
  <si>
    <t>第２週</t>
    <rPh sb="0" eb="1">
      <t>ダイ</t>
    </rPh>
    <rPh sb="2" eb="3">
      <t>シュウ</t>
    </rPh>
    <phoneticPr fontId="7"/>
  </si>
  <si>
    <t>第３週</t>
    <rPh sb="0" eb="1">
      <t>ダイ</t>
    </rPh>
    <rPh sb="2" eb="3">
      <t>シュウ</t>
    </rPh>
    <phoneticPr fontId="7"/>
  </si>
  <si>
    <t>第４週</t>
    <rPh sb="0" eb="1">
      <t>ダイ</t>
    </rPh>
    <rPh sb="2" eb="3">
      <t>シュウ</t>
    </rPh>
    <phoneticPr fontId="7"/>
  </si>
  <si>
    <t>※２１人以上となる場合であって、世話人及び生活支援員の勤務体制を共同生活住居の間で明確に区分している場合には、「従業者の勤務の体制及び勤務形態一覧表」（別紙２　その２）を勤務体制を区分している住居の単位ごとに作成して添付すること。</t>
    <rPh sb="3" eb="4">
      <t>ニン</t>
    </rPh>
    <rPh sb="4" eb="6">
      <t>イジョウ</t>
    </rPh>
    <rPh sb="9" eb="11">
      <t>バアイ</t>
    </rPh>
    <rPh sb="16" eb="19">
      <t>セワニン</t>
    </rPh>
    <rPh sb="19" eb="20">
      <t>オヨ</t>
    </rPh>
    <rPh sb="21" eb="23">
      <t>セイカツ</t>
    </rPh>
    <rPh sb="23" eb="25">
      <t>シエン</t>
    </rPh>
    <rPh sb="25" eb="26">
      <t>イン</t>
    </rPh>
    <rPh sb="27" eb="29">
      <t>キンム</t>
    </rPh>
    <rPh sb="29" eb="31">
      <t>タイセイ</t>
    </rPh>
    <rPh sb="32" eb="34">
      <t>キョウドウ</t>
    </rPh>
    <rPh sb="34" eb="36">
      <t>セイカツ</t>
    </rPh>
    <rPh sb="36" eb="38">
      <t>ジュウキョ</t>
    </rPh>
    <rPh sb="39" eb="40">
      <t>アイダ</t>
    </rPh>
    <rPh sb="41" eb="43">
      <t>メイカク</t>
    </rPh>
    <rPh sb="44" eb="46">
      <t>クブン</t>
    </rPh>
    <rPh sb="50" eb="52">
      <t>バアイ</t>
    </rPh>
    <rPh sb="56" eb="59">
      <t>ジュウギョウシャ</t>
    </rPh>
    <rPh sb="60" eb="62">
      <t>キンム</t>
    </rPh>
    <rPh sb="63" eb="65">
      <t>タイセイ</t>
    </rPh>
    <rPh sb="65" eb="66">
      <t>オヨ</t>
    </rPh>
    <rPh sb="67" eb="69">
      <t>キンム</t>
    </rPh>
    <rPh sb="69" eb="71">
      <t>ケイタイ</t>
    </rPh>
    <rPh sb="71" eb="73">
      <t>イチラン</t>
    </rPh>
    <rPh sb="73" eb="74">
      <t>ヒョウ</t>
    </rPh>
    <rPh sb="76" eb="78">
      <t>ベッシ</t>
    </rPh>
    <rPh sb="85" eb="87">
      <t>キンム</t>
    </rPh>
    <rPh sb="87" eb="89">
      <t>タイセイ</t>
    </rPh>
    <rPh sb="90" eb="92">
      <t>クブン</t>
    </rPh>
    <rPh sb="96" eb="98">
      <t>ジュウキョ</t>
    </rPh>
    <rPh sb="99" eb="101">
      <t>タンイ</t>
    </rPh>
    <rPh sb="104" eb="106">
      <t>サクセイ</t>
    </rPh>
    <rPh sb="108" eb="110">
      <t>テンプ</t>
    </rPh>
    <phoneticPr fontId="7"/>
  </si>
  <si>
    <t>4週の合計</t>
    <rPh sb="1" eb="2">
      <t>シュウ</t>
    </rPh>
    <rPh sb="3" eb="5">
      <t>ゴウケイ</t>
    </rPh>
    <phoneticPr fontId="7"/>
  </si>
  <si>
    <t>週平均の勤務時間</t>
    <rPh sb="0" eb="3">
      <t>シュウヘイキン</t>
    </rPh>
    <rPh sb="4" eb="6">
      <t>キンム</t>
    </rPh>
    <rPh sb="6" eb="8">
      <t>ジカン</t>
    </rPh>
    <phoneticPr fontId="7"/>
  </si>
  <si>
    <t>常勤換算後の人数</t>
    <rPh sb="0" eb="2">
      <t>ジョウキン</t>
    </rPh>
    <rPh sb="2" eb="4">
      <t>カンザン</t>
    </rPh>
    <rPh sb="4" eb="5">
      <t>ゴ</t>
    </rPh>
    <rPh sb="6" eb="8">
      <t>ニンズウ</t>
    </rPh>
    <phoneticPr fontId="7"/>
  </si>
  <si>
    <t>重度障害者の状況</t>
    <rPh sb="0" eb="2">
      <t>ジュウド</t>
    </rPh>
    <rPh sb="2" eb="5">
      <t>ショウガイシャ</t>
    </rPh>
    <rPh sb="6" eb="8">
      <t>ジョウキョウ</t>
    </rPh>
    <phoneticPr fontId="7"/>
  </si>
  <si>
    <t>※　運営規定を添付すること。</t>
    <rPh sb="2" eb="4">
      <t>ウンエイ</t>
    </rPh>
    <rPh sb="4" eb="6">
      <t>キテイ</t>
    </rPh>
    <phoneticPr fontId="7"/>
  </si>
  <si>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7"/>
  </si>
  <si>
    <t>夜間支援等体制加算（Ⅰ）・（Ⅱ）</t>
    <rPh sb="0" eb="2">
      <t>ヤカン</t>
    </rPh>
    <rPh sb="2" eb="4">
      <t>シエン</t>
    </rPh>
    <rPh sb="4" eb="5">
      <t>トウ</t>
    </rPh>
    <rPh sb="5" eb="7">
      <t>タイセイ</t>
    </rPh>
    <rPh sb="7" eb="9">
      <t>カサン</t>
    </rPh>
    <phoneticPr fontId="7"/>
  </si>
  <si>
    <t>夜間支援の対象者数及び夜間支援従事者の配置状況</t>
    <rPh sb="11" eb="13">
      <t>ヤカン</t>
    </rPh>
    <rPh sb="13" eb="15">
      <t>シエン</t>
    </rPh>
    <rPh sb="15" eb="18">
      <t>ジュウジシャ</t>
    </rPh>
    <rPh sb="19" eb="21">
      <t>ハイチ</t>
    </rPh>
    <rPh sb="21" eb="23">
      <t>ジョウキョウ</t>
    </rPh>
    <phoneticPr fontId="7"/>
  </si>
  <si>
    <t>夜間支援の対象者数（人）</t>
    <rPh sb="5" eb="8">
      <t>タイショウシャ</t>
    </rPh>
    <rPh sb="8" eb="9">
      <t>スウ</t>
    </rPh>
    <phoneticPr fontId="7"/>
  </si>
  <si>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7"/>
  </si>
  <si>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7"/>
  </si>
  <si>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7"/>
  </si>
  <si>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7"/>
  </si>
  <si>
    <t>夜間支援等体制加算（Ⅲ）</t>
    <rPh sb="4" eb="5">
      <t>トウ</t>
    </rPh>
    <phoneticPr fontId="7"/>
  </si>
  <si>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7"/>
  </si>
  <si>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</si>
  <si>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医療連携体制加算（Ⅴ）に関する届出書</t>
    <phoneticPr fontId="7"/>
  </si>
  <si>
    <t>事業所所在地</t>
    <rPh sb="0" eb="3">
      <t>ジギョウショ</t>
    </rPh>
    <rPh sb="3" eb="6">
      <t>ショザイチ</t>
    </rPh>
    <phoneticPr fontId="7"/>
  </si>
  <si>
    <t>１　新規　　　　　　　　　２　変更　　　　　　　　　　３　終了</t>
  </si>
  <si>
    <t>看護師の配置状況（事業所の職員として看護師を確保している場合）</t>
    <phoneticPr fontId="7"/>
  </si>
  <si>
    <t>配置する看護師の数（人）</t>
    <rPh sb="4" eb="7">
      <t>カンゴシ</t>
    </rPh>
    <rPh sb="8" eb="9">
      <t>カズ</t>
    </rPh>
    <rPh sb="10" eb="11">
      <t>ニン</t>
    </rPh>
    <phoneticPr fontId="7"/>
  </si>
  <si>
    <t>他事業所との併任</t>
    <phoneticPr fontId="7"/>
  </si>
  <si>
    <t>訪問看護ステーション等との提携状況（訪問看護ステーション等との連携により看護師を確保している場合）</t>
    <rPh sb="10" eb="11">
      <t>トウ</t>
    </rPh>
    <rPh sb="28" eb="29">
      <t>トウ</t>
    </rPh>
    <phoneticPr fontId="7"/>
  </si>
  <si>
    <t>訪問看護ステーション等の名称</t>
    <rPh sb="10" eb="11">
      <t>トウ</t>
    </rPh>
    <phoneticPr fontId="7"/>
  </si>
  <si>
    <t>訪問看護ステーション等の所在地</t>
    <rPh sb="10" eb="11">
      <t>トウ</t>
    </rPh>
    <phoneticPr fontId="7"/>
  </si>
  <si>
    <t>看護師の勤務状況</t>
    <rPh sb="0" eb="3">
      <t>カンゴシ</t>
    </rPh>
    <rPh sb="4" eb="6">
      <t>キンム</t>
    </rPh>
    <rPh sb="6" eb="8">
      <t>ジョウキョウ</t>
    </rPh>
    <phoneticPr fontId="7"/>
  </si>
  <si>
    <t>その他の体制の整備状況</t>
    <rPh sb="2" eb="3">
      <t>タ</t>
    </rPh>
    <rPh sb="4" eb="6">
      <t>タイセイ</t>
    </rPh>
    <rPh sb="7" eb="9">
      <t>セイビ</t>
    </rPh>
    <rPh sb="9" eb="11">
      <t>ジョウキョウ</t>
    </rPh>
    <phoneticPr fontId="7"/>
  </si>
  <si>
    <t>看護師に２４時間常時連絡できる体制を整備している。</t>
    <phoneticPr fontId="7"/>
  </si>
  <si>
    <t>重度化した場合の対応に係る指針を定め、入居の際に、入居者又はその家族等に対して、当該指針の内容を説明し、同意を得る体制を整備している。</t>
    <phoneticPr fontId="7"/>
  </si>
  <si>
    <t>注２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7"/>
  </si>
  <si>
    <t>注３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7"/>
  </si>
  <si>
    <t>注４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7"/>
  </si>
  <si>
    <t>注５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7"/>
  </si>
  <si>
    <t>（参考様式５）の（別紙３８）</t>
    <rPh sb="1" eb="3">
      <t>サンコウ</t>
    </rPh>
    <rPh sb="3" eb="5">
      <t>ヨウシキ</t>
    </rPh>
    <rPh sb="9" eb="11">
      <t>ベッシ</t>
    </rPh>
    <phoneticPr fontId="7"/>
  </si>
  <si>
    <t>共同生活援助に係る体制</t>
    <rPh sb="0" eb="2">
      <t>キョウドウ</t>
    </rPh>
    <rPh sb="2" eb="4">
      <t>セイカツ</t>
    </rPh>
    <rPh sb="4" eb="6">
      <t>エンジョ</t>
    </rPh>
    <rPh sb="7" eb="8">
      <t>カカ</t>
    </rPh>
    <rPh sb="9" eb="11">
      <t>タイセイ</t>
    </rPh>
    <phoneticPr fontId="7"/>
  </si>
  <si>
    <t>同一敷地内（近接地を含む。）の共同生活住居の入居定員の合計数</t>
    <rPh sb="0" eb="2">
      <t>ドウイツ</t>
    </rPh>
    <rPh sb="2" eb="5">
      <t>シキチナイ</t>
    </rPh>
    <rPh sb="6" eb="9">
      <t>キンセツチ</t>
    </rPh>
    <rPh sb="10" eb="11">
      <t>フク</t>
    </rPh>
    <rPh sb="15" eb="17">
      <t>キョウドウ</t>
    </rPh>
    <rPh sb="17" eb="19">
      <t>セイカツ</t>
    </rPh>
    <rPh sb="19" eb="21">
      <t>ジュウキョ</t>
    </rPh>
    <rPh sb="22" eb="24">
      <t>ニュウキョ</t>
    </rPh>
    <rPh sb="24" eb="26">
      <t>テイイン</t>
    </rPh>
    <rPh sb="27" eb="30">
      <t>ゴウケイスウ</t>
    </rPh>
    <phoneticPr fontId="7"/>
  </si>
  <si>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7"/>
  </si>
  <si>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</si>
  <si>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7"/>
  </si>
  <si>
    <t>サービス
提供時間</t>
    <rPh sb="5" eb="7">
      <t>テイキョウ</t>
    </rPh>
    <rPh sb="7" eb="9">
      <t>ジカン</t>
    </rPh>
    <phoneticPr fontId="7"/>
  </si>
  <si>
    <t>　</t>
    <phoneticPr fontId="7"/>
  </si>
  <si>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7"/>
  </si>
  <si>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7"/>
  </si>
  <si>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7"/>
  </si>
  <si>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7"/>
  </si>
  <si>
    <t>障害支援区分１</t>
    <rPh sb="0" eb="2">
      <t>ショウガイ</t>
    </rPh>
    <rPh sb="2" eb="4">
      <t>シエン</t>
    </rPh>
    <rPh sb="4" eb="6">
      <t>クブン</t>
    </rPh>
    <phoneticPr fontId="7"/>
  </si>
  <si>
    <t>障害支援区分５以上の割合</t>
    <rPh sb="2" eb="4">
      <t>シエン</t>
    </rPh>
    <phoneticPr fontId="7"/>
  </si>
  <si>
    <t>障害支援区分５以上の割合</t>
    <rPh sb="0" eb="2">
      <t>ショウガイ</t>
    </rPh>
    <rPh sb="2" eb="4">
      <t>シエン</t>
    </rPh>
    <rPh sb="4" eb="6">
      <t>クブン</t>
    </rPh>
    <rPh sb="7" eb="9">
      <t>イジョウ</t>
    </rPh>
    <rPh sb="10" eb="12">
      <t>ワリアイ</t>
    </rPh>
    <phoneticPr fontId="7"/>
  </si>
  <si>
    <r>
      <t>障害</t>
    </r>
    <r>
      <rPr>
        <sz val="11"/>
        <rFont val="ＭＳ Ｐゴシック"/>
        <family val="3"/>
        <charset val="128"/>
      </rPr>
      <t>支援区分１</t>
    </r>
    <rPh sb="0" eb="2">
      <t>ショウガイ</t>
    </rPh>
    <rPh sb="2" eb="4">
      <t>シエン</t>
    </rPh>
    <rPh sb="4" eb="6">
      <t>クブン</t>
    </rPh>
    <phoneticPr fontId="7"/>
  </si>
  <si>
    <r>
      <t>障害</t>
    </r>
    <r>
      <rPr>
        <sz val="11"/>
        <rFont val="ＭＳ Ｐゴシック"/>
        <family val="3"/>
        <charset val="128"/>
      </rPr>
      <t>支援区分２</t>
    </r>
    <r>
      <rPr>
        <sz val="11"/>
        <rFont val="ＭＳ Ｐゴシック"/>
        <family val="3"/>
        <charset val="128"/>
      </rPr>
      <t/>
    </r>
    <rPh sb="0" eb="2">
      <t>ショウガイ</t>
    </rPh>
    <rPh sb="2" eb="4">
      <t>シエン</t>
    </rPh>
    <rPh sb="4" eb="6">
      <t>クブン</t>
    </rPh>
    <phoneticPr fontId="7"/>
  </si>
  <si>
    <r>
      <t>障害</t>
    </r>
    <r>
      <rPr>
        <sz val="11"/>
        <rFont val="ＭＳ Ｐゴシック"/>
        <family val="3"/>
        <charset val="128"/>
      </rPr>
      <t>支援区分３</t>
    </r>
    <r>
      <rPr>
        <sz val="11"/>
        <rFont val="ＭＳ Ｐゴシック"/>
        <family val="3"/>
        <charset val="128"/>
      </rPr>
      <t/>
    </r>
    <rPh sb="0" eb="2">
      <t>ショウガイ</t>
    </rPh>
    <rPh sb="2" eb="4">
      <t>シエン</t>
    </rPh>
    <rPh sb="4" eb="6">
      <t>クブン</t>
    </rPh>
    <phoneticPr fontId="7"/>
  </si>
  <si>
    <r>
      <t>障害</t>
    </r>
    <r>
      <rPr>
        <sz val="11"/>
        <rFont val="ＭＳ Ｐゴシック"/>
        <family val="3"/>
        <charset val="128"/>
      </rPr>
      <t>支援区分４</t>
    </r>
    <r>
      <rPr>
        <sz val="11"/>
        <rFont val="ＭＳ Ｐゴシック"/>
        <family val="3"/>
        <charset val="128"/>
      </rPr>
      <t/>
    </r>
    <rPh sb="0" eb="2">
      <t>ショウガイ</t>
    </rPh>
    <rPh sb="2" eb="4">
      <t>シエン</t>
    </rPh>
    <rPh sb="4" eb="6">
      <t>クブン</t>
    </rPh>
    <phoneticPr fontId="7"/>
  </si>
  <si>
    <r>
      <t>障害</t>
    </r>
    <r>
      <rPr>
        <sz val="11"/>
        <rFont val="ＭＳ Ｐゴシック"/>
        <family val="3"/>
        <charset val="128"/>
      </rPr>
      <t>支援区分５</t>
    </r>
    <r>
      <rPr>
        <sz val="11"/>
        <rFont val="ＭＳ Ｐゴシック"/>
        <family val="3"/>
        <charset val="128"/>
      </rPr>
      <t/>
    </r>
    <rPh sb="0" eb="2">
      <t>ショウガイ</t>
    </rPh>
    <rPh sb="2" eb="4">
      <t>シエン</t>
    </rPh>
    <rPh sb="4" eb="6">
      <t>クブン</t>
    </rPh>
    <phoneticPr fontId="7"/>
  </si>
  <si>
    <r>
      <t>障害</t>
    </r>
    <r>
      <rPr>
        <sz val="11"/>
        <rFont val="ＭＳ Ｐゴシック"/>
        <family val="3"/>
        <charset val="128"/>
      </rPr>
      <t>支援区分６</t>
    </r>
    <r>
      <rPr>
        <sz val="11"/>
        <rFont val="ＭＳ Ｐゴシック"/>
        <family val="3"/>
        <charset val="128"/>
      </rPr>
      <t/>
    </r>
    <rPh sb="0" eb="2">
      <t>ショウガイ</t>
    </rPh>
    <rPh sb="2" eb="4">
      <t>シエン</t>
    </rPh>
    <rPh sb="4" eb="6">
      <t>クブン</t>
    </rPh>
    <phoneticPr fontId="7"/>
  </si>
  <si>
    <t>障害支援区分３</t>
    <rPh sb="0" eb="2">
      <t>ショウガイ</t>
    </rPh>
    <rPh sb="2" eb="4">
      <t>シエン</t>
    </rPh>
    <rPh sb="4" eb="6">
      <t>クブン</t>
    </rPh>
    <phoneticPr fontId="7"/>
  </si>
  <si>
    <t>障害支援区分４</t>
    <rPh sb="0" eb="2">
      <t>ショウガイ</t>
    </rPh>
    <rPh sb="2" eb="4">
      <t>シエン</t>
    </rPh>
    <rPh sb="4" eb="6">
      <t>クブン</t>
    </rPh>
    <phoneticPr fontId="7"/>
  </si>
  <si>
    <t>障害支援区分５</t>
    <rPh sb="0" eb="2">
      <t>ショウガイ</t>
    </rPh>
    <rPh sb="2" eb="4">
      <t>シエン</t>
    </rPh>
    <rPh sb="4" eb="6">
      <t>クブン</t>
    </rPh>
    <phoneticPr fontId="7"/>
  </si>
  <si>
    <t>障害支援区分６</t>
    <rPh sb="0" eb="2">
      <t>ショウガイ</t>
    </rPh>
    <rPh sb="2" eb="4">
      <t>シエン</t>
    </rPh>
    <rPh sb="4" eb="6">
      <t>クブン</t>
    </rPh>
    <phoneticPr fontId="7"/>
  </si>
  <si>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7"/>
  </si>
  <si>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7"/>
  </si>
  <si>
    <t>障害支援区分２</t>
    <rPh sb="0" eb="2">
      <t>ショウガイ</t>
    </rPh>
    <rPh sb="2" eb="4">
      <t>シエン</t>
    </rPh>
    <rPh sb="4" eb="6">
      <t>クブン</t>
    </rPh>
    <phoneticPr fontId="7"/>
  </si>
  <si>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7"/>
  </si>
  <si>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7"/>
  </si>
  <si>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7"/>
  </si>
  <si>
    <t>夜間支援体制の確保が必要な理由</t>
    <phoneticPr fontId="7"/>
  </si>
  <si>
    <t>夜間の排せつ支援等を必要とする利用者が入居しているため。</t>
    <phoneticPr fontId="7"/>
  </si>
  <si>
    <t>想定される夜間支援体制（夜勤・宿直）</t>
    <rPh sb="0" eb="2">
      <t>ソウテイ</t>
    </rPh>
    <rPh sb="5" eb="7">
      <t>ヤカン</t>
    </rPh>
    <rPh sb="7" eb="9">
      <t>シエン</t>
    </rPh>
    <rPh sb="9" eb="11">
      <t>タイセイ</t>
    </rPh>
    <rPh sb="12" eb="14">
      <t>ヤキン</t>
    </rPh>
    <rPh sb="15" eb="17">
      <t>トノイ</t>
    </rPh>
    <phoneticPr fontId="7"/>
  </si>
  <si>
    <r>
      <t xml:space="preserve">夜間支援従事者
</t>
    </r>
    <r>
      <rPr>
        <sz val="9"/>
        <color indexed="8"/>
        <rFont val="ＭＳ Ｐゴシック"/>
        <family val="3"/>
        <charset val="128"/>
      </rPr>
      <t>①</t>
    </r>
    <phoneticPr fontId="7"/>
  </si>
  <si>
    <r>
      <t xml:space="preserve">夜間支援従事者
</t>
    </r>
    <r>
      <rPr>
        <sz val="9"/>
        <color indexed="8"/>
        <rFont val="ＭＳ Ｐゴシック"/>
        <family val="3"/>
        <charset val="128"/>
      </rPr>
      <t>②</t>
    </r>
    <phoneticPr fontId="7"/>
  </si>
  <si>
    <r>
      <t xml:space="preserve">夜間支援従事者
</t>
    </r>
    <r>
      <rPr>
        <sz val="9"/>
        <color indexed="8"/>
        <rFont val="ＭＳ Ｐゴシック"/>
        <family val="3"/>
        <charset val="128"/>
      </rPr>
      <t>③</t>
    </r>
    <phoneticPr fontId="7"/>
  </si>
  <si>
    <t>夜間における防災体制の内容
（契約内容等）</t>
    <phoneticPr fontId="7"/>
  </si>
  <si>
    <r>
      <t>注２　夜間支援等体制加算（Ⅰ）・（Ⅱ）</t>
    </r>
    <r>
      <rPr>
        <sz val="10"/>
        <color indexed="8"/>
        <rFont val="ＭＳ Ｐゴシック"/>
        <family val="3"/>
        <charset val="128"/>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7"/>
  </si>
  <si>
    <r>
      <t>注３　夜間支援等体制加算（Ⅰ）・（Ⅱ）</t>
    </r>
    <r>
      <rPr>
        <sz val="10"/>
        <color indexed="8"/>
        <rFont val="ＭＳ Ｐゴシック"/>
        <family val="3"/>
        <charset val="128"/>
      </rPr>
      <t>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7"/>
  </si>
  <si>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</si>
  <si>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7"/>
  </si>
  <si>
    <t>○○事業所</t>
    <phoneticPr fontId="7"/>
  </si>
  <si>
    <t>夜間支援体制の確保が必要な理由</t>
    <phoneticPr fontId="7"/>
  </si>
  <si>
    <r>
      <t xml:space="preserve">夜間支援従事者
</t>
    </r>
    <r>
      <rPr>
        <sz val="9"/>
        <color indexed="8"/>
        <rFont val="ＭＳ Ｐゴシック"/>
        <family val="3"/>
        <charset val="128"/>
      </rPr>
      <t>①</t>
    </r>
    <phoneticPr fontId="7"/>
  </si>
  <si>
    <r>
      <t xml:space="preserve">夜間支援従事者
</t>
    </r>
    <r>
      <rPr>
        <sz val="9"/>
        <color indexed="8"/>
        <rFont val="ＭＳ Ｐゴシック"/>
        <family val="3"/>
        <charset val="128"/>
      </rPr>
      <t>②</t>
    </r>
    <phoneticPr fontId="7"/>
  </si>
  <si>
    <r>
      <t xml:space="preserve">夜間支援従事者
</t>
    </r>
    <r>
      <rPr>
        <sz val="9"/>
        <color indexed="8"/>
        <rFont val="ＭＳ Ｐゴシック"/>
        <family val="3"/>
        <charset val="128"/>
      </rPr>
      <t>③</t>
    </r>
    <phoneticPr fontId="7"/>
  </si>
  <si>
    <t>夜勤</t>
    <phoneticPr fontId="7"/>
  </si>
  <si>
    <t>22:00～6:00</t>
    <phoneticPr fontId="7"/>
  </si>
  <si>
    <t>　警備会社（◆◆会社）と警備の委託契約を締結。（契約書の写しは別添のとおり。）</t>
    <phoneticPr fontId="7"/>
  </si>
  <si>
    <t>職員が携帯電話を身につけ、連絡体制を確保するとともに、緊急連絡先を住居内に掲示している。</t>
    <phoneticPr fontId="7"/>
  </si>
  <si>
    <t>○○事業所</t>
    <phoneticPr fontId="7"/>
  </si>
  <si>
    <t>夜間支援体制の確保が必要な理由</t>
    <phoneticPr fontId="7"/>
  </si>
  <si>
    <t>夜間の排せつ支援等を必要とする利用者が入居しているため。</t>
    <phoneticPr fontId="7"/>
  </si>
  <si>
    <r>
      <t xml:space="preserve">夜間支援従事者
</t>
    </r>
    <r>
      <rPr>
        <sz val="9"/>
        <color indexed="8"/>
        <rFont val="ＭＳ Ｐゴシック"/>
        <family val="3"/>
        <charset val="128"/>
      </rPr>
      <t>①</t>
    </r>
    <phoneticPr fontId="7"/>
  </si>
  <si>
    <r>
      <t xml:space="preserve">夜間支援従事者
</t>
    </r>
    <r>
      <rPr>
        <sz val="9"/>
        <color indexed="8"/>
        <rFont val="ＭＳ Ｐゴシック"/>
        <family val="3"/>
        <charset val="128"/>
      </rPr>
      <t>②</t>
    </r>
    <phoneticPr fontId="7"/>
  </si>
  <si>
    <r>
      <t xml:space="preserve">夜間支援従事者
</t>
    </r>
    <r>
      <rPr>
        <sz val="9"/>
        <color indexed="8"/>
        <rFont val="ＭＳ Ｐゴシック"/>
        <family val="3"/>
        <charset val="128"/>
      </rPr>
      <t>③</t>
    </r>
    <phoneticPr fontId="7"/>
  </si>
  <si>
    <t>夜勤</t>
    <phoneticPr fontId="7"/>
  </si>
  <si>
    <t>22:00～6:00</t>
    <phoneticPr fontId="7"/>
  </si>
  <si>
    <t>職員が携帯電話を身につけ、連絡体制を確保するとともに、緊急連絡先を住居内に掲示している。</t>
    <rPh sb="33" eb="35">
      <t>ジュウキョ</t>
    </rPh>
    <phoneticPr fontId="7"/>
  </si>
  <si>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7"/>
  </si>
  <si>
    <t>就職日</t>
    <rPh sb="0" eb="2">
      <t>シュウショク</t>
    </rPh>
    <rPh sb="2" eb="3">
      <t>ビ</t>
    </rPh>
    <phoneticPr fontId="7"/>
  </si>
  <si>
    <t>届出時点の継続状況</t>
    <rPh sb="0" eb="2">
      <t>トドケデ</t>
    </rPh>
    <rPh sb="2" eb="4">
      <t>ジテン</t>
    </rPh>
    <rPh sb="5" eb="7">
      <t>ケイゾク</t>
    </rPh>
    <rPh sb="7" eb="9">
      <t>ジョウキョウ</t>
    </rPh>
    <phoneticPr fontId="7"/>
  </si>
  <si>
    <t>注3：目標工賃達成指導員加算を算定する場合に作成し、都道府県知事に届け出ること。</t>
    <rPh sb="0" eb="1">
      <t>チュウ</t>
    </rPh>
    <rPh sb="3" eb="5">
      <t>モクヒョウ</t>
    </rPh>
    <rPh sb="5" eb="7">
      <t>コウチン</t>
    </rPh>
    <rPh sb="7" eb="9">
      <t>タッセイ</t>
    </rPh>
    <rPh sb="9" eb="12">
      <t>シドウイン</t>
    </rPh>
    <rPh sb="12" eb="14">
      <t>カサン</t>
    </rPh>
    <rPh sb="15" eb="17">
      <t>サンテイ</t>
    </rPh>
    <rPh sb="19" eb="21">
      <t>バアイ</t>
    </rPh>
    <rPh sb="22" eb="24">
      <t>サクセイ</t>
    </rPh>
    <rPh sb="26" eb="30">
      <t>トドウフケン</t>
    </rPh>
    <rPh sb="30" eb="32">
      <t>チジ</t>
    </rPh>
    <rPh sb="33" eb="34">
      <t>トド</t>
    </rPh>
    <rPh sb="35" eb="36">
      <t>デ</t>
    </rPh>
    <phoneticPr fontId="7"/>
  </si>
  <si>
    <t>①＋②</t>
    <phoneticPr fontId="7"/>
  </si>
  <si>
    <t>(C)≦</t>
    <phoneticPr fontId="7"/>
  </si>
  <si>
    <t>職業指導員及び生活支援員に目標工賃達成指導員を加えた常勤換算後の人数</t>
    <rPh sb="26" eb="28">
      <t>ジョウキン</t>
    </rPh>
    <rPh sb="28" eb="30">
      <t>カンサン</t>
    </rPh>
    <rPh sb="30" eb="31">
      <t>ゴ</t>
    </rPh>
    <rPh sb="32" eb="34">
      <t>ニンズウ</t>
    </rPh>
    <phoneticPr fontId="7"/>
  </si>
  <si>
    <t>②</t>
    <phoneticPr fontId="7"/>
  </si>
  <si>
    <t>常勤換算1.0≦</t>
    <rPh sb="0" eb="2">
      <t>ジョウキン</t>
    </rPh>
    <rPh sb="2" eb="4">
      <t>カンサン</t>
    </rPh>
    <phoneticPr fontId="7"/>
  </si>
  <si>
    <t>常勤換算後の人数</t>
    <rPh sb="0" eb="2">
      <t>ジョウキン</t>
    </rPh>
    <rPh sb="2" eb="4">
      <t>カンサン</t>
    </rPh>
    <rPh sb="4" eb="5">
      <t>ゴ</t>
    </rPh>
    <rPh sb="6" eb="8">
      <t>ニンズウ</t>
    </rPh>
    <phoneticPr fontId="7"/>
  </si>
  <si>
    <t>①</t>
    <phoneticPr fontId="7"/>
  </si>
  <si>
    <t>(B)≦</t>
    <phoneticPr fontId="7"/>
  </si>
  <si>
    <t>職業指導員及び生活支援員の氏名　</t>
    <rPh sb="0" eb="2">
      <t>ショクギョウ</t>
    </rPh>
    <rPh sb="2" eb="5">
      <t>シドウイン</t>
    </rPh>
    <rPh sb="5" eb="6">
      <t>オヨ</t>
    </rPh>
    <rPh sb="7" eb="9">
      <t>セイカツ</t>
    </rPh>
    <rPh sb="9" eb="12">
      <t>シエンイン</t>
    </rPh>
    <rPh sb="13" eb="15">
      <t>シメイ</t>
    </rPh>
    <phoneticPr fontId="7"/>
  </si>
  <si>
    <t>当該施設・事業所の前年度の利用者数の平均値・・・・(A)</t>
    <rPh sb="0" eb="2">
      <t>トウガイ</t>
    </rPh>
    <rPh sb="2" eb="4">
      <t>シセツ</t>
    </rPh>
    <rPh sb="5" eb="8">
      <t>ジギョウショ</t>
    </rPh>
    <rPh sb="9" eb="12">
      <t>ゼンネンド</t>
    </rPh>
    <rPh sb="13" eb="15">
      <t>リヨウ</t>
    </rPh>
    <rPh sb="15" eb="16">
      <t>シャ</t>
    </rPh>
    <rPh sb="16" eb="17">
      <t>スウ</t>
    </rPh>
    <rPh sb="18" eb="21">
      <t>ヘイキンチ</t>
    </rPh>
    <phoneticPr fontId="7"/>
  </si>
  <si>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7"/>
  </si>
  <si>
    <t>共同生活住居名</t>
    <phoneticPr fontId="7"/>
  </si>
  <si>
    <t>夜間支援従事者①</t>
    <phoneticPr fontId="7"/>
  </si>
  <si>
    <t>夜間支援従事者②</t>
    <phoneticPr fontId="7"/>
  </si>
  <si>
    <t>夜間支援従事者③</t>
    <phoneticPr fontId="7"/>
  </si>
  <si>
    <t>住居名</t>
    <rPh sb="0" eb="2">
      <t>ジュウキョ</t>
    </rPh>
    <rPh sb="2" eb="3">
      <t>メイ</t>
    </rPh>
    <phoneticPr fontId="7"/>
  </si>
  <si>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</si>
  <si>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宿直</t>
    <rPh sb="0" eb="2">
      <t>シュクチョク</t>
    </rPh>
    <phoneticPr fontId="7"/>
  </si>
  <si>
    <t>夜勤</t>
    <rPh sb="0" eb="2">
      <t>ヤキン</t>
    </rPh>
    <phoneticPr fontId="7"/>
  </si>
  <si>
    <t>Dホーム</t>
    <phoneticPr fontId="7"/>
  </si>
  <si>
    <t>Eホーム</t>
    <phoneticPr fontId="7"/>
  </si>
  <si>
    <t>Fホーム</t>
    <phoneticPr fontId="7"/>
  </si>
  <si>
    <t>　職員が携帯電話を身につけ、連絡体制を確保するとともに、緊急連絡先を住居内に掲示している。</t>
    <phoneticPr fontId="7"/>
  </si>
  <si>
    <t>職員配置</t>
    <rPh sb="0" eb="2">
      <t>ショクイン</t>
    </rPh>
    <rPh sb="2" eb="4">
      <t>ハイチ</t>
    </rPh>
    <phoneticPr fontId="7"/>
  </si>
  <si>
    <t>研修の受講状況</t>
    <rPh sb="0" eb="2">
      <t>ケンシュウ</t>
    </rPh>
    <rPh sb="3" eb="5">
      <t>ジュコウ</t>
    </rPh>
    <rPh sb="5" eb="7">
      <t>ジョウキョウ</t>
    </rPh>
    <phoneticPr fontId="7"/>
  </si>
  <si>
    <t>生活支援員の数</t>
    <rPh sb="0" eb="2">
      <t>セイカツ</t>
    </rPh>
    <rPh sb="2" eb="5">
      <t>シエンイン</t>
    </rPh>
    <rPh sb="6" eb="7">
      <t>カズ</t>
    </rPh>
    <phoneticPr fontId="7"/>
  </si>
  <si>
    <t>生活支援員</t>
    <rPh sb="0" eb="2">
      <t>セイカツ</t>
    </rPh>
    <rPh sb="2" eb="5">
      <t>シエンイン</t>
    </rPh>
    <phoneticPr fontId="7"/>
  </si>
  <si>
    <t>平均障害支援区分＝(ｅ)÷(ｄ)</t>
    <rPh sb="0" eb="2">
      <t>ヘイキン</t>
    </rPh>
    <rPh sb="2" eb="4">
      <t>ショウガイ</t>
    </rPh>
    <rPh sb="4" eb="6">
      <t>シエン</t>
    </rPh>
    <rPh sb="6" eb="8">
      <t>クブン</t>
    </rPh>
    <phoneticPr fontId="7"/>
  </si>
  <si>
    <t>【大規模住居等減算関係】</t>
    <rPh sb="1" eb="4">
      <t>ダイキボ</t>
    </rPh>
    <rPh sb="4" eb="6">
      <t>ジュウキョ</t>
    </rPh>
    <rPh sb="6" eb="7">
      <t>トウ</t>
    </rPh>
    <rPh sb="7" eb="9">
      <t>ゲンサン</t>
    </rPh>
    <rPh sb="9" eb="11">
      <t>カンケイ</t>
    </rPh>
    <phoneticPr fontId="7"/>
  </si>
  <si>
    <t>※いずれか３０％以上</t>
    <phoneticPr fontId="7"/>
  </si>
  <si>
    <t>　　（区分４以上の場合５０％以上）</t>
    <rPh sb="3" eb="5">
      <t>クブン</t>
    </rPh>
    <rPh sb="6" eb="8">
      <t>イジョウ</t>
    </rPh>
    <rPh sb="9" eb="11">
      <t>バアイ</t>
    </rPh>
    <rPh sb="14" eb="16">
      <t>イジョウ</t>
    </rPh>
    <phoneticPr fontId="7"/>
  </si>
  <si>
    <t>４　重度介護の利用者数（児童除く）…実人員</t>
    <rPh sb="18" eb="19">
      <t>ジツ</t>
    </rPh>
    <rPh sb="19" eb="21">
      <t>ジンイン</t>
    </rPh>
    <phoneticPr fontId="7"/>
  </si>
  <si>
    <t>３　居宅介護の利用者数（児童除く）…実人員</t>
    <rPh sb="2" eb="4">
      <t>キョタク</t>
    </rPh>
    <rPh sb="4" eb="6">
      <t>カイゴ</t>
    </rPh>
    <rPh sb="7" eb="10">
      <t>リヨウシャ</t>
    </rPh>
    <rPh sb="10" eb="11">
      <t>スウ</t>
    </rPh>
    <rPh sb="12" eb="14">
      <t>ジドウ</t>
    </rPh>
    <rPh sb="14" eb="15">
      <t>ノゾ</t>
    </rPh>
    <rPh sb="18" eb="19">
      <t>ジツ</t>
    </rPh>
    <rPh sb="19" eb="21">
      <t>ジンイン</t>
    </rPh>
    <phoneticPr fontId="7"/>
  </si>
  <si>
    <t>３　同行援護の利用者数（児童除く）…実人員</t>
    <rPh sb="2" eb="4">
      <t>ドウコウ</t>
    </rPh>
    <rPh sb="4" eb="6">
      <t>エンゴ</t>
    </rPh>
    <rPh sb="7" eb="10">
      <t>リヨウシャ</t>
    </rPh>
    <rPh sb="10" eb="11">
      <t>スウ</t>
    </rPh>
    <rPh sb="12" eb="14">
      <t>ジドウ</t>
    </rPh>
    <rPh sb="14" eb="15">
      <t>ノゾ</t>
    </rPh>
    <rPh sb="18" eb="19">
      <t>ジツ</t>
    </rPh>
    <rPh sb="19" eb="21">
      <t>ジンイン</t>
    </rPh>
    <phoneticPr fontId="7"/>
  </si>
  <si>
    <t>３　行動援護の利用者数（児童除く）…実人員</t>
    <rPh sb="2" eb="4">
      <t>コウドウ</t>
    </rPh>
    <rPh sb="4" eb="6">
      <t>エンゴ</t>
    </rPh>
    <rPh sb="7" eb="10">
      <t>リヨウシャ</t>
    </rPh>
    <rPh sb="10" eb="11">
      <t>スウ</t>
    </rPh>
    <rPh sb="12" eb="14">
      <t>ジドウ</t>
    </rPh>
    <rPh sb="14" eb="15">
      <t>ノゾ</t>
    </rPh>
    <rPh sb="18" eb="19">
      <t>ジツ</t>
    </rPh>
    <rPh sb="19" eb="21">
      <t>ジンイン</t>
    </rPh>
    <phoneticPr fontId="7"/>
  </si>
  <si>
    <r>
      <t>障害</t>
    </r>
    <r>
      <rPr>
        <sz val="11"/>
        <rFont val="ＭＳ Ｐゴシック"/>
        <family val="3"/>
        <charset val="128"/>
      </rPr>
      <t>支援区分５以上の割合…（Ⅰ）（Ⅱ）（Ⅲ）</t>
    </r>
    <rPh sb="2" eb="4">
      <t>シエン</t>
    </rPh>
    <phoneticPr fontId="7"/>
  </si>
  <si>
    <r>
      <t>障害</t>
    </r>
    <r>
      <rPr>
        <sz val="11"/>
        <rFont val="ＭＳ Ｐゴシック"/>
        <family val="3"/>
        <charset val="128"/>
      </rPr>
      <t>支援区分４以上の割合…（Ⅳ）</t>
    </r>
    <rPh sb="2" eb="4">
      <t>シエン</t>
    </rPh>
    <phoneticPr fontId="7"/>
  </si>
  <si>
    <r>
      <t>障害</t>
    </r>
    <r>
      <rPr>
        <sz val="11"/>
        <rFont val="ＭＳ Ｐゴシック"/>
        <family val="3"/>
        <charset val="128"/>
      </rPr>
      <t>支援区分５以上の割合…（Ⅰ）（Ⅱ）（Ⅲ）</t>
    </r>
    <rPh sb="0" eb="2">
      <t>ショウガイ</t>
    </rPh>
    <rPh sb="2" eb="4">
      <t>シエン</t>
    </rPh>
    <rPh sb="4" eb="6">
      <t>クブン</t>
    </rPh>
    <rPh sb="7" eb="9">
      <t>イジョウ</t>
    </rPh>
    <rPh sb="10" eb="12">
      <t>ワリアイ</t>
    </rPh>
    <phoneticPr fontId="7"/>
  </si>
  <si>
    <r>
      <t>障害</t>
    </r>
    <r>
      <rPr>
        <sz val="11"/>
        <rFont val="ＭＳ Ｐゴシック"/>
        <family val="3"/>
        <charset val="128"/>
      </rPr>
      <t>支援区分４以上の割合…（Ⅳ）</t>
    </r>
    <rPh sb="0" eb="2">
      <t>ショウガイ</t>
    </rPh>
    <rPh sb="2" eb="4">
      <t>シエン</t>
    </rPh>
    <rPh sb="4" eb="6">
      <t>クブン</t>
    </rPh>
    <rPh sb="7" eb="9">
      <t>イジョウ</t>
    </rPh>
    <rPh sb="10" eb="12">
      <t>ワリアイ</t>
    </rPh>
    <phoneticPr fontId="7"/>
  </si>
  <si>
    <t>（参考様式５）の（別紙２５）</t>
    <rPh sb="1" eb="3">
      <t>サンコウ</t>
    </rPh>
    <rPh sb="3" eb="5">
      <t>ヨウシキ</t>
    </rPh>
    <rPh sb="9" eb="11">
      <t>ベッシ</t>
    </rPh>
    <phoneticPr fontId="7"/>
  </si>
  <si>
    <t>注２</t>
    <rPh sb="0" eb="1">
      <t>チュウ</t>
    </rPh>
    <phoneticPr fontId="7"/>
  </si>
  <si>
    <t xml:space="preserve">③強度行動障害（行動関連項目１０点以上）の有無
</t>
    <rPh sb="1" eb="3">
      <t>キョウド</t>
    </rPh>
    <rPh sb="3" eb="5">
      <t>コウドウ</t>
    </rPh>
    <rPh sb="5" eb="7">
      <t>ショウガイ</t>
    </rPh>
    <rPh sb="8" eb="10">
      <t>コウドウ</t>
    </rPh>
    <rPh sb="10" eb="12">
      <t>カンレン</t>
    </rPh>
    <rPh sb="12" eb="14">
      <t>コウモク</t>
    </rPh>
    <rPh sb="16" eb="17">
      <t>テン</t>
    </rPh>
    <rPh sb="17" eb="19">
      <t>イジョウ</t>
    </rPh>
    <rPh sb="21" eb="23">
      <t>ウム</t>
    </rPh>
    <phoneticPr fontId="7"/>
  </si>
  <si>
    <t>障害支援区分</t>
    <rPh sb="0" eb="2">
      <t>ショウガイ</t>
    </rPh>
    <rPh sb="2" eb="4">
      <t>シエン</t>
    </rPh>
    <rPh sb="4" eb="6">
      <t>クブン</t>
    </rPh>
    <phoneticPr fontId="7"/>
  </si>
  <si>
    <t>提出</t>
    <rPh sb="0" eb="2">
      <t>テイシュツ</t>
    </rPh>
    <phoneticPr fontId="7"/>
  </si>
  <si>
    <t>施設・事業所名</t>
    <rPh sb="0" eb="2">
      <t>シセツ</t>
    </rPh>
    <rPh sb="3" eb="6">
      <t>ジギョウショ</t>
    </rPh>
    <rPh sb="6" eb="7">
      <t>メイ</t>
    </rPh>
    <phoneticPr fontId="7"/>
  </si>
  <si>
    <t>定員区分</t>
    <rPh sb="0" eb="2">
      <t>テイイン</t>
    </rPh>
    <rPh sb="2" eb="4">
      <t>クブン</t>
    </rPh>
    <phoneticPr fontId="7"/>
  </si>
  <si>
    <t>就労定着率区分</t>
    <rPh sb="0" eb="2">
      <t>シュウロウ</t>
    </rPh>
    <rPh sb="2" eb="5">
      <t>テイチャクリツ</t>
    </rPh>
    <rPh sb="5" eb="7">
      <t>クブン</t>
    </rPh>
    <phoneticPr fontId="7"/>
  </si>
  <si>
    <t>就職後6月以上定着率が5割以上</t>
    <rPh sb="0" eb="3">
      <t>シュウショクゴ</t>
    </rPh>
    <rPh sb="4" eb="5">
      <t>ツキ</t>
    </rPh>
    <rPh sb="5" eb="7">
      <t>イジョウ</t>
    </rPh>
    <rPh sb="7" eb="10">
      <t>テイチャクリツ</t>
    </rPh>
    <rPh sb="12" eb="13">
      <t>ワリ</t>
    </rPh>
    <rPh sb="13" eb="15">
      <t>イジョウ</t>
    </rPh>
    <phoneticPr fontId="7"/>
  </si>
  <si>
    <t>21人以上40人以下</t>
    <rPh sb="2" eb="3">
      <t>ニン</t>
    </rPh>
    <rPh sb="3" eb="5">
      <t>イジョウ</t>
    </rPh>
    <rPh sb="7" eb="8">
      <t>ニン</t>
    </rPh>
    <rPh sb="8" eb="10">
      <t>イカ</t>
    </rPh>
    <phoneticPr fontId="7"/>
  </si>
  <si>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</si>
  <si>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41人以上60人以下</t>
    <rPh sb="2" eb="3">
      <t>ニン</t>
    </rPh>
    <rPh sb="3" eb="5">
      <t>イジョウ</t>
    </rPh>
    <rPh sb="7" eb="8">
      <t>ニン</t>
    </rPh>
    <rPh sb="8" eb="10">
      <t>イカ</t>
    </rPh>
    <phoneticPr fontId="7"/>
  </si>
  <si>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</si>
  <si>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61人以上80人以下</t>
    <rPh sb="2" eb="3">
      <t>ニン</t>
    </rPh>
    <rPh sb="3" eb="5">
      <t>イジョウ</t>
    </rPh>
    <rPh sb="7" eb="8">
      <t>ニン</t>
    </rPh>
    <rPh sb="8" eb="10">
      <t>イカ</t>
    </rPh>
    <phoneticPr fontId="7"/>
  </si>
  <si>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</si>
  <si>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81人以上</t>
    <rPh sb="2" eb="3">
      <t>ニン</t>
    </rPh>
    <rPh sb="3" eb="5">
      <t>イジョウ</t>
    </rPh>
    <phoneticPr fontId="7"/>
  </si>
  <si>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7"/>
  </si>
  <si>
    <t>20人以下</t>
    <rPh sb="2" eb="3">
      <t>ニン</t>
    </rPh>
    <rPh sb="3" eb="5">
      <t>イカ</t>
    </rPh>
    <phoneticPr fontId="7"/>
  </si>
  <si>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7"/>
  </si>
  <si>
    <t>就職後6月以上定着率が0</t>
    <rPh sb="0" eb="3">
      <t>シュウショクゴ</t>
    </rPh>
    <rPh sb="4" eb="5">
      <t>ツキ</t>
    </rPh>
    <rPh sb="5" eb="7">
      <t>イジョウ</t>
    </rPh>
    <rPh sb="7" eb="10">
      <t>テイチャクリツ</t>
    </rPh>
    <phoneticPr fontId="7"/>
  </si>
  <si>
    <t>なし（経過措置対象）</t>
    <rPh sb="3" eb="5">
      <t>ケイカ</t>
    </rPh>
    <rPh sb="5" eb="7">
      <t>ソチ</t>
    </rPh>
    <rPh sb="7" eb="9">
      <t>タイショウ</t>
    </rPh>
    <phoneticPr fontId="7"/>
  </si>
  <si>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7"/>
  </si>
  <si>
    <t>就職後６月以上定着者数</t>
    <rPh sb="0" eb="2">
      <t>シュウショク</t>
    </rPh>
    <rPh sb="2" eb="3">
      <t>ゴ</t>
    </rPh>
    <rPh sb="4" eb="5">
      <t>ツキ</t>
    </rPh>
    <rPh sb="5" eb="7">
      <t>イジョウ</t>
    </rPh>
    <rPh sb="7" eb="9">
      <t>テイチャク</t>
    </rPh>
    <rPh sb="9" eb="10">
      <t>シャ</t>
    </rPh>
    <rPh sb="10" eb="11">
      <t>スウ</t>
    </rPh>
    <phoneticPr fontId="7"/>
  </si>
  <si>
    <t>５月</t>
  </si>
  <si>
    <t>６月</t>
  </si>
  <si>
    <t>７月</t>
  </si>
  <si>
    <t>前年度利用定員</t>
    <rPh sb="0" eb="3">
      <t>ゼンネンド</t>
    </rPh>
    <rPh sb="3" eb="5">
      <t>リヨウ</t>
    </rPh>
    <rPh sb="5" eb="7">
      <t>テイイン</t>
    </rPh>
    <phoneticPr fontId="7"/>
  </si>
  <si>
    <t>就労定着率</t>
    <rPh sb="0" eb="2">
      <t>シュウロウ</t>
    </rPh>
    <rPh sb="2" eb="4">
      <t>テイチャク</t>
    </rPh>
    <rPh sb="4" eb="5">
      <t>リツ</t>
    </rPh>
    <phoneticPr fontId="7"/>
  </si>
  <si>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7"/>
  </si>
  <si>
    <t>前年度における
就労定着者の数</t>
    <rPh sb="0" eb="3">
      <t>ゼンネンド</t>
    </rPh>
    <rPh sb="8" eb="10">
      <t>シュウロウ</t>
    </rPh>
    <rPh sb="10" eb="12">
      <t>テイチャク</t>
    </rPh>
    <rPh sb="12" eb="13">
      <t>シャ</t>
    </rPh>
    <rPh sb="14" eb="15">
      <t>カズ</t>
    </rPh>
    <phoneticPr fontId="7"/>
  </si>
  <si>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7"/>
  </si>
  <si>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7"/>
  </si>
  <si>
    <t>人員配置区分</t>
    <rPh sb="0" eb="2">
      <t>ジンイン</t>
    </rPh>
    <rPh sb="2" eb="4">
      <t>ハイチ</t>
    </rPh>
    <rPh sb="4" eb="6">
      <t>クブン</t>
    </rPh>
    <phoneticPr fontId="7"/>
  </si>
  <si>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7"/>
  </si>
  <si>
    <t>　１　事業所名</t>
    <rPh sb="3" eb="6">
      <t>ジギョウショ</t>
    </rPh>
    <rPh sb="6" eb="7">
      <t>メイ</t>
    </rPh>
    <phoneticPr fontId="7"/>
  </si>
  <si>
    <t>　２　異動区分</t>
    <rPh sb="3" eb="5">
      <t>イドウ</t>
    </rPh>
    <rPh sb="5" eb="7">
      <t>クブン</t>
    </rPh>
    <phoneticPr fontId="7"/>
  </si>
  <si>
    <t>　３　人員配置</t>
    <rPh sb="3" eb="5">
      <t>ジンイン</t>
    </rPh>
    <rPh sb="5" eb="7">
      <t>ハイチ</t>
    </rPh>
    <phoneticPr fontId="7"/>
  </si>
  <si>
    <t>有　・　無</t>
    <rPh sb="0" eb="1">
      <t>ア</t>
    </rPh>
    <rPh sb="4" eb="5">
      <t>ナ</t>
    </rPh>
    <phoneticPr fontId="7"/>
  </si>
  <si>
    <t>　４　計画作成状況</t>
    <rPh sb="3" eb="5">
      <t>ケイカク</t>
    </rPh>
    <rPh sb="5" eb="7">
      <t>サクセイ</t>
    </rPh>
    <rPh sb="7" eb="9">
      <t>ジョウキョウ</t>
    </rPh>
    <phoneticPr fontId="7"/>
  </si>
  <si>
    <t>　賃金向上計画を作成していること。</t>
    <rPh sb="1" eb="3">
      <t>チンギン</t>
    </rPh>
    <rPh sb="3" eb="5">
      <t>コウジョウ</t>
    </rPh>
    <rPh sb="5" eb="7">
      <t>ケイカク</t>
    </rPh>
    <rPh sb="8" eb="10">
      <t>サクセイ</t>
    </rPh>
    <phoneticPr fontId="7"/>
  </si>
  <si>
    <t>　５　キャリアアップの措置</t>
    <rPh sb="11" eb="13">
      <t>ソチ</t>
    </rPh>
    <phoneticPr fontId="7"/>
  </si>
  <si>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7"/>
  </si>
  <si>
    <t>平均工賃月額区分</t>
    <rPh sb="0" eb="2">
      <t>ヘイキン</t>
    </rPh>
    <rPh sb="2" eb="4">
      <t>コウチン</t>
    </rPh>
    <rPh sb="4" eb="6">
      <t>ゲツガク</t>
    </rPh>
    <rPh sb="6" eb="8">
      <t>クブン</t>
    </rPh>
    <phoneticPr fontId="7"/>
  </si>
  <si>
    <t>円</t>
    <rPh sb="0" eb="1">
      <t>エン</t>
    </rPh>
    <phoneticPr fontId="7"/>
  </si>
  <si>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7"/>
  </si>
  <si>
    <t>就労定着率区分</t>
    <rPh sb="0" eb="2">
      <t>シュウロウ</t>
    </rPh>
    <rPh sb="2" eb="4">
      <t>テイチャク</t>
    </rPh>
    <rPh sb="4" eb="5">
      <t>リツ</t>
    </rPh>
    <rPh sb="5" eb="7">
      <t>クブン</t>
    </rPh>
    <phoneticPr fontId="7"/>
  </si>
  <si>
    <t>就労定着率が８割以上９割未満</t>
    <rPh sb="0" eb="2">
      <t>シュウロウ</t>
    </rPh>
    <rPh sb="2" eb="4">
      <t>テイチャク</t>
    </rPh>
    <rPh sb="4" eb="5">
      <t>リツ</t>
    </rPh>
    <rPh sb="7" eb="8">
      <t>ワリ</t>
    </rPh>
    <rPh sb="8" eb="10">
      <t>イジョウ</t>
    </rPh>
    <rPh sb="11" eb="12">
      <t>ワリ</t>
    </rPh>
    <rPh sb="12" eb="14">
      <t>ミマン</t>
    </rPh>
    <phoneticPr fontId="7"/>
  </si>
  <si>
    <t>就労定着率が７割以上８割未満</t>
    <rPh sb="0" eb="2">
      <t>シュウロウ</t>
    </rPh>
    <rPh sb="2" eb="4">
      <t>テイチャク</t>
    </rPh>
    <rPh sb="4" eb="5">
      <t>リツ</t>
    </rPh>
    <rPh sb="7" eb="8">
      <t>ワリ</t>
    </rPh>
    <rPh sb="8" eb="10">
      <t>イジョウ</t>
    </rPh>
    <rPh sb="11" eb="12">
      <t>ワリ</t>
    </rPh>
    <rPh sb="12" eb="14">
      <t>ミマン</t>
    </rPh>
    <phoneticPr fontId="7"/>
  </si>
  <si>
    <t>就労定着率が５割以上７割未満</t>
    <rPh sb="0" eb="2">
      <t>シュウロウ</t>
    </rPh>
    <rPh sb="2" eb="4">
      <t>テイチャク</t>
    </rPh>
    <rPh sb="4" eb="5">
      <t>リツ</t>
    </rPh>
    <rPh sb="7" eb="8">
      <t>ワリ</t>
    </rPh>
    <rPh sb="8" eb="10">
      <t>イジョウ</t>
    </rPh>
    <rPh sb="11" eb="12">
      <t>ワリ</t>
    </rPh>
    <rPh sb="12" eb="14">
      <t>ミマン</t>
    </rPh>
    <phoneticPr fontId="7"/>
  </si>
  <si>
    <t>41人以上</t>
    <rPh sb="2" eb="3">
      <t>ニン</t>
    </rPh>
    <rPh sb="3" eb="5">
      <t>イジョウ</t>
    </rPh>
    <phoneticPr fontId="7"/>
  </si>
  <si>
    <t>就労定着率が３割以上５割未満</t>
    <rPh sb="0" eb="2">
      <t>シュウロウ</t>
    </rPh>
    <rPh sb="2" eb="4">
      <t>テイチャク</t>
    </rPh>
    <rPh sb="4" eb="5">
      <t>リツ</t>
    </rPh>
    <rPh sb="7" eb="8">
      <t>ワリ</t>
    </rPh>
    <rPh sb="8" eb="10">
      <t>イジョウ</t>
    </rPh>
    <rPh sb="11" eb="12">
      <t>ワリ</t>
    </rPh>
    <rPh sb="12" eb="14">
      <t>ミマン</t>
    </rPh>
    <phoneticPr fontId="7"/>
  </si>
  <si>
    <t>就労定着率区分の状況</t>
    <rPh sb="0" eb="2">
      <t>シュウロウ</t>
    </rPh>
    <rPh sb="2" eb="4">
      <t>テイチャク</t>
    </rPh>
    <rPh sb="4" eb="5">
      <t>リツ</t>
    </rPh>
    <rPh sb="5" eb="7">
      <t>クブン</t>
    </rPh>
    <rPh sb="8" eb="10">
      <t>ジョウキョウ</t>
    </rPh>
    <phoneticPr fontId="7"/>
  </si>
  <si>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7"/>
  </si>
  <si>
    <r>
      <t xml:space="preserve">就労定着率
</t>
    </r>
    <r>
      <rPr>
        <sz val="9"/>
        <rFont val="ＭＳ Ｐゴシック"/>
        <family val="3"/>
        <charset val="128"/>
      </rPr>
      <t>（②÷①）</t>
    </r>
    <rPh sb="0" eb="2">
      <t>シュウロウ</t>
    </rPh>
    <rPh sb="2" eb="4">
      <t>テイチャク</t>
    </rPh>
    <rPh sb="4" eb="5">
      <t>リツ</t>
    </rPh>
    <phoneticPr fontId="7"/>
  </si>
  <si>
    <t>過去１年間就職者数</t>
    <rPh sb="0" eb="2">
      <t>カコ</t>
    </rPh>
    <rPh sb="3" eb="5">
      <t>ネンカン</t>
    </rPh>
    <rPh sb="5" eb="7">
      <t>シュウショク</t>
    </rPh>
    <rPh sb="7" eb="8">
      <t>シャ</t>
    </rPh>
    <rPh sb="8" eb="9">
      <t>スウ</t>
    </rPh>
    <phoneticPr fontId="7"/>
  </si>
  <si>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7"/>
  </si>
  <si>
    <t>過去２年間就職者数</t>
    <rPh sb="0" eb="2">
      <t>カコ</t>
    </rPh>
    <rPh sb="3" eb="5">
      <t>ネンカン</t>
    </rPh>
    <rPh sb="5" eb="7">
      <t>シュウショク</t>
    </rPh>
    <rPh sb="7" eb="8">
      <t>シャ</t>
    </rPh>
    <rPh sb="8" eb="9">
      <t>スウ</t>
    </rPh>
    <phoneticPr fontId="7"/>
  </si>
  <si>
    <t>過去３年間就職者数</t>
    <rPh sb="0" eb="2">
      <t>カコ</t>
    </rPh>
    <rPh sb="3" eb="5">
      <t>ネンカン</t>
    </rPh>
    <rPh sb="5" eb="7">
      <t>シュウショク</t>
    </rPh>
    <rPh sb="7" eb="8">
      <t>シャ</t>
    </rPh>
    <rPh sb="8" eb="9">
      <t>スウ</t>
    </rPh>
    <phoneticPr fontId="7"/>
  </si>
  <si>
    <t>就労定着率
（④÷③）</t>
    <rPh sb="0" eb="2">
      <t>シュウロウ</t>
    </rPh>
    <rPh sb="2" eb="4">
      <t>テイチャク</t>
    </rPh>
    <rPh sb="4" eb="5">
      <t>リツ</t>
    </rPh>
    <phoneticPr fontId="7"/>
  </si>
  <si>
    <t>合計（③）</t>
    <rPh sb="0" eb="2">
      <t>ゴウケイ</t>
    </rPh>
    <phoneticPr fontId="7"/>
  </si>
  <si>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7"/>
  </si>
  <si>
    <t>前年度末における
就労継続者数</t>
    <rPh sb="0" eb="3">
      <t>ゼンネンド</t>
    </rPh>
    <rPh sb="3" eb="4">
      <t>マツ</t>
    </rPh>
    <rPh sb="9" eb="11">
      <t>シュウロウ</t>
    </rPh>
    <rPh sb="11" eb="13">
      <t>ケイゾク</t>
    </rPh>
    <rPh sb="13" eb="14">
      <t>シャ</t>
    </rPh>
    <rPh sb="14" eb="15">
      <t>スウ</t>
    </rPh>
    <phoneticPr fontId="7"/>
  </si>
  <si>
    <t>前年度末時点の
継続状況</t>
    <rPh sb="0" eb="3">
      <t>ゼンネンド</t>
    </rPh>
    <rPh sb="3" eb="4">
      <t>マツ</t>
    </rPh>
    <rPh sb="4" eb="6">
      <t>ジテン</t>
    </rPh>
    <rPh sb="8" eb="10">
      <t>ケイゾク</t>
    </rPh>
    <rPh sb="10" eb="12">
      <t>ジョウキョウ</t>
    </rPh>
    <phoneticPr fontId="7"/>
  </si>
  <si>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7"/>
  </si>
  <si>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7"/>
  </si>
  <si>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7"/>
  </si>
  <si>
    <t>指定を受ける
前月末日の継続状況</t>
    <rPh sb="0" eb="2">
      <t>シテイ</t>
    </rPh>
    <rPh sb="3" eb="4">
      <t>ウ</t>
    </rPh>
    <rPh sb="7" eb="9">
      <t>ゼンゲツ</t>
    </rPh>
    <rPh sb="9" eb="10">
      <t>マツ</t>
    </rPh>
    <rPh sb="10" eb="11">
      <t>ヒ</t>
    </rPh>
    <rPh sb="12" eb="14">
      <t>ケイゾク</t>
    </rPh>
    <rPh sb="14" eb="16">
      <t>ジョウキョウ</t>
    </rPh>
    <phoneticPr fontId="7"/>
  </si>
  <si>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7"/>
  </si>
  <si>
    <t>①</t>
    <phoneticPr fontId="7"/>
  </si>
  <si>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7"/>
  </si>
  <si>
    <t>②</t>
    <phoneticPr fontId="7"/>
  </si>
  <si>
    <t>過去６年間の就労定着支援の終了者</t>
    <rPh sb="0" eb="2">
      <t>カコ</t>
    </rPh>
    <rPh sb="3" eb="5">
      <t>ネンカン</t>
    </rPh>
    <rPh sb="6" eb="8">
      <t>シュウロウ</t>
    </rPh>
    <rPh sb="8" eb="10">
      <t>テイチャク</t>
    </rPh>
    <rPh sb="10" eb="12">
      <t>シエン</t>
    </rPh>
    <rPh sb="13" eb="16">
      <t>シュウリョウシャ</t>
    </rPh>
    <phoneticPr fontId="7"/>
  </si>
  <si>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7"/>
  </si>
  <si>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</si>
  <si>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前年度における
継続期間</t>
    <rPh sb="0" eb="3">
      <t>ゼンネンド</t>
    </rPh>
    <rPh sb="8" eb="10">
      <t>ケイゾク</t>
    </rPh>
    <rPh sb="10" eb="12">
      <t>キカン</t>
    </rPh>
    <phoneticPr fontId="7"/>
  </si>
  <si>
    <t>①　新規　　　　　　　　②　変更　　　　　　　　③　終了</t>
    <rPh sb="2" eb="4">
      <t>シンキ</t>
    </rPh>
    <rPh sb="14" eb="16">
      <t>ヘンコウ</t>
    </rPh>
    <rPh sb="26" eb="28">
      <t>シュウリョウ</t>
    </rPh>
    <phoneticPr fontId="7"/>
  </si>
  <si>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7"/>
  </si>
  <si>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7"/>
  </si>
  <si>
    <t>（参考様式５）の（別紙４８）</t>
    <rPh sb="1" eb="5">
      <t>サンコウヨウシキ</t>
    </rPh>
    <rPh sb="9" eb="11">
      <t>ベッシ</t>
    </rPh>
    <phoneticPr fontId="7"/>
  </si>
  <si>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7"/>
  </si>
  <si>
    <t>（※２）生活支援員のうち２０％以上が、強度行動障害支援者養成研修（基礎研修）修了者であること。</t>
    <rPh sb="35" eb="37">
      <t>ケンシュウ</t>
    </rPh>
    <phoneticPr fontId="7"/>
  </si>
  <si>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7"/>
  </si>
  <si>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7"/>
  </si>
  <si>
    <t>（参考様式５）の（別紙５０）</t>
    <rPh sb="1" eb="3">
      <t>サンコウ</t>
    </rPh>
    <rPh sb="3" eb="5">
      <t>ヨウシキ</t>
    </rPh>
    <rPh sb="9" eb="11">
      <t>ベッシ</t>
    </rPh>
    <phoneticPr fontId="7"/>
  </si>
  <si>
    <t>地域移行支援サービス費（Ⅰ）に係る届出書</t>
    <rPh sb="0" eb="2">
      <t>チイキ</t>
    </rPh>
    <rPh sb="2" eb="4">
      <t>イコウ</t>
    </rPh>
    <rPh sb="4" eb="6">
      <t>シエン</t>
    </rPh>
    <rPh sb="10" eb="11">
      <t>ヒ</t>
    </rPh>
    <rPh sb="15" eb="16">
      <t>カカ</t>
    </rPh>
    <rPh sb="17" eb="19">
      <t>トドケデ</t>
    </rPh>
    <rPh sb="19" eb="20">
      <t>ショ</t>
    </rPh>
    <phoneticPr fontId="7"/>
  </si>
  <si>
    <t xml:space="preserve">   １　異動区分</t>
    <rPh sb="5" eb="7">
      <t>イドウ</t>
    </rPh>
    <rPh sb="7" eb="9">
      <t>クブン</t>
    </rPh>
    <phoneticPr fontId="7"/>
  </si>
  <si>
    <t>　 ２　有資格者の配置</t>
    <rPh sb="4" eb="8">
      <t>ユウシカクシャ</t>
    </rPh>
    <rPh sb="9" eb="11">
      <t>ハイチ</t>
    </rPh>
    <phoneticPr fontId="7"/>
  </si>
  <si>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7"/>
  </si>
  <si>
    <t>　 ３　地域移行の実績</t>
    <rPh sb="4" eb="6">
      <t>チイキ</t>
    </rPh>
    <rPh sb="6" eb="8">
      <t>イコウ</t>
    </rPh>
    <rPh sb="9" eb="11">
      <t>ジッセキ</t>
    </rPh>
    <phoneticPr fontId="7"/>
  </si>
  <si>
    <t>　当該事業所の地域移行支援を利用した者のうち、地域移行支援計画に基づき、前年度に地域生活に移行した者が１人以上いること。
　　前年度に地域生活に移行した者の人数　・・・　　　　　　人</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phoneticPr fontId="7"/>
  </si>
  <si>
    <t>　 ４　関係機関との連携</t>
    <rPh sb="4" eb="6">
      <t>カンケイ</t>
    </rPh>
    <rPh sb="6" eb="8">
      <t>キカン</t>
    </rPh>
    <rPh sb="10" eb="12">
      <t>レンケイ</t>
    </rPh>
    <phoneticPr fontId="7"/>
  </si>
  <si>
    <t xml:space="preserve">　精神科病院、障害者支援施設等、救護施設等、刑事施設等との緊密な連携体制が整えられてること。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phoneticPr fontId="7"/>
  </si>
  <si>
    <t>　　２　「これらに準ずる者」とは、「精神障害関係従事者養成研修事業について」（平成26年３月31日付け障発
　　 　0331第５号厚生労働省社会・援護局障害保健福祉部長通知）の精神障害者地域移行・地域定着支援関係者
　　 　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7"/>
  </si>
  <si>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7"/>
  </si>
  <si>
    <t>　　４　関係機関との連携については、その状況等を具体的に記載してください。</t>
    <rPh sb="4" eb="6">
      <t>カンケイ</t>
    </rPh>
    <rPh sb="6" eb="8">
      <t>キカン</t>
    </rPh>
    <rPh sb="10" eb="12">
      <t>レンケイ</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</si>
  <si>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</si>
  <si>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</si>
  <si>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</si>
  <si>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</si>
  <si>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従業者の総数</t>
    <rPh sb="0" eb="3">
      <t>ジュウギョウシャ</t>
    </rPh>
    <rPh sb="4" eb="6">
      <t>ソウスウ</t>
    </rPh>
    <phoneticPr fontId="7"/>
  </si>
  <si>
    <t>①のうち社会福祉士等
の総数</t>
    <rPh sb="4" eb="6">
      <t>シャカイ</t>
    </rPh>
    <rPh sb="6" eb="8">
      <t>フクシ</t>
    </rPh>
    <rPh sb="8" eb="9">
      <t>シ</t>
    </rPh>
    <rPh sb="9" eb="10">
      <t>トウ</t>
    </rPh>
    <rPh sb="12" eb="14">
      <t>ソウスウ</t>
    </rPh>
    <phoneticPr fontId="7"/>
  </si>
  <si>
    <t>（参考様式５）の（別紙４）その４</t>
    <rPh sb="1" eb="3">
      <t>サンコウ</t>
    </rPh>
    <rPh sb="3" eb="5">
      <t>ヨウシキ</t>
    </rPh>
    <rPh sb="9" eb="11">
      <t>ベッシ</t>
    </rPh>
    <phoneticPr fontId="7"/>
  </si>
  <si>
    <t>　週３回以上の送迎を実施している。</t>
    <phoneticPr fontId="7"/>
  </si>
  <si>
    <t>実人員</t>
    <rPh sb="0" eb="3">
      <t>ジツジンイン</t>
    </rPh>
    <phoneticPr fontId="7"/>
  </si>
  <si>
    <t>人　</t>
    <rPh sb="0" eb="1">
      <t>ニン</t>
    </rPh>
    <phoneticPr fontId="7"/>
  </si>
  <si>
    <t>常勤換算方法
による員数</t>
    <rPh sb="0" eb="2">
      <t>ジョウキン</t>
    </rPh>
    <rPh sb="2" eb="4">
      <t>カンサン</t>
    </rPh>
    <rPh sb="4" eb="6">
      <t>ホウホウ</t>
    </rPh>
    <rPh sb="10" eb="12">
      <t>インスウ</t>
    </rPh>
    <phoneticPr fontId="7"/>
  </si>
  <si>
    <t>　　　利用者の数を２０で除した数</t>
    <rPh sb="3" eb="6">
      <t>リヨウシャ</t>
    </rPh>
    <rPh sb="7" eb="8">
      <t>カズ</t>
    </rPh>
    <rPh sb="12" eb="13">
      <t>ジョ</t>
    </rPh>
    <rPh sb="15" eb="16">
      <t>カズ</t>
    </rPh>
    <phoneticPr fontId="7"/>
  </si>
  <si>
    <t>前年度の利用者の平均</t>
    <rPh sb="0" eb="3">
      <t>ゼンネンド</t>
    </rPh>
    <rPh sb="4" eb="7">
      <t>リヨウシャ</t>
    </rPh>
    <rPh sb="8" eb="10">
      <t>ヘイキン</t>
    </rPh>
    <phoneticPr fontId="7"/>
  </si>
  <si>
    <t>（参考様式５）の（別紙３７）その３</t>
    <rPh sb="1" eb="3">
      <t>サンコウ</t>
    </rPh>
    <rPh sb="3" eb="5">
      <t>ヨウシキ</t>
    </rPh>
    <rPh sb="9" eb="11">
      <t>ベッシ</t>
    </rPh>
    <phoneticPr fontId="7"/>
  </si>
  <si>
    <t>夜勤職員加配加算に関する届出書</t>
    <rPh sb="0" eb="2">
      <t>ヤキン</t>
    </rPh>
    <rPh sb="2" eb="4">
      <t>ショクイン</t>
    </rPh>
    <rPh sb="4" eb="6">
      <t>カハイ</t>
    </rPh>
    <rPh sb="6" eb="8">
      <t>カサン</t>
    </rPh>
    <rPh sb="9" eb="10">
      <t>カン</t>
    </rPh>
    <rPh sb="12" eb="14">
      <t>トドケデ</t>
    </rPh>
    <rPh sb="14" eb="15">
      <t>ショ</t>
    </rPh>
    <phoneticPr fontId="7"/>
  </si>
  <si>
    <t>２　夜勤職員の加配状況</t>
    <rPh sb="2" eb="4">
      <t>ヤキン</t>
    </rPh>
    <rPh sb="4" eb="6">
      <t>ショクイン</t>
    </rPh>
    <rPh sb="7" eb="9">
      <t>カハイ</t>
    </rPh>
    <rPh sb="9" eb="11">
      <t>ジョウキョウ</t>
    </rPh>
    <phoneticPr fontId="7"/>
  </si>
  <si>
    <t>住居の名称</t>
    <rPh sb="0" eb="2">
      <t>ジュウキョ</t>
    </rPh>
    <rPh sb="3" eb="5">
      <t>メイショウ</t>
    </rPh>
    <phoneticPr fontId="7"/>
  </si>
  <si>
    <t>利用者の数</t>
    <rPh sb="0" eb="3">
      <t>リヨウシャ</t>
    </rPh>
    <rPh sb="4" eb="5">
      <t>カズ</t>
    </rPh>
    <phoneticPr fontId="7"/>
  </si>
  <si>
    <t>夜勤者の加配</t>
    <rPh sb="0" eb="2">
      <t>ヤキン</t>
    </rPh>
    <rPh sb="2" eb="3">
      <t>シャ</t>
    </rPh>
    <rPh sb="4" eb="6">
      <t>カハイ</t>
    </rPh>
    <phoneticPr fontId="7"/>
  </si>
  <si>
    <t>　　２　障害福祉サービス基準に定める夜間支援従事者に加えて夜間支援従事者を配置する場合、共同生活住居
　　　ごとに配置の有無を記載してください。</t>
    <rPh sb="4" eb="6">
      <t>ショウガイ</t>
    </rPh>
    <rPh sb="6" eb="8">
      <t>フクシ</t>
    </rPh>
    <rPh sb="12" eb="14">
      <t>キジュン</t>
    </rPh>
    <rPh sb="15" eb="16">
      <t>サダ</t>
    </rPh>
    <rPh sb="18" eb="20">
      <t>ヤカン</t>
    </rPh>
    <rPh sb="20" eb="22">
      <t>シエン</t>
    </rPh>
    <rPh sb="22" eb="25">
      <t>ジュウジシャ</t>
    </rPh>
    <rPh sb="26" eb="27">
      <t>クワ</t>
    </rPh>
    <rPh sb="29" eb="31">
      <t>ヤカン</t>
    </rPh>
    <rPh sb="31" eb="33">
      <t>シエン</t>
    </rPh>
    <rPh sb="33" eb="36">
      <t>ジュウジシャ</t>
    </rPh>
    <rPh sb="37" eb="39">
      <t>ハイチ</t>
    </rPh>
    <rPh sb="41" eb="43">
      <t>バアイ</t>
    </rPh>
    <rPh sb="44" eb="46">
      <t>キョウドウ</t>
    </rPh>
    <rPh sb="46" eb="48">
      <t>セイカツ</t>
    </rPh>
    <rPh sb="48" eb="50">
      <t>ジュウキョ</t>
    </rPh>
    <rPh sb="57" eb="59">
      <t>ハイチ</t>
    </rPh>
    <rPh sb="60" eb="62">
      <t>ウム</t>
    </rPh>
    <rPh sb="63" eb="65">
      <t>キサイ</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</si>
  <si>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7"/>
  </si>
  <si>
    <t>　　　　年　　　月　　　日</t>
    <rPh sb="4" eb="5">
      <t>ネン</t>
    </rPh>
    <rPh sb="8" eb="9">
      <t>ガツ</t>
    </rPh>
    <rPh sb="12" eb="13">
      <t>ニチ</t>
    </rPh>
    <phoneticPr fontId="7"/>
  </si>
  <si>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7"/>
  </si>
  <si>
    <t>　　年 　　月 　　日</t>
    <phoneticPr fontId="7"/>
  </si>
  <si>
    <t xml:space="preserve"> 　　年 　　月 　　日</t>
    <phoneticPr fontId="7"/>
  </si>
  <si>
    <t>　　年　　月　　日</t>
    <rPh sb="2" eb="3">
      <t>ネン</t>
    </rPh>
    <rPh sb="5" eb="6">
      <t>ガツ</t>
    </rPh>
    <rPh sb="8" eb="9">
      <t>ニチ</t>
    </rPh>
    <phoneticPr fontId="7"/>
  </si>
  <si>
    <t>令和　　年度　　利 用 者 実 績 算定表</t>
    <rPh sb="0" eb="2">
      <t>レイワ</t>
    </rPh>
    <rPh sb="4" eb="6">
      <t>ネンド</t>
    </rPh>
    <rPh sb="8" eb="9">
      <t>リ</t>
    </rPh>
    <rPh sb="10" eb="11">
      <t>ヨウ</t>
    </rPh>
    <rPh sb="12" eb="13">
      <t>シャ</t>
    </rPh>
    <rPh sb="14" eb="15">
      <t>ミ</t>
    </rPh>
    <rPh sb="16" eb="17">
      <t>ツムギ</t>
    </rPh>
    <rPh sb="18" eb="20">
      <t>サンテイ</t>
    </rPh>
    <rPh sb="20" eb="21">
      <t>ヒョウ</t>
    </rPh>
    <phoneticPr fontId="7"/>
  </si>
  <si>
    <t>令和　　年度　　平均障害支援区分算定表</t>
    <rPh sb="0" eb="2">
      <t>レイワ</t>
    </rPh>
    <rPh sb="4" eb="6">
      <t>ネンド</t>
    </rPh>
    <rPh sb="8" eb="10">
      <t>ヘイキン</t>
    </rPh>
    <rPh sb="10" eb="12">
      <t>ショウガイ</t>
    </rPh>
    <rPh sb="12" eb="14">
      <t>シエン</t>
    </rPh>
    <rPh sb="14" eb="16">
      <t>クブン</t>
    </rPh>
    <rPh sb="16" eb="18">
      <t>サンテイ</t>
    </rPh>
    <rPh sb="18" eb="19">
      <t>ヒョウ</t>
    </rPh>
    <phoneticPr fontId="7"/>
  </si>
  <si>
    <t>　　年　　月　　日</t>
    <phoneticPr fontId="7"/>
  </si>
  <si>
    <t>　　年　　月　　日</t>
    <phoneticPr fontId="7"/>
  </si>
  <si>
    <t>年</t>
    <rPh sb="0" eb="1">
      <t>ネン</t>
    </rPh>
    <phoneticPr fontId="7"/>
  </si>
  <si>
    <t>令和</t>
    <rPh sb="0" eb="2">
      <t>レイワ</t>
    </rPh>
    <phoneticPr fontId="7"/>
  </si>
  <si>
    <t>添付書類</t>
    <rPh sb="0" eb="2">
      <t>テンプ</t>
    </rPh>
    <rPh sb="2" eb="4">
      <t>ショルイ</t>
    </rPh>
    <phoneticPr fontId="7"/>
  </si>
  <si>
    <t>兼務</t>
    <rPh sb="0" eb="2">
      <t>ケンム</t>
    </rPh>
    <phoneticPr fontId="7"/>
  </si>
  <si>
    <t>専従</t>
    <rPh sb="0" eb="2">
      <t>センジュウ</t>
    </rPh>
    <phoneticPr fontId="7"/>
  </si>
  <si>
    <t>・</t>
    <phoneticPr fontId="7"/>
  </si>
  <si>
    <t>非常勤（人）</t>
    <rPh sb="0" eb="3">
      <t>ヒジョウキン</t>
    </rPh>
    <rPh sb="4" eb="5">
      <t>ニン</t>
    </rPh>
    <phoneticPr fontId="7"/>
  </si>
  <si>
    <t>常勤（人）</t>
    <rPh sb="0" eb="2">
      <t>ジョウキン</t>
    </rPh>
    <rPh sb="3" eb="4">
      <t>ニン</t>
    </rPh>
    <phoneticPr fontId="7"/>
  </si>
  <si>
    <t>世話人</t>
    <rPh sb="0" eb="3">
      <t>セワニン</t>
    </rPh>
    <phoneticPr fontId="7"/>
  </si>
  <si>
    <t>生年月日</t>
    <rPh sb="0" eb="2">
      <t>セイネン</t>
    </rPh>
    <rPh sb="2" eb="4">
      <t>ガッピ</t>
    </rPh>
    <phoneticPr fontId="7"/>
  </si>
  <si>
    <t>名　　称</t>
    <rPh sb="0" eb="1">
      <t>ナ</t>
    </rPh>
    <rPh sb="3" eb="4">
      <t>ショウ</t>
    </rPh>
    <phoneticPr fontId="7"/>
  </si>
  <si>
    <t>　</t>
    <phoneticPr fontId="7"/>
  </si>
  <si>
    <t>　　</t>
  </si>
  <si>
    <t>区分６</t>
    <rPh sb="0" eb="2">
      <t>クブン</t>
    </rPh>
    <phoneticPr fontId="7"/>
  </si>
  <si>
    <t>区分５</t>
    <rPh sb="0" eb="2">
      <t>クブン</t>
    </rPh>
    <phoneticPr fontId="7"/>
  </si>
  <si>
    <t>区分４</t>
    <rPh sb="0" eb="2">
      <t>クブン</t>
    </rPh>
    <phoneticPr fontId="7"/>
  </si>
  <si>
    <t>区分３</t>
    <rPh sb="0" eb="2">
      <t>クブン</t>
    </rPh>
    <phoneticPr fontId="7"/>
  </si>
  <si>
    <t>区分２</t>
    <rPh sb="0" eb="2">
      <t>クブン</t>
    </rPh>
    <phoneticPr fontId="7"/>
  </si>
  <si>
    <t>－</t>
    <phoneticPr fontId="7"/>
  </si>
  <si>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7"/>
  </si>
  <si>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7"/>
  </si>
  <si>
    <t>「共生型サービス対象区分」欄が「２．該当」の場合に設定する。</t>
    <rPh sb="13" eb="14">
      <t>ラン</t>
    </rPh>
    <rPh sb="18" eb="20">
      <t>ガイトウ</t>
    </rPh>
    <rPh sb="22" eb="24">
      <t>バアイ</t>
    </rPh>
    <rPh sb="25" eb="27">
      <t>セッテイ</t>
    </rPh>
    <phoneticPr fontId="7"/>
  </si>
  <si>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7"/>
  </si>
  <si>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7"/>
  </si>
  <si>
    <t>「人員配置区分」欄には、報酬算定上の区分を設定する。</t>
    <rPh sb="21" eb="23">
      <t>セッテイ</t>
    </rPh>
    <phoneticPr fontId="7"/>
  </si>
  <si>
    <t>　１．非該当　　２．該当</t>
    <rPh sb="3" eb="6">
      <t>ヒガイトウ</t>
    </rPh>
    <rPh sb="10" eb="12">
      <t>ガイトウ</t>
    </rPh>
    <phoneticPr fontId="7"/>
  </si>
  <si>
    <t>地域生活支援拠点等</t>
    <rPh sb="6" eb="8">
      <t>キョテン</t>
    </rPh>
    <rPh sb="8" eb="9">
      <t>トウ</t>
    </rPh>
    <phoneticPr fontId="7"/>
  </si>
  <si>
    <t>　１．なし　　２．あり</t>
    <phoneticPr fontId="7"/>
  </si>
  <si>
    <t>精神障害者支援体制</t>
    <rPh sb="0" eb="2">
      <t>セイシン</t>
    </rPh>
    <rPh sb="2" eb="5">
      <t>ショウガイシャ</t>
    </rPh>
    <rPh sb="5" eb="7">
      <t>シエン</t>
    </rPh>
    <rPh sb="7" eb="9">
      <t>タイセイ</t>
    </rPh>
    <phoneticPr fontId="7"/>
  </si>
  <si>
    <t>計画相談支援</t>
    <rPh sb="0" eb="2">
      <t>ケイカク</t>
    </rPh>
    <rPh sb="2" eb="4">
      <t>ソウダン</t>
    </rPh>
    <rPh sb="4" eb="6">
      <t>シエン</t>
    </rPh>
    <phoneticPr fontId="7"/>
  </si>
  <si>
    <t>相談支援</t>
    <rPh sb="0" eb="2">
      <t>ソウダン</t>
    </rPh>
    <rPh sb="2" eb="4">
      <t>シエン</t>
    </rPh>
    <phoneticPr fontId="7"/>
  </si>
  <si>
    <t>施設区分</t>
    <rPh sb="0" eb="2">
      <t>シセツ</t>
    </rPh>
    <rPh sb="2" eb="4">
      <t>クブン</t>
    </rPh>
    <phoneticPr fontId="7"/>
  </si>
  <si>
    <t>地域相談支援</t>
    <rPh sb="0" eb="2">
      <t>チイキ</t>
    </rPh>
    <rPh sb="2" eb="4">
      <t>ソウダン</t>
    </rPh>
    <rPh sb="4" eb="6">
      <t>シエン</t>
    </rPh>
    <phoneticPr fontId="7"/>
  </si>
  <si>
    <t>指定管理者制度適用区分</t>
    <rPh sb="0" eb="2">
      <t>シテイ</t>
    </rPh>
    <rPh sb="2" eb="5">
      <t>カンリシャ</t>
    </rPh>
    <rPh sb="5" eb="7">
      <t>セイド</t>
    </rPh>
    <rPh sb="7" eb="9">
      <t>テキヨウ</t>
    </rPh>
    <rPh sb="9" eb="11">
      <t>クブン</t>
    </rPh>
    <phoneticPr fontId="7"/>
  </si>
  <si>
    <t>　１．なし　　２．あり</t>
  </si>
  <si>
    <t>通勤者生活支援</t>
    <rPh sb="0" eb="3">
      <t>ツウキンシャ</t>
    </rPh>
    <rPh sb="3" eb="5">
      <t>セイカツ</t>
    </rPh>
    <rPh sb="5" eb="7">
      <t>シエン</t>
    </rPh>
    <phoneticPr fontId="7"/>
  </si>
  <si>
    <t>強度行動障害者地域移行体制</t>
    <rPh sb="0" eb="2">
      <t>キョウド</t>
    </rPh>
    <rPh sb="2" eb="4">
      <t>コウドウ</t>
    </rPh>
    <rPh sb="4" eb="7">
      <t>ショウガイシャ</t>
    </rPh>
    <rPh sb="7" eb="9">
      <t>チイキ</t>
    </rPh>
    <rPh sb="9" eb="11">
      <t>イコウ</t>
    </rPh>
    <phoneticPr fontId="7"/>
  </si>
  <si>
    <t>精神障害者地域移行体制</t>
    <rPh sb="0" eb="2">
      <t>セイシン</t>
    </rPh>
    <rPh sb="2" eb="5">
      <t>ショウガイシャ</t>
    </rPh>
    <rPh sb="5" eb="7">
      <t>チイキ</t>
    </rPh>
    <rPh sb="7" eb="9">
      <t>イコウ</t>
    </rPh>
    <phoneticPr fontId="7"/>
  </si>
  <si>
    <t>地域生活移行個別支援</t>
    <rPh sb="0" eb="2">
      <t>チイキ</t>
    </rPh>
    <rPh sb="2" eb="4">
      <t>セイカツ</t>
    </rPh>
    <rPh sb="4" eb="6">
      <t>イコウ</t>
    </rPh>
    <rPh sb="6" eb="8">
      <t>コベツ</t>
    </rPh>
    <rPh sb="8" eb="10">
      <t>シエン</t>
    </rPh>
    <phoneticPr fontId="7"/>
  </si>
  <si>
    <t>夜勤職員加配体制</t>
    <rPh sb="0" eb="2">
      <t>ヤキン</t>
    </rPh>
    <rPh sb="2" eb="4">
      <t>ショクイン</t>
    </rPh>
    <rPh sb="4" eb="6">
      <t>カハイ</t>
    </rPh>
    <rPh sb="6" eb="8">
      <t>タイセイ</t>
    </rPh>
    <phoneticPr fontId="7"/>
  </si>
  <si>
    <t>夜間支援等体制</t>
    <rPh sb="0" eb="2">
      <t>ヤカン</t>
    </rPh>
    <rPh sb="2" eb="4">
      <t>シエン</t>
    </rPh>
    <rPh sb="4" eb="5">
      <t>トウ</t>
    </rPh>
    <rPh sb="5" eb="7">
      <t>タイセイ</t>
    </rPh>
    <phoneticPr fontId="7"/>
  </si>
  <si>
    <t>看護職員配置体制</t>
    <rPh sb="0" eb="2">
      <t>カンゴ</t>
    </rPh>
    <rPh sb="2" eb="4">
      <t>ショクイン</t>
    </rPh>
    <rPh sb="4" eb="6">
      <t>ハイチ</t>
    </rPh>
    <rPh sb="6" eb="8">
      <t>タイセイ</t>
    </rPh>
    <phoneticPr fontId="7"/>
  </si>
  <si>
    <t>視覚・聴覚等支援体制</t>
    <rPh sb="0" eb="2">
      <t>シカク</t>
    </rPh>
    <rPh sb="3" eb="5">
      <t>チョウカク</t>
    </rPh>
    <rPh sb="5" eb="6">
      <t>トウ</t>
    </rPh>
    <rPh sb="6" eb="8">
      <t>シエン</t>
    </rPh>
    <rPh sb="8" eb="10">
      <t>タイセイ</t>
    </rPh>
    <phoneticPr fontId="7"/>
  </si>
  <si>
    <t>サービス管理責任者欠如</t>
    <rPh sb="4" eb="6">
      <t>カンリ</t>
    </rPh>
    <rPh sb="6" eb="8">
      <t>セキニン</t>
    </rPh>
    <rPh sb="8" eb="9">
      <t>シャ</t>
    </rPh>
    <rPh sb="9" eb="11">
      <t>ケツジョ</t>
    </rPh>
    <phoneticPr fontId="7"/>
  </si>
  <si>
    <t>職員欠如</t>
    <rPh sb="0" eb="2">
      <t>ショクイン</t>
    </rPh>
    <rPh sb="2" eb="4">
      <t>ケツジョ</t>
    </rPh>
    <phoneticPr fontId="7"/>
  </si>
  <si>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7"/>
  </si>
  <si>
    <t>１．介護サービス包括型　２．外部サービス利用型　３．日中サービス支援型</t>
    <rPh sb="26" eb="28">
      <t>ニッチュウ</t>
    </rPh>
    <rPh sb="32" eb="34">
      <t>シエン</t>
    </rPh>
    <rPh sb="34" eb="35">
      <t>ガタ</t>
    </rPh>
    <phoneticPr fontId="7"/>
  </si>
  <si>
    <t>標準期間超過</t>
    <rPh sb="0" eb="2">
      <t>ヒョウジュン</t>
    </rPh>
    <rPh sb="2" eb="4">
      <t>キカン</t>
    </rPh>
    <rPh sb="4" eb="6">
      <t>チョウカ</t>
    </rPh>
    <phoneticPr fontId="7"/>
  </si>
  <si>
    <t>自立生活援助</t>
    <rPh sb="0" eb="2">
      <t>ジリツ</t>
    </rPh>
    <rPh sb="2" eb="4">
      <t>セイカツ</t>
    </rPh>
    <rPh sb="4" eb="6">
      <t>エンジョ</t>
    </rPh>
    <phoneticPr fontId="7"/>
  </si>
  <si>
    <t>就労定着率区分</t>
    <rPh sb="4" eb="5">
      <t>リツ</t>
    </rPh>
    <rPh sb="5" eb="7">
      <t>クブン</t>
    </rPh>
    <phoneticPr fontId="7"/>
  </si>
  <si>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7"/>
  </si>
  <si>
    <t>就労定着支援利用者数</t>
    <rPh sb="0" eb="2">
      <t>シュウロウ</t>
    </rPh>
    <rPh sb="2" eb="4">
      <t>テイチャク</t>
    </rPh>
    <rPh sb="4" eb="6">
      <t>シエン</t>
    </rPh>
    <rPh sb="6" eb="9">
      <t>リヨウシャ</t>
    </rPh>
    <rPh sb="9" eb="10">
      <t>スウ</t>
    </rPh>
    <phoneticPr fontId="7"/>
  </si>
  <si>
    <t>就労定着支援</t>
    <rPh sb="0" eb="2">
      <t>シュウロウ</t>
    </rPh>
    <rPh sb="2" eb="4">
      <t>テイチャク</t>
    </rPh>
    <rPh sb="4" eb="6">
      <t>シエン</t>
    </rPh>
    <phoneticPr fontId="7"/>
  </si>
  <si>
    <t>食事提供体制</t>
    <rPh sb="0" eb="2">
      <t>ショクジ</t>
    </rPh>
    <rPh sb="2" eb="4">
      <t>テイキョウ</t>
    </rPh>
    <rPh sb="4" eb="6">
      <t>タイセイ</t>
    </rPh>
    <phoneticPr fontId="7"/>
  </si>
  <si>
    <t>送迎体制</t>
    <rPh sb="0" eb="2">
      <t>ソウゲイ</t>
    </rPh>
    <rPh sb="2" eb="4">
      <t>タイセイ</t>
    </rPh>
    <phoneticPr fontId="7"/>
  </si>
  <si>
    <t>目標工賃達成指導員配置</t>
    <rPh sb="0" eb="2">
      <t>モクヒョウ</t>
    </rPh>
    <rPh sb="2" eb="4">
      <t>コウチン</t>
    </rPh>
    <rPh sb="4" eb="6">
      <t>タッセイ</t>
    </rPh>
    <rPh sb="6" eb="9">
      <t>シドウイン</t>
    </rPh>
    <rPh sb="9" eb="11">
      <t>ハイチ</t>
    </rPh>
    <phoneticPr fontId="7"/>
  </si>
  <si>
    <t>就労移行支援体制（就労定着者数）</t>
    <rPh sb="0" eb="2">
      <t>シュウロウ</t>
    </rPh>
    <rPh sb="2" eb="4">
      <t>イコウ</t>
    </rPh>
    <rPh sb="4" eb="6">
      <t>シエン</t>
    </rPh>
    <rPh sb="6" eb="8">
      <t>タイセイ</t>
    </rPh>
    <phoneticPr fontId="7"/>
  </si>
  <si>
    <t>就労移行支援体制</t>
    <rPh sb="0" eb="2">
      <t>シュウロウ</t>
    </rPh>
    <rPh sb="2" eb="4">
      <t>イコウ</t>
    </rPh>
    <rPh sb="4" eb="6">
      <t>シエン</t>
    </rPh>
    <rPh sb="6" eb="8">
      <t>タイセイ</t>
    </rPh>
    <phoneticPr fontId="7"/>
  </si>
  <si>
    <t>重度者支援体制</t>
    <rPh sb="0" eb="2">
      <t>ジュウド</t>
    </rPh>
    <rPh sb="2" eb="3">
      <t>シャ</t>
    </rPh>
    <rPh sb="3" eb="5">
      <t>シエン</t>
    </rPh>
    <rPh sb="5" eb="7">
      <t>タイセイ</t>
    </rPh>
    <phoneticPr fontId="7"/>
  </si>
  <si>
    <t>定員超過</t>
    <rPh sb="0" eb="2">
      <t>テイイン</t>
    </rPh>
    <rPh sb="2" eb="4">
      <t>チョウカ</t>
    </rPh>
    <phoneticPr fontId="7"/>
  </si>
  <si>
    <t>就労継続A型利用者負担減免</t>
    <rPh sb="0" eb="2">
      <t>シュウロウ</t>
    </rPh>
    <rPh sb="2" eb="4">
      <t>ケイゾク</t>
    </rPh>
    <rPh sb="5" eb="6">
      <t>ガタ</t>
    </rPh>
    <rPh sb="6" eb="9">
      <t>リヨウシャ</t>
    </rPh>
    <rPh sb="9" eb="11">
      <t>フタン</t>
    </rPh>
    <rPh sb="11" eb="13">
      <t>ゲンメン</t>
    </rPh>
    <phoneticPr fontId="7"/>
  </si>
  <si>
    <t>賃金向上達成指導員配置</t>
    <rPh sb="0" eb="2">
      <t>チンギン</t>
    </rPh>
    <rPh sb="2" eb="4">
      <t>コウジョウ</t>
    </rPh>
    <rPh sb="4" eb="6">
      <t>タッセイ</t>
    </rPh>
    <rPh sb="6" eb="9">
      <t>シドウイン</t>
    </rPh>
    <rPh sb="9" eb="11">
      <t>ハイチ</t>
    </rPh>
    <phoneticPr fontId="7"/>
  </si>
  <si>
    <t>精神障害者退院支援施設</t>
    <rPh sb="0" eb="5">
      <t>セイシン</t>
    </rPh>
    <rPh sb="5" eb="7">
      <t>タイイン</t>
    </rPh>
    <rPh sb="7" eb="9">
      <t>シエン</t>
    </rPh>
    <rPh sb="9" eb="11">
      <t>シセツ</t>
    </rPh>
    <phoneticPr fontId="7"/>
  </si>
  <si>
    <t>就労支援関係研修修了</t>
    <rPh sb="0" eb="2">
      <t>シュウロウ</t>
    </rPh>
    <rPh sb="2" eb="4">
      <t>シエン</t>
    </rPh>
    <rPh sb="4" eb="6">
      <t>カンケイ</t>
    </rPh>
    <rPh sb="6" eb="8">
      <t>ケンシュウ</t>
    </rPh>
    <rPh sb="8" eb="10">
      <t>シュウリョウ</t>
    </rPh>
    <phoneticPr fontId="7"/>
  </si>
  <si>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7"/>
  </si>
  <si>
    <t>共生型サービス対象区分</t>
    <rPh sb="0" eb="3">
      <t>キョウセイガタ</t>
    </rPh>
    <rPh sb="7" eb="9">
      <t>タイショウ</t>
    </rPh>
    <rPh sb="9" eb="11">
      <t>クブン</t>
    </rPh>
    <phoneticPr fontId="7"/>
  </si>
  <si>
    <t>看護職員配置</t>
    <rPh sb="0" eb="2">
      <t>カンゴ</t>
    </rPh>
    <rPh sb="2" eb="4">
      <t>ショクイン</t>
    </rPh>
    <rPh sb="4" eb="6">
      <t>ハイチ</t>
    </rPh>
    <phoneticPr fontId="7"/>
  </si>
  <si>
    <t>　１．なし　　２．宿直体制　　３．夜勤体制</t>
    <rPh sb="9" eb="11">
      <t>シュクチョク</t>
    </rPh>
    <rPh sb="11" eb="13">
      <t>タイセイ</t>
    </rPh>
    <rPh sb="17" eb="19">
      <t>ヤキン</t>
    </rPh>
    <rPh sb="19" eb="21">
      <t>タイセイ</t>
    </rPh>
    <phoneticPr fontId="7"/>
  </si>
  <si>
    <t>短期滞在</t>
    <rPh sb="0" eb="2">
      <t>タンキ</t>
    </rPh>
    <rPh sb="2" eb="4">
      <t>タイザイ</t>
    </rPh>
    <phoneticPr fontId="7"/>
  </si>
  <si>
    <t>個別計画訓練支援加算</t>
    <rPh sb="0" eb="2">
      <t>コベツ</t>
    </rPh>
    <rPh sb="2" eb="4">
      <t>ケイカク</t>
    </rPh>
    <rPh sb="4" eb="6">
      <t>クンレン</t>
    </rPh>
    <rPh sb="6" eb="8">
      <t>シエン</t>
    </rPh>
    <rPh sb="8" eb="10">
      <t>カサン</t>
    </rPh>
    <phoneticPr fontId="7"/>
  </si>
  <si>
    <t>リハビリテーション加算</t>
    <rPh sb="9" eb="11">
      <t>カサン</t>
    </rPh>
    <phoneticPr fontId="7"/>
  </si>
  <si>
    <t>地域移行支援体制強化</t>
    <rPh sb="0" eb="2">
      <t>チイキ</t>
    </rPh>
    <rPh sb="2" eb="4">
      <t>イコウ</t>
    </rPh>
    <rPh sb="4" eb="6">
      <t>シエン</t>
    </rPh>
    <rPh sb="6" eb="8">
      <t>タイセイ</t>
    </rPh>
    <rPh sb="8" eb="10">
      <t>キョウカ</t>
    </rPh>
    <phoneticPr fontId="7"/>
  </si>
  <si>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7"/>
  </si>
  <si>
    <t>訪問訓練</t>
    <rPh sb="0" eb="2">
      <t>ホウモン</t>
    </rPh>
    <rPh sb="2" eb="4">
      <t>クンレン</t>
    </rPh>
    <phoneticPr fontId="7"/>
  </si>
  <si>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7"/>
  </si>
  <si>
    <t>夜間看護体制</t>
    <rPh sb="0" eb="2">
      <t>ヤカン</t>
    </rPh>
    <rPh sb="2" eb="4">
      <t>カンゴ</t>
    </rPh>
    <rPh sb="4" eb="6">
      <t>タイセイ</t>
    </rPh>
    <phoneticPr fontId="7"/>
  </si>
  <si>
    <t>重度障害者支援Ⅰ体制（重度）</t>
    <rPh sb="0" eb="2">
      <t>ジュウド</t>
    </rPh>
    <rPh sb="2" eb="5">
      <t>ショウガイシャ</t>
    </rPh>
    <rPh sb="5" eb="7">
      <t>シエン</t>
    </rPh>
    <rPh sb="8" eb="10">
      <t>タイセイ</t>
    </rPh>
    <rPh sb="11" eb="13">
      <t>ジュウド</t>
    </rPh>
    <phoneticPr fontId="7"/>
  </si>
  <si>
    <t>重度障害者支援Ⅰ体制</t>
    <rPh sb="0" eb="2">
      <t>ジュウド</t>
    </rPh>
    <rPh sb="2" eb="5">
      <t>ショウガイシャ</t>
    </rPh>
    <rPh sb="5" eb="7">
      <t>シエン</t>
    </rPh>
    <rPh sb="8" eb="10">
      <t>タイセイ</t>
    </rPh>
    <phoneticPr fontId="7"/>
  </si>
  <si>
    <t>夜勤職員配置体制</t>
    <rPh sb="0" eb="2">
      <t>ヤキン</t>
    </rPh>
    <rPh sb="2" eb="4">
      <t>ショクイン</t>
    </rPh>
    <rPh sb="4" eb="6">
      <t>ハイチ</t>
    </rPh>
    <rPh sb="6" eb="8">
      <t>タイセイ</t>
    </rPh>
    <phoneticPr fontId="7"/>
  </si>
  <si>
    <t>１．なし　　２．非常勤栄養士　　３．栄養士未配置</t>
    <rPh sb="8" eb="11">
      <t>ヒジョウキン</t>
    </rPh>
    <rPh sb="11" eb="14">
      <t>エイヨウシ</t>
    </rPh>
    <rPh sb="18" eb="21">
      <t>エイヨウシ</t>
    </rPh>
    <rPh sb="21" eb="22">
      <t>ミ</t>
    </rPh>
    <rPh sb="22" eb="24">
      <t>ハイチ</t>
    </rPh>
    <phoneticPr fontId="7"/>
  </si>
  <si>
    <t>栄養士配置減算対象</t>
    <rPh sb="0" eb="2">
      <t>エイヨウ</t>
    </rPh>
    <rPh sb="2" eb="3">
      <t>シ</t>
    </rPh>
    <rPh sb="3" eb="5">
      <t>ハイチ</t>
    </rPh>
    <rPh sb="5" eb="7">
      <t>ゲンサン</t>
    </rPh>
    <rPh sb="7" eb="9">
      <t>タイショウ</t>
    </rPh>
    <phoneticPr fontId="7"/>
  </si>
  <si>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7"/>
  </si>
  <si>
    <t>栄養士配置</t>
    <rPh sb="0" eb="2">
      <t>エイヨウ</t>
    </rPh>
    <rPh sb="2" eb="3">
      <t>シ</t>
    </rPh>
    <rPh sb="3" eb="5">
      <t>ハイチ</t>
    </rPh>
    <phoneticPr fontId="7"/>
  </si>
  <si>
    <t>単独型加算</t>
    <rPh sb="0" eb="2">
      <t>タンドク</t>
    </rPh>
    <rPh sb="2" eb="3">
      <t>ガタ</t>
    </rPh>
    <rPh sb="3" eb="5">
      <t>カサン</t>
    </rPh>
    <phoneticPr fontId="7"/>
  </si>
  <si>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7"/>
  </si>
  <si>
    <t>常勤看護職員等配置</t>
    <rPh sb="0" eb="2">
      <t>ジョウキン</t>
    </rPh>
    <rPh sb="2" eb="4">
      <t>カンゴ</t>
    </rPh>
    <rPh sb="4" eb="6">
      <t>ショクイン</t>
    </rPh>
    <rPh sb="6" eb="7">
      <t>トウ</t>
    </rPh>
    <rPh sb="7" eb="9">
      <t>ハイチ</t>
    </rPh>
    <phoneticPr fontId="7"/>
  </si>
  <si>
    <t>大規模減算</t>
    <rPh sb="0" eb="3">
      <t>ダイキボ</t>
    </rPh>
    <rPh sb="3" eb="5">
      <t>ゲンザン</t>
    </rPh>
    <phoneticPr fontId="7"/>
  </si>
  <si>
    <t>　１．福祉型　　２．医療型　　３．福祉型（強化）</t>
    <rPh sb="3" eb="6">
      <t>フクシガタ</t>
    </rPh>
    <rPh sb="10" eb="12">
      <t>イリョウ</t>
    </rPh>
    <rPh sb="12" eb="13">
      <t>ガタ</t>
    </rPh>
    <rPh sb="17" eb="20">
      <t>フクシガタ</t>
    </rPh>
    <rPh sb="21" eb="23">
      <t>キョウカ</t>
    </rPh>
    <phoneticPr fontId="7"/>
  </si>
  <si>
    <t>送迎体制（重度）</t>
    <rPh sb="0" eb="2">
      <t>ソウゲイ</t>
    </rPh>
    <rPh sb="2" eb="4">
      <t>タイセイ</t>
    </rPh>
    <rPh sb="5" eb="7">
      <t>ジュウド</t>
    </rPh>
    <phoneticPr fontId="7"/>
  </si>
  <si>
    <t>延長支援体制</t>
    <rPh sb="0" eb="2">
      <t>エンチョウ</t>
    </rPh>
    <rPh sb="2" eb="4">
      <t>シエン</t>
    </rPh>
    <rPh sb="4" eb="6">
      <t>タイセイ</t>
    </rPh>
    <phoneticPr fontId="7"/>
  </si>
  <si>
    <t>人員配置体制</t>
    <rPh sb="0" eb="2">
      <t>ジンイン</t>
    </rPh>
    <rPh sb="2" eb="4">
      <t>ハイチ</t>
    </rPh>
    <rPh sb="4" eb="6">
      <t>タイセイ</t>
    </rPh>
    <phoneticPr fontId="7"/>
  </si>
  <si>
    <t>医師配置</t>
    <rPh sb="0" eb="2">
      <t>イシ</t>
    </rPh>
    <rPh sb="2" eb="4">
      <t>ハイチ</t>
    </rPh>
    <phoneticPr fontId="7"/>
  </si>
  <si>
    <t>　１．なし　　５．定員81人以上</t>
    <rPh sb="9" eb="11">
      <t>テイイン</t>
    </rPh>
    <rPh sb="13" eb="14">
      <t>ニン</t>
    </rPh>
    <rPh sb="14" eb="16">
      <t>イジョウ</t>
    </rPh>
    <phoneticPr fontId="7"/>
  </si>
  <si>
    <t>大規模事業所</t>
    <rPh sb="3" eb="6">
      <t>ジギョウショ</t>
    </rPh>
    <phoneticPr fontId="7"/>
  </si>
  <si>
    <t>短時間利用減算</t>
    <rPh sb="0" eb="3">
      <t>タンジカン</t>
    </rPh>
    <rPh sb="3" eb="5">
      <t>リヨウ</t>
    </rPh>
    <rPh sb="5" eb="7">
      <t>ゲンザン</t>
    </rPh>
    <phoneticPr fontId="7"/>
  </si>
  <si>
    <t>１．４時間未満　　２．４時間以上６時間未満</t>
    <rPh sb="3" eb="5">
      <t>ジカン</t>
    </rPh>
    <rPh sb="5" eb="7">
      <t>ミマン</t>
    </rPh>
    <phoneticPr fontId="7"/>
  </si>
  <si>
    <t>開所時間減算</t>
    <rPh sb="0" eb="2">
      <t>カイショ</t>
    </rPh>
    <rPh sb="2" eb="4">
      <t>ジカン</t>
    </rPh>
    <rPh sb="4" eb="6">
      <t>ゲンサン</t>
    </rPh>
    <phoneticPr fontId="7"/>
  </si>
  <si>
    <t>　１．一般　　２．小規模多機能</t>
    <rPh sb="3" eb="5">
      <t>イッパン</t>
    </rPh>
    <rPh sb="9" eb="12">
      <t>ショウキボ</t>
    </rPh>
    <rPh sb="12" eb="15">
      <t>タキノウ</t>
    </rPh>
    <phoneticPr fontId="7"/>
  </si>
  <si>
    <t>福祉専門職員配置等</t>
    <rPh sb="8" eb="9">
      <t>トウ</t>
    </rPh>
    <phoneticPr fontId="7"/>
  </si>
  <si>
    <t>特例対象（※5）</t>
    <rPh sb="0" eb="2">
      <t>トクレイ</t>
    </rPh>
    <rPh sb="2" eb="4">
      <t>タイショウ</t>
    </rPh>
    <phoneticPr fontId="7"/>
  </si>
  <si>
    <t>特定事業所</t>
    <rPh sb="0" eb="2">
      <t>トクテイ</t>
    </rPh>
    <rPh sb="2" eb="5">
      <t>ジギョウショ</t>
    </rPh>
    <phoneticPr fontId="7"/>
  </si>
  <si>
    <t>介護給付費</t>
    <rPh sb="0" eb="2">
      <t>カイゴ</t>
    </rPh>
    <rPh sb="2" eb="4">
      <t>キュウフ</t>
    </rPh>
    <rPh sb="4" eb="5">
      <t>ヒ</t>
    </rPh>
    <phoneticPr fontId="7"/>
  </si>
  <si>
    <t>　　１．一級地　２．二級地　３．三級地　４．四級地　５．五級地  　
　　６．六級地　７．七級地　２０．その他</t>
    <rPh sb="45" eb="46">
      <t>ナナ</t>
    </rPh>
    <rPh sb="46" eb="47">
      <t>キュウ</t>
    </rPh>
    <rPh sb="47" eb="48">
      <t>チ</t>
    </rPh>
    <phoneticPr fontId="7"/>
  </si>
  <si>
    <t>地域区分</t>
    <rPh sb="0" eb="2">
      <t>チイキ</t>
    </rPh>
    <rPh sb="2" eb="4">
      <t>クブン</t>
    </rPh>
    <phoneticPr fontId="7"/>
  </si>
  <si>
    <t>各サービス共通</t>
    <rPh sb="0" eb="1">
      <t>カク</t>
    </rPh>
    <rPh sb="5" eb="7">
      <t>キョウツウ</t>
    </rPh>
    <phoneticPr fontId="7"/>
  </si>
  <si>
    <t>適用開始日</t>
    <rPh sb="0" eb="2">
      <t>テキヨウ</t>
    </rPh>
    <rPh sb="2" eb="5">
      <t>カイシビ</t>
    </rPh>
    <phoneticPr fontId="7"/>
  </si>
  <si>
    <t>人員配置区分
（※2）</t>
    <rPh sb="0" eb="2">
      <t>ジンイン</t>
    </rPh>
    <rPh sb="2" eb="4">
      <t>ハイチ</t>
    </rPh>
    <rPh sb="4" eb="6">
      <t>クブン</t>
    </rPh>
    <phoneticPr fontId="7"/>
  </si>
  <si>
    <t>多機能型等
　　定員区分（※1）</t>
    <rPh sb="0" eb="3">
      <t>タキノウ</t>
    </rPh>
    <rPh sb="3" eb="4">
      <t>ガタ</t>
    </rPh>
    <rPh sb="4" eb="5">
      <t>トウ</t>
    </rPh>
    <rPh sb="8" eb="10">
      <t>テイイン</t>
    </rPh>
    <rPh sb="10" eb="12">
      <t>クブン</t>
    </rPh>
    <phoneticPr fontId="7"/>
  </si>
  <si>
    <t>定員規模</t>
    <rPh sb="0" eb="2">
      <t>テイイン</t>
    </rPh>
    <rPh sb="2" eb="4">
      <t>キボ</t>
    </rPh>
    <phoneticPr fontId="7"/>
  </si>
  <si>
    <t>定員数</t>
    <rPh sb="0" eb="2">
      <t>テイイン</t>
    </rPh>
    <rPh sb="2" eb="3">
      <t>スウ</t>
    </rPh>
    <phoneticPr fontId="7"/>
  </si>
  <si>
    <t>提供サービス</t>
    <rPh sb="0" eb="2">
      <t>テイキョウ</t>
    </rPh>
    <phoneticPr fontId="7"/>
  </si>
  <si>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7"/>
  </si>
  <si>
    <t>参考様式５　介護給付費の請求に関する事項</t>
  </si>
  <si>
    <t>別紙２２　地域生活移行個別支援</t>
  </si>
  <si>
    <t>別紙２８　利用者実績表</t>
  </si>
  <si>
    <t>別紙２９　平均区分算定表</t>
  </si>
  <si>
    <t>別紙３１　延長支援加算</t>
  </si>
  <si>
    <t>別紙３４　就労移行準備</t>
  </si>
  <si>
    <t>別紙３７（その２）　夜間支援体制等加算（新規・宿泊型自立訓練）</t>
  </si>
  <si>
    <t>別紙３７　夜間支援体制等加算　記入例（宿泊型自立訓練）</t>
  </si>
  <si>
    <t>別紙３７　夜間支援体制等加算　注釈付き（宿泊型自立訓練）</t>
  </si>
  <si>
    <t>別紙４９　社会生活支援特別加算（新規・就労系・訓練系サービス）</t>
  </si>
  <si>
    <t>別紙５１　職場適応援助者養成研修修了者配置体制加算</t>
  </si>
  <si>
    <t>別紙９　大規模等減算</t>
  </si>
  <si>
    <t>目次へ</t>
    <phoneticPr fontId="7"/>
  </si>
  <si>
    <t>該当</t>
    <rPh sb="0" eb="2">
      <t>ガイトウ</t>
    </rPh>
    <phoneticPr fontId="7"/>
  </si>
  <si>
    <r>
      <t xml:space="preserve">日常生活支援情報提供書
</t>
    </r>
    <r>
      <rPr>
        <sz val="9"/>
        <color indexed="8"/>
        <rFont val="ＭＳ Ｐゴシック"/>
        <family val="3"/>
        <charset val="128"/>
      </rPr>
      <t>（自立生活援助・地域移行支援・地域定着支援関係）</t>
    </r>
    <rPh sb="0" eb="2">
      <t>ニチジョウ</t>
    </rPh>
    <rPh sb="2" eb="4">
      <t>セイカツ</t>
    </rPh>
    <rPh sb="4" eb="6">
      <t>シエン</t>
    </rPh>
    <rPh sb="6" eb="8">
      <t>ジョウホウ</t>
    </rPh>
    <rPh sb="8" eb="10">
      <t>テイキョウ</t>
    </rPh>
    <rPh sb="10" eb="11">
      <t>ショ</t>
    </rPh>
    <rPh sb="13" eb="15">
      <t>ジリツ</t>
    </rPh>
    <rPh sb="15" eb="17">
      <t>セイカツ</t>
    </rPh>
    <rPh sb="17" eb="19">
      <t>エンジョ</t>
    </rPh>
    <rPh sb="20" eb="22">
      <t>チイキ</t>
    </rPh>
    <rPh sb="22" eb="24">
      <t>イコウ</t>
    </rPh>
    <rPh sb="24" eb="26">
      <t>シエン</t>
    </rPh>
    <rPh sb="27" eb="29">
      <t>チイキ</t>
    </rPh>
    <rPh sb="29" eb="31">
      <t>テイチャク</t>
    </rPh>
    <rPh sb="31" eb="33">
      <t>シエン</t>
    </rPh>
    <rPh sb="33" eb="35">
      <t>カンケイ</t>
    </rPh>
    <phoneticPr fontId="7"/>
  </si>
  <si>
    <t>情報提供日　　　　　年　　　　月　　　　日</t>
    <rPh sb="0" eb="2">
      <t>ジョウホウ</t>
    </rPh>
    <rPh sb="2" eb="4">
      <t>テイキョウ</t>
    </rPh>
    <rPh sb="4" eb="5">
      <t>ビ</t>
    </rPh>
    <rPh sb="10" eb="11">
      <t>ネン</t>
    </rPh>
    <rPh sb="15" eb="16">
      <t>ガツ</t>
    </rPh>
    <rPh sb="20" eb="21">
      <t>ニチ</t>
    </rPh>
    <phoneticPr fontId="7"/>
  </si>
  <si>
    <t>提供先機関名</t>
    <rPh sb="0" eb="2">
      <t>テイキョウ</t>
    </rPh>
    <rPh sb="2" eb="3">
      <t>サキ</t>
    </rPh>
    <rPh sb="3" eb="6">
      <t>キカンメイ</t>
    </rPh>
    <phoneticPr fontId="7"/>
  </si>
  <si>
    <t>【利用者情報】</t>
    <rPh sb="1" eb="4">
      <t>リヨウシャ</t>
    </rPh>
    <rPh sb="4" eb="6">
      <t>ジョウホウ</t>
    </rPh>
    <phoneticPr fontId="7"/>
  </si>
  <si>
    <t>ふ り が な
利用者氏名</t>
    <rPh sb="8" eb="11">
      <t>リヨウシャ</t>
    </rPh>
    <rPh sb="11" eb="13">
      <t>シメイ</t>
    </rPh>
    <phoneticPr fontId="7"/>
  </si>
  <si>
    <t>（男　・　女）</t>
    <rPh sb="1" eb="2">
      <t>オトコ</t>
    </rPh>
    <rPh sb="5" eb="6">
      <t>オンナ</t>
    </rPh>
    <phoneticPr fontId="7"/>
  </si>
  <si>
    <t>年　　　月　　　日</t>
    <rPh sb="0" eb="1">
      <t>ネン</t>
    </rPh>
    <rPh sb="4" eb="5">
      <t>ガツ</t>
    </rPh>
    <rPh sb="8" eb="9">
      <t>ニチ</t>
    </rPh>
    <phoneticPr fontId="7"/>
  </si>
  <si>
    <t>【事業所情報】</t>
    <rPh sb="1" eb="4">
      <t>ジギョウショ</t>
    </rPh>
    <rPh sb="4" eb="6">
      <t>ジョウホウ</t>
    </rPh>
    <phoneticPr fontId="7"/>
  </si>
  <si>
    <t>事業所所在地</t>
    <phoneticPr fontId="7"/>
  </si>
  <si>
    <t>情報提供者氏名
連絡先</t>
    <rPh sb="0" eb="2">
      <t>ジョウホウ</t>
    </rPh>
    <rPh sb="2" eb="4">
      <t>テイキョウ</t>
    </rPh>
    <rPh sb="4" eb="5">
      <t>シャ</t>
    </rPh>
    <rPh sb="5" eb="7">
      <t>シメイ</t>
    </rPh>
    <rPh sb="8" eb="11">
      <t>レンラクサキ</t>
    </rPh>
    <phoneticPr fontId="7"/>
  </si>
  <si>
    <t>□利用者本人の概要</t>
    <rPh sb="1" eb="4">
      <t>リヨウシャ</t>
    </rPh>
    <rPh sb="4" eb="6">
      <t>ホンニン</t>
    </rPh>
    <rPh sb="7" eb="9">
      <t>ガイヨウ</t>
    </rPh>
    <phoneticPr fontId="7"/>
  </si>
  <si>
    <t>家族構成等</t>
    <rPh sb="0" eb="2">
      <t>カゾク</t>
    </rPh>
    <rPh sb="2" eb="4">
      <t>コウセイ</t>
    </rPh>
    <rPh sb="4" eb="5">
      <t>トウ</t>
    </rPh>
    <phoneticPr fontId="7"/>
  </si>
  <si>
    <t>□現在の生活状況の概要（本人の一日の流れ等）</t>
    <rPh sb="1" eb="3">
      <t>ゲンザイ</t>
    </rPh>
    <rPh sb="4" eb="6">
      <t>セイカツ</t>
    </rPh>
    <rPh sb="6" eb="8">
      <t>ジョウキョウ</t>
    </rPh>
    <rPh sb="9" eb="11">
      <t>ガイヨウ</t>
    </rPh>
    <rPh sb="15" eb="17">
      <t>イチニチ</t>
    </rPh>
    <phoneticPr fontId="7"/>
  </si>
  <si>
    <t>□利用者の状況</t>
    <rPh sb="1" eb="4">
      <t>リヨウシャ</t>
    </rPh>
    <rPh sb="5" eb="7">
      <t>ジョウキョウ</t>
    </rPh>
    <phoneticPr fontId="7"/>
  </si>
  <si>
    <t>１　生活基盤に関する領域（経済状況、住環境等）</t>
    <rPh sb="2" eb="4">
      <t>セイカツ</t>
    </rPh>
    <rPh sb="4" eb="6">
      <t>キバン</t>
    </rPh>
    <rPh sb="7" eb="8">
      <t>カン</t>
    </rPh>
    <rPh sb="10" eb="12">
      <t>リョウイキ</t>
    </rPh>
    <phoneticPr fontId="7"/>
  </si>
  <si>
    <t>２　健康・身体に関する領域（服薬状況、食事状況、健康管理状況）</t>
    <rPh sb="2" eb="4">
      <t>ケンコウ</t>
    </rPh>
    <rPh sb="5" eb="7">
      <t>シンタイ</t>
    </rPh>
    <rPh sb="8" eb="9">
      <t>カン</t>
    </rPh>
    <rPh sb="11" eb="13">
      <t>リョウイキ</t>
    </rPh>
    <rPh sb="14" eb="16">
      <t>フクヤク</t>
    </rPh>
    <rPh sb="16" eb="18">
      <t>ジョウキョウ</t>
    </rPh>
    <rPh sb="19" eb="21">
      <t>ショクジ</t>
    </rPh>
    <rPh sb="21" eb="23">
      <t>ジョウキョウ</t>
    </rPh>
    <rPh sb="24" eb="26">
      <t>ケンコウ</t>
    </rPh>
    <rPh sb="26" eb="28">
      <t>カンリ</t>
    </rPh>
    <rPh sb="28" eb="30">
      <t>ジョウキョウ</t>
    </rPh>
    <phoneticPr fontId="7"/>
  </si>
  <si>
    <t>３　日常生活に関する領域（日常生活動作・手段的日常生活動作の状況）</t>
    <rPh sb="2" eb="4">
      <t>ニチジョウ</t>
    </rPh>
    <rPh sb="4" eb="6">
      <t>セイカツ</t>
    </rPh>
    <rPh sb="7" eb="8">
      <t>カン</t>
    </rPh>
    <rPh sb="10" eb="12">
      <t>リョウイキ</t>
    </rPh>
    <rPh sb="13" eb="15">
      <t>ニチジョウ</t>
    </rPh>
    <rPh sb="15" eb="17">
      <t>セイカツ</t>
    </rPh>
    <rPh sb="17" eb="19">
      <t>ドウサ</t>
    </rPh>
    <rPh sb="20" eb="22">
      <t>シュダン</t>
    </rPh>
    <rPh sb="22" eb="23">
      <t>テキ</t>
    </rPh>
    <rPh sb="23" eb="25">
      <t>ニチジョウ</t>
    </rPh>
    <rPh sb="25" eb="27">
      <t>セイカツ</t>
    </rPh>
    <rPh sb="27" eb="29">
      <t>ドウサ</t>
    </rPh>
    <rPh sb="30" eb="32">
      <t>ジョウキョウ</t>
    </rPh>
    <phoneticPr fontId="7"/>
  </si>
  <si>
    <t>４　コミュニケーションスキルに関する領域
（意思表示・意思伝達の手段と必要な支援、他者から意思伝達の理解等）</t>
    <rPh sb="15" eb="16">
      <t>カン</t>
    </rPh>
    <rPh sb="18" eb="20">
      <t>リョウイキ</t>
    </rPh>
    <rPh sb="22" eb="26">
      <t>イシヒョウジ</t>
    </rPh>
    <rPh sb="27" eb="29">
      <t>イシ</t>
    </rPh>
    <rPh sb="29" eb="31">
      <t>デンタツ</t>
    </rPh>
    <rPh sb="32" eb="34">
      <t>シュダン</t>
    </rPh>
    <rPh sb="35" eb="37">
      <t>ヒツヨウ</t>
    </rPh>
    <rPh sb="38" eb="40">
      <t>シエン</t>
    </rPh>
    <rPh sb="41" eb="43">
      <t>タシャ</t>
    </rPh>
    <rPh sb="45" eb="47">
      <t>イシ</t>
    </rPh>
    <rPh sb="47" eb="49">
      <t>デンタツ</t>
    </rPh>
    <rPh sb="50" eb="52">
      <t>リカイ</t>
    </rPh>
    <rPh sb="52" eb="53">
      <t>トウ</t>
    </rPh>
    <phoneticPr fontId="7"/>
  </si>
  <si>
    <t>５　社会生活技能に関する領域（対人関係、屋外での移動、金銭管理、危機管理等）</t>
    <rPh sb="2" eb="4">
      <t>シャカイ</t>
    </rPh>
    <rPh sb="4" eb="6">
      <t>セイカツ</t>
    </rPh>
    <rPh sb="6" eb="8">
      <t>ギノウ</t>
    </rPh>
    <rPh sb="9" eb="10">
      <t>カン</t>
    </rPh>
    <rPh sb="12" eb="14">
      <t>リョウイキ</t>
    </rPh>
    <rPh sb="15" eb="17">
      <t>タイジン</t>
    </rPh>
    <rPh sb="17" eb="19">
      <t>カンケイ</t>
    </rPh>
    <rPh sb="20" eb="22">
      <t>オクガイ</t>
    </rPh>
    <rPh sb="24" eb="26">
      <t>イドウ</t>
    </rPh>
    <rPh sb="27" eb="29">
      <t>キンセン</t>
    </rPh>
    <rPh sb="29" eb="31">
      <t>カンリ</t>
    </rPh>
    <rPh sb="32" eb="34">
      <t>キキ</t>
    </rPh>
    <rPh sb="34" eb="36">
      <t>カンリ</t>
    </rPh>
    <rPh sb="36" eb="37">
      <t>トウ</t>
    </rPh>
    <phoneticPr fontId="7"/>
  </si>
  <si>
    <t>６　社会参加に関する領域（趣味、社会的活動等）</t>
    <rPh sb="2" eb="4">
      <t>シャカイ</t>
    </rPh>
    <rPh sb="4" eb="6">
      <t>サンカ</t>
    </rPh>
    <rPh sb="7" eb="8">
      <t>カン</t>
    </rPh>
    <rPh sb="10" eb="12">
      <t>リョウイキ</t>
    </rPh>
    <rPh sb="13" eb="15">
      <t>シュミ</t>
    </rPh>
    <rPh sb="16" eb="19">
      <t>シャカイテキ</t>
    </rPh>
    <rPh sb="19" eb="21">
      <t>カツドウ</t>
    </rPh>
    <rPh sb="21" eb="22">
      <t>トウ</t>
    </rPh>
    <phoneticPr fontId="7"/>
  </si>
  <si>
    <t>７　教育・就労に関する領域（就学・就労の状況について）</t>
    <rPh sb="2" eb="4">
      <t>キョウイク</t>
    </rPh>
    <rPh sb="5" eb="7">
      <t>シュウロウ</t>
    </rPh>
    <rPh sb="8" eb="9">
      <t>カン</t>
    </rPh>
    <rPh sb="11" eb="13">
      <t>リョウイキ</t>
    </rPh>
    <rPh sb="14" eb="16">
      <t>シュウガク</t>
    </rPh>
    <rPh sb="17" eb="19">
      <t>シュウロウ</t>
    </rPh>
    <rPh sb="20" eb="22">
      <t>ジョウキョウ</t>
    </rPh>
    <phoneticPr fontId="7"/>
  </si>
  <si>
    <t>８　家族支援に関する領域</t>
    <rPh sb="2" eb="4">
      <t>カゾク</t>
    </rPh>
    <rPh sb="4" eb="6">
      <t>シエン</t>
    </rPh>
    <rPh sb="7" eb="8">
      <t>カン</t>
    </rPh>
    <rPh sb="10" eb="12">
      <t>リョウイキ</t>
    </rPh>
    <phoneticPr fontId="7"/>
  </si>
  <si>
    <t>※本申出書については、利用者や家族等が確認の上記入すること。
　　記入者が本人の場合は、記入者欄の記載は不要です。</t>
    <rPh sb="1" eb="2">
      <t>ホン</t>
    </rPh>
    <rPh sb="2" eb="5">
      <t>モウシデショ</t>
    </rPh>
    <rPh sb="11" eb="13">
      <t>リヨウ</t>
    </rPh>
    <rPh sb="13" eb="14">
      <t>シャ</t>
    </rPh>
    <rPh sb="15" eb="17">
      <t>カゾク</t>
    </rPh>
    <rPh sb="17" eb="18">
      <t>トウ</t>
    </rPh>
    <rPh sb="19" eb="21">
      <t>カクニン</t>
    </rPh>
    <rPh sb="22" eb="23">
      <t>ウエ</t>
    </rPh>
    <rPh sb="23" eb="25">
      <t>キニュウ</t>
    </rPh>
    <rPh sb="33" eb="36">
      <t>キニュウシャ</t>
    </rPh>
    <rPh sb="37" eb="39">
      <t>ホンニン</t>
    </rPh>
    <rPh sb="40" eb="42">
      <t>バアイ</t>
    </rPh>
    <rPh sb="44" eb="47">
      <t>キニュウシャ</t>
    </rPh>
    <rPh sb="47" eb="48">
      <t>ラン</t>
    </rPh>
    <rPh sb="49" eb="51">
      <t>キサイ</t>
    </rPh>
    <rPh sb="52" eb="54">
      <t>フヨウ</t>
    </rPh>
    <phoneticPr fontId="7"/>
  </si>
  <si>
    <t>（氏名）　　　　　　　　　　　　　　　　　　　（利用者との関係　　　　　　　）</t>
    <rPh sb="1" eb="3">
      <t>シメイ</t>
    </rPh>
    <rPh sb="24" eb="27">
      <t>リヨウシャ</t>
    </rPh>
    <rPh sb="29" eb="31">
      <t>カンケイ</t>
    </rPh>
    <phoneticPr fontId="7"/>
  </si>
  <si>
    <t>（住所）</t>
    <rPh sb="1" eb="3">
      <t>ジュウショ</t>
    </rPh>
    <phoneticPr fontId="7"/>
  </si>
  <si>
    <t>記入者</t>
    <rPh sb="0" eb="3">
      <t>キニュウシャ</t>
    </rPh>
    <phoneticPr fontId="7"/>
  </si>
  <si>
    <t>（注）「13　排便管理」における「⑶　浣腸」は、市販のディ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６歳以上12歳未満の小児を対象とする場合にあってはおおむね20グラム以下、１歳以上６歳未満の幼児を対象とする場合にあってはおおむね10グラム以下、０歳の乳児を対象とする場合にあってはおおむね５グラム以下のものをいう。）を用いて浣腸を施す場合を除く。</t>
    <phoneticPr fontId="7"/>
  </si>
  <si>
    <t>□</t>
    <phoneticPr fontId="7"/>
  </si>
  <si>
    <r>
      <t xml:space="preserve">14  痙攣時における坐剤挿入、吸引、酸素投与、迷走神経刺激装置の作動等の処置
    </t>
    </r>
    <r>
      <rPr>
        <sz val="8"/>
        <rFont val="ＭＳ Ｐゴシック"/>
        <family val="3"/>
        <charset val="128"/>
      </rPr>
      <t>注）医師から発作時の対応として上記処置の指示があり、過去概ね1年以内に発作の既往がある場合</t>
    </r>
    <rPh sb="6" eb="7">
      <t>ジ</t>
    </rPh>
    <rPh sb="35" eb="36">
      <t>トウ</t>
    </rPh>
    <rPh sb="37" eb="39">
      <t>ショチ</t>
    </rPh>
    <phoneticPr fontId="7"/>
  </si>
  <si>
    <t>(3)  浣腸（注）</t>
    <rPh sb="8" eb="9">
      <t>チュウ</t>
    </rPh>
    <phoneticPr fontId="7"/>
  </si>
  <si>
    <t>(2)  摘便又は洗腸</t>
    <rPh sb="7" eb="8">
      <t>マタ</t>
    </rPh>
    <phoneticPr fontId="7"/>
  </si>
  <si>
    <t>(1)  消化管ストーマ</t>
    <rPh sb="5" eb="8">
      <t>ショウカカン</t>
    </rPh>
    <phoneticPr fontId="7"/>
  </si>
  <si>
    <t>13  排便管理</t>
    <phoneticPr fontId="7"/>
  </si>
  <si>
    <t>(2)  持続的導尿（尿道留置カテ－テル、膀胱瘻、腎瘻、尿路ストーマ）</t>
    <rPh sb="11" eb="13">
      <t>ニョウドウ</t>
    </rPh>
    <phoneticPr fontId="7"/>
  </si>
  <si>
    <t>(1)  間欠的導尿</t>
    <phoneticPr fontId="7"/>
  </si>
  <si>
    <t>12  導尿</t>
    <rPh sb="4" eb="6">
      <t>ドウニョウ</t>
    </rPh>
    <phoneticPr fontId="7"/>
  </si>
  <si>
    <t>□</t>
    <phoneticPr fontId="7"/>
  </si>
  <si>
    <t>11  継続的な透析（血液透析、腹膜透析を含む）</t>
    <rPh sb="6" eb="7">
      <t>テキ</t>
    </rPh>
    <phoneticPr fontId="7"/>
  </si>
  <si>
    <t>10  血糖測定（持続血糖測定器による血糖測定を含む）</t>
    <rPh sb="9" eb="11">
      <t>ジゾク</t>
    </rPh>
    <rPh sb="11" eb="13">
      <t>ケットウ</t>
    </rPh>
    <rPh sb="13" eb="15">
      <t>ソクテイ</t>
    </rPh>
    <rPh sb="15" eb="16">
      <t>キ</t>
    </rPh>
    <rPh sb="19" eb="21">
      <t>ケットウ</t>
    </rPh>
    <rPh sb="21" eb="23">
      <t>ソクテイ</t>
    </rPh>
    <rPh sb="24" eb="25">
      <t>フク</t>
    </rPh>
    <phoneticPr fontId="7"/>
  </si>
  <si>
    <t>(2)  持続皮下注射ポンプ使用</t>
    <rPh sb="5" eb="7">
      <t>ジゾク</t>
    </rPh>
    <rPh sb="7" eb="9">
      <t>ヒカ</t>
    </rPh>
    <rPh sb="9" eb="11">
      <t>チュウシャ</t>
    </rPh>
    <phoneticPr fontId="7"/>
  </si>
  <si>
    <t>(1)  皮下注射（インスリン、麻薬など）</t>
    <rPh sb="5" eb="7">
      <t>ヒカ</t>
    </rPh>
    <rPh sb="7" eb="9">
      <t>チュウシャ</t>
    </rPh>
    <rPh sb="16" eb="18">
      <t>マヤク</t>
    </rPh>
    <phoneticPr fontId="7"/>
  </si>
  <si>
    <t>9 皮下注射</t>
    <rPh sb="2" eb="4">
      <t>ヒカ</t>
    </rPh>
    <rPh sb="4" eb="6">
      <t>チュウシャ</t>
    </rPh>
    <phoneticPr fontId="7"/>
  </si>
  <si>
    <t>8  中心静脈カテーテルの管理（中心静脈栄養、肺高血圧症治療薬、麻薬など）</t>
    <rPh sb="13" eb="15">
      <t>カンリ</t>
    </rPh>
    <phoneticPr fontId="7"/>
  </si>
  <si>
    <t>(2)  持続経管注入ポンプ使用</t>
    <rPh sb="5" eb="7">
      <t>ジゾク</t>
    </rPh>
    <rPh sb="7" eb="9">
      <t>ケイカン</t>
    </rPh>
    <rPh sb="9" eb="11">
      <t>チュウニュウ</t>
    </rPh>
    <phoneticPr fontId="7"/>
  </si>
  <si>
    <t>(1)  経鼻胃管、胃瘻、経鼻腸管、経胃瘻腸管、腸瘻、食道瘻</t>
    <phoneticPr fontId="7"/>
  </si>
  <si>
    <t>7  経管栄養</t>
    <phoneticPr fontId="7"/>
  </si>
  <si>
    <t>6  ネブライザーの管理</t>
    <rPh sb="10" eb="12">
      <t>カンリ</t>
    </rPh>
    <phoneticPr fontId="7"/>
  </si>
  <si>
    <t>5  吸引（口鼻腔・気管内吸引）</t>
    <phoneticPr fontId="7"/>
  </si>
  <si>
    <t>□</t>
    <phoneticPr fontId="7"/>
  </si>
  <si>
    <t>4  酸素療法</t>
    <phoneticPr fontId="7"/>
  </si>
  <si>
    <t>3  鼻咽頭エアウェイの管理</t>
    <rPh sb="12" eb="14">
      <t>カンリ</t>
    </rPh>
    <phoneticPr fontId="7"/>
  </si>
  <si>
    <t>2  気管切開の管理</t>
    <rPh sb="8" eb="10">
      <t>カンリ</t>
    </rPh>
    <phoneticPr fontId="7"/>
  </si>
  <si>
    <t>１ 人工呼吸器（鼻マスク式補助換気法、ハイフローセラピー、間歇的陽圧吸入法、排痰補助装置、高頻度胸壁振動装置を含む）の管理</t>
    <rPh sb="8" eb="9">
      <t>ハナ</t>
    </rPh>
    <rPh sb="12" eb="13">
      <t>シキ</t>
    </rPh>
    <rPh sb="13" eb="15">
      <t>ホジョ</t>
    </rPh>
    <rPh sb="15" eb="17">
      <t>カンキ</t>
    </rPh>
    <rPh sb="17" eb="18">
      <t>ホウ</t>
    </rPh>
    <rPh sb="29" eb="32">
      <t>カンケツテキ</t>
    </rPh>
    <rPh sb="32" eb="34">
      <t>ヨウアツ</t>
    </rPh>
    <rPh sb="34" eb="36">
      <t>キュウニュウ</t>
    </rPh>
    <rPh sb="36" eb="37">
      <t>ホウ</t>
    </rPh>
    <rPh sb="59" eb="61">
      <t>カンリ</t>
    </rPh>
    <phoneticPr fontId="7"/>
  </si>
  <si>
    <t>医療的ケア（診療の補助行為）</t>
    <rPh sb="0" eb="3">
      <t>イリョウテキ</t>
    </rPh>
    <rPh sb="6" eb="8">
      <t>シンリョウ</t>
    </rPh>
    <rPh sb="9" eb="11">
      <t>ホジョ</t>
    </rPh>
    <rPh sb="11" eb="13">
      <t>コウイ</t>
    </rPh>
    <phoneticPr fontId="7"/>
  </si>
  <si>
    <t>　共同生活援助事業所での必要な医療的ケア（診療の補助行為）を、以下の１～14の中から選択して☑を付けてください。</t>
    <rPh sb="1" eb="3">
      <t>キョウドウ</t>
    </rPh>
    <rPh sb="3" eb="5">
      <t>セイカツ</t>
    </rPh>
    <rPh sb="5" eb="7">
      <t>エンジョ</t>
    </rPh>
    <rPh sb="7" eb="10">
      <t>ジギョウショ</t>
    </rPh>
    <rPh sb="31" eb="33">
      <t>イカ</t>
    </rPh>
    <rPh sb="39" eb="40">
      <t>ナカ</t>
    </rPh>
    <rPh sb="42" eb="44">
      <t>センタク</t>
    </rPh>
    <phoneticPr fontId="7"/>
  </si>
  <si>
    <t>明・大・昭・平・令　　　　　年　　　　　月　　　　　日生（　　　　　歳）</t>
    <phoneticPr fontId="7"/>
  </si>
  <si>
    <t>（ふりがな）</t>
    <phoneticPr fontId="7"/>
  </si>
  <si>
    <t>利用者氏名</t>
    <rPh sb="0" eb="2">
      <t>リヨウ</t>
    </rPh>
    <rPh sb="2" eb="3">
      <t>シャ</t>
    </rPh>
    <phoneticPr fontId="7"/>
  </si>
  <si>
    <t>記入年月日：令和　　年　　月　　日</t>
    <rPh sb="0" eb="2">
      <t>キニュウ</t>
    </rPh>
    <rPh sb="2" eb="5">
      <t>ネンガッピ</t>
    </rPh>
    <rPh sb="6" eb="8">
      <t>レイワ</t>
    </rPh>
    <rPh sb="10" eb="11">
      <t>ネン</t>
    </rPh>
    <rPh sb="13" eb="14">
      <t>ガツ</t>
    </rPh>
    <rPh sb="16" eb="17">
      <t>ニチ</t>
    </rPh>
    <phoneticPr fontId="7"/>
  </si>
  <si>
    <r>
      <t xml:space="preserve">医療的ケアに係る申出書
</t>
    </r>
    <r>
      <rPr>
        <sz val="12"/>
        <rFont val="ＭＳ Ｐゴシック"/>
        <family val="3"/>
        <charset val="128"/>
      </rPr>
      <t>（共同生活援助関係）</t>
    </r>
    <rPh sb="0" eb="2">
      <t>イリョウ</t>
    </rPh>
    <rPh sb="2" eb="3">
      <t>テキ</t>
    </rPh>
    <rPh sb="6" eb="7">
      <t>カカ</t>
    </rPh>
    <rPh sb="8" eb="11">
      <t>モウシデショ</t>
    </rPh>
    <rPh sb="13" eb="15">
      <t>キョウドウ</t>
    </rPh>
    <rPh sb="15" eb="17">
      <t>セイカツ</t>
    </rPh>
    <rPh sb="17" eb="19">
      <t>エンジョ</t>
    </rPh>
    <rPh sb="19" eb="21">
      <t>カンケイ</t>
    </rPh>
    <phoneticPr fontId="7"/>
  </si>
  <si>
    <r>
      <t xml:space="preserve">地域居住支援体制強化推進加算　報告書
</t>
    </r>
    <r>
      <rPr>
        <sz val="9"/>
        <color indexed="8"/>
        <rFont val="ＭＳ ゴシック"/>
        <family val="3"/>
        <charset val="128"/>
      </rPr>
      <t>（自立生活援助・地域移行支援・地域定着支援関係）</t>
    </r>
    <rPh sb="0" eb="2">
      <t>チイキ</t>
    </rPh>
    <rPh sb="2" eb="4">
      <t>キョジュウ</t>
    </rPh>
    <rPh sb="4" eb="6">
      <t>シエン</t>
    </rPh>
    <rPh sb="6" eb="8">
      <t>タイセイ</t>
    </rPh>
    <rPh sb="8" eb="10">
      <t>キョウカ</t>
    </rPh>
    <rPh sb="10" eb="12">
      <t>スイシン</t>
    </rPh>
    <rPh sb="12" eb="14">
      <t>カサン</t>
    </rPh>
    <rPh sb="15" eb="17">
      <t>ホウコク</t>
    </rPh>
    <rPh sb="17" eb="18">
      <t>ショ</t>
    </rPh>
    <rPh sb="20" eb="22">
      <t>ジリツ</t>
    </rPh>
    <rPh sb="22" eb="24">
      <t>セイカツ</t>
    </rPh>
    <rPh sb="24" eb="26">
      <t>エンジョ</t>
    </rPh>
    <rPh sb="27" eb="29">
      <t>チイキ</t>
    </rPh>
    <rPh sb="29" eb="31">
      <t>イコウ</t>
    </rPh>
    <rPh sb="31" eb="33">
      <t>シエン</t>
    </rPh>
    <rPh sb="34" eb="36">
      <t>チイキ</t>
    </rPh>
    <rPh sb="36" eb="38">
      <t>テイチャク</t>
    </rPh>
    <rPh sb="38" eb="40">
      <t>シエン</t>
    </rPh>
    <rPh sb="40" eb="42">
      <t>カンケイ</t>
    </rPh>
    <phoneticPr fontId="7"/>
  </si>
  <si>
    <t>【基本情報】</t>
    <rPh sb="1" eb="3">
      <t>キホン</t>
    </rPh>
    <rPh sb="3" eb="5">
      <t>ジョウホウ</t>
    </rPh>
    <phoneticPr fontId="7"/>
  </si>
  <si>
    <t>事業所所在地</t>
    <phoneticPr fontId="7"/>
  </si>
  <si>
    <t>報告者名
連絡先</t>
    <rPh sb="0" eb="3">
      <t>ホウコクシャ</t>
    </rPh>
    <rPh sb="3" eb="4">
      <t>メイ</t>
    </rPh>
    <rPh sb="5" eb="8">
      <t>レンラクサキ</t>
    </rPh>
    <phoneticPr fontId="7"/>
  </si>
  <si>
    <r>
      <t>報告先の（自立支援）協議会・協議の場名：（　　　　　　　　　　　　　　　　　　　　　　　　　）</t>
    </r>
    <r>
      <rPr>
        <u/>
        <sz val="10"/>
        <color indexed="8"/>
        <rFont val="ＭＳ ゴシック"/>
        <family val="3"/>
        <charset val="128"/>
      </rPr>
      <t xml:space="preserve">
</t>
    </r>
    <r>
      <rPr>
        <sz val="10"/>
        <color indexed="8"/>
        <rFont val="ＭＳ ゴシック"/>
        <family val="3"/>
        <charset val="128"/>
      </rPr>
      <t>報告年月日：令和　　年　　月　　日</t>
    </r>
    <rPh sb="0" eb="2">
      <t>ホウコク</t>
    </rPh>
    <rPh sb="2" eb="3">
      <t>サキ</t>
    </rPh>
    <rPh sb="5" eb="7">
      <t>ジリツ</t>
    </rPh>
    <rPh sb="7" eb="9">
      <t>シエン</t>
    </rPh>
    <rPh sb="10" eb="13">
      <t>キョウギカイ</t>
    </rPh>
    <rPh sb="14" eb="16">
      <t>キョウギ</t>
    </rPh>
    <rPh sb="17" eb="18">
      <t>バ</t>
    </rPh>
    <rPh sb="18" eb="19">
      <t>メイ</t>
    </rPh>
    <rPh sb="48" eb="50">
      <t>ホウコク</t>
    </rPh>
    <rPh sb="50" eb="53">
      <t>ネンガッピ</t>
    </rPh>
    <rPh sb="54" eb="56">
      <t>レイワ</t>
    </rPh>
    <rPh sb="58" eb="59">
      <t>ネン</t>
    </rPh>
    <rPh sb="61" eb="62">
      <t>ガツ</t>
    </rPh>
    <rPh sb="64" eb="65">
      <t>ニチ</t>
    </rPh>
    <phoneticPr fontId="7"/>
  </si>
  <si>
    <t>ふりがな
利用者氏名</t>
    <rPh sb="5" eb="8">
      <t>リヨウシャ</t>
    </rPh>
    <rPh sb="8" eb="10">
      <t>シメイ</t>
    </rPh>
    <phoneticPr fontId="7"/>
  </si>
  <si>
    <t>（男・女）</t>
    <rPh sb="1" eb="2">
      <t>オトコ</t>
    </rPh>
    <rPh sb="3" eb="4">
      <t>オンナ</t>
    </rPh>
    <phoneticPr fontId="7"/>
  </si>
  <si>
    <t>年　　月　　日（　　）歳</t>
    <rPh sb="0" eb="1">
      <t>ネン</t>
    </rPh>
    <rPh sb="3" eb="4">
      <t>ガツ</t>
    </rPh>
    <rPh sb="6" eb="7">
      <t>ニチ</t>
    </rPh>
    <rPh sb="11" eb="12">
      <t>サイ</t>
    </rPh>
    <phoneticPr fontId="7"/>
  </si>
  <si>
    <t>【利用者への説明及び指導等の内容】</t>
    <rPh sb="1" eb="4">
      <t>リヨウシャ</t>
    </rPh>
    <rPh sb="6" eb="8">
      <t>セツメイ</t>
    </rPh>
    <rPh sb="8" eb="9">
      <t>オヨ</t>
    </rPh>
    <rPh sb="10" eb="12">
      <t>シドウ</t>
    </rPh>
    <rPh sb="12" eb="13">
      <t>トウ</t>
    </rPh>
    <rPh sb="14" eb="16">
      <t>ナイヨウ</t>
    </rPh>
    <phoneticPr fontId="7"/>
  </si>
  <si>
    <t>説明及び指導等</t>
    <rPh sb="0" eb="2">
      <t>セツメイ</t>
    </rPh>
    <rPh sb="2" eb="3">
      <t>キュウ</t>
    </rPh>
    <rPh sb="4" eb="6">
      <t>シドウ</t>
    </rPh>
    <rPh sb="6" eb="7">
      <t>トウ</t>
    </rPh>
    <phoneticPr fontId="7"/>
  </si>
  <si>
    <t>①　住宅の確保　　　　　②　制度
③　日常生活上の課題　　④　緊急時の対応について
⑤　その他（　　　　　　　　　　　　　　　　　　　　　　）</t>
    <rPh sb="2" eb="4">
      <t>ジュウタク</t>
    </rPh>
    <rPh sb="5" eb="7">
      <t>カクホ</t>
    </rPh>
    <rPh sb="19" eb="21">
      <t>ニチジョウ</t>
    </rPh>
    <rPh sb="21" eb="23">
      <t>セイカツ</t>
    </rPh>
    <rPh sb="23" eb="24">
      <t>ジョウ</t>
    </rPh>
    <rPh sb="25" eb="27">
      <t>カダイ</t>
    </rPh>
    <rPh sb="31" eb="34">
      <t>キンキュウジ</t>
    </rPh>
    <rPh sb="35" eb="37">
      <t>タイオウ</t>
    </rPh>
    <rPh sb="46" eb="47">
      <t>タ</t>
    </rPh>
    <phoneticPr fontId="7"/>
  </si>
  <si>
    <t>【説明及び指導等の具体的な内容】</t>
    <rPh sb="1" eb="3">
      <t>セツメイ</t>
    </rPh>
    <rPh sb="3" eb="4">
      <t>オヨ</t>
    </rPh>
    <rPh sb="5" eb="7">
      <t>シドウ</t>
    </rPh>
    <rPh sb="7" eb="8">
      <t>トウ</t>
    </rPh>
    <rPh sb="9" eb="12">
      <t>グタイテキ</t>
    </rPh>
    <rPh sb="13" eb="15">
      <t>ナイヨウ</t>
    </rPh>
    <phoneticPr fontId="7"/>
  </si>
  <si>
    <t>※　説明及び指導の状況に応じて必要な事項の記載をすること。</t>
    <rPh sb="2" eb="4">
      <t>セツメイ</t>
    </rPh>
    <rPh sb="4" eb="5">
      <t>キュウ</t>
    </rPh>
    <rPh sb="6" eb="8">
      <t>シドウ</t>
    </rPh>
    <rPh sb="9" eb="11">
      <t>ジョウキョウ</t>
    </rPh>
    <rPh sb="12" eb="13">
      <t>オウ</t>
    </rPh>
    <rPh sb="15" eb="17">
      <t>ヒツヨウ</t>
    </rPh>
    <rPh sb="18" eb="20">
      <t>ジコウ</t>
    </rPh>
    <rPh sb="21" eb="23">
      <t>キサイ</t>
    </rPh>
    <phoneticPr fontId="7"/>
  </si>
  <si>
    <t>①利用者の支援の経過</t>
    <rPh sb="1" eb="4">
      <t>リヨウシャ</t>
    </rPh>
    <rPh sb="5" eb="7">
      <t>シエン</t>
    </rPh>
    <rPh sb="8" eb="10">
      <t>ケイカ</t>
    </rPh>
    <phoneticPr fontId="7"/>
  </si>
  <si>
    <t>②利用者の支援上の課題</t>
    <rPh sb="1" eb="4">
      <t>リヨウシャ</t>
    </rPh>
    <rPh sb="5" eb="7">
      <t>シエン</t>
    </rPh>
    <rPh sb="7" eb="8">
      <t>ジョウ</t>
    </rPh>
    <rPh sb="9" eb="11">
      <t>カダイ</t>
    </rPh>
    <phoneticPr fontId="7"/>
  </si>
  <si>
    <t>③②の課題への対応策
（提案等を含む）</t>
    <rPh sb="3" eb="5">
      <t>カダイ</t>
    </rPh>
    <rPh sb="7" eb="10">
      <t>タイオウサク</t>
    </rPh>
    <rPh sb="12" eb="14">
      <t>テイアン</t>
    </rPh>
    <rPh sb="14" eb="15">
      <t>トウ</t>
    </rPh>
    <rPh sb="16" eb="17">
      <t>フク</t>
    </rPh>
    <phoneticPr fontId="7"/>
  </si>
  <si>
    <t>④地域課題・ニーズの現状</t>
    <rPh sb="1" eb="3">
      <t>チイキ</t>
    </rPh>
    <rPh sb="3" eb="5">
      <t>カダイ</t>
    </rPh>
    <rPh sb="10" eb="12">
      <t>ゲンジョウ</t>
    </rPh>
    <phoneticPr fontId="7"/>
  </si>
  <si>
    <t>【その他（特記事項）】</t>
    <rPh sb="3" eb="4">
      <t>タ</t>
    </rPh>
    <rPh sb="5" eb="7">
      <t>トッキ</t>
    </rPh>
    <rPh sb="7" eb="9">
      <t>ジコウ</t>
    </rPh>
    <phoneticPr fontId="7"/>
  </si>
  <si>
    <t>令和</t>
    <rPh sb="0" eb="1">
      <t>レイ</t>
    </rPh>
    <rPh sb="1" eb="2">
      <t>ワ</t>
    </rPh>
    <phoneticPr fontId="7"/>
  </si>
  <si>
    <t>３ 終了</t>
    <rPh sb="2" eb="4">
      <t>シュウリョウ</t>
    </rPh>
    <phoneticPr fontId="7"/>
  </si>
  <si>
    <t>２ 変更</t>
    <rPh sb="2" eb="4">
      <t>ヘンコウ</t>
    </rPh>
    <phoneticPr fontId="7"/>
  </si>
  <si>
    <t>１ 新規</t>
    <rPh sb="2" eb="4">
      <t>シンキ</t>
    </rPh>
    <phoneticPr fontId="7"/>
  </si>
  <si>
    <t>特定相談支援</t>
    <rPh sb="0" eb="2">
      <t>トクテイ</t>
    </rPh>
    <rPh sb="2" eb="4">
      <t>ソウダン</t>
    </rPh>
    <rPh sb="4" eb="6">
      <t>シエン</t>
    </rPh>
    <phoneticPr fontId="7"/>
  </si>
  <si>
    <t>地域相談支援
(地域定着支援）</t>
    <rPh sb="0" eb="2">
      <t>チイキ</t>
    </rPh>
    <rPh sb="2" eb="4">
      <t>ソウダン</t>
    </rPh>
    <rPh sb="4" eb="6">
      <t>シエン</t>
    </rPh>
    <rPh sb="8" eb="10">
      <t>チイキ</t>
    </rPh>
    <rPh sb="10" eb="12">
      <t>テイチャク</t>
    </rPh>
    <rPh sb="12" eb="14">
      <t>シエン</t>
    </rPh>
    <phoneticPr fontId="7"/>
  </si>
  <si>
    <t>地域相談支援
(地域移行支援）</t>
    <rPh sb="0" eb="2">
      <t>チイキ</t>
    </rPh>
    <rPh sb="2" eb="4">
      <t>ソウダン</t>
    </rPh>
    <rPh sb="4" eb="6">
      <t>シエン</t>
    </rPh>
    <rPh sb="8" eb="10">
      <t>チイキ</t>
    </rPh>
    <rPh sb="10" eb="12">
      <t>イコウ</t>
    </rPh>
    <rPh sb="12" eb="14">
      <t>シエン</t>
    </rPh>
    <phoneticPr fontId="7"/>
  </si>
  <si>
    <t>就労継続支援（Ｂ型）</t>
    <rPh sb="0" eb="2">
      <t>シュウロウ</t>
    </rPh>
    <rPh sb="2" eb="4">
      <t>ケイゾク</t>
    </rPh>
    <rPh sb="4" eb="6">
      <t>シエン</t>
    </rPh>
    <rPh sb="8" eb="9">
      <t>カタ</t>
    </rPh>
    <phoneticPr fontId="7"/>
  </si>
  <si>
    <t>就労継続支援（Ａ型）</t>
    <rPh sb="0" eb="2">
      <t>シュウロウ</t>
    </rPh>
    <rPh sb="2" eb="4">
      <t>ケイゾク</t>
    </rPh>
    <rPh sb="4" eb="6">
      <t>シエン</t>
    </rPh>
    <rPh sb="8" eb="9">
      <t>カタ</t>
    </rPh>
    <phoneticPr fontId="7"/>
  </si>
  <si>
    <t>自立訓練（生活訓練）</t>
    <rPh sb="0" eb="2">
      <t>ジリツ</t>
    </rPh>
    <rPh sb="2" eb="4">
      <t>クンレン</t>
    </rPh>
    <rPh sb="5" eb="7">
      <t>セイカツ</t>
    </rPh>
    <rPh sb="7" eb="9">
      <t>クンレン</t>
    </rPh>
    <phoneticPr fontId="7"/>
  </si>
  <si>
    <t>宿泊型自立訓練</t>
    <rPh sb="0" eb="3">
      <t>シュクハクガタ</t>
    </rPh>
    <rPh sb="3" eb="5">
      <t>ジリツ</t>
    </rPh>
    <rPh sb="5" eb="7">
      <t>クンレン</t>
    </rPh>
    <phoneticPr fontId="7"/>
  </si>
  <si>
    <t>自立訓練（機能訓練）</t>
    <rPh sb="0" eb="2">
      <t>ジリツ</t>
    </rPh>
    <rPh sb="2" eb="4">
      <t>クンレン</t>
    </rPh>
    <rPh sb="5" eb="7">
      <t>キノウ</t>
    </rPh>
    <rPh sb="7" eb="9">
      <t>クンレン</t>
    </rPh>
    <phoneticPr fontId="7"/>
  </si>
  <si>
    <t>介　　　　護　　　　給　　　　付</t>
    <rPh sb="0" eb="1">
      <t>スケ</t>
    </rPh>
    <rPh sb="5" eb="6">
      <t>ユズル</t>
    </rPh>
    <rPh sb="10" eb="11">
      <t>キュウ</t>
    </rPh>
    <rPh sb="15" eb="16">
      <t>ヅケ</t>
    </rPh>
    <phoneticPr fontId="7"/>
  </si>
  <si>
    <t>異動年月日</t>
    <rPh sb="0" eb="2">
      <t>イドウ</t>
    </rPh>
    <rPh sb="2" eb="5">
      <t>ネンガッピ</t>
    </rPh>
    <phoneticPr fontId="7"/>
  </si>
  <si>
    <t>異動等の区分</t>
    <rPh sb="0" eb="2">
      <t>イドウ</t>
    </rPh>
    <rPh sb="2" eb="3">
      <t>トウ</t>
    </rPh>
    <rPh sb="4" eb="6">
      <t>クブン</t>
    </rPh>
    <phoneticPr fontId="7"/>
  </si>
  <si>
    <t>実施
事業</t>
    <rPh sb="0" eb="2">
      <t>ジッシ</t>
    </rPh>
    <rPh sb="3" eb="5">
      <t>ジギョウ</t>
    </rPh>
    <phoneticPr fontId="7"/>
  </si>
  <si>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7"/>
  </si>
  <si>
    <t>）</t>
    <phoneticPr fontId="7"/>
  </si>
  <si>
    <t>郵便番号（</t>
    <rPh sb="0" eb="4">
      <t>ユウビンバンゴウ</t>
    </rPh>
    <phoneticPr fontId="7"/>
  </si>
  <si>
    <t>事業所（施設）　　　の所在地</t>
    <rPh sb="0" eb="3">
      <t>ジギョウショ</t>
    </rPh>
    <rPh sb="4" eb="6">
      <t>シセツ</t>
    </rPh>
    <rPh sb="11" eb="14">
      <t>ショザイチ</t>
    </rPh>
    <phoneticPr fontId="7"/>
  </si>
  <si>
    <t>（ﾌﾘｶﾞﾅ）</t>
    <phoneticPr fontId="7"/>
  </si>
  <si>
    <t>主たる事業所
（施設）の名称</t>
    <rPh sb="0" eb="1">
      <t>シュ</t>
    </rPh>
    <rPh sb="3" eb="6">
      <t>ジギョウショ</t>
    </rPh>
    <rPh sb="8" eb="10">
      <t>シセツ</t>
    </rPh>
    <rPh sb="12" eb="14">
      <t>メイショウ</t>
    </rPh>
    <phoneticPr fontId="7"/>
  </si>
  <si>
    <t>　このことについて、関係書類を添えて以下のとおり届け出ます。</t>
    <rPh sb="10" eb="12">
      <t>カンケイ</t>
    </rPh>
    <rPh sb="12" eb="14">
      <t>ショルイ</t>
    </rPh>
    <rPh sb="15" eb="16">
      <t>ソ</t>
    </rPh>
    <rPh sb="18" eb="20">
      <t>イカ</t>
    </rPh>
    <rPh sb="24" eb="25">
      <t>トド</t>
    </rPh>
    <rPh sb="26" eb="27">
      <t>デ</t>
    </rPh>
    <phoneticPr fontId="7"/>
  </si>
  <si>
    <t>：</t>
    <phoneticPr fontId="7"/>
  </si>
  <si>
    <t>代表者の職・氏名</t>
    <rPh sb="0" eb="3">
      <t>ダイヒョウシャ</t>
    </rPh>
    <rPh sb="4" eb="5">
      <t>ショク</t>
    </rPh>
    <rPh sb="6" eb="8">
      <t>シメイ</t>
    </rPh>
    <phoneticPr fontId="7"/>
  </si>
  <si>
    <t>：</t>
    <phoneticPr fontId="7"/>
  </si>
  <si>
    <t>主たる事務所
の所在地</t>
    <rPh sb="0" eb="1">
      <t>シュ</t>
    </rPh>
    <rPh sb="3" eb="5">
      <t>ジム</t>
    </rPh>
    <rPh sb="5" eb="6">
      <t>ショ</t>
    </rPh>
    <rPh sb="8" eb="11">
      <t>ショザイチ</t>
    </rPh>
    <phoneticPr fontId="7"/>
  </si>
  <si>
    <t>届出者</t>
    <rPh sb="0" eb="2">
      <t>トドケデ</t>
    </rPh>
    <rPh sb="2" eb="3">
      <t>シャ</t>
    </rPh>
    <phoneticPr fontId="7"/>
  </si>
  <si>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7"/>
  </si>
  <si>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7"/>
  </si>
  <si>
    <t>前々年度</t>
    <rPh sb="0" eb="2">
      <t>ゼンゼン</t>
    </rPh>
    <rPh sb="2" eb="4">
      <t>ネンド</t>
    </rPh>
    <phoneticPr fontId="7"/>
  </si>
  <si>
    <t>÷</t>
    <phoneticPr fontId="7"/>
  </si>
  <si>
    <t>＝</t>
    <phoneticPr fontId="7"/>
  </si>
  <si>
    <t>％</t>
    <phoneticPr fontId="7"/>
  </si>
  <si>
    <t>就職日（年月日）</t>
    <rPh sb="0" eb="2">
      <t>シュウショク</t>
    </rPh>
    <rPh sb="2" eb="3">
      <t>ビ</t>
    </rPh>
    <rPh sb="4" eb="7">
      <t>ネンガッピ</t>
    </rPh>
    <phoneticPr fontId="7"/>
  </si>
  <si>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7"/>
  </si>
  <si>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7"/>
  </si>
  <si>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7"/>
  </si>
  <si>
    <t>前年度において
6月に達した日（年月日）</t>
    <rPh sb="0" eb="3">
      <t>ゼンネンド</t>
    </rPh>
    <rPh sb="9" eb="10">
      <t>ゲツ</t>
    </rPh>
    <rPh sb="11" eb="12">
      <t>タッ</t>
    </rPh>
    <rPh sb="14" eb="15">
      <t>ケイジツ</t>
    </rPh>
    <rPh sb="16" eb="19">
      <t>ネンガッピ</t>
    </rPh>
    <phoneticPr fontId="7"/>
  </si>
  <si>
    <t>評価点区分</t>
    <rPh sb="0" eb="3">
      <t>ヒョウカテン</t>
    </rPh>
    <rPh sb="3" eb="5">
      <t>クブン</t>
    </rPh>
    <phoneticPr fontId="7"/>
  </si>
  <si>
    <t>評価点が170点以上</t>
    <rPh sb="0" eb="3">
      <t>ヒョウカテン</t>
    </rPh>
    <rPh sb="7" eb="8">
      <t>テン</t>
    </rPh>
    <rPh sb="8" eb="10">
      <t>イジョウ</t>
    </rPh>
    <phoneticPr fontId="7"/>
  </si>
  <si>
    <t>評価点が150点以上170点未満</t>
    <rPh sb="0" eb="3">
      <t>ヒョウカテン</t>
    </rPh>
    <rPh sb="7" eb="8">
      <t>テン</t>
    </rPh>
    <rPh sb="8" eb="10">
      <t>イジョウ</t>
    </rPh>
    <rPh sb="13" eb="14">
      <t>テン</t>
    </rPh>
    <rPh sb="14" eb="16">
      <t>ミマン</t>
    </rPh>
    <phoneticPr fontId="7"/>
  </si>
  <si>
    <t>評価点が130点以上150点未満</t>
    <rPh sb="0" eb="3">
      <t>ヒョウカテン</t>
    </rPh>
    <rPh sb="7" eb="8">
      <t>テン</t>
    </rPh>
    <rPh sb="8" eb="10">
      <t>イジョウ</t>
    </rPh>
    <rPh sb="13" eb="14">
      <t>テン</t>
    </rPh>
    <rPh sb="14" eb="16">
      <t>ミマン</t>
    </rPh>
    <phoneticPr fontId="7"/>
  </si>
  <si>
    <t>評価点が105点以上130点未満</t>
    <rPh sb="0" eb="3">
      <t>ヒョウカテン</t>
    </rPh>
    <rPh sb="7" eb="8">
      <t>テン</t>
    </rPh>
    <rPh sb="8" eb="10">
      <t>イジョウ</t>
    </rPh>
    <rPh sb="13" eb="14">
      <t>テン</t>
    </rPh>
    <rPh sb="14" eb="16">
      <t>ミマン</t>
    </rPh>
    <phoneticPr fontId="7"/>
  </si>
  <si>
    <t>評価点が80点以上105点未満</t>
    <rPh sb="0" eb="3">
      <t>ヒョウカテン</t>
    </rPh>
    <rPh sb="6" eb="7">
      <t>テン</t>
    </rPh>
    <rPh sb="7" eb="9">
      <t>イジョウ</t>
    </rPh>
    <rPh sb="12" eb="13">
      <t>テン</t>
    </rPh>
    <rPh sb="13" eb="15">
      <t>ミマン</t>
    </rPh>
    <phoneticPr fontId="7"/>
  </si>
  <si>
    <t>評価点が60点以上80点未満</t>
    <rPh sb="0" eb="3">
      <t>ヒョウカテン</t>
    </rPh>
    <rPh sb="6" eb="7">
      <t>テン</t>
    </rPh>
    <rPh sb="7" eb="9">
      <t>イジョウ</t>
    </rPh>
    <rPh sb="11" eb="12">
      <t>テン</t>
    </rPh>
    <rPh sb="12" eb="14">
      <t>ミマン</t>
    </rPh>
    <phoneticPr fontId="7"/>
  </si>
  <si>
    <t>評価点が60点未満</t>
    <rPh sb="0" eb="3">
      <t>ヒョウカテン</t>
    </rPh>
    <rPh sb="6" eb="7">
      <t>テン</t>
    </rPh>
    <rPh sb="7" eb="9">
      <t>ミマン</t>
    </rPh>
    <phoneticPr fontId="7"/>
  </si>
  <si>
    <t>評価点の公表</t>
    <rPh sb="0" eb="3">
      <t>ヒョウカテン</t>
    </rPh>
    <rPh sb="4" eb="6">
      <t>コウヒョウ</t>
    </rPh>
    <phoneticPr fontId="7"/>
  </si>
  <si>
    <t>　</t>
  </si>
  <si>
    <t>基本報酬の算定区分</t>
    <rPh sb="0" eb="2">
      <t>キホン</t>
    </rPh>
    <rPh sb="2" eb="4">
      <t>ホウシュウ</t>
    </rPh>
    <rPh sb="5" eb="7">
      <t>サンテイ</t>
    </rPh>
    <rPh sb="7" eb="9">
      <t>クブン</t>
    </rPh>
    <phoneticPr fontId="7"/>
  </si>
  <si>
    <t>前年度において6月に達した日（年月日）</t>
    <rPh sb="0" eb="3">
      <t>ゼンネンド</t>
    </rPh>
    <rPh sb="8" eb="9">
      <t>ゲツ</t>
    </rPh>
    <rPh sb="10" eb="11">
      <t>タッ</t>
    </rPh>
    <rPh sb="13" eb="14">
      <t>ケイジツ</t>
    </rPh>
    <rPh sb="15" eb="18">
      <t>ネンガッピ</t>
    </rPh>
    <phoneticPr fontId="7"/>
  </si>
  <si>
    <t>サービス費区分</t>
    <rPh sb="4" eb="5">
      <t>ヒ</t>
    </rPh>
    <rPh sb="5" eb="7">
      <t>クブン</t>
    </rPh>
    <phoneticPr fontId="7"/>
  </si>
  <si>
    <t>4万5千円以上</t>
    <rPh sb="1" eb="2">
      <t>マン</t>
    </rPh>
    <rPh sb="3" eb="7">
      <t>センエンイジョウ</t>
    </rPh>
    <phoneticPr fontId="7"/>
  </si>
  <si>
    <t>1万5千円以上2万円未満</t>
    <rPh sb="1" eb="2">
      <t>マン</t>
    </rPh>
    <rPh sb="3" eb="4">
      <t>セン</t>
    </rPh>
    <rPh sb="4" eb="5">
      <t>エン</t>
    </rPh>
    <rPh sb="5" eb="7">
      <t>イジョウ</t>
    </rPh>
    <rPh sb="8" eb="9">
      <t>マン</t>
    </rPh>
    <rPh sb="9" eb="10">
      <t>エン</t>
    </rPh>
    <rPh sb="10" eb="12">
      <t>ミマン</t>
    </rPh>
    <phoneticPr fontId="7"/>
  </si>
  <si>
    <t>3万5千円以上4万5千円未満</t>
    <rPh sb="1" eb="2">
      <t>マン</t>
    </rPh>
    <rPh sb="3" eb="4">
      <t>セン</t>
    </rPh>
    <rPh sb="4" eb="5">
      <t>エン</t>
    </rPh>
    <rPh sb="5" eb="7">
      <t>イジョウ</t>
    </rPh>
    <rPh sb="8" eb="9">
      <t>マン</t>
    </rPh>
    <rPh sb="10" eb="11">
      <t>セン</t>
    </rPh>
    <rPh sb="11" eb="12">
      <t>エン</t>
    </rPh>
    <rPh sb="12" eb="14">
      <t>ミマン</t>
    </rPh>
    <phoneticPr fontId="7"/>
  </si>
  <si>
    <t>1万円以上1万5千円未満</t>
    <rPh sb="1" eb="2">
      <t>マン</t>
    </rPh>
    <rPh sb="2" eb="3">
      <t>エン</t>
    </rPh>
    <rPh sb="3" eb="5">
      <t>イジョウ</t>
    </rPh>
    <rPh sb="6" eb="7">
      <t>マン</t>
    </rPh>
    <rPh sb="8" eb="9">
      <t>セン</t>
    </rPh>
    <rPh sb="9" eb="10">
      <t>エン</t>
    </rPh>
    <rPh sb="10" eb="12">
      <t>ミマン</t>
    </rPh>
    <phoneticPr fontId="7"/>
  </si>
  <si>
    <t>3万円以上3万5千円未満</t>
    <rPh sb="1" eb="2">
      <t>マン</t>
    </rPh>
    <rPh sb="2" eb="3">
      <t>エン</t>
    </rPh>
    <rPh sb="3" eb="5">
      <t>イジョウ</t>
    </rPh>
    <rPh sb="6" eb="7">
      <t>マン</t>
    </rPh>
    <rPh sb="8" eb="9">
      <t>セン</t>
    </rPh>
    <rPh sb="9" eb="10">
      <t>エン</t>
    </rPh>
    <rPh sb="10" eb="12">
      <t>ミマン</t>
    </rPh>
    <phoneticPr fontId="7"/>
  </si>
  <si>
    <t>1万円未満</t>
    <rPh sb="2" eb="3">
      <t>エン</t>
    </rPh>
    <rPh sb="3" eb="5">
      <t>ミマン</t>
    </rPh>
    <phoneticPr fontId="7"/>
  </si>
  <si>
    <t>2万5千円以上3万円未満</t>
    <rPh sb="1" eb="2">
      <t>マン</t>
    </rPh>
    <rPh sb="3" eb="4">
      <t>セン</t>
    </rPh>
    <rPh sb="4" eb="5">
      <t>エン</t>
    </rPh>
    <rPh sb="5" eb="7">
      <t>イジョウ</t>
    </rPh>
    <rPh sb="8" eb="9">
      <t>マン</t>
    </rPh>
    <rPh sb="9" eb="10">
      <t>エン</t>
    </rPh>
    <rPh sb="10" eb="12">
      <t>ミマン</t>
    </rPh>
    <phoneticPr fontId="7"/>
  </si>
  <si>
    <t>2万円以上2万5千円未満</t>
    <rPh sb="1" eb="2">
      <t>マン</t>
    </rPh>
    <rPh sb="2" eb="3">
      <t>エン</t>
    </rPh>
    <rPh sb="3" eb="5">
      <t>イジョウ</t>
    </rPh>
    <rPh sb="6" eb="7">
      <t>マン</t>
    </rPh>
    <rPh sb="8" eb="9">
      <t>セン</t>
    </rPh>
    <rPh sb="9" eb="10">
      <t>エン</t>
    </rPh>
    <rPh sb="10" eb="12">
      <t>ミマン</t>
    </rPh>
    <phoneticPr fontId="7"/>
  </si>
  <si>
    <t>工賃総額(円)</t>
    <rPh sb="0" eb="2">
      <t>コウチン</t>
    </rPh>
    <rPh sb="2" eb="4">
      <t>ソウガク</t>
    </rPh>
    <rPh sb="5" eb="6">
      <t>エン</t>
    </rPh>
    <phoneticPr fontId="7"/>
  </si>
  <si>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7"/>
  </si>
  <si>
    <t>有　　　　　　　　・　　　　　　　　無</t>
    <rPh sb="0" eb="1">
      <t>アリ</t>
    </rPh>
    <rPh sb="18" eb="19">
      <t>ナ</t>
    </rPh>
    <phoneticPr fontId="7"/>
  </si>
  <si>
    <t>修了した研修の名称</t>
    <rPh sb="0" eb="2">
      <t>シュウリョウ</t>
    </rPh>
    <rPh sb="4" eb="6">
      <t>ケンシュウ</t>
    </rPh>
    <rPh sb="7" eb="9">
      <t>メイショウ</t>
    </rPh>
    <phoneticPr fontId="7"/>
  </si>
  <si>
    <t>＜その他の職員＞</t>
    <rPh sb="3" eb="4">
      <t>タ</t>
    </rPh>
    <rPh sb="5" eb="7">
      <t>ショクイン</t>
    </rPh>
    <phoneticPr fontId="7"/>
  </si>
  <si>
    <t>就労定着率が９割５分以上</t>
    <rPh sb="0" eb="2">
      <t>シュウロウ</t>
    </rPh>
    <rPh sb="2" eb="4">
      <t>テイチャク</t>
    </rPh>
    <rPh sb="4" eb="5">
      <t>リツ</t>
    </rPh>
    <rPh sb="7" eb="8">
      <t>ワリ</t>
    </rPh>
    <rPh sb="9" eb="10">
      <t>ブ</t>
    </rPh>
    <rPh sb="10" eb="12">
      <t>イジョウ</t>
    </rPh>
    <phoneticPr fontId="7"/>
  </si>
  <si>
    <t>就労定着率が３割未満</t>
    <rPh sb="0" eb="2">
      <t>シュウロウ</t>
    </rPh>
    <rPh sb="2" eb="4">
      <t>テイチャク</t>
    </rPh>
    <rPh sb="4" eb="5">
      <t>リツ</t>
    </rPh>
    <rPh sb="7" eb="8">
      <t>ワリ</t>
    </rPh>
    <rPh sb="8" eb="10">
      <t>ミマン</t>
    </rPh>
    <phoneticPr fontId="7"/>
  </si>
  <si>
    <t>就労定着支援の利用開始日（年月日）</t>
    <rPh sb="0" eb="2">
      <t>シュウロウ</t>
    </rPh>
    <rPh sb="2" eb="4">
      <t>テイチャク</t>
    </rPh>
    <rPh sb="4" eb="6">
      <t>シエン</t>
    </rPh>
    <rPh sb="7" eb="9">
      <t>リヨウ</t>
    </rPh>
    <rPh sb="9" eb="12">
      <t>カイシビ</t>
    </rPh>
    <rPh sb="13" eb="16">
      <t>ネンガッピ</t>
    </rPh>
    <phoneticPr fontId="7"/>
  </si>
  <si>
    <t>就労定着支援の
終了日（年月日）</t>
    <rPh sb="8" eb="11">
      <t>シュウリョウビ</t>
    </rPh>
    <rPh sb="12" eb="15">
      <t>ネンガッピ</t>
    </rPh>
    <phoneticPr fontId="7"/>
  </si>
  <si>
    <t>ピアサポート体制加算に関する届出書</t>
    <rPh sb="6" eb="8">
      <t>タイセイ</t>
    </rPh>
    <rPh sb="8" eb="10">
      <t>カサン</t>
    </rPh>
    <rPh sb="11" eb="12">
      <t>カン</t>
    </rPh>
    <rPh sb="14" eb="16">
      <t>トドケデ</t>
    </rPh>
    <rPh sb="16" eb="17">
      <t>ショ</t>
    </rPh>
    <phoneticPr fontId="7"/>
  </si>
  <si>
    <t>夜間支援の対象者数（人）</t>
    <phoneticPr fontId="7"/>
  </si>
  <si>
    <t>当該住居で想定される夜間支援体制（夜勤・宿直）</t>
    <phoneticPr fontId="7"/>
  </si>
  <si>
    <t>夜間支援従事者
④</t>
    <phoneticPr fontId="7"/>
  </si>
  <si>
    <t>夜間支援従事者
⑤</t>
    <phoneticPr fontId="7"/>
  </si>
  <si>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7"/>
  </si>
  <si>
    <t>夜間支援従事者④</t>
    <phoneticPr fontId="7"/>
  </si>
  <si>
    <t>夜間支援従事者⑤</t>
    <phoneticPr fontId="7"/>
  </si>
  <si>
    <t>夜間支援等体制加算（Ⅳ）・（Ⅴ）・（Ⅵ）</t>
    <phoneticPr fontId="7"/>
  </si>
  <si>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7"/>
  </si>
  <si>
    <t>滞在時間</t>
    <rPh sb="0" eb="2">
      <t>タイザイ</t>
    </rPh>
    <rPh sb="2" eb="4">
      <t>ジカン</t>
    </rPh>
    <phoneticPr fontId="7"/>
  </si>
  <si>
    <t>滞在時間</t>
    <rPh sb="0" eb="4">
      <t>タイザイジカン</t>
    </rPh>
    <phoneticPr fontId="7"/>
  </si>
  <si>
    <t>夜間支援等体制加算の種類</t>
    <rPh sb="4" eb="5">
      <t>トウ</t>
    </rPh>
    <rPh sb="5" eb="7">
      <t>タイセイ</t>
    </rPh>
    <rPh sb="7" eb="9">
      <t>カサン</t>
    </rPh>
    <rPh sb="10" eb="12">
      <t>シュルイ</t>
    </rPh>
    <phoneticPr fontId="7"/>
  </si>
  <si>
    <t>夜間支援従事者⑥</t>
    <rPh sb="0" eb="7">
      <t>ヤカンシエンジュウジシャ</t>
    </rPh>
    <phoneticPr fontId="7"/>
  </si>
  <si>
    <t>夜間支援従事者⑦</t>
    <rPh sb="0" eb="7">
      <t>ヤカンシエンジュウジシャ</t>
    </rPh>
    <phoneticPr fontId="7"/>
  </si>
  <si>
    <t>夜間支援従事者が待機している場所</t>
    <rPh sb="0" eb="2">
      <t>ヤカン</t>
    </rPh>
    <rPh sb="2" eb="4">
      <t>シエン</t>
    </rPh>
    <rPh sb="4" eb="7">
      <t>ジュウジシャ</t>
    </rPh>
    <rPh sb="8" eb="10">
      <t>タイキ</t>
    </rPh>
    <rPh sb="14" eb="16">
      <t>バショ</t>
    </rPh>
    <phoneticPr fontId="7"/>
  </si>
  <si>
    <t>夜間支援従事者⑥</t>
    <rPh sb="0" eb="2">
      <t>ヤカン</t>
    </rPh>
    <rPh sb="2" eb="4">
      <t>シエン</t>
    </rPh>
    <rPh sb="4" eb="7">
      <t>ジュウジシャ</t>
    </rPh>
    <phoneticPr fontId="7"/>
  </si>
  <si>
    <t>夜間支援従事者⑦</t>
    <rPh sb="0" eb="2">
      <t>ヤカン</t>
    </rPh>
    <rPh sb="2" eb="4">
      <t>シエン</t>
    </rPh>
    <rPh sb="4" eb="7">
      <t>ジュウジシャ</t>
    </rPh>
    <phoneticPr fontId="7"/>
  </si>
  <si>
    <t>夜間支援体制を確保している夜間及び深夜の時間帯</t>
    <phoneticPr fontId="7"/>
  </si>
  <si>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7"/>
  </si>
  <si>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7"/>
  </si>
  <si>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7"/>
  </si>
  <si>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7"/>
  </si>
  <si>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7"/>
  </si>
  <si>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7"/>
  </si>
  <si>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7"/>
  </si>
  <si>
    <t>Aホーム</t>
    <phoneticPr fontId="7"/>
  </si>
  <si>
    <t>Bホーム</t>
    <phoneticPr fontId="7"/>
  </si>
  <si>
    <t>Cホーム</t>
    <phoneticPr fontId="7"/>
  </si>
  <si>
    <t>徒歩10分</t>
    <phoneticPr fontId="7"/>
  </si>
  <si>
    <t>携帯電話</t>
    <phoneticPr fontId="7"/>
  </si>
  <si>
    <t>Gホーム</t>
    <phoneticPr fontId="7"/>
  </si>
  <si>
    <t>Hホーム</t>
    <phoneticPr fontId="7"/>
  </si>
  <si>
    <t>同左</t>
    <rPh sb="0" eb="1">
      <t>ドウ</t>
    </rPh>
    <rPh sb="1" eb="2">
      <t>ヒダリ</t>
    </rPh>
    <phoneticPr fontId="7"/>
  </si>
  <si>
    <t>1:00～3:00</t>
    <phoneticPr fontId="7"/>
  </si>
  <si>
    <t>夜勤（Ⅳ）</t>
    <rPh sb="0" eb="2">
      <t>ヤキン</t>
    </rPh>
    <phoneticPr fontId="7"/>
  </si>
  <si>
    <t>23:00～2:00</t>
    <phoneticPr fontId="7"/>
  </si>
  <si>
    <t>夜勤（Ⅴ）</t>
    <rPh sb="0" eb="2">
      <t>ヤキン</t>
    </rPh>
    <phoneticPr fontId="7"/>
  </si>
  <si>
    <t>居住支援連携体制加算に関する届出書</t>
    <rPh sb="0" eb="2">
      <t>キョジュウ</t>
    </rPh>
    <rPh sb="2" eb="4">
      <t>シエン</t>
    </rPh>
    <rPh sb="4" eb="6">
      <t>レンケイ</t>
    </rPh>
    <rPh sb="6" eb="8">
      <t>タイセイ</t>
    </rPh>
    <rPh sb="8" eb="10">
      <t>カサン</t>
    </rPh>
    <phoneticPr fontId="7"/>
  </si>
  <si>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7"/>
  </si>
  <si>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7"/>
  </si>
  <si>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7"/>
  </si>
  <si>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7"/>
  </si>
  <si>
    <t>別紙５２　日常生活支援情報提供加算（自立生活援助・地域定着）</t>
    <rPh sb="0" eb="2">
      <t>ベッシ</t>
    </rPh>
    <phoneticPr fontId="7"/>
  </si>
  <si>
    <t>介護給付費等算定に係る体制等に関する届出書</t>
    <phoneticPr fontId="7"/>
  </si>
  <si>
    <t>目次へ</t>
    <rPh sb="0" eb="2">
      <t>モクジ</t>
    </rPh>
    <phoneticPr fontId="7"/>
  </si>
  <si>
    <t>事業所番号</t>
    <rPh sb="0" eb="3">
      <t>ジギョウショ</t>
    </rPh>
    <rPh sb="3" eb="5">
      <t>バンゴウ</t>
    </rPh>
    <phoneticPr fontId="117"/>
  </si>
  <si>
    <t>事業所名</t>
    <rPh sb="0" eb="3">
      <t>ジギョウショ</t>
    </rPh>
    <rPh sb="3" eb="4">
      <t>メイ</t>
    </rPh>
    <phoneticPr fontId="117"/>
  </si>
  <si>
    <t>生活介護</t>
    <rPh sb="0" eb="2">
      <t>セイカツ</t>
    </rPh>
    <rPh sb="2" eb="4">
      <t>カイゴ</t>
    </rPh>
    <phoneticPr fontId="117"/>
  </si>
  <si>
    <t>日中活動支援体制</t>
    <rPh sb="0" eb="2">
      <t>ニッチュウ</t>
    </rPh>
    <rPh sb="2" eb="4">
      <t>カツドウ</t>
    </rPh>
    <rPh sb="4" eb="6">
      <t>シエン</t>
    </rPh>
    <rPh sb="6" eb="8">
      <t>タイセイ</t>
    </rPh>
    <phoneticPr fontId="7"/>
  </si>
  <si>
    <t>移行準備支援体制</t>
    <rPh sb="0" eb="2">
      <t>イコウ</t>
    </rPh>
    <rPh sb="2" eb="4">
      <t>ジュンビ</t>
    </rPh>
    <rPh sb="4" eb="6">
      <t>シエン</t>
    </rPh>
    <rPh sb="6" eb="8">
      <t>タイセイ</t>
    </rPh>
    <phoneticPr fontId="7"/>
  </si>
  <si>
    <t>ピアサポート実施加算</t>
    <rPh sb="6" eb="8">
      <t>ジッシ</t>
    </rPh>
    <rPh sb="8" eb="10">
      <t>カサン</t>
    </rPh>
    <phoneticPr fontId="117"/>
  </si>
  <si>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117"/>
  </si>
  <si>
    <t>ピアサポート体制</t>
    <phoneticPr fontId="117"/>
  </si>
  <si>
    <t>　１．なし　　２．あり</t>
    <phoneticPr fontId="117"/>
  </si>
  <si>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7"/>
  </si>
  <si>
    <t>医療連携体制加算（Ⅶ）</t>
    <rPh sb="0" eb="2">
      <t>イリョウ</t>
    </rPh>
    <rPh sb="2" eb="4">
      <t>レンケイ</t>
    </rPh>
    <rPh sb="4" eb="6">
      <t>タイセイ</t>
    </rPh>
    <rPh sb="6" eb="8">
      <t>カサン</t>
    </rPh>
    <phoneticPr fontId="7"/>
  </si>
  <si>
    <t>医療的ケア対応支援体制</t>
    <rPh sb="9" eb="11">
      <t>タイセイ</t>
    </rPh>
    <phoneticPr fontId="117"/>
  </si>
  <si>
    <t>主任相談支援専門員配置</t>
    <rPh sb="0" eb="6">
      <t>シュニンソウダンシエン</t>
    </rPh>
    <rPh sb="6" eb="9">
      <t>センモンイン</t>
    </rPh>
    <rPh sb="9" eb="11">
      <t>ハイチ</t>
    </rPh>
    <phoneticPr fontId="117"/>
  </si>
  <si>
    <t>介護給付費等　体制等状況一覧</t>
  </si>
  <si>
    <t>医療連携体制加算（Ⅸ）</t>
    <phoneticPr fontId="7"/>
  </si>
  <si>
    <t>口腔衛生管理体制</t>
    <phoneticPr fontId="117"/>
  </si>
  <si>
    <t>　１．なし　　２．宿直体制　　３．夜勤体制</t>
    <phoneticPr fontId="7"/>
  </si>
  <si>
    <t>居住支援連携体制</t>
    <phoneticPr fontId="117"/>
  </si>
  <si>
    <t>夜間における防災体制の内容
（契約内容等）</t>
    <phoneticPr fontId="7"/>
  </si>
  <si>
    <t>夜間支援体制を確保している夜間及び深夜の時間帯</t>
    <phoneticPr fontId="7"/>
  </si>
  <si>
    <t>夜間支援の対象者数（人）</t>
    <phoneticPr fontId="7"/>
  </si>
  <si>
    <t>Aホーム</t>
    <phoneticPr fontId="7"/>
  </si>
  <si>
    <t>Bホーム</t>
    <phoneticPr fontId="7"/>
  </si>
  <si>
    <t>Cホーム</t>
    <phoneticPr fontId="7"/>
  </si>
  <si>
    <t>Dホーム</t>
    <phoneticPr fontId="7"/>
  </si>
  <si>
    <t>夜間支援従事者①</t>
    <phoneticPr fontId="7"/>
  </si>
  <si>
    <t>Bホーム</t>
    <phoneticPr fontId="7"/>
  </si>
  <si>
    <t>Cホーム</t>
    <phoneticPr fontId="7"/>
  </si>
  <si>
    <t>夜間支援従事者②</t>
    <phoneticPr fontId="7"/>
  </si>
  <si>
    <t>夜間支援従事者③</t>
    <phoneticPr fontId="7"/>
  </si>
  <si>
    <t>夜間支援等体制加算（Ⅳ）・（Ⅴ）・（Ⅵ）</t>
    <phoneticPr fontId="7"/>
  </si>
  <si>
    <t>Bホーム</t>
    <phoneticPr fontId="7"/>
  </si>
  <si>
    <t>22:00～23:00</t>
    <phoneticPr fontId="7"/>
  </si>
  <si>
    <t>Cホーム</t>
    <phoneticPr fontId="7"/>
  </si>
  <si>
    <t>Dホーム</t>
    <phoneticPr fontId="7"/>
  </si>
  <si>
    <t>4:00～5:00</t>
    <phoneticPr fontId="7"/>
  </si>
  <si>
    <t>23:00～2:00</t>
    <phoneticPr fontId="7"/>
  </si>
  <si>
    <t>Eホーム</t>
    <phoneticPr fontId="7"/>
  </si>
  <si>
    <t>　　年　　月　　日</t>
    <phoneticPr fontId="7"/>
  </si>
  <si>
    <t>夜間支援体制の確保が必要な理由</t>
    <phoneticPr fontId="7"/>
  </si>
  <si>
    <t>夜間の排せつ支援等を必要とする利用者が入居しているため。</t>
    <phoneticPr fontId="7"/>
  </si>
  <si>
    <t>共同生活住居名</t>
    <phoneticPr fontId="7"/>
  </si>
  <si>
    <t>夜間支援の対象者数（人）</t>
    <phoneticPr fontId="7"/>
  </si>
  <si>
    <t>当該住居で想定される夜間支援体制（夜勤・宿直）</t>
    <phoneticPr fontId="7"/>
  </si>
  <si>
    <r>
      <t xml:space="preserve">夜間支援従事者
</t>
    </r>
    <r>
      <rPr>
        <sz val="9"/>
        <color indexed="8"/>
        <rFont val="ＭＳ Ｐゴシック"/>
        <family val="3"/>
        <charset val="128"/>
      </rPr>
      <t>①</t>
    </r>
    <phoneticPr fontId="7"/>
  </si>
  <si>
    <r>
      <t xml:space="preserve">夜間支援従事者
</t>
    </r>
    <r>
      <rPr>
        <sz val="9"/>
        <color indexed="8"/>
        <rFont val="ＭＳ Ｐゴシック"/>
        <family val="3"/>
        <charset val="128"/>
      </rPr>
      <t>②</t>
    </r>
    <phoneticPr fontId="7"/>
  </si>
  <si>
    <r>
      <t xml:space="preserve">夜間支援従事者
</t>
    </r>
    <r>
      <rPr>
        <sz val="9"/>
        <color indexed="8"/>
        <rFont val="ＭＳ Ｐゴシック"/>
        <family val="3"/>
        <charset val="128"/>
      </rPr>
      <t>③</t>
    </r>
    <phoneticPr fontId="7"/>
  </si>
  <si>
    <t>夜間支援従事者
④</t>
    <phoneticPr fontId="7"/>
  </si>
  <si>
    <t>Bホーム</t>
    <phoneticPr fontId="7"/>
  </si>
  <si>
    <t>Dホーム</t>
    <phoneticPr fontId="7"/>
  </si>
  <si>
    <t>Eホーム</t>
    <phoneticPr fontId="7"/>
  </si>
  <si>
    <t>Fホーム</t>
    <phoneticPr fontId="7"/>
  </si>
  <si>
    <t>Gホーム</t>
    <phoneticPr fontId="7"/>
  </si>
  <si>
    <t>Hホーム</t>
    <phoneticPr fontId="7"/>
  </si>
  <si>
    <t>　警備会社（◆◆会社）と警備の委託契約を締結。（契約書の写しは別添のとおり。）</t>
    <phoneticPr fontId="7"/>
  </si>
  <si>
    <t>　職員が携帯電話を身につけ、連絡体制を確保するとともに、緊急連絡先を住居内に掲示している。</t>
    <phoneticPr fontId="7"/>
  </si>
  <si>
    <t>Bホーム</t>
    <phoneticPr fontId="7"/>
  </si>
  <si>
    <t>1:00～3:00</t>
    <phoneticPr fontId="7"/>
  </si>
  <si>
    <t>Dホーム</t>
    <phoneticPr fontId="7"/>
  </si>
  <si>
    <t>22:00～6:00</t>
    <phoneticPr fontId="7"/>
  </si>
  <si>
    <t>別紙３７　夜間支援体制等加算　注釈付き</t>
    <phoneticPr fontId="7"/>
  </si>
  <si>
    <t>別紙３７　夜間支援体制等加算　記入例</t>
    <phoneticPr fontId="7"/>
  </si>
  <si>
    <t>別紙３９　就労移行支援・基本報酬算定区分（新規）</t>
    <phoneticPr fontId="7"/>
  </si>
  <si>
    <t>別紙４０　就労継続支援A型・基本報酬算定区分（新規）</t>
    <phoneticPr fontId="7"/>
  </si>
  <si>
    <t>別紙５５　就労移行支援・基本報酬算定区分（養成）</t>
    <rPh sb="0" eb="2">
      <t>ベッシ</t>
    </rPh>
    <phoneticPr fontId="7"/>
  </si>
  <si>
    <t>別紙６　就労移行支援体制加算（A型）</t>
    <rPh sb="16" eb="17">
      <t>ガタ</t>
    </rPh>
    <phoneticPr fontId="7"/>
  </si>
  <si>
    <t>別紙６（その２）　就労移行支援体制加算（B型）</t>
    <rPh sb="0" eb="2">
      <t>ベッシ</t>
    </rPh>
    <rPh sb="9" eb="15">
      <t>シュウロウイコウシエン</t>
    </rPh>
    <rPh sb="15" eb="19">
      <t>タイセイカサン</t>
    </rPh>
    <rPh sb="21" eb="22">
      <t>ガタ</t>
    </rPh>
    <phoneticPr fontId="7"/>
  </si>
  <si>
    <t>№</t>
    <phoneticPr fontId="7"/>
  </si>
  <si>
    <t>年度
合計（延べ利用者数）</t>
    <rPh sb="0" eb="1">
      <t>ネン</t>
    </rPh>
    <rPh sb="1" eb="2">
      <t>ド</t>
    </rPh>
    <rPh sb="3" eb="5">
      <t>ゴウケイ</t>
    </rPh>
    <rPh sb="6" eb="7">
      <t>ノ</t>
    </rPh>
    <rPh sb="8" eb="11">
      <t>リヨウシャ</t>
    </rPh>
    <rPh sb="11" eb="12">
      <t>スウ</t>
    </rPh>
    <phoneticPr fontId="117"/>
  </si>
  <si>
    <t>年度
合計
（時間）</t>
    <rPh sb="0" eb="1">
      <t>ネン</t>
    </rPh>
    <rPh sb="1" eb="2">
      <t>ド</t>
    </rPh>
    <rPh sb="3" eb="5">
      <t>ゴウケイ</t>
    </rPh>
    <rPh sb="7" eb="9">
      <t>ジカン</t>
    </rPh>
    <phoneticPr fontId="117"/>
  </si>
  <si>
    <t>４月
集計</t>
    <rPh sb="1" eb="2">
      <t>ガツ</t>
    </rPh>
    <rPh sb="3" eb="5">
      <t>シュウケイ</t>
    </rPh>
    <phoneticPr fontId="117"/>
  </si>
  <si>
    <t>５月
集計</t>
    <rPh sb="1" eb="2">
      <t>ガツ</t>
    </rPh>
    <rPh sb="3" eb="5">
      <t>シュウケイ</t>
    </rPh>
    <phoneticPr fontId="117"/>
  </si>
  <si>
    <t>６月
集計</t>
    <rPh sb="1" eb="2">
      <t>ガツ</t>
    </rPh>
    <rPh sb="3" eb="5">
      <t>シュウケイ</t>
    </rPh>
    <phoneticPr fontId="117"/>
  </si>
  <si>
    <t>７月
集計</t>
    <rPh sb="1" eb="2">
      <t>ガツ</t>
    </rPh>
    <rPh sb="3" eb="5">
      <t>シュウケイ</t>
    </rPh>
    <phoneticPr fontId="117"/>
  </si>
  <si>
    <t>８月
集計</t>
    <rPh sb="1" eb="2">
      <t>ガツ</t>
    </rPh>
    <rPh sb="3" eb="5">
      <t>シュウケイ</t>
    </rPh>
    <phoneticPr fontId="117"/>
  </si>
  <si>
    <t>９月
集計</t>
    <rPh sb="1" eb="2">
      <t>ガツ</t>
    </rPh>
    <rPh sb="3" eb="5">
      <t>シュウケイ</t>
    </rPh>
    <phoneticPr fontId="117"/>
  </si>
  <si>
    <t>１０月
集計</t>
    <rPh sb="2" eb="3">
      <t>ガツ</t>
    </rPh>
    <rPh sb="4" eb="6">
      <t>シュウケイ</t>
    </rPh>
    <phoneticPr fontId="117"/>
  </si>
  <si>
    <t>１１月
集計</t>
    <rPh sb="2" eb="3">
      <t>ガツ</t>
    </rPh>
    <rPh sb="4" eb="6">
      <t>シュウケイ</t>
    </rPh>
    <phoneticPr fontId="117"/>
  </si>
  <si>
    <t>１２月
集計</t>
    <rPh sb="2" eb="3">
      <t>ガツ</t>
    </rPh>
    <rPh sb="4" eb="6">
      <t>シュウケイ</t>
    </rPh>
    <phoneticPr fontId="117"/>
  </si>
  <si>
    <t>０１月
集計</t>
    <rPh sb="2" eb="3">
      <t>ガツ</t>
    </rPh>
    <rPh sb="4" eb="6">
      <t>シュウケイ</t>
    </rPh>
    <phoneticPr fontId="117"/>
  </si>
  <si>
    <t>０２月
集計</t>
    <rPh sb="2" eb="3">
      <t>ガツ</t>
    </rPh>
    <rPh sb="4" eb="6">
      <t>シュウケイ</t>
    </rPh>
    <phoneticPr fontId="117"/>
  </si>
  <si>
    <t>０３月
集計</t>
    <rPh sb="2" eb="3">
      <t>ガツ</t>
    </rPh>
    <rPh sb="4" eb="6">
      <t>シュウケイ</t>
    </rPh>
    <phoneticPr fontId="117"/>
  </si>
  <si>
    <t>R2</t>
    <phoneticPr fontId="117"/>
  </si>
  <si>
    <t>R2</t>
    <phoneticPr fontId="117"/>
  </si>
  <si>
    <t>R2</t>
    <phoneticPr fontId="117"/>
  </si>
  <si>
    <t>R3</t>
    <phoneticPr fontId="117"/>
  </si>
  <si>
    <t>R3</t>
    <phoneticPr fontId="117"/>
  </si>
  <si>
    <t>R3</t>
    <phoneticPr fontId="117"/>
  </si>
  <si>
    <t>end</t>
    <phoneticPr fontId="117"/>
  </si>
  <si>
    <t>祝日一覧</t>
    <rPh sb="0" eb="2">
      <t>シュクジツ</t>
    </rPh>
    <rPh sb="2" eb="4">
      <t>イチラン</t>
    </rPh>
    <phoneticPr fontId="117"/>
  </si>
  <si>
    <t>利用者氏名</t>
    <rPh sb="0" eb="3">
      <t>リヨウシャ</t>
    </rPh>
    <rPh sb="3" eb="5">
      <t>シメイ</t>
    </rPh>
    <phoneticPr fontId="117"/>
  </si>
  <si>
    <t>end</t>
    <phoneticPr fontId="117"/>
  </si>
  <si>
    <t>合　計</t>
    <rPh sb="0" eb="1">
      <t>ゴウ</t>
    </rPh>
    <rPh sb="2" eb="3">
      <t>ケイ</t>
    </rPh>
    <phoneticPr fontId="117"/>
  </si>
  <si>
    <t>end</t>
    <phoneticPr fontId="117"/>
  </si>
  <si>
    <t>事業所（施設）名</t>
    <rPh sb="0" eb="3">
      <t>ジギョウショ</t>
    </rPh>
    <rPh sb="4" eb="6">
      <t>シセツ</t>
    </rPh>
    <rPh sb="7" eb="8">
      <t>メイ</t>
    </rPh>
    <phoneticPr fontId="120"/>
  </si>
  <si>
    <t>合計</t>
    <rPh sb="0" eb="2">
      <t>ゴウケイ</t>
    </rPh>
    <phoneticPr fontId="120"/>
  </si>
  <si>
    <t>氏名</t>
    <rPh sb="0" eb="2">
      <t>シメイ</t>
    </rPh>
    <phoneticPr fontId="120"/>
  </si>
  <si>
    <t>工賃月額</t>
    <rPh sb="0" eb="4">
      <t>コウチンゲツガク</t>
    </rPh>
    <phoneticPr fontId="120"/>
  </si>
  <si>
    <t>4月</t>
    <rPh sb="1" eb="2">
      <t>ガツ</t>
    </rPh>
    <phoneticPr fontId="120"/>
  </si>
  <si>
    <t>生活介護</t>
    <rPh sb="0" eb="4">
      <t>セイカツカイゴ</t>
    </rPh>
    <phoneticPr fontId="7"/>
  </si>
  <si>
    <t xml:space="preserve">注２　人員配置体制加算（Ⅰ）及び常勤看護職員等配置加算（Ⅲ）を算定している指定生活介護事業所であって、重症心身障害者が２人以上利用している場合に、重度障害者支援加算（Ⅰ）が適用されます。
</t>
    <rPh sb="0" eb="1">
      <t>チュウ</t>
    </rPh>
    <rPh sb="3" eb="11">
      <t>ジンインハイチタイセイカサン</t>
    </rPh>
    <rPh sb="14" eb="15">
      <t>オヨ</t>
    </rPh>
    <rPh sb="16" eb="23">
      <t>ジョウキンカンゴショクイントウ</t>
    </rPh>
    <rPh sb="23" eb="27">
      <t>ハイチカサン</t>
    </rPh>
    <rPh sb="31" eb="33">
      <t>サンテイ</t>
    </rPh>
    <rPh sb="37" eb="46">
      <t>シテイセイカツカイゴジギョウショ</t>
    </rPh>
    <rPh sb="51" eb="58">
      <t>ジュウショウシンシンショウガイシャ</t>
    </rPh>
    <rPh sb="60" eb="61">
      <t>ニン</t>
    </rPh>
    <rPh sb="61" eb="65">
      <t>イジョウリヨウ</t>
    </rPh>
    <rPh sb="69" eb="71">
      <t>バアイ</t>
    </rPh>
    <rPh sb="73" eb="75">
      <t>ジュウド</t>
    </rPh>
    <rPh sb="75" eb="78">
      <t>ショウガイシャ</t>
    </rPh>
    <rPh sb="78" eb="80">
      <t>シエン</t>
    </rPh>
    <rPh sb="80" eb="82">
      <t>カサン</t>
    </rPh>
    <rPh sb="86" eb="88">
      <t>テキヨウ</t>
    </rPh>
    <phoneticPr fontId="7"/>
  </si>
  <si>
    <t>重度障害者支援加算（Ⅰ）に関する届出書（生活介護）</t>
    <rPh sb="0" eb="2">
      <t>ジュウド</t>
    </rPh>
    <rPh sb="2" eb="5">
      <t>ショウガイシャ</t>
    </rPh>
    <rPh sb="5" eb="7">
      <t>シエン</t>
    </rPh>
    <rPh sb="7" eb="9">
      <t>カサン</t>
    </rPh>
    <rPh sb="13" eb="14">
      <t>カン</t>
    </rPh>
    <rPh sb="16" eb="19">
      <t>トドケデショ</t>
    </rPh>
    <rPh sb="20" eb="24">
      <t>セイカツカイゴ</t>
    </rPh>
    <phoneticPr fontId="7"/>
  </si>
  <si>
    <t>注３　重度障害者支援加算（Ⅰ）を算定している事業所は、重度障害者支援加算（Ⅱ）は算定できません。　　</t>
    <rPh sb="0" eb="1">
      <t>チュウ</t>
    </rPh>
    <rPh sb="3" eb="5">
      <t>ジュウド</t>
    </rPh>
    <rPh sb="5" eb="8">
      <t>ショウガイシャ</t>
    </rPh>
    <rPh sb="8" eb="10">
      <t>シエン</t>
    </rPh>
    <rPh sb="10" eb="12">
      <t>カサン</t>
    </rPh>
    <rPh sb="16" eb="18">
      <t>サンテイ</t>
    </rPh>
    <rPh sb="22" eb="25">
      <t>ジギョウショ</t>
    </rPh>
    <rPh sb="27" eb="29">
      <t>ジュウド</t>
    </rPh>
    <rPh sb="29" eb="32">
      <t>ショウガイシャ</t>
    </rPh>
    <rPh sb="32" eb="34">
      <t>シエン</t>
    </rPh>
    <rPh sb="34" eb="36">
      <t>カサン</t>
    </rPh>
    <rPh sb="40" eb="42">
      <t>サンテイ</t>
    </rPh>
    <phoneticPr fontId="7"/>
  </si>
  <si>
    <t>人員配置体制加算（Ⅰ）を算定している</t>
    <rPh sb="0" eb="4">
      <t>ジンインハイチ</t>
    </rPh>
    <rPh sb="4" eb="8">
      <t>タイセイカサン</t>
    </rPh>
    <rPh sb="12" eb="14">
      <t>サンテイ</t>
    </rPh>
    <phoneticPr fontId="7"/>
  </si>
  <si>
    <t>常勤看護職員配置等加算（Ⅲ）を算定している</t>
    <rPh sb="0" eb="6">
      <t>ジョウキンカンゴショクイン</t>
    </rPh>
    <rPh sb="6" eb="11">
      <t>ハイチトウカサン</t>
    </rPh>
    <rPh sb="15" eb="17">
      <t>サンテイ</t>
    </rPh>
    <phoneticPr fontId="7"/>
  </si>
  <si>
    <t>年</t>
    <rPh sb="0" eb="1">
      <t>ネン</t>
    </rPh>
    <phoneticPr fontId="117"/>
  </si>
  <si>
    <t>月</t>
    <rPh sb="0" eb="1">
      <t>ガツ</t>
    </rPh>
    <phoneticPr fontId="117"/>
  </si>
  <si>
    <t>日</t>
    <rPh sb="0" eb="1">
      <t>ニチ</t>
    </rPh>
    <phoneticPr fontId="117"/>
  </si>
  <si>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17"/>
  </si>
  <si>
    <t>住　所</t>
    <rPh sb="0" eb="1">
      <t>ジュウ</t>
    </rPh>
    <rPh sb="2" eb="3">
      <t>ショ</t>
    </rPh>
    <phoneticPr fontId="117"/>
  </si>
  <si>
    <t>管理者名</t>
    <rPh sb="0" eb="4">
      <t>カンリシャメイ</t>
    </rPh>
    <phoneticPr fontId="117"/>
  </si>
  <si>
    <t>電話番号</t>
    <rPh sb="0" eb="2">
      <t>デンワ</t>
    </rPh>
    <rPh sb="2" eb="4">
      <t>バンゴウ</t>
    </rPh>
    <phoneticPr fontId="117"/>
  </si>
  <si>
    <t>対象年度</t>
    <rPh sb="0" eb="2">
      <t>タイショウ</t>
    </rPh>
    <rPh sb="2" eb="4">
      <t>ネンド</t>
    </rPh>
    <phoneticPr fontId="117"/>
  </si>
  <si>
    <t>（Ⅰ）労働時間</t>
    <phoneticPr fontId="117"/>
  </si>
  <si>
    <t>（Ⅳ）　支援力向上（※）</t>
    <rPh sb="4" eb="6">
      <t>シエン</t>
    </rPh>
    <rPh sb="6" eb="7">
      <t>リョク</t>
    </rPh>
    <rPh sb="7" eb="9">
      <t>コウジョウ</t>
    </rPh>
    <phoneticPr fontId="117"/>
  </si>
  <si>
    <t>①1日の平均労働時間が７時間以上</t>
    <rPh sb="2" eb="3">
      <t>ニチ</t>
    </rPh>
    <rPh sb="4" eb="6">
      <t>ヘイキン</t>
    </rPh>
    <rPh sb="6" eb="8">
      <t>ロウドウ</t>
    </rPh>
    <rPh sb="8" eb="10">
      <t>ジカン</t>
    </rPh>
    <rPh sb="12" eb="14">
      <t>ジカン</t>
    </rPh>
    <rPh sb="14" eb="16">
      <t>イジョウ</t>
    </rPh>
    <phoneticPr fontId="117"/>
  </si>
  <si>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17"/>
  </si>
  <si>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17"/>
  </si>
  <si>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17"/>
  </si>
  <si>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17"/>
  </si>
  <si>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17"/>
  </si>
  <si>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17"/>
  </si>
  <si>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17"/>
  </si>
  <si>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17"/>
  </si>
  <si>
    <t>③視察・実習の実施又は受け入れ</t>
    <rPh sb="1" eb="3">
      <t>シサツ</t>
    </rPh>
    <rPh sb="4" eb="6">
      <t>ジッシュウ</t>
    </rPh>
    <rPh sb="7" eb="9">
      <t>ジッシ</t>
    </rPh>
    <rPh sb="9" eb="10">
      <t>マタ</t>
    </rPh>
    <rPh sb="11" eb="12">
      <t>ウ</t>
    </rPh>
    <rPh sb="13" eb="14">
      <t>イ</t>
    </rPh>
    <phoneticPr fontId="117"/>
  </si>
  <si>
    <t>⑧1日の平均労働時間が２時間未満</t>
    <rPh sb="2" eb="3">
      <t>ニチ</t>
    </rPh>
    <rPh sb="4" eb="6">
      <t>ヘイキン</t>
    </rPh>
    <rPh sb="6" eb="8">
      <t>ロウドウ</t>
    </rPh>
    <rPh sb="8" eb="10">
      <t>ジカン</t>
    </rPh>
    <rPh sb="12" eb="14">
      <t>ジカン</t>
    </rPh>
    <rPh sb="14" eb="16">
      <t>ミマン</t>
    </rPh>
    <phoneticPr fontId="117"/>
  </si>
  <si>
    <t>点</t>
    <rPh sb="0" eb="1">
      <t>テン</t>
    </rPh>
    <phoneticPr fontId="117"/>
  </si>
  <si>
    <t>　　　 いずれか一方のみの取組を行っている</t>
    <rPh sb="8" eb="10">
      <t>イッポウ</t>
    </rPh>
    <rPh sb="13" eb="15">
      <t>トリクミ</t>
    </rPh>
    <rPh sb="16" eb="17">
      <t>オコナ</t>
    </rPh>
    <phoneticPr fontId="117"/>
  </si>
  <si>
    <t>（Ⅱ）生産活動</t>
    <rPh sb="3" eb="5">
      <t>セイサン</t>
    </rPh>
    <rPh sb="5" eb="7">
      <t>カツドウ</t>
    </rPh>
    <phoneticPr fontId="117"/>
  </si>
  <si>
    <t>④販路拡大の商談会等への参加</t>
    <rPh sb="1" eb="3">
      <t>ハンロ</t>
    </rPh>
    <rPh sb="3" eb="5">
      <t>カクダイ</t>
    </rPh>
    <rPh sb="6" eb="9">
      <t>ショウダンカイ</t>
    </rPh>
    <rPh sb="9" eb="10">
      <t>トウ</t>
    </rPh>
    <rPh sb="12" eb="14">
      <t>サンカ</t>
    </rPh>
    <phoneticPr fontId="117"/>
  </si>
  <si>
    <t>⑤職員の人事評価制度</t>
    <rPh sb="1" eb="3">
      <t>ショクイン</t>
    </rPh>
    <rPh sb="4" eb="6">
      <t>ジンジ</t>
    </rPh>
    <rPh sb="6" eb="8">
      <t>ヒョウカ</t>
    </rPh>
    <rPh sb="8" eb="10">
      <t>セイド</t>
    </rPh>
    <phoneticPr fontId="117"/>
  </si>
  <si>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17"/>
  </si>
  <si>
    <t>⑥ピアサポーターの配置</t>
    <rPh sb="9" eb="11">
      <t>ハイチ</t>
    </rPh>
    <phoneticPr fontId="117"/>
  </si>
  <si>
    <t>　　　ピアサポーターを職員として配置している</t>
    <rPh sb="11" eb="13">
      <t>ショクイン</t>
    </rPh>
    <rPh sb="16" eb="18">
      <t>ハイチ</t>
    </rPh>
    <phoneticPr fontId="117"/>
  </si>
  <si>
    <t>⑦第三者評価</t>
    <rPh sb="1" eb="2">
      <t>ダイ</t>
    </rPh>
    <rPh sb="2" eb="4">
      <t>サンシャ</t>
    </rPh>
    <rPh sb="4" eb="6">
      <t>ヒョウカ</t>
    </rPh>
    <phoneticPr fontId="117"/>
  </si>
  <si>
    <t>（Ⅲ）多様な働き方（※）</t>
    <rPh sb="3" eb="5">
      <t>タヨウ</t>
    </rPh>
    <rPh sb="6" eb="7">
      <t>ハタラ</t>
    </rPh>
    <rPh sb="8" eb="9">
      <t>カタ</t>
    </rPh>
    <phoneticPr fontId="117"/>
  </si>
  <si>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17"/>
  </si>
  <si>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17"/>
  </si>
  <si>
    <t>　　　　　就業規則等で定めている</t>
    <rPh sb="5" eb="7">
      <t>シュウギョウ</t>
    </rPh>
    <rPh sb="7" eb="9">
      <t>キソク</t>
    </rPh>
    <rPh sb="9" eb="10">
      <t>トウ</t>
    </rPh>
    <rPh sb="11" eb="12">
      <t>サダ</t>
    </rPh>
    <phoneticPr fontId="117"/>
  </si>
  <si>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17"/>
  </si>
  <si>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17"/>
  </si>
  <si>
    <t>②利用者を職員として登用する制度</t>
    <phoneticPr fontId="117"/>
  </si>
  <si>
    <t>小計（注2）</t>
    <rPh sb="0" eb="2">
      <t>ショウケイ</t>
    </rPh>
    <rPh sb="3" eb="4">
      <t>チュウ</t>
    </rPh>
    <phoneticPr fontId="117"/>
  </si>
  <si>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17"/>
  </si>
  <si>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17"/>
  </si>
  <si>
    <t>④フレックスタイム制に係る労働条件</t>
    <rPh sb="9" eb="10">
      <t>セイ</t>
    </rPh>
    <rPh sb="11" eb="12">
      <t>カカ</t>
    </rPh>
    <rPh sb="13" eb="15">
      <t>ロウドウ</t>
    </rPh>
    <rPh sb="15" eb="17">
      <t>ジョウケン</t>
    </rPh>
    <phoneticPr fontId="117"/>
  </si>
  <si>
    <t>1事例以上ある場合:10点</t>
    <rPh sb="1" eb="3">
      <t>ジレイ</t>
    </rPh>
    <rPh sb="3" eb="5">
      <t>イジョウ</t>
    </rPh>
    <rPh sb="7" eb="9">
      <t>バアイ</t>
    </rPh>
    <rPh sb="12" eb="13">
      <t>テン</t>
    </rPh>
    <phoneticPr fontId="117"/>
  </si>
  <si>
    <t>⑤短時間勤務に係る労働条件</t>
    <rPh sb="1" eb="4">
      <t>タンジカン</t>
    </rPh>
    <rPh sb="4" eb="6">
      <t>キンム</t>
    </rPh>
    <rPh sb="7" eb="8">
      <t>カカ</t>
    </rPh>
    <rPh sb="9" eb="11">
      <t>ロウドウ</t>
    </rPh>
    <rPh sb="11" eb="13">
      <t>ジョウケン</t>
    </rPh>
    <phoneticPr fontId="117"/>
  </si>
  <si>
    <t>項目</t>
    <rPh sb="0" eb="2">
      <t>コウモク</t>
    </rPh>
    <phoneticPr fontId="117"/>
  </si>
  <si>
    <t>点数</t>
    <rPh sb="0" eb="2">
      <t>テンスウ</t>
    </rPh>
    <phoneticPr fontId="117"/>
  </si>
  <si>
    <t>労働時間</t>
    <phoneticPr fontId="117"/>
  </si>
  <si>
    <t>5点</t>
    <rPh sb="1" eb="2">
      <t>テン</t>
    </rPh>
    <phoneticPr fontId="117"/>
  </si>
  <si>
    <t>20点</t>
    <rPh sb="2" eb="3">
      <t>テン</t>
    </rPh>
    <phoneticPr fontId="117"/>
  </si>
  <si>
    <t>30点</t>
    <rPh sb="2" eb="3">
      <t>テン</t>
    </rPh>
    <phoneticPr fontId="117"/>
  </si>
  <si>
    <t>40点</t>
    <rPh sb="2" eb="3">
      <t>テン</t>
    </rPh>
    <phoneticPr fontId="117"/>
  </si>
  <si>
    <t>55点</t>
    <rPh sb="2" eb="3">
      <t>テン</t>
    </rPh>
    <phoneticPr fontId="117"/>
  </si>
  <si>
    <t>80点</t>
    <rPh sb="2" eb="3">
      <t>テン</t>
    </rPh>
    <phoneticPr fontId="117"/>
  </si>
  <si>
    <t>⑥時差出勤制度に係る労働条件</t>
    <rPh sb="1" eb="3">
      <t>ジサ</t>
    </rPh>
    <rPh sb="3" eb="5">
      <t>シュッキン</t>
    </rPh>
    <rPh sb="5" eb="7">
      <t>セイド</t>
    </rPh>
    <rPh sb="8" eb="9">
      <t>カカ</t>
    </rPh>
    <rPh sb="10" eb="12">
      <t>ロウドウ</t>
    </rPh>
    <rPh sb="12" eb="14">
      <t>ジョウケン</t>
    </rPh>
    <phoneticPr fontId="117"/>
  </si>
  <si>
    <t>生産活動</t>
    <phoneticPr fontId="117"/>
  </si>
  <si>
    <t>多様な働き方</t>
    <phoneticPr fontId="117"/>
  </si>
  <si>
    <t>0点</t>
    <rPh sb="1" eb="2">
      <t>テン</t>
    </rPh>
    <phoneticPr fontId="117"/>
  </si>
  <si>
    <t>15点</t>
    <rPh sb="2" eb="3">
      <t>テン</t>
    </rPh>
    <phoneticPr fontId="117"/>
  </si>
  <si>
    <t>支援力向上</t>
    <phoneticPr fontId="117"/>
  </si>
  <si>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17"/>
  </si>
  <si>
    <t>地域連携活動</t>
    <phoneticPr fontId="117"/>
  </si>
  <si>
    <t>10点</t>
    <rPh sb="2" eb="3">
      <t>テン</t>
    </rPh>
    <phoneticPr fontId="117"/>
  </si>
  <si>
    <t>⑧傷病休暇等の取得に関する事項</t>
    <rPh sb="1" eb="3">
      <t>ショウビョウ</t>
    </rPh>
    <rPh sb="3" eb="5">
      <t>キュウカ</t>
    </rPh>
    <rPh sb="5" eb="6">
      <t>トウ</t>
    </rPh>
    <rPh sb="7" eb="9">
      <t>シュトク</t>
    </rPh>
    <rPh sb="10" eb="11">
      <t>カン</t>
    </rPh>
    <rPh sb="13" eb="15">
      <t>ジコウ</t>
    </rPh>
    <phoneticPr fontId="117"/>
  </si>
  <si>
    <t>合計</t>
    <rPh sb="0" eb="2">
      <t>ゴウケイ</t>
    </rPh>
    <phoneticPr fontId="117"/>
  </si>
  <si>
    <t>／２００点</t>
    <rPh sb="4" eb="5">
      <t>テン</t>
    </rPh>
    <phoneticPr fontId="117"/>
  </si>
  <si>
    <t>小計（注1）</t>
    <rPh sb="0" eb="2">
      <t>ショウケイ</t>
    </rPh>
    <rPh sb="3" eb="4">
      <t>チュウ</t>
    </rPh>
    <phoneticPr fontId="117"/>
  </si>
  <si>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117"/>
  </si>
  <si>
    <t>地域連携活動の概要</t>
    <rPh sb="0" eb="2">
      <t>チイキ</t>
    </rPh>
    <rPh sb="2" eb="4">
      <t>レンケイ</t>
    </rPh>
    <rPh sb="4" eb="6">
      <t>カツドウ</t>
    </rPh>
    <rPh sb="7" eb="9">
      <t>ガイヨウ</t>
    </rPh>
    <phoneticPr fontId="117"/>
  </si>
  <si>
    <t>＜活動内容＞</t>
    <rPh sb="1" eb="3">
      <t>カツドウ</t>
    </rPh>
    <rPh sb="3" eb="5">
      <t>ナイヨウ</t>
    </rPh>
    <phoneticPr fontId="117"/>
  </si>
  <si>
    <t>＜活動の様子＞</t>
    <rPh sb="1" eb="3">
      <t>カツドウ</t>
    </rPh>
    <rPh sb="4" eb="6">
      <t>ヨウス</t>
    </rPh>
    <phoneticPr fontId="117"/>
  </si>
  <si>
    <t>活動場所</t>
    <rPh sb="0" eb="2">
      <t>カツドウ</t>
    </rPh>
    <rPh sb="2" eb="4">
      <t>バショ</t>
    </rPh>
    <phoneticPr fontId="117"/>
  </si>
  <si>
    <t>活動の様子の写真</t>
    <rPh sb="0" eb="2">
      <t>カツドウ</t>
    </rPh>
    <rPh sb="3" eb="5">
      <t>ヨウス</t>
    </rPh>
    <rPh sb="6" eb="8">
      <t>シャシン</t>
    </rPh>
    <phoneticPr fontId="117"/>
  </si>
  <si>
    <t>実施日程</t>
    <rPh sb="0" eb="2">
      <t>ジッシ</t>
    </rPh>
    <rPh sb="2" eb="4">
      <t>ニッテイ</t>
    </rPh>
    <phoneticPr fontId="117"/>
  </si>
  <si>
    <t>成果物の写真</t>
    <rPh sb="0" eb="3">
      <t>セイカブツ</t>
    </rPh>
    <rPh sb="4" eb="6">
      <t>シャシン</t>
    </rPh>
    <phoneticPr fontId="117"/>
  </si>
  <si>
    <t>実施した生産活動・施設外就労の概要</t>
    <rPh sb="0" eb="2">
      <t>ジッシ</t>
    </rPh>
    <phoneticPr fontId="117"/>
  </si>
  <si>
    <t>活動内容の追加コメント</t>
    <rPh sb="0" eb="2">
      <t>カツドウ</t>
    </rPh>
    <rPh sb="2" eb="4">
      <t>ナイヨウ</t>
    </rPh>
    <rPh sb="5" eb="7">
      <t>ツイカ</t>
    </rPh>
    <phoneticPr fontId="117"/>
  </si>
  <si>
    <t>利用者数　等</t>
    <rPh sb="0" eb="3">
      <t>リヨウシャ</t>
    </rPh>
    <rPh sb="3" eb="4">
      <t>スウ</t>
    </rPh>
    <rPh sb="5" eb="6">
      <t>トウ</t>
    </rPh>
    <phoneticPr fontId="117"/>
  </si>
  <si>
    <t>＜目的＞</t>
    <rPh sb="1" eb="3">
      <t>モクテキ</t>
    </rPh>
    <phoneticPr fontId="117"/>
  </si>
  <si>
    <t>地域連携活動のねらい</t>
    <rPh sb="0" eb="2">
      <t>チイキ</t>
    </rPh>
    <rPh sb="2" eb="4">
      <t>レンケイ</t>
    </rPh>
    <rPh sb="4" eb="6">
      <t>カツドウ</t>
    </rPh>
    <phoneticPr fontId="117"/>
  </si>
  <si>
    <t>地域にとってのメリット</t>
    <rPh sb="0" eb="2">
      <t>チイキ</t>
    </rPh>
    <phoneticPr fontId="117"/>
  </si>
  <si>
    <t>対象者にとってのメリット</t>
    <rPh sb="0" eb="3">
      <t>タイショウシャ</t>
    </rPh>
    <phoneticPr fontId="117"/>
  </si>
  <si>
    <t>＜成果＞</t>
    <rPh sb="1" eb="3">
      <t>セイカ</t>
    </rPh>
    <phoneticPr fontId="117"/>
  </si>
  <si>
    <t>実施した結果</t>
    <rPh sb="0" eb="2">
      <t>ジッシ</t>
    </rPh>
    <rPh sb="4" eb="6">
      <t>ケッカ</t>
    </rPh>
    <phoneticPr fontId="117"/>
  </si>
  <si>
    <t>得られた成果</t>
    <rPh sb="0" eb="1">
      <t>エ</t>
    </rPh>
    <rPh sb="4" eb="6">
      <t>セイカ</t>
    </rPh>
    <phoneticPr fontId="117"/>
  </si>
  <si>
    <t>課題点</t>
    <rPh sb="0" eb="2">
      <t>カダイ</t>
    </rPh>
    <rPh sb="2" eb="3">
      <t>テン</t>
    </rPh>
    <phoneticPr fontId="117"/>
  </si>
  <si>
    <t>連携先の企業等の意見または評価</t>
    <rPh sb="0" eb="2">
      <t>レンケイ</t>
    </rPh>
    <rPh sb="2" eb="3">
      <t>サキ</t>
    </rPh>
    <rPh sb="4" eb="6">
      <t>キギョウ</t>
    </rPh>
    <rPh sb="6" eb="7">
      <t>トウ</t>
    </rPh>
    <rPh sb="8" eb="10">
      <t>イケン</t>
    </rPh>
    <rPh sb="13" eb="15">
      <t>ヒョウカ</t>
    </rPh>
    <phoneticPr fontId="117"/>
  </si>
  <si>
    <t>連携した結果に対する意見または評価</t>
    <rPh sb="0" eb="2">
      <t>レンケイ</t>
    </rPh>
    <rPh sb="4" eb="6">
      <t>ケッカ</t>
    </rPh>
    <rPh sb="7" eb="8">
      <t>タイ</t>
    </rPh>
    <rPh sb="10" eb="12">
      <t>イケン</t>
    </rPh>
    <rPh sb="15" eb="17">
      <t>ヒョウカ</t>
    </rPh>
    <phoneticPr fontId="117"/>
  </si>
  <si>
    <t>今後の連携強化に向けた課題</t>
    <rPh sb="0" eb="2">
      <t>コンゴ</t>
    </rPh>
    <rPh sb="3" eb="5">
      <t>レンケイ</t>
    </rPh>
    <rPh sb="5" eb="7">
      <t>キョウカ</t>
    </rPh>
    <rPh sb="8" eb="9">
      <t>ム</t>
    </rPh>
    <rPh sb="11" eb="13">
      <t>カダイ</t>
    </rPh>
    <phoneticPr fontId="117"/>
  </si>
  <si>
    <t>連携先企業名</t>
    <rPh sb="0" eb="2">
      <t>レンケイ</t>
    </rPh>
    <rPh sb="2" eb="3">
      <t>サキ</t>
    </rPh>
    <rPh sb="3" eb="6">
      <t>キギョウメイ</t>
    </rPh>
    <phoneticPr fontId="117"/>
  </si>
  <si>
    <t>担当者名</t>
    <rPh sb="0" eb="3">
      <t>タントウシャ</t>
    </rPh>
    <rPh sb="3" eb="4">
      <t>メイ</t>
    </rPh>
    <phoneticPr fontId="117"/>
  </si>
  <si>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117"/>
  </si>
  <si>
    <t>雇用契約を締結していた延べ利用者数</t>
    <rPh sb="0" eb="2">
      <t>コヨウ</t>
    </rPh>
    <rPh sb="2" eb="4">
      <t>ケイヤク</t>
    </rPh>
    <rPh sb="5" eb="7">
      <t>テイケツ</t>
    </rPh>
    <rPh sb="11" eb="12">
      <t>ノ</t>
    </rPh>
    <rPh sb="13" eb="16">
      <t>リヨウシャ</t>
    </rPh>
    <rPh sb="16" eb="17">
      <t>スウ</t>
    </rPh>
    <phoneticPr fontId="117"/>
  </si>
  <si>
    <t>利用者の１日の平均労働時間数</t>
    <rPh sb="0" eb="3">
      <t>リヨウシャ</t>
    </rPh>
    <rPh sb="5" eb="6">
      <t>ニチ</t>
    </rPh>
    <rPh sb="7" eb="9">
      <t>ヘイキン</t>
    </rPh>
    <rPh sb="9" eb="11">
      <t>ロウドウ</t>
    </rPh>
    <rPh sb="11" eb="13">
      <t>ジカン</t>
    </rPh>
    <rPh sb="13" eb="14">
      <t>スウ</t>
    </rPh>
    <phoneticPr fontId="117"/>
  </si>
  <si>
    <t>時間</t>
    <rPh sb="0" eb="2">
      <t>ジカン</t>
    </rPh>
    <phoneticPr fontId="117"/>
  </si>
  <si>
    <t>人</t>
    <rPh sb="0" eb="1">
      <t>ニン</t>
    </rPh>
    <phoneticPr fontId="117"/>
  </si>
  <si>
    <t>（Ⅱ）生産活動</t>
    <phoneticPr fontId="117"/>
  </si>
  <si>
    <t>　</t>
    <phoneticPr fontId="117"/>
  </si>
  <si>
    <t>会計期間（　　月～　　月）</t>
    <rPh sb="0" eb="2">
      <t>カイケイ</t>
    </rPh>
    <rPh sb="2" eb="4">
      <t>キカン</t>
    </rPh>
    <rPh sb="7" eb="8">
      <t>ガツ</t>
    </rPh>
    <rPh sb="11" eb="12">
      <t>ガツ</t>
    </rPh>
    <phoneticPr fontId="117"/>
  </si>
  <si>
    <t>生産活動収入から経費を除いた額</t>
    <rPh sb="0" eb="2">
      <t>セイサン</t>
    </rPh>
    <rPh sb="2" eb="4">
      <t>カツドウ</t>
    </rPh>
    <rPh sb="4" eb="6">
      <t>シュウニュウ</t>
    </rPh>
    <rPh sb="8" eb="10">
      <t>ケイヒ</t>
    </rPh>
    <rPh sb="11" eb="12">
      <t>ノゾ</t>
    </rPh>
    <rPh sb="14" eb="15">
      <t>ガク</t>
    </rPh>
    <phoneticPr fontId="117"/>
  </si>
  <si>
    <t>利用者に支払った賃金総額</t>
    <rPh sb="0" eb="3">
      <t>リヨウシャ</t>
    </rPh>
    <rPh sb="4" eb="6">
      <t>シハラ</t>
    </rPh>
    <rPh sb="8" eb="10">
      <t>チンギン</t>
    </rPh>
    <rPh sb="10" eb="12">
      <t>ソウガク</t>
    </rPh>
    <phoneticPr fontId="117"/>
  </si>
  <si>
    <t>収支</t>
    <rPh sb="0" eb="2">
      <t>シュウシ</t>
    </rPh>
    <phoneticPr fontId="117"/>
  </si>
  <si>
    <t>円</t>
    <rPh sb="0" eb="1">
      <t>エン</t>
    </rPh>
    <phoneticPr fontId="117"/>
  </si>
  <si>
    <t>（Ⅲ）多様な働き方</t>
    <rPh sb="3" eb="5">
      <t>タヨウ</t>
    </rPh>
    <rPh sb="6" eb="7">
      <t>ハタラ</t>
    </rPh>
    <rPh sb="8" eb="9">
      <t>カタ</t>
    </rPh>
    <phoneticPr fontId="117"/>
  </si>
  <si>
    <t>③在宅勤務に係る労働条件及び服務規律</t>
    <phoneticPr fontId="117"/>
  </si>
  <si>
    <t>◎免許・資格取得、検定の受検勧奨</t>
    <rPh sb="1" eb="3">
      <t>メンキョ</t>
    </rPh>
    <rPh sb="4" eb="6">
      <t>シカク</t>
    </rPh>
    <rPh sb="6" eb="8">
      <t>シュトク</t>
    </rPh>
    <rPh sb="9" eb="11">
      <t>ケンテイ</t>
    </rPh>
    <rPh sb="12" eb="14">
      <t>ジュケン</t>
    </rPh>
    <rPh sb="14" eb="16">
      <t>カンショウ</t>
    </rPh>
    <phoneticPr fontId="117"/>
  </si>
  <si>
    <t>名</t>
    <rPh sb="0" eb="1">
      <t>メイ</t>
    </rPh>
    <phoneticPr fontId="117"/>
  </si>
  <si>
    <t>④フレックスタイム制に係る労働条件</t>
    <rPh sb="9" eb="10">
      <t>セイ</t>
    </rPh>
    <rPh sb="11" eb="12">
      <t>カカ</t>
    </rPh>
    <phoneticPr fontId="117"/>
  </si>
  <si>
    <t>⑥時差出勤制度に係る労働条件</t>
    <rPh sb="1" eb="3">
      <t>ジサ</t>
    </rPh>
    <rPh sb="3" eb="5">
      <t>シュッキン</t>
    </rPh>
    <rPh sb="5" eb="7">
      <t>セイド</t>
    </rPh>
    <rPh sb="8" eb="9">
      <t>カカワ</t>
    </rPh>
    <rPh sb="10" eb="12">
      <t>ロウドウ</t>
    </rPh>
    <rPh sb="12" eb="14">
      <t>ジョウケン</t>
    </rPh>
    <phoneticPr fontId="117"/>
  </si>
  <si>
    <t>（Ⅳ）　支援力向上</t>
    <phoneticPr fontId="117"/>
  </si>
  <si>
    <t>①研修計画に基づいた外部研修会又は内部研修会</t>
    <phoneticPr fontId="117"/>
  </si>
  <si>
    <t>②研修、学会等又は学会誌等において発表</t>
    <phoneticPr fontId="117"/>
  </si>
  <si>
    <t>③視察・実習の実施又は受け入れ</t>
    <phoneticPr fontId="117"/>
  </si>
  <si>
    <t>◎研修計画を策定している</t>
    <rPh sb="1" eb="3">
      <t>ケンシュウ</t>
    </rPh>
    <rPh sb="3" eb="5">
      <t>ケイカク</t>
    </rPh>
    <rPh sb="6" eb="8">
      <t>サクテイ</t>
    </rPh>
    <phoneticPr fontId="117"/>
  </si>
  <si>
    <t>◎研修、学会等又は学会誌等において</t>
    <rPh sb="1" eb="3">
      <t>ケンシュウ</t>
    </rPh>
    <rPh sb="4" eb="6">
      <t>ガッカイ</t>
    </rPh>
    <rPh sb="6" eb="7">
      <t>トウ</t>
    </rPh>
    <rPh sb="7" eb="8">
      <t>マタ</t>
    </rPh>
    <rPh sb="9" eb="12">
      <t>ガッカイシ</t>
    </rPh>
    <rPh sb="12" eb="13">
      <t>トウ</t>
    </rPh>
    <phoneticPr fontId="117"/>
  </si>
  <si>
    <t>◎先進的事業者の視察・実習の実施している</t>
    <rPh sb="1" eb="4">
      <t>センシンテキ</t>
    </rPh>
    <rPh sb="4" eb="7">
      <t>ジギョウシャ</t>
    </rPh>
    <rPh sb="8" eb="10">
      <t>シサツ</t>
    </rPh>
    <rPh sb="11" eb="13">
      <t>ジッシュウ</t>
    </rPh>
    <rPh sb="14" eb="16">
      <t>ジッシ</t>
    </rPh>
    <phoneticPr fontId="117"/>
  </si>
  <si>
    <r>
      <t>※</t>
    </r>
    <r>
      <rPr>
        <sz val="10"/>
        <color theme="1"/>
        <rFont val="ＭＳ ゴシック"/>
        <family val="3"/>
        <charset val="128"/>
      </rPr>
      <t>研修、学会等名</t>
    </r>
    <rPh sb="1" eb="3">
      <t>ケンシュウ</t>
    </rPh>
    <rPh sb="4" eb="6">
      <t>ガッカイ</t>
    </rPh>
    <rPh sb="6" eb="7">
      <t>トウ</t>
    </rPh>
    <rPh sb="7" eb="8">
      <t>メイ</t>
    </rPh>
    <phoneticPr fontId="117"/>
  </si>
  <si>
    <r>
      <t>※</t>
    </r>
    <r>
      <rPr>
        <sz val="10"/>
        <color theme="1"/>
        <rFont val="ＭＳ ゴシック"/>
        <family val="3"/>
        <charset val="128"/>
      </rPr>
      <t>先進的事業者名</t>
    </r>
    <rPh sb="1" eb="4">
      <t>センシンテキ</t>
    </rPh>
    <rPh sb="4" eb="7">
      <t>ジギョウシャ</t>
    </rPh>
    <rPh sb="7" eb="8">
      <t>メイ</t>
    </rPh>
    <phoneticPr fontId="117"/>
  </si>
  <si>
    <t xml:space="preserve"> 実施日</t>
    <rPh sb="1" eb="3">
      <t>ジッシ</t>
    </rPh>
    <rPh sb="3" eb="4">
      <t>ビ</t>
    </rPh>
    <phoneticPr fontId="117"/>
  </si>
  <si>
    <t xml:space="preserve"> 実施日/ 参加者数</t>
    <rPh sb="1" eb="3">
      <t>ジッシ</t>
    </rPh>
    <rPh sb="3" eb="4">
      <t>ビ</t>
    </rPh>
    <rPh sb="6" eb="10">
      <t>サンカシャスウ</t>
    </rPh>
    <phoneticPr fontId="117"/>
  </si>
  <si>
    <r>
      <rPr>
        <sz val="6"/>
        <color theme="1"/>
        <rFont val="ＭＳ ゴシック"/>
        <family val="3"/>
        <charset val="128"/>
      </rPr>
      <t>※</t>
    </r>
    <r>
      <rPr>
        <sz val="10"/>
        <color theme="1"/>
        <rFont val="ＭＳ ゴシック"/>
        <family val="3"/>
        <charset val="128"/>
      </rPr>
      <t>学会誌等名</t>
    </r>
    <rPh sb="5" eb="6">
      <t>メイ</t>
    </rPh>
    <phoneticPr fontId="117"/>
  </si>
  <si>
    <r>
      <t>※</t>
    </r>
    <r>
      <rPr>
        <sz val="10"/>
        <color theme="1"/>
        <rFont val="ＭＳ ゴシック"/>
        <family val="3"/>
        <charset val="128"/>
      </rPr>
      <t>他の事業所名</t>
    </r>
    <rPh sb="1" eb="2">
      <t>タ</t>
    </rPh>
    <rPh sb="3" eb="6">
      <t>ジギョウショ</t>
    </rPh>
    <rPh sb="6" eb="7">
      <t>メイ</t>
    </rPh>
    <phoneticPr fontId="117"/>
  </si>
  <si>
    <t xml:space="preserve"> 掲載日</t>
    <rPh sb="1" eb="3">
      <t>ケイサイ</t>
    </rPh>
    <phoneticPr fontId="117"/>
  </si>
  <si>
    <t xml:space="preserve"> 発表テーマ</t>
    <rPh sb="1" eb="3">
      <t>ハッピョウ</t>
    </rPh>
    <phoneticPr fontId="117"/>
  </si>
  <si>
    <t>◎職員の人事評価制度を整備している</t>
    <rPh sb="1" eb="3">
      <t>ショクイン</t>
    </rPh>
    <rPh sb="4" eb="6">
      <t>ジンジ</t>
    </rPh>
    <rPh sb="6" eb="8">
      <t>ヒョウカ</t>
    </rPh>
    <rPh sb="8" eb="10">
      <t>セイド</t>
    </rPh>
    <rPh sb="11" eb="13">
      <t>セイビ</t>
    </rPh>
    <phoneticPr fontId="117"/>
  </si>
  <si>
    <t>◎ピアサポーターを配置している</t>
    <rPh sb="9" eb="11">
      <t>ハイチ</t>
    </rPh>
    <phoneticPr fontId="117"/>
  </si>
  <si>
    <t>◎当該人事評価制度を周知している</t>
    <rPh sb="1" eb="3">
      <t>トウガイ</t>
    </rPh>
    <rPh sb="3" eb="5">
      <t>ジンジ</t>
    </rPh>
    <rPh sb="5" eb="7">
      <t>ヒョウカ</t>
    </rPh>
    <rPh sb="7" eb="9">
      <t>セイド</t>
    </rPh>
    <rPh sb="10" eb="12">
      <t>シュウチ</t>
    </rPh>
    <phoneticPr fontId="117"/>
  </si>
  <si>
    <t>◎当該ピアサポーターは「障害者ﾋﾟｱｻﾎﾟｰﾄ研修」</t>
    <rPh sb="1" eb="3">
      <t>トウガイ</t>
    </rPh>
    <rPh sb="12" eb="15">
      <t>ショウガイシャ</t>
    </rPh>
    <rPh sb="23" eb="25">
      <t>ケンシュウ</t>
    </rPh>
    <phoneticPr fontId="117"/>
  </si>
  <si>
    <r>
      <t>※</t>
    </r>
    <r>
      <rPr>
        <sz val="10"/>
        <color theme="1"/>
        <rFont val="ＭＳ ゴシック"/>
        <family val="3"/>
        <charset val="128"/>
      </rPr>
      <t>商談会等名</t>
    </r>
    <rPh sb="1" eb="4">
      <t>ショウダンカイ</t>
    </rPh>
    <rPh sb="4" eb="5">
      <t>トウ</t>
    </rPh>
    <rPh sb="5" eb="6">
      <t>ガクメイ</t>
    </rPh>
    <phoneticPr fontId="117"/>
  </si>
  <si>
    <t>人事評価制度の制定日</t>
    <rPh sb="0" eb="2">
      <t>ジンジ</t>
    </rPh>
    <rPh sb="2" eb="4">
      <t>ヒョウカ</t>
    </rPh>
    <rPh sb="4" eb="6">
      <t>セイド</t>
    </rPh>
    <rPh sb="7" eb="9">
      <t>セイテイ</t>
    </rPh>
    <rPh sb="9" eb="10">
      <t>ビ</t>
    </rPh>
    <phoneticPr fontId="117"/>
  </si>
  <si>
    <t>　を受講している</t>
    <rPh sb="2" eb="4">
      <t>ジュコウ</t>
    </rPh>
    <phoneticPr fontId="117"/>
  </si>
  <si>
    <t xml:space="preserve"> 主催者名</t>
    <rPh sb="1" eb="4">
      <t>シュサイシャ</t>
    </rPh>
    <rPh sb="4" eb="5">
      <t>メイ</t>
    </rPh>
    <phoneticPr fontId="117"/>
  </si>
  <si>
    <t>人事評価制度の対象職員数</t>
    <rPh sb="0" eb="2">
      <t>ジンジ</t>
    </rPh>
    <rPh sb="2" eb="4">
      <t>ヒョウカ</t>
    </rPh>
    <rPh sb="4" eb="6">
      <t>セイド</t>
    </rPh>
    <rPh sb="7" eb="9">
      <t>タイショウ</t>
    </rPh>
    <rPh sb="9" eb="12">
      <t>ショクインスウ</t>
    </rPh>
    <phoneticPr fontId="117"/>
  </si>
  <si>
    <t xml:space="preserve"> 日時</t>
    <rPh sb="1" eb="3">
      <t>ニチジ</t>
    </rPh>
    <phoneticPr fontId="117"/>
  </si>
  <si>
    <t>うち昇給・昇格を行った者</t>
    <rPh sb="2" eb="4">
      <t>ショウキュウ</t>
    </rPh>
    <rPh sb="5" eb="7">
      <t>ショウカク</t>
    </rPh>
    <rPh sb="8" eb="9">
      <t>オコナ</t>
    </rPh>
    <rPh sb="11" eb="12">
      <t>モノ</t>
    </rPh>
    <phoneticPr fontId="117"/>
  </si>
  <si>
    <t xml:space="preserve"> 就業時間</t>
    <rPh sb="1" eb="3">
      <t>シュウギョウ</t>
    </rPh>
    <rPh sb="3" eb="5">
      <t>ジカン</t>
    </rPh>
    <phoneticPr fontId="117"/>
  </si>
  <si>
    <t xml:space="preserve"> 内容</t>
    <rPh sb="1" eb="3">
      <t>ナイヨウ</t>
    </rPh>
    <phoneticPr fontId="117"/>
  </si>
  <si>
    <t>当該人事評価制度の周知方法</t>
    <rPh sb="0" eb="2">
      <t>トウガイ</t>
    </rPh>
    <rPh sb="2" eb="4">
      <t>ジンジ</t>
    </rPh>
    <rPh sb="4" eb="6">
      <t>ヒョウカ</t>
    </rPh>
    <rPh sb="6" eb="8">
      <t>セイド</t>
    </rPh>
    <rPh sb="9" eb="11">
      <t>シュウチ</t>
    </rPh>
    <rPh sb="11" eb="13">
      <t>ホウホウ</t>
    </rPh>
    <phoneticPr fontId="117"/>
  </si>
  <si>
    <t xml:space="preserve"> 職務内容</t>
    <rPh sb="1" eb="3">
      <t>ショクム</t>
    </rPh>
    <rPh sb="3" eb="5">
      <t>ナイヨウ</t>
    </rPh>
    <phoneticPr fontId="117"/>
  </si>
  <si>
    <t>⑦第三者評価</t>
    <rPh sb="1" eb="4">
      <t>ダイサンシャ</t>
    </rPh>
    <rPh sb="4" eb="6">
      <t>ヒョウカ</t>
    </rPh>
    <phoneticPr fontId="117"/>
  </si>
  <si>
    <t>⑧国際標準化規格が定めた規格等の認証等</t>
    <phoneticPr fontId="117"/>
  </si>
  <si>
    <t>◎前年度末日から過去３年以内に</t>
    <rPh sb="1" eb="4">
      <t>ゼンネンド</t>
    </rPh>
    <rPh sb="4" eb="6">
      <t>マツジツ</t>
    </rPh>
    <rPh sb="8" eb="10">
      <t>カコ</t>
    </rPh>
    <rPh sb="11" eb="12">
      <t>ネン</t>
    </rPh>
    <rPh sb="12" eb="14">
      <t>イナイ</t>
    </rPh>
    <phoneticPr fontId="117"/>
  </si>
  <si>
    <t>　福祉サービス第三者評価を受けている</t>
    <rPh sb="1" eb="3">
      <t>フクシ</t>
    </rPh>
    <rPh sb="7" eb="10">
      <t>ダイサンシャ</t>
    </rPh>
    <rPh sb="10" eb="12">
      <t>ヒョウカ</t>
    </rPh>
    <rPh sb="13" eb="14">
      <t>ウ</t>
    </rPh>
    <phoneticPr fontId="117"/>
  </si>
  <si>
    <t>　規格等の認証等を受けている</t>
    <rPh sb="1" eb="3">
      <t>キカク</t>
    </rPh>
    <rPh sb="3" eb="4">
      <t>トウ</t>
    </rPh>
    <rPh sb="5" eb="7">
      <t>ニンショウ</t>
    </rPh>
    <rPh sb="7" eb="8">
      <t>トウ</t>
    </rPh>
    <rPh sb="9" eb="10">
      <t>ウ</t>
    </rPh>
    <phoneticPr fontId="117"/>
  </si>
  <si>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117"/>
  </si>
  <si>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117"/>
  </si>
  <si>
    <t xml:space="preserve"> 第三者評価機関</t>
    <rPh sb="1" eb="4">
      <t>ダイサンシャ</t>
    </rPh>
    <rPh sb="4" eb="6">
      <t>ヒョウカ</t>
    </rPh>
    <rPh sb="6" eb="8">
      <t>キカン</t>
    </rPh>
    <phoneticPr fontId="117"/>
  </si>
  <si>
    <t xml:space="preserve"> 規格等の内容</t>
    <rPh sb="1" eb="3">
      <t>キカク</t>
    </rPh>
    <rPh sb="3" eb="4">
      <t>トウ</t>
    </rPh>
    <rPh sb="5" eb="7">
      <t>ナイヨウ</t>
    </rPh>
    <phoneticPr fontId="117"/>
  </si>
  <si>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117"/>
  </si>
  <si>
    <t>氏名</t>
    <rPh sb="0" eb="2">
      <t>シメイ</t>
    </rPh>
    <phoneticPr fontId="117"/>
  </si>
  <si>
    <t>口腔衛生管理（体制）加算の算定に係る届出書</t>
    <rPh sb="0" eb="2">
      <t>コウクウ</t>
    </rPh>
    <rPh sb="2" eb="4">
      <t>エイセイ</t>
    </rPh>
    <rPh sb="4" eb="6">
      <t>カンリ</t>
    </rPh>
    <rPh sb="7" eb="9">
      <t>タイセイ</t>
    </rPh>
    <rPh sb="10" eb="12">
      <t>カサン</t>
    </rPh>
    <phoneticPr fontId="7"/>
  </si>
  <si>
    <t>事業所（施設）名</t>
    <rPh sb="7" eb="8">
      <t>メイ</t>
    </rPh>
    <phoneticPr fontId="7"/>
  </si>
  <si>
    <t>加算の名称</t>
    <rPh sb="0" eb="2">
      <t>カサン</t>
    </rPh>
    <rPh sb="3" eb="5">
      <t>メイショウ</t>
    </rPh>
    <phoneticPr fontId="7"/>
  </si>
  <si>
    <t>該当
（○を選択）</t>
    <rPh sb="0" eb="2">
      <t>ガイトウ</t>
    </rPh>
    <rPh sb="6" eb="8">
      <t>センタク</t>
    </rPh>
    <phoneticPr fontId="7"/>
  </si>
  <si>
    <t>要件</t>
    <rPh sb="0" eb="2">
      <t>ヨウケン</t>
    </rPh>
    <phoneticPr fontId="7"/>
  </si>
  <si>
    <t>該当
（○を選択）</t>
    <rPh sb="0" eb="2">
      <t>ガイトウ</t>
    </rPh>
    <phoneticPr fontId="7"/>
  </si>
  <si>
    <t>口腔衛生管理
体制加算</t>
    <rPh sb="7" eb="9">
      <t>タイセイ</t>
    </rPh>
    <phoneticPr fontId="7"/>
  </si>
  <si>
    <t>　次のいずれの要件にも該当すること。</t>
    <phoneticPr fontId="7"/>
  </si>
  <si>
    <t>（1）当該指定障害者支援施設等において歯科医師又は歯科医師の指示を受けた歯科衛生士の技術的助言及び指導に基づき、入所者の口腔ケア・マネジメントに係る計画が作成されている。</t>
    <phoneticPr fontId="7"/>
  </si>
  <si>
    <t>（2）歯科医師又は歯科医師の指示を受けた歯科衛生士が、施設従業者に対する口腔ケアに係る技術的助言及び指導を月１回以上行っている。</t>
    <phoneticPr fontId="7"/>
  </si>
  <si>
    <t>口腔衛生管理加算</t>
    <rPh sb="4" eb="6">
      <t>カンリ</t>
    </rPh>
    <phoneticPr fontId="7"/>
  </si>
  <si>
    <t>　次のいずれの要件にも該当すること。</t>
    <phoneticPr fontId="7"/>
  </si>
  <si>
    <t>（１）上記口腔衛生管理体制加算を算定している。</t>
    <rPh sb="3" eb="5">
      <t>ジョウキ</t>
    </rPh>
    <rPh sb="5" eb="7">
      <t>コウクウ</t>
    </rPh>
    <rPh sb="7" eb="9">
      <t>エイセイ</t>
    </rPh>
    <rPh sb="9" eb="11">
      <t>カンリ</t>
    </rPh>
    <rPh sb="11" eb="13">
      <t>タイセイ</t>
    </rPh>
    <rPh sb="13" eb="15">
      <t>カサン</t>
    </rPh>
    <rPh sb="16" eb="18">
      <t>サンテイ</t>
    </rPh>
    <phoneticPr fontId="7"/>
  </si>
  <si>
    <t>（２）歯科医師の指示を受けた歯科衛生士が、入所者に対し、口腔ケアを月２回以上行っている。</t>
    <rPh sb="3" eb="7">
      <t>シカイシ</t>
    </rPh>
    <rPh sb="8" eb="10">
      <t>シジ</t>
    </rPh>
    <rPh sb="11" eb="12">
      <t>ウ</t>
    </rPh>
    <rPh sb="14" eb="19">
      <t>シカエイセイシ</t>
    </rPh>
    <rPh sb="21" eb="24">
      <t>ニュウショシャ</t>
    </rPh>
    <rPh sb="25" eb="26">
      <t>タイ</t>
    </rPh>
    <rPh sb="28" eb="30">
      <t>コウクウ</t>
    </rPh>
    <rPh sb="33" eb="34">
      <t>ツキ</t>
    </rPh>
    <rPh sb="35" eb="36">
      <t>カイ</t>
    </rPh>
    <rPh sb="36" eb="38">
      <t>イジョウ</t>
    </rPh>
    <rPh sb="38" eb="39">
      <t>オコナ</t>
    </rPh>
    <phoneticPr fontId="7"/>
  </si>
  <si>
    <t>（３）歯科衛生士が口腔衛生管理加算の（２）における入所者に係る口腔ケアについて、施設従業者に対し、具体的な技術的助言及び指導を行っている。</t>
    <rPh sb="3" eb="8">
      <t>シカエイセイシ</t>
    </rPh>
    <rPh sb="9" eb="17">
      <t>コウクウエイセイカンリカサン</t>
    </rPh>
    <rPh sb="25" eb="28">
      <t>ニュウショシャ</t>
    </rPh>
    <rPh sb="29" eb="30">
      <t>カカ</t>
    </rPh>
    <rPh sb="31" eb="33">
      <t>コウクウ</t>
    </rPh>
    <rPh sb="40" eb="45">
      <t>シセツジュウギョウシャ</t>
    </rPh>
    <rPh sb="46" eb="47">
      <t>タイ</t>
    </rPh>
    <rPh sb="49" eb="52">
      <t>グタイテキ</t>
    </rPh>
    <rPh sb="53" eb="58">
      <t>ギジュツテキジョゲン</t>
    </rPh>
    <rPh sb="58" eb="59">
      <t>オヨ</t>
    </rPh>
    <rPh sb="60" eb="62">
      <t>シドウ</t>
    </rPh>
    <rPh sb="63" eb="64">
      <t>オコナ</t>
    </rPh>
    <phoneticPr fontId="7"/>
  </si>
  <si>
    <t>（４）歯科衛生士が口腔衛生管理加算の（２）における入所者に係る口腔に関する施設従業者からの相談等に必要に応じ対応している。</t>
    <rPh sb="3" eb="8">
      <t>シカエイセイシ</t>
    </rPh>
    <rPh sb="9" eb="17">
      <t>コウクウエイセイカンリカサン</t>
    </rPh>
    <rPh sb="25" eb="28">
      <t>ニュウショシャ</t>
    </rPh>
    <rPh sb="29" eb="30">
      <t>カカ</t>
    </rPh>
    <rPh sb="31" eb="33">
      <t>コウクウ</t>
    </rPh>
    <rPh sb="34" eb="35">
      <t>カン</t>
    </rPh>
    <rPh sb="37" eb="42">
      <t>シセツジュウギョウシャ</t>
    </rPh>
    <rPh sb="45" eb="48">
      <t>ソウダントウ</t>
    </rPh>
    <rPh sb="49" eb="51">
      <t>ヒツヨウ</t>
    </rPh>
    <rPh sb="52" eb="53">
      <t>オウ</t>
    </rPh>
    <rPh sb="54" eb="56">
      <t>タイオウ</t>
    </rPh>
    <phoneticPr fontId="7"/>
  </si>
  <si>
    <t>歯科医師又は歯科医師の指示を受けた歯科衛生士の氏名</t>
    <rPh sb="0" eb="2">
      <t>シカ</t>
    </rPh>
    <rPh sb="2" eb="4">
      <t>イシ</t>
    </rPh>
    <rPh sb="23" eb="25">
      <t>シメイ</t>
    </rPh>
    <phoneticPr fontId="7"/>
  </si>
  <si>
    <t>協力歯科医療機関等の歯科衛生士等の場合は医療機関名</t>
    <rPh sb="0" eb="2">
      <t>キョウリョク</t>
    </rPh>
    <rPh sb="2" eb="4">
      <t>シカ</t>
    </rPh>
    <rPh sb="4" eb="6">
      <t>イリョウ</t>
    </rPh>
    <rPh sb="6" eb="8">
      <t>キカン</t>
    </rPh>
    <rPh sb="8" eb="9">
      <t>トウ</t>
    </rPh>
    <rPh sb="10" eb="15">
      <t>シカエイセイシ</t>
    </rPh>
    <rPh sb="15" eb="16">
      <t>トウ</t>
    </rPh>
    <rPh sb="17" eb="19">
      <t>バアイ</t>
    </rPh>
    <rPh sb="20" eb="22">
      <t>イリョウ</t>
    </rPh>
    <rPh sb="22" eb="24">
      <t>キカン</t>
    </rPh>
    <rPh sb="24" eb="25">
      <t>メイ</t>
    </rPh>
    <phoneticPr fontId="7"/>
  </si>
  <si>
    <t>○</t>
  </si>
  <si>
    <t>年　　月　　日</t>
    <rPh sb="0" eb="1">
      <t>ネン</t>
    </rPh>
    <rPh sb="3" eb="4">
      <t>ツキ</t>
    </rPh>
    <rPh sb="6" eb="7">
      <t>ヒ</t>
    </rPh>
    <phoneticPr fontId="7"/>
  </si>
  <si>
    <t>（参考様式５）の（別紙１３）その１　</t>
    <rPh sb="1" eb="3">
      <t>サンコウ</t>
    </rPh>
    <rPh sb="3" eb="5">
      <t>ヨウシキ</t>
    </rPh>
    <rPh sb="9" eb="11">
      <t>ベッシ</t>
    </rPh>
    <phoneticPr fontId="7"/>
  </si>
  <si>
    <t>（参考様式５）の（別紙１３）その２</t>
    <rPh sb="1" eb="3">
      <t>サンコウ</t>
    </rPh>
    <rPh sb="3" eb="5">
      <t>ヨウシキ</t>
    </rPh>
    <rPh sb="9" eb="11">
      <t>ベッシ</t>
    </rPh>
    <phoneticPr fontId="7"/>
  </si>
  <si>
    <t>（参考様式５）の（別紙１４）その２</t>
    <rPh sb="1" eb="3">
      <t>サンコウ</t>
    </rPh>
    <rPh sb="3" eb="5">
      <t>ヨウシキ</t>
    </rPh>
    <rPh sb="9" eb="11">
      <t>ベッシ</t>
    </rPh>
    <phoneticPr fontId="7"/>
  </si>
  <si>
    <t>（参考様式５）の（別紙１５）その２</t>
    <rPh sb="1" eb="3">
      <t>サンコウ</t>
    </rPh>
    <rPh sb="3" eb="5">
      <t>ヨウシキ</t>
    </rPh>
    <rPh sb="9" eb="11">
      <t>ベッシ</t>
    </rPh>
    <phoneticPr fontId="7"/>
  </si>
  <si>
    <t>（参考様式５）の（別紙１６）その２</t>
    <rPh sb="1" eb="3">
      <t>サンコウ</t>
    </rPh>
    <rPh sb="3" eb="5">
      <t>ヨウシキ</t>
    </rPh>
    <rPh sb="9" eb="11">
      <t>ベッシ</t>
    </rPh>
    <phoneticPr fontId="7"/>
  </si>
  <si>
    <t>　　年　　月　　日　　　</t>
    <phoneticPr fontId="7"/>
  </si>
  <si>
    <t>（参考様式５）の（別紙３４）</t>
    <phoneticPr fontId="7"/>
  </si>
  <si>
    <t>（参考様式５）の（別紙３７）</t>
    <phoneticPr fontId="7"/>
  </si>
  <si>
    <t>（参考様式５）の（別紙３７）その２</t>
    <rPh sb="1" eb="3">
      <t>サンコウ</t>
    </rPh>
    <rPh sb="3" eb="5">
      <t>ヨウシキ</t>
    </rPh>
    <rPh sb="9" eb="11">
      <t>ベッシ</t>
    </rPh>
    <phoneticPr fontId="7"/>
  </si>
  <si>
    <t>（参考様式５）の（別紙４０）その２</t>
    <rPh sb="9" eb="11">
      <t>ベッシ</t>
    </rPh>
    <phoneticPr fontId="117"/>
  </si>
  <si>
    <t>（参考様式５）の（別紙４０）その３</t>
    <rPh sb="1" eb="3">
      <t>サンコウ</t>
    </rPh>
    <rPh sb="3" eb="5">
      <t>ヨウシキ</t>
    </rPh>
    <rPh sb="9" eb="11">
      <t>ベッシ</t>
    </rPh>
    <phoneticPr fontId="117"/>
  </si>
  <si>
    <t>（参考様式５）の（別紙４３）別添１</t>
    <rPh sb="1" eb="3">
      <t>サンコウ</t>
    </rPh>
    <rPh sb="3" eb="5">
      <t>ヨウシキ</t>
    </rPh>
    <rPh sb="9" eb="11">
      <t>ベッシ</t>
    </rPh>
    <rPh sb="14" eb="16">
      <t>ベッテン</t>
    </rPh>
    <phoneticPr fontId="7"/>
  </si>
  <si>
    <t>（参考様式５）の（別紙４３）別添２</t>
    <rPh sb="1" eb="3">
      <t>サンコウ</t>
    </rPh>
    <rPh sb="3" eb="5">
      <t>ヨウシキ</t>
    </rPh>
    <rPh sb="9" eb="11">
      <t>ベッシ</t>
    </rPh>
    <rPh sb="14" eb="16">
      <t>ベッテン</t>
    </rPh>
    <phoneticPr fontId="7"/>
  </si>
  <si>
    <t>（参考様式５）の（別紙５２）</t>
    <phoneticPr fontId="7"/>
  </si>
  <si>
    <t>（参考様式５）の（別紙５３）</t>
    <phoneticPr fontId="7"/>
  </si>
  <si>
    <t>（参考様式５）の（別紙５５）</t>
    <phoneticPr fontId="7"/>
  </si>
  <si>
    <t>（参考様式５）の（別紙５５）別添</t>
    <rPh sb="14" eb="16">
      <t>ベッテン</t>
    </rPh>
    <phoneticPr fontId="7"/>
  </si>
  <si>
    <t>（参考様式５）の（別紙６０）</t>
    <phoneticPr fontId="7"/>
  </si>
  <si>
    <t>（参考様式５）の（別紙６１）</t>
    <phoneticPr fontId="117"/>
  </si>
  <si>
    <t>担当者氏名</t>
    <rPh sb="0" eb="3">
      <t>タントウシャ</t>
    </rPh>
    <rPh sb="3" eb="5">
      <t>シメイ</t>
    </rPh>
    <phoneticPr fontId="7"/>
  </si>
  <si>
    <t>メールアドレス</t>
    <phoneticPr fontId="7"/>
  </si>
  <si>
    <t>（令和４年度以降）</t>
    <rPh sb="1" eb="3">
      <t>レイワ</t>
    </rPh>
    <rPh sb="4" eb="6">
      <t>ネンド</t>
    </rPh>
    <rPh sb="6" eb="8">
      <t>イコウ</t>
    </rPh>
    <phoneticPr fontId="7"/>
  </si>
  <si>
    <t>注１　指定を受ける前月末日時点の継続状況には、就労が継続している場合には「継続」、離職している場合には「離
　　職　離職日○年○月○日」と記入。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8" eb="61">
      <t>リショクビ</t>
    </rPh>
    <rPh sb="62" eb="63">
      <t>ネン</t>
    </rPh>
    <rPh sb="64" eb="65">
      <t>ガツ</t>
    </rPh>
    <rPh sb="66" eb="67">
      <t>ニチ</t>
    </rPh>
    <rPh sb="69" eb="71">
      <t>キニュウ</t>
    </rPh>
    <rPh sb="73" eb="74">
      <t>チュウ</t>
    </rPh>
    <rPh sb="76" eb="77">
      <t>ギョウ</t>
    </rPh>
    <rPh sb="78" eb="79">
      <t>タ</t>
    </rPh>
    <rPh sb="82" eb="84">
      <t>バアイ</t>
    </rPh>
    <rPh sb="85" eb="87">
      <t>テキギ</t>
    </rPh>
    <rPh sb="87" eb="89">
      <t>ツイカ</t>
    </rPh>
    <rPh sb="91" eb="93">
      <t>キニュウ</t>
    </rPh>
    <phoneticPr fontId="7"/>
  </si>
  <si>
    <t>別紙５３　地域居住支援体制強化推進加算（自立生活援助・地域移行・地域定着）</t>
    <rPh sb="0" eb="2">
      <t>ベッシ</t>
    </rPh>
    <rPh sb="5" eb="7">
      <t>チイキ</t>
    </rPh>
    <rPh sb="7" eb="9">
      <t>キョジュウ</t>
    </rPh>
    <rPh sb="15" eb="17">
      <t>スイシン</t>
    </rPh>
    <phoneticPr fontId="7"/>
  </si>
  <si>
    <t>　　年 　　月 　　日</t>
    <phoneticPr fontId="7"/>
  </si>
  <si>
    <t>異動等区分</t>
    <rPh sb="2" eb="3">
      <t>ナド</t>
    </rPh>
    <phoneticPr fontId="7"/>
  </si>
  <si>
    <t>　１　新規　　　　　２　変更　　　　　３　終了</t>
    <phoneticPr fontId="7"/>
  </si>
  <si>
    <t>届 出 項 目</t>
    <phoneticPr fontId="7"/>
  </si>
  <si>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7"/>
  </si>
  <si>
    <t>①－ア</t>
    <phoneticPr fontId="7"/>
  </si>
  <si>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7"/>
  </si>
  <si>
    <t>□</t>
  </si>
  <si>
    <t>①－イ</t>
    <phoneticPr fontId="7"/>
  </si>
  <si>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7"/>
  </si>
  <si>
    <t>③</t>
    <phoneticPr fontId="7"/>
  </si>
  <si>
    <t>　サービス提供責任者と居宅介護従業者との間の情報伝達及び報告体制を整備している。</t>
    <rPh sb="11" eb="13">
      <t>キョタク</t>
    </rPh>
    <rPh sb="13" eb="15">
      <t>カイゴ</t>
    </rPh>
    <rPh sb="15" eb="18">
      <t>ジュウギョウシャ</t>
    </rPh>
    <phoneticPr fontId="7"/>
  </si>
  <si>
    <t>⑥　</t>
    <phoneticPr fontId="7"/>
  </si>
  <si>
    <t>①　居宅介護従業者に関する要件について</t>
    <rPh sb="2" eb="4">
      <t>キョタク</t>
    </rPh>
    <rPh sb="4" eb="6">
      <t>カイゴ</t>
    </rPh>
    <rPh sb="6" eb="9">
      <t>ジュウギョウシャ</t>
    </rPh>
    <rPh sb="10" eb="11">
      <t>カン</t>
    </rPh>
    <rPh sb="13" eb="15">
      <t>ヨウケン</t>
    </rPh>
    <phoneticPr fontId="7"/>
  </si>
  <si>
    <t>　　下表の(1)については必ず記載すること。(2)・(3)・(4)についてはいずれかを記載することで可。</t>
    <rPh sb="2" eb="4">
      <t>カヒョウ</t>
    </rPh>
    <rPh sb="13" eb="14">
      <t>カナラ</t>
    </rPh>
    <rPh sb="15" eb="17">
      <t>キサイ</t>
    </rPh>
    <rPh sb="42" eb="44">
      <t>キサイ</t>
    </rPh>
    <rPh sb="49" eb="50">
      <t>カ</t>
    </rPh>
    <phoneticPr fontId="7"/>
  </si>
  <si>
    <t>(1)</t>
    <phoneticPr fontId="7"/>
  </si>
  <si>
    <r>
      <t xml:space="preserve"> 有 </t>
    </r>
    <r>
      <rPr>
        <b/>
        <sz val="14"/>
        <rFont val="HGSｺﾞｼｯｸM"/>
        <family val="3"/>
        <charset val="128"/>
      </rPr>
      <t>・</t>
    </r>
    <r>
      <rPr>
        <b/>
        <sz val="11"/>
        <rFont val="HGSｺﾞｼｯｸM"/>
        <family val="3"/>
        <charset val="128"/>
      </rPr>
      <t xml:space="preserve"> 無</t>
    </r>
    <phoneticPr fontId="7"/>
  </si>
  <si>
    <t>(1)のうち介護福祉士の総数</t>
    <rPh sb="6" eb="8">
      <t>カイゴ</t>
    </rPh>
    <rPh sb="8" eb="11">
      <t>フクシシ</t>
    </rPh>
    <rPh sb="12" eb="14">
      <t>ソウスウ</t>
    </rPh>
    <phoneticPr fontId="7"/>
  </si>
  <si>
    <t>(1)に占める(2)の割合が30％以上</t>
    <rPh sb="4" eb="5">
      <t>シ</t>
    </rPh>
    <rPh sb="11" eb="13">
      <t>ワリアイ</t>
    </rPh>
    <rPh sb="17" eb="19">
      <t>イジョウ</t>
    </rPh>
    <phoneticPr fontId="7"/>
  </si>
  <si>
    <t>・</t>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</si>
  <si>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7"/>
  </si>
  <si>
    <t>(1)に占める(3)の割合が50％以上</t>
    <rPh sb="4" eb="5">
      <t>シ</t>
    </rPh>
    <rPh sb="11" eb="13">
      <t>ワリアイ</t>
    </rPh>
    <rPh sb="17" eb="19">
      <t>イジョウ</t>
    </rPh>
    <phoneticPr fontId="7"/>
  </si>
  <si>
    <t>(4)</t>
    <phoneticPr fontId="7"/>
  </si>
  <si>
    <t>(1)に占める(4)の割合が40％以上</t>
    <rPh sb="4" eb="5">
      <t>シ</t>
    </rPh>
    <rPh sb="11" eb="13">
      <t>ワリアイ</t>
    </rPh>
    <rPh sb="17" eb="19">
      <t>イジョウ</t>
    </rPh>
    <phoneticPr fontId="7"/>
  </si>
  <si>
    <t>・</t>
    <phoneticPr fontId="7"/>
  </si>
  <si>
    <t>②　サービス提供責任者に関する要件について</t>
    <rPh sb="6" eb="8">
      <t>テイキョウ</t>
    </rPh>
    <rPh sb="8" eb="11">
      <t>セキニンシャ</t>
    </rPh>
    <rPh sb="12" eb="13">
      <t>カン</t>
    </rPh>
    <rPh sb="15" eb="17">
      <t>ヨウケン</t>
    </rPh>
    <phoneticPr fontId="7"/>
  </si>
  <si>
    <t xml:space="preserve">  ア</t>
    <phoneticPr fontId="7"/>
  </si>
  <si>
    <t>　イ　</t>
    <phoneticPr fontId="7"/>
  </si>
  <si>
    <t>　ウ　</t>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</si>
  <si>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</si>
  <si>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r>
      <t xml:space="preserve"> 有 </t>
    </r>
    <r>
      <rPr>
        <b/>
        <sz val="14"/>
        <rFont val="HGSｺﾞｼｯｸM"/>
        <family val="3"/>
        <charset val="128"/>
      </rPr>
      <t>・</t>
    </r>
    <r>
      <rPr>
        <b/>
        <sz val="11"/>
        <rFont val="HGSｺﾞｼｯｸM"/>
        <family val="3"/>
        <charset val="128"/>
      </rPr>
      <t xml:space="preserve"> 無</t>
    </r>
    <phoneticPr fontId="7"/>
  </si>
  <si>
    <t>②　</t>
    <phoneticPr fontId="7"/>
  </si>
  <si>
    <t>　「異動区分」、「届出項目」欄については、該当する番号に○を付してください。</t>
    <phoneticPr fontId="7"/>
  </si>
  <si>
    <t>・</t>
    <phoneticPr fontId="7"/>
  </si>
  <si>
    <t>⑤　</t>
    <phoneticPr fontId="7"/>
  </si>
  <si>
    <t>(2)</t>
    <phoneticPr fontId="7"/>
  </si>
  <si>
    <t>(4)</t>
    <phoneticPr fontId="7"/>
  </si>
  <si>
    <t>　１人を超えるサービス提供責任者を配置することとされている事業所は、常勤のサービス提供責任者の２名以上の配置していること。</t>
    <phoneticPr fontId="7"/>
  </si>
  <si>
    <r>
      <t xml:space="preserve"> 有 </t>
    </r>
    <r>
      <rPr>
        <b/>
        <sz val="14"/>
        <rFont val="HGSｺﾞｼｯｸM"/>
        <family val="3"/>
        <charset val="128"/>
      </rPr>
      <t>・</t>
    </r>
    <r>
      <rPr>
        <b/>
        <sz val="11"/>
        <rFont val="HGSｺﾞｼｯｸM"/>
        <family val="3"/>
        <charset val="128"/>
      </rPr>
      <t xml:space="preserve"> 無</t>
    </r>
    <phoneticPr fontId="7"/>
  </si>
  <si>
    <t>　１　新規　　　　　２　変更　　　　　３　終了</t>
    <phoneticPr fontId="7"/>
  </si>
  <si>
    <t>届 出 項 目</t>
    <phoneticPr fontId="7"/>
  </si>
  <si>
    <t>　居宅介護従業者の技術指導等を目的とした会議を定期的に開催している。</t>
    <phoneticPr fontId="141"/>
  </si>
  <si>
    <t>・</t>
    <phoneticPr fontId="7"/>
  </si>
  <si>
    <t>・</t>
    <phoneticPr fontId="7"/>
  </si>
  <si>
    <t>④　</t>
    <phoneticPr fontId="7"/>
  </si>
  <si>
    <t>　居宅介護従業者に対する健康診断の定期的な実施体制を整備している。</t>
    <phoneticPr fontId="7"/>
  </si>
  <si>
    <t>⑤　</t>
    <phoneticPr fontId="7"/>
  </si>
  <si>
    <t>　緊急時等における対応方法を利用者に明示している。</t>
    <phoneticPr fontId="7"/>
  </si>
  <si>
    <t>⑥　</t>
    <phoneticPr fontId="7"/>
  </si>
  <si>
    <t>　新規に採用したすべての居宅介護従業者に対し、熟練した居宅介護従業者の同行による研修を実施している。</t>
    <phoneticPr fontId="7"/>
  </si>
  <si>
    <t>　</t>
    <phoneticPr fontId="7"/>
  </si>
  <si>
    <t>(1)</t>
    <phoneticPr fontId="7"/>
  </si>
  <si>
    <t>(3)</t>
    <phoneticPr fontId="7"/>
  </si>
  <si>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7"/>
  </si>
  <si>
    <t>　１人を超えるサービス提供責任者を配置することとされている事業所は、常勤のサービス提供責任者の２名以上の配置していること。</t>
    <phoneticPr fontId="7"/>
  </si>
  <si>
    <t>　ウ　</t>
    <phoneticPr fontId="7"/>
  </si>
  <si>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7"/>
  </si>
  <si>
    <t>①　</t>
    <phoneticPr fontId="7"/>
  </si>
  <si>
    <t>　前年度又は前３月の期間における利用者の総数のうち、障害支援区分５以上である者、たんの吸引等を必要とする者、重症心身障害児及び医療的ケア児の占める割合が３０％以上</t>
    <phoneticPr fontId="7"/>
  </si>
  <si>
    <t>②　</t>
    <phoneticPr fontId="7"/>
  </si>
  <si>
    <t>　前年度又は前３月の期間における利用者の総数のうち、障害支援区分４以上である者、たんの吸引等を必要とする者、重症心身障害児及び医療的ケア児が占める割合が５０％以上</t>
    <phoneticPr fontId="7"/>
  </si>
  <si>
    <t>備考</t>
    <phoneticPr fontId="7"/>
  </si>
  <si>
    <t>　「異動区分」、「届出項目」欄については、該当する番号に○を付してください。</t>
    <phoneticPr fontId="7"/>
  </si>
  <si>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7"/>
  </si>
  <si>
    <t>　それぞれの要件について根拠となる（要件を満たすことがわかる）書類も提出してください。</t>
    <phoneticPr fontId="7"/>
  </si>
  <si>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7"/>
  </si>
  <si>
    <t xml:space="preserve"> </t>
    <phoneticPr fontId="141"/>
  </si>
  <si>
    <t>（参考様式５）の（別紙１４）その１　</t>
    <rPh sb="1" eb="3">
      <t>サンコウ</t>
    </rPh>
    <rPh sb="3" eb="5">
      <t>ヨウシキ</t>
    </rPh>
    <rPh sb="9" eb="11">
      <t>ベッシ</t>
    </rPh>
    <phoneticPr fontId="7"/>
  </si>
  <si>
    <t>届 出 項 目</t>
    <phoneticPr fontId="7"/>
  </si>
  <si>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7"/>
  </si>
  <si>
    <r>
      <t xml:space="preserve">有 </t>
    </r>
    <r>
      <rPr>
        <b/>
        <sz val="14"/>
        <rFont val="HGSｺﾞｼｯｸM"/>
        <family val="3"/>
        <charset val="128"/>
      </rPr>
      <t>・</t>
    </r>
    <r>
      <rPr>
        <b/>
        <sz val="11"/>
        <rFont val="HGSｺﾞｼｯｸM"/>
        <family val="3"/>
        <charset val="128"/>
      </rPr>
      <t xml:space="preserve"> 無</t>
    </r>
    <phoneticPr fontId="7"/>
  </si>
  <si>
    <t>①</t>
    <phoneticPr fontId="7"/>
  </si>
  <si>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41"/>
  </si>
  <si>
    <t>　サービス提供責任者が重度訪問介護従業者に対して、毎月定期的に利用者に関する情報やサービス提供に当たっての留意事項を伝達している。（変更があった場合を含む。）</t>
    <phoneticPr fontId="141"/>
  </si>
  <si>
    <t>・</t>
    <phoneticPr fontId="7"/>
  </si>
  <si>
    <t>④　</t>
    <phoneticPr fontId="7"/>
  </si>
  <si>
    <t>　重度訪問介護従業者に対する健康診断の定期的な実施体制を整備している。</t>
    <phoneticPr fontId="141"/>
  </si>
  <si>
    <t>　緊急時等における対応方法を利用者に明示している。</t>
    <phoneticPr fontId="141"/>
  </si>
  <si>
    <t>⑥　</t>
    <phoneticPr fontId="7"/>
  </si>
  <si>
    <t>　新規に採用したすべての重度訪問介護従業者に対し、熟練した重度訪問介護従業者の同行による研修を実施している。</t>
    <phoneticPr fontId="141"/>
  </si>
  <si>
    <t>⑦　</t>
    <phoneticPr fontId="7"/>
  </si>
  <si>
    <t>　重度訪問介護従業者の常時派遣が可能となっており、現に深夜帯も含めてサービス提供している。</t>
    <rPh sb="11" eb="13">
      <t>ジョウジ</t>
    </rPh>
    <phoneticPr fontId="141"/>
  </si>
  <si>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7"/>
  </si>
  <si>
    <t>　　下表の(1)については必ず記載すること。(2)・(3)・(4)についてはいずれかを記載することで可。</t>
    <phoneticPr fontId="141"/>
  </si>
  <si>
    <t>(1)</t>
    <phoneticPr fontId="7"/>
  </si>
  <si>
    <r>
      <t xml:space="preserve">有 </t>
    </r>
    <r>
      <rPr>
        <b/>
        <sz val="14"/>
        <rFont val="HGSｺﾞｼｯｸM"/>
        <family val="3"/>
        <charset val="128"/>
      </rPr>
      <t>・</t>
    </r>
    <r>
      <rPr>
        <b/>
        <sz val="11"/>
        <rFont val="HGSｺﾞｼｯｸM"/>
        <family val="3"/>
        <charset val="128"/>
      </rPr>
      <t xml:space="preserve"> 無</t>
    </r>
    <phoneticPr fontId="7"/>
  </si>
  <si>
    <t>(1)のうち介護福祉士の総数</t>
    <rPh sb="5" eb="7">
      <t>カイゴ</t>
    </rPh>
    <rPh sb="7" eb="10">
      <t>フクシシ</t>
    </rPh>
    <rPh sb="11" eb="13">
      <t>ソウスウ</t>
    </rPh>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</si>
  <si>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7"/>
  </si>
  <si>
    <t>ア</t>
    <phoneticPr fontId="141"/>
  </si>
  <si>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41"/>
  </si>
  <si>
    <t>イ　</t>
    <phoneticPr fontId="141"/>
  </si>
  <si>
    <t>　一人を超えるサービス提供責任者の配置義務がある事業所については、常勤のサービス提供責任者の２名以上の配置していること。</t>
    <phoneticPr fontId="141"/>
  </si>
  <si>
    <t>(1)　総数</t>
    <rPh sb="4" eb="6">
      <t>ソウスウ</t>
    </rPh>
    <phoneticPr fontId="7"/>
  </si>
  <si>
    <t>(2)　常勤</t>
    <rPh sb="4" eb="6">
      <t>ジョウキン</t>
    </rPh>
    <phoneticPr fontId="7"/>
  </si>
  <si>
    <t>(3)　非常勤</t>
    <rPh sb="4" eb="7">
      <t>ヒジョウキン</t>
    </rPh>
    <phoneticPr fontId="7"/>
  </si>
  <si>
    <r>
      <t xml:space="preserve">有 </t>
    </r>
    <r>
      <rPr>
        <b/>
        <sz val="14"/>
        <rFont val="HGSｺﾞｼｯｸM"/>
        <family val="3"/>
        <charset val="128"/>
      </rPr>
      <t>・</t>
    </r>
    <r>
      <rPr>
        <b/>
        <sz val="11"/>
        <rFont val="HGSｺﾞｼｯｸM"/>
        <family val="3"/>
        <charset val="128"/>
      </rPr>
      <t xml:space="preserve"> 無</t>
    </r>
    <phoneticPr fontId="7"/>
  </si>
  <si>
    <t>　</t>
    <phoneticPr fontId="7"/>
  </si>
  <si>
    <t>　前年度又は前３月の期間における利用者（障害児を除く）の総数のうち、障害支援区分５以上である者及びたんの吸引等を必要とする者が占める割合が50％以上</t>
    <phoneticPr fontId="141"/>
  </si>
  <si>
    <t>備考</t>
  </si>
  <si>
    <t>　「異動区分」、「届出項目」欄については、該当する番号に○を付してください。</t>
    <phoneticPr fontId="141"/>
  </si>
  <si>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41"/>
  </si>
  <si>
    <t>　それぞれの要件について根拠となる（要件を満たすことがわかる）書類も提出してください。</t>
    <phoneticPr fontId="141"/>
  </si>
  <si>
    <t>　</t>
    <phoneticPr fontId="141"/>
  </si>
  <si>
    <t>（参考様式５）の（別紙１５）その１　</t>
    <rPh sb="1" eb="3">
      <t>サンコウ</t>
    </rPh>
    <rPh sb="3" eb="5">
      <t>ヨウシキ</t>
    </rPh>
    <rPh sb="9" eb="11">
      <t>ベッシ</t>
    </rPh>
    <phoneticPr fontId="7"/>
  </si>
  <si>
    <t>　　年 　　月 　　日</t>
    <phoneticPr fontId="7"/>
  </si>
  <si>
    <t>　１　新規　　　　　２　変更　　　　　３　終了</t>
    <phoneticPr fontId="7"/>
  </si>
  <si>
    <r>
      <t xml:space="preserve">有 </t>
    </r>
    <r>
      <rPr>
        <b/>
        <sz val="14"/>
        <color theme="1"/>
        <rFont val="HGSｺﾞｼｯｸM"/>
        <family val="3"/>
        <charset val="128"/>
      </rPr>
      <t>・</t>
    </r>
    <r>
      <rPr>
        <b/>
        <sz val="11"/>
        <color theme="1"/>
        <rFont val="HGSｺﾞｼｯｸM"/>
        <family val="3"/>
        <charset val="128"/>
      </rPr>
      <t xml:space="preserve"> 無</t>
    </r>
    <phoneticPr fontId="7"/>
  </si>
  <si>
    <t>①－ア</t>
    <phoneticPr fontId="7"/>
  </si>
  <si>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7"/>
  </si>
  <si>
    <t>・</t>
  </si>
  <si>
    <t>②　</t>
    <phoneticPr fontId="7"/>
  </si>
  <si>
    <t>　同行援護従業者の技術指導等を目的とした会議を定期的に開催している。</t>
    <rPh sb="1" eb="3">
      <t>ドウコウ</t>
    </rPh>
    <phoneticPr fontId="7"/>
  </si>
  <si>
    <t>・</t>
    <phoneticPr fontId="7"/>
  </si>
  <si>
    <t>　サービス提供責任者と同行援護従業者との間の情報伝達及び報告体制を整備している。</t>
    <rPh sb="11" eb="13">
      <t>ドウコウ</t>
    </rPh>
    <rPh sb="13" eb="15">
      <t>エンゴ</t>
    </rPh>
    <rPh sb="15" eb="18">
      <t>ジュウギョウシャ</t>
    </rPh>
    <phoneticPr fontId="7"/>
  </si>
  <si>
    <t>④　</t>
    <phoneticPr fontId="7"/>
  </si>
  <si>
    <t>　同行援護従業者に対する健康診断の定期的な実施体制を整備している。</t>
    <rPh sb="1" eb="3">
      <t>ドウコウ</t>
    </rPh>
    <phoneticPr fontId="7"/>
  </si>
  <si>
    <t>　新規に採用したすべての同行援護介護従業者に対し、熟練した同行援護従業者の同行による研修を実施している。</t>
    <rPh sb="12" eb="14">
      <t>ドウコウ</t>
    </rPh>
    <rPh sb="29" eb="31">
      <t>ドウコウ</t>
    </rPh>
    <phoneticPr fontId="7"/>
  </si>
  <si>
    <t>　</t>
    <phoneticPr fontId="7"/>
  </si>
  <si>
    <t>①　同行援護従業者に関する要件について</t>
    <rPh sb="2" eb="4">
      <t>ドウコウ</t>
    </rPh>
    <rPh sb="4" eb="6">
      <t>エンゴ</t>
    </rPh>
    <rPh sb="6" eb="9">
      <t>ジュウギョウシャ</t>
    </rPh>
    <rPh sb="10" eb="11">
      <t>カン</t>
    </rPh>
    <rPh sb="13" eb="15">
      <t>ヨウケン</t>
    </rPh>
    <phoneticPr fontId="7"/>
  </si>
  <si>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7"/>
  </si>
  <si>
    <t>(1)</t>
    <phoneticPr fontId="7"/>
  </si>
  <si>
    <t>(４)</t>
    <phoneticPr fontId="7"/>
  </si>
  <si>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7"/>
  </si>
  <si>
    <t>(５)</t>
  </si>
  <si>
    <t>(1)のうち同行援護従業者養成研修及び国立リハビリテーションセンター学院視覚障害学科修了者等の総数</t>
    <phoneticPr fontId="141"/>
  </si>
  <si>
    <t>(1)に占める(5)の割合が30％以上</t>
    <rPh sb="4" eb="5">
      <t>シ</t>
    </rPh>
    <rPh sb="11" eb="13">
      <t>ワリアイ</t>
    </rPh>
    <rPh sb="17" eb="19">
      <t>イジョウ</t>
    </rPh>
    <phoneticPr fontId="7"/>
  </si>
  <si>
    <t>・</t>
    <phoneticPr fontId="7"/>
  </si>
  <si>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</si>
  <si>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7"/>
  </si>
  <si>
    <t>(1)に占める(6)の割合が20％以上</t>
    <phoneticPr fontId="141"/>
  </si>
  <si>
    <t>・</t>
    <phoneticPr fontId="7"/>
  </si>
  <si>
    <r>
      <t xml:space="preserve">有 </t>
    </r>
    <r>
      <rPr>
        <b/>
        <sz val="14"/>
        <color theme="1"/>
        <rFont val="HGSｺﾞｼｯｸM"/>
        <family val="3"/>
        <charset val="128"/>
      </rPr>
      <t>・</t>
    </r>
    <r>
      <rPr>
        <b/>
        <sz val="11"/>
        <color theme="1"/>
        <rFont val="HGSｺﾞｼｯｸM"/>
        <family val="3"/>
        <charset val="128"/>
      </rPr>
      <t xml:space="preserve"> 無</t>
    </r>
    <phoneticPr fontId="7"/>
  </si>
  <si>
    <t xml:space="preserve">　ア　
   </t>
    <phoneticPr fontId="7"/>
  </si>
  <si>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7"/>
  </si>
  <si>
    <t>　イ　</t>
    <phoneticPr fontId="7"/>
  </si>
  <si>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7"/>
  </si>
  <si>
    <t>同行援護従業者の数</t>
    <rPh sb="4" eb="7">
      <t>ジュウギョウシャ</t>
    </rPh>
    <rPh sb="8" eb="9">
      <t>スウ</t>
    </rPh>
    <phoneticPr fontId="7"/>
  </si>
  <si>
    <t>　前年度又は前３月の期間における利用者（障害児を除く）の総数のうち、障害支援区分５以上である者及びたんの吸引等を必要とする者が占める割合が30％以上</t>
    <phoneticPr fontId="7"/>
  </si>
  <si>
    <t>　前年度又は前３月の期間における利用者（障害児を除く）の総数のうち、障害支援区分４以上である者及びたんの吸引等を必要とする者が占める割合が50％以上</t>
    <phoneticPr fontId="7"/>
  </si>
  <si>
    <t>備考</t>
    <phoneticPr fontId="7"/>
  </si>
  <si>
    <t>　ここでいう常勤とは、「障害者の日常生活及び社会生活を総合的に支援するための法律に基づく指定障害福祉サービスの事業等の人員、
　　</t>
    <phoneticPr fontId="7"/>
  </si>
  <si>
    <t>設備及び運営に関する基準について」（平成１８年１２月６日厚生労働省社会・援護局障害保健福祉部長通知）第二の２の(3)に定義する</t>
  </si>
  <si>
    <t>「常勤」をいう。</t>
  </si>
  <si>
    <t>　それぞれの要件について根拠となる（要件を満たすことがわかる）書類も提出してください。</t>
    <phoneticPr fontId="7"/>
  </si>
  <si>
    <t>（参考様式５）の（別紙１６）その１　</t>
    <rPh sb="1" eb="3">
      <t>サンコウ</t>
    </rPh>
    <rPh sb="3" eb="5">
      <t>ヨウシキ</t>
    </rPh>
    <rPh sb="9" eb="11">
      <t>ベッシ</t>
    </rPh>
    <phoneticPr fontId="7"/>
  </si>
  <si>
    <t>異動区分</t>
    <phoneticPr fontId="7"/>
  </si>
  <si>
    <t>　①　新規　　②　変更　　③　終了</t>
    <phoneticPr fontId="7"/>
  </si>
  <si>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7"/>
  </si>
  <si>
    <t>　行動援護従業者の技術指導等を目的とした会議を定期的に開催している。</t>
    <phoneticPr fontId="141"/>
  </si>
  <si>
    <t>　サービス提供責任者と行動援護従業者との間の情報伝達及び報告体制を整備している。</t>
    <rPh sb="11" eb="15">
      <t>コウドウエンゴ</t>
    </rPh>
    <rPh sb="15" eb="18">
      <t>ジュウギョウシャ</t>
    </rPh>
    <phoneticPr fontId="7"/>
  </si>
  <si>
    <t>④</t>
    <phoneticPr fontId="7"/>
  </si>
  <si>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41"/>
  </si>
  <si>
    <t>⑤</t>
    <phoneticPr fontId="7"/>
  </si>
  <si>
    <t>　行動援護従業者に対する健康診断の定期的な実施体制を整備している。</t>
    <phoneticPr fontId="141"/>
  </si>
  <si>
    <t>⑥</t>
    <phoneticPr fontId="7"/>
  </si>
  <si>
    <t>⑦</t>
    <phoneticPr fontId="7"/>
  </si>
  <si>
    <t>　新規に採用したすべての行動援護介護従業者に対し、熟練した行動援護従業者の同行による研修を実施している。</t>
    <phoneticPr fontId="7"/>
  </si>
  <si>
    <t>①　行動援護従業者に関する要件について</t>
    <rPh sb="2" eb="6">
      <t>コウドウエンゴ</t>
    </rPh>
    <rPh sb="6" eb="9">
      <t>ジュウギョウシャ</t>
    </rPh>
    <rPh sb="10" eb="11">
      <t>カン</t>
    </rPh>
    <rPh sb="13" eb="15">
      <t>ヨウケン</t>
    </rPh>
    <phoneticPr fontId="7"/>
  </si>
  <si>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7"/>
  </si>
  <si>
    <t>(4)</t>
    <phoneticPr fontId="7"/>
  </si>
  <si>
    <t>(5)</t>
    <phoneticPr fontId="141"/>
  </si>
  <si>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7"/>
  </si>
  <si>
    <t>１人以上</t>
    <phoneticPr fontId="7"/>
  </si>
  <si>
    <t>　ア　</t>
    <phoneticPr fontId="7"/>
  </si>
  <si>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7"/>
  </si>
  <si>
    <t>　イ　</t>
    <phoneticPr fontId="7"/>
  </si>
  <si>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7"/>
  </si>
  <si>
    <t>　前年度又は前３月の期間における利用者（障害児を除く）の総数のうち、障害支援区分４以上である者及びたんの吸引等を必要とする者が占める割合が50％以上</t>
    <phoneticPr fontId="7"/>
  </si>
  <si>
    <t>２　　　　
　　　　　</t>
    <phoneticPr fontId="7"/>
  </si>
  <si>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7"/>
  </si>
  <si>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7"/>
  </si>
  <si>
    <t>　　</t>
    <phoneticPr fontId="7"/>
  </si>
  <si>
    <t>（参考様式５）の（別紙１８）</t>
    <rPh sb="1" eb="3">
      <t>サンコウ</t>
    </rPh>
    <rPh sb="3" eb="5">
      <t>ヨウシキ</t>
    </rPh>
    <rPh sb="9" eb="11">
      <t>ベッシ</t>
    </rPh>
    <phoneticPr fontId="150"/>
  </si>
  <si>
    <r>
      <rPr>
        <b/>
        <sz val="14"/>
        <rFont val="HGｺﾞｼｯｸM"/>
        <family val="3"/>
        <charset val="128"/>
      </rPr>
      <t>福祉専門職員配置等加算に関する届出書</t>
    </r>
    <r>
      <rPr>
        <sz val="14"/>
        <rFont val="HGｺﾞｼｯｸM"/>
        <family val="3"/>
        <charset val="128"/>
      </rPr>
      <t xml:space="preserve">
</t>
    </r>
    <r>
      <rPr>
        <sz val="11"/>
        <rFont val="HGｺﾞｼｯｸM"/>
        <family val="3"/>
        <charset val="128"/>
      </rPr>
      <t>（療養介護・生活介護・自立訓練（機能訓練・生活訓練）・就労移行支援・就労継続支援・自立生活援助・共同生活援助
・児童発達支援・放課後等デイサービス・福祉型障害児入所施設・医療型障害児入所施設）</t>
    </r>
    <rPh sb="0" eb="2">
      <t>フクシ</t>
    </rPh>
    <rPh sb="2" eb="4">
      <t>センモン</t>
    </rPh>
    <rPh sb="4" eb="6">
      <t>ショクイン</t>
    </rPh>
    <rPh sb="6" eb="8">
      <t>ハイチ</t>
    </rPh>
    <rPh sb="8" eb="9">
      <t>トウ</t>
    </rPh>
    <rPh sb="9" eb="11">
      <t>カサン</t>
    </rPh>
    <rPh sb="12" eb="13">
      <t>カン</t>
    </rPh>
    <rPh sb="15" eb="18">
      <t>トドケデショ</t>
    </rPh>
    <rPh sb="20" eb="22">
      <t>リョウヨウ</t>
    </rPh>
    <rPh sb="22" eb="24">
      <t>カイゴ</t>
    </rPh>
    <rPh sb="25" eb="27">
      <t>セイカツ</t>
    </rPh>
    <rPh sb="27" eb="29">
      <t>カイゴ</t>
    </rPh>
    <rPh sb="30" eb="32">
      <t>ジリツ</t>
    </rPh>
    <rPh sb="32" eb="34">
      <t>クンレン</t>
    </rPh>
    <rPh sb="35" eb="37">
      <t>キノウ</t>
    </rPh>
    <rPh sb="37" eb="39">
      <t>クンレン</t>
    </rPh>
    <rPh sb="40" eb="42">
      <t>セイカツ</t>
    </rPh>
    <rPh sb="42" eb="44">
      <t>クンレン</t>
    </rPh>
    <rPh sb="46" eb="48">
      <t>シュウロウ</t>
    </rPh>
    <rPh sb="48" eb="50">
      <t>イコウ</t>
    </rPh>
    <rPh sb="50" eb="52">
      <t>シエン</t>
    </rPh>
    <rPh sb="53" eb="55">
      <t>シュウロウ</t>
    </rPh>
    <rPh sb="55" eb="57">
      <t>ケイゾク</t>
    </rPh>
    <rPh sb="57" eb="59">
      <t>シエン</t>
    </rPh>
    <rPh sb="60" eb="62">
      <t>ジリツ</t>
    </rPh>
    <rPh sb="62" eb="64">
      <t>セイカツ</t>
    </rPh>
    <rPh sb="64" eb="66">
      <t>エンジョ</t>
    </rPh>
    <rPh sb="67" eb="69">
      <t>キョウドウ</t>
    </rPh>
    <rPh sb="69" eb="71">
      <t>セイカツ</t>
    </rPh>
    <rPh sb="71" eb="73">
      <t>エンジョ</t>
    </rPh>
    <rPh sb="75" eb="77">
      <t>ジドウ</t>
    </rPh>
    <rPh sb="77" eb="79">
      <t>ハッタツ</t>
    </rPh>
    <rPh sb="79" eb="81">
      <t>シエン</t>
    </rPh>
    <rPh sb="82" eb="85">
      <t>ホウカゴ</t>
    </rPh>
    <rPh sb="85" eb="86">
      <t>トウ</t>
    </rPh>
    <phoneticPr fontId="7"/>
  </si>
  <si>
    <t>１　事業所・施設の名称</t>
    <rPh sb="2" eb="5">
      <t>ジギョウショ</t>
    </rPh>
    <rPh sb="6" eb="8">
      <t>シセツ</t>
    </rPh>
    <rPh sb="9" eb="11">
      <t>メイショウ</t>
    </rPh>
    <phoneticPr fontId="7"/>
  </si>
  <si>
    <t>３　サービスの種類</t>
    <rPh sb="7" eb="9">
      <t>シュルイ</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</si>
  <si>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</si>
  <si>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</si>
  <si>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1"/>
  </si>
  <si>
    <t>５　社会福祉士等の状況</t>
    <rPh sb="2" eb="4">
      <t>シャカイ</t>
    </rPh>
    <rPh sb="4" eb="6">
      <t>フクシ</t>
    </rPh>
    <rPh sb="6" eb="7">
      <t>シ</t>
    </rPh>
    <rPh sb="7" eb="8">
      <t>トウ</t>
    </rPh>
    <rPh sb="9" eb="11">
      <t>ジョウキョウ</t>
    </rPh>
    <phoneticPr fontId="7"/>
  </si>
  <si>
    <t>①</t>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</si>
  <si>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</si>
  <si>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</si>
  <si>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</si>
  <si>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</si>
  <si>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t>
    <phoneticPr fontId="7"/>
  </si>
  <si>
    <t>②</t>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</si>
  <si>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</si>
  <si>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</si>
  <si>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</si>
  <si>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</si>
  <si>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</si>
  <si>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7"/>
  </si>
  <si>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</si>
  <si>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</si>
  <si>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</si>
  <si>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（参考様式５）の（別紙１８）その２</t>
    <rPh sb="1" eb="3">
      <t>サンコウ</t>
    </rPh>
    <rPh sb="3" eb="5">
      <t>ヨウシキ</t>
    </rPh>
    <rPh sb="9" eb="11">
      <t>ベッシ</t>
    </rPh>
    <phoneticPr fontId="150"/>
  </si>
  <si>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7"/>
  </si>
  <si>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7"/>
  </si>
  <si>
    <t>４　社会福祉士等の状況</t>
    <rPh sb="2" eb="4">
      <t>シャカイ</t>
    </rPh>
    <rPh sb="4" eb="6">
      <t>フクシ</t>
    </rPh>
    <rPh sb="6" eb="7">
      <t>シ</t>
    </rPh>
    <rPh sb="7" eb="8">
      <t>トウ</t>
    </rPh>
    <rPh sb="9" eb="11">
      <t>ジョウキョウ</t>
    </rPh>
    <phoneticPr fontId="7"/>
  </si>
  <si>
    <t>５　地域に貢献する活動の内容</t>
    <rPh sb="2" eb="4">
      <t>チイキ</t>
    </rPh>
    <rPh sb="5" eb="7">
      <t>コウケン</t>
    </rPh>
    <rPh sb="9" eb="11">
      <t>カツドウ</t>
    </rPh>
    <rPh sb="12" eb="14">
      <t>ナイヨウ</t>
    </rPh>
    <phoneticPr fontId="7"/>
  </si>
  <si>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7"/>
  </si>
  <si>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7"/>
  </si>
  <si>
    <t>別紙１８　福祉専門職員配置等加算（共生型短期入所以外）</t>
    <rPh sb="17" eb="20">
      <t>キョウセイガタ</t>
    </rPh>
    <phoneticPr fontId="7"/>
  </si>
  <si>
    <t>（参考様式５）の（別紙１７）</t>
    <rPh sb="1" eb="3">
      <t>サンコウ</t>
    </rPh>
    <rPh sb="3" eb="5">
      <t>ヨウシキ</t>
    </rPh>
    <rPh sb="9" eb="11">
      <t>ベッシ</t>
    </rPh>
    <phoneticPr fontId="64"/>
  </si>
  <si>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7"/>
  </si>
  <si>
    <t>１　新規　　　　　　　２　変更　　　　　　　３　終了</t>
    <rPh sb="2" eb="4">
      <t>シンキ</t>
    </rPh>
    <rPh sb="13" eb="15">
      <t>ヘンコウ</t>
    </rPh>
    <rPh sb="24" eb="26">
      <t>シュウリョウ</t>
    </rPh>
    <phoneticPr fontId="7"/>
  </si>
  <si>
    <t>４　申請する加算区分</t>
    <rPh sb="2" eb="4">
      <t>シンセイ</t>
    </rPh>
    <rPh sb="6" eb="8">
      <t>カサン</t>
    </rPh>
    <rPh sb="8" eb="10">
      <t>クブン</t>
    </rPh>
    <phoneticPr fontId="7"/>
  </si>
  <si>
    <t>人員配置体制加算（　Ⅰ　・　Ⅱ　・　Ⅲ　・　Ⅳ　）</t>
    <rPh sb="0" eb="2">
      <t>ジンイン</t>
    </rPh>
    <rPh sb="2" eb="4">
      <t>ハイチ</t>
    </rPh>
    <rPh sb="4" eb="6">
      <t>タイセイ</t>
    </rPh>
    <rPh sb="6" eb="8">
      <t>カサン</t>
    </rPh>
    <phoneticPr fontId="7"/>
  </si>
  <si>
    <t>５　利用者数</t>
    <rPh sb="2" eb="5">
      <t>リヨウシャ</t>
    </rPh>
    <rPh sb="5" eb="6">
      <t>スウ</t>
    </rPh>
    <phoneticPr fontId="7"/>
  </si>
  <si>
    <t>６　人員配置の状況</t>
    <rPh sb="2" eb="4">
      <t>ジンイン</t>
    </rPh>
    <rPh sb="4" eb="6">
      <t>ハイチ</t>
    </rPh>
    <rPh sb="7" eb="9">
      <t>ジョウキョウ</t>
    </rPh>
    <phoneticPr fontId="7"/>
  </si>
  <si>
    <t>７　人員体制</t>
    <phoneticPr fontId="7"/>
  </si>
  <si>
    <t xml:space="preserve">常勤換算で
（  1．5：１　・　1．7：１ ・ ２：１ ・ 2．5：１  ）以上 </t>
    <rPh sb="0" eb="2">
      <t>ジョウキン</t>
    </rPh>
    <rPh sb="2" eb="4">
      <t>カンザン</t>
    </rPh>
    <rPh sb="39" eb="41">
      <t>イジョウ</t>
    </rPh>
    <phoneticPr fontId="7"/>
  </si>
  <si>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7"/>
  </si>
  <si>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7"/>
  </si>
  <si>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7"/>
  </si>
  <si>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7"/>
  </si>
  <si>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7"/>
  </si>
  <si>
    <t>（参考様式５）の（別紙３２）</t>
    <rPh sb="1" eb="3">
      <t>サンコウ</t>
    </rPh>
    <rPh sb="3" eb="5">
      <t>ヨウシキ</t>
    </rPh>
    <rPh sb="9" eb="11">
      <t>ベッシ</t>
    </rPh>
    <phoneticPr fontId="152"/>
  </si>
  <si>
    <r>
      <t>　　</t>
    </r>
    <r>
      <rPr>
        <sz val="12"/>
        <color rgb="FFFF0000"/>
        <rFont val="HGｺﾞｼｯｸM"/>
        <family val="3"/>
        <charset val="128"/>
      </rPr>
      <t>　</t>
    </r>
    <r>
      <rPr>
        <sz val="12"/>
        <rFont val="HGｺﾞｼｯｸM"/>
        <family val="3"/>
        <charset val="128"/>
      </rPr>
      <t>年　　　月　　　日</t>
    </r>
    <phoneticPr fontId="7"/>
  </si>
  <si>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7"/>
  </si>
  <si>
    <t>異動区分</t>
    <rPh sb="0" eb="1">
      <t>イ</t>
    </rPh>
    <rPh sb="1" eb="2">
      <t>ドウ</t>
    </rPh>
    <rPh sb="2" eb="3">
      <t>ク</t>
    </rPh>
    <rPh sb="3" eb="4">
      <t>ブン</t>
    </rPh>
    <phoneticPr fontId="7"/>
  </si>
  <si>
    <t>１　新規　　　２　継続　　　３　変更　　　４　終了</t>
    <rPh sb="2" eb="4">
      <t>シンキ</t>
    </rPh>
    <rPh sb="9" eb="11">
      <t>ケイゾク</t>
    </rPh>
    <rPh sb="16" eb="18">
      <t>ヘンコウ</t>
    </rPh>
    <rPh sb="23" eb="25">
      <t>シュウリョウ</t>
    </rPh>
    <phoneticPr fontId="7"/>
  </si>
  <si>
    <t>サービスの種類
算定する加算の区分</t>
    <rPh sb="5" eb="7">
      <t>シュルイ</t>
    </rPh>
    <rPh sb="8" eb="10">
      <t>サンテイ</t>
    </rPh>
    <rPh sb="12" eb="14">
      <t>カサン</t>
    </rPh>
    <rPh sb="15" eb="17">
      <t>クブン</t>
    </rPh>
    <phoneticPr fontId="7"/>
  </si>
  <si>
    <t>１　生活介護</t>
    <rPh sb="4" eb="6">
      <t>カイゴ</t>
    </rPh>
    <phoneticPr fontId="7"/>
  </si>
  <si>
    <t>常勤看護職員等配置加算</t>
    <phoneticPr fontId="7"/>
  </si>
  <si>
    <t>２　短期入所</t>
    <rPh sb="2" eb="4">
      <t>タンキ</t>
    </rPh>
    <rPh sb="4" eb="6">
      <t>ニュウショ</t>
    </rPh>
    <phoneticPr fontId="7"/>
  </si>
  <si>
    <t>常勤看護職員等配置加算</t>
    <rPh sb="0" eb="2">
      <t>ジョウキン</t>
    </rPh>
    <rPh sb="2" eb="4">
      <t>カンゴ</t>
    </rPh>
    <rPh sb="4" eb="6">
      <t>ショクイン</t>
    </rPh>
    <rPh sb="6" eb="7">
      <t>トウ</t>
    </rPh>
    <rPh sb="7" eb="9">
      <t>ハイチ</t>
    </rPh>
    <rPh sb="9" eb="11">
      <t>カサン</t>
    </rPh>
    <phoneticPr fontId="7"/>
  </si>
  <si>
    <t>３　生活訓練</t>
    <rPh sb="2" eb="4">
      <t>セイカツ</t>
    </rPh>
    <rPh sb="4" eb="6">
      <t>クンレン</t>
    </rPh>
    <phoneticPr fontId="7"/>
  </si>
  <si>
    <t>看護職員配置加算（Ⅰ）</t>
    <rPh sb="0" eb="2">
      <t>カンゴ</t>
    </rPh>
    <rPh sb="2" eb="4">
      <t>ショクイン</t>
    </rPh>
    <rPh sb="4" eb="6">
      <t>ハイチ</t>
    </rPh>
    <rPh sb="6" eb="8">
      <t>カサン</t>
    </rPh>
    <phoneticPr fontId="7"/>
  </si>
  <si>
    <t>４　宿泊型自立訓練</t>
    <phoneticPr fontId="7"/>
  </si>
  <si>
    <t>看護職員配置加算（Ⅱ）</t>
    <rPh sb="0" eb="2">
      <t>カンゴ</t>
    </rPh>
    <rPh sb="2" eb="4">
      <t>ショクイン</t>
    </rPh>
    <rPh sb="4" eb="6">
      <t>ハイチ</t>
    </rPh>
    <rPh sb="6" eb="8">
      <t>カサン</t>
    </rPh>
    <phoneticPr fontId="7"/>
  </si>
  <si>
    <t>５　共同生活援助</t>
    <rPh sb="2" eb="8">
      <t>キョウドウセイカツエンジョ</t>
    </rPh>
    <phoneticPr fontId="7"/>
  </si>
  <si>
    <t>看護職員配置加算</t>
    <rPh sb="0" eb="2">
      <t>カンゴ</t>
    </rPh>
    <rPh sb="2" eb="4">
      <t>ショクイン</t>
    </rPh>
    <rPh sb="4" eb="6">
      <t>ハイチ</t>
    </rPh>
    <rPh sb="6" eb="8">
      <t>カサン</t>
    </rPh>
    <phoneticPr fontId="7"/>
  </si>
  <si>
    <t>看護職員の配置状況
（常勤換算）</t>
    <rPh sb="0" eb="2">
      <t>カンゴ</t>
    </rPh>
    <rPh sb="2" eb="4">
      <t>ショクイン</t>
    </rPh>
    <rPh sb="5" eb="7">
      <t>ハイチ</t>
    </rPh>
    <rPh sb="7" eb="9">
      <t>ジョウキョウ</t>
    </rPh>
    <rPh sb="11" eb="13">
      <t>ジョウキン</t>
    </rPh>
    <rPh sb="13" eb="15">
      <t>カンザン</t>
    </rPh>
    <phoneticPr fontId="7"/>
  </si>
  <si>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7"/>
  </si>
  <si>
    <t>該当
・
非該当</t>
    <rPh sb="0" eb="2">
      <t>ガイトウ</t>
    </rPh>
    <rPh sb="7" eb="10">
      <t>ヒガイトウ</t>
    </rPh>
    <phoneticPr fontId="7"/>
  </si>
  <si>
    <t>看護職員の必要数
（共同生活援助のみ）</t>
    <rPh sb="0" eb="2">
      <t>カンゴ</t>
    </rPh>
    <rPh sb="2" eb="4">
      <t>ショクイン</t>
    </rPh>
    <rPh sb="5" eb="8">
      <t>ヒツヨウスウ</t>
    </rPh>
    <rPh sb="10" eb="16">
      <t>キョウドウセイカツエンジョ</t>
    </rPh>
    <phoneticPr fontId="7"/>
  </si>
  <si>
    <t>前年度の平均利用者数</t>
    <rPh sb="0" eb="3">
      <t>ゼンネンド</t>
    </rPh>
    <rPh sb="4" eb="10">
      <t>ヘイキンリヨウシャスウ</t>
    </rPh>
    <phoneticPr fontId="7"/>
  </si>
  <si>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7"/>
  </si>
  <si>
    <t>該当
・
非該当</t>
    <phoneticPr fontId="7"/>
  </si>
  <si>
    <t>利用者数を
20で除した数
（必要数）</t>
    <rPh sb="0" eb="2">
      <t>リヨウ</t>
    </rPh>
    <rPh sb="2" eb="3">
      <t>シャ</t>
    </rPh>
    <rPh sb="3" eb="4">
      <t>スウ</t>
    </rPh>
    <rPh sb="9" eb="10">
      <t>ジョ</t>
    </rPh>
    <rPh sb="12" eb="13">
      <t>スウ</t>
    </rPh>
    <rPh sb="15" eb="18">
      <t>ヒツヨウスウ</t>
    </rPh>
    <phoneticPr fontId="7"/>
  </si>
  <si>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</si>
  <si>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7"/>
  </si>
  <si>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7"/>
  </si>
  <si>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7"/>
  </si>
  <si>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7"/>
  </si>
  <si>
    <t>別紙３２　常勤看護職員・看護職員配置加算</t>
  </si>
  <si>
    <t>（参考様式５）の（別紙３）</t>
    <rPh sb="1" eb="3">
      <t>サンコウ</t>
    </rPh>
    <rPh sb="3" eb="5">
      <t>ヨウシキ</t>
    </rPh>
    <rPh sb="9" eb="11">
      <t>ベッシ</t>
    </rPh>
    <phoneticPr fontId="120"/>
  </si>
  <si>
    <t>年　　月　　日</t>
    <rPh sb="0" eb="1">
      <t>ネン</t>
    </rPh>
    <rPh sb="3" eb="4">
      <t>ツキ</t>
    </rPh>
    <rPh sb="6" eb="7">
      <t>ヒ</t>
    </rPh>
    <phoneticPr fontId="120"/>
  </si>
  <si>
    <t>事業所の名称</t>
  </si>
  <si>
    <t>サービスの種類</t>
  </si>
  <si>
    <r>
      <t>多機能型の実施</t>
    </r>
    <r>
      <rPr>
        <sz val="8"/>
        <color rgb="FF000000"/>
        <rFont val="HGｺﾞｼｯｸM"/>
        <family val="3"/>
        <charset val="128"/>
      </rPr>
      <t>※1</t>
    </r>
    <phoneticPr fontId="120"/>
  </si>
  <si>
    <r>
      <t>異動区分</t>
    </r>
    <r>
      <rPr>
        <sz val="8"/>
        <color rgb="FF000000"/>
        <rFont val="HGｺﾞｼｯｸM"/>
        <family val="3"/>
        <charset val="128"/>
      </rPr>
      <t>※2</t>
    </r>
    <phoneticPr fontId="120"/>
  </si>
  <si>
    <t>１　新規　　　　　２　変更　　　　　３　終了</t>
    <phoneticPr fontId="120"/>
  </si>
  <si>
    <t>１　利用者の状況</t>
  </si>
  <si>
    <t>当該事業所の前年度の平均実利用者数　(A)</t>
    <phoneticPr fontId="120"/>
  </si>
  <si>
    <t>人</t>
  </si>
  <si>
    <t>うち５０％　　　　　(B)＝ (A)×0.5</t>
    <phoneticPr fontId="120"/>
  </si>
  <si>
    <t>加算要件に該当する利用者の数 (C)＝(E)／(D)</t>
    <phoneticPr fontId="120"/>
  </si>
  <si>
    <t>(C)＞＝(B)</t>
    <phoneticPr fontId="120"/>
  </si>
  <si>
    <t>該当利用者の氏名</t>
  </si>
  <si>
    <t>手帳の種類</t>
  </si>
  <si>
    <t>手帳の等級</t>
  </si>
  <si>
    <t>前年度利用日数</t>
  </si>
  <si>
    <t>前年度の開所日数 (D)</t>
    <phoneticPr fontId="120"/>
  </si>
  <si>
    <t>日</t>
  </si>
  <si>
    <t>合　計 (E)</t>
    <phoneticPr fontId="120"/>
  </si>
  <si>
    <t>２　加配される従業者の状況</t>
  </si>
  <si>
    <t>利用者数 (A)　÷　40　＝ (F)</t>
    <phoneticPr fontId="120"/>
  </si>
  <si>
    <t>加配される従業者の数　(G)</t>
    <phoneticPr fontId="120"/>
  </si>
  <si>
    <t>(G)＞＝ (F)</t>
    <phoneticPr fontId="120"/>
  </si>
  <si>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</si>
  <si>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</si>
  <si>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12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</si>
  <si>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12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</si>
  <si>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120"/>
  </si>
  <si>
    <t>※１：多機能型事業所等については、当該多機能型事業所全体で、加算要件の利用者数や配置割合の計算を行
　　　うこと。</t>
    <phoneticPr fontId="120"/>
  </si>
  <si>
    <t>※２：「異動区分」欄において「４　終了」の場合は、１利用者の状況、２加配される従業者の状況の記載は
　　　不要とする。</t>
    <phoneticPr fontId="120"/>
  </si>
  <si>
    <t>　　　</t>
    <phoneticPr fontId="120"/>
  </si>
  <si>
    <t>　　　</t>
    <phoneticPr fontId="120"/>
  </si>
  <si>
    <t>（参考様式５）の（別紙３）その２</t>
    <rPh sb="1" eb="3">
      <t>サンコウ</t>
    </rPh>
    <rPh sb="3" eb="5">
      <t>ヨウシキ</t>
    </rPh>
    <rPh sb="9" eb="11">
      <t>ベッシ</t>
    </rPh>
    <phoneticPr fontId="120"/>
  </si>
  <si>
    <r>
      <t>多機能型の実施</t>
    </r>
    <r>
      <rPr>
        <sz val="8"/>
        <color rgb="FF000000"/>
        <rFont val="HGｺﾞｼｯｸM"/>
        <family val="3"/>
        <charset val="128"/>
      </rPr>
      <t>※1</t>
    </r>
    <phoneticPr fontId="120"/>
  </si>
  <si>
    <t>有・無</t>
    <phoneticPr fontId="120"/>
  </si>
  <si>
    <r>
      <t>異動区分</t>
    </r>
    <r>
      <rPr>
        <sz val="8"/>
        <color rgb="FF000000"/>
        <rFont val="HGｺﾞｼｯｸM"/>
        <family val="3"/>
        <charset val="128"/>
      </rPr>
      <t>※2</t>
    </r>
    <phoneticPr fontId="120"/>
  </si>
  <si>
    <t>１　新規　　　　　２　変更　　　　　３　終了</t>
    <phoneticPr fontId="120"/>
  </si>
  <si>
    <t>うち３０％　　　　　(B)＝ (A)×0.3</t>
    <phoneticPr fontId="120"/>
  </si>
  <si>
    <t>合　計 (E)</t>
    <phoneticPr fontId="120"/>
  </si>
  <si>
    <t>利用者数 (A)　÷　50　＝ (F)</t>
    <phoneticPr fontId="120"/>
  </si>
  <si>
    <t>加配される従業者の数　(G)</t>
    <phoneticPr fontId="120"/>
  </si>
  <si>
    <t>(G)＞＝(F)</t>
    <phoneticPr fontId="12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</si>
  <si>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12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</si>
  <si>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120"/>
  </si>
  <si>
    <t>※１：多機能型事業所等については、当該多機能型事業所全体で、加算要件の利用者数や配置割合の計算を行
　　　うこと。</t>
    <phoneticPr fontId="120"/>
  </si>
  <si>
    <t>※２：「異動区分」欄において「４　終了」の場合は、１利用者の状況、２加配される従業者の状況の記載は
　　　不要とする。</t>
    <phoneticPr fontId="120"/>
  </si>
  <si>
    <t>　　　</t>
    <phoneticPr fontId="120"/>
  </si>
  <si>
    <t>　　　</t>
    <phoneticPr fontId="120"/>
  </si>
  <si>
    <t>別紙３　視覚・聴覚言語障害者支援体制加算(Ⅰ)</t>
    <phoneticPr fontId="7"/>
  </si>
  <si>
    <t>（参考様式５）の（別紙６３）</t>
    <phoneticPr fontId="117"/>
  </si>
  <si>
    <t>年　　月　　日</t>
    <rPh sb="0" eb="1">
      <t>ネン</t>
    </rPh>
    <rPh sb="3" eb="4">
      <t>ツキ</t>
    </rPh>
    <rPh sb="6" eb="7">
      <t>ニチ</t>
    </rPh>
    <phoneticPr fontId="117"/>
  </si>
  <si>
    <t>高次脳機能障害者支援体制加算に関する届出書</t>
    <rPh sb="0" eb="5">
      <t>コウジノウキノウ</t>
    </rPh>
    <phoneticPr fontId="117"/>
  </si>
  <si>
    <r>
      <t>多機能型の実施　</t>
    </r>
    <r>
      <rPr>
        <sz val="8"/>
        <rFont val="HGｺﾞｼｯｸM"/>
        <family val="3"/>
        <charset val="128"/>
      </rPr>
      <t>※1</t>
    </r>
    <phoneticPr fontId="120"/>
  </si>
  <si>
    <t>有・無</t>
    <phoneticPr fontId="117"/>
  </si>
  <si>
    <r>
      <t xml:space="preserve">異　動　区　分 </t>
    </r>
    <r>
      <rPr>
        <sz val="8"/>
        <rFont val="HGｺﾞｼｯｸM"/>
        <family val="3"/>
        <charset val="128"/>
      </rPr>
      <t>※2</t>
    </r>
    <phoneticPr fontId="120"/>
  </si>
  <si>
    <t>１　新規　　　　２　変更　　　　３　終了</t>
    <phoneticPr fontId="120"/>
  </si>
  <si>
    <t>当該事業所の前年度の平均実利用者数　(A)</t>
  </si>
  <si>
    <t>うち３０％　　　　　(B)＝ (A)×0.3</t>
    <phoneticPr fontId="117"/>
  </si>
  <si>
    <t>加算要件に該当する利用者の数 (C)＝(E)／(D)</t>
    <phoneticPr fontId="117"/>
  </si>
  <si>
    <t>(C)＞＝(B)</t>
    <phoneticPr fontId="117"/>
  </si>
  <si>
    <t xml:space="preserve"> 加算要件に該当する利用者の前年度利用日の合計 (E)</t>
    <rPh sb="10" eb="13">
      <t>リヨウシャ</t>
    </rPh>
    <rPh sb="21" eb="23">
      <t>ゴウケイ</t>
    </rPh>
    <phoneticPr fontId="117"/>
  </si>
  <si>
    <t xml:space="preserve"> 前年度の当該サービスの開所日数　　　　の合計 (D)</t>
    <rPh sb="5" eb="7">
      <t>トウガイ</t>
    </rPh>
    <rPh sb="21" eb="23">
      <t>ゴウケイ</t>
    </rPh>
    <phoneticPr fontId="117"/>
  </si>
  <si>
    <t>２　加配される従業者の配置状況</t>
    <rPh sb="11" eb="13">
      <t>ハイチ</t>
    </rPh>
    <phoneticPr fontId="117"/>
  </si>
  <si>
    <t>利用者数 (A)　÷　50　＝ (F)</t>
    <phoneticPr fontId="117"/>
  </si>
  <si>
    <t>(G)＞＝(F)</t>
    <phoneticPr fontId="117"/>
  </si>
  <si>
    <t>３　加配される従業者の要件</t>
    <rPh sb="11" eb="13">
      <t>ヨウケン</t>
    </rPh>
    <phoneticPr fontId="117"/>
  </si>
  <si>
    <t>加配される従業者の氏名</t>
    <phoneticPr fontId="117"/>
  </si>
  <si>
    <t>加配される従業者の研修の受講状況</t>
    <rPh sb="9" eb="11">
      <t>ケンシュウ</t>
    </rPh>
    <rPh sb="12" eb="14">
      <t>ジュコウ</t>
    </rPh>
    <rPh sb="14" eb="16">
      <t>ジョウキョウ</t>
    </rPh>
    <phoneticPr fontId="11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</si>
  <si>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117"/>
  </si>
  <si>
    <t>受講
年度</t>
    <rPh sb="0" eb="2">
      <t>ジュコウ</t>
    </rPh>
    <rPh sb="3" eb="5">
      <t>ネンド</t>
    </rPh>
    <phoneticPr fontId="117"/>
  </si>
  <si>
    <t>研修の
実施主体</t>
    <phoneticPr fontId="117"/>
  </si>
  <si>
    <t>確認</t>
    <rPh sb="0" eb="2">
      <t>カクニン</t>
    </rPh>
    <phoneticPr fontId="11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</si>
  <si>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120"/>
  </si>
  <si>
    <t>年　　月　　日</t>
    <rPh sb="0" eb="1">
      <t>ネン</t>
    </rPh>
    <rPh sb="3" eb="4">
      <t>ガツ</t>
    </rPh>
    <rPh sb="6" eb="7">
      <t>ニチ</t>
    </rPh>
    <phoneticPr fontId="7"/>
  </si>
  <si>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7"/>
  </si>
  <si>
    <t>２　サービスの種類</t>
    <rPh sb="7" eb="9">
      <t>シュルイ</t>
    </rPh>
    <phoneticPr fontId="7"/>
  </si>
  <si>
    <t>３　異動区分</t>
    <rPh sb="2" eb="4">
      <t>イドウ</t>
    </rPh>
    <rPh sb="4" eb="6">
      <t>クブン</t>
    </rPh>
    <phoneticPr fontId="7"/>
  </si>
  <si>
    <t>４　配置状況</t>
    <rPh sb="2" eb="4">
      <t>ハイチ</t>
    </rPh>
    <rPh sb="4" eb="6">
      <t>ジョウキョウ</t>
    </rPh>
    <phoneticPr fontId="7"/>
  </si>
  <si>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7"/>
  </si>
  <si>
    <t>５　強度行動障害支援者
　養成研修（基礎研修）
　修了者配置人数</t>
    <rPh sb="18" eb="20">
      <t>キソ</t>
    </rPh>
    <rPh sb="28" eb="30">
      <t>ハイチ</t>
    </rPh>
    <rPh sb="30" eb="32">
      <t>ニンズウ</t>
    </rPh>
    <phoneticPr fontId="7"/>
  </si>
  <si>
    <t>生活支援員の数（全体）（a)</t>
    <rPh sb="0" eb="2">
      <t>セイカツ</t>
    </rPh>
    <rPh sb="2" eb="4">
      <t>シエン</t>
    </rPh>
    <rPh sb="4" eb="5">
      <t>イン</t>
    </rPh>
    <rPh sb="6" eb="7">
      <t>カズ</t>
    </rPh>
    <rPh sb="8" eb="10">
      <t>ゼンタイ</t>
    </rPh>
    <phoneticPr fontId="141"/>
  </si>
  <si>
    <t>研修修了者の人数(b)</t>
    <rPh sb="0" eb="2">
      <t>ケンシュウ</t>
    </rPh>
    <rPh sb="2" eb="5">
      <t>シュウリョウシャ</t>
    </rPh>
    <rPh sb="6" eb="8">
      <t>ニンズウ</t>
    </rPh>
    <phoneticPr fontId="141"/>
  </si>
  <si>
    <t>(b)/(a)</t>
    <phoneticPr fontId="141"/>
  </si>
  <si>
    <t>％</t>
    <phoneticPr fontId="7"/>
  </si>
  <si>
    <t>　　　※　生活支援員のうち20％以上が、強度行動障害支援者養成研修（基礎研修）修了者であ
　　　　ること。</t>
    <rPh sb="36" eb="38">
      <t>ケンシュウ</t>
    </rPh>
    <phoneticPr fontId="7"/>
  </si>
  <si>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7"/>
  </si>
  <si>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7"/>
  </si>
  <si>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7"/>
  </si>
  <si>
    <t>１　新規　　　　　　　２　変更　　　　　　　　３　終了</t>
    <rPh sb="2" eb="4">
      <t>シンキ</t>
    </rPh>
    <rPh sb="13" eb="15">
      <t>ヘンコウ</t>
    </rPh>
    <rPh sb="25" eb="27">
      <t>シュウリョウ</t>
    </rPh>
    <phoneticPr fontId="7"/>
  </si>
  <si>
    <t>３　配置状況
（基礎研修修了者名）</t>
    <rPh sb="2" eb="4">
      <t>ハイチ</t>
    </rPh>
    <rPh sb="4" eb="6">
      <t>ジョウキョウ</t>
    </rPh>
    <rPh sb="8" eb="10">
      <t>キソ</t>
    </rPh>
    <rPh sb="10" eb="12">
      <t>ケンシュウ</t>
    </rPh>
    <rPh sb="12" eb="15">
      <t>シュウリョウシャ</t>
    </rPh>
    <rPh sb="15" eb="16">
      <t>メイ</t>
    </rPh>
    <phoneticPr fontId="7"/>
  </si>
  <si>
    <t>４　配置状況
（実践研修修了者名）</t>
    <rPh sb="2" eb="4">
      <t>ハイチ</t>
    </rPh>
    <rPh sb="4" eb="6">
      <t>ジョウキョウ</t>
    </rPh>
    <rPh sb="8" eb="10">
      <t>ジッセン</t>
    </rPh>
    <rPh sb="10" eb="12">
      <t>ケンシュウ</t>
    </rPh>
    <rPh sb="12" eb="15">
      <t>シュウリョウシャ</t>
    </rPh>
    <rPh sb="15" eb="16">
      <t>メイ</t>
    </rPh>
    <phoneticPr fontId="7"/>
  </si>
  <si>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7"/>
  </si>
  <si>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7"/>
  </si>
  <si>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7"/>
  </si>
  <si>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7"/>
  </si>
  <si>
    <t>年　　月　　日</t>
    <rPh sb="0" eb="1">
      <t>ネン</t>
    </rPh>
    <rPh sb="3" eb="4">
      <t>ツキ</t>
    </rPh>
    <rPh sb="6" eb="7">
      <t>ヒ</t>
    </rPh>
    <phoneticPr fontId="11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</si>
  <si>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7"/>
  </si>
  <si>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7"/>
  </si>
  <si>
    <t>１　新規　　　　２　変更　　　　３　終了</t>
    <phoneticPr fontId="117"/>
  </si>
  <si>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7"/>
  </si>
  <si>
    <t>強度行動障害支援者養成研修（実践研修）</t>
    <rPh sb="14" eb="16">
      <t>ジッセン</t>
    </rPh>
    <phoneticPr fontId="7"/>
  </si>
  <si>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7"/>
  </si>
  <si>
    <t>喀痰吸引等研修（第３号）</t>
    <rPh sb="0" eb="2">
      <t>カクタン</t>
    </rPh>
    <rPh sb="2" eb="4">
      <t>キュウイン</t>
    </rPh>
    <rPh sb="4" eb="5">
      <t>トウ</t>
    </rPh>
    <rPh sb="5" eb="7">
      <t>ケンシュウ</t>
    </rPh>
    <rPh sb="8" eb="9">
      <t>ダイ</t>
    </rPh>
    <rPh sb="10" eb="11">
      <t>ゴウ</t>
    </rPh>
    <phoneticPr fontId="7"/>
  </si>
  <si>
    <t>中核的人材養成研修修了者　配置</t>
    <phoneticPr fontId="117"/>
  </si>
  <si>
    <t>（　　あり　　・　　なし　　）</t>
    <phoneticPr fontId="11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</si>
  <si>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7"/>
  </si>
  <si>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7"/>
  </si>
  <si>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7"/>
  </si>
  <si>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7"/>
  </si>
  <si>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7"/>
  </si>
  <si>
    <t>（参考様式５）の（別紙４）</t>
    <rPh sb="1" eb="3">
      <t>サンコウ</t>
    </rPh>
    <rPh sb="3" eb="5">
      <t>ヨウシキ</t>
    </rPh>
    <rPh sb="9" eb="11">
      <t>ベッシ</t>
    </rPh>
    <phoneticPr fontId="7"/>
  </si>
  <si>
    <t>（参考様式５）の（別紙４）　その２</t>
    <phoneticPr fontId="7"/>
  </si>
  <si>
    <t>（参考様式５）の（別紙４）　その３</t>
    <phoneticPr fontId="7"/>
  </si>
  <si>
    <t>別紙４　重度障害者支援加算（生活介護・施設入所支援）</t>
    <phoneticPr fontId="7"/>
  </si>
  <si>
    <t>（参考様式５）の（別紙２３）</t>
    <rPh sb="1" eb="3">
      <t>サンコウ</t>
    </rPh>
    <rPh sb="3" eb="5">
      <t>ヨウシキ</t>
    </rPh>
    <rPh sb="9" eb="11">
      <t>ベッシ</t>
    </rPh>
    <phoneticPr fontId="62"/>
  </si>
  <si>
    <t>　　　　年　　　　月　　　　日</t>
    <rPh sb="4" eb="5">
      <t>ネン</t>
    </rPh>
    <rPh sb="9" eb="10">
      <t>ツキ</t>
    </rPh>
    <rPh sb="14" eb="15">
      <t>ニチ</t>
    </rPh>
    <phoneticPr fontId="7"/>
  </si>
  <si>
    <t>リハビリテーション加算に関する届出書（生活介護）</t>
    <rPh sb="9" eb="11">
      <t>カサン</t>
    </rPh>
    <rPh sb="12" eb="13">
      <t>カン</t>
    </rPh>
    <rPh sb="15" eb="17">
      <t>トドケデ</t>
    </rPh>
    <phoneticPr fontId="7"/>
  </si>
  <si>
    <t>事業所・施設の名称</t>
    <rPh sb="0" eb="2">
      <t>ジギョウ</t>
    </rPh>
    <rPh sb="2" eb="3">
      <t>ショ</t>
    </rPh>
    <rPh sb="4" eb="6">
      <t>シセツ</t>
    </rPh>
    <rPh sb="7" eb="9">
      <t>メイショウ</t>
    </rPh>
    <phoneticPr fontId="7"/>
  </si>
  <si>
    <t>異動区分</t>
    <rPh sb="0" eb="4">
      <t>イドウクブン</t>
    </rPh>
    <phoneticPr fontId="7"/>
  </si>
  <si>
    <t>１　新規　　　　２　変更　　　　３　終了</t>
    <rPh sb="2" eb="4">
      <t>シンキ</t>
    </rPh>
    <rPh sb="10" eb="12">
      <t>ヘンコウ</t>
    </rPh>
    <rPh sb="18" eb="20">
      <t>シュウリョウ</t>
    </rPh>
    <phoneticPr fontId="7"/>
  </si>
  <si>
    <t>算定要件</t>
    <rPh sb="0" eb="2">
      <t>サンテイ</t>
    </rPh>
    <rPh sb="2" eb="4">
      <t>ヨウケン</t>
    </rPh>
    <phoneticPr fontId="7"/>
  </si>
  <si>
    <t>確認欄</t>
    <rPh sb="0" eb="2">
      <t>カクニン</t>
    </rPh>
    <rPh sb="2" eb="3">
      <t>ラン</t>
    </rPh>
    <phoneticPr fontId="7"/>
  </si>
  <si>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</si>
  <si>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7"/>
  </si>
  <si>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</si>
  <si>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</si>
  <si>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</si>
  <si>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</si>
  <si>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</si>
  <si>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</si>
  <si>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7"/>
  </si>
  <si>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7"/>
  </si>
  <si>
    <t>資格を証する書類の写しを添付すること。</t>
    <rPh sb="0" eb="2">
      <t>シカク</t>
    </rPh>
    <rPh sb="3" eb="4">
      <t>ショウ</t>
    </rPh>
    <rPh sb="6" eb="8">
      <t>ショルイ</t>
    </rPh>
    <rPh sb="9" eb="10">
      <t>ウツ</t>
    </rPh>
    <rPh sb="12" eb="14">
      <t>テンプ</t>
    </rPh>
    <phoneticPr fontId="7"/>
  </si>
  <si>
    <t>注３</t>
    <rPh sb="0" eb="1">
      <t>チュウ</t>
    </rPh>
    <phoneticPr fontId="7"/>
  </si>
  <si>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7"/>
  </si>
  <si>
    <t>注４</t>
    <rPh sb="0" eb="1">
      <t>チュウ</t>
    </rPh>
    <phoneticPr fontId="7"/>
  </si>
  <si>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7"/>
  </si>
  <si>
    <t>リハビリテーション加算に関する届出書（自立訓練（機能訓練））</t>
    <rPh sb="9" eb="11">
      <t>カサン</t>
    </rPh>
    <rPh sb="12" eb="13">
      <t>カン</t>
    </rPh>
    <rPh sb="15" eb="18">
      <t>トドケデショ</t>
    </rPh>
    <phoneticPr fontId="7"/>
  </si>
  <si>
    <t>リハビリテーション加算Ⅱの算定要件</t>
    <rPh sb="9" eb="11">
      <t>カサン</t>
    </rPh>
    <rPh sb="13" eb="15">
      <t>サンテイ</t>
    </rPh>
    <rPh sb="15" eb="17">
      <t>ヨウケン</t>
    </rPh>
    <phoneticPr fontId="7"/>
  </si>
  <si>
    <t>リハビリテーション加算（Ⅰ）の算定要件の一部（※）</t>
    <rPh sb="9" eb="11">
      <t>カサン</t>
    </rPh>
    <rPh sb="15" eb="17">
      <t>サンテイ</t>
    </rPh>
    <rPh sb="17" eb="19">
      <t>ヨウケン</t>
    </rPh>
    <rPh sb="20" eb="22">
      <t>イチブ</t>
    </rPh>
    <phoneticPr fontId="7"/>
  </si>
  <si>
    <t>※頸髄損傷による四肢麻痺その他これに類する障害者である場合には、当該加算を算定する場合において下記の要件を満たす必要はない。</t>
    <rPh sb="47" eb="49">
      <t>カキ</t>
    </rPh>
    <phoneticPr fontId="7"/>
  </si>
  <si>
    <t>支援プログラムを公表していること。</t>
    <rPh sb="0" eb="2">
      <t>シエン</t>
    </rPh>
    <rPh sb="8" eb="10">
      <t>コウヒョウ</t>
    </rPh>
    <phoneticPr fontId="7"/>
  </si>
  <si>
    <t>SIMを用いた評価結果を集計し、公表していること。</t>
    <rPh sb="4" eb="5">
      <t>モチ</t>
    </rPh>
    <rPh sb="7" eb="9">
      <t>ヒョウカ</t>
    </rPh>
    <rPh sb="9" eb="11">
      <t>ケッカ</t>
    </rPh>
    <rPh sb="12" eb="14">
      <t>シュウケイ</t>
    </rPh>
    <rPh sb="16" eb="18">
      <t>コウヒョウ</t>
    </rPh>
    <phoneticPr fontId="7"/>
  </si>
  <si>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7"/>
  </si>
  <si>
    <t>（参考様式５）の（別紙２３）その２</t>
    <rPh sb="1" eb="3">
      <t>サンコウ</t>
    </rPh>
    <rPh sb="3" eb="5">
      <t>ヨウシキ</t>
    </rPh>
    <rPh sb="9" eb="11">
      <t>ベッシ</t>
    </rPh>
    <phoneticPr fontId="62"/>
  </si>
  <si>
    <t>別紙２３　リハビリテーション加算（生活介護）</t>
    <phoneticPr fontId="7"/>
  </si>
  <si>
    <t>（参考様式５）の（別紙７）</t>
    <rPh sb="1" eb="3">
      <t>サンコウ</t>
    </rPh>
    <rPh sb="3" eb="5">
      <t>ヨウシキ</t>
    </rPh>
    <rPh sb="9" eb="11">
      <t>ベッシ</t>
    </rPh>
    <phoneticPr fontId="64"/>
  </si>
  <si>
    <t>　　　　　　　　年　　　　月　　　日</t>
    <rPh sb="8" eb="9">
      <t>ネン</t>
    </rPh>
    <rPh sb="13" eb="14">
      <t>ガツ</t>
    </rPh>
    <rPh sb="17" eb="18">
      <t>ニチ</t>
    </rPh>
    <phoneticPr fontId="7"/>
  </si>
  <si>
    <t>食事提供体制加算に関する届出書</t>
    <rPh sb="0" eb="2">
      <t>ショクジ</t>
    </rPh>
    <rPh sb="2" eb="4">
      <t>テイキョウ</t>
    </rPh>
    <rPh sb="4" eb="6">
      <t>タイセイ</t>
    </rPh>
    <rPh sb="6" eb="8">
      <t>カサン</t>
    </rPh>
    <rPh sb="9" eb="10">
      <t>カン</t>
    </rPh>
    <rPh sb="12" eb="15">
      <t>トドケデショ</t>
    </rPh>
    <phoneticPr fontId="7"/>
  </si>
  <si>
    <t>１　事業所の名称</t>
    <rPh sb="2" eb="5">
      <t>ジギョウショ</t>
    </rPh>
    <rPh sb="6" eb="8">
      <t>メイショウ</t>
    </rPh>
    <phoneticPr fontId="7"/>
  </si>
  <si>
    <t>３　異動区分</t>
    <rPh sb="2" eb="6">
      <t>イドウクブン</t>
    </rPh>
    <phoneticPr fontId="7"/>
  </si>
  <si>
    <t>１　新規　　　　　２　変更　　　　　３　終了</t>
    <rPh sb="2" eb="4">
      <t>シンキ</t>
    </rPh>
    <rPh sb="11" eb="13">
      <t>ヘンコウ</t>
    </rPh>
    <rPh sb="20" eb="22">
      <t>シュウリョウ</t>
    </rPh>
    <phoneticPr fontId="7"/>
  </si>
  <si>
    <t>名</t>
    <rPh sb="0" eb="1">
      <t>メイ</t>
    </rPh>
    <phoneticPr fontId="7"/>
  </si>
  <si>
    <t>栄養士</t>
    <rPh sb="0" eb="1">
      <t>サカエ</t>
    </rPh>
    <rPh sb="1" eb="2">
      <t>ヨウ</t>
    </rPh>
    <rPh sb="2" eb="3">
      <t>シ</t>
    </rPh>
    <phoneticPr fontId="7"/>
  </si>
  <si>
    <t>保健所等との連携により、管理栄養士等が関与している場合</t>
    <phoneticPr fontId="7"/>
  </si>
  <si>
    <t>連携先名</t>
    <phoneticPr fontId="7"/>
  </si>
  <si>
    <t>業務委託により食事提供を行う場合</t>
    <rPh sb="0" eb="2">
      <t>ギョウム</t>
    </rPh>
    <rPh sb="2" eb="4">
      <t>イタク</t>
    </rPh>
    <rPh sb="7" eb="9">
      <t>ショクジ</t>
    </rPh>
    <rPh sb="9" eb="11">
      <t>テイキョウ</t>
    </rPh>
    <rPh sb="12" eb="13">
      <t>オコナ</t>
    </rPh>
    <rPh sb="14" eb="16">
      <t>バアイ</t>
    </rPh>
    <phoneticPr fontId="7"/>
  </si>
  <si>
    <t>委託業務内容</t>
    <rPh sb="0" eb="2">
      <t>イタク</t>
    </rPh>
    <rPh sb="2" eb="4">
      <t>ギョウム</t>
    </rPh>
    <rPh sb="4" eb="6">
      <t>ナイヨウ</t>
    </rPh>
    <phoneticPr fontId="7"/>
  </si>
  <si>
    <t>適切な食事提供
の確保方策</t>
    <rPh sb="0" eb="2">
      <t>テキセツ</t>
    </rPh>
    <rPh sb="3" eb="5">
      <t>ショクジ</t>
    </rPh>
    <rPh sb="5" eb="7">
      <t>テイキョウ</t>
    </rPh>
    <rPh sb="9" eb="11">
      <t>カクホ</t>
    </rPh>
    <rPh sb="11" eb="13">
      <t>ホウサク</t>
    </rPh>
    <phoneticPr fontId="7"/>
  </si>
  <si>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7"/>
  </si>
  <si>
    <t>（参考様式５）の（別紙７）その２</t>
    <rPh sb="1" eb="3">
      <t>サンコウ</t>
    </rPh>
    <rPh sb="3" eb="5">
      <t>ヨウシキ</t>
    </rPh>
    <rPh sb="9" eb="11">
      <t>ベッシ</t>
    </rPh>
    <phoneticPr fontId="162"/>
  </si>
  <si>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</si>
  <si>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４　栄養士配置の状況</t>
    <rPh sb="2" eb="4">
      <t>エイヨウ</t>
    </rPh>
    <rPh sb="4" eb="5">
      <t>シ</t>
    </rPh>
    <rPh sb="5" eb="7">
      <t>ハイチ</t>
    </rPh>
    <rPh sb="8" eb="10">
      <t>ジョウキョウ</t>
    </rPh>
    <phoneticPr fontId="7"/>
  </si>
  <si>
    <t>５　栄養マネジメントの状況</t>
    <rPh sb="2" eb="4">
      <t>エイヨウ</t>
    </rPh>
    <rPh sb="11" eb="13">
      <t>ジョウキョウ</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</si>
  <si>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</si>
  <si>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</si>
  <si>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7"/>
  </si>
  <si>
    <t>　　　</t>
    <phoneticPr fontId="7"/>
  </si>
  <si>
    <t>別紙７（その２）　栄養士配置加算・栄養マネジメント加算</t>
    <phoneticPr fontId="7"/>
  </si>
  <si>
    <t>別紙７　食事提供体制加算</t>
    <phoneticPr fontId="7"/>
  </si>
  <si>
    <t>（参考様式５）の（別紙４５）</t>
    <rPh sb="1" eb="3">
      <t>サンコウ</t>
    </rPh>
    <rPh sb="3" eb="5">
      <t>ヨウシキ</t>
    </rPh>
    <rPh sb="9" eb="11">
      <t>ベッシ</t>
    </rPh>
    <phoneticPr fontId="64"/>
  </si>
  <si>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7"/>
  </si>
  <si>
    <t>４　サービス管理責任者の配置</t>
    <rPh sb="6" eb="8">
      <t>カンリ</t>
    </rPh>
    <rPh sb="8" eb="11">
      <t>セキニンシャ</t>
    </rPh>
    <rPh sb="12" eb="14">
      <t>ハイチ</t>
    </rPh>
    <phoneticPr fontId="7"/>
  </si>
  <si>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7"/>
  </si>
  <si>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7"/>
  </si>
  <si>
    <t>（参考様式５）の（別紙２２）</t>
    <rPh sb="1" eb="3">
      <t>サンコウ</t>
    </rPh>
    <rPh sb="3" eb="5">
      <t>ヨウシキ</t>
    </rPh>
    <rPh sb="9" eb="11">
      <t>ベッシ</t>
    </rPh>
    <phoneticPr fontId="172"/>
  </si>
  <si>
    <t>　　　　年　　月　　日</t>
    <phoneticPr fontId="7"/>
  </si>
  <si>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7"/>
  </si>
  <si>
    <t>加　算　要　件</t>
    <rPh sb="0" eb="1">
      <t>カ</t>
    </rPh>
    <rPh sb="2" eb="3">
      <t>サン</t>
    </rPh>
    <rPh sb="4" eb="5">
      <t>ヨウ</t>
    </rPh>
    <rPh sb="6" eb="7">
      <t>ケン</t>
    </rPh>
    <phoneticPr fontId="7"/>
  </si>
  <si>
    <t>（１）</t>
    <phoneticPr fontId="7"/>
  </si>
  <si>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7"/>
  </si>
  <si>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7"/>
  </si>
  <si>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7"/>
  </si>
  <si>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</si>
  <si>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7"/>
  </si>
  <si>
    <t>社会福祉士又は精神保健福祉士による支援の内容</t>
    <rPh sb="5" eb="6">
      <t>マタ</t>
    </rPh>
    <rPh sb="17" eb="19">
      <t>シエン</t>
    </rPh>
    <rPh sb="20" eb="22">
      <t>ナイヨウ</t>
    </rPh>
    <phoneticPr fontId="7"/>
  </si>
  <si>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</si>
  <si>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7"/>
  </si>
  <si>
    <t>指導の回数</t>
    <rPh sb="0" eb="2">
      <t>シドウ</t>
    </rPh>
    <rPh sb="3" eb="5">
      <t>カイスウ</t>
    </rPh>
    <phoneticPr fontId="7"/>
  </si>
  <si>
    <t>回／月</t>
    <rPh sb="0" eb="1">
      <t>カイ</t>
    </rPh>
    <rPh sb="2" eb="3">
      <t>ツキ</t>
    </rPh>
    <phoneticPr fontId="7"/>
  </si>
  <si>
    <t>（４）</t>
    <phoneticPr fontId="7"/>
  </si>
  <si>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7"/>
  </si>
  <si>
    <t>研修の回数</t>
    <rPh sb="0" eb="2">
      <t>ケンシュウ</t>
    </rPh>
    <rPh sb="3" eb="5">
      <t>カイスウ</t>
    </rPh>
    <phoneticPr fontId="7"/>
  </si>
  <si>
    <t>回／年</t>
    <rPh sb="0" eb="1">
      <t>カイ</t>
    </rPh>
    <rPh sb="2" eb="3">
      <t>ネン</t>
    </rPh>
    <phoneticPr fontId="7"/>
  </si>
  <si>
    <t>研修の内容</t>
    <rPh sb="0" eb="2">
      <t>ケンシュウ</t>
    </rPh>
    <rPh sb="3" eb="5">
      <t>ナイヨウ</t>
    </rPh>
    <phoneticPr fontId="7"/>
  </si>
  <si>
    <t>（５）</t>
    <phoneticPr fontId="7"/>
  </si>
  <si>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7"/>
  </si>
  <si>
    <t>協力体制関係機関名</t>
    <rPh sb="0" eb="2">
      <t>キョウリョク</t>
    </rPh>
    <rPh sb="2" eb="4">
      <t>タイセイ</t>
    </rPh>
    <rPh sb="4" eb="6">
      <t>カンケイ</t>
    </rPh>
    <rPh sb="6" eb="8">
      <t>キカン</t>
    </rPh>
    <rPh sb="8" eb="9">
      <t>メイ</t>
    </rPh>
    <phoneticPr fontId="7"/>
  </si>
  <si>
    <t>協力体制の具体的な内容</t>
    <rPh sb="0" eb="4">
      <t>キョウリョクタイセイ</t>
    </rPh>
    <rPh sb="5" eb="8">
      <t>グタイテキ</t>
    </rPh>
    <rPh sb="9" eb="11">
      <t>ナイヨウ</t>
    </rPh>
    <phoneticPr fontId="7"/>
  </si>
  <si>
    <t>　・社会福祉士又は精神保健福祉士の資格証の写し
　・従業者の勤務の体制及び勤務形態一覧表
　・組織体制図</t>
    <rPh sb="19" eb="20">
      <t>ショウ</t>
    </rPh>
    <rPh sb="21" eb="22">
      <t>ウツ</t>
    </rPh>
    <phoneticPr fontId="7"/>
  </si>
  <si>
    <t>注１</t>
    <phoneticPr fontId="7"/>
  </si>
  <si>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7"/>
  </si>
  <si>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</si>
  <si>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7"/>
  </si>
  <si>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</si>
  <si>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7"/>
  </si>
  <si>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</si>
  <si>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7"/>
  </si>
  <si>
    <t>（参考様式５）の（別紙４７）</t>
    <rPh sb="1" eb="3">
      <t>サンコウ</t>
    </rPh>
    <rPh sb="3" eb="5">
      <t>ヨウシキ</t>
    </rPh>
    <rPh sb="9" eb="11">
      <t>ベッシ</t>
    </rPh>
    <phoneticPr fontId="61"/>
  </si>
  <si>
    <t>４　運営規程に定める
　障害者の種類</t>
    <rPh sb="2" eb="4">
      <t>ウンエイ</t>
    </rPh>
    <rPh sb="4" eb="6">
      <t>キテイ</t>
    </rPh>
    <rPh sb="7" eb="8">
      <t>サダ</t>
    </rPh>
    <rPh sb="12" eb="14">
      <t>ショウガイ</t>
    </rPh>
    <rPh sb="14" eb="15">
      <t>シャ</t>
    </rPh>
    <rPh sb="16" eb="18">
      <t>シュルイ</t>
    </rPh>
    <phoneticPr fontId="7"/>
  </si>
  <si>
    <t>５　有資格者の配置</t>
    <rPh sb="2" eb="6">
      <t>ユウシカクシャ</t>
    </rPh>
    <rPh sb="7" eb="9">
      <t>ハイチ</t>
    </rPh>
    <phoneticPr fontId="7"/>
  </si>
  <si>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7"/>
  </si>
  <si>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7"/>
  </si>
  <si>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7"/>
  </si>
  <si>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7"/>
  </si>
  <si>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7"/>
  </si>
  <si>
    <t>強度行動障害支援者養成研修
（基礎研修）</t>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</si>
  <si>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</si>
  <si>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生活支援員の数</t>
    <phoneticPr fontId="7"/>
  </si>
  <si>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7"/>
  </si>
  <si>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7"/>
  </si>
  <si>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7"/>
  </si>
  <si>
    <t>　　</t>
    <phoneticPr fontId="141"/>
  </si>
  <si>
    <t>（参考様式５）の（別紙５９）</t>
  </si>
  <si>
    <t>　　年　　月　　日</t>
    <phoneticPr fontId="7"/>
  </si>
  <si>
    <t>医療連携体制加算（Ⅸ）に関する届出書（短期入所）</t>
    <rPh sb="19" eb="21">
      <t>タンキ</t>
    </rPh>
    <rPh sb="21" eb="23">
      <t>ニュウショ</t>
    </rPh>
    <phoneticPr fontId="7"/>
  </si>
  <si>
    <t>１　事業所の名称</t>
    <phoneticPr fontId="141"/>
  </si>
  <si>
    <t>２　サービスの種類</t>
    <rPh sb="7" eb="9">
      <t>シュルイ</t>
    </rPh>
    <phoneticPr fontId="141"/>
  </si>
  <si>
    <t>３　異動区分</t>
    <phoneticPr fontId="141"/>
  </si>
  <si>
    <t>１　新規　　　　　２　変更　　　　　３　終了</t>
    <rPh sb="20" eb="22">
      <t>シュウリョウ</t>
    </rPh>
    <phoneticPr fontId="7"/>
  </si>
  <si>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7"/>
  </si>
  <si>
    <t>１　看護師の配置状況（事
　業所の職員として看護師
　を確保している場合）
　(注)准看護師は不可</t>
    <phoneticPr fontId="7"/>
  </si>
  <si>
    <t>(1)</t>
  </si>
  <si>
    <t>配置する看護師の数（人）　（※１）</t>
    <phoneticPr fontId="7"/>
  </si>
  <si>
    <t>他事業所との併任</t>
  </si>
  <si>
    <t>有　　・　　無</t>
  </si>
  <si>
    <t>２　訪問看護ステーション
　等との提携状況（訪問看
　護ステーション等との連
　携により看護師を確保し
　ている場合）</t>
    <phoneticPr fontId="7"/>
  </si>
  <si>
    <t>訪問看護ステーション等の名称</t>
  </si>
  <si>
    <t>訪問看護ステーション等の所在地</t>
  </si>
  <si>
    <t>確保する看護師の数（人）　（※１）</t>
    <phoneticPr fontId="7"/>
  </si>
  <si>
    <t>３　看護師の勤務状況
　（※２）</t>
    <rPh sb="8" eb="10">
      <t>ジョウキョウ</t>
    </rPh>
    <phoneticPr fontId="7"/>
  </si>
  <si>
    <t>４　その他の体制の整備状
　況</t>
    <phoneticPr fontId="141"/>
  </si>
  <si>
    <t>看護師に24時間常時連絡できる体制を整備している。</t>
    <phoneticPr fontId="141"/>
  </si>
  <si>
    <t>重度化した場合の対応に係る指針を定め、入居（利用）の際に、入居者（利用者）又はその家族等に対して、当該指針の内容を説明し、同意を得る体制を整備している。</t>
  </si>
  <si>
    <t>上記１に該当の場合</t>
    <phoneticPr fontId="141"/>
  </si>
  <si>
    <t>従業者の勤務の体制及び勤務形態一覧表
組織体制図
看護師の資格を証する書類の写し</t>
    <phoneticPr fontId="7"/>
  </si>
  <si>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</si>
  <si>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41"/>
  </si>
  <si>
    <t>共通</t>
  </si>
  <si>
    <t>重度化した場合における対応に関する指針（※３）</t>
    <phoneticPr fontId="7"/>
  </si>
  <si>
    <t>※１　共同生活援助については、看護師１人につき、算定可能な利用者数は20人を上限とする。</t>
    <rPh sb="3" eb="5">
      <t>キョウドウ</t>
    </rPh>
    <rPh sb="5" eb="7">
      <t>セイカツ</t>
    </rPh>
    <rPh sb="7" eb="9">
      <t>エンジョ</t>
    </rPh>
    <phoneticPr fontId="7"/>
  </si>
  <si>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7"/>
  </si>
  <si>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7"/>
  </si>
  <si>
    <t>別紙５９　医療連携体制加算（Ⅶ）（共同生活援助）</t>
    <rPh sb="0" eb="2">
      <t>ベッシ</t>
    </rPh>
    <phoneticPr fontId="7"/>
  </si>
  <si>
    <t>医療連携体制加算（Ⅶ）に関する届出書（共同生活援助）</t>
    <phoneticPr fontId="7"/>
  </si>
  <si>
    <t>別紙５９　医療連携体制加算（Ⅸ）（短期入所）</t>
    <rPh sb="0" eb="2">
      <t>ベッシ</t>
    </rPh>
    <phoneticPr fontId="7"/>
  </si>
  <si>
    <t>１　新規　　　　　　２　変更　　　　　　３　終了</t>
    <rPh sb="2" eb="4">
      <t>シンキ</t>
    </rPh>
    <rPh sb="12" eb="14">
      <t>ヘンコウ</t>
    </rPh>
    <rPh sb="22" eb="24">
      <t>シュウリョウ</t>
    </rPh>
    <phoneticPr fontId="7"/>
  </si>
  <si>
    <t>３　申請する定員区分</t>
    <rPh sb="2" eb="4">
      <t>シンセイ</t>
    </rPh>
    <rPh sb="6" eb="8">
      <t>テイイン</t>
    </rPh>
    <rPh sb="8" eb="10">
      <t>クブン</t>
    </rPh>
    <phoneticPr fontId="7"/>
  </si>
  <si>
    <t>４　夜勤職員配置の状況</t>
    <phoneticPr fontId="7"/>
  </si>
  <si>
    <t>　　　　　　　人</t>
    <rPh sb="7" eb="8">
      <t>ヒト</t>
    </rPh>
    <phoneticPr fontId="7"/>
  </si>
  <si>
    <t>５　見守り機器の配置数</t>
    <rPh sb="2" eb="4">
      <t>ミマモ</t>
    </rPh>
    <rPh sb="5" eb="7">
      <t>キキ</t>
    </rPh>
    <rPh sb="8" eb="10">
      <t>ハイチ</t>
    </rPh>
    <rPh sb="10" eb="11">
      <t>スウ</t>
    </rPh>
    <phoneticPr fontId="7"/>
  </si>
  <si>
    <t>　　　　　　　台</t>
    <rPh sb="7" eb="8">
      <t>ダイ</t>
    </rPh>
    <phoneticPr fontId="7"/>
  </si>
  <si>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7"/>
  </si>
  <si>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7"/>
  </si>
  <si>
    <t>別紙１９　夜勤職員配置体制加算（施設入所支援）</t>
    <rPh sb="5" eb="9">
      <t>ヤキンショクイン</t>
    </rPh>
    <rPh sb="11" eb="15">
      <t>タイセイカサン</t>
    </rPh>
    <rPh sb="16" eb="20">
      <t>シセツニュウショ</t>
    </rPh>
    <rPh sb="20" eb="22">
      <t>シエン</t>
    </rPh>
    <phoneticPr fontId="7"/>
  </si>
  <si>
    <t>別紙６４　入浴支援加算</t>
    <rPh sb="0" eb="2">
      <t>ベッシ</t>
    </rPh>
    <rPh sb="5" eb="11">
      <t>ニュウヨクシエンカサン</t>
    </rPh>
    <phoneticPr fontId="7"/>
  </si>
  <si>
    <t>別紙６３　高次脳機能障害者支援体制加算</t>
    <rPh sb="0" eb="2">
      <t>ベッシ</t>
    </rPh>
    <rPh sb="5" eb="10">
      <t>コウジノウキノウ</t>
    </rPh>
    <rPh sb="10" eb="13">
      <t>ショウガイシャ</t>
    </rPh>
    <rPh sb="13" eb="15">
      <t>シエン</t>
    </rPh>
    <rPh sb="15" eb="17">
      <t>タイセイ</t>
    </rPh>
    <rPh sb="17" eb="19">
      <t>カサン</t>
    </rPh>
    <phoneticPr fontId="7"/>
  </si>
  <si>
    <t>別紙６２　日中活動支援加算</t>
    <rPh sb="0" eb="2">
      <t>ベッシ</t>
    </rPh>
    <rPh sb="5" eb="13">
      <t>ニッチュウカツドウシエンカサン</t>
    </rPh>
    <phoneticPr fontId="7"/>
  </si>
  <si>
    <t>別紙６１　口腔衛生管理（体制）加算</t>
    <rPh sb="0" eb="2">
      <t>ベッシ</t>
    </rPh>
    <rPh sb="5" eb="7">
      <t>コウクウ</t>
    </rPh>
    <rPh sb="7" eb="9">
      <t>エイセイ</t>
    </rPh>
    <rPh sb="9" eb="11">
      <t>カンリ</t>
    </rPh>
    <rPh sb="12" eb="14">
      <t>タイセイ</t>
    </rPh>
    <rPh sb="15" eb="17">
      <t>カサン</t>
    </rPh>
    <phoneticPr fontId="7"/>
  </si>
  <si>
    <t>（参考様式５）の（別紙６４）</t>
    <phoneticPr fontId="117"/>
  </si>
  <si>
    <t>入浴支援加算に関する届出書</t>
    <rPh sb="0" eb="2">
      <t>ニュウヨク</t>
    </rPh>
    <rPh sb="2" eb="4">
      <t>シエン</t>
    </rPh>
    <rPh sb="4" eb="6">
      <t>カサン</t>
    </rPh>
    <rPh sb="7" eb="8">
      <t>カン</t>
    </rPh>
    <phoneticPr fontId="117"/>
  </si>
  <si>
    <t>算定要件</t>
    <rPh sb="0" eb="2">
      <t>サンテイ</t>
    </rPh>
    <rPh sb="2" eb="4">
      <t>ヨウケン</t>
    </rPh>
    <phoneticPr fontId="117"/>
  </si>
  <si>
    <t>事業所に入浴設備を
（　　　　有している　　　　・　　　　有していない　　　　）</t>
    <rPh sb="0" eb="3">
      <t>ジギョウショ</t>
    </rPh>
    <rPh sb="4" eb="6">
      <t>ニュウヨク</t>
    </rPh>
    <rPh sb="6" eb="8">
      <t>セツビ</t>
    </rPh>
    <rPh sb="16" eb="17">
      <t>ユウ</t>
    </rPh>
    <rPh sb="30" eb="31">
      <t>ユウ</t>
    </rPh>
    <phoneticPr fontId="11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</si>
  <si>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11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</si>
  <si>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117"/>
  </si>
  <si>
    <t>（参考様式５）の（別紙２０）</t>
    <rPh sb="1" eb="3">
      <t>サンコウ</t>
    </rPh>
    <rPh sb="3" eb="5">
      <t>ヨウシキ</t>
    </rPh>
    <rPh sb="9" eb="11">
      <t>ベッシ</t>
    </rPh>
    <phoneticPr fontId="4"/>
  </si>
  <si>
    <t>夜間看護体制加算に関する届出書</t>
    <rPh sb="0" eb="2">
      <t>ヤカン</t>
    </rPh>
    <rPh sb="2" eb="4">
      <t>カンゴ</t>
    </rPh>
    <rPh sb="4" eb="6">
      <t>タイセイ</t>
    </rPh>
    <rPh sb="6" eb="8">
      <t>カサン</t>
    </rPh>
    <rPh sb="9" eb="10">
      <t>カン</t>
    </rPh>
    <rPh sb="12" eb="14">
      <t>トドケデ</t>
    </rPh>
    <rPh sb="14" eb="15">
      <t>ショ</t>
    </rPh>
    <phoneticPr fontId="7"/>
  </si>
  <si>
    <t>２　異動区分</t>
    <rPh sb="1" eb="3">
      <t>イドウ</t>
    </rPh>
    <rPh sb="3" eb="5">
      <t>クブン</t>
    </rPh>
    <phoneticPr fontId="7"/>
  </si>
  <si>
    <t>３　看護職員の配置状況</t>
    <rPh sb="2" eb="4">
      <t>カンゴ</t>
    </rPh>
    <rPh sb="4" eb="6">
      <t>ショクイン</t>
    </rPh>
    <rPh sb="7" eb="9">
      <t>ハイチ</t>
    </rPh>
    <rPh sb="9" eb="11">
      <t>ジョウキョウ</t>
    </rPh>
    <phoneticPr fontId="7"/>
  </si>
  <si>
    <t>人体制　</t>
    <rPh sb="0" eb="1">
      <t>ニン</t>
    </rPh>
    <rPh sb="1" eb="3">
      <t>タイセイ</t>
    </rPh>
    <phoneticPr fontId="7"/>
  </si>
  <si>
    <t>注１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4" eb="6">
      <t>カンゴ</t>
    </rPh>
    <rPh sb="6" eb="8">
      <t>ショクイン</t>
    </rPh>
    <rPh sb="8" eb="10">
      <t>ハイチ</t>
    </rPh>
    <rPh sb="11" eb="13">
      <t>ジョウキョウ</t>
    </rPh>
    <rPh sb="16" eb="18">
      <t>カンゴ</t>
    </rPh>
    <rPh sb="18" eb="20">
      <t>ショクイン</t>
    </rPh>
    <rPh sb="21" eb="23">
      <t>ソウスウ</t>
    </rPh>
    <rPh sb="24" eb="25">
      <t>ラン</t>
    </rPh>
    <rPh sb="28" eb="30">
      <t>ジョウキン</t>
    </rPh>
    <rPh sb="30" eb="32">
      <t>カンサン</t>
    </rPh>
    <rPh sb="32" eb="34">
      <t>ホウホウ</t>
    </rPh>
    <rPh sb="37" eb="39">
      <t>サンテイ</t>
    </rPh>
    <rPh sb="41" eb="43">
      <t>トウガイ</t>
    </rPh>
    <rPh sb="43" eb="45">
      <t>シセツ</t>
    </rPh>
    <rPh sb="53" eb="55">
      <t>ショクイン</t>
    </rPh>
    <rPh sb="55" eb="57">
      <t>ソウスウ</t>
    </rPh>
    <rPh sb="58" eb="60">
      <t>ジッスウ</t>
    </rPh>
    <rPh sb="62" eb="64">
      <t>キサイ</t>
    </rPh>
    <rPh sb="70" eb="72">
      <t>ヤキン</t>
    </rPh>
    <rPh sb="72" eb="74">
      <t>タイセイ</t>
    </rPh>
    <rPh sb="75" eb="76">
      <t>ラン</t>
    </rPh>
    <rPh sb="79" eb="80">
      <t>ノ</t>
    </rPh>
    <rPh sb="81" eb="83">
      <t>ニンズウ</t>
    </rPh>
    <rPh sb="87" eb="89">
      <t>シセツ</t>
    </rPh>
    <rPh sb="89" eb="91">
      <t>ニュウショ</t>
    </rPh>
    <rPh sb="91" eb="93">
      <t>シエン</t>
    </rPh>
    <phoneticPr fontId="7"/>
  </si>
  <si>
    <t>注２　以下の添付書類を添付してください。</t>
    <rPh sb="0" eb="1">
      <t>チュウ</t>
    </rPh>
    <rPh sb="3" eb="5">
      <t>イカ</t>
    </rPh>
    <rPh sb="6" eb="8">
      <t>テンプ</t>
    </rPh>
    <rPh sb="8" eb="10">
      <t>ショルイ</t>
    </rPh>
    <rPh sb="11" eb="13">
      <t>テンプ</t>
    </rPh>
    <phoneticPr fontId="4"/>
  </si>
  <si>
    <t>　　・勤務形態一覧表（別紙２）　</t>
    <rPh sb="5" eb="7">
      <t>ケイタイ</t>
    </rPh>
    <rPh sb="7" eb="9">
      <t>イチラン</t>
    </rPh>
    <rPh sb="11" eb="13">
      <t>ベッシ</t>
    </rPh>
    <phoneticPr fontId="4"/>
  </si>
  <si>
    <t>　　・利用者実績算定表（別紙２８）　</t>
    <rPh sb="3" eb="6">
      <t>リヨウシャ</t>
    </rPh>
    <rPh sb="6" eb="8">
      <t>ジッセキ</t>
    </rPh>
    <rPh sb="8" eb="10">
      <t>サンテイ</t>
    </rPh>
    <rPh sb="10" eb="11">
      <t>オモテ</t>
    </rPh>
    <rPh sb="12" eb="14">
      <t>ベッシ</t>
    </rPh>
    <phoneticPr fontId="4"/>
  </si>
  <si>
    <t>　　・ 施設入所支援の時間帯をとおした配置体制がわかる書類</t>
    <rPh sb="4" eb="6">
      <t>シセツ</t>
    </rPh>
    <rPh sb="6" eb="8">
      <t>ニュウショ</t>
    </rPh>
    <rPh sb="8" eb="10">
      <t>シエン</t>
    </rPh>
    <rPh sb="11" eb="14">
      <t>ジカンタイ</t>
    </rPh>
    <rPh sb="19" eb="21">
      <t>ハイチ</t>
    </rPh>
    <rPh sb="21" eb="23">
      <t>タイセイ</t>
    </rPh>
    <rPh sb="27" eb="29">
      <t>ショルイ</t>
    </rPh>
    <phoneticPr fontId="4"/>
  </si>
  <si>
    <t>別紙２０　夜間看護体制加算（施設入所支援）</t>
    <rPh sb="11" eb="13">
      <t>カサン</t>
    </rPh>
    <rPh sb="14" eb="18">
      <t>シセツニュウショ</t>
    </rPh>
    <rPh sb="18" eb="20">
      <t>シエン</t>
    </rPh>
    <phoneticPr fontId="7"/>
  </si>
  <si>
    <t>地域移行支援体制加算に関する届出書</t>
    <rPh sb="0" eb="2">
      <t>チイキ</t>
    </rPh>
    <rPh sb="2" eb="4">
      <t>イコウ</t>
    </rPh>
    <rPh sb="4" eb="6">
      <t>シエン</t>
    </rPh>
    <rPh sb="6" eb="8">
      <t>タイセイ</t>
    </rPh>
    <rPh sb="8" eb="10">
      <t>カサン</t>
    </rPh>
    <rPh sb="11" eb="12">
      <t>カン</t>
    </rPh>
    <phoneticPr fontId="117"/>
  </si>
  <si>
    <t>１　施設の名称</t>
    <rPh sb="2" eb="4">
      <t>シセツ</t>
    </rPh>
    <rPh sb="5" eb="7">
      <t>メイショウ</t>
    </rPh>
    <phoneticPr fontId="7"/>
  </si>
  <si>
    <t>３　算定要件</t>
    <rPh sb="2" eb="6">
      <t>サンテイヨウケン</t>
    </rPh>
    <phoneticPr fontId="11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</si>
  <si>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117"/>
  </si>
  <si>
    <t xml:space="preserve"> 　　　　人</t>
    <rPh sb="5" eb="6">
      <t>ニン</t>
    </rPh>
    <phoneticPr fontId="117"/>
  </si>
  <si>
    <t>定員の見直し</t>
    <rPh sb="0" eb="2">
      <t>テイイン</t>
    </rPh>
    <rPh sb="3" eb="5">
      <t>ミナオ</t>
    </rPh>
    <phoneticPr fontId="117"/>
  </si>
  <si>
    <t>（参考様式５）の（別紙６５）</t>
    <phoneticPr fontId="7"/>
  </si>
  <si>
    <t>別紙６５　地域移行支援体制加算（施設入所支援）</t>
    <rPh sb="0" eb="2">
      <t>ベッシ</t>
    </rPh>
    <rPh sb="5" eb="7">
      <t>チイキ</t>
    </rPh>
    <rPh sb="7" eb="9">
      <t>イコウ</t>
    </rPh>
    <rPh sb="9" eb="11">
      <t>シエン</t>
    </rPh>
    <rPh sb="11" eb="13">
      <t>タイセイ</t>
    </rPh>
    <rPh sb="13" eb="15">
      <t>カサン</t>
    </rPh>
    <rPh sb="16" eb="22">
      <t>シセツニュウショシエン</t>
    </rPh>
    <phoneticPr fontId="7"/>
  </si>
  <si>
    <t>通院支援加算に関する届出書</t>
    <rPh sb="0" eb="2">
      <t>ツウイン</t>
    </rPh>
    <rPh sb="2" eb="4">
      <t>シエン</t>
    </rPh>
    <rPh sb="4" eb="6">
      <t>カサン</t>
    </rPh>
    <rPh sb="7" eb="8">
      <t>カン</t>
    </rPh>
    <rPh sb="10" eb="11">
      <t>トドケ</t>
    </rPh>
    <rPh sb="11" eb="12">
      <t>デ</t>
    </rPh>
    <rPh sb="12" eb="13">
      <t>ショ</t>
    </rPh>
    <phoneticPr fontId="7"/>
  </si>
  <si>
    <t>２　異動区分</t>
    <rPh sb="2" eb="4">
      <t>イドウ</t>
    </rPh>
    <rPh sb="4" eb="6">
      <t>クブン</t>
    </rPh>
    <phoneticPr fontId="117"/>
  </si>
  <si>
    <t>１　新規　　　　　　　　２　変更　　　　　　　　３　終了</t>
    <phoneticPr fontId="117"/>
  </si>
  <si>
    <t>３　入所定員</t>
    <rPh sb="2" eb="4">
      <t>ニュウショ</t>
    </rPh>
    <rPh sb="4" eb="6">
      <t>テイイン</t>
    </rPh>
    <phoneticPr fontId="7"/>
  </si>
  <si>
    <t>通院支援を行える人員体制を
（　　　　有している　　　　・　　　　有していない　　　　）</t>
    <phoneticPr fontId="117"/>
  </si>
  <si>
    <t>別紙６６　通院支援加算（施設入所支援）</t>
    <rPh sb="0" eb="2">
      <t>ベッシ</t>
    </rPh>
    <phoneticPr fontId="7"/>
  </si>
  <si>
    <t>月</t>
    <rPh sb="0" eb="1">
      <t>ゲツ</t>
    </rPh>
    <phoneticPr fontId="7"/>
  </si>
  <si>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7"/>
  </si>
  <si>
    <t>1　事 業 所 名</t>
    <phoneticPr fontId="7"/>
  </si>
  <si>
    <t>2　異 動 区 分</t>
    <rPh sb="2" eb="3">
      <t>イ</t>
    </rPh>
    <rPh sb="4" eb="5">
      <t>ドウ</t>
    </rPh>
    <rPh sb="6" eb="7">
      <t>ク</t>
    </rPh>
    <rPh sb="8" eb="9">
      <t>ブン</t>
    </rPh>
    <phoneticPr fontId="7"/>
  </si>
  <si>
    <t>１　新規　　　　　　　　２　変更　　　　　　　　３　終了</t>
    <phoneticPr fontId="7"/>
  </si>
  <si>
    <t>3　サービスの種類</t>
    <rPh sb="7" eb="9">
      <t>シュルイ</t>
    </rPh>
    <phoneticPr fontId="7"/>
  </si>
  <si>
    <t>１　障害者支援施設</t>
    <rPh sb="2" eb="5">
      <t>ショウガイシャ</t>
    </rPh>
    <rPh sb="5" eb="7">
      <t>シエン</t>
    </rPh>
    <rPh sb="7" eb="9">
      <t>シセツ</t>
    </rPh>
    <phoneticPr fontId="7"/>
  </si>
  <si>
    <t>２　共同生活援助事業所</t>
    <rPh sb="2" eb="4">
      <t>キョウドウ</t>
    </rPh>
    <rPh sb="4" eb="6">
      <t>セイカツ</t>
    </rPh>
    <rPh sb="6" eb="8">
      <t>エンジョ</t>
    </rPh>
    <rPh sb="8" eb="11">
      <t>ジギョウショ</t>
    </rPh>
    <phoneticPr fontId="7"/>
  </si>
  <si>
    <t>３　（福祉型）障害児入所施設</t>
    <rPh sb="3" eb="6">
      <t>フクシガタ</t>
    </rPh>
    <rPh sb="7" eb="14">
      <t>ショウガイジニュウショシセツ</t>
    </rPh>
    <phoneticPr fontId="7"/>
  </si>
  <si>
    <t>4　届 出 項 目</t>
    <rPh sb="2" eb="3">
      <t>トド</t>
    </rPh>
    <rPh sb="4" eb="5">
      <t>デ</t>
    </rPh>
    <rPh sb="6" eb="7">
      <t>コウ</t>
    </rPh>
    <rPh sb="8" eb="9">
      <t>メ</t>
    </rPh>
    <phoneticPr fontId="7"/>
  </si>
  <si>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7"/>
  </si>
  <si>
    <t>２　障害者支援施設等感染対策向上加算（Ⅱ）</t>
    <phoneticPr fontId="7"/>
  </si>
  <si>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7"/>
  </si>
  <si>
    <t>連携している第二種協定指定医療機関</t>
    <rPh sb="0" eb="2">
      <t>レンケイ</t>
    </rPh>
    <rPh sb="6" eb="17">
      <t>ダイニシュキョウテイシテイイリョウキカン</t>
    </rPh>
    <phoneticPr fontId="7"/>
  </si>
  <si>
    <t>医療機関名</t>
    <rPh sb="0" eb="2">
      <t>イリョウキカンメイ</t>
    </rPh>
    <phoneticPr fontId="7"/>
  </si>
  <si>
    <t>医療機関コード</t>
    <rPh sb="0" eb="2">
      <t>イリョウ</t>
    </rPh>
    <rPh sb="2" eb="4">
      <t>キカン</t>
    </rPh>
    <phoneticPr fontId="7"/>
  </si>
  <si>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7"/>
  </si>
  <si>
    <t>　　　　医療機関名（※１）</t>
    <rPh sb="4" eb="6">
      <t>イリョウキカンメイ</t>
    </rPh>
    <phoneticPr fontId="7"/>
  </si>
  <si>
    <t>医療機関が届け出ている診療報酬</t>
    <rPh sb="0" eb="2">
      <t>イリョウ</t>
    </rPh>
    <rPh sb="2" eb="4">
      <t>キカン</t>
    </rPh>
    <rPh sb="5" eb="6">
      <t>トド</t>
    </rPh>
    <rPh sb="7" eb="8">
      <t>デ</t>
    </rPh>
    <rPh sb="11" eb="13">
      <t>シンリョウ</t>
    </rPh>
    <rPh sb="13" eb="15">
      <t>ホウシュウ</t>
    </rPh>
    <phoneticPr fontId="7"/>
  </si>
  <si>
    <t>１　感染対策向上加算１</t>
    <rPh sb="2" eb="4">
      <t>カンセン</t>
    </rPh>
    <rPh sb="4" eb="6">
      <t>タイサク</t>
    </rPh>
    <rPh sb="6" eb="8">
      <t>コウジョウ</t>
    </rPh>
    <rPh sb="8" eb="10">
      <t>カサン</t>
    </rPh>
    <phoneticPr fontId="7"/>
  </si>
  <si>
    <t>２　感染対策向上加算２</t>
    <rPh sb="2" eb="4">
      <t>カンセン</t>
    </rPh>
    <rPh sb="4" eb="6">
      <t>タイサク</t>
    </rPh>
    <rPh sb="6" eb="8">
      <t>コウジョウ</t>
    </rPh>
    <rPh sb="8" eb="10">
      <t>カサン</t>
    </rPh>
    <phoneticPr fontId="7"/>
  </si>
  <si>
    <t>３　感染対策向上加算３</t>
    <rPh sb="2" eb="4">
      <t>カンセン</t>
    </rPh>
    <rPh sb="4" eb="6">
      <t>タイサク</t>
    </rPh>
    <rPh sb="6" eb="8">
      <t>コウジョウ</t>
    </rPh>
    <rPh sb="8" eb="10">
      <t>カサン</t>
    </rPh>
    <phoneticPr fontId="7"/>
  </si>
  <si>
    <t>４　外来感染対策向上加算</t>
    <rPh sb="2" eb="4">
      <t>ガイライ</t>
    </rPh>
    <rPh sb="4" eb="6">
      <t>カンセン</t>
    </rPh>
    <rPh sb="6" eb="8">
      <t>タイサク</t>
    </rPh>
    <rPh sb="8" eb="10">
      <t>コウジョウ</t>
    </rPh>
    <rPh sb="10" eb="12">
      <t>カサン</t>
    </rPh>
    <phoneticPr fontId="7"/>
  </si>
  <si>
    <t>地域の医師会の名称（※１）</t>
    <rPh sb="0" eb="2">
      <t>チイキ</t>
    </rPh>
    <rPh sb="3" eb="6">
      <t>イシカイ</t>
    </rPh>
    <rPh sb="7" eb="9">
      <t>メイショウ</t>
    </rPh>
    <phoneticPr fontId="7"/>
  </si>
  <si>
    <t>院内感染対策に関する研修又は訓練に参加した日時
（※２）</t>
    <phoneticPr fontId="7"/>
  </si>
  <si>
    <t>6　障害者支援施設等感染対策向上加算（Ⅱ）に係る届出</t>
    <rPh sb="2" eb="5">
      <t>ショウガイシャ</t>
    </rPh>
    <rPh sb="5" eb="7">
      <t>シエン</t>
    </rPh>
    <rPh sb="7" eb="9">
      <t>シセツ</t>
    </rPh>
    <rPh sb="22" eb="23">
      <t>カカ</t>
    </rPh>
    <rPh sb="24" eb="26">
      <t>トドケデ</t>
    </rPh>
    <phoneticPr fontId="7"/>
  </si>
  <si>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7"/>
  </si>
  <si>
    <t>１　 感染対策向上加算１</t>
    <rPh sb="3" eb="5">
      <t>カンセン</t>
    </rPh>
    <rPh sb="5" eb="7">
      <t>タイサク</t>
    </rPh>
    <rPh sb="7" eb="9">
      <t>コウジョウ</t>
    </rPh>
    <rPh sb="9" eb="11">
      <t>カサン</t>
    </rPh>
    <phoneticPr fontId="7"/>
  </si>
  <si>
    <t>３　 感染対策向上加算３</t>
    <rPh sb="3" eb="5">
      <t>カンセン</t>
    </rPh>
    <rPh sb="5" eb="7">
      <t>タイサク</t>
    </rPh>
    <rPh sb="7" eb="9">
      <t>コウジョウ</t>
    </rPh>
    <rPh sb="9" eb="11">
      <t>カサン</t>
    </rPh>
    <phoneticPr fontId="7"/>
  </si>
  <si>
    <t>実地指導を受けた日時</t>
    <rPh sb="0" eb="2">
      <t>ジッチ</t>
    </rPh>
    <rPh sb="2" eb="4">
      <t>シドウ</t>
    </rPh>
    <rPh sb="5" eb="6">
      <t>ウ</t>
    </rPh>
    <rPh sb="8" eb="10">
      <t>ニチジ</t>
    </rPh>
    <phoneticPr fontId="7"/>
  </si>
  <si>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7"/>
  </si>
  <si>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7"/>
  </si>
  <si>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7"/>
  </si>
  <si>
    <t>　「院内感染対策の研修または訓練を行った医療機関または地域の医師会」については、医療機関名又は地域の医師会の名称のいずれかを記載して</t>
    <phoneticPr fontId="7"/>
  </si>
  <si>
    <t>ください。医療機関名を記載する場合には、当該医療機関が届け出ている診療報酬の種類を併せて記載してください。</t>
    <phoneticPr fontId="7"/>
  </si>
  <si>
    <t>（※１）</t>
    <phoneticPr fontId="7"/>
  </si>
  <si>
    <t>　研修若しくは訓練を行った医療機関又は地域の医師会のいずれかを記載してください。</t>
    <rPh sb="3" eb="4">
      <t>モ</t>
    </rPh>
    <rPh sb="17" eb="18">
      <t>マタ</t>
    </rPh>
    <rPh sb="31" eb="33">
      <t>キサイ</t>
    </rPh>
    <phoneticPr fontId="7"/>
  </si>
  <si>
    <t>（※２）</t>
    <phoneticPr fontId="7"/>
  </si>
  <si>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7"/>
  </si>
  <si>
    <t>できる目処がある場合、その予定日を記載してください。</t>
  </si>
  <si>
    <t>別紙６７　障害者支援施設等感染対策向上加算</t>
    <rPh sb="0" eb="2">
      <t>ベッシ</t>
    </rPh>
    <phoneticPr fontId="7"/>
  </si>
  <si>
    <t>（参考様式５）の（別紙５６）</t>
  </si>
  <si>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117"/>
  </si>
  <si>
    <t>　　年　　　　月　　　　日</t>
    <rPh sb="2" eb="3">
      <t>ネン</t>
    </rPh>
    <rPh sb="7" eb="8">
      <t>ガツ</t>
    </rPh>
    <rPh sb="12" eb="13">
      <t>ニチ</t>
    </rPh>
    <phoneticPr fontId="7"/>
  </si>
  <si>
    <t>ピアサポート実施加算に関する届出書</t>
    <rPh sb="6" eb="8">
      <t>ジッシ</t>
    </rPh>
    <rPh sb="8" eb="10">
      <t>カサン</t>
    </rPh>
    <rPh sb="11" eb="12">
      <t>カン</t>
    </rPh>
    <rPh sb="14" eb="16">
      <t>トドケデ</t>
    </rPh>
    <rPh sb="16" eb="17">
      <t>ショ</t>
    </rPh>
    <phoneticPr fontId="7"/>
  </si>
  <si>
    <t>１　事業所名</t>
    <rPh sb="2" eb="5">
      <t>ジギョウショ</t>
    </rPh>
    <rPh sb="5" eb="6">
      <t>メイ</t>
    </rPh>
    <phoneticPr fontId="7"/>
  </si>
  <si>
    <t>３　サービス費
　区分</t>
    <rPh sb="6" eb="7">
      <t>ヒ</t>
    </rPh>
    <rPh sb="9" eb="11">
      <t>クブン</t>
    </rPh>
    <phoneticPr fontId="7"/>
  </si>
  <si>
    <t>４　障害者ピア
　サポート研修
　修了職員</t>
    <rPh sb="2" eb="5">
      <t>ショウガイシャ</t>
    </rPh>
    <rPh sb="13" eb="15">
      <t>ケンシュウ</t>
    </rPh>
    <rPh sb="17" eb="19">
      <t>シュウリョウ</t>
    </rPh>
    <rPh sb="19" eb="21">
      <t>ショクイン</t>
    </rPh>
    <phoneticPr fontId="7"/>
  </si>
  <si>
    <t>＜雇用されている障害者又は障害者であった者＞</t>
    <rPh sb="1" eb="3">
      <t>コヨウ</t>
    </rPh>
    <rPh sb="8" eb="11">
      <t>ショウガイシャ</t>
    </rPh>
    <rPh sb="11" eb="12">
      <t>マタ</t>
    </rPh>
    <rPh sb="13" eb="16">
      <t>ショウガイシャ</t>
    </rPh>
    <rPh sb="20" eb="21">
      <t>シャ</t>
    </rPh>
    <phoneticPr fontId="7"/>
  </si>
  <si>
    <t>研修の
実施主体</t>
    <phoneticPr fontId="117"/>
  </si>
  <si>
    <t>５　研修の実施</t>
    <rPh sb="2" eb="4">
      <t>ケンシュウ</t>
    </rPh>
    <rPh sb="5" eb="7">
      <t>ジッシ</t>
    </rPh>
    <phoneticPr fontId="117"/>
  </si>
  <si>
    <t>　直上により配置した者のいずれかにより、当該事業所等の従業者に対し、障害者に対する配慮等に関する研修を年１回以上行っている。</t>
    <phoneticPr fontId="117"/>
  </si>
  <si>
    <t>確認欄</t>
    <rPh sb="0" eb="2">
      <t>カクニン</t>
    </rPh>
    <rPh sb="2" eb="3">
      <t>ラン</t>
    </rPh>
    <phoneticPr fontId="117"/>
  </si>
  <si>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7"/>
  </si>
  <si>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</si>
  <si>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（参考様式５）の（別紙５６）その２</t>
    <phoneticPr fontId="117"/>
  </si>
  <si>
    <t>共同生活援助用</t>
    <rPh sb="0" eb="2">
      <t>キョウドウ</t>
    </rPh>
    <rPh sb="2" eb="4">
      <t>セイカツ</t>
    </rPh>
    <rPh sb="4" eb="6">
      <t>エンジョ</t>
    </rPh>
    <rPh sb="6" eb="7">
      <t>ヨウ</t>
    </rPh>
    <phoneticPr fontId="117"/>
  </si>
  <si>
    <t>ピアサポート実施加算に関する届出書（共同生活援助）</t>
    <rPh sb="6" eb="8">
      <t>ジッシ</t>
    </rPh>
    <rPh sb="8" eb="10">
      <t>カサン</t>
    </rPh>
    <rPh sb="11" eb="12">
      <t>カン</t>
    </rPh>
    <rPh sb="14" eb="16">
      <t>トドケデ</t>
    </rPh>
    <rPh sb="16" eb="17">
      <t>ショ</t>
    </rPh>
    <phoneticPr fontId="7"/>
  </si>
  <si>
    <t>３　算定要件</t>
    <rPh sb="2" eb="4">
      <t>サンテイ</t>
    </rPh>
    <rPh sb="4" eb="6">
      <t>ヨウケン</t>
    </rPh>
    <phoneticPr fontId="117"/>
  </si>
  <si>
    <t>自立生活支援加算（Ⅲ）の加算届出をし、受理されている。</t>
    <phoneticPr fontId="117"/>
  </si>
  <si>
    <t>　直上により配置した者のいずれかにより、当該指定共同生活援助等の従業者に対し、障害者に対する配慮等に関する研修を年１回以上行っている。</t>
    <rPh sb="24" eb="30">
      <t>キョウドウセイカツエンジョ</t>
    </rPh>
    <phoneticPr fontId="11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</si>
  <si>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7"/>
  </si>
  <si>
    <t>（参考様式５）の（別紙５６）その３</t>
    <phoneticPr fontId="117"/>
  </si>
  <si>
    <t>共同生活援助用</t>
    <rPh sb="0" eb="6">
      <t>キョウドウセイカツエンジョ</t>
    </rPh>
    <rPh sb="6" eb="7">
      <t>ヨウ</t>
    </rPh>
    <phoneticPr fontId="11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</si>
  <si>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7"/>
  </si>
  <si>
    <t>３　障害者ピア
　サポート研修
　修了職員</t>
    <rPh sb="2" eb="5">
      <t>ショウガイシャ</t>
    </rPh>
    <rPh sb="13" eb="15">
      <t>ケンシュウ</t>
    </rPh>
    <rPh sb="17" eb="19">
      <t>シュウリョウ</t>
    </rPh>
    <rPh sb="19" eb="20">
      <t>ショク</t>
    </rPh>
    <rPh sb="20" eb="21">
      <t>イン</t>
    </rPh>
    <phoneticPr fontId="7"/>
  </si>
  <si>
    <t>４　研修の実施</t>
    <rPh sb="2" eb="4">
      <t>ケンシュウ</t>
    </rPh>
    <rPh sb="5" eb="7">
      <t>ジッシ</t>
    </rPh>
    <phoneticPr fontId="11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</si>
  <si>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7"/>
  </si>
  <si>
    <t>別紙５６　ピアサポート実施加算（自立訓練・就労継続B型）</t>
    <rPh sb="0" eb="2">
      <t>ベッシ</t>
    </rPh>
    <phoneticPr fontId="7"/>
  </si>
  <si>
    <t>別紙５６（その２）　ピアサポート実施加算（共同生活援助）</t>
    <rPh sb="0" eb="2">
      <t>ベッシ</t>
    </rPh>
    <rPh sb="21" eb="27">
      <t>キョウドウセイカツエンジョ</t>
    </rPh>
    <phoneticPr fontId="7"/>
  </si>
  <si>
    <t>４　障害者ピアサ
　ポート研修修了
　職員</t>
    <rPh sb="15" eb="17">
      <t>シュウリョウ</t>
    </rPh>
    <rPh sb="19" eb="21">
      <t>ショクイン</t>
    </rPh>
    <phoneticPr fontId="7"/>
  </si>
  <si>
    <t>合計（人）</t>
    <rPh sb="0" eb="2">
      <t>ゴウケイ</t>
    </rPh>
    <rPh sb="3" eb="4">
      <t>ニン</t>
    </rPh>
    <phoneticPr fontId="7"/>
  </si>
  <si>
    <t>（0.5以上であること）　</t>
    <phoneticPr fontId="117"/>
  </si>
  <si>
    <t>常勤換算数</t>
    <rPh sb="0" eb="2">
      <t>ジョウキン</t>
    </rPh>
    <rPh sb="2" eb="4">
      <t>カンサン</t>
    </rPh>
    <rPh sb="4" eb="5">
      <t>スウ</t>
    </rPh>
    <phoneticPr fontId="7"/>
  </si>
  <si>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7"/>
  </si>
  <si>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</si>
  <si>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</si>
  <si>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（参考様式５）の（別紙６６）</t>
    <phoneticPr fontId="7"/>
  </si>
  <si>
    <t>（参考様式５）の（別紙６７）</t>
    <phoneticPr fontId="7"/>
  </si>
  <si>
    <t>（参考様式５）の（別紙５６）その４</t>
    <phoneticPr fontId="7"/>
  </si>
  <si>
    <t>（参考様式５）の（別紙４９）</t>
    <rPh sb="1" eb="3">
      <t>サンコウ</t>
    </rPh>
    <rPh sb="3" eb="5">
      <t>ヨウシキ</t>
    </rPh>
    <rPh sb="9" eb="11">
      <t>ベッシ</t>
    </rPh>
    <phoneticPr fontId="62"/>
  </si>
  <si>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7"/>
  </si>
  <si>
    <t>４　従業者の配置</t>
    <rPh sb="2" eb="5">
      <t>ジュウギョウシャ</t>
    </rPh>
    <rPh sb="6" eb="8">
      <t>ハイチ</t>
    </rPh>
    <phoneticPr fontId="7"/>
  </si>
  <si>
    <t>５　有資格者による
　　指導体制</t>
    <phoneticPr fontId="7"/>
  </si>
  <si>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7"/>
  </si>
  <si>
    <t>６　研修の開催</t>
    <rPh sb="2" eb="4">
      <t>ケンシュウ</t>
    </rPh>
    <rPh sb="5" eb="7">
      <t>カイサイ</t>
    </rPh>
    <phoneticPr fontId="7"/>
  </si>
  <si>
    <t>７　他機関との連携</t>
    <rPh sb="2" eb="5">
      <t>タキカン</t>
    </rPh>
    <rPh sb="7" eb="9">
      <t>レンケイ</t>
    </rPh>
    <phoneticPr fontId="7"/>
  </si>
  <si>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7"/>
  </si>
  <si>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7"/>
  </si>
  <si>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7"/>
  </si>
  <si>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7"/>
  </si>
  <si>
    <t>（参考様式５）の（別紙２１）</t>
    <rPh sb="1" eb="3">
      <t>サンコウ</t>
    </rPh>
    <rPh sb="3" eb="5">
      <t>ヨウシキ</t>
    </rPh>
    <rPh sb="9" eb="11">
      <t>ベッシ</t>
    </rPh>
    <phoneticPr fontId="174"/>
  </si>
  <si>
    <t>　　年　　月　　日</t>
    <phoneticPr fontId="7"/>
  </si>
  <si>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7"/>
  </si>
  <si>
    <t>１　事業所・施設の名称</t>
    <phoneticPr fontId="117"/>
  </si>
  <si>
    <t>前年度の平均利用者数（人）</t>
    <phoneticPr fontId="7"/>
  </si>
  <si>
    <t>従業者数</t>
    <phoneticPr fontId="7"/>
  </si>
  <si>
    <t>常　 勤（人）</t>
    <phoneticPr fontId="7"/>
  </si>
  <si>
    <t>非常勤（人）</t>
    <phoneticPr fontId="7"/>
  </si>
  <si>
    <t>常勤換算後の人数（人）</t>
    <phoneticPr fontId="7"/>
  </si>
  <si>
    <t>加算算定上の必要人数（人）</t>
    <phoneticPr fontId="7"/>
  </si>
  <si>
    <t>雇用されている事業所名</t>
    <phoneticPr fontId="7"/>
  </si>
  <si>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</si>
  <si>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7"/>
  </si>
  <si>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7"/>
  </si>
  <si>
    <t>注４　勤務形態一覧表（別紙２）及び利用者実績算定表（別紙２８）を添付してください。</t>
    <rPh sb="0" eb="1">
      <t>チュウ</t>
    </rPh>
    <phoneticPr fontId="7"/>
  </si>
  <si>
    <t>別紙２１　地域移行支援体制強化加算・通勤者生活支援加算</t>
    <phoneticPr fontId="7"/>
  </si>
  <si>
    <t>（参考様式５）の（別紙８）</t>
    <phoneticPr fontId="117"/>
  </si>
  <si>
    <t>　　年　　月　　日</t>
    <phoneticPr fontId="11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</si>
  <si>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7"/>
  </si>
  <si>
    <t>異動区分</t>
    <rPh sb="0" eb="4">
      <t>イドウクブン</t>
    </rPh>
    <phoneticPr fontId="117"/>
  </si>
  <si>
    <t>１　新規　　　　　２　変更　　　　　３　終了</t>
    <rPh sb="2" eb="4">
      <t>シンキ</t>
    </rPh>
    <rPh sb="11" eb="13">
      <t>ヘンコウ</t>
    </rPh>
    <rPh sb="20" eb="22">
      <t>シュウリョウ</t>
    </rPh>
    <phoneticPr fontId="117"/>
  </si>
  <si>
    <t>　　　　　人</t>
    <rPh sb="5" eb="6">
      <t>ニン</t>
    </rPh>
    <phoneticPr fontId="7"/>
  </si>
  <si>
    <t>１人当たり居室面積</t>
    <rPh sb="1" eb="2">
      <t>ニン</t>
    </rPh>
    <rPh sb="2" eb="3">
      <t>ア</t>
    </rPh>
    <rPh sb="5" eb="7">
      <t>キョシツ</t>
    </rPh>
    <rPh sb="7" eb="9">
      <t>メンセキ</t>
    </rPh>
    <phoneticPr fontId="7"/>
  </si>
  <si>
    <t>うち個室</t>
    <rPh sb="2" eb="4">
      <t>コシツ</t>
    </rPh>
    <phoneticPr fontId="7"/>
  </si>
  <si>
    <t>室</t>
    <rPh sb="0" eb="1">
      <t>シツ</t>
    </rPh>
    <phoneticPr fontId="117"/>
  </si>
  <si>
    <t>㎡</t>
    <phoneticPr fontId="117"/>
  </si>
  <si>
    <t>うち２人部屋</t>
    <rPh sb="3" eb="4">
      <t>ニン</t>
    </rPh>
    <rPh sb="4" eb="6">
      <t>ベヤ</t>
    </rPh>
    <phoneticPr fontId="7"/>
  </si>
  <si>
    <t>うち３人部屋</t>
    <rPh sb="3" eb="4">
      <t>ニン</t>
    </rPh>
    <rPh sb="4" eb="6">
      <t>ベヤ</t>
    </rPh>
    <phoneticPr fontId="7"/>
  </si>
  <si>
    <t>うち４人部屋</t>
    <rPh sb="3" eb="4">
      <t>ニン</t>
    </rPh>
    <rPh sb="4" eb="6">
      <t>ベヤ</t>
    </rPh>
    <phoneticPr fontId="7"/>
  </si>
  <si>
    <t>うち　人部屋</t>
    <rPh sb="3" eb="4">
      <t>ニン</t>
    </rPh>
    <rPh sb="4" eb="6">
      <t>ベヤ</t>
    </rPh>
    <phoneticPr fontId="7"/>
  </si>
  <si>
    <t>その他の設備の内容</t>
    <rPh sb="2" eb="3">
      <t>タ</t>
    </rPh>
    <rPh sb="4" eb="6">
      <t>セツビ</t>
    </rPh>
    <rPh sb="7" eb="9">
      <t>ナイヨウ</t>
    </rPh>
    <phoneticPr fontId="7"/>
  </si>
  <si>
    <t>人数</t>
    <rPh sb="0" eb="2">
      <t>ニンズウ</t>
    </rPh>
    <phoneticPr fontId="7"/>
  </si>
  <si>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7"/>
  </si>
  <si>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7"/>
  </si>
  <si>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7"/>
  </si>
  <si>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117"/>
  </si>
  <si>
    <t>別紙８　精神障害者退院支援施設加算・短期滞在加算</t>
    <phoneticPr fontId="7"/>
  </si>
  <si>
    <t>１　新規　　　　　　　　２　変更　　　　　　　　３　終了</t>
    <phoneticPr fontId="7"/>
  </si>
  <si>
    <t>１　事　業　所　名</t>
    <phoneticPr fontId="7"/>
  </si>
  <si>
    <t>２　異　動　区　分</t>
    <rPh sb="2" eb="3">
      <t>イ</t>
    </rPh>
    <rPh sb="4" eb="5">
      <t>ドウ</t>
    </rPh>
    <rPh sb="6" eb="7">
      <t>ク</t>
    </rPh>
    <rPh sb="8" eb="9">
      <t>ブン</t>
    </rPh>
    <phoneticPr fontId="7"/>
  </si>
  <si>
    <t>○○事業所</t>
    <phoneticPr fontId="7"/>
  </si>
  <si>
    <t>１　新規　　　　　　　　２　変更　　　　　　　　３　終了</t>
    <phoneticPr fontId="7"/>
  </si>
  <si>
    <t>１　新規　　　　　　　　②　変更　　　　　　　　３　終了</t>
    <phoneticPr fontId="7"/>
  </si>
  <si>
    <t>１　事業所・施設の名称</t>
    <rPh sb="6" eb="8">
      <t>シセツ</t>
    </rPh>
    <rPh sb="9" eb="11">
      <t>メイショウ</t>
    </rPh>
    <phoneticPr fontId="7"/>
  </si>
  <si>
    <t>１　新規　　　　　　　　②　変更　　　　　　　　３　終了</t>
    <phoneticPr fontId="7"/>
  </si>
  <si>
    <t>１　新規　　　　　　　　②　変更　　　　　　　　３　終了</t>
    <phoneticPr fontId="7"/>
  </si>
  <si>
    <t>（参考様式５）の（別紙２４）</t>
    <rPh sb="1" eb="3">
      <t>サンコウ</t>
    </rPh>
    <rPh sb="3" eb="5">
      <t>ヨウシキ</t>
    </rPh>
    <rPh sb="9" eb="11">
      <t>ベッシ</t>
    </rPh>
    <phoneticPr fontId="162"/>
  </si>
  <si>
    <t>就労支援関係研修修了加算に関する届出書</t>
    <rPh sb="13" eb="14">
      <t>カン</t>
    </rPh>
    <rPh sb="16" eb="18">
      <t>トドケデ</t>
    </rPh>
    <rPh sb="18" eb="19">
      <t>ショ</t>
    </rPh>
    <phoneticPr fontId="7"/>
  </si>
  <si>
    <t>　１　新規　　　　２　変更　　　　４　終了</t>
    <phoneticPr fontId="7"/>
  </si>
  <si>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7"/>
  </si>
  <si>
    <t>（生年月日　　　　　　年　　月　　日）</t>
    <rPh sb="1" eb="3">
      <t>セイネン</t>
    </rPh>
    <rPh sb="3" eb="5">
      <t>ガッピ</t>
    </rPh>
    <rPh sb="11" eb="12">
      <t>ネン</t>
    </rPh>
    <rPh sb="14" eb="15">
      <t>ガツ</t>
    </rPh>
    <rPh sb="17" eb="18">
      <t>ニチ</t>
    </rPh>
    <phoneticPr fontId="7"/>
  </si>
  <si>
    <t>　施設・事業所の種別　（　　　　　　　　　　　　　　　　　　　　　　　　　　　　　　　　）</t>
    <rPh sb="1" eb="3">
      <t>シセツ</t>
    </rPh>
    <rPh sb="4" eb="7">
      <t>ジギョウショ</t>
    </rPh>
    <rPh sb="8" eb="10">
      <t>シュベツ</t>
    </rPh>
    <phoneticPr fontId="7"/>
  </si>
  <si>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7"/>
  </si>
  <si>
    <t>　職名（　　　　　　　　　　　　　　　　　）</t>
    <rPh sb="1" eb="3">
      <t>ショクメイ</t>
    </rPh>
    <phoneticPr fontId="7"/>
  </si>
  <si>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7"/>
  </si>
  <si>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7"/>
  </si>
  <si>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7"/>
  </si>
  <si>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7"/>
  </si>
  <si>
    <t>別紙２４　就労支援関係研修修了加算</t>
    <phoneticPr fontId="7"/>
  </si>
  <si>
    <t>（参考様式５）の（別紙４１）</t>
    <rPh sb="1" eb="3">
      <t>サンコウ</t>
    </rPh>
    <rPh sb="3" eb="5">
      <t>ヨウシキ</t>
    </rPh>
    <rPh sb="9" eb="11">
      <t>ベッシ</t>
    </rPh>
    <phoneticPr fontId="142"/>
  </si>
  <si>
    <t>年　　月　　日</t>
    <rPh sb="0" eb="1">
      <t>ネン</t>
    </rPh>
    <rPh sb="3" eb="4">
      <t>ツキ</t>
    </rPh>
    <rPh sb="6" eb="7">
      <t>ヒ</t>
    </rPh>
    <phoneticPr fontId="141"/>
  </si>
  <si>
    <t>　１　新規　　　　２　変更　　　　３　終了</t>
    <phoneticPr fontId="7"/>
  </si>
  <si>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7"/>
  </si>
  <si>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7"/>
  </si>
  <si>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7"/>
  </si>
  <si>
    <t>別紙４１　賃金向上達成指導員配置加算</t>
    <phoneticPr fontId="7"/>
  </si>
  <si>
    <t>（参考様式５）の（別紙４６）</t>
    <rPh sb="1" eb="3">
      <t>サンコウ</t>
    </rPh>
    <rPh sb="3" eb="5">
      <t>ヨウシキ</t>
    </rPh>
    <rPh sb="9" eb="11">
      <t>ベッシ</t>
    </rPh>
    <phoneticPr fontId="136"/>
  </si>
  <si>
    <t>　　　　年　　月　　日</t>
    <rPh sb="4" eb="5">
      <t>ネン</t>
    </rPh>
    <rPh sb="7" eb="8">
      <t>ツキ</t>
    </rPh>
    <rPh sb="10" eb="11">
      <t>ニチ</t>
    </rPh>
    <phoneticPr fontId="7"/>
  </si>
  <si>
    <t>個別計画訓練支援加算に関する届出書</t>
    <rPh sb="11" eb="12">
      <t>カン</t>
    </rPh>
    <phoneticPr fontId="141"/>
  </si>
  <si>
    <t>異動区分</t>
    <phoneticPr fontId="7"/>
  </si>
  <si>
    <t>１　新規　　　　２　変更　　　　３　終了</t>
    <phoneticPr fontId="141"/>
  </si>
  <si>
    <t>個別計画訓練支援加算（Ⅱ）の要件</t>
    <phoneticPr fontId="141"/>
  </si>
  <si>
    <t>算定要件</t>
    <rPh sb="0" eb="2">
      <t>サンテイ</t>
    </rPh>
    <rPh sb="2" eb="4">
      <t>ヨウケン</t>
    </rPh>
    <phoneticPr fontId="141"/>
  </si>
  <si>
    <t>確認欄</t>
    <phoneticPr fontId="141"/>
  </si>
  <si>
    <t>　 １　有資格者の配置等</t>
    <rPh sb="4" eb="8">
      <t>ユウシカクシャ</t>
    </rPh>
    <rPh sb="9" eb="11">
      <t>ハイチ</t>
    </rPh>
    <rPh sb="11" eb="12">
      <t>トウ</t>
    </rPh>
    <phoneticPr fontId="7"/>
  </si>
  <si>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7"/>
  </si>
  <si>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7"/>
  </si>
  <si>
    <t>　 ２　個別訓練実施計画
　　　 の運用</t>
    <rPh sb="4" eb="6">
      <t>コベツ</t>
    </rPh>
    <rPh sb="6" eb="8">
      <t>クンレン</t>
    </rPh>
    <rPh sb="8" eb="10">
      <t>ジッシ</t>
    </rPh>
    <rPh sb="10" eb="12">
      <t>ケイカク</t>
    </rPh>
    <rPh sb="18" eb="20">
      <t>ウンヨウ</t>
    </rPh>
    <phoneticPr fontId="7"/>
  </si>
  <si>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7"/>
  </si>
  <si>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7"/>
  </si>
  <si>
    <t>　 ３　情報の共有・伝達</t>
    <rPh sb="4" eb="6">
      <t>ジョウホウ</t>
    </rPh>
    <rPh sb="7" eb="9">
      <t>キョウユウ</t>
    </rPh>
    <rPh sb="10" eb="12">
      <t>デンタツ</t>
    </rPh>
    <phoneticPr fontId="7"/>
  </si>
  <si>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7"/>
  </si>
  <si>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7"/>
  </si>
  <si>
    <t>個別計画訓練支援加算（Ⅰ）の要件</t>
    <rPh sb="14" eb="16">
      <t>ヨウケン</t>
    </rPh>
    <phoneticPr fontId="7"/>
  </si>
  <si>
    <t>個別計画訓練支援（Ⅱ）の要件をすべて満たしている。</t>
    <rPh sb="0" eb="8">
      <t>コベツケイカククンレンシエン</t>
    </rPh>
    <rPh sb="12" eb="14">
      <t>ヨウケン</t>
    </rPh>
    <rPh sb="18" eb="19">
      <t>ミ</t>
    </rPh>
    <phoneticPr fontId="7"/>
  </si>
  <si>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41"/>
  </si>
  <si>
    <t>別紙４６　個別計画訓練支援加算（自立訓練（生活訓練））</t>
    <phoneticPr fontId="7"/>
  </si>
  <si>
    <t>（参考様式５）の（別紙２６）</t>
    <rPh sb="1" eb="3">
      <t>サンコウ</t>
    </rPh>
    <rPh sb="3" eb="5">
      <t>ヨウシキ</t>
    </rPh>
    <rPh sb="9" eb="11">
      <t>ベッシ</t>
    </rPh>
    <phoneticPr fontId="167"/>
  </si>
  <si>
    <t>目標工賃達成加算に関する届出書</t>
    <rPh sb="0" eb="2">
      <t>モクヒョウ</t>
    </rPh>
    <rPh sb="2" eb="4">
      <t>コウチン</t>
    </rPh>
    <rPh sb="4" eb="6">
      <t>タッセイ</t>
    </rPh>
    <rPh sb="6" eb="8">
      <t>カサン</t>
    </rPh>
    <rPh sb="9" eb="10">
      <t>カン</t>
    </rPh>
    <phoneticPr fontId="117"/>
  </si>
  <si>
    <t>異動区分</t>
    <rPh sb="0" eb="2">
      <t>イドウ</t>
    </rPh>
    <rPh sb="2" eb="4">
      <t>クブン</t>
    </rPh>
    <phoneticPr fontId="117"/>
  </si>
  <si>
    <t>　１　新規　　　　　２　継続　　　　　３　終了</t>
    <rPh sb="12" eb="14">
      <t>ケイゾク</t>
    </rPh>
    <phoneticPr fontId="117"/>
  </si>
  <si>
    <t>平均工賃月額等</t>
    <rPh sb="0" eb="2">
      <t>ヘイキン</t>
    </rPh>
    <rPh sb="2" eb="4">
      <t>コウチン</t>
    </rPh>
    <rPh sb="4" eb="6">
      <t>ゲツガク</t>
    </rPh>
    <rPh sb="6" eb="7">
      <t>ナド</t>
    </rPh>
    <phoneticPr fontId="117"/>
  </si>
  <si>
    <t>①　工賃向上計画において掲げた工賃目標（前年度における工賃目標額）</t>
    <rPh sb="2" eb="4">
      <t>コウチン</t>
    </rPh>
    <rPh sb="4" eb="6">
      <t>コウジョウ</t>
    </rPh>
    <rPh sb="6" eb="8">
      <t>ケイカク</t>
    </rPh>
    <rPh sb="15" eb="17">
      <t>コウチン</t>
    </rPh>
    <rPh sb="17" eb="19">
      <t>モクヒョウ</t>
    </rPh>
    <rPh sb="20" eb="23">
      <t>ゼンネンド</t>
    </rPh>
    <rPh sb="27" eb="29">
      <t>コウチン</t>
    </rPh>
    <rPh sb="29" eb="31">
      <t>モクヒョウ</t>
    </rPh>
    <rPh sb="31" eb="32">
      <t>ガク</t>
    </rPh>
    <phoneticPr fontId="117"/>
  </si>
  <si>
    <t>　　　　　　円</t>
    <rPh sb="6" eb="7">
      <t>エン</t>
    </rPh>
    <phoneticPr fontId="117"/>
  </si>
  <si>
    <t>②　工賃目標の対象年度（＝前年度）における事業所の平均工賃月額（実績）</t>
    <rPh sb="2" eb="4">
      <t>コウチン</t>
    </rPh>
    <rPh sb="4" eb="6">
      <t>モクヒョウ</t>
    </rPh>
    <rPh sb="7" eb="9">
      <t>タイショウ</t>
    </rPh>
    <rPh sb="9" eb="11">
      <t>ネンド</t>
    </rPh>
    <rPh sb="13" eb="16">
      <t>ゼンネンド</t>
    </rPh>
    <rPh sb="21" eb="24">
      <t>ジギョウショ</t>
    </rPh>
    <rPh sb="25" eb="27">
      <t>ヘイキン</t>
    </rPh>
    <rPh sb="27" eb="29">
      <t>コウチン</t>
    </rPh>
    <rPh sb="29" eb="31">
      <t>ゲツガク</t>
    </rPh>
    <rPh sb="32" eb="34">
      <t>ジッセキ</t>
    </rPh>
    <phoneticPr fontId="117"/>
  </si>
  <si>
    <t>③　工賃目標の対象年度の前年度（＝前々年度）における事業所の平均工賃月額（実績）</t>
    <rPh sb="2" eb="4">
      <t>コウチン</t>
    </rPh>
    <rPh sb="4" eb="6">
      <t>モクヒョウ</t>
    </rPh>
    <rPh sb="7" eb="9">
      <t>タイショウ</t>
    </rPh>
    <rPh sb="9" eb="11">
      <t>ネンド</t>
    </rPh>
    <rPh sb="17" eb="19">
      <t>ゼンゼン</t>
    </rPh>
    <rPh sb="19" eb="21">
      <t>ネンド</t>
    </rPh>
    <rPh sb="26" eb="29">
      <t>ジギョウショ</t>
    </rPh>
    <rPh sb="30" eb="32">
      <t>ヘイキン</t>
    </rPh>
    <rPh sb="32" eb="34">
      <t>コウチン</t>
    </rPh>
    <rPh sb="34" eb="36">
      <t>ゲツガク</t>
    </rPh>
    <rPh sb="37" eb="39">
      <t>ジッセキ</t>
    </rPh>
    <phoneticPr fontId="117"/>
  </si>
  <si>
    <t>④　工賃目標の前々年度（＝３年度前）における全国平均工賃月額</t>
    <rPh sb="2" eb="4">
      <t>コウチン</t>
    </rPh>
    <rPh sb="4" eb="6">
      <t>モクヒョウ</t>
    </rPh>
    <rPh sb="7" eb="9">
      <t>マエマエ</t>
    </rPh>
    <rPh sb="9" eb="10">
      <t>ドシ</t>
    </rPh>
    <rPh sb="10" eb="11">
      <t>ド</t>
    </rPh>
    <rPh sb="14" eb="16">
      <t>ネンド</t>
    </rPh>
    <rPh sb="16" eb="17">
      <t>マエ</t>
    </rPh>
    <rPh sb="17" eb="19">
      <t>ゼンネンド</t>
    </rPh>
    <rPh sb="22" eb="24">
      <t>ゼンコク</t>
    </rPh>
    <rPh sb="24" eb="26">
      <t>ヘイキン</t>
    </rPh>
    <rPh sb="26" eb="28">
      <t>コウチン</t>
    </rPh>
    <rPh sb="28" eb="30">
      <t>ゲツガク</t>
    </rPh>
    <phoneticPr fontId="117"/>
  </si>
  <si>
    <t>⑤　工賃目標の前々々年度（＝４年度前）における全国平均工賃月額</t>
    <rPh sb="2" eb="4">
      <t>コウチン</t>
    </rPh>
    <rPh sb="4" eb="6">
      <t>モクヒョウ</t>
    </rPh>
    <rPh sb="7" eb="9">
      <t>ゼンゼン</t>
    </rPh>
    <rPh sb="10" eb="12">
      <t>ネンド</t>
    </rPh>
    <rPh sb="15" eb="17">
      <t>ネンド</t>
    </rPh>
    <rPh sb="17" eb="18">
      <t>マエ</t>
    </rPh>
    <rPh sb="23" eb="25">
      <t>ゼンコク</t>
    </rPh>
    <rPh sb="25" eb="27">
      <t>ヘイキン</t>
    </rPh>
    <rPh sb="27" eb="29">
      <t>コウチン</t>
    </rPh>
    <rPh sb="29" eb="31">
      <t>ゲツガク</t>
    </rPh>
    <phoneticPr fontId="117"/>
  </si>
  <si>
    <t>⑥　③＋（④－⑤）　※④－⑤が０未満の場合は、０として算定すること。</t>
    <rPh sb="16" eb="18">
      <t>ミマン</t>
    </rPh>
    <rPh sb="19" eb="21">
      <t>バアイ</t>
    </rPh>
    <rPh sb="27" eb="29">
      <t>サンテイ</t>
    </rPh>
    <phoneticPr fontId="117"/>
  </si>
  <si>
    <t>算定要件</t>
    <phoneticPr fontId="117"/>
  </si>
  <si>
    <t>＜要件確認１＞　①≧③＋（④－⑤）となっていること
　　　　　　　　（※④－⑤が０未満の場合は、０として計算）</t>
    <rPh sb="1" eb="3">
      <t>ヨウケン</t>
    </rPh>
    <rPh sb="3" eb="5">
      <t>カクニン</t>
    </rPh>
    <phoneticPr fontId="117"/>
  </si>
  <si>
    <t>（　　該当　　　・　　　非該当　　）</t>
    <phoneticPr fontId="117"/>
  </si>
  <si>
    <t>＜要件確認２＞　②≧①となっていること</t>
    <rPh sb="1" eb="3">
      <t>ヨウケン</t>
    </rPh>
    <rPh sb="3" eb="5">
      <t>カクニン</t>
    </rPh>
    <phoneticPr fontId="117"/>
  </si>
  <si>
    <t>別紙２６　目標工賃達成加算</t>
    <phoneticPr fontId="7"/>
  </si>
  <si>
    <t>別紙２５　目標工賃達成指導員加算（就労継続支援Ｂ型）</t>
    <phoneticPr fontId="7"/>
  </si>
  <si>
    <t>速やかに「介護給付費及び訓練等給付費の額の算定に係る体制等の届出書」により届け出ること。</t>
    <phoneticPr fontId="117"/>
  </si>
  <si>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4"/>
  </si>
  <si>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4"/>
  </si>
  <si>
    <t>証明できる書類）を添付すること。</t>
    <phoneticPr fontId="117"/>
  </si>
  <si>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7"/>
  </si>
  <si>
    <t>　「従業者の勤務体制及び勤務形態一覧表」及び組織体制図を添付すること。</t>
    <rPh sb="18" eb="19">
      <t>ヒョウ</t>
    </rPh>
    <rPh sb="22" eb="24">
      <t>ソシキ</t>
    </rPh>
    <phoneticPr fontId="7"/>
  </si>
  <si>
    <t>注</t>
    <rPh sb="0" eb="1">
      <t>チュウ</t>
    </rPh>
    <phoneticPr fontId="7"/>
  </si>
  <si>
    <t xml:space="preserve">　　　　年　　月　　日 </t>
    <rPh sb="4" eb="5">
      <t>ネン</t>
    </rPh>
    <rPh sb="7" eb="8">
      <t>ツキ</t>
    </rPh>
    <rPh sb="10" eb="11">
      <t>ニチ</t>
    </rPh>
    <phoneticPr fontId="7"/>
  </si>
  <si>
    <t>常勤　　・　非常勤</t>
    <rPh sb="0" eb="2">
      <t>ジョウキン</t>
    </rPh>
    <rPh sb="6" eb="9">
      <t>ヒジョウキン</t>
    </rPh>
    <phoneticPr fontId="7"/>
  </si>
  <si>
    <t>研修修了日</t>
    <rPh sb="2" eb="4">
      <t>シュウリョウ</t>
    </rPh>
    <rPh sb="4" eb="5">
      <t>ビ</t>
    </rPh>
    <phoneticPr fontId="7"/>
  </si>
  <si>
    <t>常勤・非常勤</t>
    <rPh sb="0" eb="2">
      <t>ジョウキン</t>
    </rPh>
    <rPh sb="3" eb="6">
      <t>ヒジョウキン</t>
    </rPh>
    <phoneticPr fontId="7"/>
  </si>
  <si>
    <t>就労定着支援員の氏名</t>
    <rPh sb="0" eb="2">
      <t>シュウロウ</t>
    </rPh>
    <rPh sb="2" eb="4">
      <t>テイチャク</t>
    </rPh>
    <rPh sb="4" eb="7">
      <t>シエンイン</t>
    </rPh>
    <rPh sb="8" eb="10">
      <t>シメイ</t>
    </rPh>
    <phoneticPr fontId="7"/>
  </si>
  <si>
    <t>２　異動区分</t>
    <rPh sb="2" eb="6">
      <t>イドウクブン</t>
    </rPh>
    <phoneticPr fontId="7"/>
  </si>
  <si>
    <t>年　　　月　　　日</t>
    <rPh sb="0" eb="1">
      <t>ネン</t>
    </rPh>
    <rPh sb="4" eb="5">
      <t>ガツ</t>
    </rPh>
    <rPh sb="8" eb="9">
      <t>ニチ</t>
    </rPh>
    <phoneticPr fontId="117"/>
  </si>
  <si>
    <t>（参考様式５）の（別紙５１）</t>
    <phoneticPr fontId="117"/>
  </si>
  <si>
    <t>有　・　無</t>
    <rPh sb="0" eb="1">
      <t>アリ</t>
    </rPh>
    <rPh sb="4" eb="5">
      <t>ナ</t>
    </rPh>
    <phoneticPr fontId="7"/>
  </si>
  <si>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7"/>
  </si>
  <si>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7"/>
  </si>
  <si>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7"/>
  </si>
  <si>
    <t>　　月内算定上限内を超えている場合は「上限超えと表示されます。</t>
    <phoneticPr fontId="7"/>
  </si>
  <si>
    <t>たしかめ</t>
    <phoneticPr fontId="7"/>
  </si>
  <si>
    <t>(Ⅳ)</t>
    <phoneticPr fontId="7"/>
  </si>
  <si>
    <t>(（Ⅱ）＝（Ⅲ）)=（Ⅳ）</t>
    <phoneticPr fontId="7"/>
  </si>
  <si>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7"/>
  </si>
  <si>
    <t>（Ⅲ）</t>
    <phoneticPr fontId="7"/>
  </si>
  <si>
    <t>合計（月内算定上限）</t>
    <rPh sb="0" eb="2">
      <t>ゴウケイ</t>
    </rPh>
    <phoneticPr fontId="7"/>
  </si>
  <si>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7"/>
  </si>
  <si>
    <t>算定回数（目安）</t>
    <rPh sb="0" eb="2">
      <t>サンテイ</t>
    </rPh>
    <rPh sb="2" eb="4">
      <t>カイスウ</t>
    </rPh>
    <phoneticPr fontId="7"/>
  </si>
  <si>
    <t>該当する障害福祉サービス等</t>
    <rPh sb="0" eb="2">
      <t>ガイトウ</t>
    </rPh>
    <rPh sb="4" eb="8">
      <t>ショウガイフクシ</t>
    </rPh>
    <rPh sb="12" eb="13">
      <t>トウ</t>
    </rPh>
    <phoneticPr fontId="7"/>
  </si>
  <si>
    <t>法人　・　事業所名</t>
    <rPh sb="5" eb="8">
      <t>ジギョウショ</t>
    </rPh>
    <rPh sb="8" eb="9">
      <t>メイ</t>
    </rPh>
    <phoneticPr fontId="7"/>
  </si>
  <si>
    <t>該当する欄にチェック</t>
    <rPh sb="0" eb="2">
      <t>ガイトウ</t>
    </rPh>
    <rPh sb="4" eb="5">
      <t>ラン</t>
    </rPh>
    <phoneticPr fontId="7"/>
  </si>
  <si>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7"/>
  </si>
  <si>
    <t>同一の事業所おいて一体的運営　・　相互に連携して運営</t>
    <rPh sb="0" eb="2">
      <t>ドウイツ</t>
    </rPh>
    <rPh sb="3" eb="6">
      <t>ジギョウショ</t>
    </rPh>
    <phoneticPr fontId="7"/>
  </si>
  <si>
    <t>いずれかを選択</t>
    <rPh sb="5" eb="7">
      <t>センタク</t>
    </rPh>
    <phoneticPr fontId="7"/>
  </si>
  <si>
    <t>⑴　拠点機能強化サービスの構成形態</t>
    <rPh sb="2" eb="4">
      <t>キョテン</t>
    </rPh>
    <rPh sb="4" eb="6">
      <t>キノウ</t>
    </rPh>
    <rPh sb="6" eb="8">
      <t>キョウカ</t>
    </rPh>
    <rPh sb="13" eb="15">
      <t>コウセイ</t>
    </rPh>
    <rPh sb="15" eb="17">
      <t>ケイタイ</t>
    </rPh>
    <phoneticPr fontId="7"/>
  </si>
  <si>
    <t>③　拠点機能強化サービスの構成</t>
    <rPh sb="2" eb="4">
      <t>キョテン</t>
    </rPh>
    <rPh sb="4" eb="6">
      <t>キノウ</t>
    </rPh>
    <rPh sb="6" eb="8">
      <t>キョウカ</t>
    </rPh>
    <rPh sb="13" eb="15">
      <t>コウセイ</t>
    </rPh>
    <phoneticPr fontId="7"/>
  </si>
  <si>
    <t>（（Ⅰ）×　100＝（Ⅱ））</t>
    <phoneticPr fontId="7"/>
  </si>
  <si>
    <t>（Ⅱ）</t>
    <phoneticPr fontId="7"/>
  </si>
  <si>
    <t>＝</t>
    <phoneticPr fontId="7"/>
  </si>
  <si>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7"/>
  </si>
  <si>
    <t>（Ⅰ）</t>
    <phoneticPr fontId="7"/>
  </si>
  <si>
    <t>＝</t>
    <phoneticPr fontId="7"/>
  </si>
  <si>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7"/>
  </si>
  <si>
    <t>氏名：</t>
    <rPh sb="0" eb="2">
      <t>シメイ</t>
    </rPh>
    <phoneticPr fontId="7"/>
  </si>
  <si>
    <t>⑵　法人・事業所名：　</t>
    <rPh sb="2" eb="4">
      <t>ホウジン</t>
    </rPh>
    <rPh sb="5" eb="8">
      <t>ジギョウショ</t>
    </rPh>
    <rPh sb="8" eb="9">
      <t>メイ</t>
    </rPh>
    <phoneticPr fontId="7"/>
  </si>
  <si>
    <t>⑴　法人・事業所名：　</t>
    <rPh sb="2" eb="4">
      <t>ホウジン</t>
    </rPh>
    <rPh sb="5" eb="8">
      <t>ジギョウショ</t>
    </rPh>
    <rPh sb="8" eb="9">
      <t>メイ</t>
    </rPh>
    <phoneticPr fontId="7"/>
  </si>
  <si>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7"/>
  </si>
  <si>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7"/>
  </si>
  <si>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7"/>
  </si>
  <si>
    <t>　１　新規　　　２　変更　　　３　終了</t>
    <phoneticPr fontId="7"/>
  </si>
  <si>
    <t>異　動　等　区　分</t>
    <phoneticPr fontId="7"/>
  </si>
  <si>
    <t>法人　・　事業所名</t>
    <rPh sb="0" eb="2">
      <t>ホウジン</t>
    </rPh>
    <phoneticPr fontId="7"/>
  </si>
  <si>
    <t>　 　　年 　　月 　　日</t>
    <phoneticPr fontId="7"/>
  </si>
  <si>
    <t>（参考様式５）の（別紙６８）</t>
    <phoneticPr fontId="7"/>
  </si>
  <si>
    <t>別紙６８　地域生活支援拠点等機能強化加算（自立生活援助・地域移行・地域定着）</t>
    <rPh sb="0" eb="2">
      <t>ベッシ</t>
    </rPh>
    <phoneticPr fontId="7"/>
  </si>
  <si>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7"/>
  </si>
  <si>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7"/>
  </si>
  <si>
    <t>４　利用者の数</t>
    <rPh sb="2" eb="5">
      <t>リヨウシャ</t>
    </rPh>
    <rPh sb="6" eb="7">
      <t>カズ</t>
    </rPh>
    <phoneticPr fontId="7"/>
  </si>
  <si>
    <t>３　看護職員の配置状況</t>
    <rPh sb="7" eb="9">
      <t>ハイチ</t>
    </rPh>
    <rPh sb="9" eb="11">
      <t>ジョウキョウ</t>
    </rPh>
    <phoneticPr fontId="7"/>
  </si>
  <si>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7"/>
  </si>
  <si>
    <t>※添付書類：社会福祉士又は精神保健福祉士の資格証</t>
    <rPh sb="1" eb="3">
      <t>テンプ</t>
    </rPh>
    <rPh sb="3" eb="5">
      <t>ショルイ</t>
    </rPh>
    <rPh sb="21" eb="23">
      <t>シカク</t>
    </rPh>
    <rPh sb="23" eb="24">
      <t>ショウ</t>
    </rPh>
    <phoneticPr fontId="117"/>
  </si>
  <si>
    <t>サテライト②</t>
    <phoneticPr fontId="117"/>
  </si>
  <si>
    <t>サテライト①</t>
    <phoneticPr fontId="117"/>
  </si>
  <si>
    <t>住居</t>
    <rPh sb="0" eb="2">
      <t>ジュウキョ</t>
    </rPh>
    <phoneticPr fontId="7"/>
  </si>
  <si>
    <t>住居④</t>
    <rPh sb="0" eb="2">
      <t>ジュウキョ</t>
    </rPh>
    <phoneticPr fontId="117"/>
  </si>
  <si>
    <t>住居③</t>
    <rPh sb="0" eb="2">
      <t>ジュウキョ</t>
    </rPh>
    <phoneticPr fontId="117"/>
  </si>
  <si>
    <t>住居②</t>
    <rPh sb="0" eb="2">
      <t>ジュウキョ</t>
    </rPh>
    <phoneticPr fontId="117"/>
  </si>
  <si>
    <t>住居①</t>
    <rPh sb="0" eb="2">
      <t>ジュウキョ</t>
    </rPh>
    <phoneticPr fontId="117"/>
  </si>
  <si>
    <t>入居者数</t>
    <rPh sb="0" eb="3">
      <t>ニュウキョシャ</t>
    </rPh>
    <rPh sb="3" eb="4">
      <t>スウ</t>
    </rPh>
    <phoneticPr fontId="117"/>
  </si>
  <si>
    <t>定員</t>
    <rPh sb="0" eb="2">
      <t>テイイン</t>
    </rPh>
    <phoneticPr fontId="117"/>
  </si>
  <si>
    <t>指定申請書　付表６の共同生活住居又は
サテライト型住居の番号及び名称</t>
    <rPh sb="16" eb="17">
      <t>マタ</t>
    </rPh>
    <rPh sb="24" eb="25">
      <t>ガタ</t>
    </rPh>
    <rPh sb="25" eb="27">
      <t>ジュウキョ</t>
    </rPh>
    <phoneticPr fontId="117"/>
  </si>
  <si>
    <t>２．移行支援住居として登録する共同生活住居</t>
    <rPh sb="2" eb="8">
      <t>イコウシエンジュウキョ</t>
    </rPh>
    <rPh sb="11" eb="13">
      <t>トウロク</t>
    </rPh>
    <rPh sb="15" eb="17">
      <t>キョウドウ</t>
    </rPh>
    <rPh sb="17" eb="19">
      <t>セイカツ</t>
    </rPh>
    <rPh sb="19" eb="21">
      <t>ジュウキョ</t>
    </rPh>
    <phoneticPr fontId="117"/>
  </si>
  <si>
    <t>可　・　不可</t>
    <rPh sb="0" eb="1">
      <t>カ</t>
    </rPh>
    <rPh sb="4" eb="6">
      <t>フカ</t>
    </rPh>
    <phoneticPr fontId="117"/>
  </si>
  <si>
    <t>配置割合の基準を満たす
確認の可否</t>
    <rPh sb="0" eb="4">
      <t>ハイチワリアイ</t>
    </rPh>
    <rPh sb="5" eb="7">
      <t>キジュン</t>
    </rPh>
    <rPh sb="8" eb="9">
      <t>ミ</t>
    </rPh>
    <rPh sb="12" eb="14">
      <t>カクニン</t>
    </rPh>
    <rPh sb="15" eb="17">
      <t>カヒ</t>
    </rPh>
    <phoneticPr fontId="117"/>
  </si>
  <si>
    <t>配置割合　（別添にて確認）</t>
    <rPh sb="0" eb="2">
      <t>ハイチ</t>
    </rPh>
    <rPh sb="2" eb="4">
      <t>ワリアイ</t>
    </rPh>
    <rPh sb="6" eb="8">
      <t>ベッテン</t>
    </rPh>
    <rPh sb="10" eb="12">
      <t>カクニン</t>
    </rPh>
    <phoneticPr fontId="117"/>
  </si>
  <si>
    <t>⑵</t>
    <phoneticPr fontId="117"/>
  </si>
  <si>
    <t>有（世話人・生活支援員）　
・　無</t>
    <rPh sb="0" eb="1">
      <t>アリ</t>
    </rPh>
    <rPh sb="2" eb="5">
      <t>セワニン</t>
    </rPh>
    <rPh sb="6" eb="11">
      <t>セイカツシエンイン</t>
    </rPh>
    <rPh sb="16" eb="17">
      <t>ナ</t>
    </rPh>
    <phoneticPr fontId="11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</si>
  <si>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117"/>
  </si>
  <si>
    <t>有　・　無</t>
    <rPh sb="0" eb="1">
      <t>アリ</t>
    </rPh>
    <rPh sb="4" eb="5">
      <t>ナ</t>
    </rPh>
    <phoneticPr fontId="117"/>
  </si>
  <si>
    <t>社会福祉士又は精神保健福祉士の資格要件の確認</t>
    <phoneticPr fontId="117"/>
  </si>
  <si>
    <t>二人目</t>
    <rPh sb="0" eb="2">
      <t>フタリ</t>
    </rPh>
    <rPh sb="2" eb="3">
      <t>メ</t>
    </rPh>
    <phoneticPr fontId="117"/>
  </si>
  <si>
    <t>社会福祉士又は精神保健福祉士の資格要件の確認</t>
    <phoneticPr fontId="117"/>
  </si>
  <si>
    <t>一人目</t>
    <rPh sb="0" eb="2">
      <t>ヒトリ</t>
    </rPh>
    <rPh sb="2" eb="3">
      <t>メ</t>
    </rPh>
    <phoneticPr fontId="117"/>
  </si>
  <si>
    <t>移行支援住居に加配する常勤・専従のサービス管理責任者
（複数名記載可、欄が不足する場合は別紙用紙にて提出すること）</t>
    <rPh sb="0" eb="2">
      <t>イコウ</t>
    </rPh>
    <rPh sb="2" eb="4">
      <t>シエン</t>
    </rPh>
    <rPh sb="4" eb="6">
      <t>ジュウキョ</t>
    </rPh>
    <rPh sb="7" eb="9">
      <t>カハイ</t>
    </rPh>
    <rPh sb="11" eb="13">
      <t>ジョウキン</t>
    </rPh>
    <rPh sb="14" eb="16">
      <t>センジュウ</t>
    </rPh>
    <rPh sb="28" eb="31">
      <t>フクスウメイ</t>
    </rPh>
    <rPh sb="31" eb="33">
      <t>キサイ</t>
    </rPh>
    <rPh sb="33" eb="34">
      <t>カ</t>
    </rPh>
    <rPh sb="35" eb="36">
      <t>ラン</t>
    </rPh>
    <rPh sb="37" eb="39">
      <t>フソク</t>
    </rPh>
    <rPh sb="41" eb="43">
      <t>バアイ</t>
    </rPh>
    <rPh sb="44" eb="46">
      <t>ベッシ</t>
    </rPh>
    <rPh sb="46" eb="48">
      <t>ヨウシ</t>
    </rPh>
    <rPh sb="50" eb="52">
      <t>テイシュツ</t>
    </rPh>
    <phoneticPr fontId="7"/>
  </si>
  <si>
    <t>⑴</t>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</si>
  <si>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117"/>
  </si>
  <si>
    <t>１．人員配置体制の確認</t>
    <rPh sb="9" eb="11">
      <t>カクニン</t>
    </rPh>
    <phoneticPr fontId="11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</si>
  <si>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7"/>
  </si>
  <si>
    <t>　　年　　月　　日</t>
    <rPh sb="2" eb="3">
      <t>ネン</t>
    </rPh>
    <rPh sb="5" eb="6">
      <t>ツキ</t>
    </rPh>
    <rPh sb="8" eb="9">
      <t>ヒ</t>
    </rPh>
    <phoneticPr fontId="117"/>
  </si>
  <si>
    <t>８　移行支援住居におけるサービス管理責任者の配置要件の可否</t>
    <rPh sb="2" eb="8">
      <t>イコウシエンジュウキョ</t>
    </rPh>
    <rPh sb="27" eb="29">
      <t>カヒ</t>
    </rPh>
    <phoneticPr fontId="117"/>
  </si>
  <si>
    <t>サービス管理責任者</t>
    <rPh sb="4" eb="9">
      <t>カンリセキニンシャ</t>
    </rPh>
    <phoneticPr fontId="7"/>
  </si>
  <si>
    <t>７　実際のサービス管理責任者の人員配置</t>
    <rPh sb="2" eb="4">
      <t>ジッサイ</t>
    </rPh>
    <rPh sb="9" eb="14">
      <t>カンリセキニンシャ</t>
    </rPh>
    <rPh sb="15" eb="17">
      <t>ジンイン</t>
    </rPh>
    <rPh sb="17" eb="19">
      <t>ハイチ</t>
    </rPh>
    <phoneticPr fontId="7"/>
  </si>
  <si>
    <t>６　必要なサービス管理責任者の人員配置</t>
    <rPh sb="2" eb="4">
      <t>ヒツヨウ</t>
    </rPh>
    <rPh sb="9" eb="14">
      <t>カンリセキニンシャ</t>
    </rPh>
    <rPh sb="15" eb="17">
      <t>ジンイン</t>
    </rPh>
    <rPh sb="17" eb="19">
      <t>ハイチ</t>
    </rPh>
    <phoneticPr fontId="7"/>
  </si>
  <si>
    <t>　　　で計算された必要配置数に基づいて人員を配置すること</t>
    <rPh sb="4" eb="6">
      <t>ケイサン</t>
    </rPh>
    <rPh sb="9" eb="11">
      <t>ヒツヨウ</t>
    </rPh>
    <rPh sb="11" eb="13">
      <t>ハイチ</t>
    </rPh>
    <rPh sb="13" eb="14">
      <t>スウ</t>
    </rPh>
    <rPh sb="15" eb="16">
      <t>モト</t>
    </rPh>
    <phoneticPr fontId="197"/>
  </si>
  <si>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97"/>
  </si>
  <si>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7"/>
  </si>
  <si>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91"/>
  </si>
  <si>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91"/>
  </si>
  <si>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191"/>
  </si>
  <si>
    <t>名</t>
    <rPh sb="0" eb="1">
      <t>メイ</t>
    </rPh>
    <phoneticPr fontId="197"/>
  </si>
  <si>
    <t>平均利用者数</t>
    <rPh sb="0" eb="2">
      <t>ヘイキン</t>
    </rPh>
    <rPh sb="2" eb="4">
      <t>リヨウ</t>
    </rPh>
    <rPh sb="4" eb="5">
      <t>シャ</t>
    </rPh>
    <rPh sb="5" eb="6">
      <t>スウ</t>
    </rPh>
    <phoneticPr fontId="197"/>
  </si>
  <si>
    <t>日</t>
    <rPh sb="0" eb="1">
      <t>ニチ</t>
    </rPh>
    <phoneticPr fontId="197"/>
  </si>
  <si>
    <t>計</t>
    <rPh sb="0" eb="1">
      <t>ケイ</t>
    </rPh>
    <phoneticPr fontId="197"/>
  </si>
  <si>
    <t>３月</t>
    <rPh sb="1" eb="2">
      <t>ガツ</t>
    </rPh>
    <phoneticPr fontId="197"/>
  </si>
  <si>
    <t>２月</t>
    <rPh sb="1" eb="2">
      <t>ガツ</t>
    </rPh>
    <phoneticPr fontId="197"/>
  </si>
  <si>
    <t>１月</t>
    <rPh sb="1" eb="2">
      <t>ガツ</t>
    </rPh>
    <phoneticPr fontId="197"/>
  </si>
  <si>
    <t>12月</t>
    <rPh sb="2" eb="3">
      <t>ガツ</t>
    </rPh>
    <phoneticPr fontId="197"/>
  </si>
  <si>
    <t>11月</t>
    <rPh sb="2" eb="3">
      <t>ガツ</t>
    </rPh>
    <phoneticPr fontId="197"/>
  </si>
  <si>
    <t>10月</t>
    <rPh sb="2" eb="3">
      <t>ガツ</t>
    </rPh>
    <phoneticPr fontId="197"/>
  </si>
  <si>
    <t>９月</t>
    <rPh sb="1" eb="2">
      <t>ガツ</t>
    </rPh>
    <phoneticPr fontId="197"/>
  </si>
  <si>
    <t>８月</t>
    <rPh sb="1" eb="2">
      <t>ガツ</t>
    </rPh>
    <phoneticPr fontId="197"/>
  </si>
  <si>
    <t>７月</t>
    <rPh sb="1" eb="2">
      <t>ガツ</t>
    </rPh>
    <phoneticPr fontId="197"/>
  </si>
  <si>
    <t>６月</t>
    <rPh sb="1" eb="2">
      <t>ガツ</t>
    </rPh>
    <phoneticPr fontId="197"/>
  </si>
  <si>
    <t>５月</t>
    <rPh sb="1" eb="2">
      <t>ガツ</t>
    </rPh>
    <phoneticPr fontId="197"/>
  </si>
  <si>
    <t>４月</t>
    <rPh sb="1" eb="2">
      <t>ガツ</t>
    </rPh>
    <phoneticPr fontId="197"/>
  </si>
  <si>
    <t>区分６</t>
    <rPh sb="0" eb="2">
      <t>クブン</t>
    </rPh>
    <phoneticPr fontId="197"/>
  </si>
  <si>
    <t>区分５</t>
    <rPh sb="0" eb="2">
      <t>クブン</t>
    </rPh>
    <phoneticPr fontId="197"/>
  </si>
  <si>
    <t>区分４</t>
    <rPh sb="0" eb="2">
      <t>クブン</t>
    </rPh>
    <phoneticPr fontId="197"/>
  </si>
  <si>
    <t>区分３</t>
    <rPh sb="0" eb="2">
      <t>クブン</t>
    </rPh>
    <phoneticPr fontId="197"/>
  </si>
  <si>
    <t>区分２</t>
    <rPh sb="0" eb="2">
      <t>クブン</t>
    </rPh>
    <phoneticPr fontId="197"/>
  </si>
  <si>
    <t>区分１以下</t>
    <rPh sb="0" eb="2">
      <t>クブン</t>
    </rPh>
    <rPh sb="3" eb="5">
      <t>イカ</t>
    </rPh>
    <phoneticPr fontId="197"/>
  </si>
  <si>
    <t>延べ利用人数</t>
    <rPh sb="0" eb="1">
      <t>ノ</t>
    </rPh>
    <rPh sb="2" eb="4">
      <t>リヨウ</t>
    </rPh>
    <rPh sb="4" eb="6">
      <t>ニンズウ</t>
    </rPh>
    <phoneticPr fontId="197"/>
  </si>
  <si>
    <t>開所日数</t>
    <rPh sb="0" eb="2">
      <t>カイショ</t>
    </rPh>
    <rPh sb="2" eb="4">
      <t>ニッスウ</t>
    </rPh>
    <phoneticPr fontId="197"/>
  </si>
  <si>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97"/>
  </si>
  <si>
    <t>※３　①の場合は４のみ入力、②又は③の場合は５のみ入力すること</t>
    <phoneticPr fontId="7"/>
  </si>
  <si>
    <t>合計</t>
    <rPh sb="0" eb="2">
      <t>ゴウケイ</t>
    </rPh>
    <phoneticPr fontId="197"/>
  </si>
  <si>
    <t>※２　該当する欄のプルダウンで○を選択する</t>
    <phoneticPr fontId="7"/>
  </si>
  <si>
    <t>③新設又は増改築等の時点から１年以上</t>
    <rPh sb="8" eb="9">
      <t>トウ</t>
    </rPh>
    <phoneticPr fontId="197"/>
  </si>
  <si>
    <t>②新設又は増改築等の時点から６か月以上１年未満</t>
    <phoneticPr fontId="197"/>
  </si>
  <si>
    <t>①新設又は増改築等の時点から６か月未満</t>
    <phoneticPr fontId="197"/>
  </si>
  <si>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97"/>
  </si>
  <si>
    <t>３　運営状況</t>
    <rPh sb="2" eb="4">
      <t>ウンエイ</t>
    </rPh>
    <rPh sb="4" eb="6">
      <t>ジョウキョウ</t>
    </rPh>
    <phoneticPr fontId="197"/>
  </si>
  <si>
    <t>※１　該当する類型の欄のプルダウンで○を選択する</t>
    <phoneticPr fontId="7"/>
  </si>
  <si>
    <t>定員</t>
    <rPh sb="0" eb="2">
      <t>テイイン</t>
    </rPh>
    <phoneticPr fontId="197"/>
  </si>
  <si>
    <t>事業所番号</t>
    <rPh sb="0" eb="3">
      <t>ジギョウショ</t>
    </rPh>
    <rPh sb="3" eb="5">
      <t>バンゴウ</t>
    </rPh>
    <phoneticPr fontId="197"/>
  </si>
  <si>
    <t>外部サービス利用型</t>
    <rPh sb="0" eb="2">
      <t>ガイブ</t>
    </rPh>
    <rPh sb="6" eb="9">
      <t>リヨウガタ</t>
    </rPh>
    <phoneticPr fontId="197"/>
  </si>
  <si>
    <t>事業所名</t>
    <rPh sb="0" eb="3">
      <t>ジギョウショ</t>
    </rPh>
    <rPh sb="3" eb="4">
      <t>メイ</t>
    </rPh>
    <phoneticPr fontId="197"/>
  </si>
  <si>
    <t>介護サービス包括型</t>
    <rPh sb="0" eb="2">
      <t>カイゴ</t>
    </rPh>
    <rPh sb="6" eb="8">
      <t>ホウカツ</t>
    </rPh>
    <rPh sb="8" eb="9">
      <t>ガタ</t>
    </rPh>
    <phoneticPr fontId="197"/>
  </si>
  <si>
    <t>法人名</t>
    <rPh sb="0" eb="2">
      <t>ホウジン</t>
    </rPh>
    <rPh sb="2" eb="3">
      <t>メイ</t>
    </rPh>
    <phoneticPr fontId="197"/>
  </si>
  <si>
    <t>２　事業所類型</t>
    <rPh sb="2" eb="5">
      <t>ジギョウショ</t>
    </rPh>
    <rPh sb="5" eb="7">
      <t>ルイケイ</t>
    </rPh>
    <phoneticPr fontId="197"/>
  </si>
  <si>
    <t>１　事業者名等</t>
    <rPh sb="2" eb="5">
      <t>ジギョウシャ</t>
    </rPh>
    <rPh sb="5" eb="6">
      <t>メイ</t>
    </rPh>
    <rPh sb="6" eb="7">
      <t>トウ</t>
    </rPh>
    <phoneticPr fontId="197"/>
  </si>
  <si>
    <t>月</t>
    <rPh sb="0" eb="1">
      <t>ツキ</t>
    </rPh>
    <phoneticPr fontId="197"/>
  </si>
  <si>
    <t>年</t>
    <rPh sb="0" eb="1">
      <t>ネン</t>
    </rPh>
    <phoneticPr fontId="197"/>
  </si>
  <si>
    <t>令和</t>
    <rPh sb="0" eb="2">
      <t>レイワ</t>
    </rPh>
    <phoneticPr fontId="197"/>
  </si>
  <si>
    <t>（別紙）</t>
    <rPh sb="1" eb="3">
      <t>ベッシ</t>
    </rPh>
    <phoneticPr fontId="7"/>
  </si>
  <si>
    <t>（参考様式５）の（別紙５７）</t>
    <phoneticPr fontId="7"/>
  </si>
  <si>
    <t>【別紙５４－２】　就労継続支援Ａ型</t>
    <rPh sb="1" eb="3">
      <t>ベッシ</t>
    </rPh>
    <rPh sb="9" eb="11">
      <t>シュウロウ</t>
    </rPh>
    <rPh sb="11" eb="13">
      <t>ケイゾク</t>
    </rPh>
    <rPh sb="13" eb="15">
      <t>シエン</t>
    </rPh>
    <rPh sb="16" eb="17">
      <t>ガタ</t>
    </rPh>
    <phoneticPr fontId="7"/>
  </si>
  <si>
    <t>（参考様式５）の（別紙５４）</t>
    <phoneticPr fontId="7"/>
  </si>
  <si>
    <t>別紙５４（その２）　平均労働時間実績表</t>
    <rPh sb="0" eb="2">
      <t>ベッシ</t>
    </rPh>
    <rPh sb="10" eb="16">
      <t>ヘイキンロウドウジカン</t>
    </rPh>
    <rPh sb="16" eb="19">
      <t>ジッセキヒョウ</t>
    </rPh>
    <phoneticPr fontId="7"/>
  </si>
  <si>
    <t>別紙５４　医療的ケア対応支援加算申出書（GH）</t>
    <rPh sb="0" eb="2">
      <t>ベッシ</t>
    </rPh>
    <rPh sb="16" eb="19">
      <t>モウシデショ</t>
    </rPh>
    <phoneticPr fontId="7"/>
  </si>
  <si>
    <t>注４　「研修の受講状況」欄には、①受講が修了又は受講中の場合は「有」を、②受講していない場合は「無」を記載してください。</t>
    <phoneticPr fontId="117"/>
  </si>
  <si>
    <t>　　それぞれ別に記載してください。</t>
    <phoneticPr fontId="117"/>
  </si>
  <si>
    <t>注３　サービス管理責任者と生活支援員を兼務する者については、同じ者であっても、サービス管理責任者と生活支援員</t>
    <phoneticPr fontId="117"/>
  </si>
  <si>
    <t>注２　「職種」欄は、サービス管理責任者又は生活支援員の別を記載してください（地域移行支援員や世話人等は含まれません。）。</t>
    <phoneticPr fontId="117"/>
  </si>
  <si>
    <t>注１　「職員配置」欄は、サービス管理責任者又は生活支援員として従事する当該事業所の全ての職員について記載してください。</t>
    <phoneticPr fontId="11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</si>
  <si>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7"/>
  </si>
  <si>
    <t>％</t>
    <phoneticPr fontId="117"/>
  </si>
  <si>
    <r>
      <t>基礎研修の終了者の
数及び割合</t>
    </r>
    <r>
      <rPr>
        <sz val="8"/>
        <rFont val="HGSｺﾞｼｯｸM"/>
        <family val="3"/>
        <charset val="128"/>
      </rPr>
      <t>※２</t>
    </r>
    <phoneticPr fontId="117"/>
  </si>
  <si>
    <t>生活支援員の数</t>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</si>
  <si>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</si>
  <si>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強度行動障害支援者養成研修
（基礎研修）</t>
    <phoneticPr fontId="7"/>
  </si>
  <si>
    <t>　１　新規　　　　２　変更　　　　３　終了</t>
    <rPh sb="3" eb="5">
      <t>シンキ</t>
    </rPh>
    <rPh sb="11" eb="13">
      <t>ヘンコウ</t>
    </rPh>
    <rPh sb="19" eb="21">
      <t>シュウリョウ</t>
    </rPh>
    <phoneticPr fontId="7"/>
  </si>
  <si>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7"/>
  </si>
  <si>
    <t>（参考様式５）の（別紙５８）</t>
    <phoneticPr fontId="117"/>
  </si>
  <si>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141"/>
  </si>
  <si>
    <t>対象：計画相談支援、障害児相談支援</t>
    <phoneticPr fontId="141"/>
  </si>
  <si>
    <t>≪地域生活支援拠点等相談強化加算≫</t>
    <phoneticPr fontId="204"/>
  </si>
  <si>
    <t>対象：施設入所支援</t>
    <phoneticPr fontId="141"/>
  </si>
  <si>
    <t>≪地域移行促進加算（Ⅱ）≫</t>
    <rPh sb="1" eb="3">
      <t>チイキ</t>
    </rPh>
    <rPh sb="3" eb="5">
      <t>イコウ</t>
    </rPh>
    <rPh sb="5" eb="7">
      <t>ソクシン</t>
    </rPh>
    <rPh sb="7" eb="9">
      <t>カサン</t>
    </rPh>
    <phoneticPr fontId="204"/>
  </si>
  <si>
    <t>対象：地域移行支援</t>
    <phoneticPr fontId="141"/>
  </si>
  <si>
    <t>≪体験利用支援加算・体験宿泊加算≫</t>
    <phoneticPr fontId="204"/>
  </si>
  <si>
    <t>対象：日中系サービス※</t>
    <phoneticPr fontId="141"/>
  </si>
  <si>
    <t>≪障害福祉サービスの体験利用加算≫</t>
    <rPh sb="14" eb="16">
      <t>カサン</t>
    </rPh>
    <phoneticPr fontId="204"/>
  </si>
  <si>
    <t>≪緊急時受入加算≫</t>
    <rPh sb="1" eb="8">
      <t>キンキュウジウケイレカサン</t>
    </rPh>
    <phoneticPr fontId="204"/>
  </si>
  <si>
    <t>対象：短期入所、重度障害者等包括支援</t>
    <phoneticPr fontId="141"/>
  </si>
  <si>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204"/>
  </si>
  <si>
    <t>対象：自立生活援助、地域定着支援、
　　　重度障害者等包括支援（自立生活援助のみ対象）</t>
    <rPh sb="32" eb="38">
      <t>ジリツセイカツエンジョ</t>
    </rPh>
    <rPh sb="40" eb="42">
      <t>タイショウ</t>
    </rPh>
    <phoneticPr fontId="141"/>
  </si>
  <si>
    <t>≪緊急時支援加算　地域生活支援拠点等の場合≫</t>
    <phoneticPr fontId="204"/>
  </si>
  <si>
    <t>対象：訪問系サービス※、
　　　重度障害者等包括支援（訪問系サービスのみ対象）</t>
    <rPh sb="3" eb="5">
      <t>ホウモン</t>
    </rPh>
    <rPh sb="5" eb="6">
      <t>ケイ</t>
    </rPh>
    <rPh sb="27" eb="29">
      <t>ホウモン</t>
    </rPh>
    <rPh sb="29" eb="30">
      <t>ケイ</t>
    </rPh>
    <rPh sb="36" eb="38">
      <t>タイショウ</t>
    </rPh>
    <phoneticPr fontId="141"/>
  </si>
  <si>
    <t>≪緊急時対応加算　地域生活支援拠点等の場合≫</t>
    <rPh sb="9" eb="18">
      <t>チイキセイカツシエンキョテントウ</t>
    </rPh>
    <rPh sb="19" eb="21">
      <t>バアイ</t>
    </rPh>
    <phoneticPr fontId="204"/>
  </si>
  <si>
    <t>５　当該届出により算定する加算</t>
    <rPh sb="2" eb="4">
      <t>トウガイ</t>
    </rPh>
    <rPh sb="4" eb="6">
      <t>トドケデ</t>
    </rPh>
    <rPh sb="9" eb="11">
      <t>サンテイ</t>
    </rPh>
    <rPh sb="13" eb="15">
      <t>カサン</t>
    </rPh>
    <phoneticPr fontId="141"/>
  </si>
  <si>
    <t>※該当者が複数名いる場合は、各々の氏名を記載すること。</t>
    <phoneticPr fontId="141"/>
  </si>
  <si>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41"/>
  </si>
  <si>
    <t>日</t>
    <rPh sb="0" eb="1">
      <t>ヒ</t>
    </rPh>
    <phoneticPr fontId="141"/>
  </si>
  <si>
    <t>月</t>
    <rPh sb="0" eb="1">
      <t>ツキ</t>
    </rPh>
    <phoneticPr fontId="141"/>
  </si>
  <si>
    <t>年</t>
    <rPh sb="0" eb="1">
      <t>ネン</t>
    </rPh>
    <phoneticPr fontId="141"/>
  </si>
  <si>
    <t>市町村により地域生活支援拠点等として位置付けられた日付</t>
    <rPh sb="25" eb="27">
      <t>ヒヅケ</t>
    </rPh>
    <phoneticPr fontId="141"/>
  </si>
  <si>
    <t>有　　　・　　　無</t>
    <rPh sb="0" eb="1">
      <t>ア</t>
    </rPh>
    <rPh sb="8" eb="9">
      <t>ナ</t>
    </rPh>
    <phoneticPr fontId="141"/>
  </si>
  <si>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41"/>
  </si>
  <si>
    <t>３　地域生活支援拠点等
　としての位置付け</t>
    <rPh sb="2" eb="11">
      <t>チイキセイカツシエンキョテントウ</t>
    </rPh>
    <rPh sb="17" eb="20">
      <t>イチヅ</t>
    </rPh>
    <phoneticPr fontId="204"/>
  </si>
  <si>
    <t>２　事業所の名称</t>
    <rPh sb="2" eb="4">
      <t>ジギョウ</t>
    </rPh>
    <rPh sb="4" eb="5">
      <t>ジョ</t>
    </rPh>
    <rPh sb="6" eb="8">
      <t>メイショウ</t>
    </rPh>
    <phoneticPr fontId="204"/>
  </si>
  <si>
    <t>１　新規　　　　　２　変更　　　　　３　終了</t>
    <rPh sb="2" eb="4">
      <t>シンキ</t>
    </rPh>
    <rPh sb="11" eb="13">
      <t>ヘンコウ</t>
    </rPh>
    <rPh sb="20" eb="22">
      <t>シュウリョウ</t>
    </rPh>
    <phoneticPr fontId="204"/>
  </si>
  <si>
    <t>１　届出区分</t>
    <rPh sb="2" eb="4">
      <t>トドケデ</t>
    </rPh>
    <rPh sb="4" eb="6">
      <t>クブン</t>
    </rPh>
    <phoneticPr fontId="204"/>
  </si>
  <si>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</si>
  <si>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</si>
  <si>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（参考様式５）（別紙１７）</t>
    <rPh sb="1" eb="3">
      <t>サンコウ</t>
    </rPh>
    <rPh sb="3" eb="5">
      <t>ヨウシキ</t>
    </rPh>
    <rPh sb="8" eb="10">
      <t>ベッシ</t>
    </rPh>
    <phoneticPr fontId="64"/>
  </si>
  <si>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7"/>
  </si>
  <si>
    <t>１　法人・事業所の名称</t>
    <rPh sb="2" eb="4">
      <t>ホウジン</t>
    </rPh>
    <rPh sb="5" eb="8">
      <t>ジギョウショ</t>
    </rPh>
    <rPh sb="9" eb="11">
      <t>メイショウ</t>
    </rPh>
    <phoneticPr fontId="7"/>
  </si>
  <si>
    <t>１　新規　　　　　　　　　２　変更　　　　　　　　　　３　終了</t>
    <rPh sb="2" eb="4">
      <t>シンキ</t>
    </rPh>
    <rPh sb="15" eb="17">
      <t>ヘンコウ</t>
    </rPh>
    <rPh sb="29" eb="31">
      <t>シュウリョウ</t>
    </rPh>
    <phoneticPr fontId="7"/>
  </si>
  <si>
    <t>３　サービス種別</t>
    <rPh sb="6" eb="8">
      <t>シュベツ</t>
    </rPh>
    <phoneticPr fontId="7"/>
  </si>
  <si>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7"/>
  </si>
  <si>
    <r>
      <t>人員配置体制加算（ Ⅰ・Ⅱ・Ⅲ・Ⅳ・Ⅴ・Ⅵ・Ⅶ・Ⅷ・Ⅸ・Ⅹ・</t>
    </r>
    <r>
      <rPr>
        <sz val="11"/>
        <rFont val="ＭＳ 明朝"/>
        <family val="1"/>
        <charset val="128"/>
      </rPr>
      <t>Ⅺ</t>
    </r>
    <r>
      <rPr>
        <sz val="11"/>
        <rFont val="HGｺﾞｼｯｸM"/>
        <family val="3"/>
        <charset val="128"/>
      </rPr>
      <t>・</t>
    </r>
    <r>
      <rPr>
        <sz val="11"/>
        <rFont val="ＭＳ 明朝"/>
        <family val="1"/>
        <charset val="128"/>
      </rPr>
      <t>Ⅻ</t>
    </r>
    <r>
      <rPr>
        <sz val="11"/>
        <rFont val="HGｺﾞｼｯｸM"/>
        <family val="3"/>
        <charset val="128"/>
      </rPr>
      <t>・XIII・XIV）</t>
    </r>
    <rPh sb="0" eb="2">
      <t>ジンイン</t>
    </rPh>
    <rPh sb="2" eb="4">
      <t>ハイチ</t>
    </rPh>
    <rPh sb="4" eb="6">
      <t>タイセイ</t>
    </rPh>
    <rPh sb="6" eb="8">
      <t>カサン</t>
    </rPh>
    <phoneticPr fontId="7"/>
  </si>
  <si>
    <t>※　新設の場合は推定値</t>
    <rPh sb="2" eb="4">
      <t>シンセツ</t>
    </rPh>
    <rPh sb="5" eb="7">
      <t>バアイ</t>
    </rPh>
    <rPh sb="8" eb="11">
      <t>スイテイチ</t>
    </rPh>
    <phoneticPr fontId="7"/>
  </si>
  <si>
    <t>６　人員体制</t>
    <rPh sb="2" eb="4">
      <t>ジンイン</t>
    </rPh>
    <rPh sb="4" eb="6">
      <t>タイセイ</t>
    </rPh>
    <phoneticPr fontId="7"/>
  </si>
  <si>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7"/>
  </si>
  <si>
    <t>７　人員配置の状況</t>
    <rPh sb="2" eb="4">
      <t>ジンイン</t>
    </rPh>
    <rPh sb="4" eb="6">
      <t>ハイチ</t>
    </rPh>
    <rPh sb="7" eb="9">
      <t>ジョウキョウ</t>
    </rPh>
    <phoneticPr fontId="7"/>
  </si>
  <si>
    <t>○基準上置くべき従業者数</t>
    <phoneticPr fontId="117"/>
  </si>
  <si>
    <t>合計（a）</t>
    <rPh sb="0" eb="2">
      <t>ゴウケイ</t>
    </rPh>
    <phoneticPr fontId="7"/>
  </si>
  <si>
    <t>人数</t>
    <rPh sb="0" eb="2">
      <t>ニンズウ</t>
    </rPh>
    <phoneticPr fontId="117"/>
  </si>
  <si>
    <t>勤務延べ
時間数</t>
    <rPh sb="0" eb="3">
      <t>キンムノ</t>
    </rPh>
    <rPh sb="5" eb="8">
      <t>ジカンスウ</t>
    </rPh>
    <phoneticPr fontId="117"/>
  </si>
  <si>
    <t>○人員配置体制加算の算定において必要な加配数</t>
    <rPh sb="16" eb="18">
      <t>ヒツヨウ</t>
    </rPh>
    <phoneticPr fontId="117"/>
  </si>
  <si>
    <t>世話人等（ｂ）</t>
    <rPh sb="0" eb="3">
      <t>セワニン</t>
    </rPh>
    <rPh sb="3" eb="4">
      <t>ナド</t>
    </rPh>
    <phoneticPr fontId="7"/>
  </si>
  <si>
    <t>調整数（c）</t>
    <rPh sb="0" eb="2">
      <t>チョウセイ</t>
    </rPh>
    <rPh sb="2" eb="3">
      <t>スウ</t>
    </rPh>
    <phoneticPr fontId="7"/>
  </si>
  <si>
    <t>○人員配置体制加算の算定において必要な特定従業者数の合計( a ＋ b ＋ c )</t>
    <rPh sb="16" eb="18">
      <t>ヒツヨウ</t>
    </rPh>
    <rPh sb="19" eb="24">
      <t>トクテイジュウギョウシャ</t>
    </rPh>
    <rPh sb="24" eb="25">
      <t>スウ</t>
    </rPh>
    <rPh sb="26" eb="28">
      <t>ゴウケイ</t>
    </rPh>
    <phoneticPr fontId="117"/>
  </si>
  <si>
    <t>世話人等</t>
    <rPh sb="0" eb="3">
      <t>セワニン</t>
    </rPh>
    <rPh sb="3" eb="4">
      <t>ナド</t>
    </rPh>
    <phoneticPr fontId="7"/>
  </si>
  <si>
    <t>○実際の特定従業者数</t>
    <rPh sb="1" eb="3">
      <t>ジッサイ</t>
    </rPh>
    <rPh sb="4" eb="6">
      <t>トクテイ</t>
    </rPh>
    <rPh sb="6" eb="9">
      <t>ジュウギョウシャ</t>
    </rPh>
    <rPh sb="9" eb="10">
      <t>スウ</t>
    </rPh>
    <phoneticPr fontId="117"/>
  </si>
  <si>
    <t>世話人等</t>
    <rPh sb="0" eb="3">
      <t>セワニン</t>
    </rPh>
    <rPh sb="3" eb="4">
      <t>トウ</t>
    </rPh>
    <phoneticPr fontId="7"/>
  </si>
  <si>
    <t>人員配置体制加算　算定の可否</t>
    <rPh sb="0" eb="2">
      <t>ジンイン</t>
    </rPh>
    <rPh sb="2" eb="4">
      <t>ハイチ</t>
    </rPh>
    <rPh sb="4" eb="6">
      <t>タイセイ</t>
    </rPh>
    <rPh sb="6" eb="8">
      <t>カサン</t>
    </rPh>
    <rPh sb="9" eb="11">
      <t>サンテイ</t>
    </rPh>
    <rPh sb="12" eb="14">
      <t>カヒ</t>
    </rPh>
    <phoneticPr fontId="7"/>
  </si>
  <si>
    <t>注１　「申請する加算区分」には、該当する番号（Ⅰ～XIV）に○を付してください。
注２　「人員配置の状況」には、別紙　人員配置体制確認表及び参考表を参考にして、職員数を記載してください。
注３　「人員体制」には、該当する箇所に○を付してください。
注４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
　　いう。</t>
    <rPh sb="0" eb="1">
      <t>チュウ</t>
    </rPh>
    <rPh sb="41" eb="42">
      <t>チュウ</t>
    </rPh>
    <rPh sb="56" eb="58">
      <t>ベッシ</t>
    </rPh>
    <rPh sb="59" eb="61">
      <t>ジンイン</t>
    </rPh>
    <rPh sb="61" eb="63">
      <t>ハイチ</t>
    </rPh>
    <rPh sb="63" eb="65">
      <t>タイセイ</t>
    </rPh>
    <rPh sb="65" eb="68">
      <t>カクニンヒョウ</t>
    </rPh>
    <rPh sb="68" eb="69">
      <t>オヨ</t>
    </rPh>
    <rPh sb="70" eb="72">
      <t>サンコウ</t>
    </rPh>
    <rPh sb="72" eb="73">
      <t>ヒョウ</t>
    </rPh>
    <rPh sb="74" eb="76">
      <t>サンコウ</t>
    </rPh>
    <rPh sb="94" eb="95">
      <t>チュウ</t>
    </rPh>
    <rPh sb="110" eb="112">
      <t>カショ</t>
    </rPh>
    <rPh sb="124" eb="125">
      <t>チュウ</t>
    </rPh>
    <rPh sb="204" eb="205">
      <t>ダイ</t>
    </rPh>
    <rPh sb="207" eb="208">
      <t>ゴウ</t>
    </rPh>
    <rPh sb="210" eb="212">
      <t>キテイ</t>
    </rPh>
    <rPh sb="227" eb="229">
      <t>サンテイ</t>
    </rPh>
    <rPh sb="231" eb="234">
      <t>ジュウギョウシャ</t>
    </rPh>
    <rPh sb="234" eb="235">
      <t>カズ</t>
    </rPh>
    <phoneticPr fontId="7"/>
  </si>
  <si>
    <t>（参考様式５）（別紙１７）（その２）</t>
    <rPh sb="1" eb="3">
      <t>サンコウ</t>
    </rPh>
    <rPh sb="3" eb="5">
      <t>ヨウシキ</t>
    </rPh>
    <rPh sb="8" eb="10">
      <t>ベッシ</t>
    </rPh>
    <phoneticPr fontId="64"/>
  </si>
  <si>
    <t>○</t>
    <phoneticPr fontId="7"/>
  </si>
  <si>
    <t>法人・事業所名</t>
    <rPh sb="0" eb="2">
      <t>ホウジン</t>
    </rPh>
    <rPh sb="3" eb="6">
      <t>ジギョウショ</t>
    </rPh>
    <rPh sb="6" eb="7">
      <t>メイ</t>
    </rPh>
    <phoneticPr fontId="197"/>
  </si>
  <si>
    <t>１　サービス類型</t>
    <rPh sb="6" eb="8">
      <t>ルイケイ</t>
    </rPh>
    <phoneticPr fontId="7"/>
  </si>
  <si>
    <t>３　利用者数</t>
    <rPh sb="2" eb="5">
      <t>リヨウシャ</t>
    </rPh>
    <rPh sb="5" eb="6">
      <t>スウ</t>
    </rPh>
    <phoneticPr fontId="7"/>
  </si>
  <si>
    <t>介護サービス包括型事業所</t>
    <rPh sb="0" eb="2">
      <t>カイゴ</t>
    </rPh>
    <rPh sb="9" eb="11">
      <t>ジギョウ</t>
    </rPh>
    <rPh sb="11" eb="12">
      <t>ショ</t>
    </rPh>
    <phoneticPr fontId="7"/>
  </si>
  <si>
    <t>区分１以下</t>
    <rPh sb="0" eb="2">
      <t>クブン</t>
    </rPh>
    <rPh sb="3" eb="5">
      <t>イカ</t>
    </rPh>
    <phoneticPr fontId="7"/>
  </si>
  <si>
    <t>外部サービス利用型事業所</t>
    <rPh sb="0" eb="2">
      <t>ガイブ</t>
    </rPh>
    <rPh sb="6" eb="9">
      <t>リヨウガタ</t>
    </rPh>
    <rPh sb="9" eb="11">
      <t>ジギョウ</t>
    </rPh>
    <rPh sb="11" eb="12">
      <t>ショ</t>
    </rPh>
    <phoneticPr fontId="7"/>
  </si>
  <si>
    <t>利用者数（平均）</t>
    <rPh sb="0" eb="3">
      <t>リヨウシャ</t>
    </rPh>
    <rPh sb="3" eb="4">
      <t>スウ</t>
    </rPh>
    <rPh sb="5" eb="7">
      <t>ヘイキン</t>
    </rPh>
    <phoneticPr fontId="120"/>
  </si>
  <si>
    <t>日中サービス支援型事業所</t>
    <rPh sb="0" eb="2">
      <t>ニッチュウ</t>
    </rPh>
    <rPh sb="6" eb="8">
      <t>シエン</t>
    </rPh>
    <rPh sb="8" eb="9">
      <t>ガタ</t>
    </rPh>
    <rPh sb="9" eb="11">
      <t>ジギョウ</t>
    </rPh>
    <rPh sb="11" eb="12">
      <t>ショ</t>
    </rPh>
    <phoneticPr fontId="7"/>
  </si>
  <si>
    <t>　</t>
    <phoneticPr fontId="7"/>
  </si>
  <si>
    <t>個人居宅介護利用者（再掲）</t>
    <phoneticPr fontId="120"/>
  </si>
  <si>
    <t>定員増人数</t>
    <rPh sb="0" eb="2">
      <t>テイイン</t>
    </rPh>
    <rPh sb="2" eb="3">
      <t>ゾウ</t>
    </rPh>
    <rPh sb="3" eb="5">
      <t>ニンズウ</t>
    </rPh>
    <phoneticPr fontId="7"/>
  </si>
  <si>
    <t>２　運営状況</t>
    <rPh sb="2" eb="4">
      <t>ウンエイ</t>
    </rPh>
    <rPh sb="4" eb="6">
      <t>ジョウキョウ</t>
    </rPh>
    <phoneticPr fontId="197"/>
  </si>
  <si>
    <t>４　基準上置くべき従業者数</t>
    <rPh sb="2" eb="4">
      <t>キジュン</t>
    </rPh>
    <rPh sb="4" eb="5">
      <t>ジョウ</t>
    </rPh>
    <rPh sb="5" eb="6">
      <t>オ</t>
    </rPh>
    <rPh sb="9" eb="12">
      <t>ジュウギョウシャ</t>
    </rPh>
    <rPh sb="12" eb="13">
      <t>スウ</t>
    </rPh>
    <phoneticPr fontId="7"/>
  </si>
  <si>
    <t>５　当該事業所における基準上置くべき従業者数</t>
    <rPh sb="2" eb="4">
      <t>トウガイ</t>
    </rPh>
    <rPh sb="4" eb="7">
      <t>ジギョウショ</t>
    </rPh>
    <phoneticPr fontId="7"/>
  </si>
  <si>
    <t>６　加配している特定従業者数</t>
    <rPh sb="2" eb="4">
      <t>カハイ</t>
    </rPh>
    <rPh sb="8" eb="10">
      <t>トクテイ</t>
    </rPh>
    <rPh sb="10" eb="13">
      <t>ジュウギョウシャ</t>
    </rPh>
    <rPh sb="13" eb="14">
      <t>スウ</t>
    </rPh>
    <phoneticPr fontId="7"/>
  </si>
  <si>
    <t>①新設又は増改築等の時点から６か月未満</t>
    <phoneticPr fontId="7"/>
  </si>
  <si>
    <t>常勤換算数</t>
    <rPh sb="0" eb="4">
      <t>ジョウキンカンサン</t>
    </rPh>
    <rPh sb="4" eb="5">
      <t>スウ</t>
    </rPh>
    <phoneticPr fontId="7"/>
  </si>
  <si>
    <t>特定従業者用の勤務延べ時間数</t>
    <rPh sb="0" eb="2">
      <t>トクテイ</t>
    </rPh>
    <rPh sb="2" eb="5">
      <t>ジュウギョウシャ</t>
    </rPh>
    <rPh sb="5" eb="6">
      <t>ヨウ</t>
    </rPh>
    <rPh sb="7" eb="9">
      <t>キンム</t>
    </rPh>
    <phoneticPr fontId="7"/>
  </si>
  <si>
    <t>特定従業者数換算数</t>
    <rPh sb="0" eb="5">
      <t>トクテイジュウギョウシャ</t>
    </rPh>
    <rPh sb="5" eb="6">
      <t>スウ</t>
    </rPh>
    <rPh sb="6" eb="9">
      <t>カンサンスウ</t>
    </rPh>
    <phoneticPr fontId="7"/>
  </si>
  <si>
    <t>②新設又は増改築等の時点から６か月以上１年未満</t>
    <phoneticPr fontId="7"/>
  </si>
  <si>
    <t>常勤換算に
よる人数</t>
    <rPh sb="0" eb="2">
      <t>ジョウキン</t>
    </rPh>
    <rPh sb="2" eb="4">
      <t>カンサン</t>
    </rPh>
    <rPh sb="8" eb="10">
      <t>ニンズウ</t>
    </rPh>
    <phoneticPr fontId="7"/>
  </si>
  <si>
    <t>勤務延べ
時間数</t>
    <rPh sb="0" eb="3">
      <t>キンムノ</t>
    </rPh>
    <rPh sb="5" eb="8">
      <t>ジカンスウ</t>
    </rPh>
    <phoneticPr fontId="7"/>
  </si>
  <si>
    <t>特定従業者数換算による人数</t>
    <rPh sb="0" eb="6">
      <t>トクテイジュウギョウシャスウ</t>
    </rPh>
    <rPh sb="6" eb="8">
      <t>カンサン</t>
    </rPh>
    <rPh sb="11" eb="13">
      <t>ニンズウ</t>
    </rPh>
    <phoneticPr fontId="7"/>
  </si>
  <si>
    <t>③新設又は増改築等の時点から１年以上</t>
    <phoneticPr fontId="7"/>
  </si>
  <si>
    <t>世話人６：１</t>
    <phoneticPr fontId="7"/>
  </si>
  <si>
    <t>世話人６：１</t>
    <phoneticPr fontId="7"/>
  </si>
  <si>
    <t>世話人等</t>
    <rPh sb="3" eb="4">
      <t>ナド</t>
    </rPh>
    <phoneticPr fontId="7"/>
  </si>
  <si>
    <t>世話人５：１</t>
    <phoneticPr fontId="7"/>
  </si>
  <si>
    <t>生活支援員</t>
    <rPh sb="0" eb="2">
      <t>セイカツ</t>
    </rPh>
    <rPh sb="2" eb="4">
      <t>シエン</t>
    </rPh>
    <rPh sb="4" eb="5">
      <t>イン</t>
    </rPh>
    <phoneticPr fontId="7"/>
  </si>
  <si>
    <t>７　人員配置体制加算の算定における必要加配数</t>
    <rPh sb="2" eb="10">
      <t>ジンインハイチタイセイカサン</t>
    </rPh>
    <rPh sb="11" eb="13">
      <t>サンテイ</t>
    </rPh>
    <rPh sb="17" eb="19">
      <t>ヒツヨウ</t>
    </rPh>
    <rPh sb="19" eb="21">
      <t>カハイ</t>
    </rPh>
    <rPh sb="21" eb="22">
      <t>スウ</t>
    </rPh>
    <phoneticPr fontId="7"/>
  </si>
  <si>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7"/>
  </si>
  <si>
    <t>調整数：</t>
    <rPh sb="0" eb="2">
      <t>チョウセイ</t>
    </rPh>
    <rPh sb="2" eb="3">
      <t>スウ</t>
    </rPh>
    <phoneticPr fontId="7"/>
  </si>
  <si>
    <t>介護包括サービス型・外部サービス利用型</t>
    <rPh sb="0" eb="4">
      <t>カイゴホウカツ</t>
    </rPh>
    <rPh sb="8" eb="9">
      <t>ガタ</t>
    </rPh>
    <rPh sb="10" eb="12">
      <t>ガイブ</t>
    </rPh>
    <rPh sb="16" eb="19">
      <t>リヨウガタ</t>
    </rPh>
    <phoneticPr fontId="7"/>
  </si>
  <si>
    <t>日中サービス支援型</t>
    <rPh sb="0" eb="2">
      <t>ニッチュウ</t>
    </rPh>
    <rPh sb="6" eb="9">
      <t>シエンガタ</t>
    </rPh>
    <phoneticPr fontId="7"/>
  </si>
  <si>
    <t>12:1の場合</t>
    <rPh sb="5" eb="7">
      <t>バアイ</t>
    </rPh>
    <phoneticPr fontId="7"/>
  </si>
  <si>
    <t>特定従業者数</t>
    <rPh sb="0" eb="5">
      <t>トクテイジュウギョウシャ</t>
    </rPh>
    <rPh sb="5" eb="6">
      <t>スウ</t>
    </rPh>
    <phoneticPr fontId="7"/>
  </si>
  <si>
    <t>勤務延べ時間</t>
    <rPh sb="0" eb="3">
      <t>キンムノ</t>
    </rPh>
    <rPh sb="4" eb="6">
      <t>ジカン</t>
    </rPh>
    <phoneticPr fontId="7"/>
  </si>
  <si>
    <t>30:1の場合</t>
    <rPh sb="5" eb="7">
      <t>バアイ</t>
    </rPh>
    <phoneticPr fontId="7"/>
  </si>
  <si>
    <t>7.5:1の場合</t>
    <rPh sb="6" eb="8">
      <t>バアイ</t>
    </rPh>
    <phoneticPr fontId="7"/>
  </si>
  <si>
    <t>20:1の場合</t>
    <rPh sb="5" eb="7">
      <t>バアイ</t>
    </rPh>
    <phoneticPr fontId="7"/>
  </si>
  <si>
    <t>不足加配数</t>
    <rPh sb="0" eb="2">
      <t>フソク</t>
    </rPh>
    <rPh sb="2" eb="4">
      <t>カハイ</t>
    </rPh>
    <rPh sb="4" eb="5">
      <t>スウ</t>
    </rPh>
    <phoneticPr fontId="7"/>
  </si>
  <si>
    <t>不足調整数</t>
    <rPh sb="0" eb="2">
      <t>フソク</t>
    </rPh>
    <rPh sb="2" eb="4">
      <t>チョウセイ</t>
    </rPh>
    <rPh sb="4" eb="5">
      <t>スウ</t>
    </rPh>
    <phoneticPr fontId="7"/>
  </si>
  <si>
    <t>加配状況</t>
    <rPh sb="0" eb="2">
      <t>カハイ</t>
    </rPh>
    <rPh sb="2" eb="4">
      <t>ジョウキョウ</t>
    </rPh>
    <phoneticPr fontId="7"/>
  </si>
  <si>
    <t>算定要件に対しての加配状況</t>
    <rPh sb="0" eb="4">
      <t>サンテイヨウケン</t>
    </rPh>
    <rPh sb="5" eb="6">
      <t>タイ</t>
    </rPh>
    <rPh sb="9" eb="11">
      <t>カハイ</t>
    </rPh>
    <rPh sb="11" eb="13">
      <t>ジョウキョウ</t>
    </rPh>
    <phoneticPr fontId="7"/>
  </si>
  <si>
    <t>算定要件に対しての加配状況</t>
    <phoneticPr fontId="7"/>
  </si>
  <si>
    <t>12:1</t>
    <phoneticPr fontId="7"/>
  </si>
  <si>
    <t>30:1</t>
    <phoneticPr fontId="7"/>
  </si>
  <si>
    <t>7.5:1</t>
    <phoneticPr fontId="7"/>
  </si>
  <si>
    <t>20:1</t>
    <phoneticPr fontId="7"/>
  </si>
  <si>
    <t>従業者の勤務体制一覧表</t>
    <phoneticPr fontId="120"/>
  </si>
  <si>
    <t>特定従業者換算後の人数</t>
    <rPh sb="0" eb="2">
      <t>トクテイ</t>
    </rPh>
    <rPh sb="2" eb="5">
      <t>ジュウギョウシャ</t>
    </rPh>
    <rPh sb="5" eb="7">
      <t>カンザン</t>
    </rPh>
    <rPh sb="7" eb="8">
      <t>ゴ</t>
    </rPh>
    <rPh sb="9" eb="11">
      <t>ニンズウ</t>
    </rPh>
    <phoneticPr fontId="7"/>
  </si>
  <si>
    <t>兼務先</t>
    <rPh sb="0" eb="2">
      <t>ケンム</t>
    </rPh>
    <rPh sb="2" eb="3">
      <t>サキ</t>
    </rPh>
    <phoneticPr fontId="120"/>
  </si>
  <si>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</si>
  <si>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</si>
  <si>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</si>
  <si>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</si>
  <si>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</si>
  <si>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夜間及び深夜の時間帯以外の時間帯</t>
    <rPh sb="10" eb="12">
      <t>イガイ</t>
    </rPh>
    <rPh sb="13" eb="15">
      <t>ジカン</t>
    </rPh>
    <rPh sb="15" eb="16">
      <t>タイ</t>
    </rPh>
    <phoneticPr fontId="120"/>
  </si>
  <si>
    <t>サービス管理
責任者</t>
    <phoneticPr fontId="7"/>
  </si>
  <si>
    <t>世話人・生活支援員の合計</t>
    <rPh sb="0" eb="3">
      <t>セワニン</t>
    </rPh>
    <rPh sb="4" eb="6">
      <t>セイカツ</t>
    </rPh>
    <rPh sb="6" eb="9">
      <t>シエンイン</t>
    </rPh>
    <rPh sb="10" eb="12">
      <t>ゴウケイ</t>
    </rPh>
    <phoneticPr fontId="7"/>
  </si>
  <si>
    <t>総合計</t>
    <rPh sb="0" eb="1">
      <t>ソウ</t>
    </rPh>
    <rPh sb="1" eb="3">
      <t>ゴウケイ</t>
    </rPh>
    <phoneticPr fontId="7"/>
  </si>
  <si>
    <t>1週間に当該事業所における常勤職員の勤務すべき時間数（就業規則上に定める時間数）</t>
    <phoneticPr fontId="120"/>
  </si>
  <si>
    <t>加配する特定従業者（世話人等）の勤務体制一覧表</t>
    <rPh sb="0" eb="2">
      <t>カハイ</t>
    </rPh>
    <rPh sb="4" eb="6">
      <t>トクテイ</t>
    </rPh>
    <rPh sb="6" eb="9">
      <t>ジュウギョウシャ</t>
    </rPh>
    <rPh sb="10" eb="12">
      <t>セワ</t>
    </rPh>
    <rPh sb="12" eb="14">
      <t>ニンナド</t>
    </rPh>
    <phoneticPr fontId="120"/>
  </si>
  <si>
    <t>1週間に当該事業所における常勤職員の勤務すべき時間数（就業規則上に定める時間数）</t>
    <phoneticPr fontId="120"/>
  </si>
  <si>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7"/>
  </si>
  <si>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7"/>
  </si>
  <si>
    <t>（参考様式５）（別紙１７）（その３）</t>
    <rPh sb="1" eb="3">
      <t>サンコウ</t>
    </rPh>
    <rPh sb="3" eb="5">
      <t>ヨウシキ</t>
    </rPh>
    <rPh sb="8" eb="10">
      <t>ベッシ</t>
    </rPh>
    <phoneticPr fontId="64"/>
  </si>
  <si>
    <t>日中サービス支援型</t>
    <rPh sb="0" eb="2">
      <t>ニッチュウ</t>
    </rPh>
    <rPh sb="6" eb="9">
      <t>シエンガタ</t>
    </rPh>
    <phoneticPr fontId="197"/>
  </si>
  <si>
    <t>※１　該当する類型の欄のプルダウンで○を選択する</t>
    <phoneticPr fontId="7"/>
  </si>
  <si>
    <t>５　前年度の平均利用者数</t>
    <rPh sb="2" eb="5">
      <t>ゼンネンド</t>
    </rPh>
    <rPh sb="6" eb="8">
      <t>ヘイキン</t>
    </rPh>
    <rPh sb="8" eb="10">
      <t>リヨウ</t>
    </rPh>
    <rPh sb="10" eb="11">
      <t>シャ</t>
    </rPh>
    <rPh sb="11" eb="12">
      <t>スウ</t>
    </rPh>
    <phoneticPr fontId="197"/>
  </si>
  <si>
    <t>延べ利用人数</t>
    <phoneticPr fontId="7"/>
  </si>
  <si>
    <t>利用者数</t>
    <rPh sb="0" eb="3">
      <t>リヨウシャ</t>
    </rPh>
    <rPh sb="3" eb="4">
      <t>スウ</t>
    </rPh>
    <phoneticPr fontId="7"/>
  </si>
  <si>
    <t>定員増人数</t>
  </si>
  <si>
    <t>定員増人数</t>
    <phoneticPr fontId="7"/>
  </si>
  <si>
    <t>定員増人数</t>
    <phoneticPr fontId="7"/>
  </si>
  <si>
    <t>定員増人数</t>
    <phoneticPr fontId="7"/>
  </si>
  <si>
    <t>個人居宅介護等利用者</t>
    <rPh sb="6" eb="7">
      <t>ナド</t>
    </rPh>
    <phoneticPr fontId="7"/>
  </si>
  <si>
    <t>項目毎
平均利用者数</t>
    <rPh sb="0" eb="2">
      <t>コウモク</t>
    </rPh>
    <rPh sb="2" eb="3">
      <t>ゴト</t>
    </rPh>
    <rPh sb="4" eb="6">
      <t>ヘイキン</t>
    </rPh>
    <rPh sb="6" eb="8">
      <t>リヨウ</t>
    </rPh>
    <rPh sb="8" eb="9">
      <t>シャ</t>
    </rPh>
    <rPh sb="9" eb="10">
      <t>スウ</t>
    </rPh>
    <phoneticPr fontId="197"/>
  </si>
  <si>
    <t>区分毎平均利用者総数</t>
    <rPh sb="0" eb="2">
      <t>クブン</t>
    </rPh>
    <rPh sb="2" eb="3">
      <t>ゴト</t>
    </rPh>
    <rPh sb="3" eb="5">
      <t>ヘイキン</t>
    </rPh>
    <rPh sb="5" eb="8">
      <t>リヨウシャ</t>
    </rPh>
    <rPh sb="8" eb="10">
      <t>ソウスウ</t>
    </rPh>
    <phoneticPr fontId="7"/>
  </si>
  <si>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91"/>
  </si>
  <si>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91"/>
  </si>
  <si>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91"/>
  </si>
  <si>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7"/>
  </si>
  <si>
    <t>別紙１７　人員配置体制加算（共同生活援助）</t>
  </si>
  <si>
    <t>別紙１７　人員配置体制加算（生活介護・療養介護）</t>
    <rPh sb="9" eb="11">
      <t>タイセイ</t>
    </rPh>
    <phoneticPr fontId="7"/>
  </si>
  <si>
    <t>（令和６年６月以降）</t>
    <rPh sb="1" eb="3">
      <t>レイワ</t>
    </rPh>
    <rPh sb="4" eb="5">
      <t>ネン</t>
    </rPh>
    <rPh sb="7" eb="9">
      <t>イコウ</t>
    </rPh>
    <phoneticPr fontId="7"/>
  </si>
  <si>
    <t>その他該当する体制等</t>
    <rPh sb="2" eb="3">
      <t>タ</t>
    </rPh>
    <rPh sb="3" eb="5">
      <t>ガイトウ</t>
    </rPh>
    <rPh sb="7" eb="9">
      <t>タイセイ</t>
    </rPh>
    <rPh sb="9" eb="10">
      <t>トウ</t>
    </rPh>
    <phoneticPr fontId="7"/>
  </si>
  <si>
    <t>身体拘束廃止未実施</t>
    <rPh sb="0" eb="2">
      <t>シンタイ</t>
    </rPh>
    <rPh sb="2" eb="4">
      <t>コウソク</t>
    </rPh>
    <rPh sb="4" eb="6">
      <t>ハイシ</t>
    </rPh>
    <rPh sb="6" eb="9">
      <t>ミジッシ</t>
    </rPh>
    <phoneticPr fontId="7"/>
  </si>
  <si>
    <t>　１．なし　　２．あり</t>
    <phoneticPr fontId="117"/>
  </si>
  <si>
    <t>虐待防止措置未実施</t>
    <rPh sb="0" eb="2">
      <t>ギャクタイ</t>
    </rPh>
    <rPh sb="2" eb="4">
      <t>ボウシ</t>
    </rPh>
    <rPh sb="4" eb="6">
      <t>ソチ</t>
    </rPh>
    <rPh sb="6" eb="7">
      <t>ミ</t>
    </rPh>
    <rPh sb="7" eb="9">
      <t>ジッシ</t>
    </rPh>
    <phoneticPr fontId="7"/>
  </si>
  <si>
    <t>　１．なし　　２．あり</t>
    <phoneticPr fontId="7"/>
  </si>
  <si>
    <t>業務継続計画未策定（※15）</t>
    <phoneticPr fontId="7"/>
  </si>
  <si>
    <t>　１．なし　　２．あり</t>
    <phoneticPr fontId="7"/>
  </si>
  <si>
    <t>情報公表未報告</t>
    <phoneticPr fontId="7"/>
  </si>
  <si>
    <t>　１．なし　　２．Ⅰ　　３．Ⅱ　　４．Ⅲ　　５．Ⅳ</t>
    <phoneticPr fontId="7"/>
  </si>
  <si>
    <t>特定事業所（経過措置対象）（※9）</t>
    <rPh sb="0" eb="2">
      <t>トクテイ</t>
    </rPh>
    <rPh sb="2" eb="5">
      <t>ジギョウショ</t>
    </rPh>
    <rPh sb="6" eb="8">
      <t>ケイカ</t>
    </rPh>
    <rPh sb="8" eb="10">
      <t>ソチ</t>
    </rPh>
    <rPh sb="10" eb="12">
      <t>タイショウ</t>
    </rPh>
    <phoneticPr fontId="7"/>
  </si>
  <si>
    <t>　１．非該当　　２．該当</t>
    <phoneticPr fontId="7"/>
  </si>
  <si>
    <t>福祉・介護職員等処遇改善加算対象（※16）</t>
    <rPh sb="0" eb="2">
      <t>フクシ</t>
    </rPh>
    <rPh sb="3" eb="5">
      <t>カイゴ</t>
    </rPh>
    <rPh sb="5" eb="7">
      <t>ショクイン</t>
    </rPh>
    <rPh sb="7" eb="8">
      <t>トウ</t>
    </rPh>
    <rPh sb="8" eb="10">
      <t>ショグウ</t>
    </rPh>
    <rPh sb="10" eb="12">
      <t>カイゼン</t>
    </rPh>
    <rPh sb="12" eb="14">
      <t>カサン</t>
    </rPh>
    <rPh sb="14" eb="16">
      <t>タイショウ</t>
    </rPh>
    <phoneticPr fontId="7"/>
  </si>
  <si>
    <t>身体拘束廃止未実施</t>
    <phoneticPr fontId="7"/>
  </si>
  <si>
    <t>１．なし　　２．あり</t>
    <phoneticPr fontId="117"/>
  </si>
  <si>
    <t>　</t>
    <phoneticPr fontId="7"/>
  </si>
  <si>
    <t>１．なし　　２．あり</t>
    <phoneticPr fontId="7"/>
  </si>
  <si>
    <t>　１．なし　　２．Ⅰ　　３．Ⅱ　　４．Ⅲ</t>
    <phoneticPr fontId="7"/>
  </si>
  <si>
    <t>　１．なし　　２．あり</t>
    <phoneticPr fontId="117"/>
  </si>
  <si>
    <t>情報公表未報告</t>
    <phoneticPr fontId="7"/>
  </si>
  <si>
    <t>　１．なし　　２．Ⅰ　　３．Ⅱ　　４．Ⅲ　　５．Ⅳ</t>
    <phoneticPr fontId="7"/>
  </si>
  <si>
    <t>　１．非該当　　２．該当</t>
    <phoneticPr fontId="7"/>
  </si>
  <si>
    <t>業務継続計画未策定</t>
    <phoneticPr fontId="7"/>
  </si>
  <si>
    <t>　１．なし　　２．あり</t>
    <phoneticPr fontId="7"/>
  </si>
  <si>
    <t>　１．なし　　３．Ⅱ　　４．Ⅲ　　５．Ⅰ</t>
    <phoneticPr fontId="7"/>
  </si>
  <si>
    <t>１．40人以下
２．41人以上60人以下
３．61人以上80人以下
４．81人以上</t>
  </si>
  <si>
    <t>１．Ⅰ型
２．Ⅱ型
３．Ⅲ型
４．Ⅳ型
５．Ⅴ型</t>
  </si>
  <si>
    <t>　１．なし　　２．あり</t>
    <phoneticPr fontId="7"/>
  </si>
  <si>
    <t>開所時間減算区分（※4）</t>
    <rPh sb="0" eb="2">
      <t>カイショ</t>
    </rPh>
    <rPh sb="2" eb="4">
      <t>ジカン</t>
    </rPh>
    <rPh sb="4" eb="6">
      <t>ゲンサン</t>
    </rPh>
    <rPh sb="6" eb="8">
      <t>クブン</t>
    </rPh>
    <phoneticPr fontId="7"/>
  </si>
  <si>
    <t>１．なし　２．あり（障害者支援施設以外）　３．あり（障害者支援施設）</t>
    <phoneticPr fontId="117"/>
  </si>
  <si>
    <t>　１．なし　　２．あり</t>
    <phoneticPr fontId="7"/>
  </si>
  <si>
    <t>業務継続計画未策定</t>
    <phoneticPr fontId="7"/>
  </si>
  <si>
    <t>情報公表未報告</t>
    <phoneticPr fontId="7"/>
  </si>
  <si>
    <t>　１．なし　　２．あり</t>
    <phoneticPr fontId="7"/>
  </si>
  <si>
    <t>福祉専門職員配置等</t>
    <phoneticPr fontId="7"/>
  </si>
  <si>
    <t>　１．なし　　３．Ⅱ　　４．Ⅲ　　５．Ⅰ　　６．Ⅰ・Ⅲ　　７．Ⅱ・Ⅲ</t>
    <phoneticPr fontId="7"/>
  </si>
  <si>
    <t>常勤看護職員等配置（看護職員常勤換算員数）（※14）</t>
    <rPh sb="2" eb="4">
      <t>カンゴ</t>
    </rPh>
    <rPh sb="4" eb="6">
      <t>ショクイン</t>
    </rPh>
    <rPh sb="6" eb="7">
      <t>トウ</t>
    </rPh>
    <rPh sb="7" eb="9">
      <t>ハイチ</t>
    </rPh>
    <rPh sb="10" eb="12">
      <t>カンゴ</t>
    </rPh>
    <rPh sb="12" eb="14">
      <t>ショクイン</t>
    </rPh>
    <phoneticPr fontId="7"/>
  </si>
  <si>
    <t>看護職員常勤換算員数（　　）</t>
    <rPh sb="4" eb="6">
      <t>ジョウキン</t>
    </rPh>
    <rPh sb="6" eb="8">
      <t>カンサン</t>
    </rPh>
    <rPh sb="8" eb="10">
      <t>インスウ</t>
    </rPh>
    <phoneticPr fontId="7"/>
  </si>
  <si>
    <t>　１．なし　　２．Ⅱ　　３．Ⅰ</t>
    <phoneticPr fontId="7"/>
  </si>
  <si>
    <t>　１．なし　　２．あり</t>
    <phoneticPr fontId="7"/>
  </si>
  <si>
    <t>重度障害者支援Ⅱ・Ⅲ体制</t>
    <rPh sb="0" eb="2">
      <t>ジュウド</t>
    </rPh>
    <rPh sb="2" eb="5">
      <t>ショウガイシャ</t>
    </rPh>
    <rPh sb="5" eb="7">
      <t>シエン</t>
    </rPh>
    <rPh sb="10" eb="12">
      <t>タイセイ</t>
    </rPh>
    <phoneticPr fontId="7"/>
  </si>
  <si>
    <t>４．81人以上
５．20人以下
６．21人以上30人以下
７．31人以上40人以下
８．41人以上50人以下
９．51人以上60人以下
１０．61人以上70人以下
１１．71人以上80人以下</t>
  </si>
  <si>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7"/>
  </si>
  <si>
    <t>１．Ⅱ型(1.7:1)
２．Ⅲ型(2:1)
３．Ⅳ型(2.5:1)
４．Ⅴ型(3:1)
５．Ⅵ型(3.5:1)
６．Ⅶ型(4:1)
７．Ⅷ型(4.5:1)
８．Ⅸ型(5:1)
９．Ⅹ型(5.5:1)
10．Ⅺ型(6:1)
11．Ⅰ型(1.5:1)</t>
    <rPh sb="115" eb="116">
      <t>ガタ</t>
    </rPh>
    <phoneticPr fontId="7"/>
  </si>
  <si>
    <t>　１．なし　　３．Ⅰ　　４．Ⅱ</t>
    <phoneticPr fontId="7"/>
  </si>
  <si>
    <t>就労定着者数（　　）</t>
    <phoneticPr fontId="7"/>
  </si>
  <si>
    <t>入浴支援体制</t>
    <rPh sb="0" eb="2">
      <t>ニュウヨク</t>
    </rPh>
    <rPh sb="2" eb="4">
      <t>シエン</t>
    </rPh>
    <rPh sb="4" eb="6">
      <t>タイセイ</t>
    </rPh>
    <phoneticPr fontId="117"/>
  </si>
  <si>
    <t>栄養改善体制</t>
    <rPh sb="0" eb="2">
      <t>エイヨウ</t>
    </rPh>
    <rPh sb="2" eb="4">
      <t>カイゼン</t>
    </rPh>
    <rPh sb="4" eb="6">
      <t>タイセイ</t>
    </rPh>
    <phoneticPr fontId="117"/>
  </si>
  <si>
    <t>　１．なし　　２．あり</t>
    <phoneticPr fontId="117"/>
  </si>
  <si>
    <t>福祉・介護職員等処遇改善加算対象（※16 ※18）</t>
    <rPh sb="0" eb="2">
      <t>フクシ</t>
    </rPh>
    <rPh sb="3" eb="5">
      <t>カイゴ</t>
    </rPh>
    <rPh sb="5" eb="7">
      <t>ショクイン</t>
    </rPh>
    <rPh sb="7" eb="8">
      <t>トウ</t>
    </rPh>
    <rPh sb="8" eb="10">
      <t>ショグウ</t>
    </rPh>
    <rPh sb="10" eb="12">
      <t>カイゼン</t>
    </rPh>
    <rPh sb="12" eb="14">
      <t>カサン</t>
    </rPh>
    <rPh sb="14" eb="16">
      <t>タイショウ</t>
    </rPh>
    <phoneticPr fontId="7"/>
  </si>
  <si>
    <t>サービス管理責任者配置等（※5）</t>
    <rPh sb="4" eb="6">
      <t>カンリ</t>
    </rPh>
    <rPh sb="6" eb="8">
      <t>セキニン</t>
    </rPh>
    <rPh sb="8" eb="9">
      <t>シャ</t>
    </rPh>
    <rPh sb="9" eb="11">
      <t>ハイチ</t>
    </rPh>
    <rPh sb="11" eb="12">
      <t>トウ</t>
    </rPh>
    <phoneticPr fontId="7"/>
  </si>
  <si>
    <t>中核的人材配置体制</t>
    <rPh sb="7" eb="9">
      <t>タイセイ</t>
    </rPh>
    <phoneticPr fontId="117"/>
  </si>
  <si>
    <t>高次脳機能障害者支援体制</t>
    <rPh sb="0" eb="2">
      <t>コウジ</t>
    </rPh>
    <rPh sb="2" eb="3">
      <t>ノウ</t>
    </rPh>
    <rPh sb="3" eb="5">
      <t>キノウ</t>
    </rPh>
    <rPh sb="5" eb="8">
      <t>ショウガイシャ</t>
    </rPh>
    <rPh sb="8" eb="10">
      <t>シエン</t>
    </rPh>
    <rPh sb="10" eb="12">
      <t>タイセイ</t>
    </rPh>
    <phoneticPr fontId="117"/>
  </si>
  <si>
    <t>　１．なし　　２．あり</t>
    <phoneticPr fontId="117"/>
  </si>
  <si>
    <t>定員超過</t>
    <phoneticPr fontId="7"/>
  </si>
  <si>
    <t>職員欠如</t>
    <phoneticPr fontId="7"/>
  </si>
  <si>
    <t>身体拘束廃止未実施</t>
    <phoneticPr fontId="7"/>
  </si>
  <si>
    <t>業務継続計画未策定</t>
    <phoneticPr fontId="7"/>
  </si>
  <si>
    <t>情報公表未報告</t>
    <phoneticPr fontId="7"/>
  </si>
  <si>
    <t>福祉専門職員配置等（※5）</t>
    <rPh sb="0" eb="2">
      <t>フクシ</t>
    </rPh>
    <rPh sb="2" eb="4">
      <t>センモン</t>
    </rPh>
    <rPh sb="4" eb="6">
      <t>ショクイン</t>
    </rPh>
    <rPh sb="6" eb="8">
      <t>ハイチ</t>
    </rPh>
    <rPh sb="8" eb="9">
      <t>トウ</t>
    </rPh>
    <phoneticPr fontId="7"/>
  </si>
  <si>
    <t>　１．なし　　２．Ⅰ　　３．Ⅱ</t>
    <phoneticPr fontId="7"/>
  </si>
  <si>
    <t>身体拘束廃止未実施</t>
    <phoneticPr fontId="7"/>
  </si>
  <si>
    <t>虐待防止措置未実施</t>
    <phoneticPr fontId="7"/>
  </si>
  <si>
    <t>業務継続計画未策定（※15）</t>
    <phoneticPr fontId="7"/>
  </si>
  <si>
    <t>送迎体制</t>
    <phoneticPr fontId="7"/>
  </si>
  <si>
    <t>地域生活移行個別支援</t>
    <phoneticPr fontId="7"/>
  </si>
  <si>
    <t>精神障害者地域移行体制</t>
    <phoneticPr fontId="7"/>
  </si>
  <si>
    <t>強度行動障害者地域移行体制</t>
    <phoneticPr fontId="7"/>
  </si>
  <si>
    <t>業務継続計画未策定</t>
    <phoneticPr fontId="7"/>
  </si>
  <si>
    <t>情報公表未報告</t>
    <phoneticPr fontId="7"/>
  </si>
  <si>
    <t>地域移行等意向確認体制未整備（※10）</t>
    <rPh sb="0" eb="2">
      <t>チイキ</t>
    </rPh>
    <rPh sb="2" eb="4">
      <t>イコウ</t>
    </rPh>
    <rPh sb="4" eb="5">
      <t>トウ</t>
    </rPh>
    <rPh sb="5" eb="7">
      <t>イコウ</t>
    </rPh>
    <rPh sb="7" eb="9">
      <t>カクニン</t>
    </rPh>
    <rPh sb="9" eb="11">
      <t>タイセイ</t>
    </rPh>
    <rPh sb="11" eb="14">
      <t>ミセイビ</t>
    </rPh>
    <phoneticPr fontId="7"/>
  </si>
  <si>
    <t>　１．なし　　２．あり</t>
    <phoneticPr fontId="7"/>
  </si>
  <si>
    <t>　１．なし　　２．Ⅱ　　３．Ⅰ</t>
    <phoneticPr fontId="7"/>
  </si>
  <si>
    <t>１．なし　　２．あり</t>
    <phoneticPr fontId="7"/>
  </si>
  <si>
    <t>夜間看護体制（看護職員配置数）（※12）</t>
    <rPh sb="0" eb="2">
      <t>ヤカン</t>
    </rPh>
    <rPh sb="2" eb="4">
      <t>カンゴ</t>
    </rPh>
    <rPh sb="4" eb="6">
      <t>タイセイ</t>
    </rPh>
    <rPh sb="7" eb="9">
      <t>カンゴ</t>
    </rPh>
    <rPh sb="9" eb="11">
      <t>ショクイン</t>
    </rPh>
    <rPh sb="11" eb="13">
      <t>ハイチ</t>
    </rPh>
    <rPh sb="13" eb="14">
      <t>スウ</t>
    </rPh>
    <phoneticPr fontId="7"/>
  </si>
  <si>
    <t>１を超えて配置した看護職員配置数（　　）</t>
    <rPh sb="9" eb="11">
      <t>カンゴ</t>
    </rPh>
    <rPh sb="11" eb="13">
      <t>ショクイン</t>
    </rPh>
    <rPh sb="13" eb="15">
      <t>ハイチ</t>
    </rPh>
    <rPh sb="15" eb="16">
      <t>スウ</t>
    </rPh>
    <phoneticPr fontId="7"/>
  </si>
  <si>
    <t>１．40人以下
４．81人以上
５．41人以上50人以下
６．51人以上60人以下
７．61人以上70人以下
８．71人以上80人以下</t>
  </si>
  <si>
    <t>地域移行支援体制</t>
    <phoneticPr fontId="117"/>
  </si>
  <si>
    <t>地域移行支援体制（定員減少数）</t>
    <rPh sb="9" eb="11">
      <t>テイイン</t>
    </rPh>
    <rPh sb="11" eb="13">
      <t>ゲンショウ</t>
    </rPh>
    <rPh sb="13" eb="14">
      <t>スウ</t>
    </rPh>
    <phoneticPr fontId="7"/>
  </si>
  <si>
    <t>定員減少数（　　）</t>
    <rPh sb="0" eb="4">
      <t>テイインゲンショウ</t>
    </rPh>
    <phoneticPr fontId="7"/>
  </si>
  <si>
    <t>障害者支援施設等感染対策向上体制</t>
    <rPh sb="14" eb="16">
      <t>タイセイ</t>
    </rPh>
    <phoneticPr fontId="117"/>
  </si>
  <si>
    <t>１．なし　　２．Ⅰ　　３．Ⅱ　　４．Ⅰ・Ⅱ</t>
    <phoneticPr fontId="117"/>
  </si>
  <si>
    <t>　１　なし　　２　あり</t>
    <phoneticPr fontId="7"/>
  </si>
  <si>
    <t>身体拘束廃止未実施（※11）</t>
    <phoneticPr fontId="7"/>
  </si>
  <si>
    <t>１．なし　２．あり（障害者支援施設以外）　３．あり（障害者支援施設）</t>
    <phoneticPr fontId="117"/>
  </si>
  <si>
    <t>福祉専門職員配置等</t>
    <phoneticPr fontId="7"/>
  </si>
  <si>
    <t>　１．なし　　３．Ⅱ　　４．Ⅲ　　５．Ⅰ</t>
    <phoneticPr fontId="7"/>
  </si>
  <si>
    <t>　１．なし　　２．宿直体制　　３．夜勤体制</t>
    <phoneticPr fontId="7"/>
  </si>
  <si>
    <t>１．21人以上40人以下
２．41人以上60人以下
３．61人以上80人以下
４．81人以上
５．20人以下</t>
    <rPh sb="4" eb="5">
      <t>ニン</t>
    </rPh>
    <rPh sb="5" eb="7">
      <t>イジョウ</t>
    </rPh>
    <rPh sb="51" eb="52">
      <t>ニン</t>
    </rPh>
    <rPh sb="52" eb="54">
      <t>イカ</t>
    </rPh>
    <phoneticPr fontId="7"/>
  </si>
  <si>
    <t>　１．なし　　３．Ⅰ　　４．Ⅱ</t>
    <phoneticPr fontId="7"/>
  </si>
  <si>
    <t>　　１．なし　　２．Ⅰ　　３．Ⅱ　　４．Ⅲ　　５．Ⅰ・Ⅱ　　６．Ⅰ・Ⅲ　　
　　７．Ⅱ・Ⅲ　　８．Ⅰ・Ⅱ・Ⅲ</t>
    <phoneticPr fontId="7"/>
  </si>
  <si>
    <t>社会生活支援</t>
    <phoneticPr fontId="7"/>
  </si>
  <si>
    <t>　１．一般型　　２．資格取得型</t>
    <rPh sb="3" eb="6">
      <t>イッパンガタ</t>
    </rPh>
    <rPh sb="10" eb="12">
      <t>シカク</t>
    </rPh>
    <rPh sb="12" eb="14">
      <t>シュトク</t>
    </rPh>
    <rPh sb="14" eb="15">
      <t>ガタ</t>
    </rPh>
    <phoneticPr fontId="7"/>
  </si>
  <si>
    <t>就労定着率区分（※6）</t>
    <rPh sb="2" eb="4">
      <t>テイチャク</t>
    </rPh>
    <rPh sb="4" eb="5">
      <t>リツ</t>
    </rPh>
    <rPh sb="5" eb="7">
      <t>クブン</t>
    </rPh>
    <phoneticPr fontId="7"/>
  </si>
  <si>
    <t>身体拘束廃止未実施</t>
    <phoneticPr fontId="7"/>
  </si>
  <si>
    <t>福祉専門職員配置等</t>
    <phoneticPr fontId="7"/>
  </si>
  <si>
    <t>　１．なし　　３．Ⅱ　　４．Ⅲ　　５．Ⅰ</t>
    <phoneticPr fontId="7"/>
  </si>
  <si>
    <t>評価点区分（※6）</t>
    <rPh sb="0" eb="2">
      <t>ヒョウカ</t>
    </rPh>
    <rPh sb="2" eb="3">
      <t>テン</t>
    </rPh>
    <rPh sb="3" eb="5">
      <t>クブン</t>
    </rPh>
    <phoneticPr fontId="117"/>
  </si>
  <si>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117"/>
  </si>
  <si>
    <t>自己評価結果等未公表減算</t>
    <phoneticPr fontId="117"/>
  </si>
  <si>
    <t>１．Ⅰ型(7.5:1)
２．Ⅱ型(10:1)</t>
  </si>
  <si>
    <t>　１．なし　　３．Ⅰ　　４．Ⅱ</t>
    <phoneticPr fontId="7"/>
  </si>
  <si>
    <t>　１．なし　　２．減額（　　　　円）　　３．免除</t>
    <rPh sb="9" eb="11">
      <t>ゲンガク</t>
    </rPh>
    <rPh sb="16" eb="17">
      <t>エン</t>
    </rPh>
    <rPh sb="22" eb="24">
      <t>メンジョ</t>
    </rPh>
    <phoneticPr fontId="7"/>
  </si>
  <si>
    <t>平均工賃月額区分（※6）</t>
    <rPh sb="0" eb="2">
      <t>ヘイキン</t>
    </rPh>
    <rPh sb="2" eb="4">
      <t>コウチン</t>
    </rPh>
    <rPh sb="4" eb="6">
      <t>ゲツガク</t>
    </rPh>
    <rPh sb="6" eb="8">
      <t>クブン</t>
    </rPh>
    <phoneticPr fontId="7"/>
  </si>
  <si>
    <t>１．Ⅱ型(7.5:1)
２．Ⅲ型(10:1)
３．Ⅰ型(6:1)</t>
  </si>
  <si>
    <t>目標工賃達成加算対象</t>
    <rPh sb="0" eb="2">
      <t>モクヒョウ</t>
    </rPh>
    <rPh sb="2" eb="4">
      <t>コウチン</t>
    </rPh>
    <rPh sb="4" eb="6">
      <t>タッセイ</t>
    </rPh>
    <rPh sb="6" eb="8">
      <t>カサン</t>
    </rPh>
    <rPh sb="8" eb="10">
      <t>タイショウ</t>
    </rPh>
    <phoneticPr fontId="117"/>
  </si>
  <si>
    <t>　１．なし　　３．Ⅰ　　４．Ⅱ</t>
    <phoneticPr fontId="7"/>
  </si>
  <si>
    <t>社会生活支援</t>
    <phoneticPr fontId="7"/>
  </si>
  <si>
    <t>　１．なし　　２．あり</t>
    <phoneticPr fontId="117"/>
  </si>
  <si>
    <t>支援体制構築未実施</t>
    <rPh sb="0" eb="2">
      <t>シエン</t>
    </rPh>
    <rPh sb="2" eb="4">
      <t>タイセイ</t>
    </rPh>
    <rPh sb="4" eb="6">
      <t>コウチク</t>
    </rPh>
    <rPh sb="6" eb="7">
      <t>ミ</t>
    </rPh>
    <rPh sb="7" eb="9">
      <t>ジッシ</t>
    </rPh>
    <phoneticPr fontId="117"/>
  </si>
  <si>
    <t>業務継続計画未策定（※15）</t>
    <phoneticPr fontId="7"/>
  </si>
  <si>
    <t>就労定着実績</t>
    <phoneticPr fontId="7"/>
  </si>
  <si>
    <t>業務継続計画未策定（※15）</t>
    <phoneticPr fontId="7"/>
  </si>
  <si>
    <t>　１．なし　　３．Ⅱ　　４．Ⅲ　　５．Ⅰ</t>
    <phoneticPr fontId="7"/>
  </si>
  <si>
    <t>居住支援連携体制</t>
    <phoneticPr fontId="117"/>
  </si>
  <si>
    <t>ピアサポート体制</t>
    <phoneticPr fontId="11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</si>
  <si>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117"/>
  </si>
  <si>
    <t>大規模住居（※7）</t>
    <rPh sb="0" eb="3">
      <t>ダイキボ</t>
    </rPh>
    <rPh sb="3" eb="5">
      <t>ジュウキョ</t>
    </rPh>
    <phoneticPr fontId="7"/>
  </si>
  <si>
    <t>　　１．なし　　２．Ⅰ　　３．Ⅱ　　４．Ⅲ　　５．Ⅰ・Ⅱ　　６．Ⅰ・Ⅲ　　
　　７．Ⅱ・Ⅲ　　８．Ⅰ・Ⅱ・Ⅲ</t>
    <phoneticPr fontId="7"/>
  </si>
  <si>
    <t>夜間支援等体制加算Ⅰ加配職員体制</t>
    <phoneticPr fontId="117"/>
  </si>
  <si>
    <t>１．なし　　２．Ⅳ　　３．Ⅴ　　４．Ⅵ　　５．Ⅳ・Ⅴ
６．Ⅳ・Ⅵ　　７．Ⅴ・Ⅵ　　８．Ⅳ・Ⅴ・Ⅵ</t>
    <phoneticPr fontId="117"/>
  </si>
  <si>
    <t>重度障害者支援職員配置（※8）</t>
    <phoneticPr fontId="7"/>
  </si>
  <si>
    <t>１．6:1
２．10:1
３．旧Ⅰ型
４．旧Ⅱ型
１１．旧日中支援Ⅰ型
１２．旧日中支援Ⅱ型
１３．5:1</t>
    <rPh sb="15" eb="16">
      <t>キュウ</t>
    </rPh>
    <rPh sb="21" eb="22">
      <t>キュウ</t>
    </rPh>
    <rPh sb="28" eb="29">
      <t>キュウ</t>
    </rPh>
    <rPh sb="29" eb="31">
      <t>ニッチュウ</t>
    </rPh>
    <rPh sb="31" eb="33">
      <t>シエン</t>
    </rPh>
    <rPh sb="34" eb="35">
      <t>ガタ</t>
    </rPh>
    <rPh sb="39" eb="40">
      <t>キュウ</t>
    </rPh>
    <phoneticPr fontId="7"/>
  </si>
  <si>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117"/>
  </si>
  <si>
    <t>　１．なし　　２．7.5:1　　３．12:1　　４．20:1　　５．30:1</t>
    <phoneticPr fontId="7"/>
  </si>
  <si>
    <t>１．なし　　２．Ⅰ　　３．Ⅱ　　４．Ⅰ・Ⅱ</t>
    <phoneticPr fontId="117"/>
  </si>
  <si>
    <t>　１．Ⅱ　　２．Ⅲ　　３．Ⅰ</t>
    <phoneticPr fontId="7"/>
  </si>
  <si>
    <t>ピアサポート体制</t>
    <phoneticPr fontId="117"/>
  </si>
  <si>
    <t>相談支援機能強化型体制</t>
    <phoneticPr fontId="7"/>
  </si>
  <si>
    <t>１．なし　２．Ⅱ　４．Ⅰ　５．Ⅲ　６．Ⅳ</t>
    <phoneticPr fontId="117"/>
  </si>
  <si>
    <t>行動障害支援体制</t>
    <phoneticPr fontId="7"/>
  </si>
  <si>
    <t>要医療児者支援体制</t>
    <phoneticPr fontId="7"/>
  </si>
  <si>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117"/>
  </si>
  <si>
    <t>高次脳機能障害支援体制</t>
    <rPh sb="0" eb="2">
      <t>コウジ</t>
    </rPh>
    <rPh sb="2" eb="3">
      <t>ノウ</t>
    </rPh>
    <rPh sb="3" eb="5">
      <t>キノウ</t>
    </rPh>
    <rPh sb="5" eb="7">
      <t>ショウガイ</t>
    </rPh>
    <rPh sb="7" eb="9">
      <t>シエン</t>
    </rPh>
    <rPh sb="9" eb="11">
      <t>タイセイ</t>
    </rPh>
    <phoneticPr fontId="117"/>
  </si>
  <si>
    <t>※１</t>
    <phoneticPr fontId="7"/>
  </si>
  <si>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ただし、以下の報酬については、サービス種類毎または単位毎の利用定員に応じた報酬を算定する。
　生活介護・・・人員配置体制加算、常勤看護職員等配置加算、就労移行支援体制加算、生活介護サービス費（「（1）定員5人以下」、「（2）定員6人以上10人以下」の基本報酬）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生活介護、施設入所支援、自立訓練（機能訓練・生活訓練）・・・各サービス種類の単位毎の利用定員（生活介護において、主として重症心身障害児者を通わせる事業所の場合のみ、
　　　　　　　　　　　　　　　　　　　　　　　　　　　　　　　　　　　　　　　　 利用定員に応じて「１２．5人以下」、または「１３．6人以上10人以下」を設定する）。
　就労継続支援A型、就労継続支援B型・・・各サービス種類の利用定員。
なお、「定員区分」と「多機能型等定員区分（加算）」が同一の場合、「多機能型等定員区分（加算）」は設定しない。</t>
    <rPh sb="117" eb="119">
      <t>ホウシュウ</t>
    </rPh>
    <rPh sb="185" eb="187">
      <t>シュウロウ</t>
    </rPh>
    <rPh sb="187" eb="189">
      <t>イコウ</t>
    </rPh>
    <rPh sb="189" eb="191">
      <t>シエン</t>
    </rPh>
    <rPh sb="191" eb="193">
      <t>タイセイ</t>
    </rPh>
    <rPh sb="193" eb="195">
      <t>カサン</t>
    </rPh>
    <rPh sb="325" eb="327">
      <t>シュウロウ</t>
    </rPh>
    <rPh sb="327" eb="329">
      <t>イコウ</t>
    </rPh>
    <rPh sb="329" eb="331">
      <t>シエン</t>
    </rPh>
    <rPh sb="331" eb="333">
      <t>タイセイ</t>
    </rPh>
    <rPh sb="333" eb="335">
      <t>カサン</t>
    </rPh>
    <rPh sb="336" eb="338">
      <t>チンギン</t>
    </rPh>
    <rPh sb="338" eb="340">
      <t>コウジョウ</t>
    </rPh>
    <rPh sb="340" eb="342">
      <t>タッセイ</t>
    </rPh>
    <rPh sb="342" eb="345">
      <t>シドウイン</t>
    </rPh>
    <rPh sb="345" eb="347">
      <t>ハイチ</t>
    </rPh>
    <rPh sb="347" eb="349">
      <t>カサン</t>
    </rPh>
    <rPh sb="386" eb="388">
      <t>シュウロウ</t>
    </rPh>
    <rPh sb="388" eb="390">
      <t>イコウ</t>
    </rPh>
    <rPh sb="390" eb="392">
      <t>シエン</t>
    </rPh>
    <rPh sb="392" eb="394">
      <t>タイセイ</t>
    </rPh>
    <rPh sb="394" eb="396">
      <t>カサン</t>
    </rPh>
    <phoneticPr fontId="7"/>
  </si>
  <si>
    <t>※２</t>
    <phoneticPr fontId="7"/>
  </si>
  <si>
    <t>※３</t>
    <phoneticPr fontId="141"/>
  </si>
  <si>
    <t>※４</t>
    <phoneticPr fontId="7"/>
  </si>
  <si>
    <t>※５</t>
    <phoneticPr fontId="7"/>
  </si>
  <si>
    <t>※６</t>
    <phoneticPr fontId="7"/>
  </si>
  <si>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7"/>
  </si>
  <si>
    <t>※７</t>
    <phoneticPr fontId="7"/>
  </si>
  <si>
    <t>※８</t>
    <phoneticPr fontId="7"/>
  </si>
  <si>
    <t>※９</t>
    <phoneticPr fontId="7"/>
  </si>
  <si>
    <t>居宅介護について、「特定事業所（経過措置）」欄は、特定事業所が「２．Ⅰ」、「４．Ⅲ」、「５．Ⅳ」の場合に設定する。</t>
    <rPh sb="0" eb="2">
      <t>キョタク</t>
    </rPh>
    <rPh sb="2" eb="4">
      <t>カイゴ</t>
    </rPh>
    <phoneticPr fontId="117"/>
  </si>
  <si>
    <t>行動援護について、「特定事業所（経過措置）」欄は、特定事業所が「２．Ⅰ」、「３．Ⅱ」、「４．Ⅲ」、「５．Ⅳ」の場合に設定する。</t>
    <rPh sb="0" eb="2">
      <t>コウドウ</t>
    </rPh>
    <rPh sb="2" eb="4">
      <t>エンゴ</t>
    </rPh>
    <phoneticPr fontId="117"/>
  </si>
  <si>
    <t>※１０</t>
    <phoneticPr fontId="7"/>
  </si>
  <si>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117"/>
  </si>
  <si>
    <t>※１１</t>
    <phoneticPr fontId="7"/>
  </si>
  <si>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117"/>
  </si>
  <si>
    <t>※１２</t>
    <phoneticPr fontId="7"/>
  </si>
  <si>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117"/>
  </si>
  <si>
    <t>※１３</t>
    <phoneticPr fontId="7"/>
  </si>
  <si>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17"/>
  </si>
  <si>
    <t>※１４</t>
    <phoneticPr fontId="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</si>
  <si>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117"/>
  </si>
  <si>
    <t>※１５</t>
    <phoneticPr fontId="7"/>
  </si>
  <si>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117"/>
  </si>
  <si>
    <t>※１６</t>
    <phoneticPr fontId="7"/>
  </si>
  <si>
    <t>「福祉・介護職員等処遇改善加算対象」欄は、令和7年4月1日以降の場合、「６．Ⅴ」を設定しない。</t>
    <rPh sb="15" eb="17">
      <t>タイショウ</t>
    </rPh>
    <phoneticPr fontId="117"/>
  </si>
  <si>
    <t>※１７</t>
    <phoneticPr fontId="141"/>
  </si>
  <si>
    <t xml:space="preserve">「福祉・介護職員等処遇改善加算（Ⅴ）区分」欄は、福祉・介護職員等処遇改善加算対象が「６．Ⅴ」の場合に設定する。
</t>
    <rPh sb="38" eb="40">
      <t>タイショウ</t>
    </rPh>
    <phoneticPr fontId="117"/>
  </si>
  <si>
    <t>※１８</t>
    <phoneticPr fontId="141"/>
  </si>
  <si>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141"/>
  </si>
  <si>
    <t>※１９</t>
    <phoneticPr fontId="141"/>
  </si>
  <si>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141"/>
  </si>
  <si>
    <t>別紙３０　送迎加算</t>
    <phoneticPr fontId="7"/>
  </si>
  <si>
    <t>（参考様式５）の（別紙６）その２</t>
  </si>
  <si>
    <t>（参考様式５）の（別紙６）その３</t>
  </si>
  <si>
    <t>（参考様式５）の（別紙６）</t>
  </si>
  <si>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</si>
  <si>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１　新規　　　　２　変更　　　　　３　終了</t>
    <phoneticPr fontId="7"/>
  </si>
  <si>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7"/>
  </si>
  <si>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7"/>
  </si>
  <si>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</si>
  <si>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　　　年　　　月　　　日</t>
    <rPh sb="3" eb="4">
      <t>ネン</t>
    </rPh>
    <rPh sb="7" eb="8">
      <t>ガツ</t>
    </rPh>
    <rPh sb="11" eb="12">
      <t>ニチ</t>
    </rPh>
    <phoneticPr fontId="7"/>
  </si>
  <si>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7"/>
  </si>
  <si>
    <t>前年度において
6月に達した日</t>
    <rPh sb="0" eb="3">
      <t>ゼンネンド</t>
    </rPh>
    <rPh sb="9" eb="10">
      <t>ゲツ</t>
    </rPh>
    <rPh sb="11" eb="12">
      <t>タッ</t>
    </rPh>
    <rPh sb="14" eb="15">
      <t>ケイジツ</t>
    </rPh>
    <phoneticPr fontId="7"/>
  </si>
  <si>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7"/>
  </si>
  <si>
    <t>有・無</t>
  </si>
  <si>
    <t>視覚・聴覚言語障害者支援体制加算（Ⅱ）に関する届出書</t>
    <phoneticPr fontId="120"/>
  </si>
  <si>
    <t>別紙１３（その１）　特定事業所加算（変更・居宅介護）</t>
    <phoneticPr fontId="7"/>
  </si>
  <si>
    <t>別紙１４（その２）　特定事業所加算（変更・重度訪問介護）</t>
    <rPh sb="10" eb="12">
      <t>トクテイ</t>
    </rPh>
    <rPh sb="12" eb="14">
      <t>ジギョウ</t>
    </rPh>
    <rPh sb="14" eb="15">
      <t>ショ</t>
    </rPh>
    <rPh sb="15" eb="17">
      <t>カサン</t>
    </rPh>
    <rPh sb="18" eb="20">
      <t>ヘンコウ</t>
    </rPh>
    <rPh sb="21" eb="23">
      <t>ジュウド</t>
    </rPh>
    <rPh sb="23" eb="25">
      <t>ホウモン</t>
    </rPh>
    <rPh sb="25" eb="27">
      <t>カイゴ</t>
    </rPh>
    <phoneticPr fontId="7"/>
  </si>
  <si>
    <t>別紙３（その２）　視覚・聴覚言語障害者支援体制加算(Ⅱ)</t>
    <phoneticPr fontId="7"/>
  </si>
  <si>
    <t>別紙４（その２）　重度障害者支援加算（短期入所）</t>
    <rPh sb="19" eb="23">
      <t>タンキニュウショ</t>
    </rPh>
    <phoneticPr fontId="7"/>
  </si>
  <si>
    <t>別紙４（その３）　重度障害者支援加算（共同生活援助）</t>
    <rPh sb="19" eb="25">
      <t>キョウドウセイカツエンジョ</t>
    </rPh>
    <phoneticPr fontId="7"/>
  </si>
  <si>
    <t>別紙６（その３）　就労移行支援体制加算（生活介護・自立訓練）</t>
    <phoneticPr fontId="7"/>
  </si>
  <si>
    <t>別紙１３（その２）　確認書類</t>
    <phoneticPr fontId="7"/>
  </si>
  <si>
    <t>別紙１４（その１）　特定事業所加算（変更・重度訪問介護）</t>
    <phoneticPr fontId="7"/>
  </si>
  <si>
    <t>別紙１５（その１）　特定事業所加算（変更・同行援護）</t>
    <phoneticPr fontId="7"/>
  </si>
  <si>
    <t>別紙１５（その２）　特定事業所加算（同行援護）</t>
    <rPh sb="15" eb="17">
      <t>カサン</t>
    </rPh>
    <phoneticPr fontId="7"/>
  </si>
  <si>
    <t>別紙１６（その１）　特定事業所加算（変更・行動援護）</t>
    <phoneticPr fontId="7"/>
  </si>
  <si>
    <t>別紙１６（その２）　特定事業所加算（変更・行動援護）</t>
    <rPh sb="10" eb="12">
      <t>トクテイ</t>
    </rPh>
    <rPh sb="12" eb="14">
      <t>ジギョウ</t>
    </rPh>
    <rPh sb="14" eb="15">
      <t>ショ</t>
    </rPh>
    <rPh sb="15" eb="17">
      <t>カサン</t>
    </rPh>
    <rPh sb="18" eb="20">
      <t>ヘンコウ</t>
    </rPh>
    <rPh sb="21" eb="23">
      <t>コウドウ</t>
    </rPh>
    <rPh sb="23" eb="25">
      <t>エンゴ</t>
    </rPh>
    <phoneticPr fontId="7"/>
  </si>
  <si>
    <t>別紙１７（その２）　人員配置体制確認表（共同生活援助）</t>
    <phoneticPr fontId="7"/>
  </si>
  <si>
    <t>別紙１７（その３）　利用者実績確認表（共同生活援助）</t>
    <phoneticPr fontId="7"/>
  </si>
  <si>
    <t>別紙１８（その２）　福祉専門職員配置等加算（共生型短期入所）</t>
    <rPh sb="22" eb="25">
      <t>キョウセイガタ</t>
    </rPh>
    <phoneticPr fontId="7"/>
  </si>
  <si>
    <t>別紙２３（その２）　リハビリテーション加算（自立訓練（機能訓練））</t>
    <phoneticPr fontId="7"/>
  </si>
  <si>
    <t>別紙３９　別添　就労移行支援・基本報酬</t>
    <phoneticPr fontId="7"/>
  </si>
  <si>
    <t>別紙４０（その２）　別添スコア表</t>
    <rPh sb="0" eb="2">
      <t>ベッシ</t>
    </rPh>
    <rPh sb="10" eb="12">
      <t>ベッテン</t>
    </rPh>
    <rPh sb="15" eb="16">
      <t>ヒョウ</t>
    </rPh>
    <phoneticPr fontId="7"/>
  </si>
  <si>
    <t>別紙４０（その３）　スコア表（実績Ⅰ～Ⅳ）</t>
    <rPh sb="0" eb="2">
      <t>ベッシ</t>
    </rPh>
    <rPh sb="13" eb="14">
      <t>ヒョウ</t>
    </rPh>
    <rPh sb="15" eb="17">
      <t>ジッセキ</t>
    </rPh>
    <phoneticPr fontId="7"/>
  </si>
  <si>
    <t>別紙４３　（別添１）就労定着支援・基本報酬</t>
    <phoneticPr fontId="7"/>
  </si>
  <si>
    <t>別紙４３　（別添２）就労定着支援・基本報酬</t>
    <phoneticPr fontId="7"/>
  </si>
  <si>
    <t>別紙５５（その２）　就労継続支援Ｂ型　実績算定対象年度の工賃実績表</t>
    <rPh sb="0" eb="2">
      <t>ベッシ</t>
    </rPh>
    <rPh sb="10" eb="12">
      <t>シュウロウ</t>
    </rPh>
    <rPh sb="12" eb="14">
      <t>ケイゾク</t>
    </rPh>
    <rPh sb="14" eb="16">
      <t>シエン</t>
    </rPh>
    <rPh sb="17" eb="18">
      <t>ガタ</t>
    </rPh>
    <rPh sb="19" eb="21">
      <t>ジッセキ</t>
    </rPh>
    <rPh sb="21" eb="23">
      <t>サンテイ</t>
    </rPh>
    <rPh sb="23" eb="25">
      <t>タイショウ</t>
    </rPh>
    <rPh sb="25" eb="27">
      <t>ネンド</t>
    </rPh>
    <rPh sb="28" eb="30">
      <t>コウチン</t>
    </rPh>
    <rPh sb="30" eb="32">
      <t>ジッセキ</t>
    </rPh>
    <rPh sb="32" eb="33">
      <t>ヒョウ</t>
    </rPh>
    <phoneticPr fontId="7"/>
  </si>
  <si>
    <t>別紙５６（その４） 　ピアサポート体制加算（自立生活援助・一般相談）</t>
    <rPh sb="0" eb="2">
      <t>ベッシ</t>
    </rPh>
    <rPh sb="22" eb="28">
      <t>ジリツセイカツエンジョ</t>
    </rPh>
    <phoneticPr fontId="7"/>
  </si>
  <si>
    <t>別紙５６（その３）　退居後ピアサポート実施加算（共同生活援助）</t>
    <rPh sb="0" eb="2">
      <t>ベッシ</t>
    </rPh>
    <rPh sb="24" eb="30">
      <t>キョウドウセイカツエンジョ</t>
    </rPh>
    <phoneticPr fontId="7"/>
  </si>
  <si>
    <t>従業者の勤務体制一覧表、研修終了証書の写し</t>
    <rPh sb="0" eb="3">
      <t>ジュウギョウシャ</t>
    </rPh>
    <rPh sb="12" eb="17">
      <t>ケンシュウシュウリョウショウ</t>
    </rPh>
    <rPh sb="17" eb="18">
      <t>ショ</t>
    </rPh>
    <rPh sb="19" eb="20">
      <t>ウツ</t>
    </rPh>
    <phoneticPr fontId="120"/>
  </si>
  <si>
    <t>加配される従業者の数 (G)</t>
    <phoneticPr fontId="117"/>
  </si>
  <si>
    <t>注４．加算の算定にあたっては、報酬告示等に定める他の要件を必ず確認すること。</t>
    <phoneticPr fontId="117"/>
  </si>
  <si>
    <t>注３．「職場実習等」及び「求職活動等」欄については、算定する加算に○を記入してください。</t>
    <rPh sb="0" eb="1">
      <t>チュウ</t>
    </rPh>
    <rPh sb="4" eb="6">
      <t>ショクバ</t>
    </rPh>
    <rPh sb="6" eb="8">
      <t>ジッシュウ</t>
    </rPh>
    <rPh sb="8" eb="9">
      <t>トウ</t>
    </rPh>
    <rPh sb="10" eb="11">
      <t>オヨ</t>
    </rPh>
    <rPh sb="13" eb="15">
      <t>キュウショク</t>
    </rPh>
    <rPh sb="15" eb="17">
      <t>カツドウ</t>
    </rPh>
    <rPh sb="17" eb="18">
      <t>トウ</t>
    </rPh>
    <rPh sb="19" eb="20">
      <t>ラン</t>
    </rPh>
    <rPh sb="26" eb="28">
      <t>サンテイ</t>
    </rPh>
    <rPh sb="30" eb="32">
      <t>カサン</t>
    </rPh>
    <rPh sb="35" eb="37">
      <t>キニュウ</t>
    </rPh>
    <phoneticPr fontId="150"/>
  </si>
  <si>
    <t>注２．移行準備支援体制加算を算定する場合に作成し、都道府県知事に届け出ること。</t>
    <rPh sb="0" eb="1">
      <t>チュウ</t>
    </rPh>
    <rPh sb="3" eb="5">
      <t>イコウ</t>
    </rPh>
    <rPh sb="5" eb="7">
      <t>ジュンビ</t>
    </rPh>
    <rPh sb="7" eb="9">
      <t>シエン</t>
    </rPh>
    <rPh sb="9" eb="11">
      <t>タイセイ</t>
    </rPh>
    <rPh sb="11" eb="13">
      <t>カサン</t>
    </rPh>
    <rPh sb="14" eb="16">
      <t>サンテイ</t>
    </rPh>
    <rPh sb="18" eb="20">
      <t>バアイ</t>
    </rPh>
    <rPh sb="21" eb="23">
      <t>サクセイ</t>
    </rPh>
    <rPh sb="25" eb="29">
      <t>トドウフケン</t>
    </rPh>
    <rPh sb="29" eb="31">
      <t>チジ</t>
    </rPh>
    <rPh sb="32" eb="33">
      <t>トド</t>
    </rPh>
    <rPh sb="34" eb="35">
      <t>デ</t>
    </rPh>
    <phoneticPr fontId="150"/>
  </si>
  <si>
    <t>注１．本表は前年度に施設外支援を実施した利用者を記載してください。</t>
    <rPh sb="0" eb="1">
      <t>チュウ</t>
    </rPh>
    <rPh sb="3" eb="4">
      <t>ホン</t>
    </rPh>
    <rPh sb="4" eb="5">
      <t>ヒョウ</t>
    </rPh>
    <rPh sb="6" eb="9">
      <t>ゼンネンド</t>
    </rPh>
    <rPh sb="10" eb="13">
      <t>シセツガイ</t>
    </rPh>
    <rPh sb="13" eb="15">
      <t>シエン</t>
    </rPh>
    <rPh sb="16" eb="18">
      <t>ジッシ</t>
    </rPh>
    <rPh sb="20" eb="23">
      <t>リヨウシャ</t>
    </rPh>
    <rPh sb="24" eb="26">
      <t>キサイ</t>
    </rPh>
    <phoneticPr fontId="150"/>
  </si>
  <si>
    <t>％　　　</t>
    <phoneticPr fontId="117"/>
  </si>
  <si>
    <t>Ｃ</t>
    <phoneticPr fontId="7"/>
  </si>
  <si>
    <t>施設外支援実施率（（Ｂ）／（Ａ）×100）</t>
    <rPh sb="0" eb="3">
      <t>シセツガイ</t>
    </rPh>
    <rPh sb="3" eb="5">
      <t>シエン</t>
    </rPh>
    <rPh sb="5" eb="7">
      <t>ジッシ</t>
    </rPh>
    <rPh sb="7" eb="8">
      <t>リツ</t>
    </rPh>
    <phoneticPr fontId="7"/>
  </si>
  <si>
    <t>人　　　</t>
    <rPh sb="0" eb="1">
      <t>ニン</t>
    </rPh>
    <phoneticPr fontId="117"/>
  </si>
  <si>
    <t>Ｂ</t>
    <phoneticPr fontId="7"/>
  </si>
  <si>
    <t>Ａ</t>
    <phoneticPr fontId="7"/>
  </si>
  <si>
    <t>当該施設の前年度の利用定員</t>
    <rPh sb="0" eb="2">
      <t>トウガイ</t>
    </rPh>
    <rPh sb="2" eb="4">
      <t>シセツ</t>
    </rPh>
    <rPh sb="5" eb="8">
      <t>ゼンネンド</t>
    </rPh>
    <rPh sb="9" eb="11">
      <t>リヨウ</t>
    </rPh>
    <rPh sb="11" eb="13">
      <t>テイイン</t>
    </rPh>
    <phoneticPr fontId="7"/>
  </si>
  <si>
    <t>１　新規　　２　変更　　３　終了</t>
    <phoneticPr fontId="117"/>
  </si>
  <si>
    <t>事業所の名称</t>
    <rPh sb="0" eb="3">
      <t>ジギョウショ</t>
    </rPh>
    <rPh sb="4" eb="6">
      <t>メイショウ</t>
    </rPh>
    <phoneticPr fontId="117"/>
  </si>
  <si>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7"/>
  </si>
  <si>
    <t>　　　　　年　　月　　日</t>
    <rPh sb="5" eb="6">
      <t>ネン</t>
    </rPh>
    <rPh sb="8" eb="9">
      <t>ガツ</t>
    </rPh>
    <rPh sb="11" eb="12">
      <t>ニチ</t>
    </rPh>
    <phoneticPr fontId="7"/>
  </si>
  <si>
    <t>別紙６０　居住支援連携体制加算（自立生活援助等）</t>
    <rPh sb="0" eb="2">
      <t>ベッシ</t>
    </rPh>
    <phoneticPr fontId="7"/>
  </si>
  <si>
    <t>別紙５７　医療的ケア対応支援加算（共同生活援助）</t>
    <rPh sb="0" eb="2">
      <t>ベッシ</t>
    </rPh>
    <phoneticPr fontId="7"/>
  </si>
  <si>
    <t>別紙５８　強度行動障害者体験利用加算（共同生活援助）</t>
    <rPh sb="0" eb="2">
      <t>ベッシ</t>
    </rPh>
    <phoneticPr fontId="7"/>
  </si>
  <si>
    <t>利用日数</t>
    <rPh sb="0" eb="2">
      <t>リヨウ</t>
    </rPh>
    <rPh sb="2" eb="4">
      <t>ニッスウ</t>
    </rPh>
    <phoneticPr fontId="7"/>
  </si>
  <si>
    <t>氏　名</t>
    <phoneticPr fontId="7"/>
  </si>
  <si>
    <t>（Ⅱ）
25％～50％</t>
    <phoneticPr fontId="7"/>
  </si>
  <si>
    <t>（Ⅰ）
50％～</t>
    <phoneticPr fontId="7"/>
  </si>
  <si>
    <t>重度者支援体制加算</t>
    <phoneticPr fontId="7"/>
  </si>
  <si>
    <t>（Ｃ）</t>
    <phoneticPr fontId="7"/>
  </si>
  <si>
    <t>（Ｂ）／（Ａ）×100　</t>
    <phoneticPr fontId="7"/>
  </si>
  <si>
    <t>（Ｂ）</t>
    <phoneticPr fontId="7"/>
  </si>
  <si>
    <t>うち障がい基礎年金１級を受給する利用者延べ人数</t>
    <rPh sb="16" eb="18">
      <t>リヨウ</t>
    </rPh>
    <rPh sb="19" eb="20">
      <t>ノ</t>
    </rPh>
    <rPh sb="21" eb="22">
      <t>ヒト</t>
    </rPh>
    <rPh sb="22" eb="23">
      <t>スウ</t>
    </rPh>
    <phoneticPr fontId="7"/>
  </si>
  <si>
    <t>（Ａ）</t>
    <phoneticPr fontId="7"/>
  </si>
  <si>
    <t>当該施設の前年度利用者延べ人数(全体)</t>
    <rPh sb="10" eb="11">
      <t>シャ</t>
    </rPh>
    <rPh sb="11" eb="12">
      <t>ノ</t>
    </rPh>
    <rPh sb="13" eb="14">
      <t>ヒト</t>
    </rPh>
    <rPh sb="14" eb="15">
      <t>スウ</t>
    </rPh>
    <rPh sb="16" eb="18">
      <t>ゼンタイ</t>
    </rPh>
    <phoneticPr fontId="7"/>
  </si>
  <si>
    <t>１　新規　　２　変更　　３　終了</t>
    <phoneticPr fontId="7"/>
  </si>
  <si>
    <t>（参考様式５）の（別紙５）</t>
    <rPh sb="1" eb="3">
      <t>サンコウ</t>
    </rPh>
    <rPh sb="3" eb="5">
      <t>ヨウシキ</t>
    </rPh>
    <rPh sb="9" eb="11">
      <t>ベッシ</t>
    </rPh>
    <phoneticPr fontId="14"/>
  </si>
  <si>
    <t>注４　障害基礎年金１級受給者の前年度の平均利用者数が、当該事業の平均利用者数の〔Ⅰ．５０％以上の場合、Ⅱ．２５％以上５０％未満の場合〕に、重度者支援体制加算Ⅰ～Ⅱがそれぞれ適用されます。</t>
    <rPh sb="0" eb="1">
      <t>チュウ</t>
    </rPh>
    <rPh sb="3" eb="5">
      <t>ショウガイ</t>
    </rPh>
    <rPh sb="5" eb="7">
      <t>キソ</t>
    </rPh>
    <rPh sb="7" eb="9">
      <t>ネンキン</t>
    </rPh>
    <rPh sb="10" eb="11">
      <t>キュウ</t>
    </rPh>
    <rPh sb="13" eb="14">
      <t>シャ</t>
    </rPh>
    <rPh sb="15" eb="18">
      <t>ゼンネンド</t>
    </rPh>
    <rPh sb="19" eb="21">
      <t>ヘイキン</t>
    </rPh>
    <rPh sb="27" eb="29">
      <t>トウガイ</t>
    </rPh>
    <rPh sb="29" eb="31">
      <t>ジギョウ</t>
    </rPh>
    <rPh sb="32" eb="34">
      <t>ヘイキン</t>
    </rPh>
    <rPh sb="34" eb="37">
      <t>リヨウシャ</t>
    </rPh>
    <rPh sb="37" eb="38">
      <t>スウ</t>
    </rPh>
    <rPh sb="45" eb="47">
      <t>イジョウ</t>
    </rPh>
    <rPh sb="48" eb="50">
      <t>バアイ</t>
    </rPh>
    <rPh sb="56" eb="58">
      <t>イジョウ</t>
    </rPh>
    <rPh sb="61" eb="63">
      <t>ミマン</t>
    </rPh>
    <rPh sb="64" eb="66">
      <t>バアイ</t>
    </rPh>
    <rPh sb="69" eb="71">
      <t>ジュウド</t>
    </rPh>
    <rPh sb="71" eb="72">
      <t>シャ</t>
    </rPh>
    <rPh sb="72" eb="74">
      <t>シエン</t>
    </rPh>
    <rPh sb="74" eb="76">
      <t>タイセイ</t>
    </rPh>
    <rPh sb="76" eb="78">
      <t>カサン</t>
    </rPh>
    <rPh sb="86" eb="88">
      <t>テキヨウ</t>
    </rPh>
    <phoneticPr fontId="7"/>
  </si>
  <si>
    <t>注５　申請する加算区分の欄は、注４において該当する区分（Ⅰ～Ⅱのいずれか）に○を付してください。</t>
    <rPh sb="0" eb="1">
      <t>チュウ</t>
    </rPh>
    <rPh sb="3" eb="5">
      <t>シンセイ</t>
    </rPh>
    <rPh sb="7" eb="9">
      <t>カサン</t>
    </rPh>
    <rPh sb="9" eb="11">
      <t>クブン</t>
    </rPh>
    <rPh sb="12" eb="13">
      <t>ラン</t>
    </rPh>
    <rPh sb="15" eb="16">
      <t>チュウ</t>
    </rPh>
    <rPh sb="21" eb="23">
      <t>ガイトウ</t>
    </rPh>
    <rPh sb="25" eb="27">
      <t>クブン</t>
    </rPh>
    <rPh sb="40" eb="41">
      <t>フ</t>
    </rPh>
    <phoneticPr fontId="7"/>
  </si>
  <si>
    <t>別紙５　重度者支援体制加算（障害基礎年金の受給状況）</t>
    <phoneticPr fontId="7"/>
  </si>
  <si>
    <t>重度者支援体制加算に係る届出書
　（障がい基礎年金１級を受給する利用者の状況）</t>
    <phoneticPr fontId="7"/>
  </si>
  <si>
    <t>別紙４（その４）　重度障害者支援加算（Ⅰ）（生活介護）</t>
    <rPh sb="0" eb="2">
      <t>ベッシ</t>
    </rPh>
    <rPh sb="9" eb="14">
      <t>ジュウドショウガイシャ</t>
    </rPh>
    <rPh sb="14" eb="18">
      <t>シエンカサン</t>
    </rPh>
    <rPh sb="22" eb="26">
      <t>セイカツカイゴ</t>
    </rPh>
    <phoneticPr fontId="7"/>
  </si>
  <si>
    <t>別紙４（その５）　重度障害者支援加算（Ⅰ）（施設入所支援）</t>
    <rPh sb="0" eb="2">
      <t>ベッシ</t>
    </rPh>
    <rPh sb="9" eb="14">
      <t>ジュウドショウガイシャ</t>
    </rPh>
    <rPh sb="14" eb="18">
      <t>シエンカサン</t>
    </rPh>
    <rPh sb="22" eb="28">
      <t>シセツニュウショシエン</t>
    </rPh>
    <phoneticPr fontId="7"/>
  </si>
  <si>
    <t>（参考様式５）の（別紙４）その５</t>
    <rPh sb="1" eb="3">
      <t>サンコウ</t>
    </rPh>
    <rPh sb="3" eb="5">
      <t>ヨウシキ</t>
    </rPh>
    <rPh sb="9" eb="11">
      <t>ベッシ</t>
    </rPh>
    <phoneticPr fontId="7"/>
  </si>
  <si>
    <t>重度障害者支援加算（Ⅰ）に関する届出書（施設入所支援）</t>
    <rPh sb="0" eb="2">
      <t>ジュウド</t>
    </rPh>
    <rPh sb="2" eb="5">
      <t>ショウガイシャ</t>
    </rPh>
    <rPh sb="5" eb="7">
      <t>シエン</t>
    </rPh>
    <rPh sb="7" eb="9">
      <t>カサン</t>
    </rPh>
    <rPh sb="13" eb="14">
      <t>カン</t>
    </rPh>
    <rPh sb="16" eb="19">
      <t>トドケデショ</t>
    </rPh>
    <rPh sb="20" eb="26">
      <t>シセツニュウショシエン</t>
    </rPh>
    <phoneticPr fontId="7"/>
  </si>
  <si>
    <t>施設入所支援</t>
    <rPh sb="0" eb="6">
      <t>シセツニュウショシエン</t>
    </rPh>
    <phoneticPr fontId="7"/>
  </si>
  <si>
    <t>１　新規　　　　２　変更　　　　３　終了</t>
    <phoneticPr fontId="7"/>
  </si>
  <si>
    <t>算定する加算の区分
（該当の番号に○）</t>
  </si>
  <si>
    <t>２ 重度障害者支援加算（Ⅰ）（重度）</t>
    <phoneticPr fontId="7"/>
  </si>
  <si>
    <t>１ 重度障害者支援加算（Ⅰ）（基本）</t>
    <phoneticPr fontId="7"/>
  </si>
  <si>
    <t>①に該当する者が利用者数の20％以上</t>
    <phoneticPr fontId="7"/>
  </si>
  <si>
    <t>②に該当する者が2人以上（１に加算）</t>
    <phoneticPr fontId="7"/>
  </si>
  <si>
    <t>必要な職員の配置等の有無</t>
    <phoneticPr fontId="7"/>
  </si>
  <si>
    <t>（ 有 ・ 無 ）</t>
    <phoneticPr fontId="7"/>
  </si>
  <si>
    <t>看護職員又は生活支援員の加配（常勤換算）１人以上　</t>
    <phoneticPr fontId="7"/>
  </si>
  <si>
    <t>前年度の平均利用者数</t>
    <phoneticPr fontId="7"/>
  </si>
  <si>
    <t>うち①該当者（20％以上）</t>
    <rPh sb="3" eb="6">
      <t>ガイトウシャ</t>
    </rPh>
    <rPh sb="10" eb="12">
      <t>イジョウ</t>
    </rPh>
    <phoneticPr fontId="7"/>
  </si>
  <si>
    <r>
      <t xml:space="preserve">
②区分６に該当し、かつ気管切開を伴う人工呼吸器による呼吸管理が必要な者又は重症心身障害者の該当の有無
（該当者は受給者証に「</t>
    </r>
    <r>
      <rPr>
        <u/>
        <sz val="10"/>
        <rFont val="ＭＳ ゴシック"/>
        <family val="3"/>
        <charset val="128"/>
      </rPr>
      <t>重度支援(身体・重度)</t>
    </r>
    <r>
      <rPr>
        <sz val="10"/>
        <rFont val="ＭＳ ゴシック"/>
        <family val="3"/>
        <charset val="128"/>
      </rPr>
      <t>」と記載されています）</t>
    </r>
    <rPh sb="2" eb="4">
      <t>クブン</t>
    </rPh>
    <rPh sb="6" eb="8">
      <t>ガイトウ</t>
    </rPh>
    <rPh sb="12" eb="14">
      <t>キカン</t>
    </rPh>
    <rPh sb="14" eb="16">
      <t>セッカイ</t>
    </rPh>
    <rPh sb="17" eb="18">
      <t>トモナ</t>
    </rPh>
    <rPh sb="19" eb="21">
      <t>ジンコウ</t>
    </rPh>
    <rPh sb="21" eb="23">
      <t>コキュウ</t>
    </rPh>
    <rPh sb="23" eb="24">
      <t>キ</t>
    </rPh>
    <rPh sb="27" eb="29">
      <t>コキュウ</t>
    </rPh>
    <rPh sb="29" eb="31">
      <t>カンリ</t>
    </rPh>
    <rPh sb="32" eb="34">
      <t>ヒツヨウ</t>
    </rPh>
    <rPh sb="35" eb="36">
      <t>モノ</t>
    </rPh>
    <rPh sb="36" eb="37">
      <t>マタ</t>
    </rPh>
    <rPh sb="38" eb="40">
      <t>ジュウショウ</t>
    </rPh>
    <rPh sb="40" eb="42">
      <t>シンシン</t>
    </rPh>
    <rPh sb="42" eb="45">
      <t>ショウガイシャ</t>
    </rPh>
    <rPh sb="46" eb="48">
      <t>ガイトウ</t>
    </rPh>
    <rPh sb="49" eb="51">
      <t>ウム</t>
    </rPh>
    <rPh sb="53" eb="56">
      <t>ガイトウシャ</t>
    </rPh>
    <rPh sb="57" eb="61">
      <t>ジュキュウシャショウ</t>
    </rPh>
    <rPh sb="63" eb="65">
      <t>ジュウド</t>
    </rPh>
    <rPh sb="65" eb="67">
      <t>シエン</t>
    </rPh>
    <rPh sb="68" eb="70">
      <t>シンタイ</t>
    </rPh>
    <rPh sb="71" eb="73">
      <t>ジュウド</t>
    </rPh>
    <rPh sb="76" eb="78">
      <t>キサイ</t>
    </rPh>
    <phoneticPr fontId="7"/>
  </si>
  <si>
    <r>
      <t xml:space="preserve">
①医師意見書により特別な医療が必要であるとされる者（該当者は受給者証に「</t>
    </r>
    <r>
      <rPr>
        <u/>
        <sz val="10"/>
        <rFont val="ＭＳ ゴシック"/>
        <family val="3"/>
        <charset val="128"/>
      </rPr>
      <t>重度支援（身体・基本）</t>
    </r>
    <r>
      <rPr>
        <sz val="10"/>
        <rFont val="ＭＳ ゴシック"/>
        <family val="3"/>
        <charset val="128"/>
      </rPr>
      <t>」と記載されています）又はこれに準ずる者の該当の有無</t>
    </r>
    <rPh sb="2" eb="4">
      <t>イシ</t>
    </rPh>
    <rPh sb="4" eb="7">
      <t>イケンショ</t>
    </rPh>
    <rPh sb="10" eb="12">
      <t>トクベツ</t>
    </rPh>
    <rPh sb="13" eb="15">
      <t>イリョウ</t>
    </rPh>
    <rPh sb="16" eb="18">
      <t>ヒツヨウ</t>
    </rPh>
    <rPh sb="25" eb="26">
      <t>モノ</t>
    </rPh>
    <rPh sb="59" eb="60">
      <t>マタ</t>
    </rPh>
    <rPh sb="64" eb="65">
      <t>ジュン</t>
    </rPh>
    <rPh sb="67" eb="68">
      <t>モノ</t>
    </rPh>
    <rPh sb="69" eb="71">
      <t>ガイトウ</t>
    </rPh>
    <rPh sb="72" eb="74">
      <t>ウム</t>
    </rPh>
    <phoneticPr fontId="7"/>
  </si>
  <si>
    <r>
      <t>注２　上記に記載した利用者については、加算対象の確認等のため、</t>
    </r>
    <r>
      <rPr>
        <b/>
        <u/>
        <sz val="10"/>
        <rFont val="ＭＳ ゴシック"/>
        <family val="3"/>
        <charset val="128"/>
      </rPr>
      <t>受給者証の写しを添付</t>
    </r>
    <r>
      <rPr>
        <sz val="10"/>
        <rFont val="ＭＳ ゴシック"/>
        <family val="3"/>
        <charset val="128"/>
      </rPr>
      <t>してください。</t>
    </r>
    <rPh sb="0" eb="1">
      <t>チュウ</t>
    </rPh>
    <rPh sb="3" eb="5">
      <t>ジョウキ</t>
    </rPh>
    <rPh sb="6" eb="8">
      <t>キサイ</t>
    </rPh>
    <rPh sb="10" eb="13">
      <t>リヨウシャ</t>
    </rPh>
    <rPh sb="26" eb="27">
      <t>トウ</t>
    </rPh>
    <phoneticPr fontId="7"/>
  </si>
  <si>
    <t>注１　上記には次に該当する利用者を記載してください。
　　　医師意見書における「特別な医療（※1）」に該当している者
　　　（ただし、当分の間「疼痛の看護」及び「褥瘡の処置」を含む。）及びこれに準ずる者（※2）　
　　　※1：点滴の管理、中心静脈栄養、透析、ストーマの処置、酸素療法、レスピレーター、気管切開
　　　　　 の処置、褥瘡の処置、疼痛の看護、経管栄養（胃ろう）、吸引処置、モニター測定、カテーテル
　　　※2：経管栄養（腸ろうによる経管栄養又は経鼻経管栄養に限る。）を必要とする者</t>
    <rPh sb="0" eb="1">
      <t>チュウ</t>
    </rPh>
    <rPh sb="3" eb="5">
      <t>ジョウキ</t>
    </rPh>
    <phoneticPr fontId="7"/>
  </si>
  <si>
    <t>　４　送迎の状況③
　（生活介護の上乗せ加算）</t>
    <rPh sb="3" eb="5">
      <t>ソウゲイ</t>
    </rPh>
    <rPh sb="6" eb="8">
      <t>ジョウキョウ</t>
    </rPh>
    <rPh sb="12" eb="14">
      <t>セイカツ</t>
    </rPh>
    <rPh sb="14" eb="16">
      <t>カイゴ</t>
    </rPh>
    <rPh sb="17" eb="19">
      <t>ウワノ</t>
    </rPh>
    <rPh sb="20" eb="22">
      <t>カサン</t>
    </rPh>
    <phoneticPr fontId="7"/>
  </si>
  <si>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7"/>
  </si>
  <si>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7"/>
  </si>
  <si>
    <t>送迎加算に関する届出書</t>
    <rPh sb="0" eb="2">
      <t>ソウゲイ</t>
    </rPh>
    <rPh sb="2" eb="4">
      <t>カサン</t>
    </rPh>
    <rPh sb="5" eb="6">
      <t>カン</t>
    </rPh>
    <rPh sb="8" eb="10">
      <t>トドケデ</t>
    </rPh>
    <rPh sb="10" eb="11">
      <t>ショ</t>
    </rPh>
    <phoneticPr fontId="7"/>
  </si>
  <si>
    <t>（参考様式５）の（別紙３０）</t>
    <rPh sb="1" eb="3">
      <t>サンコウ</t>
    </rPh>
    <rPh sb="3" eb="5">
      <t>ヨウシキ</t>
    </rPh>
    <rPh sb="9" eb="11">
      <t>ベッシ</t>
    </rPh>
    <phoneticPr fontId="33"/>
  </si>
  <si>
    <t>※「異動区分」欄については、該当する番号に○を付してください。
※「送迎の状況②」欄については、両方に該当する場合は両方に○を付けること。
※「これに準ずる者」とは、区分 4 以下であって、行動関連項目合計点数が
　 10 点以上である者又は喀痰吸引等を必要とする者とする。</t>
    <phoneticPr fontId="7"/>
  </si>
  <si>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7"/>
  </si>
  <si>
    <t>％</t>
    <phoneticPr fontId="7"/>
  </si>
  <si>
    <t>③</t>
    <phoneticPr fontId="7"/>
  </si>
  <si>
    <t>②</t>
    <phoneticPr fontId="7"/>
  </si>
  <si>
    <t>①</t>
    <phoneticPr fontId="7"/>
  </si>
  <si>
    <t>１　新規　　２　変更　　３　終了</t>
    <phoneticPr fontId="7"/>
  </si>
  <si>
    <t>（参考様式５）の（別紙４４）</t>
  </si>
  <si>
    <t>別紙４４　就労定着実績体制加算</t>
    <phoneticPr fontId="7"/>
  </si>
  <si>
    <t>別紙４３　就労定着支援・基本報酬算定区分</t>
    <phoneticPr fontId="7"/>
  </si>
  <si>
    <t>別紙４２　就労継続支援Ｂ型・基本報酬算定区分</t>
    <phoneticPr fontId="7"/>
  </si>
  <si>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</si>
  <si>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7"/>
  </si>
  <si>
    <t>雇用されている事業所名</t>
    <phoneticPr fontId="7"/>
  </si>
  <si>
    <t>通勤者生活支援に係る体制</t>
    <phoneticPr fontId="7"/>
  </si>
  <si>
    <t>人</t>
    <phoneticPr fontId="7"/>
  </si>
  <si>
    <t xml:space="preserve"> 前年度の当該サービスの開所日数の合計 (D)</t>
    <phoneticPr fontId="7"/>
  </si>
  <si>
    <t>人</t>
    <phoneticPr fontId="7"/>
  </si>
  <si>
    <t xml:space="preserve"> 加算要件に該当する利用者の前年度利用日の合計(E)</t>
    <phoneticPr fontId="7"/>
  </si>
  <si>
    <t>加算要件に該当する利用者の数 (C)＝(E)／(D)</t>
    <phoneticPr fontId="7"/>
  </si>
  <si>
    <t>(C)＞＝(B)</t>
    <phoneticPr fontId="7"/>
  </si>
  <si>
    <t>前年度の平均利用者数の50％（人）</t>
    <rPh sb="0" eb="3">
      <t>ゼンネンド</t>
    </rPh>
    <rPh sb="4" eb="6">
      <t>ヘイキン</t>
    </rPh>
    <rPh sb="6" eb="9">
      <t>リヨウシャ</t>
    </rPh>
    <rPh sb="9" eb="10">
      <t>スウ</t>
    </rPh>
    <phoneticPr fontId="7"/>
  </si>
  <si>
    <t>人</t>
    <phoneticPr fontId="7"/>
  </si>
  <si>
    <t>前年度の平均利用者数(A)</t>
    <phoneticPr fontId="7"/>
  </si>
  <si>
    <t>通勤者生活支援加算に係る体制（共同生活援助）</t>
    <rPh sb="0" eb="3">
      <t>ツウキンシャ</t>
    </rPh>
    <rPh sb="3" eb="5">
      <t>セイカツ</t>
    </rPh>
    <rPh sb="5" eb="7">
      <t>シエン</t>
    </rPh>
    <rPh sb="7" eb="9">
      <t>カサン</t>
    </rPh>
    <rPh sb="10" eb="11">
      <t>カカ</t>
    </rPh>
    <rPh sb="12" eb="14">
      <t>タイセイ</t>
    </rPh>
    <rPh sb="15" eb="21">
      <t>キョウドウセイカツエンジョ</t>
    </rPh>
    <phoneticPr fontId="7"/>
  </si>
  <si>
    <t>（参考様式５）の（別紙２１）その２</t>
    <rPh sb="1" eb="3">
      <t>サンコウ</t>
    </rPh>
    <rPh sb="3" eb="5">
      <t>ヨウシキ</t>
    </rPh>
    <rPh sb="9" eb="11">
      <t>ベッシ</t>
    </rPh>
    <phoneticPr fontId="0"/>
  </si>
  <si>
    <t>別紙２１（その２）　通勤者生活支援加算（共同生活援助）</t>
    <phoneticPr fontId="7"/>
  </si>
  <si>
    <t>１　 該当　　　　　　　　２ 　非該当</t>
  </si>
  <si>
    <t>利用者ごとの日中活動実施計画の実施状況を定期的に評価し、必要に応じて当該計画を見直している</t>
  </si>
  <si>
    <t>(４）</t>
  </si>
  <si>
    <t>利用者ごとの日中活動実施計画に従い、保育士等が指定短期入所を行っているとともに、利用者の状態を定期的に記録している</t>
  </si>
  <si>
    <t>(３）</t>
  </si>
  <si>
    <t>保育士・理学療法士・作業療法士・言語聴覚士・その他の職種の者（「保育士等」という）が共同して、利用者ごとの日中活動実施計画を作成している</t>
  </si>
  <si>
    <t>(２）</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</si>
  <si>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7"/>
  </si>
  <si>
    <t>(１）</t>
  </si>
  <si>
    <t>１　新規　　　　　　　　　　２　変更</t>
  </si>
  <si>
    <t>異　動　区　分</t>
    <phoneticPr fontId="7"/>
  </si>
  <si>
    <t>1　 医療型短期入所　　　　　　　　２　 医療型特定短期入所</t>
  </si>
  <si>
    <t>報酬区分</t>
  </si>
  <si>
    <t>事業所・施設の名称</t>
  </si>
  <si>
    <t>　年　　月　　日</t>
    <phoneticPr fontId="7"/>
  </si>
  <si>
    <t>（参考様式５）の（別紙６２）</t>
  </si>
  <si>
    <t>別紙５５　別添 就労移行支援・基本報酬 (養成)</t>
    <rPh sb="0" eb="2">
      <t>ベッシ</t>
    </rPh>
    <phoneticPr fontId="7"/>
  </si>
  <si>
    <t>視覚・聴覚言語障害者支援体制加算（Ⅰ）に関する届出書</t>
    <phoneticPr fontId="120"/>
  </si>
  <si>
    <t>日中活動支援加算に関する届出書</t>
    <phoneticPr fontId="7"/>
  </si>
  <si>
    <t>夜勤職員配置体制加算に関する届出書</t>
    <phoneticPr fontId="7"/>
  </si>
  <si>
    <t>別紙４７　精神障害者地域移行特別加算</t>
    <phoneticPr fontId="7"/>
  </si>
  <si>
    <t>別紙４８　強度行動障害者地域移行支援加算</t>
    <phoneticPr fontId="7"/>
  </si>
  <si>
    <t>別紙３７　夜間支援体制等加算（共同生活援助）</t>
    <rPh sb="1" eb="2">
      <t>カミ</t>
    </rPh>
    <phoneticPr fontId="7"/>
  </si>
  <si>
    <t>別紙３７（その３）　夜勤職員加配加算（共同生活援助）</t>
    <phoneticPr fontId="7"/>
  </si>
  <si>
    <t>別紙１０　自立生活支援加算（Ⅲ）</t>
    <phoneticPr fontId="7"/>
  </si>
  <si>
    <t>別紙５０　地域移行支援サービス費（Ⅰ）（地域移行）</t>
    <phoneticPr fontId="7"/>
  </si>
  <si>
    <t>居宅介護</t>
    <rPh sb="0" eb="4">
      <t>キョタクカイゴ</t>
    </rPh>
    <phoneticPr fontId="7"/>
  </si>
  <si>
    <t>療養介護</t>
    <rPh sb="0" eb="4">
      <t>リョウヨウカイゴ</t>
    </rPh>
    <phoneticPr fontId="7"/>
  </si>
  <si>
    <t>生活介護</t>
    <rPh sb="0" eb="4">
      <t>セイカツカイゴ</t>
    </rPh>
    <phoneticPr fontId="7"/>
  </si>
  <si>
    <t>短期入所</t>
    <rPh sb="0" eb="4">
      <t>タンキニュウショ</t>
    </rPh>
    <phoneticPr fontId="7"/>
  </si>
  <si>
    <t>施設入所</t>
    <rPh sb="0" eb="4">
      <t>シセツニュウショ</t>
    </rPh>
    <phoneticPr fontId="7"/>
  </si>
  <si>
    <t>就労定着</t>
    <rPh sb="0" eb="4">
      <t>シュウロウテイチャク</t>
    </rPh>
    <phoneticPr fontId="7"/>
  </si>
  <si>
    <t>地域移行</t>
    <rPh sb="0" eb="4">
      <t>チイキイコウ</t>
    </rPh>
    <phoneticPr fontId="7"/>
  </si>
  <si>
    <t>地域定着</t>
    <rPh sb="0" eb="4">
      <t>チイキテイチャク</t>
    </rPh>
    <phoneticPr fontId="7"/>
  </si>
  <si>
    <t>自立訓練
（機能訓練）</t>
    <rPh sb="0" eb="4">
      <t>ジリツクンレン</t>
    </rPh>
    <rPh sb="6" eb="10">
      <t>キノウクンレン</t>
    </rPh>
    <phoneticPr fontId="7"/>
  </si>
  <si>
    <t>自立訓練
（生活訓練）</t>
    <rPh sb="0" eb="4">
      <t>ジリツクンレン</t>
    </rPh>
    <rPh sb="6" eb="10">
      <t>セイカツクンレン</t>
    </rPh>
    <phoneticPr fontId="7"/>
  </si>
  <si>
    <t>就労移行
支援</t>
    <rPh sb="0" eb="2">
      <t>シュウロウ</t>
    </rPh>
    <rPh sb="2" eb="4">
      <t>イコウ</t>
    </rPh>
    <rPh sb="5" eb="7">
      <t>シエン</t>
    </rPh>
    <phoneticPr fontId="7"/>
  </si>
  <si>
    <t>就労継続
A型</t>
    <rPh sb="0" eb="4">
      <t>シュウロウケイゾク</t>
    </rPh>
    <rPh sb="6" eb="7">
      <t>ガタ</t>
    </rPh>
    <phoneticPr fontId="7"/>
  </si>
  <si>
    <t>就労継続
B型</t>
    <rPh sb="0" eb="4">
      <t>シュウロウケイゾク</t>
    </rPh>
    <rPh sb="6" eb="7">
      <t>ガタ</t>
    </rPh>
    <phoneticPr fontId="7"/>
  </si>
  <si>
    <t>共同生活
援助</t>
    <rPh sb="0" eb="2">
      <t>キョウドウ</t>
    </rPh>
    <rPh sb="2" eb="4">
      <t>セイカツ</t>
    </rPh>
    <rPh sb="5" eb="7">
      <t>エンジョ</t>
    </rPh>
    <phoneticPr fontId="7"/>
  </si>
  <si>
    <t>○</t>
    <phoneticPr fontId="7"/>
  </si>
  <si>
    <t>自立生活
援助</t>
    <rPh sb="0" eb="2">
      <t>ジリツ</t>
    </rPh>
    <rPh sb="2" eb="4">
      <t>セイカツ</t>
    </rPh>
    <rPh sb="5" eb="7">
      <t>エンジョ</t>
    </rPh>
    <phoneticPr fontId="7"/>
  </si>
  <si>
    <t>○</t>
    <phoneticPr fontId="7"/>
  </si>
  <si>
    <t xml:space="preserve">別紙６９　地域生活支援拠点等に関連する加算の届出 </t>
    <phoneticPr fontId="7"/>
  </si>
  <si>
    <t>（参考様式５）の（別紙６９）</t>
    <phoneticPr fontId="7"/>
  </si>
  <si>
    <t>届出不要・様式のみ</t>
    <rPh sb="0" eb="4">
      <t>トドケデフヨウ</t>
    </rPh>
    <rPh sb="5" eb="7">
      <t>ヨウシキ</t>
    </rPh>
    <phoneticPr fontId="7"/>
  </si>
  <si>
    <t>別紙４５　サービス管理責任者配置等加算（共生型：生活介護、自立訓練）</t>
    <rPh sb="20" eb="23">
      <t>キョウセイガタ</t>
    </rPh>
    <rPh sb="24" eb="28">
      <t>セイカツカイゴ</t>
    </rPh>
    <rPh sb="29" eb="33">
      <t>ジリツクンレン</t>
    </rPh>
    <phoneticPr fontId="7"/>
  </si>
  <si>
    <t>○</t>
    <phoneticPr fontId="7"/>
  </si>
  <si>
    <t>注１：(A)は前年度の利用者数の延数を当該前年度の開所日数で除して得た数とする(小数点第2位以下切り上げ)。</t>
    <rPh sb="0" eb="1">
      <t>チュウ</t>
    </rPh>
    <rPh sb="40" eb="43">
      <t>ショウスウテン</t>
    </rPh>
    <rPh sb="42" eb="43">
      <t>テン</t>
    </rPh>
    <rPh sb="43" eb="44">
      <t>ダイ</t>
    </rPh>
    <rPh sb="45" eb="48">
      <t>イイカ</t>
    </rPh>
    <rPh sb="48" eb="49">
      <t>キ</t>
    </rPh>
    <rPh sb="50" eb="51">
      <t>ア</t>
    </rPh>
    <phoneticPr fontId="7"/>
  </si>
  <si>
    <t>目次</t>
    <phoneticPr fontId="7"/>
  </si>
  <si>
    <t>就労継続支援B型サービス費（Ⅰ）（Ⅱ）（Ⅲ）</t>
    <rPh sb="0" eb="2">
      <t>シュウロウ</t>
    </rPh>
    <rPh sb="2" eb="4">
      <t>ケイゾク</t>
    </rPh>
    <rPh sb="4" eb="6">
      <t>シエン</t>
    </rPh>
    <rPh sb="7" eb="8">
      <t>ガタ</t>
    </rPh>
    <rPh sb="12" eb="13">
      <t>ヒ</t>
    </rPh>
    <phoneticPr fontId="7"/>
  </si>
  <si>
    <t>就労継続支援B型サービス費（Ⅳ）（Ⅴ）（Ⅵ）</t>
    <phoneticPr fontId="7"/>
  </si>
  <si>
    <t>注１　就労定着者とは、就労継続支援Ｂ型等を受けた後、就労し、当該年度の前年度において就労継続している期間が６月に達した者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支援を一時的に必要とするものが、就労継続支援Ｂ型等を受けた場合にあっては、当該就労継続支援Ｂ型等を受けた後、就労を継続している期間が６月に達した者を就労定着者として取り扱う。具体的には、労働時間の延長の場合には指定就労継続支援Ｂ型等の終了日の翌日、休職からの復職の場合は実際に企業に復職した日を１日目として６月に達した者とする。
注３　基本報酬の算定区分について、就労継続支援Ｂ型サービス費（Ⅰ）（Ⅱ）（Ⅲ）を算定している場合は、平均工賃月額の区分も選択すること。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67" eb="69">
      <t>シュウロウ</t>
    </rPh>
    <rPh sb="71" eb="73">
      <t>キギョウ</t>
    </rPh>
    <rPh sb="73" eb="74">
      <t>トウ</t>
    </rPh>
    <rPh sb="116" eb="118">
      <t>シュウロウ</t>
    </rPh>
    <rPh sb="120" eb="122">
      <t>シエン</t>
    </rPh>
    <rPh sb="123" eb="124">
      <t>ガタ</t>
    </rPh>
    <rPh sb="124" eb="127">
      <t>ジギョウショ</t>
    </rPh>
    <rPh sb="128" eb="131">
      <t>リヨウシャ</t>
    </rPh>
    <rPh sb="135" eb="137">
      <t>イコウ</t>
    </rPh>
    <rPh sb="137" eb="138">
      <t>オヨ</t>
    </rPh>
    <rPh sb="139" eb="141">
      <t>シセツ</t>
    </rPh>
    <rPh sb="141" eb="142">
      <t>ガイ</t>
    </rPh>
    <rPh sb="142" eb="144">
      <t>シエン</t>
    </rPh>
    <rPh sb="145" eb="147">
      <t>タイショウ</t>
    </rPh>
    <rPh sb="155" eb="157">
      <t>コヨウ</t>
    </rPh>
    <rPh sb="158" eb="159">
      <t>ノゾ</t>
    </rPh>
    <rPh sb="162" eb="163">
      <t>チュウ</t>
    </rPh>
    <rPh sb="386" eb="387">
      <t>チュウ</t>
    </rPh>
    <rPh sb="389" eb="391">
      <t>キホン</t>
    </rPh>
    <rPh sb="391" eb="393">
      <t>ホウシュウ</t>
    </rPh>
    <rPh sb="394" eb="396">
      <t>サンテイ</t>
    </rPh>
    <rPh sb="396" eb="398">
      <t>クブン</t>
    </rPh>
    <rPh sb="403" eb="409">
      <t>シュウロウケイゾクシエン</t>
    </rPh>
    <rPh sb="415" eb="416">
      <t>ヒ</t>
    </rPh>
    <rPh sb="422" eb="423">
      <t>マタ</t>
    </rPh>
    <rPh sb="426" eb="428">
      <t>サンテイ</t>
    </rPh>
    <rPh sb="432" eb="434">
      <t>バアイ</t>
    </rPh>
    <rPh sb="438" eb="440">
      <t>コウチン</t>
    </rPh>
    <rPh sb="440" eb="442">
      <t>ゲツガク</t>
    </rPh>
    <rPh sb="443" eb="445">
      <t>クブン</t>
    </rPh>
    <rPh sb="446" eb="448">
      <t>センタク</t>
    </rPh>
    <rPh sb="454" eb="455">
      <t>チュウ</t>
    </rPh>
    <rPh sb="457" eb="459">
      <t>トドケデ</t>
    </rPh>
    <rPh sb="459" eb="461">
      <t>ジテン</t>
    </rPh>
    <rPh sb="462" eb="464">
      <t>ケイゾク</t>
    </rPh>
    <rPh sb="464" eb="466">
      <t>ジョウキョウ</t>
    </rPh>
    <rPh sb="469" eb="471">
      <t>シュウロウ</t>
    </rPh>
    <rPh sb="472" eb="474">
      <t>ケイゾク</t>
    </rPh>
    <rPh sb="478" eb="480">
      <t>バアイ</t>
    </rPh>
    <rPh sb="483" eb="485">
      <t>ケイゾク</t>
    </rPh>
    <rPh sb="487" eb="489">
      <t>リショク</t>
    </rPh>
    <rPh sb="493" eb="495">
      <t>バアイ</t>
    </rPh>
    <rPh sb="498" eb="500">
      <t>リショク</t>
    </rPh>
    <rPh sb="502" eb="504">
      <t>キニュウ</t>
    </rPh>
    <rPh sb="527" eb="528">
      <t>チュウ</t>
    </rPh>
    <rPh sb="530" eb="532">
      <t>カサン</t>
    </rPh>
    <rPh sb="532" eb="534">
      <t>タンイ</t>
    </rPh>
    <rPh sb="534" eb="535">
      <t>スウ</t>
    </rPh>
    <rPh sb="536" eb="539">
      <t>ゼンネンド</t>
    </rPh>
    <rPh sb="540" eb="542">
      <t>シュウロウ</t>
    </rPh>
    <rPh sb="542" eb="544">
      <t>テイチャク</t>
    </rPh>
    <rPh sb="544" eb="545">
      <t>シャ</t>
    </rPh>
    <rPh sb="546" eb="547">
      <t>カズ</t>
    </rPh>
    <rPh sb="548" eb="550">
      <t>トウガイ</t>
    </rPh>
    <rPh sb="550" eb="552">
      <t>ネンド</t>
    </rPh>
    <rPh sb="553" eb="555">
      <t>リヨウ</t>
    </rPh>
    <rPh sb="555" eb="557">
      <t>テイイン</t>
    </rPh>
    <rPh sb="557" eb="558">
      <t>オヨ</t>
    </rPh>
    <rPh sb="559" eb="561">
      <t>キホン</t>
    </rPh>
    <rPh sb="561" eb="563">
      <t>ホウシュウ</t>
    </rPh>
    <rPh sb="564" eb="566">
      <t>サンテイ</t>
    </rPh>
    <rPh sb="566" eb="568">
      <t>クブン</t>
    </rPh>
    <rPh sb="569" eb="570">
      <t>オウ</t>
    </rPh>
    <rPh sb="572" eb="574">
      <t>ショテイ</t>
    </rPh>
    <rPh sb="574" eb="577">
      <t>タンイスウ</t>
    </rPh>
    <rPh sb="578" eb="579">
      <t>ジョウ</t>
    </rPh>
    <rPh sb="581" eb="582">
      <t>エ</t>
    </rPh>
    <rPh sb="583" eb="586">
      <t>タンイスウ</t>
    </rPh>
    <phoneticPr fontId="7"/>
  </si>
  <si>
    <r>
      <t>職業指導員及び生活支援員の数｛(A)÷</t>
    </r>
    <r>
      <rPr>
        <sz val="10"/>
        <color theme="1"/>
        <rFont val="ＭＳ Ｐゴシック"/>
        <family val="3"/>
        <charset val="128"/>
      </rPr>
      <t>6</t>
    </r>
    <r>
      <rPr>
        <sz val="10"/>
        <color indexed="8"/>
        <rFont val="ＭＳ Ｐゴシック"/>
        <family val="3"/>
        <charset val="128"/>
      </rPr>
      <t>｝・・・・(B)　　　</t>
    </r>
    <rPh sb="0" eb="2">
      <t>ショクギョウ</t>
    </rPh>
    <rPh sb="2" eb="5">
      <t>シドウイン</t>
    </rPh>
    <rPh sb="5" eb="6">
      <t>オヨ</t>
    </rPh>
    <rPh sb="7" eb="9">
      <t>セイカツ</t>
    </rPh>
    <rPh sb="9" eb="12">
      <t>シエンイン</t>
    </rPh>
    <rPh sb="13" eb="14">
      <t>カズ</t>
    </rPh>
    <phoneticPr fontId="7"/>
  </si>
  <si>
    <t>職業指導員及び生活支援員に目標工賃達成指導員を加えた数｛(A)÷5｝・・・・(C)</t>
    <rPh sb="0" eb="2">
      <t>ショクギョウ</t>
    </rPh>
    <rPh sb="2" eb="5">
      <t>シドウイン</t>
    </rPh>
    <rPh sb="5" eb="6">
      <t>オヨ</t>
    </rPh>
    <rPh sb="7" eb="9">
      <t>セイカツ</t>
    </rPh>
    <rPh sb="9" eb="12">
      <t>シエンイン</t>
    </rPh>
    <rPh sb="13" eb="15">
      <t>モクヒョウ</t>
    </rPh>
    <rPh sb="15" eb="17">
      <t>コウチン</t>
    </rPh>
    <rPh sb="17" eb="19">
      <t>タッセイ</t>
    </rPh>
    <rPh sb="19" eb="22">
      <t>シドウイン</t>
    </rPh>
    <rPh sb="23" eb="24">
      <t>クワ</t>
    </rPh>
    <rPh sb="26" eb="27">
      <t>カズ</t>
    </rPh>
    <phoneticPr fontId="7"/>
  </si>
  <si>
    <t>注2：(B)は前年度の利用者数の平均値を6で除して得た数とする。(C)は前年度の利用者数の平均値を5で除して得たとする。</t>
    <rPh sb="0" eb="1">
      <t>チュウ</t>
    </rPh>
    <rPh sb="7" eb="10">
      <t>ゼンネンド</t>
    </rPh>
    <rPh sb="11" eb="13">
      <t>リヨウ</t>
    </rPh>
    <rPh sb="13" eb="14">
      <t>シャ</t>
    </rPh>
    <rPh sb="14" eb="15">
      <t>スウ</t>
    </rPh>
    <rPh sb="16" eb="19">
      <t>ヘイキンチ</t>
    </rPh>
    <rPh sb="22" eb="23">
      <t>ジョ</t>
    </rPh>
    <rPh sb="25" eb="26">
      <t>エ</t>
    </rPh>
    <rPh sb="27" eb="28">
      <t>カズ</t>
    </rPh>
    <rPh sb="36" eb="39">
      <t>ゼンネンド</t>
    </rPh>
    <rPh sb="40" eb="42">
      <t>リヨウ</t>
    </rPh>
    <rPh sb="42" eb="43">
      <t>シャ</t>
    </rPh>
    <rPh sb="43" eb="44">
      <t>スウ</t>
    </rPh>
    <rPh sb="45" eb="48">
      <t>ヘイキンチ</t>
    </rPh>
    <rPh sb="51" eb="52">
      <t>ジョ</t>
    </rPh>
    <rPh sb="54" eb="55">
      <t>エ</t>
    </rPh>
    <phoneticPr fontId="7"/>
  </si>
  <si>
    <r>
      <t>注１　就労継続支援Ｂ型サービス費（Ⅰ）、就労継続支援Ｂ型サービス費（Ⅱ）又は</t>
    </r>
    <r>
      <rPr>
        <b/>
        <sz val="9"/>
        <rFont val="ＭＳ ゴシック"/>
        <family val="3"/>
        <charset val="128"/>
      </rPr>
      <t>就労継続支援Ｂ型サービス費（Ⅲ）</t>
    </r>
    <r>
      <rPr>
        <sz val="9"/>
        <rFont val="ＭＳ ゴシック"/>
        <family val="3"/>
        <charset val="128"/>
      </rPr>
      <t>を算定する場合は、平均工賃月額区分及び前年度の支払工賃額等の状況を記載すること。
注２　重度者支援体制加算（Ⅰ）を算定している場合は、平均工賃月額に２千円を加える。
注３　</t>
    </r>
    <r>
      <rPr>
        <u/>
        <sz val="9"/>
        <color rgb="FFFF0000"/>
        <rFont val="ＭＳ ゴシック"/>
        <family val="3"/>
        <charset val="128"/>
      </rPr>
      <t xml:space="preserve">平均工賃月額区分「なし（経過措置対象）」は、指定を受けてから１年間を経過していない事業所で、かつ
</t>
    </r>
    <r>
      <rPr>
        <sz val="9"/>
        <color rgb="FFFF0000"/>
        <rFont val="ＭＳ ゴシック"/>
        <family val="3"/>
        <charset val="128"/>
      </rPr>
      <t>　　</t>
    </r>
    <r>
      <rPr>
        <u/>
        <sz val="9"/>
        <color rgb="FFFF0000"/>
        <rFont val="ＭＳ ゴシック"/>
        <family val="3"/>
        <charset val="128"/>
      </rPr>
      <t>平均工賃月額が10,000円未満の場合であるとみなして、基本報酬を算定する場合に選択する。</t>
    </r>
    <r>
      <rPr>
        <sz val="9"/>
        <rFont val="ＭＳ ゴシック"/>
        <family val="3"/>
        <charset val="128"/>
      </rPr>
      <t xml:space="preserve">
注４　就労継続支援Ｂ型サービス費（Ⅳ）、就労継続支援Ｂ型サービス費（Ⅴ）又は就労継続支援Ｂ型サービス費（Ⅵ）を算定する場合は、ピアサポーターの配置の有無を記載すること。なお、ピアサポーターを配置している場合は、別添「ピアサポーター等の配置に関する届出書」を提出すること。</t>
    </r>
    <rPh sb="0" eb="1">
      <t>チュウ</t>
    </rPh>
    <rPh sb="3" eb="9">
      <t>シュウロウケイゾクシエン</t>
    </rPh>
    <rPh sb="10" eb="11">
      <t>ガタ</t>
    </rPh>
    <rPh sb="15" eb="16">
      <t>ヒ</t>
    </rPh>
    <rPh sb="20" eb="26">
      <t>シュウロウケイゾクシエン</t>
    </rPh>
    <rPh sb="27" eb="28">
      <t>ガタ</t>
    </rPh>
    <rPh sb="32" eb="33">
      <t>ヒ</t>
    </rPh>
    <rPh sb="36" eb="37">
      <t>マタ</t>
    </rPh>
    <rPh sb="55" eb="57">
      <t>サンテイ</t>
    </rPh>
    <rPh sb="59" eb="61">
      <t>バアイ</t>
    </rPh>
    <rPh sb="63" eb="65">
      <t>ヘイキン</t>
    </rPh>
    <rPh sb="65" eb="67">
      <t>コウチン</t>
    </rPh>
    <rPh sb="67" eb="69">
      <t>ゲツガク</t>
    </rPh>
    <rPh sb="69" eb="71">
      <t>クブン</t>
    </rPh>
    <rPh sb="71" eb="72">
      <t>オヨ</t>
    </rPh>
    <rPh sb="82" eb="83">
      <t>トウ</t>
    </rPh>
    <rPh sb="87" eb="89">
      <t>キサイ</t>
    </rPh>
    <rPh sb="95" eb="96">
      <t>チュウ</t>
    </rPh>
    <rPh sb="98" eb="100">
      <t>ジュウド</t>
    </rPh>
    <rPh sb="101" eb="103">
      <t>シエン</t>
    </rPh>
    <rPh sb="103" eb="105">
      <t>タイセイ</t>
    </rPh>
    <rPh sb="105" eb="107">
      <t>カサン</t>
    </rPh>
    <rPh sb="111" eb="113">
      <t>サンテイ</t>
    </rPh>
    <rPh sb="117" eb="119">
      <t>バアイ</t>
    </rPh>
    <rPh sb="121" eb="123">
      <t>ヘイキン</t>
    </rPh>
    <rPh sb="123" eb="125">
      <t>コウチン</t>
    </rPh>
    <rPh sb="125" eb="127">
      <t>ゲツガク</t>
    </rPh>
    <rPh sb="129" eb="130">
      <t>セン</t>
    </rPh>
    <rPh sb="130" eb="131">
      <t>エン</t>
    </rPh>
    <rPh sb="132" eb="133">
      <t>クワ</t>
    </rPh>
    <rPh sb="137" eb="138">
      <t>チュウ</t>
    </rPh>
    <rPh sb="142" eb="144">
      <t>コウチン</t>
    </rPh>
    <rPh sb="144" eb="146">
      <t>ゲツガク</t>
    </rPh>
    <rPh sb="273" eb="274">
      <t>マタ</t>
    </rPh>
    <rPh sb="308" eb="310">
      <t>ハイチ</t>
    </rPh>
    <rPh sb="311" eb="313">
      <t>ウム</t>
    </rPh>
    <rPh sb="314" eb="316">
      <t>キサイ</t>
    </rPh>
    <rPh sb="332" eb="334">
      <t>ハイチ</t>
    </rPh>
    <rPh sb="338" eb="340">
      <t>バアイ</t>
    </rPh>
    <rPh sb="342" eb="344">
      <t>ベッテン</t>
    </rPh>
    <rPh sb="352" eb="353">
      <t>トウ</t>
    </rPh>
    <rPh sb="354" eb="356">
      <t>ハイチ</t>
    </rPh>
    <rPh sb="357" eb="358">
      <t>カン</t>
    </rPh>
    <rPh sb="360" eb="363">
      <t>トドケデショ</t>
    </rPh>
    <rPh sb="365" eb="367">
      <t>テイシュツ</t>
    </rPh>
    <phoneticPr fontId="7"/>
  </si>
  <si>
    <t>前年度における
平均利用者数</t>
    <rPh sb="0" eb="3">
      <t>ゼンネンド</t>
    </rPh>
    <rPh sb="8" eb="14">
      <t>ヘイキンリヨウシャスウ</t>
    </rPh>
    <phoneticPr fontId="117"/>
  </si>
  <si>
    <r>
      <t xml:space="preserve">平均工賃月額①
</t>
    </r>
    <r>
      <rPr>
        <sz val="7"/>
        <rFont val="ＭＳ Ｐゴシック"/>
        <family val="3"/>
        <charset val="128"/>
      </rPr>
      <t>（工賃総額÷平均利用者数÷6月）</t>
    </r>
    <rPh sb="0" eb="2">
      <t>ヘイキン</t>
    </rPh>
    <rPh sb="2" eb="4">
      <t>コウチン</t>
    </rPh>
    <rPh sb="4" eb="6">
      <t>ゲツガク</t>
    </rPh>
    <rPh sb="9" eb="11">
      <t>コウチン</t>
    </rPh>
    <rPh sb="11" eb="13">
      <t>ソウガク</t>
    </rPh>
    <rPh sb="14" eb="20">
      <t>ヘイキンリヨウシャスウ</t>
    </rPh>
    <rPh sb="22" eb="23">
      <t>ツキ</t>
    </rPh>
    <phoneticPr fontId="7"/>
  </si>
  <si>
    <r>
      <rPr>
        <u/>
        <sz val="11"/>
        <color rgb="FFFF0000"/>
        <rFont val="ＭＳ Ｐゴシック"/>
        <family val="3"/>
        <charset val="128"/>
        <scheme val="minor"/>
      </rPr>
      <t>実績算定対象年度</t>
    </r>
    <r>
      <rPr>
        <sz val="11"/>
        <rFont val="ＭＳ Ｐゴシック"/>
        <family val="3"/>
        <charset val="128"/>
        <scheme val="minor"/>
      </rPr>
      <t>の・支払工賃額等の状況</t>
    </r>
    <rPh sb="0" eb="2">
      <t>ジッセキ</t>
    </rPh>
    <rPh sb="2" eb="4">
      <t>サンテイ</t>
    </rPh>
    <rPh sb="4" eb="6">
      <t>タイショウ</t>
    </rPh>
    <rPh sb="6" eb="8">
      <t>ネンド</t>
    </rPh>
    <rPh sb="10" eb="12">
      <t>シハライ</t>
    </rPh>
    <rPh sb="12" eb="14">
      <t>コウチン</t>
    </rPh>
    <rPh sb="14" eb="15">
      <t>ガク</t>
    </rPh>
    <rPh sb="15" eb="16">
      <t>トウ</t>
    </rPh>
    <rPh sb="17" eb="19">
      <t>ジョウキョウ</t>
    </rPh>
    <phoneticPr fontId="7"/>
  </si>
  <si>
    <t>令和○年度（令和○年○月～令和○年○月）</t>
    <rPh sb="0" eb="2">
      <t>レイワ</t>
    </rPh>
    <rPh sb="3" eb="5">
      <t>ネンド</t>
    </rPh>
    <rPh sb="6" eb="8">
      <t>レイワ</t>
    </rPh>
    <rPh sb="9" eb="10">
      <t>ネン</t>
    </rPh>
    <rPh sb="11" eb="12">
      <t>ガツ</t>
    </rPh>
    <rPh sb="13" eb="15">
      <t>レイワ</t>
    </rPh>
    <rPh sb="16" eb="17">
      <t>ネン</t>
    </rPh>
    <rPh sb="18" eb="19">
      <t>ガツ</t>
    </rPh>
    <phoneticPr fontId="117"/>
  </si>
  <si>
    <t>実績算定対象年度</t>
    <rPh sb="0" eb="2">
      <t>ジッセキ</t>
    </rPh>
    <rPh sb="2" eb="4">
      <t>サンテイ</t>
    </rPh>
    <rPh sb="4" eb="6">
      <t>タイショウ</t>
    </rPh>
    <rPh sb="6" eb="8">
      <t>ネンド</t>
    </rPh>
    <phoneticPr fontId="117"/>
  </si>
  <si>
    <t>サービス費（Ⅰ）・（Ⅱ）・（Ⅲ）</t>
    <rPh sb="4" eb="5">
      <t>ヒ</t>
    </rPh>
    <phoneticPr fontId="7"/>
  </si>
  <si>
    <t>5．就労継続支援B型サービス費（Ⅴ）　6．就労継続支援B型サービス費（Ⅵ）　</t>
    <rPh sb="2" eb="4">
      <t>シュウロウ</t>
    </rPh>
    <rPh sb="4" eb="6">
      <t>ケイゾク</t>
    </rPh>
    <rPh sb="6" eb="8">
      <t>シエン</t>
    </rPh>
    <rPh sb="9" eb="10">
      <t>ガタ</t>
    </rPh>
    <rPh sb="14" eb="15">
      <t>ヒ</t>
    </rPh>
    <phoneticPr fontId="7"/>
  </si>
  <si>
    <t>3．就労継続支援B型サービス費（Ⅲ）　4．就労継続支援B型サービス費（Ⅳ）　</t>
    <rPh sb="2" eb="4">
      <t>シュウロウ</t>
    </rPh>
    <rPh sb="4" eb="6">
      <t>ケイゾク</t>
    </rPh>
    <rPh sb="6" eb="8">
      <t>シエン</t>
    </rPh>
    <rPh sb="9" eb="10">
      <t>ガタ</t>
    </rPh>
    <rPh sb="14" eb="15">
      <t>ヒ</t>
    </rPh>
    <phoneticPr fontId="7"/>
  </si>
  <si>
    <t>1．就労継続支援B型サービス費（Ⅰ）　2．就労継続支援B型サービス費（Ⅱ）</t>
    <rPh sb="2" eb="4">
      <t>シュウロウ</t>
    </rPh>
    <rPh sb="4" eb="6">
      <t>ケイゾク</t>
    </rPh>
    <rPh sb="6" eb="8">
      <t>シエン</t>
    </rPh>
    <rPh sb="9" eb="10">
      <t>ガタ</t>
    </rPh>
    <rPh sb="14" eb="15">
      <t>ヒ</t>
    </rPh>
    <phoneticPr fontId="7"/>
  </si>
  <si>
    <t>（参考様式５）の（別紙４２）</t>
    <rPh sb="1" eb="3">
      <t>サンコウ</t>
    </rPh>
    <rPh sb="3" eb="5">
      <t>ヨウシキ</t>
    </rPh>
    <rPh sb="9" eb="11">
      <t>ベッシ</t>
    </rPh>
    <phoneticPr fontId="7"/>
  </si>
  <si>
    <r>
      <t xml:space="preserve">
ピアサポーターの配置
</t>
    </r>
    <r>
      <rPr>
        <sz val="9"/>
        <color rgb="FFFF0000"/>
        <rFont val="ＭＳ Ｐゴシック"/>
        <family val="3"/>
        <charset val="128"/>
        <scheme val="minor"/>
      </rPr>
      <t>※サービス費区分（Ⅳ）（Ⅴ）（Ⅵ）の場合のみ記載</t>
    </r>
    <rPh sb="10" eb="12">
      <t>ハイチ</t>
    </rPh>
    <rPh sb="19" eb="20">
      <t>ヒ</t>
    </rPh>
    <rPh sb="20" eb="22">
      <t>クブン</t>
    </rPh>
    <rPh sb="32" eb="34">
      <t>バアイ</t>
    </rPh>
    <rPh sb="36" eb="38">
      <t>キサイ</t>
    </rPh>
    <phoneticPr fontId="7"/>
  </si>
  <si>
    <r>
      <t xml:space="preserve">サービス費
</t>
    </r>
    <r>
      <rPr>
        <sz val="6"/>
        <rFont val="ＭＳ Ｐゴシック"/>
        <family val="3"/>
        <charset val="128"/>
      </rPr>
      <t>（Ⅳ）～（Ⅵ）</t>
    </r>
    <rPh sb="4" eb="5">
      <t>ヒ</t>
    </rPh>
    <phoneticPr fontId="7"/>
  </si>
  <si>
    <t>【別紙５５－２】　就労継続支援Ｂ型　実績算定対象年度の工賃実績表</t>
    <rPh sb="1" eb="3">
      <t>ベッシ</t>
    </rPh>
    <rPh sb="9" eb="15">
      <t>シュウロウケイゾクシエン</t>
    </rPh>
    <rPh sb="16" eb="17">
      <t>ガタ</t>
    </rPh>
    <rPh sb="18" eb="22">
      <t>ジッセキサンテイ</t>
    </rPh>
    <rPh sb="22" eb="24">
      <t>タイショウ</t>
    </rPh>
    <rPh sb="24" eb="26">
      <t>ネンド</t>
    </rPh>
    <rPh sb="29" eb="31">
      <t>ジッセキ</t>
    </rPh>
    <phoneticPr fontId="119"/>
  </si>
  <si>
    <t>工賃総額：</t>
    <rPh sb="0" eb="2">
      <t>コウチン</t>
    </rPh>
    <rPh sb="2" eb="4">
      <t>ソウガク</t>
    </rPh>
    <phoneticPr fontId="120"/>
  </si>
  <si>
    <t>注４　受講した研修の実施要綱、カリキュラム及び研修を修了したことを証明する書類等を添付すること。</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</si>
  <si>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（うち少なくとも１名は障害者又は障害者であったものとする。）配置している。
　　（※別添組織体制図、勤務形態一覧表のとおり）</t>
    <rPh sb="0" eb="1">
      <t>チュウ</t>
    </rPh>
    <rPh sb="63" eb="65">
      <t>シテイ</t>
    </rPh>
    <rPh sb="65" eb="69">
      <t>ジリツクンレン</t>
    </rPh>
    <rPh sb="69" eb="72">
      <t>ジギョウショ</t>
    </rPh>
    <rPh sb="104" eb="105">
      <t>スク</t>
    </rPh>
    <rPh sb="109" eb="111">
      <t>イチメイ</t>
    </rPh>
    <rPh sb="112" eb="115">
      <t>ショウガイシャ</t>
    </rPh>
    <rPh sb="115" eb="116">
      <t>マタ</t>
    </rPh>
    <rPh sb="117" eb="120">
      <t>ショウガイシャ</t>
    </rPh>
    <phoneticPr fontId="7"/>
  </si>
  <si>
    <t xml:space="preserve">　　１　自立訓練（機能訓練）　　　　　　　　　２　自立訓練（生活訓練）
　　３　就労継続支援B型サービス費（Ⅳ）　　　 ４　就労継続支援B型サービス費（Ⅴ）
　　５　就労継続支援B型サービス費（Ⅵ）　　　 </t>
    <rPh sb="4" eb="6">
      <t>ジリツ</t>
    </rPh>
    <rPh sb="6" eb="8">
      <t>クンレン</t>
    </rPh>
    <rPh sb="9" eb="11">
      <t>キノウ</t>
    </rPh>
    <rPh sb="11" eb="13">
      <t>クンレン</t>
    </rPh>
    <rPh sb="26" eb="28">
      <t>セイカツ</t>
    </rPh>
    <phoneticPr fontId="7"/>
  </si>
  <si>
    <t>◎共通様式（加算関係）</t>
    <rPh sb="1" eb="3">
      <t>キョウツウ</t>
    </rPh>
    <rPh sb="3" eb="5">
      <t>ヨウシキ</t>
    </rPh>
    <phoneticPr fontId="7"/>
  </si>
  <si>
    <t>◎報酬・加算様式（参考様式５関係）</t>
    <rPh sb="1" eb="3">
      <t>ホウシュウ</t>
    </rPh>
    <rPh sb="4" eb="6">
      <t>カサン</t>
    </rPh>
    <rPh sb="6" eb="8">
      <t>ヨウシキ</t>
    </rPh>
    <rPh sb="9" eb="13">
      <t>サンコウヨウシキ</t>
    </rPh>
    <rPh sb="14" eb="16">
      <t>カンケイ</t>
    </rPh>
    <phoneticPr fontId="7"/>
  </si>
  <si>
    <t>（参考様式５）の（別紙３９）</t>
    <rPh sb="1" eb="3">
      <t>サンコウ</t>
    </rPh>
    <rPh sb="3" eb="5">
      <t>ヨウシキ</t>
    </rPh>
    <rPh sb="9" eb="11">
      <t>ベッシ</t>
    </rPh>
    <phoneticPr fontId="7"/>
  </si>
  <si>
    <t>↓選択してください。</t>
    <rPh sb="1" eb="3">
      <t>センタク</t>
    </rPh>
    <phoneticPr fontId="117"/>
  </si>
  <si>
    <t>実績算定
対象年度</t>
    <rPh sb="0" eb="2">
      <t>ジッセキ</t>
    </rPh>
    <rPh sb="2" eb="4">
      <t>サンテイ</t>
    </rPh>
    <rPh sb="5" eb="7">
      <t>タイショウ</t>
    </rPh>
    <rPh sb="7" eb="9">
      <t>ネンド</t>
    </rPh>
    <phoneticPr fontId="117"/>
  </si>
  <si>
    <t>令和４年度及び令和５年度</t>
    <phoneticPr fontId="117"/>
  </si>
  <si>
    <r>
      <rPr>
        <u/>
        <sz val="11"/>
        <color rgb="FFFF0000"/>
        <rFont val="ＭＳ Ｐゴシック"/>
        <family val="3"/>
        <charset val="128"/>
        <scheme val="minor"/>
      </rPr>
      <t>実績算定対象年度</t>
    </r>
    <r>
      <rPr>
        <sz val="11"/>
        <rFont val="ＭＳ Ｐゴシック"/>
        <family val="3"/>
        <charset val="128"/>
        <scheme val="minor"/>
      </rPr>
      <t>の就職後6月以上定着者の状況</t>
    </r>
    <rPh sb="0" eb="2">
      <t>ジッセキ</t>
    </rPh>
    <rPh sb="2" eb="4">
      <t>サンテイ</t>
    </rPh>
    <rPh sb="4" eb="6">
      <t>タイショウ</t>
    </rPh>
    <rPh sb="6" eb="8">
      <t>ネンド</t>
    </rPh>
    <rPh sb="9" eb="11">
      <t>シュウショク</t>
    </rPh>
    <rPh sb="11" eb="12">
      <t>ゴ</t>
    </rPh>
    <rPh sb="13" eb="14">
      <t>ツキ</t>
    </rPh>
    <rPh sb="14" eb="16">
      <t>イジョウ</t>
    </rPh>
    <rPh sb="16" eb="18">
      <t>テイチャク</t>
    </rPh>
    <rPh sb="18" eb="19">
      <t>シャ</t>
    </rPh>
    <rPh sb="20" eb="22">
      <t>ジョウキョウ</t>
    </rPh>
    <phoneticPr fontId="7"/>
  </si>
  <si>
    <t>※通常の場合</t>
    <rPh sb="1" eb="3">
      <t>ツウジョウ</t>
    </rPh>
    <rPh sb="4" eb="6">
      <t>バアイ</t>
    </rPh>
    <phoneticPr fontId="117"/>
  </si>
  <si>
    <t>又は令和２年度</t>
    <rPh sb="0" eb="1">
      <t>マタ</t>
    </rPh>
    <rPh sb="2" eb="4">
      <t>レイワ</t>
    </rPh>
    <rPh sb="5" eb="7">
      <t>ネンド</t>
    </rPh>
    <rPh sb="6" eb="7">
      <t>ガンネン</t>
    </rPh>
    <phoneticPr fontId="7"/>
  </si>
  <si>
    <t>又は令和元年度</t>
    <rPh sb="0" eb="1">
      <t>マタ</t>
    </rPh>
    <rPh sb="2" eb="4">
      <t>レイワ</t>
    </rPh>
    <rPh sb="4" eb="6">
      <t>ガンネン</t>
    </rPh>
    <rPh sb="6" eb="7">
      <t>ド</t>
    </rPh>
    <phoneticPr fontId="7"/>
  </si>
  <si>
    <t>※特例の場合</t>
    <rPh sb="1" eb="3">
      <t>トクレイ</t>
    </rPh>
    <rPh sb="4" eb="6">
      <t>バアイ</t>
    </rPh>
    <phoneticPr fontId="117"/>
  </si>
  <si>
    <t>利用定員数</t>
    <rPh sb="0" eb="2">
      <t>リヨウ</t>
    </rPh>
    <rPh sb="2" eb="4">
      <t>テイイン</t>
    </rPh>
    <rPh sb="4" eb="5">
      <t>スウ</t>
    </rPh>
    <phoneticPr fontId="7"/>
  </si>
  <si>
    <r>
      <t>注１　就職後６月以上定着者とは、就労移行支援等を受けた後、就労し、就労を継続している期間が６月に達した者（就労定着者という。）
     をいい、前年度の実績を記載すること（就労とは企業等に就労した者で就労継続支援Ａ型事業所への移行は除くこと。）。
注２　令和元年１０月１日に就職した者は、令和２年３月３１日に６月に達した者となることから、令和元年度の実績に含まれることとなる。
注３　</t>
    </r>
    <r>
      <rPr>
        <u/>
        <sz val="9"/>
        <color rgb="FFFF0000"/>
        <rFont val="ＭＳ Ｐゴシック"/>
        <family val="3"/>
        <charset val="128"/>
        <scheme val="minor"/>
      </rPr>
      <t>就労定着率区分「なし（経過措置対象）」は、指定を受けてから２年間を経過していない事業所で、かつ就労定着者の
　　割合が100分の30以上100分の40未満の場合であるとみなして、基本報酬を算定する場合に選択する。
　　　 指定を受けて２年未満であっても、上述と異なる算定を行う場合は、算定の結果得られる就労定着率区分を選択すること。</t>
    </r>
    <r>
      <rPr>
        <sz val="9"/>
        <rFont val="ＭＳ Ｐゴシック"/>
        <family val="3"/>
        <charset val="128"/>
        <scheme val="minor"/>
      </rPr>
      <t xml:space="preserve">
注４　就労定着者の状況は、別添「就労定着者の状況（就労移行支援に係る基本報酬の算定区分に関する届出書）」を提出すること。
注５　当該年度の利用定員が年度途中で変更になった場合は、各月の利用定員の合計数を12で除した数を利用定員とすること。
　（例）４月から12月までの利用定員20人、１月から３月までの利用定員が30人の場合の利用定員
　　（20人×９月＋30人×３月）÷12月＝22.5人</t>
    </r>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2" eb="23">
      <t>トウ</t>
    </rPh>
    <rPh sb="24" eb="25">
      <t>ウ</t>
    </rPh>
    <rPh sb="27" eb="28">
      <t>アト</t>
    </rPh>
    <rPh sb="29" eb="31">
      <t>シュウロウ</t>
    </rPh>
    <rPh sb="33" eb="35">
      <t>シュウロウ</t>
    </rPh>
    <rPh sb="36" eb="38">
      <t>ケイゾク</t>
    </rPh>
    <rPh sb="42" eb="44">
      <t>キカン</t>
    </rPh>
    <rPh sb="46" eb="47">
      <t>ガツ</t>
    </rPh>
    <rPh sb="48" eb="49">
      <t>タッ</t>
    </rPh>
    <rPh sb="51" eb="52">
      <t>シャ</t>
    </rPh>
    <rPh sb="53" eb="55">
      <t>シュウロウ</t>
    </rPh>
    <rPh sb="55" eb="57">
      <t>テイチャク</t>
    </rPh>
    <rPh sb="57" eb="58">
      <t>シャ</t>
    </rPh>
    <rPh sb="73" eb="76">
      <t>ゼンネンド</t>
    </rPh>
    <rPh sb="77" eb="79">
      <t>ジッセキ</t>
    </rPh>
    <rPh sb="80" eb="82">
      <t>キサイ</t>
    </rPh>
    <rPh sb="87" eb="89">
      <t>シュウロウ</t>
    </rPh>
    <rPh sb="91" eb="93">
      <t>キギョウ</t>
    </rPh>
    <rPh sb="93" eb="94">
      <t>トウ</t>
    </rPh>
    <rPh sb="95" eb="97">
      <t>シュウロウ</t>
    </rPh>
    <rPh sb="99" eb="100">
      <t>シャ</t>
    </rPh>
    <rPh sb="101" eb="103">
      <t>シュウロウ</t>
    </rPh>
    <rPh sb="103" eb="105">
      <t>ケイゾク</t>
    </rPh>
    <rPh sb="105" eb="107">
      <t>シエン</t>
    </rPh>
    <rPh sb="108" eb="109">
      <t>ガタ</t>
    </rPh>
    <rPh sb="109" eb="112">
      <t>ジギョウショ</t>
    </rPh>
    <rPh sb="114" eb="116">
      <t>イコウ</t>
    </rPh>
    <rPh sb="117" eb="118">
      <t>ノゾ</t>
    </rPh>
    <rPh sb="125" eb="126">
      <t>チュウ</t>
    </rPh>
    <rPh sb="128" eb="130">
      <t>レイワ</t>
    </rPh>
    <rPh sb="130" eb="131">
      <t>ガン</t>
    </rPh>
    <rPh sb="131" eb="132">
      <t>ネン</t>
    </rPh>
    <rPh sb="134" eb="135">
      <t>ガツ</t>
    </rPh>
    <rPh sb="136" eb="137">
      <t>ニチ</t>
    </rPh>
    <rPh sb="138" eb="140">
      <t>シュウショク</t>
    </rPh>
    <rPh sb="142" eb="143">
      <t>シャ</t>
    </rPh>
    <rPh sb="145" eb="147">
      <t>レイワ</t>
    </rPh>
    <rPh sb="148" eb="149">
      <t>ネン</t>
    </rPh>
    <rPh sb="150" eb="151">
      <t>ガツ</t>
    </rPh>
    <rPh sb="153" eb="154">
      <t>ニチ</t>
    </rPh>
    <rPh sb="156" eb="157">
      <t>ツキ</t>
    </rPh>
    <rPh sb="158" eb="159">
      <t>タッ</t>
    </rPh>
    <rPh sb="161" eb="162">
      <t>シャ</t>
    </rPh>
    <rPh sb="170" eb="172">
      <t>レイワ</t>
    </rPh>
    <rPh sb="172" eb="173">
      <t>ガン</t>
    </rPh>
    <rPh sb="173" eb="175">
      <t>ネンド</t>
    </rPh>
    <rPh sb="176" eb="178">
      <t>ジッセキ</t>
    </rPh>
    <rPh sb="179" eb="180">
      <t>フク</t>
    </rPh>
    <rPh sb="190" eb="191">
      <t>チュウ</t>
    </rPh>
    <rPh sb="193" eb="195">
      <t>シュウロウ</t>
    </rPh>
    <rPh sb="195" eb="197">
      <t>テイチャク</t>
    </rPh>
    <rPh sb="197" eb="198">
      <t>リツ</t>
    </rPh>
    <rPh sb="198" eb="200">
      <t>クブン</t>
    </rPh>
    <rPh sb="204" eb="206">
      <t>ケイカ</t>
    </rPh>
    <rPh sb="206" eb="208">
      <t>ソチ</t>
    </rPh>
    <rPh sb="208" eb="210">
      <t>タイショウ</t>
    </rPh>
    <rPh sb="214" eb="216">
      <t>シテイ</t>
    </rPh>
    <rPh sb="217" eb="218">
      <t>ウ</t>
    </rPh>
    <rPh sb="223" eb="225">
      <t>ネンカン</t>
    </rPh>
    <rPh sb="226" eb="228">
      <t>ケイカ</t>
    </rPh>
    <rPh sb="291" eb="293">
      <t>バアイ</t>
    </rPh>
    <rPh sb="294" eb="296">
      <t>センタク</t>
    </rPh>
    <rPh sb="304" eb="306">
      <t>シテイ</t>
    </rPh>
    <rPh sb="307" eb="308">
      <t>ウ</t>
    </rPh>
    <rPh sb="311" eb="312">
      <t>ネン</t>
    </rPh>
    <rPh sb="312" eb="314">
      <t>ミマン</t>
    </rPh>
    <rPh sb="320" eb="322">
      <t>ジョウジュツ</t>
    </rPh>
    <rPh sb="323" eb="324">
      <t>コト</t>
    </rPh>
    <rPh sb="326" eb="328">
      <t>サンテイ</t>
    </rPh>
    <rPh sb="329" eb="330">
      <t>オコナ</t>
    </rPh>
    <rPh sb="331" eb="333">
      <t>バアイ</t>
    </rPh>
    <rPh sb="335" eb="337">
      <t>サンテイ</t>
    </rPh>
    <rPh sb="338" eb="340">
      <t>ケッカ</t>
    </rPh>
    <rPh sb="340" eb="341">
      <t>エ</t>
    </rPh>
    <rPh sb="344" eb="346">
      <t>シュウロウ</t>
    </rPh>
    <rPh sb="346" eb="349">
      <t>テイチャクリツ</t>
    </rPh>
    <rPh sb="349" eb="351">
      <t>クブン</t>
    </rPh>
    <rPh sb="352" eb="354">
      <t>センタク</t>
    </rPh>
    <rPh sb="360" eb="361">
      <t>チュウ</t>
    </rPh>
    <rPh sb="363" eb="365">
      <t>シュウロウ</t>
    </rPh>
    <rPh sb="365" eb="367">
      <t>テイチャク</t>
    </rPh>
    <rPh sb="367" eb="368">
      <t>シャ</t>
    </rPh>
    <rPh sb="369" eb="371">
      <t>ジョウキョウ</t>
    </rPh>
    <rPh sb="373" eb="375">
      <t>ベッテン</t>
    </rPh>
    <rPh sb="376" eb="378">
      <t>シュウロウ</t>
    </rPh>
    <rPh sb="378" eb="380">
      <t>テイチャク</t>
    </rPh>
    <rPh sb="380" eb="381">
      <t>シャ</t>
    </rPh>
    <rPh sb="382" eb="384">
      <t>ジョウキョウ</t>
    </rPh>
    <phoneticPr fontId="7"/>
  </si>
  <si>
    <t>別　添</t>
    <rPh sb="0" eb="1">
      <t>ベツ</t>
    </rPh>
    <rPh sb="2" eb="3">
      <t>ソウ</t>
    </rPh>
    <phoneticPr fontId="7"/>
  </si>
  <si>
    <t>施設・事業所名</t>
    <phoneticPr fontId="117"/>
  </si>
  <si>
    <r>
      <rPr>
        <u/>
        <sz val="10"/>
        <color rgb="FFFF0000"/>
        <rFont val="ＭＳ Ｐゴシック"/>
        <family val="3"/>
        <charset val="128"/>
        <scheme val="minor"/>
      </rPr>
      <t>令和４年度又は及び令和５年度</t>
    </r>
    <r>
      <rPr>
        <sz val="10"/>
        <rFont val="ＭＳ Ｐゴシック"/>
        <family val="3"/>
        <charset val="128"/>
        <scheme val="minor"/>
      </rPr>
      <t>における就労定着者の数</t>
    </r>
    <rPh sb="0" eb="2">
      <t>レイワ</t>
    </rPh>
    <rPh sb="3" eb="5">
      <t>ネンド</t>
    </rPh>
    <rPh sb="5" eb="6">
      <t>マタ</t>
    </rPh>
    <rPh sb="7" eb="8">
      <t>オヨ</t>
    </rPh>
    <rPh sb="9" eb="11">
      <t>レイワ</t>
    </rPh>
    <rPh sb="12" eb="14">
      <t>ネンド</t>
    </rPh>
    <rPh sb="18" eb="20">
      <t>シュウロウ</t>
    </rPh>
    <rPh sb="20" eb="22">
      <t>テイチャク</t>
    </rPh>
    <rPh sb="22" eb="23">
      <t>シャ</t>
    </rPh>
    <rPh sb="24" eb="25">
      <t>カズ</t>
    </rPh>
    <phoneticPr fontId="7"/>
  </si>
  <si>
    <r>
      <rPr>
        <u/>
        <sz val="9"/>
        <color rgb="FFFF0000"/>
        <rFont val="ＭＳ Ｐゴシック"/>
        <family val="3"/>
        <charset val="128"/>
        <scheme val="minor"/>
      </rPr>
      <t>令和４年度及び令和５年度</t>
    </r>
    <r>
      <rPr>
        <sz val="9"/>
        <rFont val="ＭＳ Ｐゴシック"/>
        <family val="3"/>
        <charset val="128"/>
        <scheme val="minor"/>
      </rPr>
      <t>において6月に達した日</t>
    </r>
    <rPh sb="0" eb="2">
      <t>レイワ</t>
    </rPh>
    <rPh sb="3" eb="5">
      <t>ネンド</t>
    </rPh>
    <rPh sb="5" eb="6">
      <t>オヨ</t>
    </rPh>
    <rPh sb="7" eb="9">
      <t>レイワ</t>
    </rPh>
    <rPh sb="10" eb="12">
      <t>ネンド</t>
    </rPh>
    <rPh sb="17" eb="18">
      <t>ガツ</t>
    </rPh>
    <rPh sb="19" eb="20">
      <t>タッ</t>
    </rPh>
    <rPh sb="22" eb="23">
      <t>ヒ</t>
    </rPh>
    <phoneticPr fontId="7"/>
  </si>
  <si>
    <t>（参考様式５）の（別紙４０）</t>
    <rPh sb="1" eb="3">
      <t>サンコウ</t>
    </rPh>
    <rPh sb="3" eb="5">
      <t>ヨウシキ</t>
    </rPh>
    <rPh sb="9" eb="11">
      <t>ベッシ</t>
    </rPh>
    <phoneticPr fontId="7"/>
  </si>
  <si>
    <t>←選択してください。</t>
    <rPh sb="1" eb="3">
      <t>センタク</t>
    </rPh>
    <phoneticPr fontId="117"/>
  </si>
  <si>
    <t>１．　Ⅰ型（7.5：1）</t>
  </si>
  <si>
    <t>２．　Ⅱ型（10：1）</t>
  </si>
  <si>
    <t>利用定員</t>
    <rPh sb="0" eb="4">
      <t>リヨウテイイン</t>
    </rPh>
    <phoneticPr fontId="7"/>
  </si>
  <si>
    <t>評価点が１７０点以上</t>
    <rPh sb="0" eb="3">
      <t>ヒョウカテン</t>
    </rPh>
    <rPh sb="7" eb="8">
      <t>テン</t>
    </rPh>
    <rPh sb="8" eb="10">
      <t>イジョウ</t>
    </rPh>
    <phoneticPr fontId="7"/>
  </si>
  <si>
    <t>評価点が１５０点以上１７０点未満</t>
    <rPh sb="0" eb="3">
      <t>ヒョウカテン</t>
    </rPh>
    <rPh sb="7" eb="8">
      <t>テン</t>
    </rPh>
    <rPh sb="8" eb="10">
      <t>イジョウ</t>
    </rPh>
    <rPh sb="13" eb="14">
      <t>テン</t>
    </rPh>
    <rPh sb="14" eb="16">
      <t>ミマン</t>
    </rPh>
    <phoneticPr fontId="7"/>
  </si>
  <si>
    <t>評価点が１３０点以上１５０点未満</t>
    <rPh sb="0" eb="3">
      <t>ヒョウカテン</t>
    </rPh>
    <rPh sb="7" eb="8">
      <t>テン</t>
    </rPh>
    <rPh sb="8" eb="10">
      <t>イジョウ</t>
    </rPh>
    <rPh sb="13" eb="14">
      <t>テン</t>
    </rPh>
    <rPh sb="14" eb="16">
      <t>ミマン</t>
    </rPh>
    <phoneticPr fontId="7"/>
  </si>
  <si>
    <t>評価点が１０５点以上１３０点未満</t>
    <rPh sb="0" eb="3">
      <t>ヒョウカテン</t>
    </rPh>
    <rPh sb="7" eb="8">
      <t>テン</t>
    </rPh>
    <rPh sb="8" eb="10">
      <t>イジョウ</t>
    </rPh>
    <rPh sb="13" eb="14">
      <t>テン</t>
    </rPh>
    <rPh sb="14" eb="16">
      <t>ミマン</t>
    </rPh>
    <phoneticPr fontId="7"/>
  </si>
  <si>
    <t>評価点が８０点以上１０５点未満</t>
    <rPh sb="0" eb="3">
      <t>ヒョウカテン</t>
    </rPh>
    <rPh sb="6" eb="7">
      <t>テン</t>
    </rPh>
    <rPh sb="7" eb="9">
      <t>イジョウ</t>
    </rPh>
    <rPh sb="12" eb="13">
      <t>テン</t>
    </rPh>
    <rPh sb="13" eb="15">
      <t>ミマン</t>
    </rPh>
    <phoneticPr fontId="7"/>
  </si>
  <si>
    <t>評価点が６０点以上８０点未満</t>
    <rPh sb="0" eb="3">
      <t>ヒョウカテン</t>
    </rPh>
    <rPh sb="6" eb="7">
      <t>テン</t>
    </rPh>
    <rPh sb="7" eb="9">
      <t>イジョウ</t>
    </rPh>
    <rPh sb="11" eb="12">
      <t>テン</t>
    </rPh>
    <rPh sb="12" eb="14">
      <t>ミマン</t>
    </rPh>
    <phoneticPr fontId="117"/>
  </si>
  <si>
    <t>※多機能型の場合、定員合計を記入。その場合、「体制等状況一覧表」の「定員区分」の数値と一致する。</t>
    <phoneticPr fontId="117"/>
  </si>
  <si>
    <t>評価点が６０点未満の場合</t>
    <rPh sb="0" eb="3">
      <t>ヒョウカテン</t>
    </rPh>
    <rPh sb="6" eb="7">
      <t>テン</t>
    </rPh>
    <rPh sb="7" eb="9">
      <t>ミマン</t>
    </rPh>
    <rPh sb="10" eb="12">
      <t>バアイ</t>
    </rPh>
    <phoneticPr fontId="7"/>
  </si>
  <si>
    <t>なし（経過措置：新規指定から１年間　※5と同じ）</t>
    <rPh sb="3" eb="5">
      <t>ケイカ</t>
    </rPh>
    <rPh sb="5" eb="7">
      <t>ソチ</t>
    </rPh>
    <rPh sb="8" eb="12">
      <t>シンキシテイ</t>
    </rPh>
    <rPh sb="15" eb="17">
      <t>ネンカン</t>
    </rPh>
    <rPh sb="21" eb="22">
      <t>オナ</t>
    </rPh>
    <phoneticPr fontId="7"/>
  </si>
  <si>
    <t>（生産活動に限る）
実績算定対象年度</t>
    <rPh sb="1" eb="5">
      <t>セイサンカツドウ</t>
    </rPh>
    <rPh sb="6" eb="7">
      <t>カギ</t>
    </rPh>
    <rPh sb="10" eb="16">
      <t>ジッセキサンテイタイショウ</t>
    </rPh>
    <rPh sb="16" eb="18">
      <t>ネンド</t>
    </rPh>
    <phoneticPr fontId="117"/>
  </si>
  <si>
    <t>令和５年度、令和４年度及び令和３年度（通常）</t>
    <rPh sb="0" eb="2">
      <t>レイワ</t>
    </rPh>
    <rPh sb="3" eb="5">
      <t>ネンド</t>
    </rPh>
    <rPh sb="6" eb="8">
      <t>レイワ</t>
    </rPh>
    <rPh sb="9" eb="11">
      <t>ネンド</t>
    </rPh>
    <rPh sb="11" eb="12">
      <t>オヨ</t>
    </rPh>
    <rPh sb="13" eb="15">
      <t>レイワ</t>
    </rPh>
    <rPh sb="16" eb="18">
      <t>ネンド</t>
    </rPh>
    <rPh sb="19" eb="21">
      <t>ツウジョウ</t>
    </rPh>
    <phoneticPr fontId="117"/>
  </si>
  <si>
    <t>※【別紙54-2】も提出すること（全事業所）</t>
    <phoneticPr fontId="117"/>
  </si>
  <si>
    <t>令和元年度、平成３０年度及び平成２９年度（特例）</t>
    <rPh sb="0" eb="2">
      <t>レイワ</t>
    </rPh>
    <rPh sb="2" eb="4">
      <t>ガンネン</t>
    </rPh>
    <rPh sb="3" eb="5">
      <t>ネンド</t>
    </rPh>
    <rPh sb="6" eb="8">
      <t>ヘイセイ</t>
    </rPh>
    <rPh sb="10" eb="12">
      <t>ネンド</t>
    </rPh>
    <rPh sb="12" eb="13">
      <t>オヨ</t>
    </rPh>
    <rPh sb="14" eb="16">
      <t>ヘイセイ</t>
    </rPh>
    <rPh sb="18" eb="20">
      <t>ネンド</t>
    </rPh>
    <rPh sb="21" eb="23">
      <t>トクレイ</t>
    </rPh>
    <phoneticPr fontId="117"/>
  </si>
  <si>
    <t>新型コロナウイルス感染症の影響の有無及び影響を受けた理由等</t>
    <rPh sb="0" eb="2">
      <t>シンガタ</t>
    </rPh>
    <rPh sb="9" eb="12">
      <t>カンセンショウ</t>
    </rPh>
    <rPh sb="13" eb="15">
      <t>エイキョウ</t>
    </rPh>
    <rPh sb="16" eb="18">
      <t>ウム</t>
    </rPh>
    <rPh sb="18" eb="19">
      <t>オヨ</t>
    </rPh>
    <rPh sb="20" eb="22">
      <t>エイキョウ</t>
    </rPh>
    <rPh sb="23" eb="24">
      <t>ウ</t>
    </rPh>
    <rPh sb="26" eb="28">
      <t>リユウ</t>
    </rPh>
    <rPh sb="28" eb="29">
      <t>ナド</t>
    </rPh>
    <phoneticPr fontId="117"/>
  </si>
  <si>
    <t>※実績算定対象年度で「2」を選択した場合は、必ず記載すること</t>
    <rPh sb="22" eb="23">
      <t>カナラ</t>
    </rPh>
    <rPh sb="24" eb="26">
      <t>キサイ</t>
    </rPh>
    <phoneticPr fontId="117"/>
  </si>
  <si>
    <t>前年度の労働時間・利用者の状況</t>
    <rPh sb="0" eb="3">
      <t>ゼンネンド</t>
    </rPh>
    <rPh sb="4" eb="6">
      <t>ロウドウ</t>
    </rPh>
    <rPh sb="6" eb="8">
      <t>ジカン</t>
    </rPh>
    <rPh sb="9" eb="12">
      <t>リヨウシャ</t>
    </rPh>
    <rPh sb="13" eb="15">
      <t>ジョウキョウ</t>
    </rPh>
    <phoneticPr fontId="7"/>
  </si>
  <si>
    <t>延べ労働時間数</t>
    <rPh sb="0" eb="1">
      <t>ノ</t>
    </rPh>
    <rPh sb="2" eb="4">
      <t>ロウドウ</t>
    </rPh>
    <rPh sb="4" eb="6">
      <t>ジカン</t>
    </rPh>
    <rPh sb="6" eb="7">
      <t>スウ</t>
    </rPh>
    <phoneticPr fontId="7"/>
  </si>
  <si>
    <t>延べ利用者数
（雇用契約者数）</t>
    <rPh sb="0" eb="1">
      <t>ノ</t>
    </rPh>
    <rPh sb="2" eb="4">
      <t>リヨウ</t>
    </rPh>
    <rPh sb="4" eb="5">
      <t>シャ</t>
    </rPh>
    <rPh sb="5" eb="6">
      <t>スウ</t>
    </rPh>
    <rPh sb="8" eb="10">
      <t>コヨウ</t>
    </rPh>
    <rPh sb="10" eb="12">
      <t>ケイヤク</t>
    </rPh>
    <rPh sb="12" eb="13">
      <t>シャ</t>
    </rPh>
    <rPh sb="13" eb="14">
      <t>スウ</t>
    </rPh>
    <phoneticPr fontId="7"/>
  </si>
  <si>
    <r>
      <t xml:space="preserve">１日の平均労働時間数
</t>
    </r>
    <r>
      <rPr>
        <b/>
        <sz val="6"/>
        <rFont val="ＭＳ Ｐゴシック"/>
        <family val="3"/>
        <charset val="128"/>
      </rPr>
      <t>（延べ労働時間数÷延べ利用者数）</t>
    </r>
    <rPh sb="1" eb="2">
      <t>ニチ</t>
    </rPh>
    <rPh sb="3" eb="5">
      <t>ヘイキン</t>
    </rPh>
    <rPh sb="5" eb="7">
      <t>ロウドウ</t>
    </rPh>
    <rPh sb="7" eb="9">
      <t>ジカン</t>
    </rPh>
    <rPh sb="9" eb="10">
      <t>スウ</t>
    </rPh>
    <rPh sb="12" eb="13">
      <t>ノ</t>
    </rPh>
    <rPh sb="14" eb="16">
      <t>ロウドウ</t>
    </rPh>
    <rPh sb="16" eb="18">
      <t>ジカン</t>
    </rPh>
    <rPh sb="18" eb="19">
      <t>スウ</t>
    </rPh>
    <rPh sb="20" eb="21">
      <t>ノ</t>
    </rPh>
    <rPh sb="22" eb="25">
      <t>リヨウシャ</t>
    </rPh>
    <rPh sb="25" eb="26">
      <t>スウ</t>
    </rPh>
    <phoneticPr fontId="7"/>
  </si>
  <si>
    <t>インターネット利用</t>
    <rPh sb="7" eb="9">
      <t>リヨウ</t>
    </rPh>
    <phoneticPr fontId="117"/>
  </si>
  <si>
    <t xml:space="preserve">（公表場所）
</t>
    <rPh sb="1" eb="3">
      <t>コウヒョウ</t>
    </rPh>
    <rPh sb="3" eb="5">
      <t>バショ</t>
    </rPh>
    <phoneticPr fontId="117"/>
  </si>
  <si>
    <t>（URL）</t>
    <phoneticPr fontId="117"/>
  </si>
  <si>
    <t>その他</t>
    <rPh sb="2" eb="3">
      <t>タ</t>
    </rPh>
    <phoneticPr fontId="117"/>
  </si>
  <si>
    <t xml:space="preserve">
</t>
    <phoneticPr fontId="117"/>
  </si>
  <si>
    <t>注１　厚生労働大臣が定める事項及び評価方法（令和３年厚生労働省告示第88号）に基づき評価点を算出すること。
　　　なお、「就労継続支援Ａ型事業所におけるスコア表（全体）」も併せて提出すること。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86" eb="87">
      <t>アワ</t>
    </rPh>
    <rPh sb="89" eb="91">
      <t>テイシュツ</t>
    </rPh>
    <rPh sb="97" eb="98">
      <t>チュウ</t>
    </rPh>
    <rPh sb="100" eb="103">
      <t>ヒョウカテン</t>
    </rPh>
    <rPh sb="103" eb="105">
      <t>クブン</t>
    </rPh>
    <rPh sb="109" eb="111">
      <t>ケイカ</t>
    </rPh>
    <rPh sb="111" eb="113">
      <t>ソチ</t>
    </rPh>
    <rPh sb="113" eb="115">
      <t>タイショウ</t>
    </rPh>
    <rPh sb="119" eb="121">
      <t>シテイ</t>
    </rPh>
    <rPh sb="122" eb="123">
      <t>ウ</t>
    </rPh>
    <rPh sb="132" eb="134">
      <t>ケイカ</t>
    </rPh>
    <rPh sb="139" eb="142">
      <t>ジギョウショ</t>
    </rPh>
    <rPh sb="143" eb="145">
      <t>センタク</t>
    </rPh>
    <rPh sb="149" eb="150">
      <t>チュウ</t>
    </rPh>
    <rPh sb="152" eb="155">
      <t>ヒョウカテン</t>
    </rPh>
    <rPh sb="156" eb="158">
      <t>コウヒョウ</t>
    </rPh>
    <rPh sb="172" eb="174">
      <t>リヨウ</t>
    </rPh>
    <rPh sb="176" eb="178">
      <t>コウヒョウ</t>
    </rPh>
    <rPh sb="178" eb="180">
      <t>ホウホウ</t>
    </rPh>
    <rPh sb="181" eb="183">
      <t>バアイ</t>
    </rPh>
    <rPh sb="200" eb="201">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7"/>
  </si>
  <si>
    <t>　　　参加した職員が１人以上参加している</t>
    <rPh sb="3" eb="5">
      <t>サンカ</t>
    </rPh>
    <rPh sb="7" eb="9">
      <t>ショクイン</t>
    </rPh>
    <rPh sb="11" eb="12">
      <t>ニン</t>
    </rPh>
    <rPh sb="12" eb="14">
      <t>イジョウ</t>
    </rPh>
    <rPh sb="14" eb="16">
      <t>サンカ</t>
    </rPh>
    <phoneticPr fontId="117"/>
  </si>
  <si>
    <t>　　　１回以上の場合</t>
    <rPh sb="4" eb="5">
      <t>カイ</t>
    </rPh>
    <rPh sb="5" eb="7">
      <t>イジョウ</t>
    </rPh>
    <rPh sb="8" eb="10">
      <t>バアイ</t>
    </rPh>
    <phoneticPr fontId="117"/>
  </si>
  <si>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117"/>
  </si>
  <si>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117"/>
  </si>
  <si>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117"/>
  </si>
  <si>
    <t>③過去３年の生産活動収支のうち前年度における生産活動収支のみが前年度に利用者に支払う賃金の総額以上</t>
    <phoneticPr fontId="117"/>
  </si>
  <si>
    <t>④過去３年の生産活動収支のうち前々年度における生産活動収支のみが前々年度に利用者に支払う賃金の総額以上</t>
    <phoneticPr fontId="117"/>
  </si>
  <si>
    <t>⑤過去３年の生産活動収支のうち前年度及び前々年度の各年度における生産活動収支がいずれも当該各年度に利用者に支払う賃金の総額未満</t>
    <phoneticPr fontId="117"/>
  </si>
  <si>
    <t>⑥過去３年の生産活動収支がいずれも当該各年度に利用者に支払う賃金の総額未満</t>
    <phoneticPr fontId="117"/>
  </si>
  <si>
    <t>（※）８項目の合計点に応じた点数</t>
    <phoneticPr fontId="117"/>
  </si>
  <si>
    <t>（注2）5以上:15点、4～3：5点、2点以下：0点</t>
    <phoneticPr fontId="117"/>
  </si>
  <si>
    <t>①60点 ②50点 ③40点 ④20点 ⑤－10点 ⑥－20点</t>
    <rPh sb="3" eb="4">
      <t>テン</t>
    </rPh>
    <rPh sb="8" eb="9">
      <t>テン</t>
    </rPh>
    <rPh sb="13" eb="14">
      <t>テン</t>
    </rPh>
    <rPh sb="18" eb="19">
      <t>テン</t>
    </rPh>
    <phoneticPr fontId="117"/>
  </si>
  <si>
    <t>（Ⅴ）地域連携活動</t>
  </si>
  <si>
    <t>（Ⅵ）経営改善計画</t>
    <rPh sb="3" eb="5">
      <t>ケイエイ</t>
    </rPh>
    <rPh sb="5" eb="7">
      <t>カイゼン</t>
    </rPh>
    <rPh sb="7" eb="9">
      <t>ケイカク</t>
    </rPh>
    <phoneticPr fontId="117"/>
  </si>
  <si>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117"/>
  </si>
  <si>
    <t>期限内に提出していない場合:-50点</t>
    <rPh sb="0" eb="3">
      <t>キゲンナイ</t>
    </rPh>
    <rPh sb="4" eb="6">
      <t>テイシュツ</t>
    </rPh>
    <rPh sb="11" eb="13">
      <t>バアイ</t>
    </rPh>
    <rPh sb="17" eb="18">
      <t>テン</t>
    </rPh>
    <phoneticPr fontId="117"/>
  </si>
  <si>
    <t>（Ⅶ）利用者の知識・能力向上</t>
    <rPh sb="3" eb="6">
      <t>リヨウシャ</t>
    </rPh>
    <rPh sb="7" eb="9">
      <t>チシキ</t>
    </rPh>
    <rPh sb="10" eb="12">
      <t>ノウリョク</t>
    </rPh>
    <rPh sb="12" eb="14">
      <t>コウジョウ</t>
    </rPh>
    <phoneticPr fontId="117"/>
  </si>
  <si>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117"/>
  </si>
  <si>
    <t>（※）８項目の合計点に応じた点数</t>
    <rPh sb="14" eb="16">
      <t>テンスウ</t>
    </rPh>
    <phoneticPr fontId="117"/>
  </si>
  <si>
    <t>（注1）5以上:15点、4～3：5点、2点以下：0点</t>
    <rPh sb="1" eb="2">
      <t>チュウ</t>
    </rPh>
    <rPh sb="5" eb="7">
      <t>イジョウ</t>
    </rPh>
    <rPh sb="10" eb="11">
      <t>テン</t>
    </rPh>
    <rPh sb="17" eb="18">
      <t>テン</t>
    </rPh>
    <rPh sb="20" eb="21">
      <t>テン</t>
    </rPh>
    <rPh sb="21" eb="23">
      <t>イカ</t>
    </rPh>
    <rPh sb="25" eb="26">
      <t>テン</t>
    </rPh>
    <phoneticPr fontId="117"/>
  </si>
  <si>
    <t>65点</t>
    <rPh sb="2" eb="3">
      <t>テン</t>
    </rPh>
    <phoneticPr fontId="117"/>
  </si>
  <si>
    <t>90点</t>
    <rPh sb="2" eb="3">
      <t>テン</t>
    </rPh>
    <phoneticPr fontId="117"/>
  </si>
  <si>
    <t>⁻20点</t>
    <phoneticPr fontId="117"/>
  </si>
  <si>
    <t>⁻10点</t>
    <rPh sb="3" eb="4">
      <t>テン</t>
    </rPh>
    <phoneticPr fontId="117"/>
  </si>
  <si>
    <t>50点</t>
    <rPh sb="2" eb="3">
      <t>テン</t>
    </rPh>
    <phoneticPr fontId="117"/>
  </si>
  <si>
    <t>60点</t>
    <rPh sb="2" eb="3">
      <t>テン</t>
    </rPh>
    <phoneticPr fontId="117"/>
  </si>
  <si>
    <t>経営改善計画</t>
    <rPh sb="0" eb="2">
      <t>ケイエイ</t>
    </rPh>
    <rPh sb="2" eb="4">
      <t>カイゼン</t>
    </rPh>
    <rPh sb="4" eb="6">
      <t>ケイカク</t>
    </rPh>
    <phoneticPr fontId="117"/>
  </si>
  <si>
    <t>⁻50点</t>
    <rPh sb="3" eb="4">
      <t>テン</t>
    </rPh>
    <phoneticPr fontId="117"/>
  </si>
  <si>
    <t>利用者の知識・能力向上</t>
    <rPh sb="0" eb="3">
      <t>リヨウシャ</t>
    </rPh>
    <rPh sb="4" eb="6">
      <t>チシキ</t>
    </rPh>
    <rPh sb="7" eb="9">
      <t>ノウリョク</t>
    </rPh>
    <rPh sb="9" eb="11">
      <t>コウジョウ</t>
    </rPh>
    <phoneticPr fontId="117"/>
  </si>
  <si>
    <t>就労継続支援Ａ型事業所におけるスコア表（実績Ⅰ～Ⅳ、Ⅵ）</t>
    <rPh sb="20" eb="22">
      <t>ジッセキ</t>
    </rPh>
    <phoneticPr fontId="117"/>
  </si>
  <si>
    <t>前年度（　　　年度）</t>
    <rPh sb="0" eb="3">
      <t>ゼンネンド</t>
    </rPh>
    <rPh sb="7" eb="9">
      <t>ネンド</t>
    </rPh>
    <phoneticPr fontId="117"/>
  </si>
  <si>
    <t>前々々年度（　　　年度）</t>
    <rPh sb="0" eb="2">
      <t>ゼンゼン</t>
    </rPh>
    <rPh sb="3" eb="5">
      <t>ネンド</t>
    </rPh>
    <rPh sb="9" eb="11">
      <t>ネンド</t>
    </rPh>
    <phoneticPr fontId="117"/>
  </si>
  <si>
    <t>前々年度（　　　年度）</t>
    <rPh sb="0" eb="2">
      <t>ゼンゼン</t>
    </rPh>
    <rPh sb="2" eb="4">
      <t>ネンド</t>
    </rPh>
    <rPh sb="8" eb="10">
      <t>ネンド</t>
    </rPh>
    <phoneticPr fontId="117"/>
  </si>
  <si>
    <t>前年度　（　　　年度）</t>
    <rPh sb="0" eb="3">
      <t>ゼンネンドネンド</t>
    </rPh>
    <rPh sb="8" eb="10">
      <t>ネンド</t>
    </rPh>
    <phoneticPr fontId="117"/>
  </si>
  <si>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117"/>
  </si>
  <si>
    <t>◎利用者を職員として登用する制度を</t>
    <phoneticPr fontId="117"/>
  </si>
  <si>
    <t>在宅勤務に係る労働条件及び服務規律</t>
  </si>
  <si>
    <t>に関する制度を定めている</t>
    <rPh sb="7" eb="8">
      <t>サダ</t>
    </rPh>
    <phoneticPr fontId="117"/>
  </si>
  <si>
    <t>定めている</t>
    <phoneticPr fontId="117"/>
  </si>
  <si>
    <t>に関する制度を定めている</t>
    <rPh sb="1" eb="2">
      <t>カン</t>
    </rPh>
    <rPh sb="4" eb="6">
      <t>セイド</t>
    </rPh>
    <rPh sb="7" eb="8">
      <t>サダ</t>
    </rPh>
    <phoneticPr fontId="117"/>
  </si>
  <si>
    <t>◎フレックスタイム制に係る労働条件を</t>
    <rPh sb="9" eb="10">
      <t>セイ</t>
    </rPh>
    <rPh sb="11" eb="12">
      <t>カカ</t>
    </rPh>
    <rPh sb="13" eb="15">
      <t>ロウドウ</t>
    </rPh>
    <rPh sb="15" eb="17">
      <t>ジョウケン</t>
    </rPh>
    <phoneticPr fontId="117"/>
  </si>
  <si>
    <t>◎短時間勤務に係る労働条件を</t>
    <rPh sb="1" eb="4">
      <t>タンジカン</t>
    </rPh>
    <rPh sb="4" eb="6">
      <t>キンム</t>
    </rPh>
    <rPh sb="7" eb="8">
      <t>カカ</t>
    </rPh>
    <rPh sb="9" eb="11">
      <t>ロウドウ</t>
    </rPh>
    <rPh sb="11" eb="13">
      <t>ジョウケンニンズウ</t>
    </rPh>
    <phoneticPr fontId="117"/>
  </si>
  <si>
    <t>◎時差出勤制度に係る労働条件を</t>
    <rPh sb="1" eb="3">
      <t>ジサ</t>
    </rPh>
    <rPh sb="3" eb="5">
      <t>シュッキン</t>
    </rPh>
    <rPh sb="5" eb="7">
      <t>セイド</t>
    </rPh>
    <rPh sb="8" eb="9">
      <t>カカ</t>
    </rPh>
    <rPh sb="10" eb="12">
      <t>ロウドウ</t>
    </rPh>
    <rPh sb="12" eb="14">
      <t>ジョウケンニンズウ</t>
    </rPh>
    <phoneticPr fontId="117"/>
  </si>
  <si>
    <t>定めている</t>
    <rPh sb="0" eb="1">
      <t>サダ</t>
    </rPh>
    <phoneticPr fontId="117"/>
  </si>
  <si>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117"/>
  </si>
  <si>
    <t>◎傷病休暇等の取得に関する事項を</t>
    <rPh sb="1" eb="3">
      <t>ショウビョウ</t>
    </rPh>
    <rPh sb="3" eb="5">
      <t>キュウカ</t>
    </rPh>
    <rPh sb="5" eb="6">
      <t>トウ</t>
    </rPh>
    <rPh sb="7" eb="9">
      <t>シュトク</t>
    </rPh>
    <rPh sb="10" eb="11">
      <t>ニンズウ</t>
    </rPh>
    <phoneticPr fontId="117"/>
  </si>
  <si>
    <t>を定めている</t>
    <rPh sb="1" eb="2">
      <t>サダ</t>
    </rPh>
    <phoneticPr fontId="117"/>
  </si>
  <si>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117"/>
  </si>
  <si>
    <t>◎外部研修、もしくは内部研修を</t>
    <rPh sb="1" eb="3">
      <t>ガイブ</t>
    </rPh>
    <rPh sb="3" eb="5">
      <t>ケンシュウ</t>
    </rPh>
    <rPh sb="10" eb="12">
      <t>ナイブ</t>
    </rPh>
    <rPh sb="12" eb="14">
      <t>ケンシュウ</t>
    </rPh>
    <phoneticPr fontId="117"/>
  </si>
  <si>
    <t>　１回以上発表している</t>
    <rPh sb="2" eb="3">
      <t>カイ</t>
    </rPh>
    <rPh sb="3" eb="5">
      <t>イジョウ</t>
    </rPh>
    <rPh sb="5" eb="7">
      <t>ハッピョウ</t>
    </rPh>
    <phoneticPr fontId="117"/>
  </si>
  <si>
    <t>もしくは、他の事業所の視察・実習を受け入れている</t>
    <rPh sb="5" eb="6">
      <t>タ</t>
    </rPh>
    <rPh sb="7" eb="10">
      <t>ジギョウショ</t>
    </rPh>
    <rPh sb="11" eb="13">
      <t>シサツ</t>
    </rPh>
    <rPh sb="14" eb="16">
      <t>ジッシュウ</t>
    </rPh>
    <rPh sb="17" eb="18">
      <t>ウ</t>
    </rPh>
    <rPh sb="19" eb="20">
      <t>イ</t>
    </rPh>
    <phoneticPr fontId="117"/>
  </si>
  <si>
    <t>１回以上実施している。</t>
  </si>
  <si>
    <t>※研修名</t>
    <rPh sb="1" eb="3">
      <t>ケンシュウ</t>
    </rPh>
    <rPh sb="3" eb="4">
      <t>メイ</t>
    </rPh>
    <phoneticPr fontId="117"/>
  </si>
  <si>
    <r>
      <t xml:space="preserve">  </t>
    </r>
    <r>
      <rPr>
        <sz val="10"/>
        <color theme="1"/>
        <rFont val="ＭＳ ゴシック"/>
        <family val="3"/>
        <charset val="128"/>
      </rPr>
      <t>研修講師</t>
    </r>
    <rPh sb="2" eb="4">
      <t>ケンシュウ</t>
    </rPh>
    <rPh sb="4" eb="6">
      <t>コウシ</t>
    </rPh>
    <phoneticPr fontId="117"/>
  </si>
  <si>
    <t xml:space="preserve">  実施日・受講者数</t>
    <rPh sb="2" eb="4">
      <t>ジッシ</t>
    </rPh>
    <rPh sb="4" eb="5">
      <t>ビ</t>
    </rPh>
    <rPh sb="6" eb="9">
      <t>ジュコウシャ</t>
    </rPh>
    <rPh sb="9" eb="10">
      <t>スウ</t>
    </rPh>
    <phoneticPr fontId="117"/>
  </si>
  <si>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117"/>
  </si>
  <si>
    <t>参加している。</t>
    <rPh sb="0" eb="2">
      <t>サンカ</t>
    </rPh>
    <phoneticPr fontId="117"/>
  </si>
  <si>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117"/>
  </si>
  <si>
    <t>◎ＩＳＯが制定したマネジメント</t>
    <rPh sb="5" eb="7">
      <t>セイテイ</t>
    </rPh>
    <phoneticPr fontId="117"/>
  </si>
  <si>
    <t>（Ⅵ）　経営改善計画</t>
    <rPh sb="4" eb="6">
      <t>ケイエイ</t>
    </rPh>
    <rPh sb="6" eb="8">
      <t>カイゼン</t>
    </rPh>
    <rPh sb="8" eb="10">
      <t/>
    </rPh>
    <phoneticPr fontId="117"/>
  </si>
  <si>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117"/>
  </si>
  <si>
    <t>　経営改善計画書へ提出した。</t>
    <phoneticPr fontId="117"/>
  </si>
  <si>
    <t>※受理日</t>
    <rPh sb="1" eb="3">
      <t>ジュリ</t>
    </rPh>
    <rPh sb="3" eb="4">
      <t>ヒ</t>
    </rPh>
    <phoneticPr fontId="117"/>
  </si>
  <si>
    <t>月</t>
    <rPh sb="0" eb="1">
      <t>ツキ</t>
    </rPh>
    <phoneticPr fontId="117"/>
  </si>
  <si>
    <t>日</t>
    <rPh sb="0" eb="1">
      <t>ヒ</t>
    </rPh>
    <phoneticPr fontId="117"/>
  </si>
  <si>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117"/>
  </si>
  <si>
    <t>利用者の知識・能力向上に係る実施概要</t>
    <rPh sb="14" eb="16">
      <t>ジッシ</t>
    </rPh>
    <rPh sb="16" eb="18">
      <t>ガイヨウ</t>
    </rPh>
    <phoneticPr fontId="117"/>
  </si>
  <si>
    <t>実施した利用者の知識・能力向上に係る実施の概要</t>
    <rPh sb="0" eb="2">
      <t>ジッシ</t>
    </rPh>
    <rPh sb="18" eb="20">
      <t>ジッシ</t>
    </rPh>
    <phoneticPr fontId="117"/>
  </si>
  <si>
    <t>利用者の知識・能力向上に係る実施のねらい</t>
    <rPh sb="14" eb="16">
      <t>ジッシ</t>
    </rPh>
    <phoneticPr fontId="117"/>
  </si>
  <si>
    <t>利用者にとってのメリット</t>
    <rPh sb="0" eb="3">
      <t>リヨウシャ</t>
    </rPh>
    <phoneticPr fontId="117"/>
  </si>
  <si>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117"/>
  </si>
  <si>
    <t>連携先企業（担当者）</t>
    <rPh sb="0" eb="2">
      <t>レンケイ</t>
    </rPh>
    <rPh sb="2" eb="3">
      <t>サキ</t>
    </rPh>
    <rPh sb="3" eb="5">
      <t>キギョウ</t>
    </rPh>
    <rPh sb="6" eb="9">
      <t>タントウシャ</t>
    </rPh>
    <phoneticPr fontId="117"/>
  </si>
  <si>
    <t>利用者からの意見・評価</t>
    <rPh sb="0" eb="3">
      <t>リヨウシャ</t>
    </rPh>
    <rPh sb="6" eb="8">
      <t>イケン</t>
    </rPh>
    <rPh sb="9" eb="11">
      <t>ヒョウカ</t>
    </rPh>
    <phoneticPr fontId="117"/>
  </si>
  <si>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117"/>
  </si>
  <si>
    <t>R5</t>
  </si>
  <si>
    <t>R6</t>
  </si>
  <si>
    <t>土</t>
    <rPh sb="0" eb="1">
      <t>ド</t>
    </rPh>
    <phoneticPr fontId="117"/>
  </si>
  <si>
    <t>月</t>
  </si>
  <si>
    <t>火</t>
  </si>
  <si>
    <t>水</t>
  </si>
  <si>
    <t>木</t>
  </si>
  <si>
    <t>金</t>
  </si>
  <si>
    <t>土</t>
  </si>
  <si>
    <t>別紙４０（その１）平均労働時間実績表</t>
    <phoneticPr fontId="7"/>
  </si>
  <si>
    <t>（参考様式５）の（別紙４３）</t>
    <rPh sb="1" eb="3">
      <t>サンコウ</t>
    </rPh>
    <rPh sb="3" eb="5">
      <t>ヨウシキ</t>
    </rPh>
    <rPh sb="9" eb="11">
      <t>ベッシ</t>
    </rPh>
    <phoneticPr fontId="7"/>
  </si>
  <si>
    <t>就労定着支援
利用者数</t>
    <rPh sb="0" eb="2">
      <t>シュウロウ</t>
    </rPh>
    <rPh sb="2" eb="4">
      <t>テイチャク</t>
    </rPh>
    <rPh sb="4" eb="6">
      <t>シエン</t>
    </rPh>
    <rPh sb="7" eb="10">
      <t>リヨウシャ</t>
    </rPh>
    <rPh sb="10" eb="11">
      <t>スウ</t>
    </rPh>
    <phoneticPr fontId="7"/>
  </si>
  <si>
    <t>就労定着率が９割以上９割５分未満</t>
    <rPh sb="0" eb="2">
      <t>シュウロウ</t>
    </rPh>
    <rPh sb="2" eb="4">
      <t>テイチャク</t>
    </rPh>
    <rPh sb="4" eb="5">
      <t>リツ</t>
    </rPh>
    <rPh sb="7" eb="8">
      <t>ワリ</t>
    </rPh>
    <rPh sb="8" eb="10">
      <t>イジョウ</t>
    </rPh>
    <rPh sb="11" eb="12">
      <t>ワリ</t>
    </rPh>
    <rPh sb="13" eb="14">
      <t>ブン</t>
    </rPh>
    <rPh sb="14" eb="16">
      <t>ミマン</t>
    </rPh>
    <phoneticPr fontId="7"/>
  </si>
  <si>
    <t>令和３年度、令和４年度及び令和５年度</t>
    <rPh sb="0" eb="2">
      <t>レイワ</t>
    </rPh>
    <rPh sb="3" eb="5">
      <t>ネンド</t>
    </rPh>
    <rPh sb="6" eb="8">
      <t>レイワ</t>
    </rPh>
    <rPh sb="9" eb="11">
      <t>ネンド</t>
    </rPh>
    <rPh sb="11" eb="12">
      <t>オヨ</t>
    </rPh>
    <rPh sb="13" eb="15">
      <t>レイワ</t>
    </rPh>
    <rPh sb="16" eb="18">
      <t>ネンド</t>
    </rPh>
    <phoneticPr fontId="117"/>
  </si>
  <si>
    <r>
      <t xml:space="preserve">① </t>
    </r>
    <r>
      <rPr>
        <u/>
        <sz val="10"/>
        <color rgb="FFFF0000"/>
        <rFont val="ＭＳ Ｐゴシック"/>
        <family val="3"/>
        <charset val="128"/>
        <scheme val="minor"/>
      </rPr>
      <t>実績算定対象年度</t>
    </r>
    <r>
      <rPr>
        <sz val="10"/>
        <rFont val="ＭＳ Ｐゴシック"/>
        <family val="3"/>
        <charset val="128"/>
        <scheme val="minor"/>
      </rPr>
      <t>における就労定着支援の総利用者数</t>
    </r>
    <rPh sb="2" eb="4">
      <t>ジッセキ</t>
    </rPh>
    <rPh sb="4" eb="6">
      <t>サンテイ</t>
    </rPh>
    <rPh sb="6" eb="8">
      <t>タイショウ</t>
    </rPh>
    <rPh sb="8" eb="10">
      <t>ネンド</t>
    </rPh>
    <rPh sb="14" eb="16">
      <t>シュウロウ</t>
    </rPh>
    <rPh sb="16" eb="18">
      <t>テイチャク</t>
    </rPh>
    <rPh sb="18" eb="20">
      <t>シエン</t>
    </rPh>
    <rPh sb="21" eb="22">
      <t>ソウ</t>
    </rPh>
    <rPh sb="22" eb="24">
      <t>リヨウ</t>
    </rPh>
    <rPh sb="24" eb="25">
      <t>シャ</t>
    </rPh>
    <rPh sb="25" eb="26">
      <t>スウ</t>
    </rPh>
    <phoneticPr fontId="7"/>
  </si>
  <si>
    <r>
      <t>※</t>
    </r>
    <r>
      <rPr>
        <b/>
        <u/>
        <sz val="11"/>
        <color rgb="FFFF0000"/>
        <rFont val="ＭＳ Ｐゴシック"/>
        <family val="3"/>
        <charset val="128"/>
        <scheme val="minor"/>
      </rPr>
      <t>新規指定の場合</t>
    </r>
    <r>
      <rPr>
        <u/>
        <sz val="11"/>
        <rFont val="ＭＳ Ｐゴシック"/>
        <family val="3"/>
        <charset val="128"/>
        <scheme val="minor"/>
      </rPr>
      <t>（起算日は指定を受ける前月末日）</t>
    </r>
    <rPh sb="1" eb="3">
      <t>シンキ</t>
    </rPh>
    <rPh sb="3" eb="5">
      <t>シテイ</t>
    </rPh>
    <rPh sb="6" eb="8">
      <t>バアイ</t>
    </rPh>
    <rPh sb="9" eb="12">
      <t>キサンビ</t>
    </rPh>
    <rPh sb="13" eb="15">
      <t>シテイ</t>
    </rPh>
    <rPh sb="16" eb="17">
      <t>ウ</t>
    </rPh>
    <rPh sb="19" eb="21">
      <t>ゼンゲツ</t>
    </rPh>
    <rPh sb="21" eb="22">
      <t>マツ</t>
    </rPh>
    <rPh sb="22" eb="23">
      <t>ビ</t>
    </rPh>
    <phoneticPr fontId="7"/>
  </si>
  <si>
    <r>
      <t xml:space="preserve">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
</t>
    </r>
    <r>
      <rPr>
        <u/>
        <sz val="9"/>
        <color rgb="FFFF0000"/>
        <rFont val="ＭＳ Ｐゴシック"/>
        <family val="3"/>
        <charset val="128"/>
        <scheme val="minor"/>
      </rPr>
      <t>注　新規指定から１年未満で当該届出を提出する場合は、就労定着率区分について「新規指定の場合」欄に記載し、
　別添２「就労継続者の状況（就労定着支援に係る基本報酬の算定区分に関する届出書）（新規指定の場合）」を
　提出すること。</t>
    </r>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rPh sb="116" eb="117">
      <t>チュウ</t>
    </rPh>
    <rPh sb="118" eb="122">
      <t>シンキシテイ</t>
    </rPh>
    <rPh sb="125" eb="126">
      <t>ネン</t>
    </rPh>
    <rPh sb="126" eb="128">
      <t>ミマン</t>
    </rPh>
    <rPh sb="129" eb="131">
      <t>トウガイ</t>
    </rPh>
    <rPh sb="131" eb="133">
      <t>トドケデ</t>
    </rPh>
    <rPh sb="134" eb="136">
      <t>テイシュツ</t>
    </rPh>
    <rPh sb="138" eb="140">
      <t>バアイ</t>
    </rPh>
    <rPh sb="142" eb="144">
      <t>シュウロウ</t>
    </rPh>
    <rPh sb="144" eb="149">
      <t>テイチャクリツクブン</t>
    </rPh>
    <rPh sb="154" eb="158">
      <t>シンキシテイ</t>
    </rPh>
    <rPh sb="159" eb="161">
      <t>バアイ</t>
    </rPh>
    <rPh sb="162" eb="163">
      <t>ラン</t>
    </rPh>
    <rPh sb="164" eb="166">
      <t>キサイ</t>
    </rPh>
    <rPh sb="222" eb="224">
      <t>テイシュツ</t>
    </rPh>
    <phoneticPr fontId="7"/>
  </si>
  <si>
    <r>
      <t>【</t>
    </r>
    <r>
      <rPr>
        <u/>
        <sz val="10"/>
        <color rgb="FFFF0000"/>
        <rFont val="ＭＳ Ｐゴシック"/>
        <family val="3"/>
        <charset val="128"/>
        <scheme val="minor"/>
      </rPr>
      <t>実績算定対象年度</t>
    </r>
    <r>
      <rPr>
        <sz val="10"/>
        <rFont val="ＭＳ Ｐゴシック"/>
        <family val="3"/>
        <charset val="128"/>
        <scheme val="minor"/>
      </rPr>
      <t>における就労定着支援の利用者数】</t>
    </r>
    <rPh sb="1" eb="3">
      <t>ジッセキ</t>
    </rPh>
    <rPh sb="3" eb="5">
      <t>サンテイ</t>
    </rPh>
    <rPh sb="5" eb="7">
      <t>タイショウ</t>
    </rPh>
    <rPh sb="7" eb="9">
      <t>ネンド</t>
    </rPh>
    <rPh sb="13" eb="15">
      <t>シュウロウ</t>
    </rPh>
    <rPh sb="15" eb="17">
      <t>テイチャク</t>
    </rPh>
    <rPh sb="17" eb="19">
      <t>シエン</t>
    </rPh>
    <rPh sb="20" eb="23">
      <t>リヨウシャ</t>
    </rPh>
    <rPh sb="23" eb="24">
      <t>スウ</t>
    </rPh>
    <phoneticPr fontId="7"/>
  </si>
  <si>
    <t>就労定着支援の
利用開始日</t>
    <rPh sb="0" eb="2">
      <t>シュウロウ</t>
    </rPh>
    <rPh sb="2" eb="4">
      <t>テイチャク</t>
    </rPh>
    <rPh sb="4" eb="6">
      <t>シエン</t>
    </rPh>
    <rPh sb="8" eb="10">
      <t>リヨウ</t>
    </rPh>
    <rPh sb="10" eb="13">
      <t>カイシビ</t>
    </rPh>
    <phoneticPr fontId="7"/>
  </si>
  <si>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7"/>
  </si>
  <si>
    <t>別紙４０（その１）　平均労働時間実績表</t>
    <rPh sb="0" eb="2">
      <t>ベッシ</t>
    </rPh>
    <rPh sb="10" eb="12">
      <t>ヘイキン</t>
    </rPh>
    <rPh sb="12" eb="14">
      <t>ロウドウ</t>
    </rPh>
    <rPh sb="14" eb="16">
      <t>ジカン</t>
    </rPh>
    <rPh sb="16" eb="18">
      <t>ジッセキ</t>
    </rPh>
    <rPh sb="18" eb="19">
      <t>ヒョウ</t>
    </rPh>
    <phoneticPr fontId="7"/>
  </si>
  <si>
    <t>〇</t>
    <phoneticPr fontId="7"/>
  </si>
  <si>
    <t>別紙４０（その４）　地域連携活動実施状況報告書</t>
    <rPh sb="0" eb="2">
      <t>ベッシ</t>
    </rPh>
    <rPh sb="10" eb="12">
      <t>チイキ</t>
    </rPh>
    <rPh sb="12" eb="14">
      <t>レンケイ</t>
    </rPh>
    <rPh sb="14" eb="16">
      <t>カツドウ</t>
    </rPh>
    <rPh sb="16" eb="18">
      <t>ジッシ</t>
    </rPh>
    <rPh sb="18" eb="20">
      <t>ジョウキョウ</t>
    </rPh>
    <rPh sb="20" eb="23">
      <t>ホウコクショ</t>
    </rPh>
    <phoneticPr fontId="7"/>
  </si>
  <si>
    <t>別紙４０（その５）　利用者の知識・能力向上に係る実施状況報告</t>
    <rPh sb="0" eb="2">
      <t>ベッシ</t>
    </rPh>
    <rPh sb="10" eb="13">
      <t>リヨウシャ</t>
    </rPh>
    <rPh sb="14" eb="16">
      <t>チシキ</t>
    </rPh>
    <rPh sb="17" eb="19">
      <t>ノウリョク</t>
    </rPh>
    <rPh sb="19" eb="21">
      <t>コウジョウ</t>
    </rPh>
    <rPh sb="22" eb="23">
      <t>カカ</t>
    </rPh>
    <rPh sb="24" eb="26">
      <t>ジッシ</t>
    </rPh>
    <rPh sb="26" eb="30">
      <t>ジョウキョウホウコク</t>
    </rPh>
    <phoneticPr fontId="7"/>
  </si>
  <si>
    <t>　熊本県知事　木村　敬　様</t>
    <phoneticPr fontId="7"/>
  </si>
  <si>
    <r>
      <t>１．なし　　２．Ⅰ・イ　　３．Ⅱ・イ　　４．Ⅲ　　５．Ⅳ</t>
    </r>
    <r>
      <rPr>
        <strike/>
        <sz val="11"/>
        <rFont val="ＭＳ ゴシック"/>
        <family val="3"/>
        <charset val="128"/>
      </rPr>
      <t xml:space="preserve">
</t>
    </r>
    <r>
      <rPr>
        <sz val="11"/>
        <rFont val="ＭＳ ゴシック"/>
        <family val="3"/>
        <charset val="128"/>
      </rPr>
      <t>７．Ⅰ・ロ　８．Ⅱ・ロ</t>
    </r>
    <phoneticPr fontId="7"/>
  </si>
  <si>
    <t>１．なし　　２．Ⅰ・イ　　４．Ⅲ　　５．Ⅳ　　７．Ⅰ・ロ</t>
    <phoneticPr fontId="7"/>
  </si>
  <si>
    <t>　１．なし　  ２．あり</t>
  </si>
  <si>
    <t>業務継続計画未策定（※16）</t>
    <phoneticPr fontId="141"/>
  </si>
  <si>
    <t>特定事業所集中</t>
    <rPh sb="0" eb="2">
      <t>トクテイ</t>
    </rPh>
    <rPh sb="2" eb="5">
      <t>ジギョウショ</t>
    </rPh>
    <rPh sb="5" eb="7">
      <t>シュウチュウ</t>
    </rPh>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</si>
  <si>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7"/>
  </si>
  <si>
    <t>就労選択支援</t>
    <rPh sb="0" eb="2">
      <t>シュウロウ</t>
    </rPh>
    <rPh sb="2" eb="4">
      <t>センタク</t>
    </rPh>
    <rPh sb="4" eb="6">
      <t>シエン</t>
    </rPh>
    <phoneticPr fontId="141"/>
  </si>
  <si>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117"/>
  </si>
  <si>
    <r>
      <t>１．なし　　２．Ⅰ・イ　　３．Ⅱ・イ　　４．Ⅲ　　５．Ⅳ　　</t>
    </r>
    <r>
      <rPr>
        <strike/>
        <sz val="11"/>
        <rFont val="ＭＳ ゴシック"/>
        <family val="3"/>
        <charset val="128"/>
      </rPr>
      <t xml:space="preserve">
</t>
    </r>
    <r>
      <rPr>
        <sz val="11"/>
        <rFont val="ＭＳ ゴシック"/>
        <family val="3"/>
        <charset val="128"/>
      </rPr>
      <t>７．Ⅰ・ロ　８．Ⅱ・ロ</t>
    </r>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</si>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</sst>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Red]&quot;¥&quot;\-#,##0"/>
    <numFmt numFmtId="176" formatCode="0_ "/>
    <numFmt numFmtId="177" formatCode="0.0_ "/>
    <numFmt numFmtId="178" formatCode="0.000_ "/>
    <numFmt numFmtId="179" formatCode="###########&quot;人&quot;"/>
    <numFmt numFmtId="180" formatCode="##########.###&quot;人&quot;"/>
    <numFmt numFmtId="181" formatCode="0.0%"/>
    <numFmt numFmtId="182" formatCode="0.0000_ "/>
    <numFmt numFmtId="183" formatCode="[$-411]ggge&quot;年&quot;m&quot;月&quot;d&quot;日&quot;;@"/>
    <numFmt numFmtId="184" formatCode="&quot;（&quot;_ @_ &quot;）&quot;"/>
    <numFmt numFmtId="185" formatCode="[$-409]mmmmm;@"/>
    <numFmt numFmtId="186" formatCode="m/d;@"/>
    <numFmt numFmtId="187" formatCode="aaa"/>
    <numFmt numFmtId="188" formatCode="[h]:mm"/>
    <numFmt numFmtId="189" formatCode="#,##0_ "/>
    <numFmt numFmtId="190" formatCode="#,##0;&quot;▲ &quot;#,##0"/>
    <numFmt numFmtId="191" formatCode="[&lt;=999]000;[&lt;=9999]000\-00;000\-0000"/>
    <numFmt numFmtId="192" formatCode="#,##0.0_ "/>
    <numFmt numFmtId="193" formatCode="0.0&quot;人&quot;"/>
    <numFmt numFmtId="194" formatCode="0.00&quot;人&quot;"/>
    <numFmt numFmtId="195" formatCode="0.0"/>
    <numFmt numFmtId="196" formatCode="h:m"/>
    <numFmt numFmtId="197" formatCode="0.0;\0;0.0"/>
    <numFmt numFmtId="198" formatCode="0.000;\0;0.000"/>
    <numFmt numFmtId="199" formatCode="0.0_ ;[Red]\-0.0\ "/>
    <numFmt numFmtId="200" formatCode="0.0_);[Red]\(0.0\)"/>
    <numFmt numFmtId="201" formatCode="0_ ;[Red]\-0\ "/>
    <numFmt numFmtId="202" formatCode="0.00_);[Red]\(0.00\)"/>
    <numFmt numFmtId="203" formatCode="0.00_ "/>
    <numFmt numFmtId="204" formatCode="0_);[Red]\(0\)"/>
  </numFmts>
  <fonts count="249">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9"/>
      <name val="ＭＳ Ｐゴシック"/>
      <family val="3"/>
      <charset val="128"/>
    </font>
    <font>
      <u/>
      <sz val="10"/>
      <name val="ＭＳ ゴシック"/>
      <family val="3"/>
      <charset val="128"/>
    </font>
    <font>
      <sz val="12"/>
      <name val="ＭＳ Ｐゴシック"/>
      <family val="3"/>
      <charset val="128"/>
    </font>
    <font>
      <sz val="14"/>
      <name val="ＭＳ Ｐゴシック"/>
      <family val="3"/>
      <charset val="128"/>
    </font>
    <font>
      <sz val="14"/>
      <name val="ＤＦ特太ゴシック体"/>
      <family val="3"/>
      <charset val="128"/>
    </font>
    <font>
      <b/>
      <sz val="14"/>
      <name val="ＭＳ Ｐゴシック"/>
      <family val="3"/>
      <charset val="128"/>
    </font>
    <font>
      <sz val="16"/>
      <name val="ＤＦ特太ゴシック体"/>
      <family val="3"/>
      <charset val="128"/>
    </font>
    <font>
      <sz val="11"/>
      <color indexed="8"/>
      <name val="ＭＳ ゴシック"/>
      <family val="3"/>
      <charset val="128"/>
    </font>
    <font>
      <b/>
      <sz val="11"/>
      <color indexed="8"/>
      <name val="ＭＳ ゴシック"/>
      <family val="3"/>
      <charset val="128"/>
    </font>
    <font>
      <b/>
      <sz val="12"/>
      <name val="ＭＳ Ｐゴシック"/>
      <family val="3"/>
      <charset val="128"/>
    </font>
    <font>
      <b/>
      <sz val="11"/>
      <name val="ＭＳ Ｐゴシック"/>
      <family val="3"/>
      <charset val="128"/>
    </font>
    <font>
      <b/>
      <sz val="11"/>
      <name val="ＭＳ ゴシック"/>
      <family val="3"/>
      <charset val="128"/>
    </font>
    <font>
      <b/>
      <sz val="10"/>
      <name val="ＭＳ Ｐゴシック"/>
      <family val="3"/>
      <charset val="128"/>
    </font>
    <font>
      <sz val="7"/>
      <name val="ＭＳ Ｐゴシック"/>
      <family val="3"/>
      <charset val="128"/>
    </font>
    <font>
      <sz val="11"/>
      <name val="ＭＳ 明朝"/>
      <family val="1"/>
      <charset val="128"/>
    </font>
    <font>
      <sz val="12"/>
      <color indexed="8"/>
      <name val="ＭＳ ゴシック"/>
      <family val="3"/>
      <charset val="128"/>
    </font>
    <font>
      <sz val="16"/>
      <name val="HGPｺﾞｼｯｸE"/>
      <family val="3"/>
      <charset val="128"/>
    </font>
    <font>
      <sz val="8"/>
      <name val="ＭＳ Ｐゴシック"/>
      <family val="3"/>
      <charset val="128"/>
    </font>
    <font>
      <sz val="11"/>
      <color indexed="8"/>
      <name val="ＭＳ Ｐゴシック"/>
      <family val="3"/>
      <charset val="128"/>
    </font>
    <font>
      <u/>
      <sz val="9"/>
      <name val="ＭＳ ゴシック"/>
      <family val="3"/>
      <charset val="128"/>
    </font>
    <font>
      <sz val="22"/>
      <name val="ＤＦ特太ゴシック体"/>
      <family val="3"/>
      <charset val="128"/>
    </font>
    <font>
      <sz val="9"/>
      <color indexed="8"/>
      <name val="ＭＳ Ｐゴシック"/>
      <family val="3"/>
      <charset val="128"/>
    </font>
    <font>
      <sz val="10"/>
      <color indexed="8"/>
      <name val="ＭＳ Ｐゴシック"/>
      <family val="3"/>
      <charset val="128"/>
    </font>
    <font>
      <sz val="10"/>
      <color indexed="8"/>
      <name val="ＭＳ ゴシック"/>
      <family val="3"/>
      <charset val="128"/>
    </font>
    <font>
      <sz val="12"/>
      <color indexed="8"/>
      <name val="ＭＳ Ｐゴシック"/>
      <family val="3"/>
      <charset val="128"/>
    </font>
    <font>
      <sz val="11"/>
      <color indexed="10"/>
      <name val="ＭＳ Ｐゴシック"/>
      <family val="3"/>
      <charset val="128"/>
    </font>
    <font>
      <sz val="11"/>
      <color indexed="8"/>
      <name val="ＭＳ Ｐゴシック"/>
      <family val="3"/>
      <charset val="128"/>
    </font>
    <font>
      <sz val="10"/>
      <color indexed="8"/>
      <name val="ＭＳ Ｐゴシック"/>
      <family val="3"/>
      <charset val="128"/>
    </font>
    <font>
      <sz val="10"/>
      <color indexed="8"/>
      <name val="ＭＳ Ｐゴシック"/>
      <family val="3"/>
      <charset val="128"/>
    </font>
    <font>
      <sz val="9"/>
      <color indexed="8"/>
      <name val="ＭＳ Ｐゴシック"/>
      <family val="3"/>
      <charset val="128"/>
    </font>
    <font>
      <sz val="12"/>
      <color indexed="8"/>
      <name val="ＭＳ Ｐゴシック"/>
      <family val="3"/>
      <charset val="128"/>
    </font>
    <font>
      <sz val="16"/>
      <color indexed="8"/>
      <name val="ＭＳ Ｐゴシック"/>
      <family val="3"/>
      <charset val="128"/>
    </font>
    <font>
      <sz val="8"/>
      <color indexed="8"/>
      <name val="ＭＳ Ｐゴシック"/>
      <family val="3"/>
      <charset val="128"/>
    </font>
    <font>
      <sz val="10"/>
      <color indexed="10"/>
      <name val="ＭＳ Ｐゴシック"/>
      <family val="3"/>
      <charset val="128"/>
    </font>
    <font>
      <sz val="10"/>
      <color indexed="10"/>
      <name val="ＭＳ Ｐゴシック"/>
      <family val="3"/>
      <charset val="128"/>
    </font>
    <font>
      <sz val="10"/>
      <color indexed="10"/>
      <name val="ＭＳ ゴシック"/>
      <family val="3"/>
      <charset val="128"/>
    </font>
    <font>
      <sz val="16"/>
      <color indexed="8"/>
      <name val="ＭＳ Ｐゴシック"/>
      <family val="3"/>
      <charset val="128"/>
    </font>
    <font>
      <sz val="11"/>
      <name val="ＭＳ Ｐゴシック"/>
      <family val="3"/>
      <charset val="128"/>
    </font>
    <font>
      <sz val="9"/>
      <name val="ＭＳ 明朝"/>
      <family val="1"/>
      <charset val="128"/>
    </font>
    <font>
      <sz val="10"/>
      <name val="ＭＳ 明朝"/>
      <family val="1"/>
      <charset val="128"/>
    </font>
    <font>
      <sz val="14"/>
      <name val="ＭＳ 明朝"/>
      <family val="1"/>
      <charset val="128"/>
    </font>
    <font>
      <sz val="11"/>
      <name val="ＭＳ Ｐゴシック"/>
      <family val="3"/>
      <charset val="128"/>
    </font>
    <font>
      <sz val="9"/>
      <color indexed="8"/>
      <name val="ＭＳ ゴシック"/>
      <family val="3"/>
      <charset val="128"/>
    </font>
    <font>
      <sz val="11"/>
      <color theme="1"/>
      <name val="ＭＳ Ｐゴシック"/>
      <family val="3"/>
      <charset val="128"/>
    </font>
    <font>
      <sz val="11"/>
      <color theme="1"/>
      <name val="ＭＳ Ｐゴシック"/>
      <family val="3"/>
      <charset val="128"/>
      <scheme val="minor"/>
    </font>
    <font>
      <b/>
      <sz val="14"/>
      <name val="ＭＳ ゴシック"/>
      <family val="3"/>
      <charset val="128"/>
    </font>
    <font>
      <sz val="11"/>
      <name val="HGｺﾞｼｯｸM"/>
      <family val="3"/>
      <charset val="128"/>
    </font>
    <font>
      <sz val="10"/>
      <name val="HGｺﾞｼｯｸM"/>
      <family val="3"/>
      <charset val="128"/>
    </font>
    <font>
      <sz val="14"/>
      <name val="HGｺﾞｼｯｸM"/>
      <family val="3"/>
      <charset val="128"/>
    </font>
    <font>
      <b/>
      <sz val="14"/>
      <name val="HGｺﾞｼｯｸM"/>
      <family val="3"/>
      <charset val="128"/>
    </font>
    <font>
      <b/>
      <sz val="12"/>
      <name val="HGｺﾞｼｯｸM"/>
      <family val="3"/>
      <charset val="128"/>
    </font>
    <font>
      <sz val="9"/>
      <name val="HGｺﾞｼｯｸM"/>
      <family val="3"/>
      <charset val="128"/>
    </font>
    <font>
      <sz val="12"/>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color rgb="FFFF0000"/>
      <name val="ＭＳ Ｐゴシック"/>
      <family val="3"/>
      <charset val="128"/>
    </font>
    <font>
      <sz val="9"/>
      <color theme="1"/>
      <name val="ＭＳ ゴシック"/>
      <family val="3"/>
      <charset val="128"/>
    </font>
    <font>
      <sz val="11"/>
      <color theme="1"/>
      <name val="ＭＳ ゴシック"/>
      <family val="3"/>
      <charset val="128"/>
    </font>
    <font>
      <sz val="10"/>
      <color theme="1"/>
      <name val="ＭＳ ゴシック"/>
      <family val="3"/>
      <charset val="128"/>
    </font>
    <font>
      <sz val="12"/>
      <color theme="1"/>
      <name val="ＭＳ ゴシック"/>
      <family val="3"/>
      <charset val="128"/>
    </font>
    <font>
      <sz val="11"/>
      <color rgb="FF0000FF"/>
      <name val="ＭＳ Ｐゴシック"/>
      <family val="3"/>
      <charset val="128"/>
    </font>
    <font>
      <sz val="11"/>
      <color rgb="FF0000FF"/>
      <name val="ＭＳ ゴシック"/>
      <family val="3"/>
      <charset val="128"/>
    </font>
    <font>
      <sz val="11"/>
      <color rgb="FFFF0000"/>
      <name val="ＭＳ ゴシック"/>
      <family val="3"/>
      <charset val="128"/>
    </font>
    <font>
      <sz val="18"/>
      <color theme="1"/>
      <name val="ＭＳ ゴシック"/>
      <family val="3"/>
      <charset val="128"/>
    </font>
    <font>
      <sz val="11"/>
      <color indexed="12"/>
      <name val="ＭＳ Ｐゴシック"/>
      <family val="3"/>
      <charset val="128"/>
    </font>
    <font>
      <b/>
      <sz val="11"/>
      <color indexed="12"/>
      <name val="ＭＳ Ｐゴシック"/>
      <family val="3"/>
      <charset val="128"/>
    </font>
    <font>
      <sz val="11"/>
      <name val="ＭＳ Ｐゴシック"/>
      <family val="3"/>
      <charset val="128"/>
      <scheme val="minor"/>
    </font>
    <font>
      <u/>
      <sz val="10"/>
      <color indexed="8"/>
      <name val="ＭＳ ゴシック"/>
      <family val="3"/>
      <charset val="128"/>
    </font>
    <font>
      <sz val="12"/>
      <name val="ＭＳ 明朝"/>
      <family val="1"/>
      <charset val="128"/>
    </font>
    <font>
      <sz val="14"/>
      <name val="HG丸ｺﾞｼｯｸM-PRO"/>
      <family val="3"/>
      <charset val="128"/>
    </font>
    <font>
      <sz val="16"/>
      <name val="ＭＳ 明朝"/>
      <family val="1"/>
      <charset val="128"/>
    </font>
    <font>
      <sz val="16"/>
      <name val="ＭＳ ゴシック"/>
      <family val="3"/>
      <charset val="128"/>
    </font>
    <font>
      <b/>
      <sz val="9"/>
      <color indexed="10"/>
      <name val="ＭＳ ゴシック"/>
      <family val="3"/>
      <charset val="128"/>
    </font>
    <font>
      <b/>
      <sz val="12"/>
      <color indexed="10"/>
      <name val="ＭＳ ゴシック"/>
      <family val="3"/>
      <charset val="128"/>
    </font>
    <font>
      <b/>
      <sz val="10"/>
      <color indexed="10"/>
      <name val="ＭＳ ゴシック"/>
      <family val="3"/>
      <charset val="128"/>
    </font>
    <font>
      <sz val="16"/>
      <name val="ＭＳ Ｐゴシック"/>
      <family val="3"/>
      <charset val="128"/>
      <scheme val="minor"/>
    </font>
    <font>
      <sz val="10"/>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sz val="20"/>
      <color theme="1"/>
      <name val="ＭＳ ゴシック"/>
      <family val="3"/>
      <charset val="128"/>
    </font>
    <font>
      <sz val="8"/>
      <name val="ＭＳ Ｐゴシック"/>
      <family val="3"/>
      <charset val="128"/>
      <scheme val="minor"/>
    </font>
    <font>
      <sz val="12"/>
      <color theme="1"/>
      <name val="ＭＳ Ｐゴシック"/>
      <family val="3"/>
      <charset val="128"/>
    </font>
    <font>
      <sz val="16"/>
      <color theme="1"/>
      <name val="ＭＳ Ｐゴシック"/>
      <family val="3"/>
      <charset val="128"/>
    </font>
    <font>
      <sz val="10"/>
      <color theme="1"/>
      <name val="ＭＳ Ｐゴシック"/>
      <family val="3"/>
      <charset val="128"/>
    </font>
    <font>
      <sz val="10"/>
      <color rgb="FFFF0000"/>
      <name val="ＭＳ Ｐゴシック"/>
      <family val="3"/>
      <charset val="128"/>
    </font>
    <font>
      <sz val="10"/>
      <color rgb="FFFF0000"/>
      <name val="ＭＳ ゴシック"/>
      <family val="3"/>
      <charset val="128"/>
    </font>
    <font>
      <sz val="10"/>
      <color rgb="FFFF0000"/>
      <name val="ＭＳ Ｐゴシック"/>
      <family val="3"/>
      <charset val="128"/>
      <scheme val="minor"/>
    </font>
    <font>
      <sz val="11"/>
      <color rgb="FFFF0000"/>
      <name val="ＭＳ Ｐゴシック"/>
      <family val="3"/>
      <charset val="128"/>
      <scheme val="minor"/>
    </font>
    <font>
      <sz val="9"/>
      <color theme="1"/>
      <name val="ＭＳ Ｐゴシック"/>
      <family val="3"/>
      <charset val="128"/>
    </font>
    <font>
      <sz val="8"/>
      <color theme="1"/>
      <name val="ＭＳ ゴシック"/>
      <family val="3"/>
      <charset val="128"/>
    </font>
    <font>
      <sz val="12"/>
      <color rgb="FFFF0000"/>
      <name val="ＭＳ ゴシック"/>
      <family val="3"/>
      <charset val="128"/>
    </font>
    <font>
      <sz val="14"/>
      <color theme="1"/>
      <name val="ＭＳ Ｐゴシック"/>
      <family val="3"/>
      <charset val="128"/>
    </font>
    <font>
      <b/>
      <sz val="11"/>
      <color theme="1"/>
      <name val="ＭＳ Ｐゴシック"/>
      <family val="3"/>
      <charset val="128"/>
      <scheme val="minor"/>
    </font>
    <font>
      <sz val="6"/>
      <name val="ＭＳ Ｐゴシック"/>
      <family val="2"/>
      <charset val="128"/>
      <scheme val="minor"/>
    </font>
    <font>
      <b/>
      <sz val="9"/>
      <color indexed="81"/>
      <name val="MS P ゴシック"/>
      <family val="3"/>
      <charset val="128"/>
    </font>
    <font>
      <b/>
      <sz val="15"/>
      <color theme="3"/>
      <name val="ＭＳ Ｐゴシック"/>
      <family val="2"/>
      <charset val="128"/>
    </font>
    <font>
      <sz val="6"/>
      <name val="ＭＳ Ｐゴシック"/>
      <family val="2"/>
      <charset val="128"/>
    </font>
    <font>
      <b/>
      <sz val="11"/>
      <color theme="1"/>
      <name val="ＭＳ Ｐゴシック"/>
      <family val="3"/>
      <charset val="128"/>
    </font>
    <font>
      <sz val="11"/>
      <color theme="1"/>
      <name val="ＭＳ Ｐゴシック"/>
      <family val="2"/>
      <charset val="128"/>
      <scheme val="minor"/>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sz val="13"/>
      <color theme="1"/>
      <name val="ＭＳ ゴシック"/>
      <family val="3"/>
      <charset val="128"/>
    </font>
    <font>
      <b/>
      <sz val="10"/>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u/>
      <sz val="11"/>
      <color theme="10"/>
      <name val="ＭＳ Ｐゴシック"/>
      <family val="3"/>
      <charset val="128"/>
    </font>
    <font>
      <sz val="12"/>
      <name val="ＭＳ Ｐゴシック"/>
      <family val="3"/>
      <charset val="128"/>
      <scheme val="minor"/>
    </font>
    <font>
      <sz val="11"/>
      <color theme="1"/>
      <name val="HGSｺﾞｼｯｸM"/>
      <family val="3"/>
      <charset val="128"/>
    </font>
    <font>
      <sz val="11"/>
      <name val="HGSｺﾞｼｯｸM"/>
      <family val="3"/>
      <charset val="128"/>
    </font>
    <font>
      <sz val="11"/>
      <color indexed="8"/>
      <name val="HGSｺﾞｼｯｸM"/>
      <family val="3"/>
      <charset val="128"/>
    </font>
    <font>
      <b/>
      <sz val="11"/>
      <name val="HGSｺﾞｼｯｸM"/>
      <family val="3"/>
      <charset val="128"/>
    </font>
    <font>
      <b/>
      <sz val="14"/>
      <name val="HGSｺﾞｼｯｸM"/>
      <family val="3"/>
      <charset val="128"/>
    </font>
    <font>
      <sz val="6"/>
      <name val="ＭＳ Ｐゴシック"/>
      <family val="3"/>
      <charset val="128"/>
      <scheme val="minor"/>
    </font>
    <font>
      <sz val="10"/>
      <name val="HGSｺﾞｼｯｸM"/>
      <family val="3"/>
      <charset val="128"/>
    </font>
    <font>
      <sz val="7"/>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7"/>
      <color theme="1"/>
      <name val="HGSｺﾞｼｯｸM"/>
      <family val="3"/>
      <charset val="128"/>
    </font>
    <font>
      <sz val="11"/>
      <color theme="1"/>
      <name val="HGｺﾞｼｯｸM"/>
      <family val="3"/>
      <charset val="128"/>
    </font>
    <font>
      <u/>
      <sz val="11"/>
      <name val="HGｺﾞｼｯｸM"/>
      <family val="3"/>
      <charset val="128"/>
    </font>
    <font>
      <sz val="12"/>
      <color rgb="FFFF0000"/>
      <name val="HGｺﾞｼｯｸM"/>
      <family val="3"/>
      <charset val="128"/>
    </font>
    <font>
      <sz val="12"/>
      <name val="HGｺﾞｼｯｸM"/>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8"/>
      <color theme="3"/>
      <name val="ＭＳ Ｐゴシック"/>
      <family val="2"/>
      <charset val="128"/>
      <scheme val="major"/>
    </font>
    <font>
      <sz val="8"/>
      <name val="HGｺﾞｼｯｸM"/>
      <family val="3"/>
      <charset val="128"/>
    </font>
    <font>
      <u/>
      <sz val="11"/>
      <color rgb="FFFF0000"/>
      <name val="HGｺﾞｼｯｸM"/>
      <family val="3"/>
      <charset val="128"/>
    </font>
    <font>
      <sz val="11"/>
      <color rgb="FFFF0000"/>
      <name val="HGｺﾞｼｯｸM"/>
      <family val="3"/>
      <charset val="128"/>
    </font>
    <font>
      <sz val="10"/>
      <color rgb="FFFF0000"/>
      <name val="HGｺﾞｼｯｸM"/>
      <family val="3"/>
      <charset val="128"/>
    </font>
    <font>
      <sz val="12"/>
      <color theme="1"/>
      <name val="HGｺﾞｼｯｸM"/>
      <family val="3"/>
      <charset val="128"/>
    </font>
    <font>
      <b/>
      <sz val="14"/>
      <color theme="1"/>
      <name val="HGｺﾞｼｯｸM"/>
      <family val="3"/>
      <charset val="128"/>
    </font>
    <font>
      <sz val="9"/>
      <color theme="1"/>
      <name val="HGｺﾞｼｯｸM"/>
      <family val="3"/>
      <charset val="128"/>
    </font>
    <font>
      <sz val="10"/>
      <color theme="1"/>
      <name val="HGｺﾞｼｯｸM"/>
      <family val="3"/>
      <charset val="128"/>
    </font>
    <font>
      <sz val="14"/>
      <name val="HGSｺﾞｼｯｸM"/>
      <family val="3"/>
      <charset val="128"/>
    </font>
    <font>
      <sz val="11"/>
      <color indexed="9"/>
      <name val="ＭＳ Ｐゴシック"/>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8"/>
      <name val="HGSｺﾞｼｯｸM"/>
      <family val="3"/>
      <charset val="128"/>
    </font>
    <font>
      <sz val="10.5"/>
      <name val="HGSｺﾞｼｯｸM"/>
      <family val="3"/>
      <charset val="128"/>
    </font>
    <font>
      <sz val="7"/>
      <name val="HGｺﾞｼｯｸM"/>
      <family val="3"/>
      <charset val="128"/>
    </font>
    <font>
      <sz val="20"/>
      <name val="HGｺﾞｼｯｸM"/>
      <family val="3"/>
      <charset val="128"/>
    </font>
    <font>
      <sz val="11"/>
      <name val="ＭＳ Ｐゴシック"/>
      <family val="3"/>
      <charset val="128"/>
      <scheme val="major"/>
    </font>
    <font>
      <sz val="16"/>
      <color theme="1"/>
      <name val="HGSｺﾞｼｯｸM"/>
      <family val="3"/>
      <charset val="128"/>
    </font>
    <font>
      <sz val="11"/>
      <name val="HGSｺﾞｼｯｸE"/>
      <family val="3"/>
      <charset val="128"/>
    </font>
    <font>
      <sz val="11"/>
      <color theme="1"/>
      <name val="HGSｺﾞｼｯｸE"/>
      <family val="3"/>
      <charset val="128"/>
    </font>
    <font>
      <sz val="9"/>
      <color theme="1"/>
      <name val="HGSｺﾞｼｯｸM"/>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1"/>
      <color theme="1"/>
      <name val="ＭＳ ゴシック"/>
      <family val="2"/>
      <charset val="128"/>
    </font>
    <font>
      <b/>
      <sz val="12"/>
      <color rgb="FFFF0000"/>
      <name val="HGSｺﾞｼｯｸM"/>
      <family val="3"/>
      <charset val="128"/>
    </font>
    <font>
      <sz val="12"/>
      <color theme="1"/>
      <name val="HGSｺﾞｼｯｸM"/>
      <family val="3"/>
      <charset val="128"/>
    </font>
    <font>
      <b/>
      <sz val="11"/>
      <color rgb="FFFF0000"/>
      <name val="ＭＳ ゴシック"/>
      <family val="3"/>
      <charset val="128"/>
    </font>
    <font>
      <sz val="10"/>
      <color theme="1"/>
      <name val="Arial"/>
      <family val="2"/>
    </font>
    <font>
      <sz val="10"/>
      <color theme="1"/>
      <name val="ＭＳ 明朝"/>
      <family val="1"/>
      <charset val="128"/>
    </font>
    <font>
      <sz val="6"/>
      <name val="ＭＳ ゴシック"/>
      <family val="2"/>
      <charset val="128"/>
    </font>
    <font>
      <b/>
      <u/>
      <sz val="6"/>
      <color theme="1"/>
      <name val="ＭＳ ゴシック"/>
      <family val="3"/>
      <charset val="128"/>
    </font>
    <font>
      <b/>
      <sz val="9"/>
      <color rgb="FFFF0000"/>
      <name val="ＭＳ 明朝"/>
      <family val="1"/>
      <charset val="128"/>
    </font>
    <font>
      <b/>
      <sz val="9"/>
      <color rgb="FFFF0000"/>
      <name val="ＭＳ ゴシック"/>
      <family val="3"/>
      <charset val="128"/>
    </font>
    <font>
      <b/>
      <sz val="6"/>
      <color theme="7"/>
      <name val="ＭＳ ゴシック"/>
      <family val="3"/>
      <charset val="128"/>
    </font>
    <font>
      <b/>
      <sz val="14"/>
      <color theme="1"/>
      <name val="ＭＳ ゴシック"/>
      <family val="3"/>
      <charset val="128"/>
    </font>
    <font>
      <sz val="6"/>
      <color theme="1"/>
      <name val="ＭＳ 明朝"/>
      <family val="1"/>
      <charset val="128"/>
    </font>
    <font>
      <sz val="6"/>
      <name val="ＭＳ 明朝"/>
      <family val="1"/>
      <charset val="128"/>
    </font>
    <font>
      <sz val="16"/>
      <name val="HGｺﾞｼｯｸM"/>
      <family val="3"/>
      <charset val="128"/>
    </font>
    <font>
      <sz val="12"/>
      <color theme="1"/>
      <name val="ＭＳ 明朝"/>
      <family val="1"/>
      <charset val="128"/>
    </font>
    <font>
      <b/>
      <sz val="12"/>
      <name val="ＭＳ ゴシック"/>
      <family val="3"/>
      <charset val="128"/>
    </font>
    <font>
      <sz val="6"/>
      <name val="ＭＳ ゴシック"/>
      <family val="3"/>
      <charset val="128"/>
    </font>
    <font>
      <b/>
      <sz val="8"/>
      <color rgb="FFFF0000"/>
      <name val="ＭＳ ゴシック"/>
      <family val="3"/>
      <charset val="128"/>
    </font>
    <font>
      <b/>
      <sz val="12"/>
      <color theme="1"/>
      <name val="ＭＳ ゴシック"/>
      <family val="3"/>
      <charset val="128"/>
    </font>
    <font>
      <sz val="16"/>
      <color theme="1"/>
      <name val="ＭＳ 明朝"/>
      <family val="1"/>
      <charset val="128"/>
    </font>
    <font>
      <sz val="9"/>
      <color indexed="81"/>
      <name val="MS P ゴシック"/>
      <family val="3"/>
      <charset val="128"/>
    </font>
    <font>
      <sz val="8"/>
      <color theme="1"/>
      <name val="ＭＳ 明朝"/>
      <family val="1"/>
      <charset val="128"/>
    </font>
    <font>
      <sz val="9"/>
      <color theme="1"/>
      <name val="ＭＳ 明朝"/>
      <family val="1"/>
      <charset val="128"/>
    </font>
    <font>
      <b/>
      <u/>
      <sz val="9"/>
      <color theme="1"/>
      <name val="ＭＳ ゴシック"/>
      <family val="3"/>
      <charset val="128"/>
    </font>
    <font>
      <sz val="6"/>
      <name val="HGｺﾞｼｯｸM"/>
      <family val="3"/>
      <charset val="128"/>
    </font>
    <font>
      <u/>
      <sz val="11"/>
      <color theme="10"/>
      <name val="ＭＳ Ｐゴシック"/>
      <family val="2"/>
      <charset val="128"/>
      <scheme val="minor"/>
    </font>
    <font>
      <b/>
      <u/>
      <sz val="10"/>
      <name val="ＭＳ ゴシック"/>
      <family val="3"/>
      <charset val="128"/>
    </font>
    <font>
      <u/>
      <sz val="11"/>
      <color theme="10"/>
      <name val="ＭＳ Ｐゴシック"/>
      <family val="3"/>
      <charset val="128"/>
      <scheme val="minor"/>
    </font>
    <font>
      <sz val="11"/>
      <color rgb="FF000000"/>
      <name val="ＭＳ Ｐゴシック"/>
      <family val="3"/>
      <charset val="128"/>
    </font>
    <font>
      <u/>
      <sz val="11"/>
      <color rgb="FF0070C0"/>
      <name val="ＭＳ Ｐゴシック"/>
      <family val="3"/>
      <charset val="128"/>
    </font>
    <font>
      <sz val="11"/>
      <color rgb="FF0070C0"/>
      <name val="ＭＳ Ｐゴシック"/>
      <family val="3"/>
      <charset val="128"/>
    </font>
    <font>
      <u/>
      <sz val="11"/>
      <color theme="1"/>
      <name val="ＭＳ Ｐゴシック"/>
      <family val="3"/>
      <charset val="128"/>
    </font>
    <font>
      <b/>
      <u/>
      <sz val="11"/>
      <color theme="1"/>
      <name val="ＭＳ Ｐゴシック"/>
      <family val="3"/>
      <charset val="128"/>
    </font>
    <font>
      <sz val="8"/>
      <color theme="1"/>
      <name val="ＭＳ Ｐゴシック"/>
      <family val="3"/>
      <charset val="128"/>
    </font>
    <font>
      <b/>
      <sz val="9"/>
      <name val="ＭＳ ゴシック"/>
      <family val="3"/>
      <charset val="128"/>
    </font>
    <font>
      <u/>
      <sz val="9"/>
      <color rgb="FFFF0000"/>
      <name val="ＭＳ ゴシック"/>
      <family val="3"/>
      <charset val="128"/>
    </font>
    <font>
      <sz val="9"/>
      <color rgb="FFFF0000"/>
      <name val="ＭＳ ゴシック"/>
      <family val="3"/>
      <charset val="128"/>
    </font>
    <font>
      <sz val="9"/>
      <color rgb="FFFF0000"/>
      <name val="ＭＳ Ｐゴシック"/>
      <family val="3"/>
      <charset val="128"/>
      <scheme val="minor"/>
    </font>
    <font>
      <u/>
      <sz val="11"/>
      <color rgb="FFFF0000"/>
      <name val="ＭＳ Ｐゴシック"/>
      <family val="3"/>
      <charset val="128"/>
      <scheme val="minor"/>
    </font>
    <font>
      <b/>
      <sz val="12"/>
      <name val="ＭＳ Ｐゴシック"/>
      <family val="3"/>
      <charset val="128"/>
      <scheme val="minor"/>
    </font>
    <font>
      <b/>
      <sz val="11"/>
      <color rgb="FFFF0000"/>
      <name val="ＭＳ Ｐゴシック"/>
      <family val="3"/>
      <charset val="128"/>
      <scheme val="minor"/>
    </font>
    <font>
      <sz val="7"/>
      <color rgb="FFFF0000"/>
      <name val="ＭＳ Ｐゴシック"/>
      <family val="3"/>
      <charset val="128"/>
      <scheme val="minor"/>
    </font>
    <font>
      <sz val="9"/>
      <color theme="1"/>
      <name val="ＭＳ Ｐゴシック"/>
      <family val="2"/>
      <charset val="128"/>
    </font>
    <font>
      <sz val="11"/>
      <color indexed="10"/>
      <name val="MS P ゴシック"/>
      <family val="3"/>
      <charset val="128"/>
    </font>
    <font>
      <sz val="6"/>
      <color rgb="FFFF0000"/>
      <name val="ＭＳ Ｐゴシック"/>
      <family val="3"/>
      <charset val="128"/>
      <scheme val="minor"/>
    </font>
    <font>
      <u/>
      <sz val="9"/>
      <color rgb="FFFF0000"/>
      <name val="ＭＳ Ｐゴシック"/>
      <family val="3"/>
      <charset val="128"/>
      <scheme val="minor"/>
    </font>
    <font>
      <u/>
      <sz val="10"/>
      <color rgb="FFFF0000"/>
      <name val="ＭＳ Ｐゴシック"/>
      <family val="3"/>
      <charset val="128"/>
      <scheme val="minor"/>
    </font>
    <font>
      <b/>
      <sz val="8"/>
      <color rgb="FFFF0000"/>
      <name val="ＭＳ Ｐゴシック"/>
      <family val="3"/>
      <charset val="128"/>
      <scheme val="minor"/>
    </font>
    <font>
      <b/>
      <u/>
      <sz val="10"/>
      <color rgb="FFFF0000"/>
      <name val="ＭＳ Ｐゴシック"/>
      <family val="3"/>
      <charset val="128"/>
      <scheme val="minor"/>
    </font>
    <font>
      <b/>
      <sz val="6"/>
      <name val="ＭＳ Ｐゴシック"/>
      <family val="3"/>
      <charset val="128"/>
    </font>
    <font>
      <b/>
      <sz val="36"/>
      <color theme="1"/>
      <name val="ＭＳ ゴシック"/>
      <family val="3"/>
      <charset val="128"/>
    </font>
    <font>
      <u/>
      <sz val="11"/>
      <name val="ＭＳ Ｐゴシック"/>
      <family val="3"/>
      <charset val="128"/>
      <scheme val="minor"/>
    </font>
    <font>
      <b/>
      <u/>
      <sz val="11"/>
      <color rgb="FFFF0000"/>
      <name val="ＭＳ Ｐゴシック"/>
      <family val="3"/>
      <charset val="128"/>
      <scheme val="minor"/>
    </font>
    <font>
      <sz val="9"/>
      <color indexed="10"/>
      <name val="MS P ゴシック"/>
      <family val="3"/>
      <charset val="128"/>
    </font>
    <font>
      <sz val="10"/>
      <color indexed="10"/>
      <name val="MS P ゴシック"/>
      <family val="3"/>
      <charset val="128"/>
    </font>
    <font>
      <strike/>
      <sz val="11"/>
      <name val="ＭＳ ゴシック"/>
      <family val="3"/>
      <charset val="128"/>
    </font>
    <font>
      <sz val="11"/>
      <color rgb="FF000000"/>
      <name val="ＭＳ ゴシック"/>
      <family val="3"/>
      <charset val="128"/>
    </font>
  </fonts>
  <fills count="23">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4" tint="0.59999389629810485"/>
        <bgColor indexed="64"/>
      </patternFill>
    </fill>
  </fills>
  <borders count="417">
    <border>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dotted">
        <color indexed="64"/>
      </top>
      <bottom style="dotted">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style="double">
        <color indexed="64"/>
      </right>
      <top/>
      <bottom/>
      <diagonal/>
    </border>
    <border>
      <left/>
      <right style="double">
        <color indexed="64"/>
      </right>
      <top style="thin">
        <color indexed="64"/>
      </top>
      <bottom/>
      <diagonal/>
    </border>
    <border>
      <left/>
      <right/>
      <top style="thin">
        <color indexed="64"/>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ck">
        <color indexed="64"/>
      </top>
      <bottom style="thick">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ck">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right style="thick">
        <color indexed="64"/>
      </right>
      <top style="double">
        <color indexed="64"/>
      </top>
      <bottom style="double">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ck">
        <color indexed="64"/>
      </right>
      <top style="thin">
        <color indexed="64"/>
      </top>
      <bottom style="double">
        <color indexed="64"/>
      </bottom>
      <diagonal/>
    </border>
    <border>
      <left/>
      <right/>
      <top style="double">
        <color indexed="64"/>
      </top>
      <bottom style="thick">
        <color indexed="64"/>
      </bottom>
      <diagonal/>
    </border>
    <border>
      <left style="thin">
        <color indexed="64"/>
      </left>
      <right/>
      <top style="double">
        <color indexed="64"/>
      </top>
      <bottom style="thick">
        <color indexed="64"/>
      </bottom>
      <diagonal/>
    </border>
    <border>
      <left/>
      <right style="thick">
        <color indexed="64"/>
      </right>
      <top style="double">
        <color indexed="64"/>
      </top>
      <bottom style="thick">
        <color indexed="64"/>
      </bottom>
      <diagonal/>
    </border>
    <border>
      <left style="thick">
        <color indexed="64"/>
      </left>
      <right/>
      <top/>
      <bottom/>
      <diagonal/>
    </border>
    <border>
      <left/>
      <right/>
      <top style="medium">
        <color indexed="64"/>
      </top>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right/>
      <top style="dashed">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right/>
      <top style="medium">
        <color indexed="64"/>
      </top>
      <bottom style="medium">
        <color indexed="64"/>
      </bottom>
      <diagonal/>
    </border>
    <border>
      <left style="dashed">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diagonal/>
    </border>
    <border>
      <left/>
      <right style="double">
        <color indexed="64"/>
      </right>
      <top style="double">
        <color indexed="64"/>
      </top>
      <bottom style="double">
        <color indexed="64"/>
      </bottom>
      <diagonal/>
    </border>
    <border>
      <left style="double">
        <color indexed="64"/>
      </left>
      <right style="thin">
        <color indexed="64"/>
      </right>
      <top style="thin">
        <color indexed="64"/>
      </top>
      <bottom style="double">
        <color indexed="64"/>
      </bottom>
      <diagonal/>
    </border>
    <border>
      <left style="medium">
        <color indexed="64"/>
      </left>
      <right/>
      <top/>
      <bottom/>
      <diagonal/>
    </border>
    <border>
      <left/>
      <right style="medium">
        <color indexed="64"/>
      </right>
      <top style="thin">
        <color indexed="64"/>
      </top>
      <bottom style="medium">
        <color indexed="64"/>
      </bottom>
      <diagonal/>
    </border>
    <border>
      <left/>
      <right style="thin">
        <color indexed="64"/>
      </right>
      <top style="dashed">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diagonalUp="1">
      <left/>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style="medium">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double">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ck">
        <color indexed="64"/>
      </top>
      <bottom/>
      <diagonal/>
    </border>
    <border>
      <left style="double">
        <color indexed="64"/>
      </left>
      <right/>
      <top style="thick">
        <color indexed="64"/>
      </top>
      <bottom/>
      <diagonal/>
    </border>
    <border>
      <left/>
      <right style="thin">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medium">
        <color indexed="64"/>
      </right>
      <top style="medium">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right style="thick">
        <color indexed="64"/>
      </right>
      <top/>
      <bottom/>
      <diagonal/>
    </border>
    <border>
      <left/>
      <right style="thick">
        <color indexed="64"/>
      </right>
      <top style="thin">
        <color indexed="64"/>
      </top>
      <bottom/>
      <diagonal/>
    </border>
    <border>
      <left/>
      <right style="thick">
        <color indexed="64"/>
      </right>
      <top/>
      <bottom style="medium">
        <color indexed="64"/>
      </bottom>
      <diagonal/>
    </border>
    <border>
      <left style="thick">
        <color indexed="64"/>
      </left>
      <right style="thin">
        <color indexed="64"/>
      </right>
      <top style="double">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thick">
        <color indexed="64"/>
      </right>
      <top style="double">
        <color indexed="64"/>
      </top>
      <bottom/>
      <diagonal/>
    </border>
    <border>
      <left/>
      <right/>
      <top/>
      <bottom style="thick">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dashed">
        <color indexed="64"/>
      </bottom>
      <diagonal/>
    </border>
    <border>
      <left/>
      <right style="medium">
        <color indexed="64"/>
      </right>
      <top style="dotted">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style="thin">
        <color indexed="64"/>
      </bottom>
      <diagonal/>
    </border>
    <border>
      <left/>
      <right/>
      <top style="hair">
        <color indexed="64"/>
      </top>
      <bottom style="medium">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dashed">
        <color indexed="64"/>
      </left>
      <right style="medium">
        <color indexed="64"/>
      </right>
      <top style="medium">
        <color indexed="64"/>
      </top>
      <bottom style="medium">
        <color indexed="64"/>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rgb="FFFF0000"/>
      </right>
      <top/>
      <bottom/>
      <diagonal/>
    </border>
    <border>
      <left style="medium">
        <color rgb="FFFF0000"/>
      </left>
      <right style="medium">
        <color rgb="FFFF0000"/>
      </right>
      <top/>
      <bottom style="thin">
        <color indexed="64"/>
      </bottom>
      <diagonal/>
    </border>
    <border>
      <left/>
      <right style="medium">
        <color rgb="FFFF0000"/>
      </right>
      <top style="thin">
        <color indexed="64"/>
      </top>
      <bottom style="thin">
        <color indexed="64"/>
      </bottom>
      <diagonal/>
    </border>
    <border>
      <left style="medium">
        <color rgb="FFFF0000"/>
      </left>
      <right/>
      <top style="thin">
        <color indexed="64"/>
      </top>
      <bottom style="thin">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style="medium">
        <color rgb="FFFF0000"/>
      </right>
      <top/>
      <bottom style="medium">
        <color rgb="FFFF0000"/>
      </bottom>
      <diagonal/>
    </border>
    <border>
      <left style="thin">
        <color indexed="64"/>
      </left>
      <right style="double">
        <color indexed="64"/>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medium">
        <color indexed="64"/>
      </right>
      <top style="double">
        <color indexed="64"/>
      </top>
      <bottom style="thin">
        <color indexed="64"/>
      </bottom>
      <diagonal style="thin">
        <color indexed="64"/>
      </diagonal>
    </border>
    <border>
      <left/>
      <right style="medium">
        <color indexed="64"/>
      </right>
      <top style="hair">
        <color indexed="64"/>
      </top>
      <bottom style="medium">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hair">
        <color indexed="64"/>
      </left>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medium">
        <color indexed="64"/>
      </right>
      <top style="hair">
        <color indexed="64"/>
      </top>
      <bottom style="thin">
        <color auto="1"/>
      </bottom>
      <diagonal/>
    </border>
    <border>
      <left/>
      <right style="medium">
        <color indexed="64"/>
      </right>
      <top style="hair">
        <color indexed="64"/>
      </top>
      <bottom/>
      <diagonal/>
    </border>
    <border>
      <left style="double">
        <color indexed="64"/>
      </left>
      <right/>
      <top style="double">
        <color indexed="64"/>
      </top>
      <bottom style="double">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rgb="FFFFFF00"/>
      </left>
      <right/>
      <top/>
      <bottom/>
      <diagonal/>
    </border>
    <border>
      <left/>
      <right/>
      <top style="thin">
        <color rgb="FFFFFF00"/>
      </top>
      <bottom/>
      <diagonal/>
    </border>
    <border>
      <left/>
      <right style="thin">
        <color rgb="FFFFFF00"/>
      </right>
      <top/>
      <bottom/>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style="medium">
        <color indexed="64"/>
      </bottom>
      <diagonal/>
    </border>
    <border>
      <left style="medium">
        <color rgb="FFFF0000"/>
      </left>
      <right style="medium">
        <color rgb="FFFF0000"/>
      </right>
      <top style="medium">
        <color rgb="FFFF0000"/>
      </top>
      <bottom style="thin">
        <color indexed="64"/>
      </bottom>
      <diagonal/>
    </border>
    <border>
      <left style="medium">
        <color rgb="FFFF0000"/>
      </left>
      <right/>
      <top style="medium">
        <color rgb="FFFF0000"/>
      </top>
      <bottom style="medium">
        <color indexed="64"/>
      </bottom>
      <diagonal/>
    </border>
    <border>
      <left/>
      <right/>
      <top style="medium">
        <color rgb="FFFF0000"/>
      </top>
      <bottom style="medium">
        <color indexed="64"/>
      </bottom>
      <diagonal/>
    </border>
    <border>
      <left/>
      <right style="medium">
        <color rgb="FFFF0000"/>
      </right>
      <top style="medium">
        <color rgb="FFFF0000"/>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medium">
        <color rgb="FFFF0000"/>
      </left>
      <right style="thin">
        <color indexed="64"/>
      </right>
      <top style="medium">
        <color indexed="64"/>
      </top>
      <bottom style="thin">
        <color indexed="64"/>
      </bottom>
      <diagonal/>
    </border>
    <border>
      <left style="thin">
        <color indexed="64"/>
      </left>
      <right style="medium">
        <color rgb="FFFF0000"/>
      </right>
      <top style="medium">
        <color indexed="64"/>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bottom style="thin">
        <color indexed="64"/>
      </bottom>
      <diagonal/>
    </border>
    <border>
      <left style="thin">
        <color indexed="64"/>
      </left>
      <right style="medium">
        <color rgb="FFFF0000"/>
      </right>
      <top/>
      <bottom style="thin">
        <color indexed="64"/>
      </bottom>
      <diagonal/>
    </border>
    <border>
      <left/>
      <right style="medium">
        <color indexed="64"/>
      </right>
      <top style="medium">
        <color indexed="64"/>
      </top>
      <bottom style="thin">
        <color auto="1"/>
      </bottom>
      <diagonal/>
    </border>
    <border>
      <left style="thin">
        <color indexed="8"/>
      </left>
      <right/>
      <top style="double">
        <color indexed="64"/>
      </top>
      <bottom style="thin">
        <color indexed="8"/>
      </bottom>
      <diagonal/>
    </border>
    <border>
      <left/>
      <right/>
      <top style="double">
        <color indexed="64"/>
      </top>
      <bottom style="thin">
        <color indexed="8"/>
      </bottom>
      <diagonal/>
    </border>
    <border>
      <left/>
      <right style="thin">
        <color indexed="8"/>
      </right>
      <top style="double">
        <color indexed="64"/>
      </top>
      <bottom style="thin">
        <color indexed="8"/>
      </bottom>
      <diagonal/>
    </border>
    <border>
      <left/>
      <right style="thin">
        <color indexed="8"/>
      </right>
      <top style="double">
        <color indexed="64"/>
      </top>
      <bottom/>
      <diagonal/>
    </border>
    <border>
      <left/>
      <right style="thin">
        <color indexed="8"/>
      </right>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double">
        <color indexed="64"/>
      </top>
      <bottom style="thin">
        <color indexed="8"/>
      </bottom>
      <diagonal/>
    </border>
    <border>
      <left/>
      <right style="medium">
        <color indexed="64"/>
      </right>
      <top style="thin">
        <color indexed="8"/>
      </top>
      <bottom style="thin">
        <color indexed="64"/>
      </bottom>
      <diagonal/>
    </border>
    <border>
      <left style="medium">
        <color rgb="FFFF0000"/>
      </left>
      <right style="medium">
        <color rgb="FFFF0000"/>
      </right>
      <top style="medium">
        <color rgb="FFFF0000"/>
      </top>
      <bottom style="medium">
        <color rgb="FFFF0000"/>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style="medium">
        <color rgb="FFFF0000"/>
      </left>
      <right style="thin">
        <color indexed="64"/>
      </right>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bottom style="medium">
        <color rgb="FFFF0000"/>
      </bottom>
      <diagonal/>
    </border>
  </borders>
  <cellStyleXfs count="57">
    <xf numFmtId="0" fontId="0" fillId="0" borderId="0"/>
    <xf numFmtId="0" fontId="6" fillId="0" borderId="0" applyNumberFormat="0" applyFill="0" applyBorder="0" applyAlignment="0" applyProtection="0">
      <alignment vertical="top"/>
      <protection locked="0"/>
    </xf>
    <xf numFmtId="0" fontId="5" fillId="0" borderId="0"/>
    <xf numFmtId="0" fontId="5" fillId="0" borderId="0">
      <alignment vertical="center"/>
    </xf>
    <xf numFmtId="0" fontId="58"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9" fillId="0" borderId="0"/>
    <xf numFmtId="0" fontId="5" fillId="0" borderId="0"/>
    <xf numFmtId="0" fontId="5" fillId="0" borderId="0">
      <alignment vertical="center"/>
    </xf>
    <xf numFmtId="0" fontId="59" fillId="0" borderId="0">
      <alignment vertical="center"/>
    </xf>
    <xf numFmtId="0" fontId="5" fillId="0" borderId="0">
      <alignment vertical="center"/>
    </xf>
    <xf numFmtId="0" fontId="59" fillId="0" borderId="0">
      <alignment vertical="center"/>
    </xf>
    <xf numFmtId="6" fontId="4" fillId="0" borderId="0" applyFon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122" fillId="0" borderId="0">
      <alignment vertical="center"/>
    </xf>
    <xf numFmtId="0" fontId="2" fillId="0" borderId="0">
      <alignment vertical="center"/>
    </xf>
    <xf numFmtId="0" fontId="4" fillId="0" borderId="0"/>
    <xf numFmtId="0" fontId="4" fillId="0" borderId="0"/>
    <xf numFmtId="0" fontId="134" fillId="0" borderId="0" applyNumberFormat="0" applyFill="0" applyBorder="0" applyAlignment="0" applyProtection="0"/>
    <xf numFmtId="38" fontId="160" fillId="0" borderId="0" applyFont="0" applyFill="0" applyBorder="0" applyAlignment="0" applyProtection="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91" fillId="0" borderId="0">
      <alignment vertical="center"/>
    </xf>
    <xf numFmtId="0" fontId="59" fillId="0" borderId="0">
      <alignment vertical="center"/>
    </xf>
    <xf numFmtId="9" fontId="122" fillId="0" borderId="0" applyFont="0" applyFill="0" applyBorder="0" applyAlignment="0" applyProtection="0">
      <alignment vertical="center"/>
    </xf>
    <xf numFmtId="0" fontId="122" fillId="0" borderId="0">
      <alignment vertical="center"/>
    </xf>
    <xf numFmtId="0" fontId="4" fillId="0" borderId="0">
      <alignment vertical="center"/>
    </xf>
    <xf numFmtId="0" fontId="59" fillId="0" borderId="0">
      <alignment vertical="center"/>
    </xf>
    <xf numFmtId="0" fontId="217" fillId="0" borderId="0" applyNumberFormat="0" applyFill="0" applyBorder="0" applyAlignment="0" applyProtection="0">
      <alignment vertical="center"/>
    </xf>
    <xf numFmtId="0" fontId="4" fillId="0" borderId="0">
      <alignment vertical="center"/>
    </xf>
    <xf numFmtId="0" fontId="219" fillId="0" borderId="0" applyNumberFormat="0" applyFill="0" applyBorder="0" applyAlignment="0" applyProtection="0">
      <alignment vertical="center"/>
    </xf>
    <xf numFmtId="0" fontId="220" fillId="0" borderId="0">
      <alignment vertical="center"/>
    </xf>
    <xf numFmtId="38" fontId="122" fillId="0" borderId="0" applyFont="0" applyFill="0" applyBorder="0" applyAlignment="0" applyProtection="0">
      <alignment vertical="center"/>
    </xf>
    <xf numFmtId="0" fontId="1" fillId="0" borderId="0">
      <alignment vertical="center"/>
    </xf>
    <xf numFmtId="0" fontId="122" fillId="0" borderId="0">
      <alignment vertical="center"/>
    </xf>
    <xf numFmtId="38" fontId="1" fillId="0" borderId="0" applyFont="0" applyFill="0" applyBorder="0" applyAlignment="0" applyProtection="0">
      <alignment vertical="center"/>
    </xf>
  </cellStyleXfs>
  <cellXfs count="5344">
    <xf numFmtId="0" fontId="0" fillId="0" borderId="0" xfId="0"/>
    <xf numFmtId="0" fontId="10" fillId="0" borderId="0" xfId="6" applyFont="1">
      <alignment vertical="center"/>
    </xf>
    <xf numFmtId="0" fontId="8" fillId="0" borderId="0" xfId="6" applyFont="1">
      <alignment vertical="center"/>
    </xf>
    <xf numFmtId="0" fontId="10" fillId="0" borderId="2" xfId="6" applyFont="1" applyBorder="1" applyAlignment="1">
      <alignment vertical="center" shrinkToFit="1"/>
    </xf>
    <xf numFmtId="0" fontId="10" fillId="0" borderId="3" xfId="6" applyFont="1" applyBorder="1" applyAlignment="1">
      <alignment vertical="center" shrinkToFit="1"/>
    </xf>
    <xf numFmtId="0" fontId="10" fillId="0" borderId="0" xfId="7" applyFont="1">
      <alignment vertical="center"/>
    </xf>
    <xf numFmtId="0" fontId="5" fillId="0" borderId="0" xfId="11">
      <alignment vertical="center"/>
    </xf>
    <xf numFmtId="0" fontId="10" fillId="0" borderId="34" xfId="6" applyFont="1" applyBorder="1" applyAlignment="1">
      <alignment horizontal="left" vertical="center" indent="1"/>
    </xf>
    <xf numFmtId="0" fontId="10" fillId="0" borderId="31" xfId="6" applyFont="1" applyBorder="1" applyAlignment="1">
      <alignment horizontal="left" vertical="center" indent="1"/>
    </xf>
    <xf numFmtId="0" fontId="10" fillId="0" borderId="35" xfId="6" applyFont="1" applyBorder="1" applyAlignment="1">
      <alignment horizontal="left" vertical="center" indent="1"/>
    </xf>
    <xf numFmtId="0" fontId="10" fillId="0" borderId="33" xfId="6" applyFont="1" applyBorder="1" applyAlignment="1">
      <alignment horizontal="distributed" vertical="center" indent="1"/>
    </xf>
    <xf numFmtId="0" fontId="0" fillId="0" borderId="0" xfId="0" applyAlignment="1">
      <alignment horizontal="right" vertical="center" wrapText="1"/>
    </xf>
    <xf numFmtId="0" fontId="0" fillId="0" borderId="0" xfId="0" applyAlignment="1">
      <alignment vertical="center" wrapText="1"/>
    </xf>
    <xf numFmtId="0" fontId="8" fillId="0" borderId="0" xfId="6" applyFont="1" applyAlignment="1">
      <alignment horizontal="left" vertical="center"/>
    </xf>
    <xf numFmtId="0" fontId="0" fillId="0" borderId="0" xfId="0" applyAlignment="1">
      <alignment horizontal="right" vertical="center"/>
    </xf>
    <xf numFmtId="0" fontId="0" fillId="0" borderId="0" xfId="0" applyAlignment="1">
      <alignment horizontal="center" vertical="center"/>
    </xf>
    <xf numFmtId="0" fontId="18" fillId="0" borderId="0" xfId="0" applyFont="1" applyAlignment="1">
      <alignment horizontal="center" vertical="center"/>
    </xf>
    <xf numFmtId="0" fontId="0" fillId="0" borderId="0" xfId="0" applyAlignment="1">
      <alignment vertical="center"/>
    </xf>
    <xf numFmtId="0" fontId="20" fillId="0" borderId="0" xfId="0" applyFont="1" applyAlignment="1">
      <alignment horizontal="center" vertical="center"/>
    </xf>
    <xf numFmtId="0" fontId="23" fillId="0" borderId="0" xfId="0" applyFont="1" applyAlignment="1">
      <alignment horizontal="left" vertical="center"/>
    </xf>
    <xf numFmtId="0" fontId="24" fillId="0" borderId="0" xfId="0" applyFont="1"/>
    <xf numFmtId="0" fontId="25" fillId="0" borderId="0" xfId="0" applyFont="1"/>
    <xf numFmtId="0" fontId="26" fillId="0" borderId="0" xfId="0" applyFont="1" applyAlignment="1">
      <alignment horizontal="left" vertical="center"/>
    </xf>
    <xf numFmtId="0" fontId="0" fillId="2" borderId="0" xfId="0" applyFill="1"/>
    <xf numFmtId="0" fontId="5" fillId="2" borderId="10" xfId="0" applyFont="1" applyFill="1" applyBorder="1" applyAlignment="1">
      <alignment vertical="center" shrinkToFit="1"/>
    </xf>
    <xf numFmtId="0" fontId="0" fillId="2" borderId="10" xfId="0" applyFill="1" applyBorder="1" applyAlignment="1">
      <alignment horizontal="center" vertical="center"/>
    </xf>
    <xf numFmtId="0" fontId="15" fillId="2" borderId="10" xfId="0" applyFont="1" applyFill="1" applyBorder="1" applyAlignment="1">
      <alignment horizontal="center" vertical="center"/>
    </xf>
    <xf numFmtId="0" fontId="14" fillId="2" borderId="47" xfId="0" applyFont="1" applyFill="1" applyBorder="1" applyAlignment="1">
      <alignment vertical="center"/>
    </xf>
    <xf numFmtId="0" fontId="15" fillId="2" borderId="12" xfId="0" applyFont="1" applyFill="1" applyBorder="1" applyAlignment="1">
      <alignment horizontal="right" vertical="center"/>
    </xf>
    <xf numFmtId="0" fontId="14" fillId="2" borderId="34" xfId="0" applyFont="1" applyFill="1" applyBorder="1" applyAlignment="1">
      <alignment vertical="center"/>
    </xf>
    <xf numFmtId="0" fontId="0" fillId="2" borderId="0" xfId="0" applyFill="1" applyAlignment="1">
      <alignment horizontal="left" vertical="center" wrapText="1"/>
    </xf>
    <xf numFmtId="0" fontId="0" fillId="2" borderId="0" xfId="0" applyFill="1" applyAlignment="1">
      <alignment horizontal="right" vertical="center"/>
    </xf>
    <xf numFmtId="0" fontId="28" fillId="2" borderId="0" xfId="0" applyFont="1" applyFill="1" applyAlignment="1">
      <alignment vertical="center" wrapText="1"/>
    </xf>
    <xf numFmtId="0" fontId="0" fillId="2" borderId="47" xfId="0" applyFill="1" applyBorder="1" applyAlignment="1">
      <alignment vertical="center"/>
    </xf>
    <xf numFmtId="0" fontId="15" fillId="2" borderId="12" xfId="0" applyFont="1" applyFill="1" applyBorder="1" applyAlignment="1">
      <alignment vertical="center"/>
    </xf>
    <xf numFmtId="0" fontId="5" fillId="2" borderId="0" xfId="0" applyFont="1" applyFill="1" applyAlignment="1">
      <alignment horizontal="center" vertical="center"/>
    </xf>
    <xf numFmtId="0" fontId="28" fillId="2" borderId="0" xfId="0" applyFont="1" applyFill="1" applyAlignment="1">
      <alignment vertical="center"/>
    </xf>
    <xf numFmtId="0" fontId="15" fillId="2" borderId="0" xfId="0" applyFont="1" applyFill="1" applyAlignment="1">
      <alignment vertical="center"/>
    </xf>
    <xf numFmtId="0" fontId="0" fillId="2" borderId="10" xfId="0" applyFill="1" applyBorder="1" applyAlignment="1">
      <alignment vertical="center"/>
    </xf>
    <xf numFmtId="0" fontId="0" fillId="2" borderId="0" xfId="0" applyFill="1" applyAlignment="1">
      <alignment horizontal="center" vertical="center"/>
    </xf>
    <xf numFmtId="0" fontId="0" fillId="2" borderId="0" xfId="0" applyFill="1" applyAlignment="1">
      <alignment horizontal="center" vertical="center" shrinkToFit="1"/>
    </xf>
    <xf numFmtId="0" fontId="0" fillId="2" borderId="0" xfId="0" applyFill="1" applyAlignment="1">
      <alignment vertical="center"/>
    </xf>
    <xf numFmtId="181" fontId="5" fillId="2" borderId="0" xfId="0" applyNumberFormat="1" applyFont="1" applyFill="1" applyAlignment="1">
      <alignment horizontal="right" vertical="center" wrapText="1"/>
    </xf>
    <xf numFmtId="0" fontId="24" fillId="2" borderId="0" xfId="0" applyFont="1" applyFill="1" applyAlignment="1">
      <alignment vertical="center"/>
    </xf>
    <xf numFmtId="0" fontId="0" fillId="2" borderId="4" xfId="0" applyFill="1" applyBorder="1" applyAlignment="1">
      <alignment vertical="center"/>
    </xf>
    <xf numFmtId="0" fontId="5" fillId="0" borderId="0" xfId="5">
      <alignment vertical="center"/>
    </xf>
    <xf numFmtId="0" fontId="5" fillId="0" borderId="0" xfId="10" applyAlignment="1">
      <alignment wrapText="1"/>
    </xf>
    <xf numFmtId="0" fontId="5" fillId="0" borderId="0" xfId="10"/>
    <xf numFmtId="0" fontId="8" fillId="0" borderId="0" xfId="9" applyFont="1" applyAlignment="1">
      <alignment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3" borderId="62" xfId="0" applyFill="1" applyBorder="1" applyAlignment="1">
      <alignment horizontal="right" vertical="center"/>
    </xf>
    <xf numFmtId="0" fontId="0" fillId="3" borderId="63" xfId="0" applyFill="1" applyBorder="1" applyAlignment="1">
      <alignment horizontal="right" vertical="center"/>
    </xf>
    <xf numFmtId="0" fontId="0" fillId="3" borderId="64" xfId="0" applyFill="1" applyBorder="1" applyAlignment="1">
      <alignment horizontal="right" vertical="center"/>
    </xf>
    <xf numFmtId="0" fontId="0" fillId="0" borderId="65" xfId="0" applyBorder="1" applyAlignment="1">
      <alignment horizontal="center" vertical="center"/>
    </xf>
    <xf numFmtId="0" fontId="0" fillId="0" borderId="66" xfId="0" applyBorder="1" applyAlignment="1">
      <alignment horizontal="right" vertical="center"/>
    </xf>
    <xf numFmtId="0" fontId="0" fillId="0" borderId="67" xfId="0" applyBorder="1"/>
    <xf numFmtId="0" fontId="0" fillId="4" borderId="13" xfId="0" applyFill="1" applyBorder="1" applyAlignment="1">
      <alignment horizontal="center" vertical="center"/>
    </xf>
    <xf numFmtId="0" fontId="0" fillId="4" borderId="32" xfId="0" applyFill="1" applyBorder="1" applyAlignment="1">
      <alignment horizontal="center" vertical="center"/>
    </xf>
    <xf numFmtId="0" fontId="0" fillId="4" borderId="4" xfId="0" applyFill="1" applyBorder="1" applyAlignment="1">
      <alignment horizontal="center" vertical="center"/>
    </xf>
    <xf numFmtId="0" fontId="0" fillId="4" borderId="64" xfId="0" applyFill="1" applyBorder="1" applyAlignment="1">
      <alignment horizontal="right" vertical="center"/>
    </xf>
    <xf numFmtId="0" fontId="0" fillId="0" borderId="45" xfId="0" applyBorder="1" applyAlignment="1">
      <alignment horizontal="center" vertical="center"/>
    </xf>
    <xf numFmtId="0" fontId="0" fillId="0" borderId="68" xfId="0" applyBorder="1" applyAlignment="1">
      <alignment horizontal="right" vertical="center"/>
    </xf>
    <xf numFmtId="0" fontId="0" fillId="0" borderId="69" xfId="0" applyBorder="1"/>
    <xf numFmtId="0" fontId="0" fillId="4" borderId="10" xfId="0" applyFill="1" applyBorder="1" applyAlignment="1">
      <alignment horizontal="center" vertical="center"/>
    </xf>
    <xf numFmtId="0" fontId="0" fillId="4" borderId="12" xfId="0" applyFill="1" applyBorder="1" applyAlignment="1">
      <alignment horizontal="center" vertical="center"/>
    </xf>
    <xf numFmtId="0" fontId="0" fillId="4" borderId="1" xfId="0" applyFill="1" applyBorder="1" applyAlignment="1">
      <alignment horizontal="center" vertical="center"/>
    </xf>
    <xf numFmtId="0" fontId="0" fillId="4" borderId="10" xfId="0" applyFill="1" applyBorder="1" applyAlignment="1">
      <alignment horizontal="right" vertical="center"/>
    </xf>
    <xf numFmtId="0" fontId="0" fillId="4" borderId="0" xfId="0" applyFill="1" applyAlignment="1">
      <alignment horizontal="right" vertical="center"/>
    </xf>
    <xf numFmtId="0" fontId="0" fillId="4" borderId="26" xfId="0" applyFill="1" applyBorder="1" applyAlignment="1">
      <alignment horizontal="center" vertical="center"/>
    </xf>
    <xf numFmtId="0" fontId="0" fillId="4" borderId="28" xfId="0" applyFill="1" applyBorder="1" applyAlignment="1">
      <alignment horizontal="center" vertical="center"/>
    </xf>
    <xf numFmtId="0" fontId="0" fillId="4" borderId="31" xfId="0" applyFill="1" applyBorder="1" applyAlignment="1">
      <alignment horizontal="center" vertical="center"/>
    </xf>
    <xf numFmtId="0" fontId="0" fillId="4" borderId="26" xfId="0" applyFill="1" applyBorder="1" applyAlignment="1">
      <alignment horizontal="right" vertical="center"/>
    </xf>
    <xf numFmtId="0" fontId="0" fillId="0" borderId="47" xfId="0" applyBorder="1" applyAlignment="1">
      <alignment horizontal="center" vertical="center"/>
    </xf>
    <xf numFmtId="0" fontId="0" fillId="4" borderId="58" xfId="0" applyFill="1" applyBorder="1" applyAlignment="1">
      <alignment horizontal="center" vertical="center"/>
    </xf>
    <xf numFmtId="0" fontId="0" fillId="4" borderId="59" xfId="0" applyFill="1" applyBorder="1" applyAlignment="1">
      <alignment horizontal="center" vertical="center"/>
    </xf>
    <xf numFmtId="0" fontId="0" fillId="4" borderId="70" xfId="0" applyFill="1" applyBorder="1" applyAlignment="1">
      <alignment horizontal="center" vertical="center"/>
    </xf>
    <xf numFmtId="0" fontId="0" fillId="4" borderId="58" xfId="0" applyFill="1" applyBorder="1" applyAlignment="1">
      <alignment horizontal="right" vertical="center"/>
    </xf>
    <xf numFmtId="0" fontId="0" fillId="0" borderId="71" xfId="0" applyBorder="1" applyAlignment="1">
      <alignment horizontal="right" vertical="center"/>
    </xf>
    <xf numFmtId="0" fontId="0" fillId="0" borderId="72" xfId="0" applyBorder="1" applyAlignment="1">
      <alignment horizontal="center" vertical="center"/>
    </xf>
    <xf numFmtId="0" fontId="0" fillId="0" borderId="73" xfId="0" applyBorder="1" applyAlignment="1">
      <alignment horizontal="left" vertical="center"/>
    </xf>
    <xf numFmtId="0" fontId="0" fillId="0" borderId="74" xfId="0" applyBorder="1" applyAlignment="1">
      <alignment horizontal="right" vertical="center"/>
    </xf>
    <xf numFmtId="0" fontId="0" fillId="0" borderId="75" xfId="0" applyBorder="1" applyAlignment="1">
      <alignment horizontal="left" vertical="center"/>
    </xf>
    <xf numFmtId="0" fontId="0" fillId="0" borderId="66" xfId="0" quotePrefix="1" applyBorder="1" applyAlignment="1">
      <alignment horizontal="right" vertical="center" shrinkToFit="1"/>
    </xf>
    <xf numFmtId="0" fontId="11" fillId="0" borderId="0" xfId="6" applyFont="1">
      <alignment vertical="center"/>
    </xf>
    <xf numFmtId="0" fontId="18" fillId="0" borderId="0" xfId="3" applyFont="1">
      <alignment vertical="center"/>
    </xf>
    <xf numFmtId="0" fontId="5" fillId="0" borderId="0" xfId="3">
      <alignment vertical="center"/>
    </xf>
    <xf numFmtId="0" fontId="18" fillId="0" borderId="0" xfId="3" applyFont="1" applyAlignment="1">
      <alignment horizontal="center" vertical="center"/>
    </xf>
    <xf numFmtId="0" fontId="5" fillId="0" borderId="10" xfId="3" applyBorder="1" applyAlignment="1">
      <alignment horizontal="center" vertical="center"/>
    </xf>
    <xf numFmtId="0" fontId="33" fillId="0" borderId="0" xfId="3" applyFont="1">
      <alignment vertical="center"/>
    </xf>
    <xf numFmtId="0" fontId="5" fillId="0" borderId="0" xfId="8">
      <alignment vertical="center"/>
    </xf>
    <xf numFmtId="0" fontId="5" fillId="0" borderId="0" xfId="8" applyAlignment="1">
      <alignment horizontal="center" vertical="center"/>
    </xf>
    <xf numFmtId="0" fontId="5" fillId="0" borderId="10" xfId="8" applyBorder="1" applyAlignment="1">
      <alignment horizontal="center" vertical="center"/>
    </xf>
    <xf numFmtId="0" fontId="5" fillId="0" borderId="0" xfId="8" applyAlignment="1">
      <alignment vertical="center" wrapText="1"/>
    </xf>
    <xf numFmtId="0" fontId="8" fillId="0" borderId="0" xfId="3" applyFont="1">
      <alignment vertical="center"/>
    </xf>
    <xf numFmtId="0" fontId="35" fillId="0" borderId="0" xfId="6" applyFont="1" applyAlignment="1">
      <alignment horizontal="center" vertical="center" shrinkToFit="1"/>
    </xf>
    <xf numFmtId="0" fontId="9" fillId="0" borderId="0" xfId="6" applyFont="1" applyAlignment="1">
      <alignment horizontal="left" vertical="center"/>
    </xf>
    <xf numFmtId="0" fontId="8" fillId="0" borderId="0" xfId="0" applyFont="1" applyAlignment="1">
      <alignment vertical="center"/>
    </xf>
    <xf numFmtId="0" fontId="10" fillId="0" borderId="0" xfId="6" applyFont="1" applyAlignment="1">
      <alignment vertical="center" textRotation="255"/>
    </xf>
    <xf numFmtId="0" fontId="10" fillId="0" borderId="0" xfId="6" applyFont="1" applyAlignment="1">
      <alignment vertical="center" textRotation="255" shrinkToFit="1"/>
    </xf>
    <xf numFmtId="0" fontId="5" fillId="0" borderId="26" xfId="3" applyBorder="1" applyAlignment="1">
      <alignment horizontal="center" vertical="center"/>
    </xf>
    <xf numFmtId="0" fontId="0" fillId="0" borderId="0" xfId="11" applyFont="1">
      <alignment vertical="center"/>
    </xf>
    <xf numFmtId="0" fontId="8" fillId="0" borderId="0" xfId="4" applyFont="1">
      <alignment vertical="center"/>
    </xf>
    <xf numFmtId="0" fontId="58" fillId="0" borderId="0" xfId="4">
      <alignment vertical="center"/>
    </xf>
    <xf numFmtId="0" fontId="22" fillId="0" borderId="0" xfId="4" applyFont="1" applyAlignment="1">
      <alignment horizontal="left" vertical="center"/>
    </xf>
    <xf numFmtId="0" fontId="18" fillId="0" borderId="0" xfId="4" applyFont="1">
      <alignment vertical="center"/>
    </xf>
    <xf numFmtId="0" fontId="18" fillId="0" borderId="0" xfId="4" applyFont="1" applyAlignment="1">
      <alignment horizontal="center" vertical="center"/>
    </xf>
    <xf numFmtId="0" fontId="5" fillId="0" borderId="47" xfId="4" applyFont="1" applyBorder="1" applyAlignment="1">
      <alignment horizontal="center" vertical="center"/>
    </xf>
    <xf numFmtId="0" fontId="58" fillId="0" borderId="26" xfId="4" applyBorder="1" applyAlignment="1">
      <alignment horizontal="left" vertical="center" indent="1"/>
    </xf>
    <xf numFmtId="0" fontId="11" fillId="0" borderId="0" xfId="4" applyFont="1">
      <alignment vertical="center"/>
    </xf>
    <xf numFmtId="0" fontId="14" fillId="0" borderId="0" xfId="4" applyFont="1">
      <alignment vertical="center"/>
    </xf>
    <xf numFmtId="0" fontId="11" fillId="0" borderId="0" xfId="4" applyFont="1" applyAlignment="1">
      <alignment horizontal="left" vertical="center"/>
    </xf>
    <xf numFmtId="0" fontId="41" fillId="0" borderId="0" xfId="11" applyFont="1">
      <alignment vertical="center"/>
    </xf>
    <xf numFmtId="0" fontId="41" fillId="0" borderId="0" xfId="3" applyFont="1">
      <alignment vertical="center"/>
    </xf>
    <xf numFmtId="0" fontId="42" fillId="0" borderId="88" xfId="11" applyFont="1" applyBorder="1" applyAlignment="1">
      <alignment horizontal="center" vertical="center" wrapText="1"/>
    </xf>
    <xf numFmtId="0" fontId="43" fillId="0" borderId="89" xfId="11" applyFont="1" applyBorder="1" applyAlignment="1">
      <alignment horizontal="center" vertical="center" wrapText="1"/>
    </xf>
    <xf numFmtId="0" fontId="44" fillId="0" borderId="55" xfId="11" applyFont="1" applyBorder="1" applyAlignment="1">
      <alignment horizontal="center" vertical="center" wrapText="1"/>
    </xf>
    <xf numFmtId="0" fontId="44" fillId="0" borderId="90" xfId="11" applyFont="1" applyBorder="1" applyAlignment="1">
      <alignment horizontal="center" vertical="center" wrapText="1"/>
    </xf>
    <xf numFmtId="0" fontId="44" fillId="0" borderId="1" xfId="11" applyFont="1" applyBorder="1" applyAlignment="1">
      <alignment horizontal="center" vertical="center" wrapText="1"/>
    </xf>
    <xf numFmtId="0" fontId="40" fillId="0" borderId="3" xfId="11" applyFont="1" applyBorder="1" applyAlignment="1">
      <alignment horizontal="center" vertical="center" shrinkToFit="1"/>
    </xf>
    <xf numFmtId="0" fontId="40" fillId="0" borderId="78" xfId="11" applyFont="1" applyBorder="1" applyAlignment="1">
      <alignment horizontal="center" vertical="center" shrinkToFit="1"/>
    </xf>
    <xf numFmtId="0" fontId="40" fillId="0" borderId="77" xfId="11" applyFont="1" applyBorder="1" applyAlignment="1">
      <alignment horizontal="center" vertical="center" shrinkToFit="1"/>
    </xf>
    <xf numFmtId="0" fontId="40" fillId="0" borderId="54" xfId="11" applyFont="1" applyBorder="1" applyAlignment="1">
      <alignment horizontal="center" vertical="center" shrinkToFit="1"/>
    </xf>
    <xf numFmtId="0" fontId="40" fillId="0" borderId="23" xfId="11" applyFont="1" applyBorder="1" applyAlignment="1">
      <alignment horizontal="center" vertical="center" shrinkToFit="1"/>
    </xf>
    <xf numFmtId="0" fontId="42" fillId="0" borderId="20" xfId="11" applyFont="1" applyBorder="1" applyAlignment="1">
      <alignment horizontal="center" vertical="center" wrapText="1"/>
    </xf>
    <xf numFmtId="0" fontId="42" fillId="0" borderId="10" xfId="11" applyFont="1" applyBorder="1" applyAlignment="1">
      <alignment horizontal="center" vertical="center" wrapText="1"/>
    </xf>
    <xf numFmtId="0" fontId="42" fillId="0" borderId="22" xfId="11" applyFont="1" applyBorder="1" applyAlignment="1">
      <alignment horizontal="center" vertical="center" wrapText="1"/>
    </xf>
    <xf numFmtId="0" fontId="40" fillId="0" borderId="91" xfId="11" applyFont="1" applyBorder="1" applyAlignment="1">
      <alignment horizontal="center" vertical="center" shrinkToFit="1"/>
    </xf>
    <xf numFmtId="0" fontId="43" fillId="0" borderId="0" xfId="4" applyFont="1">
      <alignment vertical="center"/>
    </xf>
    <xf numFmtId="0" fontId="47" fillId="0" borderId="0" xfId="4" applyFont="1">
      <alignment vertical="center"/>
    </xf>
    <xf numFmtId="0" fontId="45" fillId="0" borderId="92" xfId="4" applyFont="1" applyBorder="1" applyAlignment="1">
      <alignment horizontal="center" vertical="center"/>
    </xf>
    <xf numFmtId="0" fontId="43" fillId="0" borderId="93" xfId="4" applyFont="1" applyBorder="1" applyAlignment="1">
      <alignment horizontal="right" vertical="center"/>
    </xf>
    <xf numFmtId="0" fontId="43" fillId="0" borderId="94" xfId="4" applyFont="1" applyBorder="1">
      <alignment vertical="center"/>
    </xf>
    <xf numFmtId="0" fontId="43" fillId="0" borderId="50" xfId="4" applyFont="1" applyBorder="1">
      <alignment vertical="center"/>
    </xf>
    <xf numFmtId="0" fontId="45" fillId="0" borderId="95" xfId="4" applyFont="1" applyBorder="1" applyAlignment="1">
      <alignment horizontal="center" vertical="center"/>
    </xf>
    <xf numFmtId="0" fontId="43" fillId="0" borderId="96" xfId="4" applyFont="1" applyBorder="1" applyAlignment="1">
      <alignment horizontal="right" vertical="center"/>
    </xf>
    <xf numFmtId="0" fontId="43" fillId="0" borderId="96" xfId="4" applyFont="1" applyBorder="1">
      <alignment vertical="center"/>
    </xf>
    <xf numFmtId="0" fontId="43" fillId="0" borderId="49" xfId="4" applyFont="1" applyBorder="1">
      <alignment vertical="center"/>
    </xf>
    <xf numFmtId="0" fontId="46" fillId="0" borderId="0" xfId="4" applyFont="1">
      <alignment vertical="center"/>
    </xf>
    <xf numFmtId="0" fontId="58" fillId="0" borderId="0" xfId="4" applyAlignment="1">
      <alignment horizontal="right" vertical="center"/>
    </xf>
    <xf numFmtId="0" fontId="58" fillId="0" borderId="1" xfId="4" applyBorder="1" applyAlignment="1">
      <alignment horizontal="left" vertical="center"/>
    </xf>
    <xf numFmtId="0" fontId="58" fillId="0" borderId="34" xfId="4" applyBorder="1" applyAlignment="1">
      <alignment horizontal="left" vertical="center" wrapText="1"/>
    </xf>
    <xf numFmtId="0" fontId="58" fillId="0" borderId="28" xfId="4" applyBorder="1" applyAlignment="1">
      <alignment horizontal="left" vertical="center"/>
    </xf>
    <xf numFmtId="0" fontId="58" fillId="0" borderId="10" xfId="4" applyBorder="1" applyAlignment="1">
      <alignment horizontal="center" vertical="center"/>
    </xf>
    <xf numFmtId="0" fontId="52" fillId="0" borderId="0" xfId="4" applyFont="1">
      <alignment vertical="center"/>
    </xf>
    <xf numFmtId="0" fontId="58" fillId="0" borderId="10" xfId="4" applyBorder="1" applyAlignment="1">
      <alignment horizontal="left" vertical="center" wrapText="1"/>
    </xf>
    <xf numFmtId="0" fontId="58" fillId="0" borderId="13" xfId="4" applyBorder="1" applyAlignment="1">
      <alignment horizontal="left" vertical="center" wrapText="1"/>
    </xf>
    <xf numFmtId="0" fontId="58" fillId="0" borderId="48" xfId="4" applyBorder="1" applyAlignment="1">
      <alignment horizontal="left" vertical="center" wrapText="1"/>
    </xf>
    <xf numFmtId="0" fontId="58" fillId="0" borderId="48" xfId="4" applyBorder="1" applyAlignment="1">
      <alignment horizontal="left" vertical="center"/>
    </xf>
    <xf numFmtId="0" fontId="58" fillId="0" borderId="45" xfId="4" applyBorder="1" applyAlignment="1">
      <alignment horizontal="left" vertical="center" wrapText="1"/>
    </xf>
    <xf numFmtId="0" fontId="58" fillId="0" borderId="32" xfId="4" applyBorder="1" applyAlignment="1">
      <alignment horizontal="left" vertical="center"/>
    </xf>
    <xf numFmtId="0" fontId="58" fillId="0" borderId="10" xfId="4" applyBorder="1" applyAlignment="1">
      <alignment horizontal="left" vertical="center"/>
    </xf>
    <xf numFmtId="0" fontId="56" fillId="0" borderId="0" xfId="4" applyFont="1">
      <alignment vertical="center"/>
    </xf>
    <xf numFmtId="0" fontId="0" fillId="0" borderId="0" xfId="3" applyFont="1" applyAlignment="1">
      <alignment horizontal="right" vertical="center"/>
    </xf>
    <xf numFmtId="0" fontId="39" fillId="0" borderId="0" xfId="3" applyFont="1" applyAlignment="1">
      <alignment horizontal="right" vertical="center"/>
    </xf>
    <xf numFmtId="0" fontId="0" fillId="0" borderId="10" xfId="0" applyBorder="1" applyAlignment="1">
      <alignment horizontal="center" vertical="center" wrapText="1"/>
    </xf>
    <xf numFmtId="0" fontId="59" fillId="0" borderId="0" xfId="14">
      <alignment vertical="center"/>
    </xf>
    <xf numFmtId="0" fontId="67" fillId="0" borderId="0" xfId="14" applyFont="1" applyAlignment="1">
      <alignment horizontal="center" vertical="center"/>
    </xf>
    <xf numFmtId="0" fontId="58" fillId="7" borderId="0" xfId="16" applyFont="1" applyFill="1">
      <alignment vertical="center"/>
    </xf>
    <xf numFmtId="0" fontId="4" fillId="0" borderId="0" xfId="16">
      <alignment vertical="center"/>
    </xf>
    <xf numFmtId="0" fontId="4" fillId="7" borderId="0" xfId="16" applyFill="1">
      <alignment vertical="center"/>
    </xf>
    <xf numFmtId="0" fontId="73" fillId="7" borderId="0" xfId="17" applyFont="1" applyFill="1">
      <alignment vertical="center"/>
    </xf>
    <xf numFmtId="0" fontId="75" fillId="7" borderId="0" xfId="16" applyFont="1" applyFill="1">
      <alignment vertical="center"/>
    </xf>
    <xf numFmtId="0" fontId="76" fillId="7" borderId="0" xfId="17" applyFont="1" applyFill="1">
      <alignment vertical="center"/>
    </xf>
    <xf numFmtId="0" fontId="77" fillId="7" borderId="0" xfId="17" applyFont="1" applyFill="1">
      <alignment vertical="center"/>
    </xf>
    <xf numFmtId="0" fontId="72" fillId="7" borderId="0" xfId="17" applyFont="1" applyFill="1">
      <alignment vertical="center"/>
    </xf>
    <xf numFmtId="0" fontId="78" fillId="7" borderId="0" xfId="17" applyFont="1" applyFill="1">
      <alignment vertical="center"/>
    </xf>
    <xf numFmtId="0" fontId="79" fillId="0" borderId="0" xfId="1" applyFont="1" applyAlignment="1" applyProtection="1"/>
    <xf numFmtId="0" fontId="80" fillId="0" borderId="0" xfId="1" applyFont="1" applyAlignment="1" applyProtection="1">
      <alignment horizontal="left" vertical="top"/>
    </xf>
    <xf numFmtId="0" fontId="59" fillId="0" borderId="0" xfId="14" applyAlignment="1">
      <alignment wrapText="1"/>
    </xf>
    <xf numFmtId="0" fontId="59" fillId="0" borderId="0" xfId="14" applyAlignment="1">
      <alignment vertical="center" textRotation="255" wrapText="1"/>
    </xf>
    <xf numFmtId="0" fontId="59" fillId="0" borderId="0" xfId="14" applyAlignment="1">
      <alignment horizontal="center" vertical="center" wrapText="1"/>
    </xf>
    <xf numFmtId="0" fontId="59" fillId="0" borderId="0" xfId="14" applyAlignment="1">
      <alignment horizontal="left" vertical="top" wrapText="1"/>
    </xf>
    <xf numFmtId="0" fontId="59" fillId="0" borderId="0" xfId="14" applyAlignment="1">
      <alignment vertical="top"/>
    </xf>
    <xf numFmtId="0" fontId="59" fillId="0" borderId="4" xfId="14" applyBorder="1">
      <alignment vertical="center"/>
    </xf>
    <xf numFmtId="0" fontId="59" fillId="0" borderId="0" xfId="14" applyAlignment="1">
      <alignment vertical="center" wrapText="1"/>
    </xf>
    <xf numFmtId="0" fontId="67" fillId="0" borderId="4" xfId="14" applyFont="1" applyBorder="1" applyAlignment="1">
      <alignment horizontal="center" vertical="center"/>
    </xf>
    <xf numFmtId="0" fontId="15" fillId="0" borderId="0" xfId="14" applyFont="1">
      <alignment vertical="center"/>
    </xf>
    <xf numFmtId="0" fontId="4" fillId="7" borderId="38" xfId="14" applyFont="1" applyFill="1" applyBorder="1" applyAlignment="1">
      <alignment horizontal="center" vertical="center"/>
    </xf>
    <xf numFmtId="0" fontId="4" fillId="7" borderId="37" xfId="14" applyFont="1" applyFill="1" applyBorder="1" applyAlignment="1">
      <alignment horizontal="center" vertical="center"/>
    </xf>
    <xf numFmtId="0" fontId="14" fillId="7" borderId="11" xfId="14" applyFont="1" applyFill="1" applyBorder="1" applyAlignment="1">
      <alignment horizontal="justify" vertical="center"/>
    </xf>
    <xf numFmtId="0" fontId="4" fillId="7" borderId="37" xfId="14" applyFont="1" applyFill="1" applyBorder="1" applyAlignment="1">
      <alignment horizontal="center" vertical="center" wrapText="1"/>
    </xf>
    <xf numFmtId="0" fontId="14" fillId="7" borderId="11" xfId="14" applyFont="1" applyFill="1" applyBorder="1" applyAlignment="1">
      <alignment horizontal="justify" vertical="center" wrapText="1"/>
    </xf>
    <xf numFmtId="0" fontId="15" fillId="0" borderId="0" xfId="14" applyFont="1" applyAlignment="1">
      <alignment horizontal="left" vertical="center"/>
    </xf>
    <xf numFmtId="0" fontId="4" fillId="7" borderId="128" xfId="14" applyFont="1" applyFill="1" applyBorder="1" applyAlignment="1">
      <alignment horizontal="center" vertical="center" wrapText="1"/>
    </xf>
    <xf numFmtId="0" fontId="15" fillId="7" borderId="0" xfId="14" applyFont="1" applyFill="1">
      <alignment vertical="center"/>
    </xf>
    <xf numFmtId="0" fontId="17" fillId="0" borderId="0" xfId="14" applyFont="1">
      <alignment vertical="center"/>
    </xf>
    <xf numFmtId="0" fontId="14" fillId="0" borderId="0" xfId="14" applyFont="1">
      <alignment vertical="center"/>
    </xf>
    <xf numFmtId="0" fontId="17" fillId="0" borderId="0" xfId="14" applyFont="1" applyAlignment="1">
      <alignment horizontal="right" vertical="center"/>
    </xf>
    <xf numFmtId="0" fontId="20" fillId="0" borderId="0" xfId="14" applyFont="1" applyAlignment="1">
      <alignment horizontal="left" vertical="center"/>
    </xf>
    <xf numFmtId="0" fontId="72" fillId="0" borderId="0" xfId="14" applyFont="1">
      <alignment vertical="center"/>
    </xf>
    <xf numFmtId="0" fontId="72" fillId="0" borderId="0" xfId="14" applyFont="1" applyAlignment="1">
      <alignment vertical="top"/>
    </xf>
    <xf numFmtId="0" fontId="73" fillId="0" borderId="0" xfId="14" applyFont="1" applyAlignment="1">
      <alignment vertical="center" textRotation="255" wrapText="1"/>
    </xf>
    <xf numFmtId="0" fontId="72" fillId="0" borderId="0" xfId="14" applyFont="1" applyAlignment="1">
      <alignment vertical="top" wrapText="1"/>
    </xf>
    <xf numFmtId="0" fontId="72" fillId="0" borderId="0" xfId="14" applyFont="1" applyAlignment="1">
      <alignment vertical="center" wrapText="1"/>
    </xf>
    <xf numFmtId="0" fontId="73" fillId="0" borderId="0" xfId="14" applyFont="1" applyAlignment="1">
      <alignment vertical="center" wrapText="1"/>
    </xf>
    <xf numFmtId="0" fontId="73" fillId="0" borderId="0" xfId="14" applyFont="1" applyAlignment="1">
      <alignment horizontal="left" vertical="center"/>
    </xf>
    <xf numFmtId="0" fontId="72" fillId="0" borderId="0" xfId="14" applyFont="1" applyAlignment="1">
      <alignment horizontal="center" vertical="center"/>
    </xf>
    <xf numFmtId="0" fontId="83" fillId="0" borderId="0" xfId="19" applyFont="1">
      <alignment vertical="center"/>
    </xf>
    <xf numFmtId="0" fontId="10" fillId="0" borderId="0" xfId="19" applyFont="1">
      <alignment vertical="center"/>
    </xf>
    <xf numFmtId="0" fontId="8" fillId="0" borderId="125" xfId="18" applyFont="1" applyBorder="1" applyAlignment="1">
      <alignment horizontal="center" vertical="center" wrapText="1"/>
    </xf>
    <xf numFmtId="0" fontId="8" fillId="0" borderId="42" xfId="18" applyFont="1" applyBorder="1" applyAlignment="1">
      <alignment horizontal="center" vertical="center" wrapText="1"/>
    </xf>
    <xf numFmtId="0" fontId="8" fillId="0" borderId="41" xfId="18" applyFont="1" applyBorder="1" applyAlignment="1">
      <alignment horizontal="center" vertical="center" wrapText="1"/>
    </xf>
    <xf numFmtId="0" fontId="8" fillId="0" borderId="0" xfId="18" applyFont="1" applyAlignment="1">
      <alignment horizontal="center" vertical="center"/>
    </xf>
    <xf numFmtId="0" fontId="8" fillId="0" borderId="28" xfId="18" applyFont="1" applyBorder="1" applyAlignment="1">
      <alignment horizontal="center" vertical="center" wrapText="1"/>
    </xf>
    <xf numFmtId="0" fontId="8" fillId="0" borderId="31" xfId="18" applyFont="1" applyBorder="1" applyAlignment="1">
      <alignment horizontal="center" vertical="center" wrapText="1"/>
    </xf>
    <xf numFmtId="0" fontId="8" fillId="0" borderId="34" xfId="18" applyFont="1" applyBorder="1" applyAlignment="1">
      <alignment horizontal="center" vertical="center" wrapText="1"/>
    </xf>
    <xf numFmtId="0" fontId="8" fillId="0" borderId="44" xfId="18" applyFont="1" applyBorder="1" applyAlignment="1">
      <alignment horizontal="center" vertical="center" wrapText="1"/>
    </xf>
    <xf numFmtId="0" fontId="8" fillId="0" borderId="0" xfId="18" applyFont="1" applyAlignment="1">
      <alignment horizontal="center" vertical="center" wrapText="1"/>
    </xf>
    <xf numFmtId="0" fontId="8" fillId="0" borderId="39" xfId="18" applyFont="1" applyBorder="1" applyAlignment="1">
      <alignment horizontal="center" vertical="center" wrapText="1"/>
    </xf>
    <xf numFmtId="0" fontId="8" fillId="0" borderId="32" xfId="18" applyFont="1" applyBorder="1" applyAlignment="1">
      <alignment horizontal="center" vertical="center" wrapText="1"/>
    </xf>
    <xf numFmtId="0" fontId="8" fillId="0" borderId="4" xfId="18" applyFont="1" applyBorder="1" applyAlignment="1">
      <alignment horizontal="center" vertical="center" wrapText="1"/>
    </xf>
    <xf numFmtId="0" fontId="8" fillId="0" borderId="45" xfId="18" applyFont="1" applyBorder="1" applyAlignment="1">
      <alignment horizontal="center" vertical="center" wrapText="1"/>
    </xf>
    <xf numFmtId="0" fontId="9" fillId="0" borderId="0" xfId="19" applyFont="1" applyAlignment="1">
      <alignment horizontal="center" vertical="center"/>
    </xf>
    <xf numFmtId="0" fontId="84" fillId="0" borderId="0" xfId="19" applyFont="1" applyAlignment="1">
      <alignment horizontal="center" vertical="center"/>
    </xf>
    <xf numFmtId="0" fontId="4" fillId="0" borderId="0" xfId="19">
      <alignment vertical="center"/>
    </xf>
    <xf numFmtId="0" fontId="8" fillId="0" borderId="43" xfId="19" applyFont="1" applyBorder="1" applyAlignment="1">
      <alignment vertical="center" wrapText="1"/>
    </xf>
    <xf numFmtId="0" fontId="29" fillId="0" borderId="42" xfId="19" applyFont="1" applyBorder="1" applyAlignment="1">
      <alignment vertical="center" wrapText="1"/>
    </xf>
    <xf numFmtId="0" fontId="8" fillId="0" borderId="42" xfId="19" applyFont="1" applyBorder="1" applyAlignment="1">
      <alignment vertical="center" wrapText="1"/>
    </xf>
    <xf numFmtId="0" fontId="12" fillId="0" borderId="42" xfId="19" applyFont="1" applyBorder="1" applyAlignment="1">
      <alignment horizontal="center" vertical="center"/>
    </xf>
    <xf numFmtId="0" fontId="55" fillId="0" borderId="42" xfId="19" applyFont="1" applyBorder="1" applyAlignment="1">
      <alignment horizontal="right" vertical="center" shrinkToFit="1"/>
    </xf>
    <xf numFmtId="0" fontId="9" fillId="0" borderId="42" xfId="19" applyFont="1" applyBorder="1">
      <alignment vertical="center"/>
    </xf>
    <xf numFmtId="0" fontId="9" fillId="0" borderId="41" xfId="19" applyFont="1" applyBorder="1">
      <alignment vertical="center"/>
    </xf>
    <xf numFmtId="0" fontId="12" fillId="0" borderId="31" xfId="19" applyFont="1" applyBorder="1">
      <alignment vertical="center"/>
    </xf>
    <xf numFmtId="0" fontId="12" fillId="0" borderId="129" xfId="19" applyFont="1" applyBorder="1">
      <alignment vertical="center"/>
    </xf>
    <xf numFmtId="0" fontId="12" fillId="0" borderId="130" xfId="19" applyFont="1" applyBorder="1">
      <alignment vertical="center"/>
    </xf>
    <xf numFmtId="0" fontId="10" fillId="0" borderId="0" xfId="18" applyFont="1">
      <alignment vertical="center"/>
    </xf>
    <xf numFmtId="0" fontId="10" fillId="0" borderId="0" xfId="18" applyFont="1" applyAlignment="1">
      <alignment horizontal="left" vertical="top" wrapText="1"/>
    </xf>
    <xf numFmtId="49" fontId="85" fillId="0" borderId="42" xfId="18" applyNumberFormat="1" applyFont="1" applyBorder="1" applyAlignment="1">
      <alignment horizontal="center" vertical="top" wrapText="1"/>
    </xf>
    <xf numFmtId="0" fontId="14" fillId="0" borderId="0" xfId="19" applyFont="1" applyAlignment="1">
      <alignment horizontal="center" vertical="center"/>
    </xf>
    <xf numFmtId="0" fontId="8" fillId="0" borderId="0" xfId="19" applyFont="1">
      <alignment vertical="center"/>
    </xf>
    <xf numFmtId="0" fontId="29" fillId="0" borderId="0" xfId="19" applyFont="1" applyAlignment="1">
      <alignment horizontal="center" vertical="center"/>
    </xf>
    <xf numFmtId="49" fontId="0" fillId="0" borderId="0" xfId="19" applyNumberFormat="1" applyFont="1">
      <alignment vertical="center"/>
    </xf>
    <xf numFmtId="49" fontId="4" fillId="0" borderId="0" xfId="19" applyNumberFormat="1">
      <alignment vertical="center"/>
    </xf>
    <xf numFmtId="0" fontId="9" fillId="0" borderId="0" xfId="18" applyFont="1" applyAlignment="1">
      <alignment horizontal="center" vertical="center"/>
    </xf>
    <xf numFmtId="0" fontId="10" fillId="0" borderId="0" xfId="18" applyFont="1" applyAlignment="1">
      <alignment horizontal="left" vertical="center"/>
    </xf>
    <xf numFmtId="0" fontId="26" fillId="0" borderId="0" xfId="18" applyFont="1" applyAlignment="1">
      <alignment horizontal="right" vertical="center"/>
    </xf>
    <xf numFmtId="0" fontId="81" fillId="0" borderId="0" xfId="14" applyFont="1">
      <alignment vertical="center"/>
    </xf>
    <xf numFmtId="0" fontId="81" fillId="0" borderId="0" xfId="14" applyFont="1" applyAlignment="1">
      <alignment horizontal="center" vertical="center"/>
    </xf>
    <xf numFmtId="0" fontId="81" fillId="0" borderId="31" xfId="14" applyFont="1" applyBorder="1">
      <alignment vertical="center"/>
    </xf>
    <xf numFmtId="0" fontId="81" fillId="0" borderId="34" xfId="14" applyFont="1" applyBorder="1">
      <alignment vertical="center"/>
    </xf>
    <xf numFmtId="0" fontId="81" fillId="0" borderId="28" xfId="14" applyFont="1" applyBorder="1">
      <alignment vertical="center"/>
    </xf>
    <xf numFmtId="0" fontId="81" fillId="0" borderId="39" xfId="14" applyFont="1" applyBorder="1">
      <alignment vertical="center"/>
    </xf>
    <xf numFmtId="0" fontId="81" fillId="0" borderId="44" xfId="14" applyFont="1" applyBorder="1" applyAlignment="1">
      <alignment horizontal="left" vertical="center"/>
    </xf>
    <xf numFmtId="49" fontId="81" fillId="0" borderId="0" xfId="14" applyNumberFormat="1" applyFont="1">
      <alignment vertical="center"/>
    </xf>
    <xf numFmtId="0" fontId="81" fillId="0" borderId="44" xfId="14" applyFont="1" applyBorder="1">
      <alignment vertical="center"/>
    </xf>
    <xf numFmtId="0" fontId="81" fillId="0" borderId="4" xfId="14" applyFont="1" applyBorder="1">
      <alignment vertical="center"/>
    </xf>
    <xf numFmtId="0" fontId="81" fillId="0" borderId="45" xfId="14" applyFont="1" applyBorder="1">
      <alignment vertical="center"/>
    </xf>
    <xf numFmtId="0" fontId="81" fillId="0" borderId="32" xfId="14" applyFont="1" applyBorder="1" applyAlignment="1">
      <alignment horizontal="left" vertical="center"/>
    </xf>
    <xf numFmtId="0" fontId="81" fillId="0" borderId="31" xfId="14" applyFont="1" applyBorder="1" applyAlignment="1">
      <alignment horizontal="center" vertical="center" textRotation="255" wrapText="1"/>
    </xf>
    <xf numFmtId="0" fontId="81" fillId="0" borderId="31" xfId="14" applyFont="1" applyBorder="1" applyAlignment="1">
      <alignment horizontal="center" vertical="center"/>
    </xf>
    <xf numFmtId="0" fontId="81" fillId="0" borderId="32" xfId="14" applyFont="1" applyBorder="1">
      <alignment vertical="center"/>
    </xf>
    <xf numFmtId="0" fontId="81" fillId="0" borderId="0" xfId="14" applyFont="1" applyAlignment="1">
      <alignment vertical="top"/>
    </xf>
    <xf numFmtId="0" fontId="81" fillId="0" borderId="0" xfId="14" applyFont="1" applyAlignment="1">
      <alignment horizontal="center" vertical="center" wrapText="1"/>
    </xf>
    <xf numFmtId="0" fontId="91" fillId="0" borderId="0" xfId="14" applyFont="1">
      <alignment vertical="center"/>
    </xf>
    <xf numFmtId="0" fontId="91" fillId="0" borderId="10" xfId="14" applyFont="1" applyBorder="1">
      <alignment vertical="center"/>
    </xf>
    <xf numFmtId="56" fontId="91" fillId="0" borderId="12" xfId="14" applyNumberFormat="1" applyFont="1" applyBorder="1" applyAlignment="1">
      <alignment horizontal="center" vertical="center"/>
    </xf>
    <xf numFmtId="0" fontId="91" fillId="0" borderId="12" xfId="14" applyFont="1" applyBorder="1" applyAlignment="1">
      <alignment horizontal="center" vertical="center"/>
    </xf>
    <xf numFmtId="0" fontId="91" fillId="0" borderId="12" xfId="14" applyFont="1" applyBorder="1">
      <alignment vertical="center"/>
    </xf>
    <xf numFmtId="0" fontId="90" fillId="0" borderId="0" xfId="14" applyFont="1">
      <alignment vertical="center"/>
    </xf>
    <xf numFmtId="0" fontId="81" fillId="0" borderId="31" xfId="14" applyFont="1" applyBorder="1" applyAlignment="1">
      <alignment vertical="center" textRotation="255" wrapText="1"/>
    </xf>
    <xf numFmtId="0" fontId="81" fillId="0" borderId="0" xfId="14" applyFont="1" applyAlignment="1">
      <alignment vertical="center" textRotation="255" wrapText="1"/>
    </xf>
    <xf numFmtId="0" fontId="81" fillId="0" borderId="4" xfId="14" applyFont="1" applyBorder="1" applyAlignment="1">
      <alignment vertical="center" textRotation="255" wrapText="1"/>
    </xf>
    <xf numFmtId="0" fontId="81" fillId="0" borderId="0" xfId="14" applyFont="1" applyAlignment="1">
      <alignment vertical="center" wrapText="1"/>
    </xf>
    <xf numFmtId="0" fontId="91" fillId="0" borderId="4" xfId="14" applyFont="1" applyBorder="1">
      <alignment vertical="center"/>
    </xf>
    <xf numFmtId="0" fontId="92" fillId="0" borderId="0" xfId="14" applyFont="1">
      <alignment vertical="center"/>
    </xf>
    <xf numFmtId="0" fontId="81" fillId="0" borderId="34" xfId="14" applyFont="1" applyBorder="1" applyAlignment="1">
      <alignment vertical="center" wrapText="1"/>
    </xf>
    <xf numFmtId="0" fontId="81" fillId="0" borderId="31" xfId="14" applyFont="1" applyBorder="1" applyAlignment="1">
      <alignment vertical="center" wrapText="1"/>
    </xf>
    <xf numFmtId="0" fontId="81" fillId="0" borderId="39" xfId="14" applyFont="1" applyBorder="1" applyAlignment="1">
      <alignment vertical="center" wrapText="1"/>
    </xf>
    <xf numFmtId="0" fontId="81" fillId="0" borderId="45" xfId="14" applyFont="1" applyBorder="1" applyAlignment="1">
      <alignment vertical="center" wrapText="1"/>
    </xf>
    <xf numFmtId="0" fontId="81" fillId="0" borderId="4" xfId="14" applyFont="1" applyBorder="1" applyAlignment="1">
      <alignment vertical="center" wrapText="1"/>
    </xf>
    <xf numFmtId="0" fontId="92" fillId="0" borderId="39" xfId="14" applyFont="1" applyBorder="1" applyAlignment="1">
      <alignment vertical="center" wrapText="1"/>
    </xf>
    <xf numFmtId="0" fontId="92" fillId="0" borderId="0" xfId="14" applyFont="1" applyAlignment="1">
      <alignment vertical="center" wrapText="1"/>
    </xf>
    <xf numFmtId="0" fontId="92" fillId="0" borderId="0" xfId="14" applyFont="1" applyAlignment="1">
      <alignment vertical="center" textRotation="255" shrinkToFit="1"/>
    </xf>
    <xf numFmtId="0" fontId="18" fillId="0" borderId="0" xfId="14" applyFont="1">
      <alignment vertical="center"/>
    </xf>
    <xf numFmtId="9" fontId="81" fillId="0" borderId="0" xfId="14" applyNumberFormat="1" applyFont="1">
      <alignment vertical="center"/>
    </xf>
    <xf numFmtId="0" fontId="95" fillId="0" borderId="97" xfId="14" applyFont="1" applyBorder="1">
      <alignment vertical="center"/>
    </xf>
    <xf numFmtId="0" fontId="58" fillId="0" borderId="0" xfId="20" applyFont="1">
      <alignment vertical="center"/>
    </xf>
    <xf numFmtId="0" fontId="107" fillId="0" borderId="88" xfId="20" applyFont="1" applyBorder="1" applyAlignment="1">
      <alignment horizontal="center" vertical="center" wrapText="1"/>
    </xf>
    <xf numFmtId="0" fontId="69" fillId="0" borderId="89" xfId="20" applyFont="1" applyBorder="1" applyAlignment="1">
      <alignment horizontal="center" vertical="center" wrapText="1"/>
    </xf>
    <xf numFmtId="0" fontId="69" fillId="0" borderId="55" xfId="20" applyFont="1" applyBorder="1" applyAlignment="1">
      <alignment horizontal="center" vertical="center" wrapText="1"/>
    </xf>
    <xf numFmtId="0" fontId="69" fillId="0" borderId="90" xfId="20" applyFont="1" applyBorder="1" applyAlignment="1">
      <alignment horizontal="center" vertical="center" wrapText="1"/>
    </xf>
    <xf numFmtId="0" fontId="69" fillId="0" borderId="251" xfId="20" applyFont="1" applyBorder="1" applyAlignment="1">
      <alignment horizontal="center" vertical="center" wrapText="1"/>
    </xf>
    <xf numFmtId="0" fontId="69" fillId="0" borderId="252" xfId="20" applyFont="1" applyBorder="1" applyAlignment="1">
      <alignment horizontal="center" vertical="center" wrapText="1"/>
    </xf>
    <xf numFmtId="0" fontId="69" fillId="0" borderId="56" xfId="20" applyFont="1" applyBorder="1" applyAlignment="1">
      <alignment horizontal="center" vertical="center" wrapText="1"/>
    </xf>
    <xf numFmtId="0" fontId="111" fillId="0" borderId="10" xfId="20" applyFont="1" applyBorder="1" applyAlignment="1">
      <alignment horizontal="center" vertical="center" wrapText="1"/>
    </xf>
    <xf numFmtId="0" fontId="111" fillId="0" borderId="55" xfId="20" applyFont="1" applyBorder="1" applyAlignment="1">
      <alignment horizontal="center" vertical="center" wrapText="1"/>
    </xf>
    <xf numFmtId="0" fontId="111" fillId="0" borderId="90" xfId="20" applyFont="1" applyBorder="1" applyAlignment="1">
      <alignment horizontal="center" vertical="center" wrapText="1"/>
    </xf>
    <xf numFmtId="0" fontId="111" fillId="0" borderId="251" xfId="20" applyFont="1" applyBorder="1" applyAlignment="1">
      <alignment horizontal="center" vertical="center" wrapText="1"/>
    </xf>
    <xf numFmtId="0" fontId="111" fillId="0" borderId="209" xfId="20" applyFont="1" applyBorder="1" applyAlignment="1">
      <alignment vertical="center" wrapText="1"/>
    </xf>
    <xf numFmtId="0" fontId="111" fillId="0" borderId="208" xfId="20" applyFont="1" applyBorder="1" applyAlignment="1">
      <alignment vertical="center" wrapText="1"/>
    </xf>
    <xf numFmtId="0" fontId="111" fillId="0" borderId="8" xfId="20" applyFont="1" applyBorder="1" applyAlignment="1">
      <alignment horizontal="center" vertical="center" wrapText="1"/>
    </xf>
    <xf numFmtId="0" fontId="111" fillId="0" borderId="26" xfId="20" applyFont="1" applyBorder="1" applyAlignment="1">
      <alignment horizontal="center" vertical="center" wrapText="1"/>
    </xf>
    <xf numFmtId="0" fontId="111" fillId="0" borderId="253" xfId="20" applyFont="1" applyBorder="1" applyAlignment="1">
      <alignment horizontal="center" vertical="center" wrapText="1"/>
    </xf>
    <xf numFmtId="0" fontId="111" fillId="0" borderId="254" xfId="20" applyFont="1" applyBorder="1" applyAlignment="1">
      <alignment horizontal="center" vertical="center" wrapText="1"/>
    </xf>
    <xf numFmtId="0" fontId="111" fillId="0" borderId="255" xfId="20" applyFont="1" applyBorder="1" applyAlignment="1">
      <alignment horizontal="center" vertical="center" wrapText="1"/>
    </xf>
    <xf numFmtId="0" fontId="111" fillId="0" borderId="209" xfId="20" applyFont="1" applyBorder="1" applyAlignment="1">
      <alignment horizontal="center" vertical="center" wrapText="1"/>
    </xf>
    <xf numFmtId="0" fontId="111" fillId="0" borderId="208" xfId="20" applyFont="1" applyBorder="1" applyAlignment="1">
      <alignment horizontal="center" vertical="center" wrapText="1"/>
    </xf>
    <xf numFmtId="0" fontId="111" fillId="0" borderId="22" xfId="20" applyFont="1" applyBorder="1" applyAlignment="1">
      <alignment horizontal="center" vertical="center" wrapText="1"/>
    </xf>
    <xf numFmtId="0" fontId="111" fillId="0" borderId="78" xfId="20" applyFont="1" applyBorder="1" applyAlignment="1">
      <alignment horizontal="center" vertical="center" wrapText="1"/>
    </xf>
    <xf numFmtId="0" fontId="111" fillId="0" borderId="77" xfId="20" applyFont="1" applyBorder="1" applyAlignment="1">
      <alignment horizontal="center" vertical="center" wrapText="1"/>
    </xf>
    <xf numFmtId="0" fontId="111" fillId="0" borderId="83" xfId="20" applyFont="1" applyBorder="1" applyAlignment="1">
      <alignment horizontal="center" vertical="center" wrapText="1"/>
    </xf>
    <xf numFmtId="0" fontId="111" fillId="0" borderId="211" xfId="20" applyFont="1" applyBorder="1" applyAlignment="1">
      <alignment horizontal="center" vertical="center" wrapText="1"/>
    </xf>
    <xf numFmtId="0" fontId="111" fillId="0" borderId="210" xfId="20" applyFont="1" applyBorder="1" applyAlignment="1">
      <alignment horizontal="center" vertical="center" wrapText="1"/>
    </xf>
    <xf numFmtId="0" fontId="68" fillId="0" borderId="256" xfId="20" applyFont="1" applyBorder="1" applyAlignment="1">
      <alignment vertical="center" wrapText="1"/>
    </xf>
    <xf numFmtId="0" fontId="107" fillId="0" borderId="10" xfId="20" applyFont="1" applyBorder="1" applyAlignment="1">
      <alignment horizontal="center" vertical="center" wrapText="1"/>
    </xf>
    <xf numFmtId="0" fontId="14" fillId="0" borderId="20" xfId="20" applyFont="1" applyBorder="1" applyAlignment="1">
      <alignment horizontal="center" vertical="center" wrapText="1"/>
    </xf>
    <xf numFmtId="0" fontId="91" fillId="0" borderId="20" xfId="20" applyFont="1" applyBorder="1" applyAlignment="1">
      <alignment horizontal="center" vertical="center" wrapText="1"/>
    </xf>
    <xf numFmtId="0" fontId="14" fillId="0" borderId="10" xfId="20" applyFont="1" applyBorder="1" applyAlignment="1">
      <alignment horizontal="center" vertical="center" wrapText="1"/>
    </xf>
    <xf numFmtId="0" fontId="32" fillId="0" borderId="10" xfId="20" applyFont="1" applyBorder="1" applyAlignment="1">
      <alignment horizontal="center" vertical="center" wrapText="1"/>
    </xf>
    <xf numFmtId="0" fontId="14" fillId="0" borderId="22" xfId="20" applyFont="1" applyBorder="1" applyAlignment="1">
      <alignment horizontal="center" vertical="center" wrapText="1"/>
    </xf>
    <xf numFmtId="0" fontId="107" fillId="0" borderId="206" xfId="20" applyFont="1" applyBorder="1" applyAlignment="1">
      <alignment horizontal="center" vertical="center" wrapText="1"/>
    </xf>
    <xf numFmtId="0" fontId="107" fillId="0" borderId="20" xfId="20" applyFont="1" applyBorder="1" applyAlignment="1">
      <alignment horizontal="center" vertical="center" wrapText="1"/>
    </xf>
    <xf numFmtId="0" fontId="107" fillId="0" borderId="113" xfId="20" applyFont="1" applyBorder="1" applyAlignment="1">
      <alignment horizontal="center" vertical="center" wrapText="1"/>
    </xf>
    <xf numFmtId="0" fontId="112" fillId="0" borderId="112" xfId="20" applyFont="1" applyBorder="1" applyAlignment="1">
      <alignment horizontal="center" vertical="center" wrapText="1"/>
    </xf>
    <xf numFmtId="0" fontId="108" fillId="0" borderId="10" xfId="20" applyFont="1" applyBorder="1" applyAlignment="1">
      <alignment horizontal="center" vertical="center" wrapText="1"/>
    </xf>
    <xf numFmtId="0" fontId="107" fillId="0" borderId="47" xfId="20" applyFont="1" applyBorder="1" applyAlignment="1">
      <alignment vertical="center" wrapText="1"/>
    </xf>
    <xf numFmtId="0" fontId="107" fillId="0" borderId="22" xfId="20" applyFont="1" applyBorder="1" applyAlignment="1">
      <alignment horizontal="center" vertical="center" wrapText="1"/>
    </xf>
    <xf numFmtId="0" fontId="107" fillId="0" borderId="0" xfId="20" applyFont="1">
      <alignment vertical="center"/>
    </xf>
    <xf numFmtId="0" fontId="74" fillId="0" borderId="0" xfId="18" applyFont="1">
      <alignment vertical="center"/>
    </xf>
    <xf numFmtId="0" fontId="72" fillId="0" borderId="0" xfId="18" applyFont="1">
      <alignment vertical="center"/>
    </xf>
    <xf numFmtId="0" fontId="8" fillId="0" borderId="0" xfId="18" applyFont="1">
      <alignment vertical="center"/>
    </xf>
    <xf numFmtId="0" fontId="18" fillId="0" borderId="0" xfId="16" applyFont="1">
      <alignment vertical="center"/>
    </xf>
    <xf numFmtId="0" fontId="4" fillId="0" borderId="0" xfId="16" applyAlignment="1">
      <alignment horizontal="right" vertical="center"/>
    </xf>
    <xf numFmtId="0" fontId="18" fillId="0" borderId="0" xfId="16" applyFont="1" applyAlignment="1">
      <alignment horizontal="center" vertical="center"/>
    </xf>
    <xf numFmtId="0" fontId="4" fillId="0" borderId="10" xfId="16" applyBorder="1" applyAlignment="1">
      <alignment horizontal="center" vertical="center"/>
    </xf>
    <xf numFmtId="0" fontId="4" fillId="0" borderId="26" xfId="16" applyBorder="1" applyAlignment="1">
      <alignment horizontal="center" vertical="center"/>
    </xf>
    <xf numFmtId="0" fontId="8" fillId="0" borderId="0" xfId="16" applyFont="1">
      <alignment vertical="center"/>
    </xf>
    <xf numFmtId="0" fontId="80" fillId="0" borderId="0" xfId="1" applyFont="1" applyAlignment="1" applyProtection="1">
      <alignment vertical="center"/>
    </xf>
    <xf numFmtId="0" fontId="116" fillId="0" borderId="0" xfId="14" applyFont="1">
      <alignment vertical="center"/>
    </xf>
    <xf numFmtId="0" fontId="80" fillId="0" borderId="0" xfId="1" applyFont="1" applyFill="1" applyAlignment="1" applyProtection="1">
      <alignment vertical="center"/>
    </xf>
    <xf numFmtId="0" fontId="78" fillId="7" borderId="263" xfId="17" applyFont="1" applyFill="1" applyBorder="1">
      <alignment vertical="center"/>
    </xf>
    <xf numFmtId="0" fontId="60" fillId="12" borderId="268" xfId="17" applyFont="1" applyFill="1" applyBorder="1" applyAlignment="1">
      <alignment horizontal="center" vertical="center" shrinkToFit="1"/>
    </xf>
    <xf numFmtId="0" fontId="8" fillId="7" borderId="0" xfId="17" applyFont="1" applyFill="1" applyAlignment="1">
      <alignment vertical="center" wrapText="1" shrinkToFit="1"/>
    </xf>
    <xf numFmtId="0" fontId="8" fillId="7" borderId="44" xfId="17" applyFont="1" applyFill="1" applyBorder="1" applyAlignment="1">
      <alignment vertical="center" wrapText="1" shrinkToFit="1"/>
    </xf>
    <xf numFmtId="0" fontId="8" fillId="7" borderId="0" xfId="17" applyFont="1" applyFill="1" applyAlignment="1">
      <alignment vertical="center" shrinkToFit="1"/>
    </xf>
    <xf numFmtId="0" fontId="8" fillId="7" borderId="44" xfId="17" applyFont="1" applyFill="1" applyBorder="1" applyAlignment="1">
      <alignment vertical="center" shrinkToFit="1"/>
    </xf>
    <xf numFmtId="0" fontId="108" fillId="0" borderId="47" xfId="20" applyFont="1" applyBorder="1" applyAlignment="1">
      <alignment horizontal="center" vertical="center" wrapText="1"/>
    </xf>
    <xf numFmtId="0" fontId="107" fillId="0" borderId="26" xfId="20" applyFont="1" applyBorder="1" applyAlignment="1">
      <alignment horizontal="center" vertical="center" wrapText="1"/>
    </xf>
    <xf numFmtId="0" fontId="107" fillId="0" borderId="13" xfId="20" applyFont="1" applyBorder="1" applyAlignment="1">
      <alignment horizontal="center" vertical="center" wrapText="1"/>
    </xf>
    <xf numFmtId="0" fontId="0" fillId="0" borderId="0" xfId="22" applyFont="1">
      <alignment vertical="center"/>
    </xf>
    <xf numFmtId="0" fontId="4" fillId="0" borderId="0" xfId="22" applyAlignment="1">
      <alignment horizontal="center" vertical="center"/>
    </xf>
    <xf numFmtId="0" fontId="25" fillId="0" borderId="0" xfId="22" applyFont="1" applyAlignment="1">
      <alignment horizontal="left" vertical="center"/>
    </xf>
    <xf numFmtId="0" fontId="4" fillId="0" borderId="0" xfId="22">
      <alignment vertical="center"/>
    </xf>
    <xf numFmtId="0" fontId="25" fillId="0" borderId="0" xfId="22" applyFont="1">
      <alignment vertical="center"/>
    </xf>
    <xf numFmtId="0" fontId="15" fillId="13" borderId="26" xfId="22" applyFont="1" applyFill="1" applyBorder="1" applyAlignment="1">
      <alignment horizontal="center" vertical="center"/>
    </xf>
    <xf numFmtId="185" fontId="4" fillId="14" borderId="10" xfId="22" applyNumberFormat="1" applyFill="1" applyBorder="1" applyAlignment="1">
      <alignment horizontal="center" vertical="center"/>
    </xf>
    <xf numFmtId="0" fontId="15" fillId="13" borderId="48" xfId="22" applyFont="1" applyFill="1" applyBorder="1" applyAlignment="1">
      <alignment horizontal="center" vertical="center"/>
    </xf>
    <xf numFmtId="186" fontId="4" fillId="14" borderId="10" xfId="22" applyNumberFormat="1" applyFill="1" applyBorder="1" applyAlignment="1">
      <alignment horizontal="center" vertical="center"/>
    </xf>
    <xf numFmtId="14" fontId="4" fillId="0" borderId="0" xfId="22" applyNumberFormat="1">
      <alignment vertical="center"/>
    </xf>
    <xf numFmtId="0" fontId="15" fillId="13" borderId="13" xfId="22" applyFont="1" applyFill="1" applyBorder="1" applyAlignment="1">
      <alignment horizontal="center" vertical="center"/>
    </xf>
    <xf numFmtId="187" fontId="4" fillId="14" borderId="10" xfId="22" applyNumberFormat="1" applyFill="1" applyBorder="1" applyAlignment="1">
      <alignment horizontal="center" vertical="center"/>
    </xf>
    <xf numFmtId="0" fontId="4" fillId="13" borderId="10" xfId="22" applyFill="1" applyBorder="1" applyAlignment="1">
      <alignment horizontal="center" vertical="center"/>
    </xf>
    <xf numFmtId="38" fontId="4" fillId="8" borderId="13" xfId="22" applyNumberFormat="1" applyFill="1" applyBorder="1" applyAlignment="1">
      <alignment horizontal="right" vertical="center"/>
    </xf>
    <xf numFmtId="0" fontId="0" fillId="0" borderId="10" xfId="22" applyFont="1" applyBorder="1" applyAlignment="1" applyProtection="1">
      <alignment horizontal="left" vertical="center"/>
      <protection locked="0"/>
    </xf>
    <xf numFmtId="0" fontId="0" fillId="8" borderId="10" xfId="22" applyFont="1" applyFill="1" applyBorder="1" applyAlignment="1">
      <alignment horizontal="right" vertical="center"/>
    </xf>
    <xf numFmtId="0" fontId="4" fillId="0" borderId="10" xfId="22" applyBorder="1" applyProtection="1">
      <alignment vertical="center"/>
      <protection locked="0"/>
    </xf>
    <xf numFmtId="0" fontId="3" fillId="0" borderId="0" xfId="23">
      <alignment vertical="center"/>
    </xf>
    <xf numFmtId="0" fontId="14" fillId="0" borderId="0" xfId="21" applyFont="1" applyAlignment="1">
      <alignment vertical="center"/>
    </xf>
    <xf numFmtId="0" fontId="19" fillId="0" borderId="0" xfId="6" applyFont="1" applyAlignment="1">
      <alignment horizontal="center" vertical="center"/>
    </xf>
    <xf numFmtId="0" fontId="78" fillId="0" borderId="0" xfId="25" applyFont="1" applyProtection="1">
      <alignment vertical="center"/>
      <protection locked="0"/>
    </xf>
    <xf numFmtId="0" fontId="78" fillId="0" borderId="0" xfId="25" applyFont="1" applyAlignment="1" applyProtection="1">
      <alignment horizontal="center" vertical="center"/>
      <protection locked="0"/>
    </xf>
    <xf numFmtId="0" fontId="6" fillId="0" borderId="0" xfId="1" applyAlignment="1" applyProtection="1">
      <alignment vertical="center"/>
      <protection locked="0"/>
    </xf>
    <xf numFmtId="0" fontId="123" fillId="0" borderId="0" xfId="25" applyFont="1">
      <alignment vertical="center"/>
    </xf>
    <xf numFmtId="0" fontId="123" fillId="0" borderId="4" xfId="25" applyFont="1" applyBorder="1" applyAlignment="1">
      <alignment horizontal="right" vertical="center"/>
    </xf>
    <xf numFmtId="0" fontId="123" fillId="0" borderId="0" xfId="25" applyFont="1" applyAlignment="1">
      <alignment horizontal="center" vertical="center"/>
    </xf>
    <xf numFmtId="0" fontId="126" fillId="0" borderId="39" xfId="25" applyFont="1" applyBorder="1">
      <alignment vertical="center"/>
    </xf>
    <xf numFmtId="0" fontId="123" fillId="0" borderId="31" xfId="25" applyFont="1" applyBorder="1">
      <alignment vertical="center"/>
    </xf>
    <xf numFmtId="0" fontId="123" fillId="0" borderId="28" xfId="25" applyFont="1" applyBorder="1">
      <alignment vertical="center"/>
    </xf>
    <xf numFmtId="0" fontId="123" fillId="0" borderId="39" xfId="25" applyFont="1" applyBorder="1">
      <alignment vertical="center"/>
    </xf>
    <xf numFmtId="0" fontId="123" fillId="0" borderId="44" xfId="25" applyFont="1" applyBorder="1">
      <alignment vertical="center"/>
    </xf>
    <xf numFmtId="0" fontId="127" fillId="0" borderId="0" xfId="25" applyFont="1">
      <alignment vertical="center"/>
    </xf>
    <xf numFmtId="0" fontId="126" fillId="0" borderId="34" xfId="25" applyFont="1" applyBorder="1">
      <alignment vertical="center"/>
    </xf>
    <xf numFmtId="0" fontId="123" fillId="0" borderId="45" xfId="25" applyFont="1" applyBorder="1">
      <alignment vertical="center"/>
    </xf>
    <xf numFmtId="0" fontId="123" fillId="0" borderId="4" xfId="25" applyFont="1" applyBorder="1">
      <alignment vertical="center"/>
    </xf>
    <xf numFmtId="0" fontId="123" fillId="0" borderId="32" xfId="25" applyFont="1" applyBorder="1">
      <alignment vertical="center"/>
    </xf>
    <xf numFmtId="0" fontId="79" fillId="0" borderId="0" xfId="1" applyFont="1" applyAlignment="1" applyProtection="1">
      <alignment vertical="center"/>
    </xf>
    <xf numFmtId="0" fontId="73" fillId="7" borderId="0" xfId="25" applyFont="1" applyFill="1">
      <alignment vertical="center"/>
    </xf>
    <xf numFmtId="0" fontId="73" fillId="0" borderId="0" xfId="25" applyFont="1">
      <alignment vertical="center"/>
    </xf>
    <xf numFmtId="0" fontId="4" fillId="0" borderId="0" xfId="21"/>
    <xf numFmtId="0" fontId="14" fillId="0" borderId="0" xfId="27" applyFont="1" applyAlignment="1">
      <alignment vertical="center"/>
    </xf>
    <xf numFmtId="0" fontId="2" fillId="0" borderId="0" xfId="26">
      <alignment vertical="center"/>
    </xf>
    <xf numFmtId="0" fontId="17" fillId="0" borderId="0" xfId="27" applyFont="1" applyAlignment="1">
      <alignment vertical="center"/>
    </xf>
    <xf numFmtId="0" fontId="14" fillId="0" borderId="0" xfId="27" applyFont="1"/>
    <xf numFmtId="0" fontId="15" fillId="0" borderId="0" xfId="27" applyFont="1" applyAlignment="1">
      <alignment horizontal="left" vertical="center" wrapText="1"/>
    </xf>
    <xf numFmtId="0" fontId="14" fillId="0" borderId="0" xfId="27" applyFont="1" applyAlignment="1">
      <alignment horizontal="center" vertical="center"/>
    </xf>
    <xf numFmtId="0" fontId="2" fillId="16" borderId="0" xfId="26" applyFill="1">
      <alignment vertical="center"/>
    </xf>
    <xf numFmtId="0" fontId="105" fillId="0" borderId="0" xfId="16" applyFont="1" applyAlignment="1">
      <alignment horizontal="right" vertical="center"/>
    </xf>
    <xf numFmtId="0" fontId="105" fillId="0" borderId="0" xfId="16" applyFont="1">
      <alignment vertical="center"/>
    </xf>
    <xf numFmtId="0" fontId="0" fillId="0" borderId="0" xfId="1" applyFont="1" applyAlignment="1" applyProtection="1">
      <alignment vertical="center"/>
    </xf>
    <xf numFmtId="0" fontId="0" fillId="0" borderId="0" xfId="1" applyFont="1" applyFill="1" applyAlignment="1" applyProtection="1">
      <alignment vertical="center"/>
    </xf>
    <xf numFmtId="0" fontId="17" fillId="0" borderId="0" xfId="16" applyFont="1">
      <alignment vertical="center"/>
    </xf>
    <xf numFmtId="0" fontId="15" fillId="0" borderId="31" xfId="19" applyFont="1" applyBorder="1">
      <alignment vertical="center"/>
    </xf>
    <xf numFmtId="0" fontId="4" fillId="0" borderId="31" xfId="19" applyBorder="1">
      <alignment vertical="center"/>
    </xf>
    <xf numFmtId="0" fontId="4" fillId="0" borderId="35" xfId="19" applyBorder="1">
      <alignment vertical="center"/>
    </xf>
    <xf numFmtId="0" fontId="4" fillId="0" borderId="0" xfId="0" applyFont="1" applyAlignment="1">
      <alignment horizontal="center"/>
    </xf>
    <xf numFmtId="0" fontId="4" fillId="0" borderId="0" xfId="0" applyFont="1"/>
    <xf numFmtId="0" fontId="137" fillId="0" borderId="0" xfId="21" applyFont="1" applyAlignment="1">
      <alignment horizontal="center" vertical="center"/>
    </xf>
    <xf numFmtId="0" fontId="136" fillId="0" borderId="0" xfId="14" applyFont="1" applyAlignment="1">
      <alignment horizontal="left" vertical="center"/>
    </xf>
    <xf numFmtId="0" fontId="8" fillId="0" borderId="0" xfId="18" applyFont="1" applyAlignment="1">
      <alignment horizontal="left" vertical="center"/>
    </xf>
    <xf numFmtId="0" fontId="137" fillId="0" borderId="0" xfId="14" applyFont="1" applyAlignment="1">
      <alignment horizontal="left" vertical="center"/>
    </xf>
    <xf numFmtId="0" fontId="138" fillId="0" borderId="0" xfId="14" applyFont="1" applyAlignment="1">
      <alignment horizontal="left" vertical="center"/>
    </xf>
    <xf numFmtId="0" fontId="137" fillId="0" borderId="0" xfId="14" applyFont="1" applyAlignment="1">
      <alignment vertical="top"/>
    </xf>
    <xf numFmtId="0" fontId="137" fillId="0" borderId="34" xfId="14" applyFont="1" applyBorder="1" applyAlignment="1">
      <alignment horizontal="left" vertical="center"/>
    </xf>
    <xf numFmtId="0" fontId="137" fillId="0" borderId="31" xfId="14" applyFont="1" applyBorder="1" applyAlignment="1">
      <alignment horizontal="left" vertical="center"/>
    </xf>
    <xf numFmtId="0" fontId="137" fillId="0" borderId="28" xfId="14" applyFont="1" applyBorder="1" applyAlignment="1">
      <alignment horizontal="left" vertical="center"/>
    </xf>
    <xf numFmtId="0" fontId="137" fillId="0" borderId="39" xfId="14" applyFont="1" applyBorder="1" applyAlignment="1">
      <alignment horizontal="left" vertical="center"/>
    </xf>
    <xf numFmtId="0" fontId="139" fillId="0" borderId="39" xfId="14" applyFont="1" applyBorder="1">
      <alignment vertical="center"/>
    </xf>
    <xf numFmtId="0" fontId="139" fillId="0" borderId="44" xfId="14" applyFont="1" applyBorder="1">
      <alignment vertical="center"/>
    </xf>
    <xf numFmtId="0" fontId="137" fillId="0" borderId="44" xfId="14" applyFont="1" applyBorder="1" applyAlignment="1">
      <alignment horizontal="left" vertical="center"/>
    </xf>
    <xf numFmtId="0" fontId="137" fillId="0" borderId="0" xfId="14" applyFont="1" applyAlignment="1">
      <alignment horizontal="left" vertical="top"/>
    </xf>
    <xf numFmtId="0" fontId="137" fillId="0" borderId="39" xfId="14" applyFont="1" applyBorder="1">
      <alignment vertical="center"/>
    </xf>
    <xf numFmtId="0" fontId="137" fillId="0" borderId="44" xfId="14" applyFont="1" applyBorder="1">
      <alignment vertical="center"/>
    </xf>
    <xf numFmtId="0" fontId="137" fillId="0" borderId="39" xfId="14" applyFont="1" applyBorder="1" applyAlignment="1">
      <alignment horizontal="center" vertical="center"/>
    </xf>
    <xf numFmtId="0" fontId="137" fillId="0" borderId="0" xfId="14" applyFont="1" applyAlignment="1">
      <alignment horizontal="center" vertical="center"/>
    </xf>
    <xf numFmtId="0" fontId="137" fillId="0" borderId="44" xfId="14" applyFont="1" applyBorder="1" applyAlignment="1">
      <alignment horizontal="center" vertical="center"/>
    </xf>
    <xf numFmtId="0" fontId="137" fillId="0" borderId="0" xfId="14" applyFont="1">
      <alignment vertical="center"/>
    </xf>
    <xf numFmtId="0" fontId="137" fillId="0" borderId="0" xfId="14" applyFont="1" applyAlignment="1">
      <alignment vertical="center" wrapText="1"/>
    </xf>
    <xf numFmtId="0" fontId="137" fillId="0" borderId="44" xfId="14" applyFont="1" applyBorder="1" applyAlignment="1">
      <alignment vertical="center" wrapText="1"/>
    </xf>
    <xf numFmtId="0" fontId="137" fillId="0" borderId="0" xfId="14" applyFont="1" applyAlignment="1">
      <alignment horizontal="left" vertical="center" wrapText="1"/>
    </xf>
    <xf numFmtId="0" fontId="142" fillId="0" borderId="10" xfId="14" applyFont="1" applyBorder="1" applyAlignment="1">
      <alignment horizontal="left" vertical="center"/>
    </xf>
    <xf numFmtId="0" fontId="142" fillId="0" borderId="0" xfId="14" applyFont="1" applyAlignment="1">
      <alignment horizontal="left" vertical="center"/>
    </xf>
    <xf numFmtId="49" fontId="142" fillId="0" borderId="10" xfId="14" applyNumberFormat="1" applyFont="1" applyBorder="1" applyAlignment="1">
      <alignment horizontal="center" vertical="center"/>
    </xf>
    <xf numFmtId="0" fontId="137" fillId="0" borderId="0" xfId="14" applyFont="1" applyAlignment="1">
      <alignment vertical="top" wrapText="1"/>
    </xf>
    <xf numFmtId="0" fontId="142" fillId="0" borderId="0" xfId="14" applyFont="1" applyAlignment="1">
      <alignment vertical="center" wrapText="1"/>
    </xf>
    <xf numFmtId="0" fontId="142" fillId="0" borderId="0" xfId="14" applyFont="1" applyAlignment="1">
      <alignment horizontal="left" vertical="center" wrapText="1"/>
    </xf>
    <xf numFmtId="0" fontId="137" fillId="0" borderId="0" xfId="14" applyFont="1" applyAlignment="1">
      <alignment horizontal="center" vertical="top" wrapText="1"/>
    </xf>
    <xf numFmtId="0" fontId="137" fillId="0" borderId="10" xfId="14" applyFont="1" applyBorder="1" applyAlignment="1">
      <alignment horizontal="center" vertical="center"/>
    </xf>
    <xf numFmtId="0" fontId="137" fillId="0" borderId="0" xfId="14" applyFont="1" applyAlignment="1">
      <alignment horizontal="left" vertical="top" wrapText="1"/>
    </xf>
    <xf numFmtId="0" fontId="137" fillId="0" borderId="45" xfId="14" applyFont="1" applyBorder="1" applyAlignment="1">
      <alignment horizontal="left" vertical="center"/>
    </xf>
    <xf numFmtId="0" fontId="137" fillId="0" borderId="4" xfId="14" applyFont="1" applyBorder="1" applyAlignment="1">
      <alignment horizontal="left" vertical="center"/>
    </xf>
    <xf numFmtId="0" fontId="137" fillId="0" borderId="32" xfId="14" applyFont="1" applyBorder="1" applyAlignment="1">
      <alignment horizontal="left" vertical="center"/>
    </xf>
    <xf numFmtId="0" fontId="144" fillId="0" borderId="0" xfId="14" applyFont="1" applyAlignment="1">
      <alignment vertical="top" wrapText="1"/>
    </xf>
    <xf numFmtId="0" fontId="136" fillId="0" borderId="0" xfId="14" applyFont="1" applyAlignment="1">
      <alignment vertical="top" wrapText="1"/>
    </xf>
    <xf numFmtId="0" fontId="137" fillId="0" borderId="34" xfId="14" applyFont="1" applyBorder="1">
      <alignment vertical="center"/>
    </xf>
    <xf numFmtId="0" fontId="137" fillId="0" borderId="31" xfId="21" applyFont="1" applyBorder="1" applyAlignment="1">
      <alignment horizontal="center" vertical="center"/>
    </xf>
    <xf numFmtId="0" fontId="137" fillId="0" borderId="28" xfId="14" applyFont="1" applyBorder="1">
      <alignment vertical="center"/>
    </xf>
    <xf numFmtId="0" fontId="137" fillId="0" borderId="44" xfId="14" applyFont="1" applyBorder="1" applyAlignment="1">
      <alignment vertical="top" wrapText="1"/>
    </xf>
    <xf numFmtId="0" fontId="137" fillId="0" borderId="4" xfId="14" applyFont="1" applyBorder="1" applyAlignment="1">
      <alignment vertical="top" wrapText="1"/>
    </xf>
    <xf numFmtId="0" fontId="137" fillId="0" borderId="45" xfId="14" applyFont="1" applyBorder="1">
      <alignment vertical="center"/>
    </xf>
    <xf numFmtId="0" fontId="137" fillId="0" borderId="4" xfId="21" applyFont="1" applyBorder="1" applyAlignment="1">
      <alignment horizontal="center" vertical="center"/>
    </xf>
    <xf numFmtId="0" fontId="137" fillId="0" borderId="32" xfId="14" applyFont="1" applyBorder="1">
      <alignment vertical="center"/>
    </xf>
    <xf numFmtId="0" fontId="137" fillId="0" borderId="31" xfId="14" applyFont="1" applyBorder="1" applyAlignment="1">
      <alignment vertical="top" wrapText="1"/>
    </xf>
    <xf numFmtId="0" fontId="137" fillId="0" borderId="31" xfId="14" applyFont="1" applyBorder="1">
      <alignment vertical="center"/>
    </xf>
    <xf numFmtId="0" fontId="137" fillId="0" borderId="0" xfId="14" applyFont="1" applyAlignment="1">
      <alignment horizontal="center" vertical="center" wrapText="1"/>
    </xf>
    <xf numFmtId="0" fontId="136" fillId="0" borderId="0" xfId="14" applyFont="1" applyAlignment="1">
      <alignment vertical="top"/>
    </xf>
    <xf numFmtId="0" fontId="136" fillId="0" borderId="34" xfId="14" applyFont="1" applyBorder="1" applyAlignment="1">
      <alignment horizontal="left" vertical="center"/>
    </xf>
    <xf numFmtId="0" fontId="136" fillId="0" borderId="31" xfId="14" applyFont="1" applyBorder="1" applyAlignment="1">
      <alignment horizontal="left" vertical="center"/>
    </xf>
    <xf numFmtId="0" fontId="136" fillId="0" borderId="28" xfId="14" applyFont="1" applyBorder="1" applyAlignment="1">
      <alignment horizontal="left" vertical="center"/>
    </xf>
    <xf numFmtId="0" fontId="136" fillId="0" borderId="39" xfId="14" applyFont="1" applyBorder="1" applyAlignment="1">
      <alignment horizontal="left" vertical="center"/>
    </xf>
    <xf numFmtId="0" fontId="136" fillId="0" borderId="39" xfId="14" applyFont="1" applyBorder="1">
      <alignment vertical="center"/>
    </xf>
    <xf numFmtId="0" fontId="136" fillId="0" borderId="0" xfId="21" applyFont="1" applyAlignment="1">
      <alignment horizontal="center" vertical="center"/>
    </xf>
    <xf numFmtId="0" fontId="136" fillId="0" borderId="44" xfId="14" applyFont="1" applyBorder="1">
      <alignment vertical="center"/>
    </xf>
    <xf numFmtId="0" fontId="136" fillId="0" borderId="0" xfId="14" applyFont="1" applyAlignment="1">
      <alignment horizontal="left" vertical="top"/>
    </xf>
    <xf numFmtId="0" fontId="136" fillId="0" borderId="0" xfId="14" applyFont="1" applyAlignment="1">
      <alignment horizontal="left" vertical="center" wrapText="1"/>
    </xf>
    <xf numFmtId="0" fontId="148" fillId="0" borderId="10" xfId="14" applyFont="1" applyBorder="1" applyAlignment="1">
      <alignment horizontal="left" vertical="center"/>
    </xf>
    <xf numFmtId="0" fontId="148" fillId="0" borderId="0" xfId="14" applyFont="1" applyAlignment="1">
      <alignment horizontal="left" vertical="center"/>
    </xf>
    <xf numFmtId="49" fontId="136" fillId="0" borderId="10" xfId="14" applyNumberFormat="1" applyFont="1" applyBorder="1" applyAlignment="1">
      <alignment horizontal="center" vertical="center"/>
    </xf>
    <xf numFmtId="0" fontId="148" fillId="0" borderId="0" xfId="14" applyFont="1" applyAlignment="1">
      <alignment vertical="center" wrapText="1"/>
    </xf>
    <xf numFmtId="0" fontId="148" fillId="0" borderId="0" xfId="14" applyFont="1" applyAlignment="1">
      <alignment horizontal="left" vertical="center" wrapText="1"/>
    </xf>
    <xf numFmtId="49" fontId="137" fillId="0" borderId="10" xfId="14" applyNumberFormat="1" applyFont="1" applyBorder="1" applyAlignment="1">
      <alignment horizontal="center" vertical="center"/>
    </xf>
    <xf numFmtId="0" fontId="136" fillId="0" borderId="10" xfId="14" applyFont="1" applyBorder="1" applyAlignment="1">
      <alignment horizontal="center" vertical="center"/>
    </xf>
    <xf numFmtId="0" fontId="136" fillId="0" borderId="0" xfId="14" applyFont="1" applyAlignment="1">
      <alignment horizontal="center" vertical="center" wrapText="1"/>
    </xf>
    <xf numFmtId="0" fontId="136" fillId="0" borderId="0" xfId="14" applyFont="1" applyAlignment="1">
      <alignment vertical="center" wrapText="1"/>
    </xf>
    <xf numFmtId="0" fontId="136" fillId="0" borderId="45" xfId="14" applyFont="1" applyBorder="1" applyAlignment="1">
      <alignment horizontal="left" vertical="center"/>
    </xf>
    <xf numFmtId="0" fontId="136" fillId="0" borderId="4" xfId="14" applyFont="1" applyBorder="1" applyAlignment="1">
      <alignment vertical="center" wrapText="1"/>
    </xf>
    <xf numFmtId="0" fontId="136" fillId="0" borderId="45" xfId="14" applyFont="1" applyBorder="1">
      <alignment vertical="center"/>
    </xf>
    <xf numFmtId="0" fontId="136" fillId="0" borderId="4" xfId="21" applyFont="1" applyBorder="1" applyAlignment="1">
      <alignment horizontal="center" vertical="center"/>
    </xf>
    <xf numFmtId="0" fontId="136" fillId="0" borderId="32" xfId="14" applyFont="1" applyBorder="1">
      <alignment vertical="center"/>
    </xf>
    <xf numFmtId="0" fontId="136" fillId="0" borderId="0" xfId="14" applyFont="1" applyAlignment="1">
      <alignment horizontal="left" vertical="top" wrapText="1"/>
    </xf>
    <xf numFmtId="0" fontId="136" fillId="0" borderId="0" xfId="14" applyFont="1">
      <alignment vertical="center"/>
    </xf>
    <xf numFmtId="0" fontId="136" fillId="0" borderId="0" xfId="14" applyFont="1" applyAlignment="1">
      <alignment horizontal="center" vertical="center"/>
    </xf>
    <xf numFmtId="0" fontId="137" fillId="0" borderId="47" xfId="14" applyFont="1" applyBorder="1" applyAlignment="1">
      <alignment horizontal="center" vertical="center"/>
    </xf>
    <xf numFmtId="0" fontId="137" fillId="0" borderId="1" xfId="14" applyFont="1" applyBorder="1" applyAlignment="1">
      <alignment horizontal="center" vertical="center"/>
    </xf>
    <xf numFmtId="0" fontId="137" fillId="0" borderId="1" xfId="14" applyFont="1" applyBorder="1" applyAlignment="1">
      <alignment horizontal="left" vertical="center"/>
    </xf>
    <xf numFmtId="0" fontId="137" fillId="0" borderId="12" xfId="14" applyFont="1" applyBorder="1" applyAlignment="1">
      <alignment horizontal="left" vertical="center"/>
    </xf>
    <xf numFmtId="0" fontId="137" fillId="0" borderId="44" xfId="14" applyFont="1" applyBorder="1" applyAlignment="1">
      <alignment horizontal="left" vertical="top" wrapText="1"/>
    </xf>
    <xf numFmtId="0" fontId="137" fillId="0" borderId="4" xfId="14" applyFont="1" applyBorder="1" applyAlignment="1">
      <alignment horizontal="center" vertical="top" wrapText="1"/>
    </xf>
    <xf numFmtId="0" fontId="137" fillId="0" borderId="0" xfId="14" applyFont="1" applyAlignment="1">
      <alignment horizontal="center" vertical="top"/>
    </xf>
    <xf numFmtId="0" fontId="138" fillId="0" borderId="0" xfId="14" applyFont="1" applyAlignment="1">
      <alignment horizontal="left" vertical="center" wrapText="1"/>
    </xf>
    <xf numFmtId="0" fontId="9" fillId="0" borderId="0" xfId="14" applyFont="1">
      <alignment vertical="center"/>
    </xf>
    <xf numFmtId="0" fontId="61" fillId="0" borderId="0" xfId="14" applyFont="1">
      <alignment vertical="center"/>
    </xf>
    <xf numFmtId="0" fontId="8" fillId="0" borderId="0" xfId="14" applyFont="1">
      <alignment vertical="center"/>
    </xf>
    <xf numFmtId="0" fontId="63" fillId="0" borderId="0" xfId="14" applyFont="1">
      <alignment vertical="center"/>
    </xf>
    <xf numFmtId="0" fontId="150" fillId="0" borderId="0" xfId="14" applyFont="1" applyAlignment="1">
      <alignment horizontal="right" vertical="center"/>
    </xf>
    <xf numFmtId="0" fontId="63" fillId="0" borderId="0" xfId="14" applyFont="1" applyAlignment="1">
      <alignment horizontal="center" vertical="center"/>
    </xf>
    <xf numFmtId="0" fontId="61" fillId="0" borderId="47" xfId="14" applyFont="1" applyBorder="1" applyAlignment="1">
      <alignment horizontal="left" vertical="center"/>
    </xf>
    <xf numFmtId="0" fontId="61" fillId="0" borderId="26" xfId="14" applyFont="1" applyBorder="1" applyAlignment="1">
      <alignment horizontal="left" vertical="center"/>
    </xf>
    <xf numFmtId="0" fontId="61" fillId="0" borderId="10" xfId="14" applyFont="1" applyBorder="1" applyAlignment="1">
      <alignment horizontal="left" vertical="center"/>
    </xf>
    <xf numFmtId="0" fontId="61" fillId="0" borderId="47" xfId="14" applyFont="1" applyBorder="1" applyAlignment="1">
      <alignment horizontal="left" vertical="center" wrapText="1"/>
    </xf>
    <xf numFmtId="0" fontId="61" fillId="0" borderId="4" xfId="14" applyFont="1" applyBorder="1" applyAlignment="1">
      <alignment horizontal="left" vertical="center" indent="1"/>
    </xf>
    <xf numFmtId="0" fontId="62" fillId="0" borderId="4" xfId="14" applyFont="1" applyBorder="1">
      <alignment vertical="center"/>
    </xf>
    <xf numFmtId="0" fontId="61" fillId="0" borderId="4" xfId="14" applyFont="1" applyBorder="1">
      <alignment vertical="center"/>
    </xf>
    <xf numFmtId="0" fontId="61" fillId="0" borderId="34" xfId="14" applyFont="1" applyBorder="1">
      <alignment vertical="center"/>
    </xf>
    <xf numFmtId="0" fontId="61" fillId="0" borderId="31" xfId="14" applyFont="1" applyBorder="1">
      <alignment vertical="center"/>
    </xf>
    <xf numFmtId="0" fontId="61" fillId="0" borderId="39" xfId="14" applyFont="1" applyBorder="1">
      <alignment vertical="center"/>
    </xf>
    <xf numFmtId="0" fontId="61" fillId="0" borderId="10" xfId="14" applyFont="1" applyBorder="1" applyAlignment="1">
      <alignment horizontal="center" vertical="center"/>
    </xf>
    <xf numFmtId="0" fontId="61" fillId="0" borderId="10" xfId="14" applyFont="1" applyBorder="1" applyAlignment="1">
      <alignment vertical="center" wrapText="1"/>
    </xf>
    <xf numFmtId="0" fontId="61" fillId="0" borderId="10" xfId="14" applyFont="1" applyBorder="1" applyAlignment="1">
      <alignment horizontal="right" vertical="center"/>
    </xf>
    <xf numFmtId="0" fontId="61" fillId="0" borderId="0" xfId="14" applyFont="1" applyAlignment="1">
      <alignment horizontal="right" vertical="center"/>
    </xf>
    <xf numFmtId="0" fontId="61" fillId="0" borderId="0" xfId="14" applyFont="1" applyAlignment="1">
      <alignment vertical="center" wrapText="1"/>
    </xf>
    <xf numFmtId="0" fontId="61" fillId="0" borderId="28" xfId="14" applyFont="1" applyBorder="1">
      <alignment vertical="center"/>
    </xf>
    <xf numFmtId="0" fontId="61" fillId="0" borderId="44" xfId="14" applyFont="1" applyBorder="1">
      <alignment vertical="center"/>
    </xf>
    <xf numFmtId="0" fontId="61" fillId="0" borderId="44" xfId="14" applyFont="1" applyBorder="1" applyAlignment="1">
      <alignment vertical="center" wrapText="1"/>
    </xf>
    <xf numFmtId="0" fontId="61" fillId="0" borderId="45" xfId="14" applyFont="1" applyBorder="1">
      <alignment vertical="center"/>
    </xf>
    <xf numFmtId="0" fontId="61" fillId="0" borderId="0" xfId="14" applyFont="1" applyAlignment="1">
      <alignment horizontal="left" vertical="center"/>
    </xf>
    <xf numFmtId="0" fontId="61" fillId="0" borderId="10" xfId="14" applyFont="1" applyBorder="1">
      <alignment vertical="center"/>
    </xf>
    <xf numFmtId="0" fontId="9" fillId="0" borderId="0" xfId="16" applyFont="1">
      <alignment vertical="center"/>
    </xf>
    <xf numFmtId="0" fontId="61" fillId="0" borderId="0" xfId="16" applyFont="1">
      <alignment vertical="center"/>
    </xf>
    <xf numFmtId="0" fontId="63" fillId="0" borderId="0" xfId="16" applyFont="1">
      <alignment vertical="center"/>
    </xf>
    <xf numFmtId="0" fontId="61" fillId="0" borderId="0" xfId="16" applyFont="1" applyAlignment="1">
      <alignment horizontal="right" vertical="center"/>
    </xf>
    <xf numFmtId="0" fontId="63" fillId="0" borderId="0" xfId="16" applyFont="1" applyAlignment="1">
      <alignment horizontal="center" vertical="center"/>
    </xf>
    <xf numFmtId="0" fontId="61" fillId="0" borderId="47" xfId="16" applyFont="1" applyBorder="1" applyAlignment="1">
      <alignment horizontal="left" vertical="center"/>
    </xf>
    <xf numFmtId="0" fontId="61" fillId="0" borderId="26" xfId="16" applyFont="1" applyBorder="1" applyAlignment="1">
      <alignment horizontal="left" vertical="center"/>
    </xf>
    <xf numFmtId="0" fontId="61" fillId="0" borderId="10" xfId="16" applyFont="1" applyBorder="1" applyAlignment="1">
      <alignment horizontal="left" vertical="center"/>
    </xf>
    <xf numFmtId="0" fontId="61" fillId="0" borderId="39" xfId="16" applyFont="1" applyBorder="1">
      <alignment vertical="center"/>
    </xf>
    <xf numFmtId="0" fontId="61" fillId="0" borderId="44" xfId="16" applyFont="1" applyBorder="1">
      <alignment vertical="center"/>
    </xf>
    <xf numFmtId="0" fontId="61" fillId="0" borderId="10" xfId="16" applyFont="1" applyBorder="1" applyAlignment="1">
      <alignment horizontal="distributed" vertical="center" wrapText="1" justifyLastLine="1"/>
    </xf>
    <xf numFmtId="0" fontId="61" fillId="0" borderId="10" xfId="16" applyFont="1" applyBorder="1" applyAlignment="1">
      <alignment horizontal="right" vertical="center" indent="1"/>
    </xf>
    <xf numFmtId="0" fontId="61" fillId="0" borderId="39" xfId="16" applyFont="1" applyBorder="1" applyAlignment="1">
      <alignment horizontal="right" vertical="center"/>
    </xf>
    <xf numFmtId="0" fontId="61" fillId="0" borderId="45" xfId="16" applyFont="1" applyBorder="1">
      <alignment vertical="center"/>
    </xf>
    <xf numFmtId="0" fontId="61" fillId="0" borderId="4" xfId="16" applyFont="1" applyBorder="1">
      <alignment vertical="center"/>
    </xf>
    <xf numFmtId="0" fontId="61" fillId="0" borderId="32" xfId="16" applyFont="1" applyBorder="1">
      <alignment vertical="center"/>
    </xf>
    <xf numFmtId="0" fontId="61" fillId="0" borderId="31" xfId="16" applyFont="1" applyBorder="1">
      <alignment vertical="center"/>
    </xf>
    <xf numFmtId="0" fontId="61" fillId="0" borderId="28" xfId="16" applyFont="1" applyBorder="1">
      <alignment vertical="center"/>
    </xf>
    <xf numFmtId="0" fontId="61" fillId="0" borderId="10" xfId="16" applyFont="1" applyBorder="1" applyAlignment="1">
      <alignment horizontal="center" vertical="center"/>
    </xf>
    <xf numFmtId="0" fontId="61" fillId="0" borderId="47" xfId="16" applyFont="1" applyBorder="1">
      <alignment vertical="center"/>
    </xf>
    <xf numFmtId="0" fontId="61" fillId="0" borderId="0" xfId="16" applyFont="1" applyAlignment="1">
      <alignment horizontal="left" vertical="center"/>
    </xf>
    <xf numFmtId="0" fontId="153" fillId="0" borderId="0" xfId="16" applyFont="1" applyAlignment="1">
      <alignment horizontal="center" vertical="center"/>
    </xf>
    <xf numFmtId="0" fontId="61" fillId="0" borderId="10" xfId="16" applyFont="1" applyBorder="1">
      <alignment vertical="center"/>
    </xf>
    <xf numFmtId="0" fontId="153" fillId="0" borderId="0" xfId="16" applyFont="1">
      <alignment vertical="center"/>
    </xf>
    <xf numFmtId="0" fontId="153" fillId="0" borderId="47" xfId="16" applyFont="1" applyBorder="1" applyAlignment="1">
      <alignment horizontal="center" vertical="center"/>
    </xf>
    <xf numFmtId="0" fontId="153" fillId="0" borderId="247" xfId="16" applyFont="1" applyBorder="1">
      <alignment vertical="center"/>
    </xf>
    <xf numFmtId="0" fontId="153" fillId="0" borderId="248" xfId="16" applyFont="1" applyBorder="1">
      <alignment vertical="center"/>
    </xf>
    <xf numFmtId="0" fontId="153" fillId="0" borderId="296" xfId="16" applyFont="1" applyBorder="1">
      <alignment vertical="center"/>
    </xf>
    <xf numFmtId="0" fontId="153" fillId="0" borderId="167" xfId="16" applyFont="1" applyBorder="1">
      <alignment vertical="center"/>
    </xf>
    <xf numFmtId="0" fontId="153" fillId="0" borderId="45" xfId="16" applyFont="1" applyBorder="1" applyAlignment="1">
      <alignment horizontal="center" vertical="center"/>
    </xf>
    <xf numFmtId="0" fontId="153" fillId="0" borderId="297" xfId="16" applyFont="1" applyBorder="1">
      <alignment vertical="center"/>
    </xf>
    <xf numFmtId="0" fontId="153" fillId="0" borderId="298" xfId="16" applyFont="1" applyBorder="1">
      <alignment vertical="center"/>
    </xf>
    <xf numFmtId="0" fontId="153" fillId="0" borderId="0" xfId="16" applyFont="1" applyAlignment="1">
      <alignment horizontal="left" vertical="center" wrapText="1"/>
    </xf>
    <xf numFmtId="0" fontId="62" fillId="0" borderId="10" xfId="16" applyFont="1" applyBorder="1" applyAlignment="1">
      <alignment horizontal="center" vertical="center" wrapText="1"/>
    </xf>
    <xf numFmtId="0" fontId="153" fillId="0" borderId="47" xfId="16" applyFont="1" applyBorder="1">
      <alignment vertical="center"/>
    </xf>
    <xf numFmtId="0" fontId="153" fillId="0" borderId="12" xfId="16" applyFont="1" applyBorder="1">
      <alignment vertical="center"/>
    </xf>
    <xf numFmtId="0" fontId="62" fillId="0" borderId="13" xfId="16" applyFont="1" applyBorder="1" applyAlignment="1">
      <alignment horizontal="center" vertical="center" wrapText="1"/>
    </xf>
    <xf numFmtId="0" fontId="153" fillId="0" borderId="0" xfId="16" applyFont="1" applyAlignment="1">
      <alignment vertical="center" textRotation="255" wrapText="1"/>
    </xf>
    <xf numFmtId="0" fontId="30" fillId="0" borderId="0" xfId="18" applyFont="1">
      <alignment vertical="center"/>
    </xf>
    <xf numFmtId="0" fontId="154" fillId="0" borderId="0" xfId="18" applyFont="1">
      <alignment vertical="center"/>
    </xf>
    <xf numFmtId="0" fontId="156" fillId="0" borderId="0" xfId="16" applyFont="1" applyAlignment="1">
      <alignment horizontal="center" vertical="center"/>
    </xf>
    <xf numFmtId="0" fontId="157" fillId="0" borderId="0" xfId="16" applyFont="1">
      <alignment vertical="center"/>
    </xf>
    <xf numFmtId="177" fontId="154" fillId="0" borderId="302" xfId="18" applyNumberFormat="1" applyFont="1" applyBorder="1">
      <alignment vertical="center"/>
    </xf>
    <xf numFmtId="177" fontId="154" fillId="0" borderId="303" xfId="18" applyNumberFormat="1" applyFont="1" applyBorder="1">
      <alignment vertical="center"/>
    </xf>
    <xf numFmtId="182" fontId="154" fillId="0" borderId="0" xfId="18" applyNumberFormat="1" applyFont="1">
      <alignment vertical="center"/>
    </xf>
    <xf numFmtId="0" fontId="154" fillId="0" borderId="301" xfId="18" applyFont="1" applyBorder="1">
      <alignment vertical="center"/>
    </xf>
    <xf numFmtId="179" fontId="154" fillId="0" borderId="307" xfId="18" applyNumberFormat="1" applyFont="1" applyBorder="1">
      <alignment vertical="center"/>
    </xf>
    <xf numFmtId="179" fontId="154" fillId="0" borderId="311" xfId="18" applyNumberFormat="1" applyFont="1" applyBorder="1">
      <alignment vertical="center"/>
    </xf>
    <xf numFmtId="0" fontId="154" fillId="0" borderId="300" xfId="18" applyFont="1" applyBorder="1" applyAlignment="1">
      <alignment vertical="center" shrinkToFit="1"/>
    </xf>
    <xf numFmtId="0" fontId="154" fillId="0" borderId="0" xfId="18" applyFont="1" applyAlignment="1">
      <alignment vertical="center" shrinkToFit="1"/>
    </xf>
    <xf numFmtId="0" fontId="154" fillId="0" borderId="0" xfId="18" applyFont="1" applyAlignment="1">
      <alignment horizontal="center" vertical="center"/>
    </xf>
    <xf numFmtId="180" fontId="154" fillId="0" borderId="314" xfId="18" applyNumberFormat="1" applyFont="1" applyBorder="1">
      <alignment vertical="center"/>
    </xf>
    <xf numFmtId="180" fontId="154" fillId="0" borderId="315" xfId="18" applyNumberFormat="1" applyFont="1" applyBorder="1">
      <alignment vertical="center"/>
    </xf>
    <xf numFmtId="180" fontId="154" fillId="0" borderId="311" xfId="18" applyNumberFormat="1" applyFont="1" applyBorder="1">
      <alignment vertical="center"/>
    </xf>
    <xf numFmtId="180" fontId="154" fillId="0" borderId="316" xfId="18" applyNumberFormat="1" applyFont="1" applyBorder="1">
      <alignment vertical="center"/>
    </xf>
    <xf numFmtId="0" fontId="161" fillId="0" borderId="0" xfId="18" applyFont="1" applyAlignment="1">
      <alignment vertical="center" wrapText="1"/>
    </xf>
    <xf numFmtId="0" fontId="161" fillId="0" borderId="0" xfId="18" applyFont="1">
      <alignment vertical="center"/>
    </xf>
    <xf numFmtId="0" fontId="161" fillId="0" borderId="0" xfId="18" applyFont="1" applyAlignment="1">
      <alignment horizontal="right" vertical="center"/>
    </xf>
    <xf numFmtId="0" fontId="33" fillId="0" borderId="0" xfId="16" applyFont="1">
      <alignment vertical="center"/>
    </xf>
    <xf numFmtId="182" fontId="30" fillId="0" borderId="0" xfId="18" applyNumberFormat="1" applyFont="1">
      <alignment vertical="center"/>
    </xf>
    <xf numFmtId="0" fontId="57" fillId="0" borderId="0" xfId="18" applyFont="1" applyAlignment="1">
      <alignment vertical="center" wrapText="1"/>
    </xf>
    <xf numFmtId="0" fontId="57" fillId="0" borderId="0" xfId="18" applyFont="1">
      <alignment vertical="center"/>
    </xf>
    <xf numFmtId="0" fontId="57" fillId="0" borderId="0" xfId="18" applyFont="1" applyAlignment="1">
      <alignment horizontal="right" vertical="center"/>
    </xf>
    <xf numFmtId="0" fontId="61" fillId="0" borderId="26" xfId="14" applyFont="1" applyBorder="1">
      <alignment vertical="center"/>
    </xf>
    <xf numFmtId="0" fontId="61" fillId="0" borderId="31" xfId="14" applyFont="1" applyBorder="1" applyAlignment="1">
      <alignment horizontal="center" vertical="center"/>
    </xf>
    <xf numFmtId="0" fontId="61" fillId="0" borderId="0" xfId="14" applyFont="1" applyAlignment="1">
      <alignment horizontal="center" vertical="center"/>
    </xf>
    <xf numFmtId="0" fontId="61" fillId="0" borderId="4" xfId="14" applyFont="1" applyBorder="1" applyAlignment="1">
      <alignment horizontal="center" vertical="center"/>
    </xf>
    <xf numFmtId="0" fontId="153" fillId="0" borderId="0" xfId="18" applyFont="1">
      <alignment vertical="center"/>
    </xf>
    <xf numFmtId="177" fontId="153" fillId="0" borderId="302" xfId="18" applyNumberFormat="1" applyFont="1" applyBorder="1">
      <alignment vertical="center"/>
    </xf>
    <xf numFmtId="177" fontId="153" fillId="0" borderId="303" xfId="18" applyNumberFormat="1" applyFont="1" applyBorder="1">
      <alignment vertical="center"/>
    </xf>
    <xf numFmtId="182" fontId="10" fillId="0" borderId="0" xfId="18" applyNumberFormat="1" applyFont="1">
      <alignment vertical="center"/>
    </xf>
    <xf numFmtId="0" fontId="153" fillId="0" borderId="321" xfId="18" applyFont="1" applyBorder="1">
      <alignment vertical="center"/>
    </xf>
    <xf numFmtId="179" fontId="153" fillId="0" borderId="307" xfId="18" applyNumberFormat="1" applyFont="1" applyBorder="1">
      <alignment vertical="center"/>
    </xf>
    <xf numFmtId="179" fontId="153" fillId="0" borderId="311" xfId="18" applyNumberFormat="1" applyFont="1" applyBorder="1">
      <alignment vertical="center"/>
    </xf>
    <xf numFmtId="0" fontId="153" fillId="0" borderId="0" xfId="18" applyFont="1" applyAlignment="1">
      <alignment vertical="center" shrinkToFit="1"/>
    </xf>
    <xf numFmtId="0" fontId="153" fillId="0" borderId="0" xfId="18" applyFont="1" applyAlignment="1">
      <alignment horizontal="center" vertical="center"/>
    </xf>
    <xf numFmtId="180" fontId="153" fillId="0" borderId="314" xfId="18" applyNumberFormat="1" applyFont="1" applyBorder="1">
      <alignment vertical="center"/>
    </xf>
    <xf numFmtId="180" fontId="153" fillId="0" borderId="315" xfId="18" applyNumberFormat="1" applyFont="1" applyBorder="1">
      <alignment vertical="center"/>
    </xf>
    <xf numFmtId="180" fontId="153" fillId="0" borderId="337" xfId="18" applyNumberFormat="1" applyFont="1" applyBorder="1">
      <alignment vertical="center"/>
    </xf>
    <xf numFmtId="180" fontId="153" fillId="0" borderId="338" xfId="18" applyNumberFormat="1" applyFont="1" applyBorder="1">
      <alignment vertical="center"/>
    </xf>
    <xf numFmtId="177" fontId="153" fillId="0" borderId="0" xfId="18" applyNumberFormat="1" applyFont="1" applyAlignment="1" applyProtection="1">
      <alignment horizontal="right" vertical="center"/>
      <protection locked="0"/>
    </xf>
    <xf numFmtId="180" fontId="153" fillId="0" borderId="0" xfId="18" applyNumberFormat="1" applyFont="1">
      <alignment vertical="center"/>
    </xf>
    <xf numFmtId="180" fontId="153" fillId="0" borderId="0" xfId="18" applyNumberFormat="1" applyFont="1" applyAlignment="1">
      <alignment horizontal="center" vertical="center"/>
    </xf>
    <xf numFmtId="0" fontId="153" fillId="0" borderId="2" xfId="18" applyFont="1" applyBorder="1" applyAlignment="1">
      <alignment horizontal="center" vertical="center" shrinkToFit="1"/>
    </xf>
    <xf numFmtId="0" fontId="12" fillId="0" borderId="0" xfId="18" applyFont="1">
      <alignment vertical="center"/>
    </xf>
    <xf numFmtId="0" fontId="12" fillId="0" borderId="0" xfId="18" applyFont="1" applyAlignment="1">
      <alignment vertical="center" wrapText="1"/>
    </xf>
    <xf numFmtId="0" fontId="12" fillId="0" borderId="0" xfId="18" applyFont="1" applyAlignment="1">
      <alignment horizontal="right" vertical="center"/>
    </xf>
    <xf numFmtId="0" fontId="61" fillId="0" borderId="79" xfId="14" applyFont="1" applyBorder="1">
      <alignment vertical="center"/>
    </xf>
    <xf numFmtId="0" fontId="61" fillId="0" borderId="99" xfId="14" applyFont="1" applyBorder="1">
      <alignment vertical="center"/>
    </xf>
    <xf numFmtId="0" fontId="66" fillId="0" borderId="39" xfId="14" applyFont="1" applyBorder="1">
      <alignment vertical="center"/>
    </xf>
    <xf numFmtId="0" fontId="66" fillId="0" borderId="10" xfId="14" applyFont="1" applyBorder="1">
      <alignment vertical="center"/>
    </xf>
    <xf numFmtId="0" fontId="61" fillId="0" borderId="10" xfId="14" applyFont="1" applyBorder="1" applyAlignment="1">
      <alignment horizontal="right" vertical="center" indent="1"/>
    </xf>
    <xf numFmtId="0" fontId="62" fillId="0" borderId="0" xfId="14" applyFont="1">
      <alignment vertical="center"/>
    </xf>
    <xf numFmtId="0" fontId="150" fillId="0" borderId="0" xfId="14" applyFont="1">
      <alignment vertical="center"/>
    </xf>
    <xf numFmtId="0" fontId="61" fillId="0" borderId="47" xfId="14" applyFont="1" applyBorder="1">
      <alignment vertical="center"/>
    </xf>
    <xf numFmtId="0" fontId="150" fillId="0" borderId="26" xfId="14" applyFont="1" applyBorder="1">
      <alignment vertical="center"/>
    </xf>
    <xf numFmtId="0" fontId="150" fillId="0" borderId="47" xfId="14" applyFont="1" applyBorder="1" applyAlignment="1">
      <alignment vertical="center" wrapText="1"/>
    </xf>
    <xf numFmtId="0" fontId="61" fillId="0" borderId="47" xfId="14" applyFont="1" applyBorder="1" applyAlignment="1">
      <alignment vertical="center" wrapText="1"/>
    </xf>
    <xf numFmtId="0" fontId="165" fillId="0" borderId="0" xfId="14" applyFont="1">
      <alignment vertical="center"/>
    </xf>
    <xf numFmtId="0" fontId="166" fillId="0" borderId="0" xfId="14" applyFont="1">
      <alignment vertical="center"/>
    </xf>
    <xf numFmtId="0" fontId="167" fillId="0" borderId="0" xfId="18" applyFont="1">
      <alignment vertical="center"/>
    </xf>
    <xf numFmtId="0" fontId="150" fillId="0" borderId="0" xfId="18" applyFont="1">
      <alignment vertical="center"/>
    </xf>
    <xf numFmtId="0" fontId="167" fillId="0" borderId="0" xfId="18" applyFont="1" applyAlignment="1">
      <alignment horizontal="center" vertical="center" shrinkToFit="1"/>
    </xf>
    <xf numFmtId="0" fontId="167" fillId="0" borderId="0" xfId="18" applyFont="1" applyAlignment="1">
      <alignment horizontal="center" vertical="center"/>
    </xf>
    <xf numFmtId="0" fontId="167" fillId="0" borderId="0" xfId="18" applyFont="1" applyAlignment="1">
      <alignment horizontal="distributed" vertical="center" indent="1"/>
    </xf>
    <xf numFmtId="0" fontId="0" fillId="0" borderId="0" xfId="31" applyFont="1">
      <alignment vertical="center"/>
    </xf>
    <xf numFmtId="0" fontId="61" fillId="0" borderId="0" xfId="31" applyFont="1">
      <alignment vertical="center"/>
    </xf>
    <xf numFmtId="0" fontId="165" fillId="0" borderId="0" xfId="31" applyFont="1">
      <alignment vertical="center"/>
    </xf>
    <xf numFmtId="0" fontId="61" fillId="0" borderId="0" xfId="31" applyFont="1" applyAlignment="1">
      <alignment horizontal="right" vertical="center"/>
    </xf>
    <xf numFmtId="0" fontId="61" fillId="8" borderId="26" xfId="31" applyFont="1" applyFill="1" applyBorder="1" applyAlignment="1">
      <alignment horizontal="center" vertical="center"/>
    </xf>
    <xf numFmtId="0" fontId="61" fillId="0" borderId="10" xfId="31" applyFont="1" applyBorder="1">
      <alignment vertical="center"/>
    </xf>
    <xf numFmtId="0" fontId="61" fillId="8" borderId="10" xfId="31" applyFont="1" applyFill="1" applyBorder="1" applyAlignment="1">
      <alignment horizontal="center" vertical="center"/>
    </xf>
    <xf numFmtId="0" fontId="0" fillId="0" borderId="0" xfId="31" applyFont="1" applyAlignment="1">
      <alignment vertical="center" wrapText="1"/>
    </xf>
    <xf numFmtId="0" fontId="0" fillId="0" borderId="0" xfId="31" applyFont="1" applyAlignment="1">
      <alignment vertical="top" wrapText="1"/>
    </xf>
    <xf numFmtId="0" fontId="61" fillId="0" borderId="0" xfId="31" applyFont="1" applyAlignment="1">
      <alignment vertical="top"/>
    </xf>
    <xf numFmtId="0" fontId="8" fillId="0" borderId="0" xfId="31" applyFont="1">
      <alignment vertical="center"/>
    </xf>
    <xf numFmtId="0" fontId="61" fillId="0" borderId="0" xfId="31" applyFont="1" applyAlignment="1">
      <alignment horizontal="center" vertical="center"/>
    </xf>
    <xf numFmtId="0" fontId="165" fillId="0" borderId="0" xfId="31" applyFont="1" applyAlignment="1">
      <alignment horizontal="center" vertical="center"/>
    </xf>
    <xf numFmtId="0" fontId="165" fillId="0" borderId="0" xfId="31" applyFont="1" applyAlignment="1">
      <alignment vertical="center" wrapText="1"/>
    </xf>
    <xf numFmtId="0" fontId="61" fillId="0" borderId="0" xfId="31" applyFont="1" applyAlignment="1">
      <alignment horizontal="left" vertical="center" wrapText="1"/>
    </xf>
    <xf numFmtId="0" fontId="61" fillId="0" borderId="0" xfId="31" applyFont="1" applyAlignment="1">
      <alignment vertical="center" wrapText="1"/>
    </xf>
    <xf numFmtId="0" fontId="61" fillId="0" borderId="0" xfId="31" applyFont="1" applyAlignment="1">
      <alignment horizontal="left" vertical="center"/>
    </xf>
    <xf numFmtId="0" fontId="61" fillId="0" borderId="0" xfId="31" applyFont="1" applyAlignment="1">
      <alignment horizontal="left" vertical="top" wrapText="1"/>
    </xf>
    <xf numFmtId="0" fontId="61" fillId="0" borderId="0" xfId="31" applyFont="1" applyAlignment="1">
      <alignment vertical="top" wrapText="1"/>
    </xf>
    <xf numFmtId="0" fontId="14" fillId="0" borderId="0" xfId="18" applyFont="1">
      <alignment vertical="center"/>
    </xf>
    <xf numFmtId="0" fontId="4" fillId="0" borderId="0" xfId="18">
      <alignment vertical="center"/>
    </xf>
    <xf numFmtId="0" fontId="62" fillId="0" borderId="0" xfId="18" applyFont="1">
      <alignment vertical="center"/>
    </xf>
    <xf numFmtId="0" fontId="62" fillId="0" borderId="0" xfId="18" applyFont="1" applyAlignment="1">
      <alignment horizontal="right" vertical="center"/>
    </xf>
    <xf numFmtId="0" fontId="14" fillId="0" borderId="0" xfId="18" applyFont="1" applyAlignment="1">
      <alignment horizontal="center" vertical="center"/>
    </xf>
    <xf numFmtId="0" fontId="62" fillId="0" borderId="0" xfId="18" applyFont="1" applyAlignment="1">
      <alignment horizontal="distributed" vertical="center"/>
    </xf>
    <xf numFmtId="0" fontId="62" fillId="0" borderId="0" xfId="18" applyFont="1" applyAlignment="1">
      <alignment horizontal="center" vertical="center"/>
    </xf>
    <xf numFmtId="0" fontId="62" fillId="0" borderId="0" xfId="18" applyFont="1" applyAlignment="1">
      <alignment horizontal="left" vertical="center" indent="1" shrinkToFit="1"/>
    </xf>
    <xf numFmtId="0" fontId="14" fillId="0" borderId="0" xfId="18" applyFont="1" applyAlignment="1">
      <alignment horizontal="distributed" vertical="center" indent="9"/>
    </xf>
    <xf numFmtId="0" fontId="61" fillId="0" borderId="47" xfId="18" applyFont="1" applyBorder="1" applyAlignment="1">
      <alignment horizontal="distributed" vertical="center" indent="2"/>
    </xf>
    <xf numFmtId="0" fontId="61" fillId="0" borderId="47" xfId="18" applyFont="1" applyBorder="1" applyAlignment="1">
      <alignment horizontal="center" vertical="center"/>
    </xf>
    <xf numFmtId="0" fontId="61" fillId="0" borderId="1" xfId="18" applyFont="1" applyBorder="1" applyAlignment="1">
      <alignment vertical="center" wrapText="1"/>
    </xf>
    <xf numFmtId="0" fontId="61" fillId="0" borderId="34" xfId="18" applyFont="1" applyBorder="1" applyAlignment="1">
      <alignment horizontal="distributed" vertical="center" indent="2"/>
    </xf>
    <xf numFmtId="0" fontId="61" fillId="0" borderId="34" xfId="18" applyFont="1" applyBorder="1" applyAlignment="1">
      <alignment horizontal="center" vertical="center"/>
    </xf>
    <xf numFmtId="0" fontId="61" fillId="0" borderId="31" xfId="18" applyFont="1" applyBorder="1" applyAlignment="1">
      <alignment vertical="center" wrapText="1"/>
    </xf>
    <xf numFmtId="0" fontId="151" fillId="0" borderId="47" xfId="18" applyFont="1" applyBorder="1" applyAlignment="1">
      <alignment vertical="center" wrapText="1"/>
    </xf>
    <xf numFmtId="0" fontId="137" fillId="0" borderId="0" xfId="32" applyFont="1">
      <alignment vertical="center"/>
    </xf>
    <xf numFmtId="0" fontId="171" fillId="0" borderId="0" xfId="32" applyFont="1">
      <alignment vertical="center"/>
    </xf>
    <xf numFmtId="0" fontId="8" fillId="0" borderId="0" xfId="32" applyFont="1">
      <alignment vertical="center"/>
    </xf>
    <xf numFmtId="0" fontId="137" fillId="0" borderId="0" xfId="32" applyFont="1" applyAlignment="1">
      <alignment horizontal="right" vertical="center"/>
    </xf>
    <xf numFmtId="0" fontId="171" fillId="0" borderId="0" xfId="32" applyFont="1" applyAlignment="1">
      <alignment horizontal="center" vertical="center"/>
    </xf>
    <xf numFmtId="0" fontId="137" fillId="0" borderId="47" xfId="32" applyFont="1" applyBorder="1" applyAlignment="1">
      <alignment horizontal="left" vertical="center"/>
    </xf>
    <xf numFmtId="0" fontId="137" fillId="0" borderId="10" xfId="32" applyFont="1" applyBorder="1" applyAlignment="1">
      <alignment horizontal="left" vertical="center"/>
    </xf>
    <xf numFmtId="0" fontId="137" fillId="0" borderId="34" xfId="32" applyFont="1" applyBorder="1">
      <alignment vertical="center"/>
    </xf>
    <xf numFmtId="0" fontId="137" fillId="0" borderId="31" xfId="32" applyFont="1" applyBorder="1">
      <alignment vertical="center"/>
    </xf>
    <xf numFmtId="0" fontId="137" fillId="0" borderId="28" xfId="32" applyFont="1" applyBorder="1">
      <alignment vertical="center"/>
    </xf>
    <xf numFmtId="0" fontId="137" fillId="0" borderId="39" xfId="32" applyFont="1" applyBorder="1">
      <alignment vertical="center"/>
    </xf>
    <xf numFmtId="0" fontId="137" fillId="0" borderId="4" xfId="32" applyFont="1" applyBorder="1">
      <alignment vertical="center"/>
    </xf>
    <xf numFmtId="0" fontId="137" fillId="0" borderId="10" xfId="32" applyFont="1" applyBorder="1" applyAlignment="1">
      <alignment horizontal="center" vertical="center"/>
    </xf>
    <xf numFmtId="0" fontId="137" fillId="0" borderId="44" xfId="32" applyFont="1" applyBorder="1">
      <alignment vertical="center"/>
    </xf>
    <xf numFmtId="0" fontId="137" fillId="0" borderId="10" xfId="32" applyFont="1" applyBorder="1" applyAlignment="1">
      <alignment horizontal="distributed" vertical="center" justifyLastLine="1"/>
    </xf>
    <xf numFmtId="0" fontId="137" fillId="0" borderId="10" xfId="32" applyFont="1" applyBorder="1" applyAlignment="1">
      <alignment horizontal="right" vertical="center" indent="1"/>
    </xf>
    <xf numFmtId="0" fontId="137" fillId="0" borderId="45" xfId="32" applyFont="1" applyBorder="1">
      <alignment vertical="center"/>
    </xf>
    <xf numFmtId="0" fontId="137" fillId="0" borderId="32" xfId="32" applyFont="1" applyBorder="1">
      <alignment vertical="center"/>
    </xf>
    <xf numFmtId="0" fontId="137" fillId="0" borderId="39" xfId="32" applyFont="1" applyBorder="1" applyAlignment="1">
      <alignment horizontal="right" vertical="center"/>
    </xf>
    <xf numFmtId="0" fontId="137" fillId="13" borderId="10" xfId="32" applyFont="1" applyFill="1" applyBorder="1" applyAlignment="1">
      <alignment horizontal="center" vertical="center"/>
    </xf>
    <xf numFmtId="0" fontId="137" fillId="0" borderId="10" xfId="32" applyFont="1" applyBorder="1">
      <alignment vertical="center"/>
    </xf>
    <xf numFmtId="0" fontId="137" fillId="0" borderId="0" xfId="32" applyFont="1" applyAlignment="1">
      <alignment horizontal="left" vertical="center" indent="3"/>
    </xf>
    <xf numFmtId="0" fontId="61" fillId="0" borderId="26" xfId="14" applyFont="1" applyBorder="1" applyAlignment="1">
      <alignment horizontal="left" vertical="center" wrapText="1"/>
    </xf>
    <xf numFmtId="0" fontId="8" fillId="0" borderId="0" xfId="14" applyFont="1" applyAlignment="1">
      <alignment horizontal="left" vertical="center"/>
    </xf>
    <xf numFmtId="0" fontId="10" fillId="0" borderId="0" xfId="33" applyFont="1"/>
    <xf numFmtId="0" fontId="10" fillId="0" borderId="0" xfId="33" applyFont="1" applyAlignment="1">
      <alignment wrapText="1"/>
    </xf>
    <xf numFmtId="0" fontId="173" fillId="0" borderId="0" xfId="33" applyFont="1" applyAlignment="1">
      <alignment wrapText="1"/>
    </xf>
    <xf numFmtId="0" fontId="173" fillId="0" borderId="0" xfId="0" applyFont="1" applyAlignment="1">
      <alignment horizontal="right" vertical="center"/>
    </xf>
    <xf numFmtId="0" fontId="173" fillId="0" borderId="0" xfId="0" applyFont="1" applyAlignment="1">
      <alignment vertical="center"/>
    </xf>
    <xf numFmtId="0" fontId="173" fillId="0" borderId="0" xfId="33" applyFont="1"/>
    <xf numFmtId="0" fontId="173" fillId="0" borderId="0" xfId="33" applyFont="1" applyAlignment="1">
      <alignment horizontal="center" wrapText="1"/>
    </xf>
    <xf numFmtId="0" fontId="173" fillId="0" borderId="0" xfId="33" applyFont="1" applyAlignment="1">
      <alignment horizontal="right" vertical="center"/>
    </xf>
    <xf numFmtId="0" fontId="173" fillId="0" borderId="0" xfId="33" applyFont="1" applyAlignment="1">
      <alignment vertical="center"/>
    </xf>
    <xf numFmtId="0" fontId="10" fillId="0" borderId="0" xfId="33" applyFont="1" applyAlignment="1">
      <alignment vertical="center"/>
    </xf>
    <xf numFmtId="0" fontId="173" fillId="0" borderId="10" xfId="33" applyFont="1" applyBorder="1" applyAlignment="1">
      <alignment horizontal="left" vertical="center" wrapText="1"/>
    </xf>
    <xf numFmtId="0" fontId="173" fillId="0" borderId="47" xfId="33" applyFont="1" applyBorder="1" applyAlignment="1">
      <alignment wrapText="1"/>
    </xf>
    <xf numFmtId="0" fontId="173" fillId="0" borderId="12" xfId="33" applyFont="1" applyBorder="1" applyAlignment="1">
      <alignment vertical="center" wrapText="1"/>
    </xf>
    <xf numFmtId="0" fontId="173" fillId="0" borderId="32" xfId="33" applyFont="1" applyBorder="1" applyAlignment="1">
      <alignment vertical="center" wrapText="1"/>
    </xf>
    <xf numFmtId="0" fontId="173" fillId="0" borderId="47" xfId="33" applyFont="1" applyBorder="1" applyAlignment="1">
      <alignment horizontal="left" vertical="center" wrapText="1" indent="1"/>
    </xf>
    <xf numFmtId="0" fontId="173" fillId="0" borderId="47" xfId="33" applyFont="1" applyBorder="1" applyAlignment="1">
      <alignment horizontal="right" vertical="center" wrapText="1" indent="1"/>
    </xf>
    <xf numFmtId="0" fontId="173" fillId="0" borderId="4" xfId="33" applyFont="1" applyBorder="1" applyAlignment="1">
      <alignment vertical="center" wrapText="1"/>
    </xf>
    <xf numFmtId="0" fontId="173" fillId="0" borderId="0" xfId="33" applyFont="1" applyAlignment="1">
      <alignment horizontal="left" vertical="center" wrapText="1"/>
    </xf>
    <xf numFmtId="0" fontId="173" fillId="0" borderId="0" xfId="33" applyFont="1" applyAlignment="1">
      <alignment horizontal="center" vertical="center" wrapText="1"/>
    </xf>
    <xf numFmtId="0" fontId="173" fillId="0" borderId="0" xfId="33" applyFont="1" applyAlignment="1">
      <alignment horizontal="center" vertical="top"/>
    </xf>
    <xf numFmtId="0" fontId="18" fillId="0" borderId="0" xfId="14" applyFont="1" applyAlignment="1">
      <alignment horizontal="center" vertical="center"/>
    </xf>
    <xf numFmtId="0" fontId="144" fillId="0" borderId="10" xfId="18" applyFont="1" applyBorder="1" applyAlignment="1">
      <alignment horizontal="center" vertical="center" shrinkToFit="1"/>
    </xf>
    <xf numFmtId="0" fontId="144" fillId="0" borderId="11" xfId="18" applyFont="1" applyBorder="1" applyAlignment="1">
      <alignment horizontal="center" vertical="center" shrinkToFit="1"/>
    </xf>
    <xf numFmtId="0" fontId="144" fillId="0" borderId="8" xfId="18" applyFont="1" applyBorder="1" applyAlignment="1">
      <alignment horizontal="center" vertical="center" shrinkToFit="1"/>
    </xf>
    <xf numFmtId="0" fontId="137" fillId="0" borderId="10" xfId="18" applyFont="1" applyBorder="1" applyAlignment="1">
      <alignment horizontal="center" vertical="center" shrinkToFit="1"/>
    </xf>
    <xf numFmtId="0" fontId="137" fillId="0" borderId="8" xfId="18" applyFont="1" applyBorder="1" applyAlignment="1">
      <alignment horizontal="center" vertical="center" shrinkToFit="1"/>
    </xf>
    <xf numFmtId="0" fontId="137" fillId="0" borderId="22" xfId="18" applyFont="1" applyBorder="1" applyAlignment="1">
      <alignment horizontal="center" vertical="center" shrinkToFit="1"/>
    </xf>
    <xf numFmtId="0" fontId="137" fillId="0" borderId="98" xfId="18" applyFont="1" applyBorder="1" applyAlignment="1">
      <alignment horizontal="center" vertical="center" shrinkToFit="1"/>
    </xf>
    <xf numFmtId="0" fontId="137" fillId="0" borderId="0" xfId="18" applyFont="1" applyAlignment="1">
      <alignment horizontal="center" vertical="center" shrinkToFit="1"/>
    </xf>
    <xf numFmtId="0" fontId="137" fillId="0" borderId="46" xfId="18" applyFont="1" applyBorder="1" applyAlignment="1">
      <alignment horizontal="center" vertical="center" wrapText="1"/>
    </xf>
    <xf numFmtId="0" fontId="137" fillId="0" borderId="11" xfId="18" applyFont="1" applyBorder="1" applyAlignment="1">
      <alignment horizontal="center" vertical="center" wrapText="1"/>
    </xf>
    <xf numFmtId="0" fontId="137" fillId="0" borderId="54" xfId="18" applyFont="1" applyBorder="1" applyAlignment="1">
      <alignment horizontal="center" vertical="center" wrapText="1" shrinkToFit="1"/>
    </xf>
    <xf numFmtId="0" fontId="137" fillId="0" borderId="23" xfId="18" applyFont="1" applyBorder="1" applyAlignment="1">
      <alignment horizontal="center" vertical="center" wrapText="1" shrinkToFit="1"/>
    </xf>
    <xf numFmtId="0" fontId="137" fillId="0" borderId="0" xfId="14" applyFont="1" applyAlignment="1">
      <alignment horizontal="center" vertical="center" shrinkToFit="1"/>
    </xf>
    <xf numFmtId="0" fontId="137" fillId="0" borderId="0" xfId="18" applyFont="1" applyAlignment="1">
      <alignment horizontal="center" vertical="center" wrapText="1" shrinkToFit="1"/>
    </xf>
    <xf numFmtId="0" fontId="137" fillId="0" borderId="0" xfId="18" applyFont="1" applyAlignment="1">
      <alignment horizontal="left" vertical="center" wrapText="1"/>
    </xf>
    <xf numFmtId="0" fontId="109" fillId="0" borderId="0" xfId="18" applyFont="1" applyAlignment="1">
      <alignment horizontal="left" vertical="center" wrapText="1"/>
    </xf>
    <xf numFmtId="0" fontId="137" fillId="0" borderId="0" xfId="16" applyFont="1">
      <alignment vertical="center"/>
    </xf>
    <xf numFmtId="0" fontId="137" fillId="0" borderId="0" xfId="16" applyFont="1" applyAlignment="1">
      <alignment horizontal="right" vertical="center"/>
    </xf>
    <xf numFmtId="0" fontId="171" fillId="0" borderId="0" xfId="16" applyFont="1">
      <alignment vertical="center"/>
    </xf>
    <xf numFmtId="0" fontId="171" fillId="0" borderId="0" xfId="16" applyFont="1" applyAlignment="1">
      <alignment horizontal="center" vertical="center"/>
    </xf>
    <xf numFmtId="0" fontId="137" fillId="0" borderId="10" xfId="16" applyFont="1" applyBorder="1" applyAlignment="1">
      <alignment horizontal="center" vertical="center"/>
    </xf>
    <xf numFmtId="0" fontId="137" fillId="0" borderId="31" xfId="16" applyFont="1" applyBorder="1" applyAlignment="1">
      <alignment horizontal="center" vertical="center"/>
    </xf>
    <xf numFmtId="0" fontId="137" fillId="0" borderId="1" xfId="16" applyFont="1" applyBorder="1" applyAlignment="1">
      <alignment horizontal="center" vertical="center"/>
    </xf>
    <xf numFmtId="0" fontId="137" fillId="0" borderId="47" xfId="16" applyFont="1" applyBorder="1">
      <alignment vertical="center"/>
    </xf>
    <xf numFmtId="0" fontId="137" fillId="0" borderId="12" xfId="16" applyFont="1" applyBorder="1" applyAlignment="1">
      <alignment horizontal="center" vertical="center"/>
    </xf>
    <xf numFmtId="0" fontId="137" fillId="0" borderId="10" xfId="16" quotePrefix="1" applyFont="1" applyBorder="1" applyAlignment="1">
      <alignment horizontal="center" vertical="center"/>
    </xf>
    <xf numFmtId="0" fontId="137" fillId="0" borderId="10" xfId="16" applyFont="1" applyBorder="1" applyAlignment="1">
      <alignment vertical="center" wrapText="1"/>
    </xf>
    <xf numFmtId="0" fontId="137" fillId="0" borderId="47" xfId="16" applyFont="1" applyBorder="1" applyAlignment="1">
      <alignment horizontal="center" vertical="center"/>
    </xf>
    <xf numFmtId="0" fontId="137" fillId="0" borderId="10" xfId="16" applyFont="1" applyBorder="1">
      <alignment vertical="center"/>
    </xf>
    <xf numFmtId="0" fontId="137" fillId="0" borderId="47" xfId="16" applyFont="1" applyBorder="1" applyAlignment="1">
      <alignment vertical="center" wrapText="1"/>
    </xf>
    <xf numFmtId="0" fontId="137" fillId="0" borderId="0" xfId="16" applyFont="1" applyAlignment="1">
      <alignment horizontal="center" vertical="center" wrapText="1"/>
    </xf>
    <xf numFmtId="0" fontId="137" fillId="0" borderId="0" xfId="16" applyFont="1" applyAlignment="1">
      <alignment vertical="center" wrapText="1"/>
    </xf>
    <xf numFmtId="0" fontId="137" fillId="0" borderId="0" xfId="16" applyFont="1" applyAlignment="1">
      <alignment horizontal="center" vertical="center"/>
    </xf>
    <xf numFmtId="0" fontId="63" fillId="0" borderId="0" xfId="35" applyFont="1">
      <alignment vertical="center"/>
    </xf>
    <xf numFmtId="0" fontId="61" fillId="0" borderId="0" xfId="35" applyFont="1">
      <alignment vertical="center"/>
    </xf>
    <xf numFmtId="0" fontId="4" fillId="0" borderId="0" xfId="35">
      <alignment vertical="center"/>
    </xf>
    <xf numFmtId="0" fontId="61" fillId="0" borderId="0" xfId="35" applyFont="1" applyAlignment="1">
      <alignment horizontal="right" vertical="center"/>
    </xf>
    <xf numFmtId="0" fontId="63" fillId="0" borderId="0" xfId="35" applyFont="1" applyAlignment="1">
      <alignment horizontal="center" vertical="center"/>
    </xf>
    <xf numFmtId="0" fontId="61" fillId="0" borderId="47" xfId="35" applyFont="1" applyBorder="1" applyAlignment="1">
      <alignment horizontal="left" vertical="center"/>
    </xf>
    <xf numFmtId="0" fontId="61" fillId="0" borderId="26" xfId="35" applyFont="1" applyBorder="1">
      <alignment vertical="center"/>
    </xf>
    <xf numFmtId="0" fontId="61" fillId="0" borderId="47" xfId="35" applyFont="1" applyBorder="1" applyAlignment="1">
      <alignment horizontal="center" vertical="center"/>
    </xf>
    <xf numFmtId="0" fontId="61" fillId="0" borderId="45" xfId="35" applyFont="1" applyBorder="1" applyAlignment="1">
      <alignment horizontal="center" vertical="center"/>
    </xf>
    <xf numFmtId="0" fontId="61" fillId="0" borderId="10" xfId="35" applyFont="1" applyBorder="1">
      <alignment vertical="center"/>
    </xf>
    <xf numFmtId="0" fontId="61" fillId="0" borderId="13" xfId="35" applyFont="1" applyBorder="1">
      <alignment vertical="center"/>
    </xf>
    <xf numFmtId="0" fontId="61" fillId="0" borderId="0" xfId="35" applyFont="1" applyAlignment="1">
      <alignment horizontal="left" vertical="center" indent="3"/>
    </xf>
    <xf numFmtId="0" fontId="150" fillId="0" borderId="39" xfId="14" applyFont="1" applyBorder="1">
      <alignment vertical="center"/>
    </xf>
    <xf numFmtId="0" fontId="150" fillId="0" borderId="26" xfId="14" applyFont="1" applyBorder="1" applyAlignment="1">
      <alignment horizontal="left" vertical="center"/>
    </xf>
    <xf numFmtId="0" fontId="150" fillId="0" borderId="1" xfId="14" applyFont="1" applyBorder="1" applyAlignment="1">
      <alignment horizontal="center" vertical="center"/>
    </xf>
    <xf numFmtId="0" fontId="4" fillId="0" borderId="0" xfId="36">
      <alignment vertical="center"/>
    </xf>
    <xf numFmtId="0" fontId="171" fillId="0" borderId="0" xfId="36" applyFont="1">
      <alignment vertical="center"/>
    </xf>
    <xf numFmtId="0" fontId="8" fillId="0" borderId="0" xfId="36" applyFont="1">
      <alignment vertical="center"/>
    </xf>
    <xf numFmtId="0" fontId="137" fillId="0" borderId="0" xfId="36" applyFont="1">
      <alignment vertical="center"/>
    </xf>
    <xf numFmtId="0" fontId="137" fillId="0" borderId="0" xfId="36" applyFont="1" applyAlignment="1">
      <alignment horizontal="right" vertical="center"/>
    </xf>
    <xf numFmtId="0" fontId="171" fillId="0" borderId="0" xfId="36" applyFont="1" applyAlignment="1">
      <alignment horizontal="center" vertical="center"/>
    </xf>
    <xf numFmtId="0" fontId="137" fillId="0" borderId="47" xfId="36" applyFont="1" applyBorder="1" applyAlignment="1">
      <alignment horizontal="left" vertical="center"/>
    </xf>
    <xf numFmtId="0" fontId="137" fillId="0" borderId="10" xfId="36" applyFont="1" applyBorder="1" applyAlignment="1">
      <alignment horizontal="left" vertical="center"/>
    </xf>
    <xf numFmtId="0" fontId="137" fillId="0" borderId="31" xfId="36" applyFont="1" applyBorder="1">
      <alignment vertical="center"/>
    </xf>
    <xf numFmtId="0" fontId="137" fillId="0" borderId="28" xfId="36" applyFont="1" applyBorder="1">
      <alignment vertical="center"/>
    </xf>
    <xf numFmtId="0" fontId="137" fillId="0" borderId="0" xfId="36" applyFont="1" applyAlignment="1">
      <alignment horizontal="center" vertical="center"/>
    </xf>
    <xf numFmtId="0" fontId="137" fillId="0" borderId="10" xfId="36" applyFont="1" applyBorder="1" applyAlignment="1">
      <alignment horizontal="center" vertical="center"/>
    </xf>
    <xf numFmtId="0" fontId="137" fillId="0" borderId="44" xfId="36" applyFont="1" applyBorder="1">
      <alignment vertical="center"/>
    </xf>
    <xf numFmtId="0" fontId="137" fillId="0" borderId="0" xfId="36" applyFont="1" applyAlignment="1">
      <alignment horizontal="right" vertical="center" indent="1"/>
    </xf>
    <xf numFmtId="0" fontId="137" fillId="0" borderId="10" xfId="36" applyFont="1" applyBorder="1" applyAlignment="1">
      <alignment horizontal="right" vertical="center" indent="1"/>
    </xf>
    <xf numFmtId="0" fontId="137" fillId="0" borderId="10" xfId="36" applyFont="1" applyBorder="1" applyAlignment="1">
      <alignment horizontal="right" vertical="center"/>
    </xf>
    <xf numFmtId="0" fontId="137" fillId="0" borderId="4" xfId="36" applyFont="1" applyBorder="1">
      <alignment vertical="center"/>
    </xf>
    <xf numFmtId="0" fontId="137" fillId="0" borderId="32" xfId="36" applyFont="1" applyBorder="1">
      <alignment vertical="center"/>
    </xf>
    <xf numFmtId="0" fontId="150" fillId="0" borderId="26" xfId="25" applyFont="1" applyBorder="1">
      <alignment vertical="center"/>
    </xf>
    <xf numFmtId="0" fontId="150" fillId="0" borderId="10" xfId="14" applyFont="1" applyBorder="1" applyAlignment="1">
      <alignment horizontal="center" vertical="center"/>
    </xf>
    <xf numFmtId="0" fontId="150" fillId="0" borderId="12" xfId="14" applyFont="1" applyBorder="1" applyAlignment="1">
      <alignment horizontal="center" vertical="center" wrapText="1"/>
    </xf>
    <xf numFmtId="0" fontId="8" fillId="0" borderId="0" xfId="37" applyFont="1">
      <alignment vertical="center"/>
    </xf>
    <xf numFmtId="0" fontId="81" fillId="0" borderId="0" xfId="37" applyFont="1">
      <alignment vertical="center"/>
    </xf>
    <xf numFmtId="0" fontId="137" fillId="0" borderId="0" xfId="37" applyFont="1">
      <alignment vertical="center"/>
    </xf>
    <xf numFmtId="0" fontId="137" fillId="0" borderId="0" xfId="37" applyFont="1" applyAlignment="1">
      <alignment horizontal="right" vertical="center"/>
    </xf>
    <xf numFmtId="0" fontId="81" fillId="0" borderId="0" xfId="37" applyFont="1" applyAlignment="1">
      <alignment horizontal="center" vertical="center"/>
    </xf>
    <xf numFmtId="0" fontId="137" fillId="0" borderId="0" xfId="37" applyFont="1" applyAlignment="1">
      <alignment horizontal="center" vertical="center"/>
    </xf>
    <xf numFmtId="0" fontId="58" fillId="0" borderId="0" xfId="14" applyFont="1">
      <alignment vertical="center"/>
    </xf>
    <xf numFmtId="0" fontId="81" fillId="0" borderId="0" xfId="37" applyFont="1" applyAlignment="1">
      <alignment vertical="center" wrapText="1"/>
    </xf>
    <xf numFmtId="0" fontId="8" fillId="0" borderId="0" xfId="21" applyFont="1" applyAlignment="1">
      <alignment horizontal="left" vertical="center"/>
    </xf>
    <xf numFmtId="0" fontId="137" fillId="0" borderId="0" xfId="21" applyFont="1" applyAlignment="1">
      <alignment horizontal="left" vertical="center"/>
    </xf>
    <xf numFmtId="0" fontId="137" fillId="0" borderId="0" xfId="21" applyFont="1" applyAlignment="1">
      <alignment horizontal="right" vertical="center"/>
    </xf>
    <xf numFmtId="0" fontId="177" fillId="0" borderId="47" xfId="21" applyFont="1" applyBorder="1" applyAlignment="1">
      <alignment horizontal="left" vertical="center"/>
    </xf>
    <xf numFmtId="0" fontId="177" fillId="0" borderId="1" xfId="21" applyFont="1" applyBorder="1" applyAlignment="1">
      <alignment horizontal="left" vertical="center"/>
    </xf>
    <xf numFmtId="0" fontId="177" fillId="0" borderId="12" xfId="21" applyFont="1" applyBorder="1" applyAlignment="1">
      <alignment horizontal="left" vertical="center"/>
    </xf>
    <xf numFmtId="0" fontId="137" fillId="0" borderId="0" xfId="21" applyFont="1"/>
    <xf numFmtId="0" fontId="137" fillId="0" borderId="34" xfId="21" applyFont="1" applyBorder="1" applyAlignment="1">
      <alignment horizontal="center" vertical="center"/>
    </xf>
    <xf numFmtId="0" fontId="137" fillId="0" borderId="31" xfId="21" applyFont="1" applyBorder="1" applyAlignment="1">
      <alignment horizontal="left" vertical="center"/>
    </xf>
    <xf numFmtId="0" fontId="177" fillId="0" borderId="31" xfId="21" applyFont="1" applyBorder="1" applyAlignment="1">
      <alignment vertical="center"/>
    </xf>
    <xf numFmtId="0" fontId="177" fillId="0" borderId="28" xfId="21" applyFont="1" applyBorder="1" applyAlignment="1">
      <alignment vertical="center"/>
    </xf>
    <xf numFmtId="0" fontId="137" fillId="0" borderId="39" xfId="21" applyFont="1" applyBorder="1" applyAlignment="1">
      <alignment horizontal="center" vertical="center"/>
    </xf>
    <xf numFmtId="0" fontId="137" fillId="0" borderId="0" xfId="21" applyFont="1" applyAlignment="1">
      <alignment vertical="center"/>
    </xf>
    <xf numFmtId="0" fontId="137" fillId="0" borderId="4" xfId="21" applyFont="1" applyBorder="1" applyAlignment="1">
      <alignment vertical="center"/>
    </xf>
    <xf numFmtId="0" fontId="177" fillId="0" borderId="0" xfId="21" applyFont="1" applyAlignment="1">
      <alignment vertical="center"/>
    </xf>
    <xf numFmtId="0" fontId="177" fillId="0" borderId="44" xfId="21" applyFont="1" applyBorder="1" applyAlignment="1">
      <alignment vertical="center"/>
    </xf>
    <xf numFmtId="0" fontId="137" fillId="0" borderId="31" xfId="21" applyFont="1" applyBorder="1" applyAlignment="1">
      <alignment vertical="center"/>
    </xf>
    <xf numFmtId="0" fontId="137" fillId="0" borderId="45" xfId="21" applyFont="1" applyBorder="1" applyAlignment="1">
      <alignment horizontal="center" vertical="center"/>
    </xf>
    <xf numFmtId="0" fontId="137" fillId="0" borderId="4" xfId="21" applyFont="1" applyBorder="1" applyAlignment="1">
      <alignment horizontal="left" vertical="center"/>
    </xf>
    <xf numFmtId="0" fontId="177" fillId="0" borderId="4" xfId="21" applyFont="1" applyBorder="1" applyAlignment="1">
      <alignment vertical="center"/>
    </xf>
    <xf numFmtId="0" fontId="177" fillId="0" borderId="32" xfId="21" applyFont="1" applyBorder="1" applyAlignment="1">
      <alignment vertical="center"/>
    </xf>
    <xf numFmtId="0" fontId="137" fillId="0" borderId="34" xfId="21" applyFont="1" applyBorder="1" applyAlignment="1">
      <alignment horizontal="left" vertical="center"/>
    </xf>
    <xf numFmtId="0" fontId="137" fillId="0" borderId="39" xfId="21" applyFont="1" applyBorder="1" applyAlignment="1">
      <alignment horizontal="left" vertical="center"/>
    </xf>
    <xf numFmtId="0" fontId="137" fillId="0" borderId="39" xfId="21" applyFont="1" applyBorder="1" applyAlignment="1">
      <alignment vertical="center" wrapText="1"/>
    </xf>
    <xf numFmtId="0" fontId="144" fillId="0" borderId="0" xfId="21" applyFont="1" applyAlignment="1">
      <alignment wrapText="1"/>
    </xf>
    <xf numFmtId="0" fontId="177" fillId="0" borderId="26" xfId="21" applyFont="1" applyBorder="1" applyAlignment="1">
      <alignment vertical="center"/>
    </xf>
    <xf numFmtId="0" fontId="137" fillId="0" borderId="31" xfId="21" applyFont="1" applyBorder="1" applyAlignment="1">
      <alignment horizontal="center" vertical="center" wrapText="1"/>
    </xf>
    <xf numFmtId="0" fontId="144" fillId="0" borderId="0" xfId="21" applyFont="1" applyAlignment="1">
      <alignment horizontal="left" wrapText="1"/>
    </xf>
    <xf numFmtId="0" fontId="137" fillId="0" borderId="32" xfId="21" applyFont="1" applyBorder="1" applyAlignment="1">
      <alignment vertical="center"/>
    </xf>
    <xf numFmtId="0" fontId="137" fillId="0" borderId="13" xfId="21" applyFont="1" applyBorder="1" applyAlignment="1">
      <alignment vertical="center"/>
    </xf>
    <xf numFmtId="0" fontId="177" fillId="0" borderId="39" xfId="21" applyFont="1" applyBorder="1" applyAlignment="1">
      <alignment vertical="center"/>
    </xf>
    <xf numFmtId="0" fontId="137" fillId="0" borderId="39" xfId="21" applyFont="1" applyBorder="1" applyAlignment="1">
      <alignment vertical="center"/>
    </xf>
    <xf numFmtId="0" fontId="177" fillId="0" borderId="10" xfId="21" applyFont="1" applyBorder="1" applyAlignment="1">
      <alignment vertical="center"/>
    </xf>
    <xf numFmtId="0" fontId="177" fillId="0" borderId="44" xfId="21" applyFont="1" applyBorder="1" applyAlignment="1">
      <alignment horizontal="center" vertical="center"/>
    </xf>
    <xf numFmtId="0" fontId="4" fillId="0" borderId="31" xfId="21" applyBorder="1"/>
    <xf numFmtId="0" fontId="137" fillId="0" borderId="28" xfId="21" applyFont="1" applyBorder="1" applyAlignment="1">
      <alignment vertical="center"/>
    </xf>
    <xf numFmtId="0" fontId="4" fillId="0" borderId="4" xfId="21" applyBorder="1"/>
    <xf numFmtId="0" fontId="137" fillId="0" borderId="4" xfId="21" applyFont="1" applyBorder="1" applyAlignment="1">
      <alignment horizontal="center" vertical="center" wrapText="1"/>
    </xf>
    <xf numFmtId="0" fontId="137" fillId="0" borderId="44" xfId="21" applyFont="1" applyBorder="1" applyAlignment="1">
      <alignment vertical="center"/>
    </xf>
    <xf numFmtId="0" fontId="137" fillId="0" borderId="45" xfId="21" applyFont="1" applyBorder="1" applyAlignment="1">
      <alignment horizontal="left" vertical="center"/>
    </xf>
    <xf numFmtId="0" fontId="137" fillId="0" borderId="32" xfId="21" applyFont="1" applyBorder="1" applyAlignment="1">
      <alignment horizontal="left" vertical="center"/>
    </xf>
    <xf numFmtId="0" fontId="137" fillId="0" borderId="28" xfId="21" applyFont="1" applyBorder="1" applyAlignment="1">
      <alignment horizontal="left" vertical="center"/>
    </xf>
    <xf numFmtId="0" fontId="137" fillId="0" borderId="48" xfId="21" applyFont="1" applyBorder="1" applyAlignment="1">
      <alignment vertical="center" wrapText="1"/>
    </xf>
    <xf numFmtId="0" fontId="177" fillId="0" borderId="48" xfId="21" applyFont="1" applyBorder="1" applyAlignment="1">
      <alignment vertical="center"/>
    </xf>
    <xf numFmtId="0" fontId="137" fillId="0" borderId="48" xfId="21" applyFont="1" applyBorder="1" applyAlignment="1">
      <alignment vertical="center"/>
    </xf>
    <xf numFmtId="0" fontId="177" fillId="0" borderId="12" xfId="21" applyFont="1" applyBorder="1" applyAlignment="1">
      <alignment vertical="center"/>
    </xf>
    <xf numFmtId="0" fontId="177" fillId="0" borderId="47" xfId="21" applyFont="1" applyBorder="1" applyAlignment="1">
      <alignment vertical="center"/>
    </xf>
    <xf numFmtId="0" fontId="137" fillId="0" borderId="0" xfId="21" applyFont="1" applyAlignment="1">
      <alignment horizontal="center" vertical="center" wrapText="1"/>
    </xf>
    <xf numFmtId="191" fontId="137" fillId="0" borderId="1" xfId="21" applyNumberFormat="1" applyFont="1" applyBorder="1" applyAlignment="1">
      <alignment horizontal="center" vertical="center"/>
    </xf>
    <xf numFmtId="191" fontId="137" fillId="0" borderId="12" xfId="21" applyNumberFormat="1" applyFont="1" applyBorder="1" applyAlignment="1">
      <alignment horizontal="center" vertical="center"/>
    </xf>
    <xf numFmtId="191" fontId="137" fillId="0" borderId="44" xfId="21" applyNumberFormat="1" applyFont="1" applyBorder="1" applyAlignment="1">
      <alignment vertical="center"/>
    </xf>
    <xf numFmtId="0" fontId="137" fillId="0" borderId="45" xfId="21" applyFont="1" applyBorder="1" applyAlignment="1">
      <alignment vertical="center" wrapText="1"/>
    </xf>
    <xf numFmtId="191" fontId="137" fillId="0" borderId="4" xfId="21" applyNumberFormat="1" applyFont="1" applyBorder="1" applyAlignment="1">
      <alignment horizontal="center" vertical="center"/>
    </xf>
    <xf numFmtId="191" fontId="137" fillId="0" borderId="32" xfId="21" applyNumberFormat="1" applyFont="1" applyBorder="1" applyAlignment="1">
      <alignment vertical="center"/>
    </xf>
    <xf numFmtId="181" fontId="137" fillId="0" borderId="0" xfId="21" applyNumberFormat="1" applyFont="1" applyAlignment="1">
      <alignment vertical="center"/>
    </xf>
    <xf numFmtId="0" fontId="145" fillId="0" borderId="0" xfId="21" applyFont="1" applyAlignment="1">
      <alignment vertical="top"/>
    </xf>
    <xf numFmtId="0" fontId="145" fillId="0" borderId="0" xfId="21" applyFont="1" applyAlignment="1">
      <alignment vertical="top" wrapText="1"/>
    </xf>
    <xf numFmtId="0" fontId="145" fillId="0" borderId="0" xfId="21" applyFont="1" applyAlignment="1">
      <alignment horizontal="left" vertical="top"/>
    </xf>
    <xf numFmtId="0" fontId="137" fillId="0" borderId="0" xfId="21" applyFont="1" applyAlignment="1">
      <alignment horizontal="left" vertical="top"/>
    </xf>
    <xf numFmtId="0" fontId="137" fillId="0" borderId="0" xfId="21" applyFont="1" applyAlignment="1">
      <alignment horizontal="left"/>
    </xf>
    <xf numFmtId="0" fontId="145" fillId="0" borderId="0" xfId="21" applyFont="1" applyAlignment="1">
      <alignment vertical="center"/>
    </xf>
    <xf numFmtId="0" fontId="137" fillId="0" borderId="0" xfId="21" applyFont="1" applyAlignment="1">
      <alignment horizontal="center"/>
    </xf>
    <xf numFmtId="0" fontId="150" fillId="0" borderId="31" xfId="14" applyFont="1" applyBorder="1" applyAlignment="1">
      <alignment horizontal="center" vertical="center"/>
    </xf>
    <xf numFmtId="0" fontId="136" fillId="0" borderId="44" xfId="14" applyFont="1" applyBorder="1" applyAlignment="1">
      <alignment horizontal="left" vertical="center"/>
    </xf>
    <xf numFmtId="0" fontId="136" fillId="0" borderId="0" xfId="14" applyFont="1" applyAlignment="1">
      <alignment horizontal="right" vertical="center"/>
    </xf>
    <xf numFmtId="0" fontId="136" fillId="0" borderId="76" xfId="14" applyFont="1" applyBorder="1" applyAlignment="1">
      <alignment horizontal="left" vertical="center"/>
    </xf>
    <xf numFmtId="0" fontId="66" fillId="0" borderId="0" xfId="14" applyFont="1">
      <alignment vertical="center"/>
    </xf>
    <xf numFmtId="0" fontId="58" fillId="0" borderId="39" xfId="14" applyFont="1" applyBorder="1">
      <alignment vertical="center"/>
    </xf>
    <xf numFmtId="0" fontId="61" fillId="0" borderId="10" xfId="14" applyFont="1" applyBorder="1" applyAlignment="1">
      <alignment horizontal="center" vertical="center" wrapText="1"/>
    </xf>
    <xf numFmtId="0" fontId="62" fillId="0" borderId="10" xfId="14" applyFont="1" applyBorder="1" applyAlignment="1">
      <alignment horizontal="center" vertical="center" wrapText="1"/>
    </xf>
    <xf numFmtId="0" fontId="61" fillId="0" borderId="39" xfId="14" applyFont="1" applyBorder="1" applyAlignment="1">
      <alignment vertical="center" wrapText="1"/>
    </xf>
    <xf numFmtId="0" fontId="61" fillId="0" borderId="26" xfId="14" applyFont="1" applyBorder="1" applyAlignment="1">
      <alignment horizontal="right" vertical="center"/>
    </xf>
    <xf numFmtId="0" fontId="61" fillId="0" borderId="47" xfId="14" applyFont="1" applyBorder="1" applyAlignment="1">
      <alignment horizontal="right" vertical="center"/>
    </xf>
    <xf numFmtId="0" fontId="61" fillId="0" borderId="92" xfId="14" applyFont="1" applyBorder="1" applyAlignment="1">
      <alignment horizontal="right" vertical="center"/>
    </xf>
    <xf numFmtId="0" fontId="61" fillId="0" borderId="0" xfId="14" applyFont="1" applyAlignment="1">
      <alignment horizontal="center" vertical="center" wrapText="1"/>
    </xf>
    <xf numFmtId="0" fontId="61" fillId="0" borderId="0" xfId="14" applyFont="1" applyAlignment="1">
      <alignment horizontal="center" wrapText="1"/>
    </xf>
    <xf numFmtId="0" fontId="61" fillId="0" borderId="34" xfId="14" applyFont="1" applyBorder="1" applyAlignment="1">
      <alignment vertical="center" wrapText="1"/>
    </xf>
    <xf numFmtId="0" fontId="61" fillId="0" borderId="31" xfId="14" applyFont="1" applyBorder="1" applyAlignment="1">
      <alignment vertical="center" wrapText="1"/>
    </xf>
    <xf numFmtId="0" fontId="61" fillId="0" borderId="45" xfId="14" applyFont="1" applyBorder="1" applyAlignment="1">
      <alignment vertical="center" wrapText="1"/>
    </xf>
    <xf numFmtId="0" fontId="61" fillId="0" borderId="4" xfId="14" applyFont="1" applyBorder="1" applyAlignment="1">
      <alignment vertical="center" wrapText="1"/>
    </xf>
    <xf numFmtId="0" fontId="61" fillId="0" borderId="32" xfId="14" applyFont="1" applyBorder="1">
      <alignment vertical="center"/>
    </xf>
    <xf numFmtId="0" fontId="150" fillId="0" borderId="0" xfId="14" applyFont="1" applyAlignment="1">
      <alignment horizontal="left" vertical="center"/>
    </xf>
    <xf numFmtId="0" fontId="63" fillId="0" borderId="0" xfId="14" applyFont="1" applyAlignment="1">
      <alignment horizontal="left" vertical="center"/>
    </xf>
    <xf numFmtId="0" fontId="150" fillId="0" borderId="10" xfId="14" applyFont="1" applyBorder="1" applyAlignment="1">
      <alignment horizontal="left" vertical="center" wrapText="1"/>
    </xf>
    <xf numFmtId="0" fontId="150" fillId="0" borderId="13" xfId="14" applyFont="1" applyBorder="1" applyAlignment="1">
      <alignment horizontal="left" vertical="center" wrapText="1"/>
    </xf>
    <xf numFmtId="0" fontId="62" fillId="0" borderId="0" xfId="14" applyFont="1" applyAlignment="1">
      <alignment horizontal="left" vertical="center"/>
    </xf>
    <xf numFmtId="0" fontId="174" fillId="0" borderId="0" xfId="16" applyFont="1" applyAlignment="1">
      <alignment horizontal="center" vertical="center" wrapText="1"/>
    </xf>
    <xf numFmtId="0" fontId="174" fillId="0" borderId="0" xfId="16" applyFont="1" applyAlignment="1">
      <alignment horizontal="center" vertical="center"/>
    </xf>
    <xf numFmtId="0" fontId="137" fillId="0" borderId="0" xfId="16" applyFont="1" applyAlignment="1">
      <alignment vertical="center" textRotation="255" wrapText="1"/>
    </xf>
    <xf numFmtId="0" fontId="145" fillId="0" borderId="0" xfId="16" applyFont="1">
      <alignment vertical="center"/>
    </xf>
    <xf numFmtId="0" fontId="173" fillId="0" borderId="0" xfId="39" applyFont="1">
      <alignment vertical="center"/>
    </xf>
    <xf numFmtId="0" fontId="137" fillId="0" borderId="0" xfId="39" applyFont="1">
      <alignment vertical="center"/>
    </xf>
    <xf numFmtId="0" fontId="137" fillId="0" borderId="0" xfId="39" applyFont="1" applyAlignment="1">
      <alignment horizontal="right" vertical="top"/>
    </xf>
    <xf numFmtId="0" fontId="173" fillId="0" borderId="1" xfId="39" applyFont="1" applyBorder="1">
      <alignment vertical="center"/>
    </xf>
    <xf numFmtId="0" fontId="173" fillId="0" borderId="12" xfId="39" applyFont="1" applyBorder="1">
      <alignment vertical="center"/>
    </xf>
    <xf numFmtId="0" fontId="173" fillId="0" borderId="0" xfId="39" applyFont="1" applyAlignment="1">
      <alignment horizontal="center" vertical="center" textRotation="255"/>
    </xf>
    <xf numFmtId="0" fontId="173" fillId="0" borderId="0" xfId="39" applyFont="1" applyAlignment="1">
      <alignment horizontal="center" vertical="center"/>
    </xf>
    <xf numFmtId="0" fontId="173" fillId="0" borderId="0" xfId="39" applyFont="1" applyAlignment="1">
      <alignment horizontal="left" vertical="center"/>
    </xf>
    <xf numFmtId="0" fontId="61" fillId="0" borderId="0" xfId="40" applyFont="1">
      <alignment vertical="center"/>
    </xf>
    <xf numFmtId="0" fontId="4" fillId="0" borderId="0" xfId="40">
      <alignment vertical="center"/>
    </xf>
    <xf numFmtId="0" fontId="179" fillId="0" borderId="0" xfId="40" applyFont="1" applyAlignment="1">
      <alignment horizontal="center" vertical="center"/>
    </xf>
    <xf numFmtId="0" fontId="61" fillId="0" borderId="19" xfId="40" applyFont="1" applyBorder="1" applyAlignment="1">
      <alignment horizontal="left" vertical="center"/>
    </xf>
    <xf numFmtId="0" fontId="61" fillId="0" borderId="3" xfId="40" applyFont="1" applyBorder="1" applyAlignment="1">
      <alignment horizontal="left" vertical="center"/>
    </xf>
    <xf numFmtId="0" fontId="61" fillId="0" borderId="19" xfId="40" applyFont="1" applyBorder="1" applyAlignment="1">
      <alignment horizontal="center" vertical="center"/>
    </xf>
    <xf numFmtId="0" fontId="61" fillId="0" borderId="2" xfId="40" applyFont="1" applyBorder="1" applyAlignment="1">
      <alignment horizontal="center" vertical="center"/>
    </xf>
    <xf numFmtId="0" fontId="61" fillId="0" borderId="2" xfId="40" applyFont="1" applyBorder="1" applyAlignment="1">
      <alignment horizontal="center" vertical="center" wrapText="1"/>
    </xf>
    <xf numFmtId="0" fontId="61" fillId="0" borderId="3" xfId="40" applyFont="1" applyBorder="1" applyAlignment="1">
      <alignment horizontal="center" vertical="center"/>
    </xf>
    <xf numFmtId="0" fontId="137" fillId="0" borderId="0" xfId="14" applyFont="1" applyAlignment="1">
      <alignment horizontal="right" vertical="center"/>
    </xf>
    <xf numFmtId="0" fontId="180" fillId="0" borderId="0" xfId="14" applyFont="1">
      <alignment vertical="center"/>
    </xf>
    <xf numFmtId="0" fontId="58" fillId="0" borderId="0" xfId="14" applyFont="1" applyAlignment="1">
      <alignment horizontal="right" vertical="center"/>
    </xf>
    <xf numFmtId="0" fontId="181" fillId="0" borderId="0" xfId="14" applyFont="1">
      <alignment vertical="center"/>
    </xf>
    <xf numFmtId="0" fontId="137" fillId="8" borderId="26" xfId="14" applyFont="1" applyFill="1" applyBorder="1" applyAlignment="1">
      <alignment horizontal="centerContinuous" vertical="center"/>
    </xf>
    <xf numFmtId="0" fontId="137" fillId="8" borderId="10" xfId="14" applyFont="1" applyFill="1" applyBorder="1" applyAlignment="1">
      <alignment horizontal="center" vertical="center"/>
    </xf>
    <xf numFmtId="0" fontId="14" fillId="0" borderId="0" xfId="14" applyFont="1" applyAlignment="1">
      <alignment horizontal="left" vertical="center"/>
    </xf>
    <xf numFmtId="0" fontId="167" fillId="0" borderId="245" xfId="14" applyFont="1" applyBorder="1" applyAlignment="1">
      <alignment vertical="center" wrapText="1"/>
    </xf>
    <xf numFmtId="0" fontId="167" fillId="0" borderId="215" xfId="14" applyFont="1" applyBorder="1" applyAlignment="1">
      <alignment vertical="center" wrapText="1"/>
    </xf>
    <xf numFmtId="0" fontId="167" fillId="0" borderId="246" xfId="14" applyFont="1" applyBorder="1" applyAlignment="1">
      <alignment vertical="center" wrapText="1"/>
    </xf>
    <xf numFmtId="0" fontId="167" fillId="0" borderId="228" xfId="14" applyFont="1" applyBorder="1" applyAlignment="1">
      <alignment vertical="center" wrapText="1"/>
    </xf>
    <xf numFmtId="0" fontId="137" fillId="0" borderId="0" xfId="40" applyFont="1">
      <alignment vertical="center"/>
    </xf>
    <xf numFmtId="0" fontId="137" fillId="0" borderId="0" xfId="40" applyFont="1" applyAlignment="1">
      <alignment vertical="center" wrapText="1"/>
    </xf>
    <xf numFmtId="0" fontId="182" fillId="0" borderId="0" xfId="14" applyFont="1" applyAlignment="1">
      <alignment horizontal="left" vertical="center"/>
    </xf>
    <xf numFmtId="0" fontId="183" fillId="0" borderId="0" xfId="14" applyFont="1" applyAlignment="1">
      <alignment horizontal="left" vertical="center"/>
    </xf>
    <xf numFmtId="0" fontId="136" fillId="0" borderId="32" xfId="14" applyFont="1" applyBorder="1" applyAlignment="1">
      <alignment horizontal="left" vertical="center"/>
    </xf>
    <xf numFmtId="0" fontId="136" fillId="0" borderId="4" xfId="14" applyFont="1" applyBorder="1" applyAlignment="1">
      <alignment horizontal="left" vertical="center"/>
    </xf>
    <xf numFmtId="0" fontId="136" fillId="0" borderId="42" xfId="14" applyFont="1" applyBorder="1" applyAlignment="1">
      <alignment horizontal="left" vertical="center"/>
    </xf>
    <xf numFmtId="0" fontId="136" fillId="0" borderId="0" xfId="14" applyFont="1" applyAlignment="1">
      <alignment horizontal="left" vertical="center" shrinkToFit="1"/>
    </xf>
    <xf numFmtId="0" fontId="136" fillId="0" borderId="0" xfId="14" applyFont="1" applyAlignment="1">
      <alignment vertical="center" shrinkToFit="1"/>
    </xf>
    <xf numFmtId="0" fontId="136" fillId="0" borderId="43" xfId="14" applyFont="1" applyBorder="1" applyAlignment="1">
      <alignment horizontal="center" vertical="center"/>
    </xf>
    <xf numFmtId="0" fontId="136" fillId="0" borderId="76" xfId="14" applyFont="1" applyBorder="1" applyAlignment="1">
      <alignment horizontal="center" vertical="center"/>
    </xf>
    <xf numFmtId="0" fontId="186" fillId="0" borderId="0" xfId="14" applyFont="1" applyAlignment="1">
      <alignment horizontal="left" vertical="center"/>
    </xf>
    <xf numFmtId="0" fontId="136" fillId="0" borderId="0" xfId="14" applyFont="1" applyAlignment="1">
      <alignment horizontal="centerContinuous" vertical="center"/>
    </xf>
    <xf numFmtId="0" fontId="189" fillId="0" borderId="0" xfId="14" applyFont="1">
      <alignment vertical="center"/>
    </xf>
    <xf numFmtId="0" fontId="136" fillId="0" borderId="0" xfId="14" applyFont="1" applyAlignment="1">
      <alignment horizontal="centerContinuous" vertical="center" shrinkToFit="1"/>
    </xf>
    <xf numFmtId="0" fontId="188" fillId="0" borderId="0" xfId="14" applyFont="1" applyAlignment="1">
      <alignment horizontal="left" vertical="center"/>
    </xf>
    <xf numFmtId="0" fontId="188" fillId="0" borderId="0" xfId="14" applyFont="1" applyAlignment="1">
      <alignment horizontal="centerContinuous" vertical="center"/>
    </xf>
    <xf numFmtId="0" fontId="188" fillId="0" borderId="0" xfId="14" applyFont="1" applyAlignment="1">
      <alignment horizontal="centerContinuous" vertical="center" shrinkToFit="1"/>
    </xf>
    <xf numFmtId="0" fontId="136" fillId="0" borderId="44" xfId="14" applyFont="1" applyBorder="1" applyAlignment="1">
      <alignment horizontal="center" vertical="center"/>
    </xf>
    <xf numFmtId="0" fontId="136" fillId="0" borderId="126" xfId="14" applyFont="1" applyBorder="1" applyAlignment="1">
      <alignment horizontal="center" vertical="center"/>
    </xf>
    <xf numFmtId="0" fontId="136" fillId="0" borderId="212" xfId="14" applyFont="1" applyBorder="1" applyAlignment="1">
      <alignment horizontal="center" vertical="center"/>
    </xf>
    <xf numFmtId="0" fontId="190" fillId="0" borderId="0" xfId="14" applyFont="1" applyAlignment="1">
      <alignment horizontal="left" vertical="center"/>
    </xf>
    <xf numFmtId="0" fontId="136" fillId="15" borderId="105" xfId="14" applyFont="1" applyFill="1" applyBorder="1" applyAlignment="1">
      <alignment horizontal="left" vertical="center"/>
    </xf>
    <xf numFmtId="0" fontId="136" fillId="15" borderId="105" xfId="14" applyFont="1" applyFill="1" applyBorder="1">
      <alignment vertical="center"/>
    </xf>
    <xf numFmtId="0" fontId="136" fillId="0" borderId="105" xfId="14" applyFont="1" applyBorder="1">
      <alignment vertical="center"/>
    </xf>
    <xf numFmtId="0" fontId="136" fillId="15" borderId="109" xfId="14" applyFont="1" applyFill="1" applyBorder="1" applyAlignment="1">
      <alignment horizontal="left" vertical="center"/>
    </xf>
    <xf numFmtId="0" fontId="136" fillId="15" borderId="109" xfId="14" applyFont="1" applyFill="1" applyBorder="1">
      <alignment vertical="center"/>
    </xf>
    <xf numFmtId="0" fontId="136" fillId="0" borderId="109" xfId="14" applyFont="1" applyBorder="1">
      <alignment vertical="center"/>
    </xf>
    <xf numFmtId="0" fontId="136" fillId="0" borderId="109" xfId="14" applyFont="1" applyBorder="1" applyAlignment="1">
      <alignment horizontal="left" vertical="center"/>
    </xf>
    <xf numFmtId="0" fontId="184" fillId="0" borderId="0" xfId="14" applyFont="1">
      <alignment vertical="center"/>
    </xf>
    <xf numFmtId="0" fontId="148" fillId="0" borderId="0" xfId="14" applyFont="1">
      <alignment vertical="center"/>
    </xf>
    <xf numFmtId="0" fontId="182" fillId="0" borderId="0" xfId="14" applyFont="1">
      <alignment vertical="center"/>
    </xf>
    <xf numFmtId="0" fontId="148" fillId="0" borderId="31" xfId="14" applyFont="1" applyBorder="1" applyAlignment="1">
      <alignment horizontal="left" vertical="center"/>
    </xf>
    <xf numFmtId="0" fontId="136" fillId="0" borderId="31" xfId="14" applyFont="1" applyBorder="1" applyAlignment="1">
      <alignment horizontal="center" vertical="center"/>
    </xf>
    <xf numFmtId="0" fontId="183" fillId="0" borderId="0" xfId="14" applyFont="1" applyAlignment="1">
      <alignment horizontal="center" vertical="center"/>
    </xf>
    <xf numFmtId="0" fontId="136" fillId="7" borderId="0" xfId="14" applyFont="1" applyFill="1">
      <alignment vertical="center"/>
    </xf>
    <xf numFmtId="0" fontId="142" fillId="7" borderId="0" xfId="14" applyFont="1" applyFill="1">
      <alignment vertical="center"/>
    </xf>
    <xf numFmtId="0" fontId="148" fillId="7" borderId="0" xfId="14" applyFont="1" applyFill="1">
      <alignment vertical="center"/>
    </xf>
    <xf numFmtId="0" fontId="136" fillId="7" borderId="32" xfId="14" applyFont="1" applyFill="1" applyBorder="1">
      <alignment vertical="center"/>
    </xf>
    <xf numFmtId="0" fontId="136" fillId="7" borderId="4" xfId="14" applyFont="1" applyFill="1" applyBorder="1">
      <alignment vertical="center"/>
    </xf>
    <xf numFmtId="0" fontId="136" fillId="7" borderId="45" xfId="14" applyFont="1" applyFill="1" applyBorder="1">
      <alignment vertical="center"/>
    </xf>
    <xf numFmtId="0" fontId="136" fillId="7" borderId="44" xfId="14" applyFont="1" applyFill="1" applyBorder="1">
      <alignment vertical="center"/>
    </xf>
    <xf numFmtId="0" fontId="136" fillId="7" borderId="39" xfId="14" applyFont="1" applyFill="1" applyBorder="1" applyAlignment="1">
      <alignment horizontal="left" vertical="center"/>
    </xf>
    <xf numFmtId="0" fontId="136" fillId="7" borderId="28" xfId="14" applyFont="1" applyFill="1" applyBorder="1">
      <alignment vertical="center"/>
    </xf>
    <xf numFmtId="0" fontId="136" fillId="7" borderId="31" xfId="14" applyFont="1" applyFill="1" applyBorder="1">
      <alignment vertical="center"/>
    </xf>
    <xf numFmtId="0" fontId="136" fillId="7" borderId="34" xfId="14" applyFont="1" applyFill="1" applyBorder="1" applyAlignment="1">
      <alignment horizontal="left" vertical="center" wrapText="1"/>
    </xf>
    <xf numFmtId="0" fontId="136" fillId="7" borderId="32" xfId="14" applyFont="1" applyFill="1" applyBorder="1" applyAlignment="1">
      <alignment horizontal="left" vertical="center"/>
    </xf>
    <xf numFmtId="0" fontId="136" fillId="7" borderId="4" xfId="14" applyFont="1" applyFill="1" applyBorder="1" applyAlignment="1">
      <alignment horizontal="left" vertical="center"/>
    </xf>
    <xf numFmtId="0" fontId="136" fillId="7" borderId="1" xfId="14" applyFont="1" applyFill="1" applyBorder="1" applyAlignment="1">
      <alignment horizontal="left" vertical="center"/>
    </xf>
    <xf numFmtId="0" fontId="136" fillId="7" borderId="45" xfId="14" applyFont="1" applyFill="1" applyBorder="1" applyAlignment="1">
      <alignment horizontal="left" vertical="center" wrapText="1"/>
    </xf>
    <xf numFmtId="0" fontId="136" fillId="7" borderId="44" xfId="14" applyFont="1" applyFill="1" applyBorder="1" applyAlignment="1">
      <alignment horizontal="left" vertical="center"/>
    </xf>
    <xf numFmtId="0" fontId="136" fillId="7" borderId="95" xfId="14" applyFont="1" applyFill="1" applyBorder="1" applyAlignment="1">
      <alignment horizontal="right" vertical="center"/>
    </xf>
    <xf numFmtId="0" fontId="136" fillId="7" borderId="352" xfId="14" applyFont="1" applyFill="1" applyBorder="1" applyAlignment="1">
      <alignment horizontal="right" vertical="center"/>
    </xf>
    <xf numFmtId="0" fontId="136" fillId="7" borderId="1" xfId="14" applyFont="1" applyFill="1" applyBorder="1" applyAlignment="1">
      <alignment horizontal="right" vertical="center"/>
    </xf>
    <xf numFmtId="0" fontId="136" fillId="7" borderId="47" xfId="14" applyFont="1" applyFill="1" applyBorder="1" applyAlignment="1">
      <alignment horizontal="right" vertical="center"/>
    </xf>
    <xf numFmtId="0" fontId="136" fillId="7" borderId="12" xfId="14" applyFont="1" applyFill="1" applyBorder="1" applyAlignment="1">
      <alignment horizontal="right" vertical="center"/>
    </xf>
    <xf numFmtId="0" fontId="136" fillId="7" borderId="47" xfId="14" applyFont="1" applyFill="1" applyBorder="1" applyAlignment="1">
      <alignment horizontal="center" vertical="center" wrapText="1"/>
    </xf>
    <xf numFmtId="0" fontId="136" fillId="7" borderId="10" xfId="14" applyFont="1" applyFill="1" applyBorder="1" applyAlignment="1">
      <alignment horizontal="center" vertical="center" wrapText="1"/>
    </xf>
    <xf numFmtId="0" fontId="136" fillId="7" borderId="39" xfId="14" applyFont="1" applyFill="1" applyBorder="1" applyAlignment="1">
      <alignment horizontal="left" vertical="center" wrapText="1"/>
    </xf>
    <xf numFmtId="0" fontId="58" fillId="12" borderId="0" xfId="14" applyFont="1" applyFill="1">
      <alignment vertical="center"/>
    </xf>
    <xf numFmtId="0" fontId="136" fillId="7" borderId="48" xfId="14" applyFont="1" applyFill="1" applyBorder="1" applyAlignment="1">
      <alignment horizontal="left" vertical="center"/>
    </xf>
    <xf numFmtId="0" fontId="136" fillId="7" borderId="28" xfId="14" applyFont="1" applyFill="1" applyBorder="1" applyAlignment="1">
      <alignment horizontal="right" vertical="center"/>
    </xf>
    <xf numFmtId="0" fontId="136" fillId="7" borderId="60" xfId="14" applyFont="1" applyFill="1" applyBorder="1" applyAlignment="1">
      <alignment horizontal="right" vertical="center"/>
    </xf>
    <xf numFmtId="0" fontId="136" fillId="7" borderId="47" xfId="14" applyFont="1" applyFill="1" applyBorder="1" applyAlignment="1">
      <alignment horizontal="center" vertical="center"/>
    </xf>
    <xf numFmtId="0" fontId="136" fillId="7" borderId="10" xfId="14" applyFont="1" applyFill="1" applyBorder="1" applyAlignment="1">
      <alignment horizontal="center" vertical="center"/>
    </xf>
    <xf numFmtId="0" fontId="136" fillId="7" borderId="48" xfId="14" applyFont="1" applyFill="1" applyBorder="1" applyAlignment="1">
      <alignment horizontal="left" vertical="center" wrapText="1"/>
    </xf>
    <xf numFmtId="0" fontId="136" fillId="7" borderId="28" xfId="14" applyFont="1" applyFill="1" applyBorder="1" applyAlignment="1">
      <alignment horizontal="left" vertical="center"/>
    </xf>
    <xf numFmtId="0" fontId="136" fillId="7" borderId="26" xfId="14" applyFont="1" applyFill="1" applyBorder="1" applyAlignment="1">
      <alignment horizontal="left" vertical="center"/>
    </xf>
    <xf numFmtId="0" fontId="137" fillId="7" borderId="47" xfId="14" applyFont="1" applyFill="1" applyBorder="1" applyAlignment="1">
      <alignment horizontal="left" vertical="center"/>
    </xf>
    <xf numFmtId="0" fontId="171" fillId="7" borderId="0" xfId="14" applyFont="1" applyFill="1" applyAlignment="1">
      <alignment horizontal="center" vertical="center"/>
    </xf>
    <xf numFmtId="0" fontId="136" fillId="7" borderId="0" xfId="14" applyFont="1" applyFill="1" applyAlignment="1">
      <alignment horizontal="right" vertical="center"/>
    </xf>
    <xf numFmtId="0" fontId="140" fillId="7" borderId="0" xfId="16" applyFont="1" applyFill="1" applyAlignment="1">
      <alignment horizontal="right" vertical="center"/>
    </xf>
    <xf numFmtId="0" fontId="137" fillId="0" borderId="0" xfId="42" applyFont="1">
      <alignment vertical="center"/>
    </xf>
    <xf numFmtId="0" fontId="173" fillId="0" borderId="0" xfId="42" applyFont="1">
      <alignment vertical="center"/>
    </xf>
    <xf numFmtId="0" fontId="192" fillId="0" borderId="0" xfId="43" applyFont="1" applyAlignment="1">
      <alignment horizontal="right" vertical="center"/>
    </xf>
    <xf numFmtId="0" fontId="173" fillId="0" borderId="43" xfId="42" applyFont="1" applyBorder="1" applyAlignment="1">
      <alignment horizontal="center" vertical="center"/>
    </xf>
    <xf numFmtId="0" fontId="173" fillId="0" borderId="124" xfId="42" applyFont="1" applyBorder="1" applyAlignment="1">
      <alignment horizontal="center" vertical="center"/>
    </xf>
    <xf numFmtId="0" fontId="173" fillId="0" borderId="98" xfId="42" applyFont="1" applyBorder="1" applyAlignment="1">
      <alignment horizontal="center" vertical="center"/>
    </xf>
    <xf numFmtId="0" fontId="173" fillId="0" borderId="38" xfId="42" applyFont="1" applyBorder="1" applyAlignment="1">
      <alignment horizontal="center" vertical="center"/>
    </xf>
    <xf numFmtId="0" fontId="173" fillId="0" borderId="43" xfId="42" applyFont="1" applyBorder="1" applyAlignment="1">
      <alignment horizontal="center" vertical="center" wrapText="1"/>
    </xf>
    <xf numFmtId="0" fontId="173" fillId="0" borderId="8" xfId="42" applyFont="1" applyBorder="1" applyAlignment="1">
      <alignment horizontal="center" vertical="center"/>
    </xf>
    <xf numFmtId="0" fontId="173" fillId="0" borderId="123" xfId="42" applyFont="1" applyBorder="1" applyAlignment="1">
      <alignment horizontal="center" vertical="center"/>
    </xf>
    <xf numFmtId="0" fontId="173" fillId="0" borderId="40" xfId="42" applyFont="1" applyBorder="1" applyAlignment="1">
      <alignment horizontal="center" vertical="center" wrapText="1"/>
    </xf>
    <xf numFmtId="0" fontId="173" fillId="0" borderId="46" xfId="42" applyFont="1" applyBorder="1" applyAlignment="1">
      <alignment horizontal="center" vertical="center"/>
    </xf>
    <xf numFmtId="0" fontId="173" fillId="0" borderId="128" xfId="42" applyFont="1" applyBorder="1" applyAlignment="1">
      <alignment horizontal="center" vertical="center"/>
    </xf>
    <xf numFmtId="0" fontId="173" fillId="0" borderId="116" xfId="42" applyFont="1" applyBorder="1" applyAlignment="1">
      <alignment horizontal="center" vertical="center" wrapText="1"/>
    </xf>
    <xf numFmtId="0" fontId="173" fillId="0" borderId="0" xfId="42" applyFont="1" applyAlignment="1">
      <alignment horizontal="center" vertical="center"/>
    </xf>
    <xf numFmtId="0" fontId="173" fillId="0" borderId="0" xfId="42" applyFont="1" applyAlignment="1">
      <alignment horizontal="left" vertical="center" wrapText="1"/>
    </xf>
    <xf numFmtId="0" fontId="173" fillId="0" borderId="0" xfId="42" applyFont="1" applyAlignment="1">
      <alignment horizontal="center" vertical="center" wrapText="1"/>
    </xf>
    <xf numFmtId="0" fontId="173" fillId="0" borderId="124" xfId="42" applyFont="1" applyBorder="1" applyAlignment="1">
      <alignment horizontal="center" vertical="center" wrapText="1"/>
    </xf>
    <xf numFmtId="0" fontId="173" fillId="0" borderId="123" xfId="42" applyFont="1" applyBorder="1" applyAlignment="1">
      <alignment horizontal="center" vertical="center" wrapText="1"/>
    </xf>
    <xf numFmtId="0" fontId="173" fillId="0" borderId="122" xfId="42" applyFont="1" applyBorder="1" applyAlignment="1">
      <alignment horizontal="center" vertical="center" wrapText="1"/>
    </xf>
    <xf numFmtId="0" fontId="173" fillId="0" borderId="116" xfId="42" applyFont="1" applyBorder="1" applyAlignment="1">
      <alignment horizontal="center" vertical="center"/>
    </xf>
    <xf numFmtId="0" fontId="173" fillId="0" borderId="122" xfId="42" applyFont="1" applyBorder="1" applyAlignment="1">
      <alignment horizontal="center" vertical="center"/>
    </xf>
    <xf numFmtId="0" fontId="173" fillId="0" borderId="0" xfId="42" applyFont="1" applyAlignment="1">
      <alignment vertical="center" wrapText="1"/>
    </xf>
    <xf numFmtId="0" fontId="173" fillId="0" borderId="0" xfId="42" applyFont="1" applyAlignment="1">
      <alignment horizontal="left"/>
    </xf>
    <xf numFmtId="0" fontId="193" fillId="0" borderId="3" xfId="44" applyFont="1" applyBorder="1" applyAlignment="1">
      <alignment horizontal="center" vertical="center"/>
    </xf>
    <xf numFmtId="0" fontId="173" fillId="0" borderId="19" xfId="44" applyFont="1" applyBorder="1" applyAlignment="1">
      <alignment horizontal="center" vertical="center" wrapText="1"/>
    </xf>
    <xf numFmtId="0" fontId="136" fillId="0" borderId="0" xfId="44" applyFont="1" applyAlignment="1">
      <alignment horizontal="left" vertical="center"/>
    </xf>
    <xf numFmtId="0" fontId="136" fillId="0" borderId="39" xfId="44" applyFont="1" applyBorder="1" applyAlignment="1">
      <alignment horizontal="left" vertical="center"/>
    </xf>
    <xf numFmtId="0" fontId="73" fillId="0" borderId="0" xfId="43" applyFont="1">
      <alignment vertical="center"/>
    </xf>
    <xf numFmtId="192" fontId="195" fillId="0" borderId="0" xfId="43" applyNumberFormat="1" applyFont="1" applyProtection="1">
      <alignment vertical="center"/>
      <protection locked="0"/>
    </xf>
    <xf numFmtId="0" fontId="196" fillId="0" borderId="0" xfId="43" applyFont="1">
      <alignment vertical="center"/>
    </xf>
    <xf numFmtId="0" fontId="133" fillId="0" borderId="0" xfId="43" applyFont="1">
      <alignment vertical="center"/>
    </xf>
    <xf numFmtId="0" fontId="199" fillId="0" borderId="0" xfId="43" applyFont="1" applyAlignment="1">
      <alignment horizontal="right" vertical="center"/>
    </xf>
    <xf numFmtId="0" fontId="73" fillId="0" borderId="0" xfId="43" applyFont="1" applyAlignment="1">
      <alignment vertical="center" shrinkToFit="1"/>
    </xf>
    <xf numFmtId="0" fontId="73" fillId="0" borderId="0" xfId="43" applyFont="1" applyAlignment="1">
      <alignment horizontal="center" vertical="center"/>
    </xf>
    <xf numFmtId="0" fontId="97" fillId="0" borderId="0" xfId="43" applyFont="1">
      <alignment vertical="center"/>
    </xf>
    <xf numFmtId="0" fontId="200" fillId="0" borderId="0" xfId="43" applyFont="1" applyAlignment="1">
      <alignment horizontal="left" vertical="center"/>
    </xf>
    <xf numFmtId="0" fontId="201" fillId="0" borderId="31" xfId="43" applyFont="1" applyBorder="1" applyAlignment="1">
      <alignment horizontal="right" vertical="center"/>
    </xf>
    <xf numFmtId="0" fontId="73" fillId="0" borderId="31" xfId="43" applyFont="1" applyBorder="1">
      <alignment vertical="center"/>
    </xf>
    <xf numFmtId="0" fontId="130" fillId="0" borderId="0" xfId="43" applyFont="1">
      <alignment vertical="center"/>
    </xf>
    <xf numFmtId="0" fontId="202" fillId="0" borderId="0" xfId="43" applyFont="1" applyAlignment="1">
      <alignment horizontal="left" vertical="center"/>
    </xf>
    <xf numFmtId="0" fontId="203" fillId="0" borderId="0" xfId="43" applyFont="1">
      <alignment vertical="center"/>
    </xf>
    <xf numFmtId="0" fontId="195" fillId="0" borderId="0" xfId="43" applyFont="1">
      <alignment vertical="center"/>
    </xf>
    <xf numFmtId="0" fontId="133" fillId="0" borderId="0" xfId="43" applyFont="1" applyAlignment="1">
      <alignment horizontal="left" vertical="center"/>
    </xf>
    <xf numFmtId="0" fontId="196" fillId="0" borderId="0" xfId="43" applyFont="1" applyAlignment="1">
      <alignment horizontal="center" vertical="center"/>
    </xf>
    <xf numFmtId="0" fontId="63" fillId="0" borderId="47" xfId="16" applyFont="1" applyBorder="1" applyAlignment="1">
      <alignment horizontal="center" vertical="center"/>
    </xf>
    <xf numFmtId="0" fontId="63" fillId="0" borderId="1" xfId="16" applyFont="1" applyBorder="1" applyAlignment="1">
      <alignment horizontal="center" vertical="center"/>
    </xf>
    <xf numFmtId="0" fontId="63" fillId="0" borderId="12" xfId="16" applyFont="1" applyBorder="1" applyAlignment="1">
      <alignment horizontal="center" vertical="center"/>
    </xf>
    <xf numFmtId="0" fontId="61" fillId="0" borderId="47" xfId="16" applyFont="1" applyBorder="1" applyAlignment="1">
      <alignment horizontal="center" vertical="center"/>
    </xf>
    <xf numFmtId="0" fontId="108" fillId="0" borderId="0" xfId="18" applyFont="1" applyAlignment="1">
      <alignment horizontal="left" vertical="center" wrapText="1"/>
    </xf>
    <xf numFmtId="0" fontId="142" fillId="0" borderId="0" xfId="18" applyFont="1" applyAlignment="1">
      <alignment vertical="center" wrapText="1"/>
    </xf>
    <xf numFmtId="0" fontId="142" fillId="0" borderId="0" xfId="18" applyFont="1">
      <alignment vertical="center"/>
    </xf>
    <xf numFmtId="0" fontId="137" fillId="0" borderId="0" xfId="18" applyFont="1">
      <alignment vertical="center"/>
    </xf>
    <xf numFmtId="0" fontId="142" fillId="0" borderId="0" xfId="18" applyFont="1" applyAlignment="1">
      <alignment horizontal="left" vertical="center" wrapText="1"/>
    </xf>
    <xf numFmtId="0" fontId="137" fillId="0" borderId="98" xfId="18" applyFont="1" applyBorder="1" applyAlignment="1">
      <alignment horizontal="center" vertical="center" wrapText="1" shrinkToFit="1"/>
    </xf>
    <xf numFmtId="0" fontId="137" fillId="0" borderId="54" xfId="18" applyFont="1" applyBorder="1" applyAlignment="1">
      <alignment vertical="center" wrapText="1" shrinkToFit="1"/>
    </xf>
    <xf numFmtId="0" fontId="137" fillId="0" borderId="116" xfId="18" applyFont="1" applyBorder="1" applyAlignment="1">
      <alignment vertical="center" wrapText="1"/>
    </xf>
    <xf numFmtId="0" fontId="137" fillId="0" borderId="76" xfId="18" applyFont="1" applyBorder="1" applyAlignment="1">
      <alignment vertical="center" wrapText="1"/>
    </xf>
    <xf numFmtId="0" fontId="171" fillId="0" borderId="0" xfId="14" applyFont="1" applyAlignment="1">
      <alignment horizontal="center" vertical="center"/>
    </xf>
    <xf numFmtId="0" fontId="17" fillId="0" borderId="0" xfId="18" applyFont="1">
      <alignment vertical="center"/>
    </xf>
    <xf numFmtId="0" fontId="173" fillId="0" borderId="0" xfId="18" applyFont="1">
      <alignment vertical="center"/>
    </xf>
    <xf numFmtId="0" fontId="171" fillId="0" borderId="0" xfId="14" applyFont="1">
      <alignment vertical="center"/>
    </xf>
    <xf numFmtId="0" fontId="183" fillId="0" borderId="0" xfId="21" applyFont="1" applyAlignment="1">
      <alignment horizontal="left" vertical="center"/>
    </xf>
    <xf numFmtId="0" fontId="17" fillId="0" borderId="0" xfId="47" applyFont="1">
      <alignment vertical="center"/>
    </xf>
    <xf numFmtId="0" fontId="4" fillId="0" borderId="0" xfId="47">
      <alignment vertical="center"/>
    </xf>
    <xf numFmtId="0" fontId="4" fillId="0" borderId="0" xfId="47" applyAlignment="1">
      <alignment horizontal="left" vertical="center"/>
    </xf>
    <xf numFmtId="0" fontId="4" fillId="0" borderId="0" xfId="47" applyAlignment="1">
      <alignment horizontal="center" vertical="center"/>
    </xf>
    <xf numFmtId="0" fontId="25" fillId="0" borderId="0" xfId="47" applyFont="1">
      <alignment vertical="center"/>
    </xf>
    <xf numFmtId="0" fontId="24" fillId="0" borderId="0" xfId="47" applyFont="1">
      <alignment vertical="center"/>
    </xf>
    <xf numFmtId="0" fontId="137" fillId="0" borderId="0" xfId="47" applyFont="1" applyAlignment="1">
      <alignment horizontal="center" vertical="center"/>
    </xf>
    <xf numFmtId="0" fontId="137" fillId="0" borderId="0" xfId="47" applyFont="1">
      <alignment vertical="center"/>
    </xf>
    <xf numFmtId="0" fontId="137" fillId="0" borderId="0" xfId="47" applyFont="1" applyAlignment="1">
      <alignment horizontal="left" vertical="center"/>
    </xf>
    <xf numFmtId="0" fontId="139" fillId="0" borderId="0" xfId="47" applyFont="1">
      <alignment vertical="center"/>
    </xf>
    <xf numFmtId="0" fontId="136" fillId="0" borderId="0" xfId="47" applyFont="1">
      <alignment vertical="center"/>
    </xf>
    <xf numFmtId="0" fontId="193" fillId="0" borderId="0" xfId="47" applyFont="1">
      <alignment vertical="center"/>
    </xf>
    <xf numFmtId="0" fontId="146" fillId="0" borderId="0" xfId="47" applyFont="1">
      <alignment vertical="center"/>
    </xf>
    <xf numFmtId="0" fontId="142" fillId="0" borderId="0" xfId="47" applyFont="1" applyAlignment="1">
      <alignment vertical="center" wrapText="1"/>
    </xf>
    <xf numFmtId="0" fontId="173" fillId="0" borderId="0" xfId="47" applyFont="1">
      <alignment vertical="center"/>
    </xf>
    <xf numFmtId="0" fontId="173" fillId="0" borderId="0" xfId="47" applyFont="1" applyAlignment="1">
      <alignment vertical="center" wrapText="1"/>
    </xf>
    <xf numFmtId="0" fontId="145" fillId="0" borderId="98" xfId="47" applyFont="1" applyBorder="1">
      <alignment vertical="center"/>
    </xf>
    <xf numFmtId="0" fontId="145" fillId="0" borderId="54" xfId="47" applyFont="1" applyBorder="1">
      <alignment vertical="center"/>
    </xf>
    <xf numFmtId="0" fontId="173" fillId="0" borderId="54" xfId="47" applyFont="1" applyBorder="1" applyAlignment="1">
      <alignment horizontal="center" vertical="center" wrapText="1"/>
    </xf>
    <xf numFmtId="0" fontId="145" fillId="0" borderId="35" xfId="47" applyFont="1" applyBorder="1" applyAlignment="1">
      <alignment horizontal="left" vertical="center"/>
    </xf>
    <xf numFmtId="0" fontId="145" fillId="0" borderId="31" xfId="47" applyFont="1" applyBorder="1" applyAlignment="1">
      <alignment horizontal="left" vertical="center"/>
    </xf>
    <xf numFmtId="0" fontId="145" fillId="0" borderId="31" xfId="47" applyFont="1" applyBorder="1">
      <alignment vertical="center"/>
    </xf>
    <xf numFmtId="0" fontId="173" fillId="0" borderId="1" xfId="47" applyFont="1" applyBorder="1" applyAlignment="1">
      <alignment horizontal="center" vertical="center" wrapText="1"/>
    </xf>
    <xf numFmtId="0" fontId="145" fillId="0" borderId="8" xfId="47" applyFont="1" applyBorder="1">
      <alignment vertical="center"/>
    </xf>
    <xf numFmtId="0" fontId="145" fillId="0" borderId="1" xfId="47" applyFont="1" applyBorder="1">
      <alignment vertical="center"/>
    </xf>
    <xf numFmtId="0" fontId="173" fillId="0" borderId="132" xfId="47" applyFont="1" applyBorder="1" applyAlignment="1">
      <alignment horizontal="center" vertical="center" wrapText="1"/>
    </xf>
    <xf numFmtId="0" fontId="137" fillId="0" borderId="1" xfId="47" applyFont="1" applyBorder="1" applyAlignment="1">
      <alignment horizontal="center" vertical="center"/>
    </xf>
    <xf numFmtId="0" fontId="137" fillId="0" borderId="113" xfId="47" applyFont="1" applyBorder="1" applyAlignment="1">
      <alignment horizontal="center" vertical="center"/>
    </xf>
    <xf numFmtId="0" fontId="137" fillId="0" borderId="8" xfId="47" applyFont="1" applyBorder="1" applyAlignment="1">
      <alignment horizontal="center" vertical="center"/>
    </xf>
    <xf numFmtId="0" fontId="173" fillId="0" borderId="0" xfId="47" applyFont="1" applyAlignment="1">
      <alignment horizontal="right" vertical="center"/>
    </xf>
    <xf numFmtId="0" fontId="10" fillId="0" borderId="0" xfId="16" applyFont="1">
      <alignment vertical="center"/>
    </xf>
    <xf numFmtId="0" fontId="61" fillId="0" borderId="26" xfId="16" applyFont="1" applyBorder="1">
      <alignment vertical="center"/>
    </xf>
    <xf numFmtId="0" fontId="61" fillId="0" borderId="44" xfId="16" applyFont="1" applyBorder="1" applyAlignment="1">
      <alignment horizontal="center" vertical="center" wrapText="1" justifyLastLine="1"/>
    </xf>
    <xf numFmtId="0" fontId="61" fillId="11" borderId="10" xfId="16" applyFont="1" applyFill="1" applyBorder="1" applyAlignment="1">
      <alignment horizontal="right" vertical="center" indent="1"/>
    </xf>
    <xf numFmtId="0" fontId="163" fillId="0" borderId="4" xfId="16" applyFont="1" applyBorder="1" applyAlignment="1">
      <alignment horizontal="centerContinuous" vertical="center"/>
    </xf>
    <xf numFmtId="0" fontId="61" fillId="0" borderId="34" xfId="16" applyFont="1" applyBorder="1">
      <alignment vertical="center"/>
    </xf>
    <xf numFmtId="0" fontId="61" fillId="18" borderId="10" xfId="16" applyFont="1" applyFill="1" applyBorder="1">
      <alignment vertical="center"/>
    </xf>
    <xf numFmtId="0" fontId="61" fillId="18" borderId="10" xfId="16" applyFont="1" applyFill="1" applyBorder="1" applyAlignment="1">
      <alignment horizontal="center" vertical="center"/>
    </xf>
    <xf numFmtId="0" fontId="61" fillId="18" borderId="47" xfId="16" applyFont="1" applyFill="1" applyBorder="1" applyAlignment="1">
      <alignment horizontal="center" vertical="center"/>
    </xf>
    <xf numFmtId="0" fontId="61" fillId="18" borderId="19" xfId="16" applyFont="1" applyFill="1" applyBorder="1" applyAlignment="1">
      <alignment horizontal="center" vertical="center"/>
    </xf>
    <xf numFmtId="0" fontId="61" fillId="18" borderId="21" xfId="16" applyFont="1" applyFill="1" applyBorder="1" applyAlignment="1">
      <alignment horizontal="center" vertical="center"/>
    </xf>
    <xf numFmtId="0" fontId="163" fillId="18" borderId="10" xfId="16" applyFont="1" applyFill="1" applyBorder="1" applyAlignment="1">
      <alignment horizontal="center" vertical="center"/>
    </xf>
    <xf numFmtId="0" fontId="61" fillId="0" borderId="2" xfId="16" applyFont="1" applyBorder="1" applyAlignment="1">
      <alignment horizontal="right" vertical="center" indent="1"/>
    </xf>
    <xf numFmtId="0" fontId="61" fillId="0" borderId="11" xfId="16" applyFont="1" applyBorder="1" applyAlignment="1">
      <alignment horizontal="center" vertical="center"/>
    </xf>
    <xf numFmtId="0" fontId="163" fillId="18" borderId="10" xfId="16" applyFont="1" applyFill="1" applyBorder="1" applyAlignment="1">
      <alignment horizontal="center" vertical="center" wrapText="1"/>
    </xf>
    <xf numFmtId="0" fontId="61" fillId="0" borderId="47" xfId="16" applyFont="1" applyBorder="1" applyAlignment="1">
      <alignment horizontal="right" vertical="center" indent="1"/>
    </xf>
    <xf numFmtId="0" fontId="61" fillId="0" borderId="3" xfId="16" applyFont="1" applyBorder="1" applyAlignment="1">
      <alignment horizontal="right" vertical="center" indent="1"/>
    </xf>
    <xf numFmtId="0" fontId="61" fillId="0" borderId="23" xfId="16" applyFont="1" applyBorder="1" applyAlignment="1">
      <alignment horizontal="right" vertical="center" indent="1"/>
    </xf>
    <xf numFmtId="0" fontId="61" fillId="0" borderId="0" xfId="16" applyFont="1" applyAlignment="1">
      <alignment horizontal="right" vertical="center" indent="1"/>
    </xf>
    <xf numFmtId="0" fontId="61" fillId="18" borderId="19" xfId="16" applyFont="1" applyFill="1" applyBorder="1">
      <alignment vertical="center"/>
    </xf>
    <xf numFmtId="0" fontId="61" fillId="18" borderId="20" xfId="16" applyFont="1" applyFill="1" applyBorder="1" applyAlignment="1">
      <alignment horizontal="center" vertical="center"/>
    </xf>
    <xf numFmtId="0" fontId="61" fillId="18" borderId="21" xfId="16" applyFont="1" applyFill="1" applyBorder="1">
      <alignment vertical="center"/>
    </xf>
    <xf numFmtId="0" fontId="61" fillId="0" borderId="0" xfId="16" applyFont="1" applyAlignment="1">
      <alignment horizontal="center" vertical="center"/>
    </xf>
    <xf numFmtId="0" fontId="163" fillId="18" borderId="2" xfId="16" applyFont="1" applyFill="1" applyBorder="1" applyAlignment="1">
      <alignment horizontal="center" vertical="center"/>
    </xf>
    <xf numFmtId="0" fontId="61" fillId="11" borderId="10" xfId="16" applyFont="1" applyFill="1" applyBorder="1" applyAlignment="1">
      <alignment horizontal="center" vertical="center"/>
    </xf>
    <xf numFmtId="0" fontId="163" fillId="18" borderId="3" xfId="16" applyFont="1" applyFill="1" applyBorder="1" applyAlignment="1">
      <alignment horizontal="center" vertical="center" wrapText="1"/>
    </xf>
    <xf numFmtId="0" fontId="61" fillId="11" borderId="22" xfId="16" applyFont="1" applyFill="1" applyBorder="1" applyAlignment="1">
      <alignment horizontal="center" vertical="center"/>
    </xf>
    <xf numFmtId="0" fontId="163" fillId="0" borderId="0" xfId="16" applyFont="1" applyAlignment="1">
      <alignment horizontal="center" vertical="center" wrapText="1"/>
    </xf>
    <xf numFmtId="0" fontId="61" fillId="0" borderId="22" xfId="16" applyFont="1" applyBorder="1" applyAlignment="1">
      <alignment horizontal="center" vertical="center"/>
    </xf>
    <xf numFmtId="0" fontId="61" fillId="0" borderId="215" xfId="16" applyFont="1" applyBorder="1">
      <alignment vertical="center"/>
    </xf>
    <xf numFmtId="0" fontId="153" fillId="0" borderId="214" xfId="16" applyFont="1" applyBorder="1">
      <alignment vertical="center"/>
    </xf>
    <xf numFmtId="0" fontId="61" fillId="0" borderId="214" xfId="16" applyFont="1" applyBorder="1" applyAlignment="1">
      <alignment horizontal="right" vertical="center" indent="1"/>
    </xf>
    <xf numFmtId="0" fontId="61" fillId="0" borderId="213" xfId="16" applyFont="1" applyBorder="1">
      <alignment vertical="center"/>
    </xf>
    <xf numFmtId="0" fontId="61" fillId="18" borderId="128" xfId="16" applyFont="1" applyFill="1" applyBorder="1">
      <alignment vertical="center"/>
    </xf>
    <xf numFmtId="0" fontId="163" fillId="0" borderId="0" xfId="16" applyFont="1" applyAlignment="1">
      <alignment horizontal="center" vertical="center"/>
    </xf>
    <xf numFmtId="0" fontId="163" fillId="18" borderId="37" xfId="16" applyFont="1" applyFill="1" applyBorder="1" applyAlignment="1">
      <alignment horizontal="center" vertical="center"/>
    </xf>
    <xf numFmtId="0" fontId="61" fillId="11" borderId="12" xfId="16" applyFont="1" applyFill="1" applyBorder="1" applyAlignment="1">
      <alignment horizontal="right" vertical="center" indent="1"/>
    </xf>
    <xf numFmtId="0" fontId="163" fillId="18" borderId="38" xfId="16" applyFont="1" applyFill="1" applyBorder="1" applyAlignment="1">
      <alignment horizontal="center" vertical="center" wrapText="1"/>
    </xf>
    <xf numFmtId="0" fontId="61" fillId="11" borderId="24" xfId="16" applyFont="1" applyFill="1" applyBorder="1" applyAlignment="1">
      <alignment horizontal="right" vertical="center" indent="1"/>
    </xf>
    <xf numFmtId="0" fontId="61" fillId="0" borderId="114" xfId="16" applyFont="1" applyBorder="1" applyAlignment="1">
      <alignment horizontal="right" vertical="center" indent="1"/>
    </xf>
    <xf numFmtId="0" fontId="61" fillId="0" borderId="0" xfId="16" applyFont="1" applyAlignment="1">
      <alignment vertical="top" wrapText="1"/>
    </xf>
    <xf numFmtId="0" fontId="8" fillId="0" borderId="0" xfId="16" applyFont="1" applyAlignment="1">
      <alignment horizontal="left" vertical="center"/>
    </xf>
    <xf numFmtId="0" fontId="10" fillId="0" borderId="0" xfId="18" applyFont="1" applyAlignment="1">
      <alignment vertical="center" textRotation="255" shrinkToFit="1"/>
    </xf>
    <xf numFmtId="0" fontId="74" fillId="0" borderId="0" xfId="43" applyFont="1">
      <alignment vertical="center"/>
    </xf>
    <xf numFmtId="0" fontId="196" fillId="0" borderId="0" xfId="43" applyFont="1" applyAlignment="1" applyProtection="1">
      <alignment vertical="center" shrinkToFit="1"/>
      <protection locked="0"/>
    </xf>
    <xf numFmtId="0" fontId="10" fillId="8" borderId="356" xfId="18" applyFont="1" applyFill="1" applyBorder="1" applyAlignment="1">
      <alignment vertical="center" textRotation="255" shrinkToFit="1"/>
    </xf>
    <xf numFmtId="0" fontId="10" fillId="8" borderId="0" xfId="18" applyFont="1" applyFill="1" applyAlignment="1">
      <alignment horizontal="centerContinuous" vertical="center"/>
    </xf>
    <xf numFmtId="0" fontId="10" fillId="8" borderId="0" xfId="18" applyFont="1" applyFill="1" applyAlignment="1">
      <alignment horizontal="center" vertical="center"/>
    </xf>
    <xf numFmtId="0" fontId="10" fillId="8" borderId="0" xfId="18" applyFont="1" applyFill="1">
      <alignment vertical="center"/>
    </xf>
    <xf numFmtId="0" fontId="4" fillId="8" borderId="0" xfId="31" applyFill="1">
      <alignment vertical="center"/>
    </xf>
    <xf numFmtId="0" fontId="10" fillId="8" borderId="358" xfId="18" applyFont="1" applyFill="1" applyBorder="1" applyAlignment="1">
      <alignment vertical="center" shrinkToFit="1"/>
    </xf>
    <xf numFmtId="0" fontId="10" fillId="0" borderId="0" xfId="18" applyFont="1" applyAlignment="1">
      <alignment vertical="center" shrinkToFit="1"/>
    </xf>
    <xf numFmtId="0" fontId="24" fillId="0" borderId="0" xfId="31" applyFont="1">
      <alignment vertical="center"/>
    </xf>
    <xf numFmtId="0" fontId="11" fillId="0" borderId="0" xfId="18" applyFont="1">
      <alignment vertical="center"/>
    </xf>
    <xf numFmtId="0" fontId="10" fillId="0" borderId="0" xfId="18" applyFont="1" applyAlignment="1">
      <alignment horizontal="center" vertical="center"/>
    </xf>
    <xf numFmtId="0" fontId="12" fillId="0" borderId="0" xfId="18" applyFont="1" applyAlignment="1">
      <alignment horizontal="center" vertical="center" wrapText="1"/>
    </xf>
    <xf numFmtId="0" fontId="10" fillId="0" borderId="0" xfId="18" applyFont="1" applyAlignment="1">
      <alignment horizontal="center" vertical="center" wrapText="1"/>
    </xf>
    <xf numFmtId="0" fontId="208" fillId="0" borderId="0" xfId="18" applyFont="1" applyAlignment="1">
      <alignment horizontal="center" vertical="center" wrapText="1"/>
    </xf>
    <xf numFmtId="193" fontId="10" fillId="0" borderId="0" xfId="18" applyNumberFormat="1" applyFont="1">
      <alignment vertical="center"/>
    </xf>
    <xf numFmtId="0" fontId="207" fillId="0" borderId="0" xfId="18" applyFont="1">
      <alignment vertical="center"/>
    </xf>
    <xf numFmtId="0" fontId="10" fillId="8" borderId="0" xfId="18" applyFont="1" applyFill="1" applyAlignment="1">
      <alignment horizontal="left" vertical="center"/>
    </xf>
    <xf numFmtId="0" fontId="10" fillId="0" borderId="13" xfId="18" applyFont="1" applyBorder="1" applyAlignment="1">
      <alignment vertical="center" shrinkToFit="1"/>
    </xf>
    <xf numFmtId="0" fontId="10" fillId="8" borderId="356" xfId="18" applyFont="1" applyFill="1" applyBorder="1" applyAlignment="1">
      <alignment vertical="center" shrinkToFit="1"/>
    </xf>
    <xf numFmtId="0" fontId="114" fillId="8" borderId="0" xfId="18" applyFont="1" applyFill="1" applyAlignment="1">
      <alignment horizontal="center" vertical="center"/>
    </xf>
    <xf numFmtId="0" fontId="10" fillId="8" borderId="0" xfId="18" applyFont="1" applyFill="1" applyAlignment="1">
      <alignment vertical="center" shrinkToFit="1"/>
    </xf>
    <xf numFmtId="0" fontId="10" fillId="8" borderId="358" xfId="18" applyFont="1" applyFill="1" applyBorder="1">
      <alignment vertical="center"/>
    </xf>
    <xf numFmtId="0" fontId="209" fillId="0" borderId="31" xfId="43" applyFont="1" applyBorder="1" applyAlignment="1">
      <alignment horizontal="right" vertical="center"/>
    </xf>
    <xf numFmtId="0" fontId="210" fillId="8" borderId="0" xfId="43" applyFont="1" applyFill="1">
      <alignment vertical="center"/>
    </xf>
    <xf numFmtId="0" fontId="73" fillId="8" borderId="0" xfId="43" applyFont="1" applyFill="1">
      <alignment vertical="center"/>
    </xf>
    <xf numFmtId="0" fontId="207" fillId="8" borderId="358" xfId="18" applyFont="1" applyFill="1" applyBorder="1">
      <alignment vertical="center"/>
    </xf>
    <xf numFmtId="196" fontId="12" fillId="0" borderId="0" xfId="18" applyNumberFormat="1" applyFont="1">
      <alignment vertical="center"/>
    </xf>
    <xf numFmtId="0" fontId="10" fillId="8" borderId="358" xfId="18" applyFont="1" applyFill="1" applyBorder="1" applyAlignment="1">
      <alignment horizontal="left" vertical="center"/>
    </xf>
    <xf numFmtId="196" fontId="10" fillId="0" borderId="0" xfId="18" applyNumberFormat="1" applyFont="1">
      <alignment vertical="center"/>
    </xf>
    <xf numFmtId="195" fontId="10" fillId="0" borderId="0" xfId="18" applyNumberFormat="1" applyFont="1">
      <alignment vertical="center"/>
    </xf>
    <xf numFmtId="0" fontId="10" fillId="8" borderId="359" xfId="18" applyFont="1" applyFill="1" applyBorder="1" applyAlignment="1">
      <alignment vertical="center" shrinkToFit="1"/>
    </xf>
    <xf numFmtId="0" fontId="10" fillId="8" borderId="360" xfId="18" applyFont="1" applyFill="1" applyBorder="1" applyAlignment="1">
      <alignment horizontal="center" vertical="center"/>
    </xf>
    <xf numFmtId="0" fontId="114" fillId="8" borderId="360" xfId="18" applyFont="1" applyFill="1" applyBorder="1" applyAlignment="1">
      <alignment horizontal="center" vertical="center"/>
    </xf>
    <xf numFmtId="0" fontId="10" fillId="8" borderId="360" xfId="18" applyFont="1" applyFill="1" applyBorder="1" applyAlignment="1">
      <alignment vertical="center" shrinkToFit="1"/>
    </xf>
    <xf numFmtId="0" fontId="10" fillId="8" borderId="361" xfId="18" applyFont="1" applyFill="1" applyBorder="1">
      <alignment vertical="center"/>
    </xf>
    <xf numFmtId="0" fontId="11" fillId="0" borderId="0" xfId="18" applyFont="1" applyAlignment="1">
      <alignment horizontal="centerContinuous" vertical="center" wrapText="1"/>
    </xf>
    <xf numFmtId="0" fontId="208" fillId="0" borderId="0" xfId="18" applyFont="1" applyAlignment="1">
      <alignment vertical="center" wrapText="1"/>
    </xf>
    <xf numFmtId="193" fontId="207" fillId="0" borderId="0" xfId="18" applyNumberFormat="1" applyFont="1">
      <alignment vertical="center"/>
    </xf>
    <xf numFmtId="1" fontId="207" fillId="0" borderId="0" xfId="18" applyNumberFormat="1" applyFont="1">
      <alignment vertical="center"/>
    </xf>
    <xf numFmtId="0" fontId="11" fillId="0" borderId="0" xfId="18" applyFont="1" applyAlignment="1">
      <alignment horizontal="center" vertical="center" wrapText="1"/>
    </xf>
    <xf numFmtId="0" fontId="11" fillId="0" borderId="0" xfId="18" applyFont="1" applyAlignment="1">
      <alignment horizontal="centerContinuous" vertical="center"/>
    </xf>
    <xf numFmtId="0" fontId="207" fillId="0" borderId="0" xfId="18" applyFont="1" applyAlignment="1">
      <alignment horizontal="center" vertical="center"/>
    </xf>
    <xf numFmtId="193" fontId="207" fillId="0" borderId="0" xfId="18" applyNumberFormat="1" applyFont="1" applyAlignment="1">
      <alignment horizontal="right" vertical="center"/>
    </xf>
    <xf numFmtId="1" fontId="10" fillId="0" borderId="0" xfId="18" applyNumberFormat="1" applyFont="1" applyAlignment="1">
      <alignment horizontal="center" vertical="center"/>
    </xf>
    <xf numFmtId="197" fontId="10" fillId="0" borderId="0" xfId="18" applyNumberFormat="1" applyFont="1">
      <alignment vertical="center"/>
    </xf>
    <xf numFmtId="198" fontId="10" fillId="0" borderId="0" xfId="18" applyNumberFormat="1" applyFont="1">
      <alignment vertical="center"/>
    </xf>
    <xf numFmtId="0" fontId="10" fillId="0" borderId="141" xfId="18" applyFont="1" applyBorder="1" applyAlignment="1">
      <alignment vertical="center" shrinkToFit="1"/>
    </xf>
    <xf numFmtId="0" fontId="10" fillId="0" borderId="76" xfId="18" applyFont="1" applyBorder="1" applyAlignment="1">
      <alignment vertical="center" shrinkToFit="1"/>
    </xf>
    <xf numFmtId="0" fontId="10" fillId="0" borderId="76" xfId="18" applyFont="1" applyBorder="1" applyAlignment="1">
      <alignment horizontal="center" vertical="center"/>
    </xf>
    <xf numFmtId="0" fontId="207" fillId="0" borderId="76" xfId="18" applyFont="1" applyBorder="1" applyAlignment="1">
      <alignment horizontal="center" vertical="center"/>
    </xf>
    <xf numFmtId="193" fontId="207" fillId="0" borderId="76" xfId="18" applyNumberFormat="1" applyFont="1" applyBorder="1" applyAlignment="1">
      <alignment horizontal="right" vertical="center"/>
    </xf>
    <xf numFmtId="0" fontId="10" fillId="0" borderId="76" xfId="18" applyFont="1" applyBorder="1">
      <alignment vertical="center"/>
    </xf>
    <xf numFmtId="1" fontId="10" fillId="0" borderId="76" xfId="18" applyNumberFormat="1" applyFont="1" applyBorder="1" applyAlignment="1">
      <alignment horizontal="center" vertical="center"/>
    </xf>
    <xf numFmtId="0" fontId="208" fillId="0" borderId="76" xfId="18" applyFont="1" applyBorder="1" applyAlignment="1">
      <alignment vertical="center" wrapText="1"/>
    </xf>
    <xf numFmtId="197" fontId="10" fillId="0" borderId="76" xfId="18" applyNumberFormat="1" applyFont="1" applyBorder="1">
      <alignment vertical="center"/>
    </xf>
    <xf numFmtId="198" fontId="10" fillId="0" borderId="76" xfId="18" applyNumberFormat="1" applyFont="1" applyBorder="1">
      <alignment vertical="center"/>
    </xf>
    <xf numFmtId="198" fontId="10" fillId="0" borderId="116" xfId="18" applyNumberFormat="1" applyFont="1" applyBorder="1">
      <alignment vertical="center"/>
    </xf>
    <xf numFmtId="0" fontId="10" fillId="0" borderId="97" xfId="18" applyFont="1" applyBorder="1" applyAlignment="1">
      <alignment vertical="center" shrinkToFit="1"/>
    </xf>
    <xf numFmtId="0" fontId="11" fillId="0" borderId="0" xfId="18" applyFont="1" applyAlignment="1">
      <alignment vertical="center" wrapText="1"/>
    </xf>
    <xf numFmtId="0" fontId="8" fillId="0" borderId="34" xfId="18" applyFont="1" applyBorder="1">
      <alignment vertical="center"/>
    </xf>
    <xf numFmtId="0" fontId="8" fillId="0" borderId="31" xfId="18" applyFont="1" applyBorder="1" applyAlignment="1">
      <alignment vertical="center" wrapText="1"/>
    </xf>
    <xf numFmtId="0" fontId="11" fillId="0" borderId="40" xfId="18" applyFont="1" applyBorder="1" applyAlignment="1">
      <alignment horizontal="center" vertical="center" wrapText="1"/>
    </xf>
    <xf numFmtId="0" fontId="10" fillId="0" borderId="39" xfId="18" applyFont="1" applyBorder="1">
      <alignment vertical="center"/>
    </xf>
    <xf numFmtId="0" fontId="8" fillId="0" borderId="39" xfId="18" applyFont="1" applyBorder="1">
      <alignment vertical="center"/>
    </xf>
    <xf numFmtId="0" fontId="8" fillId="0" borderId="0" xfId="18" applyFont="1" applyAlignment="1">
      <alignment vertical="center" wrapText="1"/>
    </xf>
    <xf numFmtId="49" fontId="10" fillId="0" borderId="0" xfId="18" applyNumberFormat="1" applyFont="1">
      <alignment vertical="center"/>
    </xf>
    <xf numFmtId="0" fontId="196" fillId="0" borderId="0" xfId="43" applyFont="1" applyAlignment="1">
      <alignment vertical="center" shrinkToFit="1"/>
    </xf>
    <xf numFmtId="0" fontId="8" fillId="0" borderId="45" xfId="18" applyFont="1" applyBorder="1">
      <alignment vertical="center"/>
    </xf>
    <xf numFmtId="198" fontId="8" fillId="0" borderId="4" xfId="18" applyNumberFormat="1" applyFont="1" applyBorder="1">
      <alignment vertical="center"/>
    </xf>
    <xf numFmtId="0" fontId="9" fillId="0" borderId="0" xfId="18" applyFont="1">
      <alignment vertical="center"/>
    </xf>
    <xf numFmtId="198" fontId="9" fillId="0" borderId="0" xfId="18" applyNumberFormat="1" applyFont="1">
      <alignment vertical="center"/>
    </xf>
    <xf numFmtId="0" fontId="9" fillId="0" borderId="0" xfId="18" applyFont="1" applyAlignment="1">
      <alignment horizontal="left" vertical="top" wrapText="1"/>
    </xf>
    <xf numFmtId="0" fontId="10" fillId="19" borderId="34" xfId="18" applyFont="1" applyFill="1" applyBorder="1" applyAlignment="1">
      <alignment vertical="center" shrinkToFit="1"/>
    </xf>
    <xf numFmtId="198" fontId="10" fillId="19" borderId="28" xfId="18" applyNumberFormat="1" applyFont="1" applyFill="1" applyBorder="1">
      <alignment vertical="center"/>
    </xf>
    <xf numFmtId="198" fontId="10" fillId="20" borderId="34" xfId="18" applyNumberFormat="1" applyFont="1" applyFill="1" applyBorder="1">
      <alignment vertical="center"/>
    </xf>
    <xf numFmtId="0" fontId="11" fillId="20" borderId="28" xfId="18" applyFont="1" applyFill="1" applyBorder="1" applyAlignment="1">
      <alignment horizontal="center" vertical="center" wrapText="1"/>
    </xf>
    <xf numFmtId="0" fontId="10" fillId="0" borderId="39" xfId="18" applyFont="1" applyBorder="1" applyAlignment="1">
      <alignment vertical="center" shrinkToFit="1"/>
    </xf>
    <xf numFmtId="0" fontId="8" fillId="0" borderId="10" xfId="18" applyFont="1" applyBorder="1" applyAlignment="1">
      <alignment horizontal="centerContinuous" vertical="center" wrapText="1"/>
    </xf>
    <xf numFmtId="0" fontId="8" fillId="0" borderId="44" xfId="18" applyFont="1" applyBorder="1" applyAlignment="1">
      <alignment horizontal="center" vertical="center"/>
    </xf>
    <xf numFmtId="0" fontId="8" fillId="0" borderId="39" xfId="18" applyFont="1" applyBorder="1" applyAlignment="1">
      <alignment horizontal="center" vertical="center"/>
    </xf>
    <xf numFmtId="196" fontId="8" fillId="0" borderId="0" xfId="18" applyNumberFormat="1" applyFont="1">
      <alignment vertical="center"/>
    </xf>
    <xf numFmtId="198" fontId="10" fillId="0" borderId="44" xfId="18" applyNumberFormat="1" applyFont="1" applyBorder="1">
      <alignment vertical="center"/>
    </xf>
    <xf numFmtId="198" fontId="10" fillId="0" borderId="40" xfId="18" applyNumberFormat="1" applyFont="1" applyBorder="1">
      <alignment vertical="center"/>
    </xf>
    <xf numFmtId="197" fontId="8" fillId="0" borderId="0" xfId="18" applyNumberFormat="1" applyFont="1">
      <alignment vertical="center"/>
    </xf>
    <xf numFmtId="199" fontId="8" fillId="0" borderId="0" xfId="18" applyNumberFormat="1" applyFont="1">
      <alignment vertical="center"/>
    </xf>
    <xf numFmtId="201" fontId="8" fillId="0" borderId="0" xfId="18" applyNumberFormat="1" applyFont="1">
      <alignment vertical="center"/>
    </xf>
    <xf numFmtId="196" fontId="12" fillId="0" borderId="0" xfId="18" applyNumberFormat="1" applyFont="1" applyAlignment="1">
      <alignment horizontal="center" vertical="center"/>
    </xf>
    <xf numFmtId="197" fontId="10" fillId="0" borderId="0" xfId="18" applyNumberFormat="1" applyFont="1" applyAlignment="1">
      <alignment horizontal="center" vertical="center"/>
    </xf>
    <xf numFmtId="0" fontId="10" fillId="0" borderId="44" xfId="18" applyFont="1" applyBorder="1" applyAlignment="1">
      <alignment horizontal="center" vertical="center"/>
    </xf>
    <xf numFmtId="0" fontId="10" fillId="0" borderId="39" xfId="18" applyFont="1" applyBorder="1" applyAlignment="1">
      <alignment horizontal="center" vertical="center"/>
    </xf>
    <xf numFmtId="0" fontId="10" fillId="0" borderId="45" xfId="18" applyFont="1" applyBorder="1" applyAlignment="1">
      <alignment vertical="center" shrinkToFit="1"/>
    </xf>
    <xf numFmtId="196" fontId="12" fillId="0" borderId="4" xfId="18" applyNumberFormat="1" applyFont="1" applyBorder="1" applyAlignment="1">
      <alignment horizontal="center" vertical="center"/>
    </xf>
    <xf numFmtId="197" fontId="10" fillId="0" borderId="4" xfId="18" applyNumberFormat="1" applyFont="1" applyBorder="1" applyAlignment="1">
      <alignment horizontal="center" vertical="center"/>
    </xf>
    <xf numFmtId="0" fontId="10" fillId="0" borderId="4" xfId="18" applyFont="1" applyBorder="1" applyAlignment="1">
      <alignment horizontal="center" vertical="center"/>
    </xf>
    <xf numFmtId="0" fontId="10" fillId="0" borderId="32" xfId="18" applyFont="1" applyBorder="1" applyAlignment="1">
      <alignment horizontal="center" vertical="center"/>
    </xf>
    <xf numFmtId="0" fontId="10" fillId="0" borderId="45" xfId="18" applyFont="1" applyBorder="1" applyAlignment="1">
      <alignment horizontal="center" vertical="center"/>
    </xf>
    <xf numFmtId="197" fontId="10" fillId="0" borderId="4" xfId="18" applyNumberFormat="1" applyFont="1" applyBorder="1">
      <alignment vertical="center"/>
    </xf>
    <xf numFmtId="196" fontId="12" fillId="0" borderId="4" xfId="18" applyNumberFormat="1" applyFont="1" applyBorder="1">
      <alignment vertical="center"/>
    </xf>
    <xf numFmtId="198" fontId="10" fillId="0" borderId="32" xfId="18" applyNumberFormat="1" applyFont="1" applyBorder="1">
      <alignment vertical="center"/>
    </xf>
    <xf numFmtId="0" fontId="10" fillId="0" borderId="142" xfId="18" applyFont="1" applyBorder="1" applyAlignment="1">
      <alignment vertical="center" shrinkToFit="1"/>
    </xf>
    <xf numFmtId="0" fontId="10" fillId="0" borderId="42" xfId="18" applyFont="1" applyBorder="1" applyAlignment="1">
      <alignment vertical="center" shrinkToFit="1"/>
    </xf>
    <xf numFmtId="196" fontId="12" fillId="0" borderId="42" xfId="18" applyNumberFormat="1" applyFont="1" applyBorder="1" applyAlignment="1">
      <alignment horizontal="center" vertical="center"/>
    </xf>
    <xf numFmtId="197" fontId="10" fillId="0" borderId="42" xfId="18" applyNumberFormat="1" applyFont="1" applyBorder="1" applyAlignment="1">
      <alignment horizontal="center" vertical="center"/>
    </xf>
    <xf numFmtId="0" fontId="10" fillId="0" borderId="42" xfId="18" applyFont="1" applyBorder="1" applyAlignment="1">
      <alignment horizontal="center" vertical="center"/>
    </xf>
    <xf numFmtId="197" fontId="10" fillId="0" borderId="42" xfId="18" applyNumberFormat="1" applyFont="1" applyBorder="1">
      <alignment vertical="center"/>
    </xf>
    <xf numFmtId="196" fontId="12" fillId="0" borderId="42" xfId="18" applyNumberFormat="1" applyFont="1" applyBorder="1">
      <alignment vertical="center"/>
    </xf>
    <xf numFmtId="198" fontId="10" fillId="0" borderId="42" xfId="18" applyNumberFormat="1" applyFont="1" applyBorder="1">
      <alignment vertical="center"/>
    </xf>
    <xf numFmtId="198" fontId="10" fillId="0" borderId="43" xfId="18" applyNumberFormat="1" applyFont="1" applyBorder="1">
      <alignment vertical="center"/>
    </xf>
    <xf numFmtId="0" fontId="10" fillId="0" borderId="122" xfId="18" applyFont="1" applyBorder="1" applyAlignment="1">
      <alignment horizontal="center" vertical="center"/>
    </xf>
    <xf numFmtId="0" fontId="10" fillId="0" borderId="123" xfId="18" applyFont="1" applyBorder="1" applyAlignment="1">
      <alignment horizontal="center" vertical="center"/>
    </xf>
    <xf numFmtId="0" fontId="10" fillId="0" borderId="25" xfId="18" applyFont="1" applyBorder="1" applyAlignment="1">
      <alignment horizontal="center" vertical="center" shrinkToFit="1"/>
    </xf>
    <xf numFmtId="0" fontId="10" fillId="0" borderId="26" xfId="18" applyFont="1" applyBorder="1" applyAlignment="1">
      <alignment vertical="center" shrinkToFit="1"/>
    </xf>
    <xf numFmtId="0" fontId="10" fillId="0" borderId="27" xfId="18" applyFont="1" applyBorder="1" applyAlignment="1">
      <alignment vertical="center" shrinkToFit="1"/>
    </xf>
    <xf numFmtId="0" fontId="10" fillId="0" borderId="110" xfId="18" applyFont="1" applyBorder="1" applyAlignment="1">
      <alignment horizontal="center" vertical="center" shrinkToFit="1"/>
    </xf>
    <xf numFmtId="0" fontId="10" fillId="0" borderId="206" xfId="18" applyFont="1" applyBorder="1" applyAlignment="1">
      <alignment vertical="center" shrinkToFit="1"/>
    </xf>
    <xf numFmtId="0" fontId="10" fillId="0" borderId="187" xfId="18" applyFont="1" applyBorder="1" applyAlignment="1">
      <alignment vertical="center" shrinkToFit="1"/>
    </xf>
    <xf numFmtId="0" fontId="8" fillId="0" borderId="212" xfId="18" applyFont="1" applyBorder="1" applyAlignment="1">
      <alignment horizontal="center" vertical="center" textRotation="255"/>
    </xf>
    <xf numFmtId="0" fontId="83" fillId="11" borderId="17" xfId="18" applyFont="1" applyFill="1" applyBorder="1">
      <alignment vertical="center"/>
    </xf>
    <xf numFmtId="0" fontId="83" fillId="11" borderId="15" xfId="18" applyFont="1" applyFill="1" applyBorder="1">
      <alignment vertical="center"/>
    </xf>
    <xf numFmtId="0" fontId="83" fillId="11" borderId="16" xfId="18" applyFont="1" applyFill="1" applyBorder="1">
      <alignment vertical="center"/>
    </xf>
    <xf numFmtId="0" fontId="83" fillId="11" borderId="19" xfId="18" applyFont="1" applyFill="1" applyBorder="1">
      <alignment vertical="center"/>
    </xf>
    <xf numFmtId="0" fontId="83" fillId="11" borderId="20" xfId="18" applyFont="1" applyFill="1" applyBorder="1">
      <alignment vertical="center"/>
    </xf>
    <xf numFmtId="0" fontId="83" fillId="11" borderId="21" xfId="18" applyFont="1" applyFill="1" applyBorder="1">
      <alignment vertical="center"/>
    </xf>
    <xf numFmtId="0" fontId="10" fillId="0" borderId="0" xfId="18" applyFont="1" applyAlignment="1">
      <alignment vertical="center" wrapText="1"/>
    </xf>
    <xf numFmtId="0" fontId="83" fillId="11" borderId="2" xfId="18" applyFont="1" applyFill="1" applyBorder="1">
      <alignment vertical="center"/>
    </xf>
    <xf numFmtId="0" fontId="83" fillId="11" borderId="10" xfId="18" applyFont="1" applyFill="1" applyBorder="1">
      <alignment vertical="center"/>
    </xf>
    <xf numFmtId="0" fontId="83" fillId="11" borderId="11" xfId="18" applyFont="1" applyFill="1" applyBorder="1">
      <alignment vertical="center"/>
    </xf>
    <xf numFmtId="0" fontId="83" fillId="11" borderId="25" xfId="18" applyFont="1" applyFill="1" applyBorder="1">
      <alignment vertical="center"/>
    </xf>
    <xf numFmtId="0" fontId="83" fillId="11" borderId="26" xfId="18" applyFont="1" applyFill="1" applyBorder="1">
      <alignment vertical="center"/>
    </xf>
    <xf numFmtId="0" fontId="83" fillId="11" borderId="27" xfId="18" applyFont="1" applyFill="1" applyBorder="1">
      <alignment vertical="center"/>
    </xf>
    <xf numFmtId="0" fontId="83" fillId="11" borderId="85" xfId="18" applyFont="1" applyFill="1" applyBorder="1">
      <alignment vertical="center"/>
    </xf>
    <xf numFmtId="202" fontId="10" fillId="0" borderId="0" xfId="18" applyNumberFormat="1" applyFont="1">
      <alignment vertical="center"/>
    </xf>
    <xf numFmtId="0" fontId="83" fillId="11" borderId="12" xfId="18" applyFont="1" applyFill="1" applyBorder="1">
      <alignment vertical="center"/>
    </xf>
    <xf numFmtId="0" fontId="83" fillId="11" borderId="3" xfId="18" applyFont="1" applyFill="1" applyBorder="1">
      <alignment vertical="center"/>
    </xf>
    <xf numFmtId="0" fontId="83" fillId="11" borderId="22" xfId="18" applyFont="1" applyFill="1" applyBorder="1">
      <alignment vertical="center"/>
    </xf>
    <xf numFmtId="0" fontId="83" fillId="11" borderId="23" xfId="18" applyFont="1" applyFill="1" applyBorder="1">
      <alignment vertical="center"/>
    </xf>
    <xf numFmtId="0" fontId="83" fillId="11" borderId="24" xfId="18" applyFont="1" applyFill="1" applyBorder="1">
      <alignment vertical="center"/>
    </xf>
    <xf numFmtId="0" fontId="83" fillId="11" borderId="5" xfId="18" applyFont="1" applyFill="1" applyBorder="1">
      <alignment vertical="center"/>
    </xf>
    <xf numFmtId="0" fontId="83" fillId="11" borderId="13" xfId="18" applyFont="1" applyFill="1" applyBorder="1">
      <alignment vertical="center"/>
    </xf>
    <xf numFmtId="0" fontId="83" fillId="11" borderId="133" xfId="18" applyFont="1" applyFill="1" applyBorder="1">
      <alignment vertical="center"/>
    </xf>
    <xf numFmtId="0" fontId="29" fillId="0" borderId="17" xfId="18" applyFont="1" applyBorder="1">
      <alignment vertical="center"/>
    </xf>
    <xf numFmtId="0" fontId="29" fillId="0" borderId="30" xfId="18" applyFont="1" applyBorder="1">
      <alignment vertical="center"/>
    </xf>
    <xf numFmtId="0" fontId="29" fillId="0" borderId="126" xfId="18" applyFont="1" applyBorder="1">
      <alignment vertical="center"/>
    </xf>
    <xf numFmtId="0" fontId="83" fillId="0" borderId="17" xfId="18" applyFont="1" applyBorder="1" applyAlignment="1">
      <alignment vertical="center" shrinkToFit="1"/>
    </xf>
    <xf numFmtId="0" fontId="83" fillId="0" borderId="15" xfId="18" applyFont="1" applyBorder="1" applyAlignment="1">
      <alignment vertical="center" shrinkToFit="1"/>
    </xf>
    <xf numFmtId="0" fontId="83" fillId="0" borderId="16" xfId="18" applyFont="1" applyBorder="1" applyAlignment="1">
      <alignment vertical="center" shrinkToFit="1"/>
    </xf>
    <xf numFmtId="0" fontId="10" fillId="0" borderId="142" xfId="18" applyFont="1" applyBorder="1">
      <alignment vertical="center"/>
    </xf>
    <xf numFmtId="0" fontId="10" fillId="0" borderId="42" xfId="18" applyFont="1" applyBorder="1">
      <alignment vertical="center"/>
    </xf>
    <xf numFmtId="0" fontId="10" fillId="0" borderId="82" xfId="18" applyFont="1" applyBorder="1">
      <alignment vertical="center"/>
    </xf>
    <xf numFmtId="0" fontId="10" fillId="0" borderId="82" xfId="18" applyFont="1" applyBorder="1" applyAlignment="1">
      <alignment horizontal="center" vertical="center"/>
    </xf>
    <xf numFmtId="0" fontId="10" fillId="0" borderId="43" xfId="18" applyFont="1" applyBorder="1" applyAlignment="1">
      <alignment horizontal="center" vertical="center"/>
    </xf>
    <xf numFmtId="0" fontId="10" fillId="0" borderId="115" xfId="18" applyFont="1" applyBorder="1" applyAlignment="1">
      <alignment vertical="center" shrinkToFit="1"/>
    </xf>
    <xf numFmtId="0" fontId="83" fillId="11" borderId="32" xfId="18" applyFont="1" applyFill="1" applyBorder="1">
      <alignment vertical="center"/>
    </xf>
    <xf numFmtId="0" fontId="10" fillId="11" borderId="11" xfId="18" applyFont="1" applyFill="1" applyBorder="1">
      <alignment vertical="center"/>
    </xf>
    <xf numFmtId="0" fontId="196" fillId="0" borderId="0" xfId="43" applyFont="1" applyProtection="1">
      <alignment vertical="center"/>
      <protection locked="0"/>
    </xf>
    <xf numFmtId="189" fontId="195" fillId="0" borderId="0" xfId="43" applyNumberFormat="1" applyFont="1">
      <alignment vertical="center"/>
    </xf>
    <xf numFmtId="0" fontId="71" fillId="0" borderId="0" xfId="43" applyFont="1" applyAlignment="1">
      <alignment horizontal="left" vertical="center"/>
    </xf>
    <xf numFmtId="192" fontId="195" fillId="0" borderId="0" xfId="43" applyNumberFormat="1" applyFont="1" applyAlignment="1">
      <alignment horizontal="right" vertical="center" shrinkToFit="1"/>
    </xf>
    <xf numFmtId="0" fontId="196" fillId="0" borderId="0" xfId="43" applyFont="1" applyAlignment="1">
      <alignment horizontal="center" vertical="center" shrinkToFit="1"/>
    </xf>
    <xf numFmtId="0" fontId="71" fillId="0" borderId="0" xfId="43" applyFont="1">
      <alignment vertical="center"/>
    </xf>
    <xf numFmtId="0" fontId="214" fillId="0" borderId="0" xfId="43" applyFont="1">
      <alignment vertical="center"/>
    </xf>
    <xf numFmtId="0" fontId="72" fillId="7" borderId="0" xfId="16" applyFont="1" applyFill="1">
      <alignment vertical="center"/>
    </xf>
    <xf numFmtId="0" fontId="78" fillId="7" borderId="263" xfId="17" applyFont="1" applyFill="1" applyBorder="1" applyAlignment="1">
      <alignment vertical="center" shrinkToFit="1"/>
    </xf>
    <xf numFmtId="0" fontId="78" fillId="7" borderId="0" xfId="17" applyFont="1" applyFill="1" applyAlignment="1">
      <alignment vertical="center" shrinkToFit="1"/>
    </xf>
    <xf numFmtId="0" fontId="8" fillId="7" borderId="76" xfId="17" applyFont="1" applyFill="1" applyBorder="1" applyAlignment="1">
      <alignment vertical="center" shrinkToFit="1"/>
    </xf>
    <xf numFmtId="0" fontId="8" fillId="7" borderId="116" xfId="17" applyFont="1" applyFill="1" applyBorder="1" applyAlignment="1">
      <alignment vertical="center" shrinkToFit="1"/>
    </xf>
    <xf numFmtId="0" fontId="60" fillId="12" borderId="375" xfId="17" applyFont="1" applyFill="1" applyBorder="1" applyAlignment="1" applyProtection="1">
      <alignment horizontal="center" vertical="center" shrinkToFit="1"/>
      <protection locked="0"/>
    </xf>
    <xf numFmtId="0" fontId="72" fillId="0" borderId="34" xfId="16" applyFont="1" applyBorder="1" applyAlignment="1">
      <alignment vertical="center" shrinkToFit="1"/>
    </xf>
    <xf numFmtId="0" fontId="72" fillId="0" borderId="31" xfId="16" applyFont="1" applyBorder="1" applyAlignment="1">
      <alignment vertical="center" shrinkToFit="1"/>
    </xf>
    <xf numFmtId="0" fontId="72" fillId="0" borderId="28" xfId="16" applyFont="1" applyBorder="1" applyAlignment="1">
      <alignment vertical="center" shrinkToFit="1"/>
    </xf>
    <xf numFmtId="0" fontId="72" fillId="0" borderId="34" xfId="17" applyFont="1" applyBorder="1" applyAlignment="1">
      <alignment vertical="center" wrapText="1" shrinkToFit="1"/>
    </xf>
    <xf numFmtId="0" fontId="72" fillId="0" borderId="31" xfId="17" applyFont="1" applyBorder="1" applyAlignment="1">
      <alignment vertical="center" wrapText="1" shrinkToFit="1"/>
    </xf>
    <xf numFmtId="0" fontId="72" fillId="0" borderId="28" xfId="17" applyFont="1" applyBorder="1" applyAlignment="1">
      <alignment vertical="center" wrapText="1" shrinkToFit="1"/>
    </xf>
    <xf numFmtId="0" fontId="72" fillId="0" borderId="39" xfId="16" applyFont="1" applyBorder="1" applyAlignment="1">
      <alignment vertical="center" shrinkToFit="1"/>
    </xf>
    <xf numFmtId="0" fontId="72" fillId="0" borderId="0" xfId="16" applyFont="1" applyAlignment="1">
      <alignment vertical="center" shrinkToFit="1"/>
    </xf>
    <xf numFmtId="0" fontId="72" fillId="0" borderId="44" xfId="16" applyFont="1" applyBorder="1" applyAlignment="1">
      <alignment vertical="center" shrinkToFit="1"/>
    </xf>
    <xf numFmtId="0" fontId="72" fillId="0" borderId="39" xfId="17" applyFont="1" applyBorder="1" applyAlignment="1">
      <alignment vertical="center" wrapText="1" shrinkToFit="1"/>
    </xf>
    <xf numFmtId="0" fontId="72" fillId="0" borderId="0" xfId="17" applyFont="1" applyAlignment="1">
      <alignment vertical="center" wrapText="1" shrinkToFit="1"/>
    </xf>
    <xf numFmtId="0" fontId="72" fillId="0" borderId="44" xfId="17" applyFont="1" applyBorder="1" applyAlignment="1">
      <alignment vertical="center" wrapText="1" shrinkToFit="1"/>
    </xf>
    <xf numFmtId="0" fontId="72" fillId="0" borderId="45" xfId="16" applyFont="1" applyBorder="1" applyAlignment="1">
      <alignment vertical="center" shrinkToFit="1"/>
    </xf>
    <xf numFmtId="0" fontId="72" fillId="0" borderId="4" xfId="16" applyFont="1" applyBorder="1" applyAlignment="1">
      <alignment vertical="center" shrinkToFit="1"/>
    </xf>
    <xf numFmtId="0" fontId="72" fillId="0" borderId="32" xfId="16" applyFont="1" applyBorder="1" applyAlignment="1">
      <alignment vertical="center" shrinkToFit="1"/>
    </xf>
    <xf numFmtId="0" fontId="72" fillId="7" borderId="0" xfId="17" applyFont="1" applyFill="1" applyAlignment="1">
      <alignment vertical="center" wrapText="1" shrinkToFit="1"/>
    </xf>
    <xf numFmtId="0" fontId="72" fillId="7" borderId="44" xfId="17" applyFont="1" applyFill="1" applyBorder="1" applyAlignment="1">
      <alignment vertical="center" wrapText="1" shrinkToFit="1"/>
    </xf>
    <xf numFmtId="0" fontId="72" fillId="0" borderId="45" xfId="17" applyFont="1" applyBorder="1" applyAlignment="1">
      <alignment vertical="center" wrapText="1" shrinkToFit="1"/>
    </xf>
    <xf numFmtId="0" fontId="72" fillId="0" borderId="4" xfId="17" applyFont="1" applyBorder="1" applyAlignment="1">
      <alignment vertical="center" wrapText="1" shrinkToFit="1"/>
    </xf>
    <xf numFmtId="0" fontId="72" fillId="0" borderId="32" xfId="17" applyFont="1" applyBorder="1" applyAlignment="1">
      <alignment vertical="center" wrapText="1" shrinkToFit="1"/>
    </xf>
    <xf numFmtId="0" fontId="72" fillId="0" borderId="34" xfId="17" applyFont="1" applyBorder="1" applyAlignment="1">
      <alignment vertical="center" shrinkToFit="1"/>
    </xf>
    <xf numFmtId="0" fontId="72" fillId="0" borderId="31" xfId="17" applyFont="1" applyBorder="1" applyAlignment="1">
      <alignment vertical="center" shrinkToFit="1"/>
    </xf>
    <xf numFmtId="0" fontId="72" fillId="0" borderId="28" xfId="17" applyFont="1" applyBorder="1" applyAlignment="1">
      <alignment vertical="center" shrinkToFit="1"/>
    </xf>
    <xf numFmtId="0" fontId="72" fillId="0" borderId="39" xfId="17" applyFont="1" applyBorder="1" applyAlignment="1">
      <alignment vertical="center" shrinkToFit="1"/>
    </xf>
    <xf numFmtId="0" fontId="72" fillId="0" borderId="0" xfId="17" applyFont="1" applyAlignment="1">
      <alignment vertical="center" shrinkToFit="1"/>
    </xf>
    <xf numFmtId="0" fontId="72" fillId="0" borderId="44" xfId="17" applyFont="1" applyBorder="1" applyAlignment="1">
      <alignment vertical="center" shrinkToFit="1"/>
    </xf>
    <xf numFmtId="0" fontId="72" fillId="0" borderId="45" xfId="14" applyFont="1" applyBorder="1" applyAlignment="1">
      <alignment vertical="center" shrinkToFit="1"/>
    </xf>
    <xf numFmtId="0" fontId="72" fillId="0" borderId="4" xfId="14" applyFont="1" applyBorder="1" applyAlignment="1">
      <alignment vertical="center" shrinkToFit="1"/>
    </xf>
    <xf numFmtId="0" fontId="72" fillId="0" borderId="32" xfId="14" applyFont="1" applyBorder="1" applyAlignment="1">
      <alignment vertical="center" shrinkToFit="1"/>
    </xf>
    <xf numFmtId="0" fontId="72" fillId="7" borderId="0" xfId="17" applyFont="1" applyFill="1" applyAlignment="1">
      <alignment vertical="center" shrinkToFit="1"/>
    </xf>
    <xf numFmtId="0" fontId="72" fillId="7" borderId="44" xfId="17" applyFont="1" applyFill="1" applyBorder="1" applyAlignment="1">
      <alignment vertical="center" shrinkToFit="1"/>
    </xf>
    <xf numFmtId="0" fontId="72" fillId="0" borderId="45" xfId="17" applyFont="1" applyBorder="1" applyAlignment="1">
      <alignment vertical="center" shrinkToFit="1"/>
    </xf>
    <xf numFmtId="0" fontId="72" fillId="0" borderId="4" xfId="17" applyFont="1" applyBorder="1" applyAlignment="1">
      <alignment vertical="center" shrinkToFit="1"/>
    </xf>
    <xf numFmtId="0" fontId="72" fillId="0" borderId="32" xfId="17" applyFont="1" applyBorder="1" applyAlignment="1">
      <alignment vertical="center" shrinkToFit="1"/>
    </xf>
    <xf numFmtId="0" fontId="73" fillId="7" borderId="76" xfId="17" applyFont="1" applyFill="1" applyBorder="1" applyAlignment="1">
      <alignment horizontal="left" vertical="center"/>
    </xf>
    <xf numFmtId="0" fontId="73" fillId="7" borderId="76" xfId="17" applyFont="1" applyFill="1" applyBorder="1" applyAlignment="1">
      <alignment horizontal="left" vertical="center" wrapText="1" shrinkToFit="1"/>
    </xf>
    <xf numFmtId="0" fontId="73" fillId="7" borderId="0" xfId="17" applyFont="1" applyFill="1" applyAlignment="1">
      <alignment horizontal="left" vertical="center" wrapText="1" shrinkToFit="1"/>
    </xf>
    <xf numFmtId="0" fontId="101" fillId="7" borderId="0" xfId="16" applyFont="1" applyFill="1">
      <alignment vertical="center"/>
    </xf>
    <xf numFmtId="0" fontId="115" fillId="7" borderId="0" xfId="17" applyFont="1" applyFill="1" applyAlignment="1">
      <alignment horizontal="left" vertical="center"/>
    </xf>
    <xf numFmtId="0" fontId="115" fillId="7" borderId="0" xfId="16" applyFont="1" applyFill="1">
      <alignment vertical="center"/>
    </xf>
    <xf numFmtId="0" fontId="115" fillId="7" borderId="0" xfId="16" applyFont="1" applyFill="1" applyAlignment="1">
      <alignment vertical="top"/>
    </xf>
    <xf numFmtId="0" fontId="115" fillId="7" borderId="0" xfId="16" applyFont="1" applyFill="1" applyAlignment="1">
      <alignment horizontal="left" vertical="center"/>
    </xf>
    <xf numFmtId="0" fontId="115" fillId="7" borderId="0" xfId="17" applyFont="1" applyFill="1" applyAlignment="1">
      <alignment horizontal="left" vertical="top"/>
    </xf>
    <xf numFmtId="0" fontId="58" fillId="7" borderId="0" xfId="16" applyFont="1" applyFill="1" applyAlignment="1">
      <alignment vertical="top"/>
    </xf>
    <xf numFmtId="0" fontId="11" fillId="0" borderId="0" xfId="7" applyFont="1" applyAlignment="1">
      <alignment vertical="top" wrapText="1"/>
    </xf>
    <xf numFmtId="0" fontId="153" fillId="0" borderId="10" xfId="18" applyFont="1" applyBorder="1" applyAlignment="1" applyProtection="1">
      <alignment horizontal="center" vertical="center"/>
      <protection locked="0"/>
    </xf>
    <xf numFmtId="0" fontId="65" fillId="0" borderId="0" xfId="14" applyFont="1">
      <alignment vertical="center"/>
    </xf>
    <xf numFmtId="0" fontId="205" fillId="0" borderId="0" xfId="14" applyFont="1" applyAlignment="1">
      <alignment horizontal="center" vertical="center" wrapText="1"/>
    </xf>
    <xf numFmtId="0" fontId="205" fillId="12" borderId="0" xfId="48" applyFont="1" applyFill="1">
      <alignment vertical="center"/>
    </xf>
    <xf numFmtId="0" fontId="66" fillId="0" borderId="0" xfId="14" applyFont="1" applyAlignment="1">
      <alignment horizontal="left" vertical="center" wrapText="1"/>
    </xf>
    <xf numFmtId="0" fontId="62" fillId="0" borderId="0" xfId="14" applyFont="1" applyAlignment="1">
      <alignment horizontal="center" vertical="center" wrapText="1"/>
    </xf>
    <xf numFmtId="0" fontId="62" fillId="0" borderId="0" xfId="14" applyFont="1" applyAlignment="1">
      <alignment horizontal="right" vertical="center"/>
    </xf>
    <xf numFmtId="0" fontId="62" fillId="0" borderId="34" xfId="14" applyFont="1" applyBorder="1" applyAlignment="1">
      <alignment horizontal="right" vertical="center"/>
    </xf>
    <xf numFmtId="0" fontId="62" fillId="0" borderId="31" xfId="14" applyFont="1" applyBorder="1" applyAlignment="1">
      <alignment horizontal="right" vertical="center"/>
    </xf>
    <xf numFmtId="0" fontId="62" fillId="0" borderId="45" xfId="14" applyFont="1" applyBorder="1" applyAlignment="1">
      <alignment horizontal="right" vertical="center"/>
    </xf>
    <xf numFmtId="0" fontId="62" fillId="0" borderId="4" xfId="14" applyFont="1" applyBorder="1" applyAlignment="1">
      <alignment horizontal="right" vertical="center"/>
    </xf>
    <xf numFmtId="0" fontId="62" fillId="0" borderId="10" xfId="14" applyFont="1" applyBorder="1">
      <alignment vertical="center"/>
    </xf>
    <xf numFmtId="0" fontId="62" fillId="0" borderId="10" xfId="14" applyFont="1" applyBorder="1" applyAlignment="1">
      <alignment horizontal="center" vertical="center"/>
    </xf>
    <xf numFmtId="0" fontId="62" fillId="0" borderId="128" xfId="14" applyFont="1" applyBorder="1" applyAlignment="1">
      <alignment horizontal="center" vertical="center" wrapText="1"/>
    </xf>
    <xf numFmtId="56" fontId="62" fillId="0" borderId="12" xfId="48" applyNumberFormat="1" applyFont="1" applyBorder="1" applyAlignment="1">
      <alignment horizontal="center" vertical="center" wrapText="1"/>
    </xf>
    <xf numFmtId="58" fontId="62" fillId="0" borderId="37" xfId="14" applyNumberFormat="1" applyFont="1" applyBorder="1" applyAlignment="1">
      <alignment horizontal="center" vertical="center"/>
    </xf>
    <xf numFmtId="0" fontId="62" fillId="0" borderId="12" xfId="14" applyFont="1" applyBorder="1" applyAlignment="1">
      <alignment horizontal="center" vertical="center"/>
    </xf>
    <xf numFmtId="0" fontId="62" fillId="0" borderId="47" xfId="14" applyFont="1" applyBorder="1" applyAlignment="1">
      <alignment horizontal="center" vertical="center"/>
    </xf>
    <xf numFmtId="0" fontId="62" fillId="0" borderId="12" xfId="14" applyFont="1" applyBorder="1">
      <alignment vertical="center"/>
    </xf>
    <xf numFmtId="0" fontId="62" fillId="0" borderId="37" xfId="14" applyFont="1" applyBorder="1" applyAlignment="1">
      <alignment horizontal="center" vertical="center"/>
    </xf>
    <xf numFmtId="58" fontId="62" fillId="0" borderId="38" xfId="14" applyNumberFormat="1" applyFont="1" applyBorder="1" applyAlignment="1">
      <alignment horizontal="center" vertical="center"/>
    </xf>
    <xf numFmtId="0" fontId="62" fillId="0" borderId="28" xfId="14" applyFont="1" applyBorder="1">
      <alignment vertical="center"/>
    </xf>
    <xf numFmtId="0" fontId="62" fillId="0" borderId="0" xfId="14" applyFont="1" applyAlignment="1">
      <alignment horizontal="center" vertical="center"/>
    </xf>
    <xf numFmtId="0" fontId="62" fillId="0" borderId="44" xfId="14" applyFont="1" applyBorder="1">
      <alignment vertical="center"/>
    </xf>
    <xf numFmtId="0" fontId="62" fillId="0" borderId="32" xfId="14" applyFont="1" applyBorder="1">
      <alignment vertical="center"/>
    </xf>
    <xf numFmtId="0" fontId="81" fillId="0" borderId="0" xfId="48" applyFont="1">
      <alignment vertical="center"/>
    </xf>
    <xf numFmtId="0" fontId="153" fillId="0" borderId="0" xfId="48" applyFont="1">
      <alignment vertical="center"/>
    </xf>
    <xf numFmtId="0" fontId="65" fillId="0" borderId="0" xfId="48" applyFont="1">
      <alignment vertical="center"/>
    </xf>
    <xf numFmtId="0" fontId="61" fillId="0" borderId="0" xfId="48" applyFont="1">
      <alignment vertical="center"/>
    </xf>
    <xf numFmtId="0" fontId="205" fillId="0" borderId="0" xfId="48" applyFont="1" applyAlignment="1">
      <alignment horizontal="center" vertical="center" wrapText="1"/>
    </xf>
    <xf numFmtId="0" fontId="205" fillId="0" borderId="0" xfId="48" applyFont="1" applyAlignment="1">
      <alignment horizontal="center" vertical="center"/>
    </xf>
    <xf numFmtId="0" fontId="61" fillId="0" borderId="0" xfId="48" applyFont="1" applyAlignment="1">
      <alignment horizontal="center" vertical="center"/>
    </xf>
    <xf numFmtId="0" fontId="61" fillId="0" borderId="0" xfId="48" applyFont="1" applyAlignment="1">
      <alignment horizontal="center" vertical="center" wrapText="1"/>
    </xf>
    <xf numFmtId="0" fontId="62" fillId="0" borderId="0" xfId="48" applyFont="1">
      <alignment vertical="center"/>
    </xf>
    <xf numFmtId="0" fontId="62" fillId="0" borderId="10" xfId="48" applyFont="1" applyBorder="1">
      <alignment vertical="center"/>
    </xf>
    <xf numFmtId="0" fontId="91" fillId="0" borderId="0" xfId="48" applyFont="1">
      <alignment vertical="center"/>
    </xf>
    <xf numFmtId="0" fontId="62" fillId="0" borderId="12" xfId="48" applyFont="1" applyBorder="1" applyAlignment="1">
      <alignment horizontal="center" vertical="center"/>
    </xf>
    <xf numFmtId="0" fontId="62" fillId="0" borderId="12" xfId="48" applyFont="1" applyBorder="1">
      <alignment vertical="center"/>
    </xf>
    <xf numFmtId="58" fontId="62" fillId="0" borderId="12" xfId="14" applyNumberFormat="1" applyFont="1" applyBorder="1" applyAlignment="1">
      <alignment horizontal="center" vertical="center"/>
    </xf>
    <xf numFmtId="0" fontId="62" fillId="0" borderId="12" xfId="14" applyFont="1" applyBorder="1" applyAlignment="1">
      <alignment horizontal="center" vertical="center" wrapText="1"/>
    </xf>
    <xf numFmtId="0" fontId="61" fillId="0" borderId="31" xfId="16" applyFont="1" applyBorder="1" applyAlignment="1">
      <alignment horizontal="center" vertical="center"/>
    </xf>
    <xf numFmtId="0" fontId="153" fillId="0" borderId="22" xfId="18" applyFont="1" applyBorder="1" applyAlignment="1" applyProtection="1">
      <alignment horizontal="center" vertical="center"/>
      <protection locked="0"/>
    </xf>
    <xf numFmtId="0" fontId="153" fillId="0" borderId="3" xfId="18" applyFont="1" applyBorder="1" applyAlignment="1">
      <alignment horizontal="center" vertical="center" shrinkToFit="1"/>
    </xf>
    <xf numFmtId="0" fontId="58" fillId="0" borderId="0" xfId="16" applyFont="1">
      <alignment vertical="center"/>
    </xf>
    <xf numFmtId="0" fontId="61" fillId="0" borderId="23" xfId="16" applyFont="1" applyBorder="1">
      <alignment vertical="center"/>
    </xf>
    <xf numFmtId="0" fontId="61" fillId="0" borderId="22" xfId="16" applyFont="1" applyBorder="1">
      <alignment vertical="center"/>
    </xf>
    <xf numFmtId="0" fontId="61" fillId="0" borderId="3" xfId="16" applyFont="1" applyBorder="1">
      <alignment vertical="center"/>
    </xf>
    <xf numFmtId="0" fontId="61" fillId="0" borderId="11" xfId="16" applyFont="1" applyBorder="1">
      <alignment vertical="center"/>
    </xf>
    <xf numFmtId="0" fontId="61" fillId="0" borderId="2" xfId="16" applyFont="1" applyBorder="1">
      <alignment vertical="center"/>
    </xf>
    <xf numFmtId="0" fontId="205" fillId="0" borderId="11" xfId="16" applyFont="1" applyBorder="1">
      <alignment vertical="center"/>
    </xf>
    <xf numFmtId="0" fontId="205" fillId="0" borderId="10" xfId="16" applyFont="1" applyBorder="1">
      <alignment vertical="center"/>
    </xf>
    <xf numFmtId="0" fontId="205" fillId="0" borderId="87" xfId="16" applyFont="1" applyBorder="1" applyAlignment="1">
      <alignment horizontal="center" vertical="center"/>
    </xf>
    <xf numFmtId="0" fontId="205" fillId="0" borderId="64" xfId="16" applyFont="1" applyBorder="1" applyAlignment="1">
      <alignment horizontal="center" vertical="center"/>
    </xf>
    <xf numFmtId="0" fontId="61" fillId="0" borderId="86" xfId="16" applyFont="1" applyBorder="1">
      <alignment vertical="center"/>
    </xf>
    <xf numFmtId="0" fontId="205" fillId="0" borderId="27" xfId="16" applyFont="1" applyBorder="1" applyAlignment="1">
      <alignment horizontal="center" vertical="center"/>
    </xf>
    <xf numFmtId="10" fontId="205" fillId="0" borderId="26" xfId="16" applyNumberFormat="1" applyFont="1" applyBorder="1" applyAlignment="1">
      <alignment horizontal="center" vertical="center"/>
    </xf>
    <xf numFmtId="184" fontId="61" fillId="0" borderId="12" xfId="16" applyNumberFormat="1" applyFont="1" applyBorder="1" applyAlignment="1">
      <alignment horizontal="center" vertical="center"/>
    </xf>
    <xf numFmtId="184" fontId="61" fillId="0" borderId="32" xfId="16" applyNumberFormat="1" applyFont="1" applyBorder="1" applyAlignment="1">
      <alignment horizontal="center" vertical="center"/>
    </xf>
    <xf numFmtId="0" fontId="179" fillId="0" borderId="0" xfId="16" applyFont="1" applyAlignment="1">
      <alignment horizontal="center" vertical="center" shrinkToFit="1"/>
    </xf>
    <xf numFmtId="0" fontId="83" fillId="0" borderId="0" xfId="50" applyFont="1">
      <alignment vertical="center"/>
    </xf>
    <xf numFmtId="0" fontId="4" fillId="0" borderId="0" xfId="50">
      <alignment vertical="center"/>
    </xf>
    <xf numFmtId="0" fontId="63" fillId="0" borderId="144" xfId="50" applyFont="1" applyBorder="1" applyAlignment="1">
      <alignment vertical="center" wrapText="1"/>
    </xf>
    <xf numFmtId="0" fontId="63" fillId="0" borderId="143" xfId="50" applyFont="1" applyBorder="1" applyAlignment="1">
      <alignment vertical="center" wrapText="1"/>
    </xf>
    <xf numFmtId="0" fontId="63" fillId="0" borderId="0" xfId="50" applyFont="1" applyAlignment="1">
      <alignment vertical="center" wrapText="1"/>
    </xf>
    <xf numFmtId="0" fontId="63" fillId="0" borderId="97" xfId="50" applyFont="1" applyBorder="1" applyAlignment="1">
      <alignment vertical="center" wrapText="1"/>
    </xf>
    <xf numFmtId="0" fontId="61" fillId="0" borderId="5" xfId="50" applyFont="1" applyBorder="1" applyAlignment="1">
      <alignment vertical="center" wrapText="1"/>
    </xf>
    <xf numFmtId="0" fontId="61" fillId="0" borderId="36" xfId="50" applyFont="1" applyBorder="1" applyAlignment="1">
      <alignment vertical="center" wrapText="1"/>
    </xf>
    <xf numFmtId="0" fontId="61" fillId="0" borderId="9" xfId="50" applyFont="1" applyBorder="1" applyAlignment="1">
      <alignment vertical="center" wrapText="1"/>
    </xf>
    <xf numFmtId="0" fontId="61" fillId="0" borderId="4" xfId="50" applyFont="1" applyBorder="1" applyAlignment="1">
      <alignment vertical="center" wrapText="1"/>
    </xf>
    <xf numFmtId="0" fontId="61" fillId="0" borderId="40" xfId="50" applyFont="1" applyBorder="1" applyAlignment="1">
      <alignment vertical="center" wrapText="1"/>
    </xf>
    <xf numFmtId="0" fontId="61" fillId="0" borderId="0" xfId="50" applyFont="1" applyAlignment="1">
      <alignment vertical="center" wrapText="1"/>
    </xf>
    <xf numFmtId="0" fontId="61" fillId="0" borderId="35" xfId="50" applyFont="1" applyBorder="1" applyAlignment="1">
      <alignment vertical="center" wrapText="1"/>
    </xf>
    <xf numFmtId="0" fontId="61" fillId="0" borderId="31" xfId="50" applyFont="1" applyBorder="1" applyAlignment="1">
      <alignment vertical="center" wrapText="1"/>
    </xf>
    <xf numFmtId="0" fontId="61" fillId="0" borderId="32" xfId="50" applyFont="1" applyBorder="1" applyAlignment="1">
      <alignment vertical="center" wrapText="1"/>
    </xf>
    <xf numFmtId="0" fontId="61" fillId="0" borderId="44" xfId="50" applyFont="1" applyBorder="1" applyAlignment="1">
      <alignment vertical="center" wrapText="1"/>
    </xf>
    <xf numFmtId="0" fontId="61" fillId="0" borderId="28" xfId="50" applyFont="1" applyBorder="1" applyAlignment="1">
      <alignment vertical="center" wrapText="1"/>
    </xf>
    <xf numFmtId="0" fontId="61" fillId="0" borderId="48" xfId="50" applyFont="1" applyBorder="1" applyAlignment="1">
      <alignment vertical="center" wrapText="1"/>
    </xf>
    <xf numFmtId="0" fontId="66" fillId="0" borderId="0" xfId="50" applyFont="1">
      <alignment vertical="center"/>
    </xf>
    <xf numFmtId="49" fontId="14" fillId="0" borderId="0" xfId="50" applyNumberFormat="1" applyFont="1" applyAlignment="1">
      <alignment horizontal="left" vertical="center"/>
    </xf>
    <xf numFmtId="49" fontId="54" fillId="0" borderId="0" xfId="50" applyNumberFormat="1" applyFont="1" applyAlignment="1">
      <alignment vertical="center" shrinkToFit="1"/>
    </xf>
    <xf numFmtId="49" fontId="62" fillId="0" borderId="0" xfId="50" applyNumberFormat="1" applyFont="1" applyAlignment="1">
      <alignment horizontal="left" vertical="center"/>
    </xf>
    <xf numFmtId="49" fontId="54" fillId="0" borderId="97" xfId="50" applyNumberFormat="1" applyFont="1" applyBorder="1" applyAlignment="1">
      <alignment vertical="center" shrinkToFit="1"/>
    </xf>
    <xf numFmtId="0" fontId="153" fillId="0" borderId="0" xfId="18" applyFont="1" applyAlignment="1">
      <alignment horizontal="left" vertical="center"/>
    </xf>
    <xf numFmtId="0" fontId="63" fillId="0" borderId="0" xfId="18" applyFont="1">
      <alignment vertical="center"/>
    </xf>
    <xf numFmtId="0" fontId="4" fillId="0" borderId="97" xfId="50" applyBorder="1">
      <alignment vertical="center"/>
    </xf>
    <xf numFmtId="0" fontId="11" fillId="0" borderId="0" xfId="7" applyFont="1" applyAlignment="1">
      <alignment vertical="center" wrapText="1"/>
    </xf>
    <xf numFmtId="0" fontId="11" fillId="0" borderId="0" xfId="6" applyFont="1" applyAlignment="1">
      <alignment vertical="top" wrapText="1"/>
    </xf>
    <xf numFmtId="0" fontId="153" fillId="0" borderId="0" xfId="50" applyFont="1">
      <alignment vertical="center"/>
    </xf>
    <xf numFmtId="0" fontId="8" fillId="7" borderId="136" xfId="16" applyFont="1" applyFill="1" applyBorder="1" applyAlignment="1">
      <alignment vertical="center" wrapText="1"/>
    </xf>
    <xf numFmtId="0" fontId="8" fillId="7" borderId="97" xfId="16" applyFont="1" applyFill="1" applyBorder="1" applyAlignment="1">
      <alignment horizontal="center" vertical="center" wrapText="1"/>
    </xf>
    <xf numFmtId="0" fontId="61" fillId="0" borderId="4" xfId="16" applyFont="1" applyBorder="1" applyAlignment="1">
      <alignment horizontal="center" vertical="center"/>
    </xf>
    <xf numFmtId="0" fontId="61" fillId="0" borderId="26" xfId="16" applyFont="1" applyBorder="1" applyAlignment="1">
      <alignment horizontal="left" vertical="center" wrapText="1" indent="1"/>
    </xf>
    <xf numFmtId="0" fontId="61" fillId="0" borderId="26" xfId="16" applyFont="1" applyBorder="1" applyAlignment="1">
      <alignment horizontal="left" vertical="center" indent="1"/>
    </xf>
    <xf numFmtId="56" fontId="62" fillId="0" borderId="12" xfId="14" applyNumberFormat="1" applyFont="1" applyBorder="1" applyAlignment="1">
      <alignment horizontal="center" vertical="center" wrapText="1"/>
    </xf>
    <xf numFmtId="0" fontId="205" fillId="0" borderId="0" xfId="14" applyFont="1" applyAlignment="1">
      <alignment horizontal="center" vertical="center"/>
    </xf>
    <xf numFmtId="0" fontId="12" fillId="0" borderId="0" xfId="16" applyFont="1">
      <alignment vertical="center"/>
    </xf>
    <xf numFmtId="0" fontId="66" fillId="0" borderId="0" xfId="16" applyFont="1">
      <alignment vertical="center"/>
    </xf>
    <xf numFmtId="0" fontId="61" fillId="0" borderId="1" xfId="16" applyFont="1" applyBorder="1">
      <alignment vertical="center"/>
    </xf>
    <xf numFmtId="0" fontId="61" fillId="0" borderId="7" xfId="16" applyFont="1" applyBorder="1">
      <alignment vertical="center"/>
    </xf>
    <xf numFmtId="0" fontId="61" fillId="0" borderId="138" xfId="16" applyFont="1" applyBorder="1">
      <alignment vertical="center"/>
    </xf>
    <xf numFmtId="0" fontId="0" fillId="0" borderId="0" xfId="16" applyFont="1">
      <alignment vertical="center"/>
    </xf>
    <xf numFmtId="0" fontId="4" fillId="0" borderId="0" xfId="52" applyFont="1">
      <alignment vertical="center"/>
    </xf>
    <xf numFmtId="0" fontId="153" fillId="0" borderId="0" xfId="52" applyFont="1">
      <alignment vertical="center"/>
    </xf>
    <xf numFmtId="0" fontId="61" fillId="0" borderId="0" xfId="52" applyFont="1">
      <alignment vertical="center"/>
    </xf>
    <xf numFmtId="49" fontId="61" fillId="0" borderId="10" xfId="52" applyNumberFormat="1" applyFont="1" applyBorder="1" applyAlignment="1">
      <alignment horizontal="center" vertical="center"/>
    </xf>
    <xf numFmtId="0" fontId="153" fillId="0" borderId="0" xfId="52" applyFont="1" applyAlignment="1">
      <alignment horizontal="center" vertical="center"/>
    </xf>
    <xf numFmtId="0" fontId="63" fillId="0" borderId="0" xfId="52" applyFont="1" applyAlignment="1">
      <alignment horizontal="center" vertical="center"/>
    </xf>
    <xf numFmtId="0" fontId="63" fillId="0" borderId="0" xfId="52" applyFont="1">
      <alignment vertical="center"/>
    </xf>
    <xf numFmtId="0" fontId="0" fillId="0" borderId="10" xfId="0" applyBorder="1" applyAlignment="1">
      <alignment horizontal="center" vertical="center"/>
    </xf>
    <xf numFmtId="0" fontId="0" fillId="0" borderId="10" xfId="0" applyBorder="1" applyAlignment="1">
      <alignment horizontal="center" vertical="center" wrapText="1" shrinkToFit="1"/>
    </xf>
    <xf numFmtId="0" fontId="81" fillId="0" borderId="0" xfId="14" applyFont="1" applyAlignment="1">
      <alignment horizontal="right" vertical="center"/>
    </xf>
    <xf numFmtId="0" fontId="221" fillId="7" borderId="0" xfId="1" applyFont="1" applyFill="1" applyAlignment="1" applyProtection="1"/>
    <xf numFmtId="0" fontId="222" fillId="7" borderId="0" xfId="0" applyFont="1" applyFill="1"/>
    <xf numFmtId="0" fontId="223" fillId="7" borderId="0" xfId="1" applyFont="1" applyFill="1" applyAlignment="1" applyProtection="1"/>
    <xf numFmtId="0" fontId="224" fillId="7" borderId="0" xfId="1" applyFont="1" applyFill="1" applyAlignment="1" applyProtection="1"/>
    <xf numFmtId="0" fontId="92" fillId="0" borderId="0" xfId="14" applyFont="1" applyAlignment="1">
      <alignment vertical="center" shrinkToFit="1"/>
    </xf>
    <xf numFmtId="0" fontId="81" fillId="0" borderId="0" xfId="48" applyFont="1" applyAlignment="1">
      <alignment horizontal="left" vertical="top"/>
    </xf>
    <xf numFmtId="0" fontId="232" fillId="0" borderId="0" xfId="48" applyFont="1">
      <alignment vertical="center"/>
    </xf>
    <xf numFmtId="0" fontId="91" fillId="0" borderId="32" xfId="14" applyFont="1" applyBorder="1">
      <alignment vertical="center"/>
    </xf>
    <xf numFmtId="0" fontId="91" fillId="0" borderId="44" xfId="14" applyFont="1" applyBorder="1">
      <alignment vertical="center"/>
    </xf>
    <xf numFmtId="0" fontId="231" fillId="0" borderId="0" xfId="14" applyFont="1" applyAlignment="1">
      <alignment horizontal="center" vertical="center"/>
    </xf>
    <xf numFmtId="0" fontId="1" fillId="0" borderId="0" xfId="54">
      <alignment vertical="center"/>
    </xf>
    <xf numFmtId="0" fontId="121" fillId="0" borderId="0" xfId="54" applyFont="1">
      <alignment vertical="center"/>
    </xf>
    <xf numFmtId="38" fontId="1" fillId="8" borderId="20" xfId="54" applyNumberFormat="1" applyFill="1" applyBorder="1">
      <alignment vertical="center"/>
    </xf>
    <xf numFmtId="38" fontId="1" fillId="8" borderId="277" xfId="54" applyNumberFormat="1" applyFill="1" applyBorder="1">
      <alignment vertical="center"/>
    </xf>
    <xf numFmtId="38" fontId="1" fillId="8" borderId="226" xfId="54" applyNumberFormat="1" applyFill="1" applyBorder="1">
      <alignment vertical="center"/>
    </xf>
    <xf numFmtId="0" fontId="1" fillId="0" borderId="0" xfId="54" applyAlignment="1">
      <alignment horizontal="center" vertical="center"/>
    </xf>
    <xf numFmtId="38" fontId="121" fillId="8" borderId="124" xfId="54" applyNumberFormat="1" applyFont="1" applyFill="1" applyBorder="1">
      <alignment vertical="center"/>
    </xf>
    <xf numFmtId="0" fontId="234" fillId="0" borderId="0" xfId="54" applyFont="1">
      <alignment vertical="center"/>
    </xf>
    <xf numFmtId="0" fontId="121" fillId="0" borderId="0" xfId="54" applyFont="1" applyAlignment="1">
      <alignment horizontal="right" vertical="center"/>
    </xf>
    <xf numFmtId="38" fontId="121" fillId="0" borderId="0" xfId="54" applyNumberFormat="1" applyFont="1">
      <alignment vertical="center"/>
    </xf>
    <xf numFmtId="0" fontId="15" fillId="0" borderId="0" xfId="21" applyFont="1" applyAlignment="1">
      <alignment vertical="center"/>
    </xf>
    <xf numFmtId="0" fontId="1" fillId="8" borderId="24" xfId="54" applyFill="1" applyBorder="1" applyAlignment="1">
      <alignment horizontal="center" vertical="center"/>
    </xf>
    <xf numFmtId="0" fontId="1" fillId="8" borderId="22" xfId="54" applyFill="1" applyBorder="1" applyAlignment="1">
      <alignment horizontal="center" vertical="center"/>
    </xf>
    <xf numFmtId="0" fontId="1" fillId="8" borderId="114" xfId="54" applyFill="1" applyBorder="1" applyAlignment="1">
      <alignment horizontal="center" vertical="center"/>
    </xf>
    <xf numFmtId="0" fontId="1" fillId="8" borderId="2" xfId="54" applyFill="1" applyBorder="1" applyAlignment="1">
      <alignment horizontal="center" vertical="center"/>
    </xf>
    <xf numFmtId="38" fontId="1" fillId="8" borderId="227" xfId="54" applyNumberFormat="1" applyFill="1" applyBorder="1">
      <alignment vertical="center"/>
    </xf>
    <xf numFmtId="38" fontId="1" fillId="8" borderId="225" xfId="54" applyNumberFormat="1" applyFill="1" applyBorder="1">
      <alignment vertical="center"/>
    </xf>
    <xf numFmtId="0" fontId="1" fillId="0" borderId="11" xfId="54" applyBorder="1" applyProtection="1">
      <alignment vertical="center"/>
      <protection locked="0"/>
    </xf>
    <xf numFmtId="38" fontId="0" fillId="0" borderId="12" xfId="56" applyFont="1" applyBorder="1" applyProtection="1">
      <alignment vertical="center"/>
      <protection locked="0"/>
    </xf>
    <xf numFmtId="38" fontId="0" fillId="0" borderId="10" xfId="56" applyFont="1" applyBorder="1" applyProtection="1">
      <alignment vertical="center"/>
      <protection locked="0"/>
    </xf>
    <xf numFmtId="38" fontId="0" fillId="0" borderId="47" xfId="56" applyFont="1" applyBorder="1" applyProtection="1">
      <alignment vertical="center"/>
      <protection locked="0"/>
    </xf>
    <xf numFmtId="0" fontId="1" fillId="8" borderId="3" xfId="54" applyFill="1" applyBorder="1" applyAlignment="1">
      <alignment horizontal="center" vertical="center"/>
    </xf>
    <xf numFmtId="0" fontId="1" fillId="0" borderId="23" xfId="54" applyBorder="1" applyProtection="1">
      <alignment vertical="center"/>
      <protection locked="0"/>
    </xf>
    <xf numFmtId="38" fontId="0" fillId="0" borderId="24" xfId="56" applyFont="1" applyBorder="1" applyProtection="1">
      <alignment vertical="center"/>
      <protection locked="0"/>
    </xf>
    <xf numFmtId="38" fontId="0" fillId="0" borderId="22" xfId="56" applyFont="1" applyBorder="1" applyProtection="1">
      <alignment vertical="center"/>
      <protection locked="0"/>
    </xf>
    <xf numFmtId="38" fontId="0" fillId="0" borderId="114" xfId="56" applyFont="1" applyBorder="1" applyProtection="1">
      <alignment vertical="center"/>
      <protection locked="0"/>
    </xf>
    <xf numFmtId="38" fontId="1" fillId="8" borderId="278" xfId="54" applyNumberFormat="1" applyFill="1" applyBorder="1">
      <alignment vertical="center"/>
    </xf>
    <xf numFmtId="0" fontId="17" fillId="0" borderId="11" xfId="55" applyFont="1" applyBorder="1" applyAlignment="1">
      <alignment horizontal="center" vertical="center" shrinkToFit="1"/>
    </xf>
    <xf numFmtId="38" fontId="0" fillId="0" borderId="32" xfId="56" applyFont="1" applyFill="1" applyBorder="1" applyProtection="1">
      <alignment vertical="center"/>
      <protection locked="0"/>
    </xf>
    <xf numFmtId="38" fontId="0" fillId="0" borderId="13" xfId="56" applyFont="1" applyFill="1" applyBorder="1" applyProtection="1">
      <alignment vertical="center"/>
      <protection locked="0"/>
    </xf>
    <xf numFmtId="38" fontId="0" fillId="0" borderId="45" xfId="56" applyFont="1" applyFill="1" applyBorder="1" applyProtection="1">
      <alignment vertical="center"/>
      <protection locked="0"/>
    </xf>
    <xf numFmtId="38" fontId="0" fillId="0" borderId="12" xfId="56" applyFont="1" applyFill="1" applyBorder="1" applyProtection="1">
      <alignment vertical="center"/>
      <protection locked="0"/>
    </xf>
    <xf numFmtId="38" fontId="0" fillId="0" borderId="10" xfId="56" applyFont="1" applyFill="1" applyBorder="1" applyProtection="1">
      <alignment vertical="center"/>
      <protection locked="0"/>
    </xf>
    <xf numFmtId="38" fontId="0" fillId="0" borderId="47" xfId="56" applyFont="1" applyFill="1" applyBorder="1" applyProtection="1">
      <alignment vertical="center"/>
      <protection locked="0"/>
    </xf>
    <xf numFmtId="20" fontId="17" fillId="0" borderId="11" xfId="55" applyNumberFormat="1" applyFont="1" applyBorder="1" applyAlignment="1">
      <alignment horizontal="center" vertical="center" shrinkToFit="1"/>
    </xf>
    <xf numFmtId="0" fontId="81" fillId="0" borderId="0" xfId="48" applyFont="1" applyAlignment="1">
      <alignment horizontal="center" vertical="center"/>
    </xf>
    <xf numFmtId="0" fontId="81" fillId="0" borderId="31" xfId="48" applyFont="1" applyBorder="1">
      <alignment vertical="center"/>
    </xf>
    <xf numFmtId="0" fontId="81" fillId="0" borderId="34" xfId="48" applyFont="1" applyBorder="1">
      <alignment vertical="center"/>
    </xf>
    <xf numFmtId="0" fontId="81" fillId="0" borderId="28" xfId="48" applyFont="1" applyBorder="1">
      <alignment vertical="center"/>
    </xf>
    <xf numFmtId="0" fontId="81" fillId="0" borderId="39" xfId="48" applyFont="1" applyBorder="1">
      <alignment vertical="center"/>
    </xf>
    <xf numFmtId="0" fontId="81" fillId="0" borderId="44" xfId="48" applyFont="1" applyBorder="1">
      <alignment vertical="center"/>
    </xf>
    <xf numFmtId="0" fontId="93" fillId="12" borderId="401" xfId="48" applyFont="1" applyFill="1" applyBorder="1" applyAlignment="1" applyProtection="1">
      <alignment horizontal="center" vertical="center"/>
      <protection locked="0"/>
    </xf>
    <xf numFmtId="0" fontId="232" fillId="0" borderId="0" xfId="48" applyFont="1" applyAlignment="1">
      <alignment horizontal="left" vertical="center" indent="1"/>
    </xf>
    <xf numFmtId="0" fontId="81" fillId="0" borderId="44" xfId="48" applyFont="1" applyBorder="1" applyAlignment="1">
      <alignment horizontal="left" vertical="center"/>
    </xf>
    <xf numFmtId="0" fontId="116" fillId="0" borderId="0" xfId="48" applyFont="1" applyAlignment="1">
      <alignment horizontal="center" vertical="center"/>
    </xf>
    <xf numFmtId="0" fontId="81" fillId="0" borderId="0" xfId="48" applyFont="1" applyAlignment="1">
      <alignment horizontal="centerContinuous" vertical="center"/>
    </xf>
    <xf numFmtId="49" fontId="81" fillId="0" borderId="0" xfId="48" applyNumberFormat="1" applyFont="1" applyAlignment="1">
      <alignment horizontal="centerContinuous" vertical="center"/>
    </xf>
    <xf numFmtId="49" fontId="81" fillId="0" borderId="0" xfId="48" applyNumberFormat="1" applyFont="1">
      <alignment vertical="center"/>
    </xf>
    <xf numFmtId="0" fontId="81" fillId="0" borderId="45" xfId="48" applyFont="1" applyBorder="1">
      <alignment vertical="center"/>
    </xf>
    <xf numFmtId="0" fontId="81" fillId="0" borderId="4" xfId="48" applyFont="1" applyBorder="1">
      <alignment vertical="center"/>
    </xf>
    <xf numFmtId="0" fontId="81" fillId="0" borderId="32" xfId="48" applyFont="1" applyBorder="1" applyAlignment="1">
      <alignment horizontal="left" vertical="center"/>
    </xf>
    <xf numFmtId="0" fontId="231" fillId="0" borderId="0" xfId="14" applyFont="1" applyAlignment="1">
      <alignment vertical="top"/>
    </xf>
    <xf numFmtId="0" fontId="81" fillId="0" borderId="0" xfId="48" applyFont="1" applyAlignment="1">
      <alignment horizontal="left" vertical="top" wrapText="1"/>
    </xf>
    <xf numFmtId="0" fontId="92" fillId="0" borderId="0" xfId="48" applyFont="1" applyAlignment="1">
      <alignment horizontal="left" vertical="top" wrapText="1"/>
    </xf>
    <xf numFmtId="0" fontId="81" fillId="0" borderId="0" xfId="48" applyFont="1" applyAlignment="1">
      <alignment horizontal="center" vertical="center" textRotation="255" wrapText="1"/>
    </xf>
    <xf numFmtId="0" fontId="81" fillId="0" borderId="31" xfId="48" applyFont="1" applyBorder="1" applyAlignment="1">
      <alignment horizontal="center" vertical="center" textRotation="255" wrapText="1"/>
    </xf>
    <xf numFmtId="0" fontId="81" fillId="0" borderId="31" xfId="48" applyFont="1" applyBorder="1" applyAlignment="1">
      <alignment horizontal="center" vertical="center"/>
    </xf>
    <xf numFmtId="0" fontId="104" fillId="0" borderId="0" xfId="48" applyFont="1">
      <alignment vertical="center"/>
    </xf>
    <xf numFmtId="0" fontId="93" fillId="0" borderId="0" xfId="48" applyFont="1">
      <alignment vertical="center"/>
    </xf>
    <xf numFmtId="0" fontId="81" fillId="0" borderId="32" xfId="48" applyFont="1" applyBorder="1">
      <alignment vertical="center"/>
    </xf>
    <xf numFmtId="183" fontId="81" fillId="0" borderId="0" xfId="48" applyNumberFormat="1" applyFont="1">
      <alignment vertical="center"/>
    </xf>
    <xf numFmtId="183" fontId="81" fillId="0" borderId="0" xfId="48" applyNumberFormat="1" applyFont="1" applyAlignment="1">
      <alignment horizontal="right" vertical="center"/>
    </xf>
    <xf numFmtId="0" fontId="81" fillId="0" borderId="0" xfId="48" applyFont="1" applyAlignment="1">
      <alignment horizontal="center" vertical="center" wrapText="1"/>
    </xf>
    <xf numFmtId="0" fontId="91" fillId="13" borderId="10" xfId="48" applyFont="1" applyFill="1" applyBorder="1">
      <alignment vertical="center"/>
    </xf>
    <xf numFmtId="56" fontId="91" fillId="13" borderId="12" xfId="48" applyNumberFormat="1" applyFont="1" applyFill="1" applyBorder="1" applyAlignment="1">
      <alignment horizontal="center" vertical="center"/>
    </xf>
    <xf numFmtId="0" fontId="91" fillId="12" borderId="12" xfId="48" applyFont="1" applyFill="1" applyBorder="1" applyAlignment="1" applyProtection="1">
      <alignment horizontal="left" vertical="center" indent="1"/>
      <protection locked="0"/>
    </xf>
    <xf numFmtId="0" fontId="239" fillId="0" borderId="31" xfId="48" applyFont="1" applyBorder="1">
      <alignment vertical="center"/>
    </xf>
    <xf numFmtId="0" fontId="232" fillId="0" borderId="4" xfId="48" applyFont="1" applyBorder="1">
      <alignment vertical="center"/>
    </xf>
    <xf numFmtId="0" fontId="91" fillId="0" borderId="0" xfId="48" applyFont="1" applyAlignment="1">
      <alignment horizontal="left" vertical="top" wrapText="1"/>
    </xf>
    <xf numFmtId="0" fontId="240" fillId="0" borderId="0" xfId="48" applyFont="1">
      <alignment vertical="center"/>
    </xf>
    <xf numFmtId="0" fontId="91" fillId="0" borderId="34" xfId="14" applyFont="1" applyBorder="1" applyAlignment="1">
      <alignment horizontal="left" vertical="center"/>
    </xf>
    <xf numFmtId="0" fontId="91" fillId="0" borderId="31" xfId="14" applyFont="1" applyBorder="1">
      <alignment vertical="center"/>
    </xf>
    <xf numFmtId="0" fontId="91" fillId="0" borderId="31" xfId="48" applyFont="1" applyBorder="1" applyAlignment="1">
      <alignment horizontal="left" vertical="top" wrapText="1"/>
    </xf>
    <xf numFmtId="0" fontId="91" fillId="0" borderId="31" xfId="48" applyFont="1" applyBorder="1" applyAlignment="1">
      <alignment horizontal="left" vertical="top"/>
    </xf>
    <xf numFmtId="0" fontId="91" fillId="0" borderId="31" xfId="48" applyFont="1" applyBorder="1" applyAlignment="1">
      <alignment horizontal="center" vertical="center" textRotation="255" wrapText="1"/>
    </xf>
    <xf numFmtId="0" fontId="91" fillId="0" borderId="31" xfId="48" applyFont="1" applyBorder="1">
      <alignment vertical="center"/>
    </xf>
    <xf numFmtId="0" fontId="91" fillId="0" borderId="31" xfId="48" applyFont="1" applyBorder="1" applyAlignment="1">
      <alignment horizontal="center" vertical="center"/>
    </xf>
    <xf numFmtId="0" fontId="91" fillId="0" borderId="28" xfId="48" applyFont="1" applyBorder="1" applyAlignment="1">
      <alignment horizontal="left" vertical="center"/>
    </xf>
    <xf numFmtId="0" fontId="111" fillId="0" borderId="31" xfId="48" applyFont="1" applyBorder="1">
      <alignment vertical="center"/>
    </xf>
    <xf numFmtId="0" fontId="81" fillId="0" borderId="4" xfId="48" applyFont="1" applyBorder="1" applyAlignment="1">
      <alignment horizontal="center" vertical="center"/>
    </xf>
    <xf numFmtId="0" fontId="78" fillId="0" borderId="0" xfId="0" applyFont="1" applyAlignment="1" applyProtection="1">
      <alignment vertical="center"/>
      <protection locked="0"/>
    </xf>
    <xf numFmtId="0" fontId="78" fillId="12" borderId="47" xfId="0" applyFont="1" applyFill="1" applyBorder="1" applyAlignment="1" applyProtection="1">
      <alignment horizontal="center" vertical="center"/>
      <protection locked="0"/>
    </xf>
    <xf numFmtId="0" fontId="78" fillId="12" borderId="10" xfId="0" applyFont="1" applyFill="1" applyBorder="1" applyAlignment="1" applyProtection="1">
      <alignment horizontal="center" vertical="center"/>
      <protection locked="0"/>
    </xf>
    <xf numFmtId="0" fontId="78" fillId="12" borderId="48" xfId="0" applyFont="1" applyFill="1" applyBorder="1" applyAlignment="1" applyProtection="1">
      <alignment horizontal="center" vertical="center"/>
      <protection locked="0"/>
    </xf>
    <xf numFmtId="0" fontId="78" fillId="0" borderId="51" xfId="0" applyFont="1" applyBorder="1" applyAlignment="1" applyProtection="1">
      <alignment horizontal="right" vertical="center"/>
      <protection locked="0"/>
    </xf>
    <xf numFmtId="0" fontId="78" fillId="8" borderId="161" xfId="0" applyFont="1" applyFill="1" applyBorder="1" applyAlignment="1" applyProtection="1">
      <alignment horizontal="center" vertical="center"/>
      <protection locked="0"/>
    </xf>
    <xf numFmtId="0" fontId="78" fillId="0" borderId="32" xfId="0" applyFont="1" applyBorder="1" applyAlignment="1" applyProtection="1">
      <alignment horizontal="right" vertical="center"/>
      <protection locked="0"/>
    </xf>
    <xf numFmtId="0" fontId="101" fillId="0" borderId="0" xfId="0" applyFont="1" applyAlignment="1" applyProtection="1">
      <alignment horizontal="left" vertical="top"/>
      <protection locked="0"/>
    </xf>
    <xf numFmtId="0" fontId="100" fillId="0" borderId="31" xfId="0" applyFont="1" applyBorder="1" applyAlignment="1" applyProtection="1">
      <alignment horizontal="center" vertical="top"/>
      <protection locked="0"/>
    </xf>
    <xf numFmtId="0" fontId="100" fillId="0" borderId="31" xfId="0" applyFont="1" applyBorder="1" applyAlignment="1" applyProtection="1">
      <alignment horizontal="right" vertical="top"/>
      <protection locked="0"/>
    </xf>
    <xf numFmtId="0" fontId="99" fillId="0" borderId="45" xfId="0" applyFont="1" applyBorder="1" applyAlignment="1" applyProtection="1">
      <alignment horizontal="left" vertical="center"/>
      <protection locked="0"/>
    </xf>
    <xf numFmtId="0" fontId="99" fillId="0" borderId="4" xfId="0" applyFont="1" applyBorder="1" applyAlignment="1" applyProtection="1">
      <alignment horizontal="left" vertical="center"/>
      <protection locked="0"/>
    </xf>
    <xf numFmtId="0" fontId="99" fillId="0" borderId="32" xfId="0" applyFont="1" applyBorder="1" applyAlignment="1" applyProtection="1">
      <alignment horizontal="left" vertical="center"/>
      <protection locked="0"/>
    </xf>
    <xf numFmtId="0" fontId="78" fillId="12" borderId="26" xfId="0" applyFont="1" applyFill="1" applyBorder="1" applyAlignment="1" applyProtection="1">
      <alignment horizontal="center" vertical="center"/>
      <protection locked="0"/>
    </xf>
    <xf numFmtId="0" fontId="78" fillId="12" borderId="207" xfId="0" applyFont="1" applyFill="1" applyBorder="1" applyAlignment="1" applyProtection="1">
      <alignment horizontal="center" vertical="center"/>
      <protection locked="0"/>
    </xf>
    <xf numFmtId="0" fontId="101" fillId="0" borderId="0" xfId="0" applyFont="1" applyAlignment="1" applyProtection="1">
      <alignment horizontal="left" vertical="center"/>
      <protection locked="0"/>
    </xf>
    <xf numFmtId="0" fontId="101" fillId="0" borderId="31" xfId="0" applyFont="1" applyBorder="1" applyAlignment="1" applyProtection="1">
      <alignment horizontal="right" vertical="top"/>
      <protection locked="0"/>
    </xf>
    <xf numFmtId="0" fontId="99" fillId="0" borderId="12" xfId="0" applyFont="1" applyBorder="1" applyAlignment="1" applyProtection="1">
      <alignment horizontal="left" vertical="center"/>
      <protection locked="0"/>
    </xf>
    <xf numFmtId="0" fontId="100" fillId="0" borderId="0" xfId="0" applyFont="1" applyAlignment="1" applyProtection="1">
      <alignment horizontal="right" vertical="top"/>
      <protection locked="0"/>
    </xf>
    <xf numFmtId="0" fontId="98" fillId="0" borderId="50" xfId="0" applyFont="1" applyBorder="1" applyAlignment="1" applyProtection="1">
      <alignment vertical="center"/>
      <protection locked="0"/>
    </xf>
    <xf numFmtId="0" fontId="78" fillId="10" borderId="47" xfId="0" applyFont="1" applyFill="1" applyBorder="1" applyAlignment="1" applyProtection="1">
      <alignment horizontal="center" vertical="center"/>
      <protection locked="0"/>
    </xf>
    <xf numFmtId="0" fontId="78" fillId="10" borderId="1" xfId="0" applyFont="1" applyFill="1" applyBorder="1" applyAlignment="1" applyProtection="1">
      <alignment horizontal="center" vertical="center"/>
      <protection locked="0"/>
    </xf>
    <xf numFmtId="0" fontId="78" fillId="10" borderId="12" xfId="0" applyFont="1" applyFill="1" applyBorder="1" applyAlignment="1" applyProtection="1">
      <alignment horizontal="center" vertical="center"/>
      <protection locked="0"/>
    </xf>
    <xf numFmtId="0" fontId="78" fillId="7" borderId="0" xfId="0" applyFont="1" applyFill="1" applyAlignment="1" applyProtection="1">
      <alignment horizontal="center" vertical="center"/>
      <protection locked="0"/>
    </xf>
    <xf numFmtId="0" fontId="98" fillId="10" borderId="224" xfId="0" applyFont="1" applyFill="1" applyBorder="1" applyAlignment="1" applyProtection="1">
      <alignment vertical="center"/>
      <protection locked="0"/>
    </xf>
    <xf numFmtId="0" fontId="98" fillId="10" borderId="222" xfId="0" applyFont="1" applyFill="1" applyBorder="1" applyAlignment="1" applyProtection="1">
      <alignment vertical="center"/>
      <protection locked="0"/>
    </xf>
    <xf numFmtId="0" fontId="78" fillId="0" borderId="223" xfId="0" applyFont="1" applyBorder="1" applyAlignment="1" applyProtection="1">
      <alignment horizontal="center" vertical="center"/>
      <protection locked="0"/>
    </xf>
    <xf numFmtId="0" fontId="78" fillId="7" borderId="223" xfId="0" applyFont="1" applyFill="1" applyBorder="1" applyAlignment="1" applyProtection="1">
      <alignment horizontal="center" vertical="center"/>
      <protection locked="0"/>
    </xf>
    <xf numFmtId="0" fontId="78" fillId="0" borderId="222" xfId="0" applyFont="1" applyBorder="1" applyAlignment="1" applyProtection="1">
      <alignment horizontal="center" vertical="center"/>
      <protection locked="0"/>
    </xf>
    <xf numFmtId="0" fontId="78" fillId="0" borderId="0" xfId="0" applyFont="1" applyAlignment="1" applyProtection="1">
      <alignment horizontal="center" vertical="center"/>
      <protection locked="0"/>
    </xf>
    <xf numFmtId="0" fontId="98" fillId="10" borderId="221" xfId="0" applyFont="1" applyFill="1" applyBorder="1" applyAlignment="1" applyProtection="1">
      <alignment vertical="center"/>
      <protection locked="0"/>
    </xf>
    <xf numFmtId="0" fontId="98" fillId="10" borderId="219" xfId="0" applyFont="1" applyFill="1" applyBorder="1" applyAlignment="1" applyProtection="1">
      <alignment vertical="center"/>
      <protection locked="0"/>
    </xf>
    <xf numFmtId="0" fontId="78" fillId="0" borderId="221" xfId="0" applyFont="1" applyBorder="1" applyAlignment="1" applyProtection="1">
      <alignment horizontal="center" vertical="center"/>
      <protection locked="0"/>
    </xf>
    <xf numFmtId="0" fontId="78" fillId="0" borderId="220" xfId="0" applyFont="1" applyBorder="1" applyAlignment="1" applyProtection="1">
      <alignment horizontal="center" vertical="center"/>
      <protection locked="0"/>
    </xf>
    <xf numFmtId="0" fontId="78" fillId="0" borderId="219" xfId="0" applyFont="1" applyBorder="1" applyAlignment="1" applyProtection="1">
      <alignment vertical="center"/>
      <protection locked="0"/>
    </xf>
    <xf numFmtId="0" fontId="78" fillId="10" borderId="408" xfId="0" applyFont="1" applyFill="1" applyBorder="1" applyAlignment="1" applyProtection="1">
      <alignment horizontal="center" vertical="center" wrapText="1"/>
      <protection locked="0"/>
    </xf>
    <xf numFmtId="0" fontId="78" fillId="10" borderId="409" xfId="0" applyFont="1" applyFill="1" applyBorder="1" applyAlignment="1" applyProtection="1">
      <alignment horizontal="center" vertical="center" wrapText="1"/>
      <protection locked="0"/>
    </xf>
    <xf numFmtId="0" fontId="78" fillId="10" borderId="410" xfId="0" applyFont="1" applyFill="1" applyBorder="1" applyAlignment="1" applyProtection="1">
      <alignment horizontal="center" vertical="center" wrapText="1"/>
      <protection locked="0"/>
    </xf>
    <xf numFmtId="0" fontId="102" fillId="0" borderId="219" xfId="0" applyFont="1" applyBorder="1" applyAlignment="1" applyProtection="1">
      <alignment horizontal="center" vertical="center" wrapText="1"/>
      <protection locked="0"/>
    </xf>
    <xf numFmtId="0" fontId="102" fillId="0" borderId="0" xfId="0" applyFont="1" applyAlignment="1" applyProtection="1">
      <alignment horizontal="center" vertical="center" wrapText="1"/>
      <protection locked="0"/>
    </xf>
    <xf numFmtId="0" fontId="103" fillId="0" borderId="31" xfId="0" applyFont="1" applyBorder="1" applyAlignment="1" applyProtection="1">
      <alignment horizontal="center" wrapText="1"/>
      <protection locked="0"/>
    </xf>
    <xf numFmtId="0" fontId="103" fillId="0" borderId="0" xfId="0" applyFont="1" applyAlignment="1" applyProtection="1">
      <alignment horizontal="center" wrapText="1"/>
      <protection locked="0"/>
    </xf>
    <xf numFmtId="0" fontId="102" fillId="0" borderId="411" xfId="0" applyFont="1" applyBorder="1" applyAlignment="1" applyProtection="1">
      <alignment horizontal="center" vertical="center" wrapText="1"/>
      <protection locked="0"/>
    </xf>
    <xf numFmtId="0" fontId="78" fillId="7" borderId="220" xfId="0" applyFont="1" applyFill="1" applyBorder="1" applyAlignment="1" applyProtection="1">
      <alignment horizontal="center" vertical="center"/>
      <protection locked="0"/>
    </xf>
    <xf numFmtId="0" fontId="103" fillId="0" borderId="144" xfId="0" applyFont="1" applyBorder="1" applyAlignment="1" applyProtection="1">
      <alignment horizontal="center" wrapText="1"/>
      <protection locked="0"/>
    </xf>
    <xf numFmtId="0" fontId="78" fillId="0" borderId="412" xfId="0" applyFont="1" applyBorder="1" applyAlignment="1" applyProtection="1">
      <alignment horizontal="center" vertical="center"/>
      <protection locked="0"/>
    </xf>
    <xf numFmtId="204" fontId="78" fillId="0" borderId="413" xfId="0" applyNumberFormat="1" applyFont="1" applyBorder="1" applyAlignment="1" applyProtection="1">
      <alignment horizontal="center" vertical="center"/>
      <protection locked="0"/>
    </xf>
    <xf numFmtId="0" fontId="78" fillId="0" borderId="413" xfId="0" applyFont="1" applyBorder="1" applyAlignment="1" applyProtection="1">
      <alignment horizontal="center" vertical="center"/>
      <protection locked="0"/>
    </xf>
    <xf numFmtId="0" fontId="78" fillId="0" borderId="4" xfId="0" applyFont="1" applyBorder="1" applyAlignment="1" applyProtection="1">
      <alignment horizontal="center" vertical="center"/>
      <protection locked="0"/>
    </xf>
    <xf numFmtId="0" fontId="102" fillId="0" borderId="32" xfId="0" applyFont="1" applyBorder="1" applyAlignment="1" applyProtection="1">
      <alignment horizontal="center" vertical="center" wrapText="1"/>
      <protection locked="0"/>
    </xf>
    <xf numFmtId="0" fontId="73" fillId="0" borderId="0" xfId="0" applyFont="1" applyAlignment="1">
      <alignment vertical="center"/>
    </xf>
    <xf numFmtId="0" fontId="73" fillId="7" borderId="0" xfId="0" applyFont="1" applyFill="1" applyAlignment="1">
      <alignment vertical="center"/>
    </xf>
    <xf numFmtId="0" fontId="73" fillId="7" borderId="4" xfId="0" applyFont="1" applyFill="1" applyBorder="1" applyAlignment="1">
      <alignment vertical="center"/>
    </xf>
    <xf numFmtId="0" fontId="73" fillId="7" borderId="39" xfId="0" applyFont="1" applyFill="1" applyBorder="1" applyAlignment="1">
      <alignment vertical="center"/>
    </xf>
    <xf numFmtId="0" fontId="73" fillId="7" borderId="44" xfId="0" applyFont="1" applyFill="1" applyBorder="1" applyAlignment="1">
      <alignment vertical="center"/>
    </xf>
    <xf numFmtId="0" fontId="131" fillId="7" borderId="0" xfId="0" applyFont="1" applyFill="1" applyAlignment="1">
      <alignment vertical="center" wrapText="1"/>
    </xf>
    <xf numFmtId="0" fontId="131" fillId="7" borderId="44" xfId="0" applyFont="1" applyFill="1" applyBorder="1" applyAlignment="1">
      <alignment vertical="center" wrapText="1"/>
    </xf>
    <xf numFmtId="0" fontId="71" fillId="7" borderId="0" xfId="0" applyFont="1" applyFill="1" applyAlignment="1">
      <alignment vertical="center" wrapText="1"/>
    </xf>
    <xf numFmtId="0" fontId="73" fillId="7" borderId="0" xfId="0" applyFont="1" applyFill="1" applyAlignment="1">
      <alignment horizontal="left" vertical="center"/>
    </xf>
    <xf numFmtId="0" fontId="71" fillId="7" borderId="0" xfId="0" applyFont="1" applyFill="1" applyAlignment="1">
      <alignment vertical="center"/>
    </xf>
    <xf numFmtId="0" fontId="73" fillId="7" borderId="45" xfId="0" applyFont="1" applyFill="1" applyBorder="1" applyAlignment="1">
      <alignment vertical="center"/>
    </xf>
    <xf numFmtId="0" fontId="73" fillId="7" borderId="32" xfId="0" applyFont="1" applyFill="1" applyBorder="1" applyAlignment="1">
      <alignment vertical="center"/>
    </xf>
    <xf numFmtId="0" fontId="130" fillId="7" borderId="39" xfId="0" applyFont="1" applyFill="1" applyBorder="1" applyAlignment="1">
      <alignment horizontal="center" vertical="center"/>
    </xf>
    <xf numFmtId="0" fontId="130" fillId="7" borderId="0" xfId="0" applyFont="1" applyFill="1" applyAlignment="1">
      <alignment horizontal="center" vertical="center"/>
    </xf>
    <xf numFmtId="0" fontId="130" fillId="7" borderId="44" xfId="0" applyFont="1" applyFill="1" applyBorder="1" applyAlignment="1">
      <alignment horizontal="center" vertical="center"/>
    </xf>
    <xf numFmtId="0" fontId="73" fillId="7" borderId="107" xfId="0" applyFont="1" applyFill="1" applyBorder="1" applyAlignment="1">
      <alignment vertical="center"/>
    </xf>
    <xf numFmtId="0" fontId="73" fillId="7" borderId="100" xfId="0" applyFont="1" applyFill="1" applyBorder="1" applyAlignment="1">
      <alignment vertical="center"/>
    </xf>
    <xf numFmtId="0" fontId="73" fillId="7" borderId="101" xfId="0" applyFont="1" applyFill="1" applyBorder="1" applyAlignment="1">
      <alignment vertical="center"/>
    </xf>
    <xf numFmtId="0" fontId="73" fillId="7" borderId="107" xfId="0" applyFont="1" applyFill="1" applyBorder="1" applyAlignment="1">
      <alignment horizontal="left" vertical="center"/>
    </xf>
    <xf numFmtId="0" fontId="73" fillId="7" borderId="102" xfId="0" applyFont="1" applyFill="1" applyBorder="1" applyAlignment="1">
      <alignment vertical="center"/>
    </xf>
    <xf numFmtId="0" fontId="73" fillId="7" borderId="105" xfId="0" applyFont="1" applyFill="1" applyBorder="1" applyAlignment="1">
      <alignment vertical="center"/>
    </xf>
    <xf numFmtId="0" fontId="73" fillId="7" borderId="29" xfId="0" applyFont="1" applyFill="1" applyBorder="1" applyAlignment="1">
      <alignment vertical="center"/>
    </xf>
    <xf numFmtId="0" fontId="71" fillId="7" borderId="102" xfId="0" applyFont="1" applyFill="1" applyBorder="1" applyAlignment="1">
      <alignment vertical="center"/>
    </xf>
    <xf numFmtId="0" fontId="73" fillId="7" borderId="103" xfId="0" applyFont="1" applyFill="1" applyBorder="1" applyAlignment="1">
      <alignment vertical="center"/>
    </xf>
    <xf numFmtId="0" fontId="73" fillId="7" borderId="106" xfId="0" applyFont="1" applyFill="1" applyBorder="1" applyAlignment="1">
      <alignment vertical="center"/>
    </xf>
    <xf numFmtId="0" fontId="73" fillId="7" borderId="104" xfId="0" applyFont="1" applyFill="1" applyBorder="1" applyAlignment="1">
      <alignment vertical="center"/>
    </xf>
    <xf numFmtId="0" fontId="73" fillId="7" borderId="106" xfId="0" applyFont="1" applyFill="1" applyBorder="1" applyAlignment="1">
      <alignment vertical="top" shrinkToFit="1"/>
    </xf>
    <xf numFmtId="0" fontId="73" fillId="7" borderId="104" xfId="0" applyFont="1" applyFill="1" applyBorder="1" applyAlignment="1">
      <alignment vertical="top" shrinkToFit="1"/>
    </xf>
    <xf numFmtId="0" fontId="71" fillId="7" borderId="224" xfId="0" applyFont="1" applyFill="1" applyBorder="1" applyAlignment="1">
      <alignment vertical="center"/>
    </xf>
    <xf numFmtId="0" fontId="71" fillId="7" borderId="108" xfId="0" applyFont="1" applyFill="1" applyBorder="1" applyAlignment="1">
      <alignment vertical="center"/>
    </xf>
    <xf numFmtId="0" fontId="71" fillId="7" borderId="107" xfId="0" applyFont="1" applyFill="1" applyBorder="1" applyAlignment="1">
      <alignment vertical="center"/>
    </xf>
    <xf numFmtId="0" fontId="113" fillId="7" borderId="0" xfId="0" applyFont="1" applyFill="1" applyAlignment="1">
      <alignment vertical="center"/>
    </xf>
    <xf numFmtId="0" fontId="73" fillId="7" borderId="34" xfId="0" applyFont="1" applyFill="1" applyBorder="1" applyAlignment="1">
      <alignment vertical="center"/>
    </xf>
    <xf numFmtId="0" fontId="73" fillId="7" borderId="31" xfId="0" applyFont="1" applyFill="1" applyBorder="1" applyAlignment="1">
      <alignment vertical="center"/>
    </xf>
    <xf numFmtId="0" fontId="73" fillId="7" borderId="28" xfId="0" applyFont="1" applyFill="1" applyBorder="1" applyAlignment="1">
      <alignment vertical="center"/>
    </xf>
    <xf numFmtId="0" fontId="113" fillId="7" borderId="107" xfId="0" applyFont="1" applyFill="1" applyBorder="1" applyAlignment="1">
      <alignment vertical="center"/>
    </xf>
    <xf numFmtId="0" fontId="71" fillId="7" borderId="105" xfId="0" applyFont="1" applyFill="1" applyBorder="1" applyAlignment="1">
      <alignment vertical="center"/>
    </xf>
    <xf numFmtId="0" fontId="113" fillId="7" borderId="102" xfId="0" applyFont="1" applyFill="1" applyBorder="1" applyAlignment="1">
      <alignment vertical="center"/>
    </xf>
    <xf numFmtId="0" fontId="133" fillId="7" borderId="102" xfId="0" applyFont="1" applyFill="1" applyBorder="1" applyAlignment="1">
      <alignment vertical="center"/>
    </xf>
    <xf numFmtId="0" fontId="73" fillId="7" borderId="105" xfId="0" applyFont="1" applyFill="1" applyBorder="1" applyAlignment="1">
      <alignment vertical="top" shrinkToFit="1"/>
    </xf>
    <xf numFmtId="0" fontId="73" fillId="7" borderId="29" xfId="0" applyFont="1" applyFill="1" applyBorder="1" applyAlignment="1">
      <alignment vertical="top" shrinkToFit="1"/>
    </xf>
    <xf numFmtId="0" fontId="71" fillId="7" borderId="0" xfId="0" applyFont="1" applyFill="1" applyAlignment="1">
      <alignment horizontal="right" vertical="center"/>
    </xf>
    <xf numFmtId="0" fontId="123" fillId="0" borderId="0" xfId="0" applyFont="1" applyAlignment="1">
      <alignment vertical="center"/>
    </xf>
    <xf numFmtId="0" fontId="123" fillId="0" borderId="0" xfId="0" applyFont="1" applyAlignment="1">
      <alignment horizontal="right" vertical="center"/>
    </xf>
    <xf numFmtId="0" fontId="123" fillId="0" borderId="0" xfId="0" applyFont="1" applyAlignment="1">
      <alignment horizontal="center" vertical="center"/>
    </xf>
    <xf numFmtId="0" fontId="126" fillId="0" borderId="39" xfId="0" applyFont="1" applyBorder="1" applyAlignment="1">
      <alignment vertical="center"/>
    </xf>
    <xf numFmtId="0" fontId="123" fillId="0" borderId="31" xfId="0" applyFont="1" applyBorder="1" applyAlignment="1">
      <alignment vertical="center"/>
    </xf>
    <xf numFmtId="0" fontId="123" fillId="0" borderId="28" xfId="0" applyFont="1" applyBorder="1" applyAlignment="1">
      <alignment vertical="center"/>
    </xf>
    <xf numFmtId="0" fontId="123" fillId="0" borderId="39" xfId="0" applyFont="1" applyBorder="1" applyAlignment="1">
      <alignment vertical="center"/>
    </xf>
    <xf numFmtId="0" fontId="123" fillId="0" borderId="44" xfId="0" applyFont="1" applyBorder="1" applyAlignment="1">
      <alignment vertical="center"/>
    </xf>
    <xf numFmtId="0" fontId="127" fillId="0" borderId="0" xfId="0" applyFont="1" applyAlignment="1">
      <alignment vertical="center"/>
    </xf>
    <xf numFmtId="0" fontId="126" fillId="0" borderId="34" xfId="0" applyFont="1" applyBorder="1" applyAlignment="1">
      <alignment vertical="center"/>
    </xf>
    <xf numFmtId="0" fontId="123" fillId="0" borderId="45" xfId="0" applyFont="1" applyBorder="1" applyAlignment="1">
      <alignment vertical="center"/>
    </xf>
    <xf numFmtId="0" fontId="123" fillId="0" borderId="4" xfId="0" applyFont="1" applyBorder="1" applyAlignment="1">
      <alignment vertical="center"/>
    </xf>
    <xf numFmtId="0" fontId="123" fillId="0" borderId="32" xfId="0" applyFont="1" applyBorder="1" applyAlignment="1">
      <alignment vertical="center"/>
    </xf>
    <xf numFmtId="0" fontId="0" fillId="12" borderId="10" xfId="22" applyFont="1" applyFill="1" applyBorder="1" applyAlignment="1" applyProtection="1">
      <alignment horizontal="left" vertical="center"/>
      <protection locked="0"/>
    </xf>
    <xf numFmtId="0" fontId="4" fillId="21" borderId="10" xfId="22" applyFill="1" applyBorder="1" applyProtection="1">
      <alignment vertical="center"/>
      <protection locked="0"/>
    </xf>
    <xf numFmtId="0" fontId="4" fillId="22" borderId="10" xfId="22" applyFill="1" applyBorder="1" applyProtection="1">
      <alignment vertical="center"/>
      <protection locked="0"/>
    </xf>
    <xf numFmtId="0" fontId="81" fillId="0" borderId="0" xfId="48" applyFont="1" applyAlignment="1">
      <alignment horizontal="left" vertical="center"/>
    </xf>
    <xf numFmtId="0" fontId="243" fillId="0" borderId="0" xfId="48" applyFont="1">
      <alignment vertical="center"/>
    </xf>
    <xf numFmtId="56" fontId="91" fillId="13" borderId="12" xfId="48" applyNumberFormat="1" applyFont="1" applyFill="1" applyBorder="1" applyAlignment="1">
      <alignment horizontal="center" vertical="center" wrapText="1"/>
    </xf>
    <xf numFmtId="0" fontId="91" fillId="12" borderId="12" xfId="48" applyFont="1" applyFill="1" applyBorder="1" applyAlignment="1" applyProtection="1">
      <alignment horizontal="center" vertical="center"/>
      <protection locked="0"/>
    </xf>
    <xf numFmtId="0" fontId="72" fillId="0" borderId="36" xfId="17" applyFont="1" applyBorder="1" applyAlignment="1">
      <alignment horizontal="center" vertical="center" textRotation="255" shrinkToFit="1"/>
    </xf>
    <xf numFmtId="0" fontId="72" fillId="0" borderId="0" xfId="17" applyFont="1" applyAlignment="1">
      <alignment horizontal="center" vertical="center" textRotation="255" shrinkToFit="1"/>
    </xf>
    <xf numFmtId="0" fontId="72" fillId="0" borderId="234" xfId="16" applyFont="1" applyBorder="1" applyAlignment="1">
      <alignment horizontal="center" vertical="center" shrinkToFit="1"/>
    </xf>
    <xf numFmtId="0" fontId="72" fillId="0" borderId="233" xfId="16" applyFont="1" applyBorder="1" applyAlignment="1">
      <alignment horizontal="center" vertical="center" shrinkToFit="1"/>
    </xf>
    <xf numFmtId="0" fontId="72" fillId="0" borderId="232" xfId="16" applyFont="1" applyBorder="1" applyAlignment="1">
      <alignment horizontal="center" vertical="center" shrinkToFit="1"/>
    </xf>
    <xf numFmtId="0" fontId="72" fillId="0" borderId="231" xfId="16" applyFont="1" applyBorder="1" applyAlignment="1">
      <alignment horizontal="center" vertical="center" shrinkToFit="1"/>
    </xf>
    <xf numFmtId="0" fontId="72" fillId="0" borderId="230" xfId="16" applyFont="1" applyBorder="1" applyAlignment="1">
      <alignment horizontal="center" vertical="center" shrinkToFit="1"/>
    </xf>
    <xf numFmtId="0" fontId="72" fillId="0" borderId="229" xfId="16" applyFont="1" applyBorder="1" applyAlignment="1">
      <alignment horizontal="center" vertical="center" shrinkToFit="1"/>
    </xf>
    <xf numFmtId="0" fontId="72" fillId="0" borderId="237" xfId="16" applyFont="1" applyBorder="1" applyAlignment="1">
      <alignment horizontal="center" vertical="center" shrinkToFit="1"/>
    </xf>
    <xf numFmtId="0" fontId="72" fillId="0" borderId="236" xfId="16" applyFont="1" applyBorder="1" applyAlignment="1">
      <alignment horizontal="center" vertical="center" shrinkToFit="1"/>
    </xf>
    <xf numFmtId="0" fontId="72" fillId="0" borderId="235" xfId="16" applyFont="1" applyBorder="1" applyAlignment="1">
      <alignment horizontal="center" vertical="center" shrinkToFit="1"/>
    </xf>
    <xf numFmtId="0" fontId="72" fillId="0" borderId="234" xfId="16" applyFont="1" applyBorder="1" applyAlignment="1">
      <alignment horizontal="center" vertical="center" wrapText="1" shrinkToFit="1"/>
    </xf>
    <xf numFmtId="0" fontId="72" fillId="0" borderId="233" xfId="16" applyFont="1" applyBorder="1" applyAlignment="1">
      <alignment horizontal="center" vertical="center" wrapText="1" shrinkToFit="1"/>
    </xf>
    <xf numFmtId="0" fontId="72" fillId="0" borderId="232" xfId="16" applyFont="1" applyBorder="1" applyAlignment="1">
      <alignment horizontal="center" vertical="center" wrapText="1" shrinkToFit="1"/>
    </xf>
    <xf numFmtId="0" fontId="72" fillId="0" borderId="231" xfId="16" applyFont="1" applyBorder="1" applyAlignment="1">
      <alignment horizontal="center" vertical="center" wrapText="1" shrinkToFit="1"/>
    </xf>
    <xf numFmtId="0" fontId="72" fillId="0" borderId="230" xfId="16" applyFont="1" applyBorder="1" applyAlignment="1">
      <alignment horizontal="center" vertical="center" wrapText="1" shrinkToFit="1"/>
    </xf>
    <xf numFmtId="0" fontId="72" fillId="0" borderId="229" xfId="16" applyFont="1" applyBorder="1" applyAlignment="1">
      <alignment horizontal="center" vertical="center" wrapText="1" shrinkToFit="1"/>
    </xf>
    <xf numFmtId="0" fontId="72" fillId="0" borderId="237" xfId="16" applyFont="1" applyBorder="1" applyAlignment="1">
      <alignment horizontal="center" vertical="center" wrapText="1" shrinkToFit="1"/>
    </xf>
    <xf numFmtId="0" fontId="72" fillId="0" borderId="236" xfId="16" applyFont="1" applyBorder="1" applyAlignment="1">
      <alignment horizontal="center" vertical="center" wrapText="1" shrinkToFit="1"/>
    </xf>
    <xf numFmtId="0" fontId="72" fillId="0" borderId="235" xfId="16" applyFont="1" applyBorder="1" applyAlignment="1">
      <alignment horizontal="center" vertical="center" wrapText="1" shrinkToFit="1"/>
    </xf>
    <xf numFmtId="0" fontId="72" fillId="0" borderId="34" xfId="16" applyFont="1" applyBorder="1" applyAlignment="1">
      <alignment horizontal="center" vertical="center" shrinkToFit="1"/>
    </xf>
    <xf numFmtId="0" fontId="72" fillId="0" borderId="31" xfId="16" applyFont="1" applyBorder="1" applyAlignment="1">
      <alignment horizontal="center" vertical="center" shrinkToFit="1"/>
    </xf>
    <xf numFmtId="0" fontId="72" fillId="0" borderId="28" xfId="16" applyFont="1" applyBorder="1" applyAlignment="1">
      <alignment horizontal="center" vertical="center" shrinkToFit="1"/>
    </xf>
    <xf numFmtId="0" fontId="72" fillId="0" borderId="39" xfId="16" applyFont="1" applyBorder="1" applyAlignment="1">
      <alignment horizontal="center" vertical="center" shrinkToFit="1"/>
    </xf>
    <xf numFmtId="0" fontId="72" fillId="0" borderId="0" xfId="16" applyFont="1" applyAlignment="1">
      <alignment horizontal="center" vertical="center" shrinkToFit="1"/>
    </xf>
    <xf numFmtId="0" fontId="72" fillId="0" borderId="44" xfId="16" applyFont="1" applyBorder="1" applyAlignment="1">
      <alignment horizontal="center" vertical="center" shrinkToFit="1"/>
    </xf>
    <xf numFmtId="0" fontId="72" fillId="0" borderId="45" xfId="16" applyFont="1" applyBorder="1" applyAlignment="1">
      <alignment horizontal="center" vertical="center" shrinkToFit="1"/>
    </xf>
    <xf numFmtId="0" fontId="72" fillId="0" borderId="4" xfId="16" applyFont="1" applyBorder="1" applyAlignment="1">
      <alignment horizontal="center" vertical="center" shrinkToFit="1"/>
    </xf>
    <xf numFmtId="0" fontId="72" fillId="0" borderId="32" xfId="16" applyFont="1" applyBorder="1" applyAlignment="1">
      <alignment horizontal="center" vertical="center" shrinkToFit="1"/>
    </xf>
    <xf numFmtId="0" fontId="8" fillId="7" borderId="47" xfId="17" applyFont="1" applyFill="1" applyBorder="1" applyAlignment="1">
      <alignment horizontal="center" vertical="center" wrapText="1" shrinkToFit="1"/>
    </xf>
    <xf numFmtId="0" fontId="8" fillId="7" borderId="1" xfId="17" applyFont="1" applyFill="1" applyBorder="1" applyAlignment="1">
      <alignment horizontal="center" vertical="center" wrapText="1" shrinkToFit="1"/>
    </xf>
    <xf numFmtId="0" fontId="8" fillId="7" borderId="12" xfId="17" applyFont="1" applyFill="1" applyBorder="1" applyAlignment="1">
      <alignment horizontal="center" vertical="center" wrapText="1" shrinkToFit="1"/>
    </xf>
    <xf numFmtId="0" fontId="72" fillId="12" borderId="270" xfId="17" applyFont="1" applyFill="1" applyBorder="1" applyAlignment="1">
      <alignment horizontal="center" vertical="center" shrinkToFit="1"/>
    </xf>
    <xf numFmtId="0" fontId="72" fillId="12" borderId="1" xfId="17" applyFont="1" applyFill="1" applyBorder="1" applyAlignment="1">
      <alignment horizontal="center" vertical="center" shrinkToFit="1"/>
    </xf>
    <xf numFmtId="0" fontId="72" fillId="12" borderId="269" xfId="17" applyFont="1" applyFill="1" applyBorder="1" applyAlignment="1">
      <alignment horizontal="center" vertical="center" shrinkToFit="1"/>
    </xf>
    <xf numFmtId="0" fontId="72" fillId="0" borderId="293" xfId="16" applyFont="1" applyBorder="1" applyAlignment="1">
      <alignment horizontal="center" vertical="center" shrinkToFit="1"/>
    </xf>
    <xf numFmtId="0" fontId="72" fillId="0" borderId="294" xfId="16" applyFont="1" applyBorder="1" applyAlignment="1">
      <alignment horizontal="center" vertical="center" shrinkToFit="1"/>
    </xf>
    <xf numFmtId="0" fontId="72" fillId="0" borderId="295" xfId="16" applyFont="1" applyBorder="1" applyAlignment="1">
      <alignment horizontal="center" vertical="center" shrinkToFit="1"/>
    </xf>
    <xf numFmtId="0" fontId="72" fillId="0" borderId="293" xfId="16" applyFont="1" applyBorder="1" applyAlignment="1">
      <alignment horizontal="center" vertical="center" wrapText="1" shrinkToFit="1"/>
    </xf>
    <xf numFmtId="0" fontId="72" fillId="0" borderId="294" xfId="16" applyFont="1" applyBorder="1" applyAlignment="1">
      <alignment horizontal="center" vertical="center" wrapText="1" shrinkToFit="1"/>
    </xf>
    <xf numFmtId="0" fontId="72" fillId="0" borderId="295" xfId="16" applyFont="1" applyBorder="1" applyAlignment="1">
      <alignment horizontal="center" vertical="center" wrapText="1" shrinkToFit="1"/>
    </xf>
    <xf numFmtId="0" fontId="72" fillId="0" borderId="41" xfId="16" applyFont="1" applyBorder="1" applyAlignment="1">
      <alignment horizontal="center" vertical="center" shrinkToFit="1"/>
    </xf>
    <xf numFmtId="0" fontId="72" fillId="0" borderId="42" xfId="16" applyFont="1" applyBorder="1" applyAlignment="1">
      <alignment horizontal="center" vertical="center" shrinkToFit="1"/>
    </xf>
    <xf numFmtId="0" fontId="72" fillId="0" borderId="125" xfId="16" applyFont="1" applyBorder="1" applyAlignment="1">
      <alignment horizontal="center" vertical="center" shrinkToFit="1"/>
    </xf>
    <xf numFmtId="0" fontId="8" fillId="7" borderId="1" xfId="17" applyFont="1" applyFill="1" applyBorder="1" applyAlignment="1">
      <alignment horizontal="left" vertical="center" shrinkToFit="1"/>
    </xf>
    <xf numFmtId="0" fontId="8" fillId="7" borderId="12" xfId="17" applyFont="1" applyFill="1" applyBorder="1" applyAlignment="1">
      <alignment horizontal="left" vertical="center" shrinkToFit="1"/>
    </xf>
    <xf numFmtId="0" fontId="72" fillId="12" borderId="414" xfId="17" applyFont="1" applyFill="1" applyBorder="1" applyAlignment="1">
      <alignment horizontal="center" vertical="center" shrinkToFit="1"/>
    </xf>
    <xf numFmtId="0" fontId="72" fillId="12" borderId="415" xfId="16" applyFont="1" applyFill="1" applyBorder="1" applyAlignment="1">
      <alignment horizontal="center" vertical="center" shrinkToFit="1"/>
    </xf>
    <xf numFmtId="0" fontId="72" fillId="12" borderId="416" xfId="16" applyFont="1" applyFill="1" applyBorder="1" applyAlignment="1">
      <alignment horizontal="center" vertical="center" shrinkToFit="1"/>
    </xf>
    <xf numFmtId="0" fontId="77" fillId="12" borderId="260" xfId="17" applyFont="1" applyFill="1" applyBorder="1" applyAlignment="1">
      <alignment horizontal="center" vertical="center" shrinkToFit="1"/>
    </xf>
    <xf numFmtId="0" fontId="77" fillId="12" borderId="261" xfId="17" applyFont="1" applyFill="1" applyBorder="1" applyAlignment="1">
      <alignment horizontal="center" vertical="center" shrinkToFit="1"/>
    </xf>
    <xf numFmtId="0" fontId="77" fillId="12" borderId="262" xfId="17" applyFont="1" applyFill="1" applyBorder="1" applyAlignment="1">
      <alignment horizontal="center" vertical="center" shrinkToFit="1"/>
    </xf>
    <xf numFmtId="0" fontId="77" fillId="12" borderId="263" xfId="17" applyFont="1" applyFill="1" applyBorder="1" applyAlignment="1">
      <alignment horizontal="center" vertical="center" shrinkToFit="1"/>
    </xf>
    <xf numFmtId="0" fontId="77" fillId="12" borderId="0" xfId="17" applyFont="1" applyFill="1" applyAlignment="1">
      <alignment horizontal="center" vertical="center" shrinkToFit="1"/>
    </xf>
    <xf numFmtId="0" fontId="77" fillId="12" borderId="267" xfId="17" applyFont="1" applyFill="1" applyBorder="1" applyAlignment="1">
      <alignment horizontal="center" vertical="center" shrinkToFit="1"/>
    </xf>
    <xf numFmtId="0" fontId="77" fillId="12" borderId="273" xfId="17" applyFont="1" applyFill="1" applyBorder="1" applyAlignment="1">
      <alignment horizontal="center" vertical="center" shrinkToFit="1"/>
    </xf>
    <xf numFmtId="0" fontId="77" fillId="12" borderId="274" xfId="17" applyFont="1" applyFill="1" applyBorder="1" applyAlignment="1">
      <alignment horizontal="center" vertical="center" shrinkToFit="1"/>
    </xf>
    <xf numFmtId="0" fontId="77" fillId="12" borderId="275" xfId="17" applyFont="1" applyFill="1" applyBorder="1" applyAlignment="1">
      <alignment horizontal="center" vertical="center" shrinkToFit="1"/>
    </xf>
    <xf numFmtId="0" fontId="248" fillId="0" borderId="45" xfId="17" applyFont="1" applyBorder="1" applyAlignment="1">
      <alignment horizontal="center" vertical="center" shrinkToFit="1"/>
    </xf>
    <xf numFmtId="0" fontId="248" fillId="0" borderId="4" xfId="17" applyFont="1" applyBorder="1" applyAlignment="1">
      <alignment horizontal="center" vertical="center" shrinkToFit="1"/>
    </xf>
    <xf numFmtId="0" fontId="248" fillId="0" borderId="32" xfId="17" applyFont="1" applyBorder="1" applyAlignment="1">
      <alignment horizontal="center" vertical="center" shrinkToFit="1"/>
    </xf>
    <xf numFmtId="0" fontId="248" fillId="0" borderId="47" xfId="17" applyFont="1" applyBorder="1" applyAlignment="1">
      <alignment horizontal="center" vertical="center" shrinkToFit="1"/>
    </xf>
    <xf numFmtId="0" fontId="248" fillId="0" borderId="1" xfId="17" applyFont="1" applyBorder="1" applyAlignment="1">
      <alignment horizontal="center" vertical="center" shrinkToFit="1"/>
    </xf>
    <xf numFmtId="0" fontId="248" fillId="0" borderId="12" xfId="17" applyFont="1" applyBorder="1" applyAlignment="1">
      <alignment horizontal="center" vertical="center" shrinkToFit="1"/>
    </xf>
    <xf numFmtId="0" fontId="8" fillId="7" borderId="45" xfId="17" applyFont="1" applyFill="1" applyBorder="1" applyAlignment="1">
      <alignment horizontal="center" vertical="center" wrapText="1" shrinkToFit="1"/>
    </xf>
    <xf numFmtId="0" fontId="8" fillId="7" borderId="4" xfId="17" applyFont="1" applyFill="1" applyBorder="1" applyAlignment="1">
      <alignment horizontal="center" vertical="center" shrinkToFit="1"/>
    </xf>
    <xf numFmtId="0" fontId="8" fillId="7" borderId="32" xfId="17" applyFont="1" applyFill="1" applyBorder="1" applyAlignment="1">
      <alignment horizontal="center" vertical="center" shrinkToFit="1"/>
    </xf>
    <xf numFmtId="0" fontId="248" fillId="0" borderId="34" xfId="17" applyFont="1" applyBorder="1" applyAlignment="1">
      <alignment horizontal="left" vertical="center" shrinkToFit="1"/>
    </xf>
    <xf numFmtId="0" fontId="248" fillId="0" borderId="31" xfId="17" applyFont="1" applyBorder="1" applyAlignment="1">
      <alignment horizontal="left" vertical="center" shrinkToFit="1"/>
    </xf>
    <xf numFmtId="0" fontId="248" fillId="0" borderId="28" xfId="17" applyFont="1" applyBorder="1" applyAlignment="1">
      <alignment horizontal="left" vertical="center" shrinkToFit="1"/>
    </xf>
    <xf numFmtId="0" fontId="248" fillId="0" borderId="39" xfId="17" applyFont="1" applyBorder="1" applyAlignment="1">
      <alignment horizontal="left" vertical="center" shrinkToFit="1"/>
    </xf>
    <xf numFmtId="0" fontId="248" fillId="0" borderId="0" xfId="17" applyFont="1" applyAlignment="1">
      <alignment horizontal="left" vertical="center" shrinkToFit="1"/>
    </xf>
    <xf numFmtId="0" fontId="248" fillId="0" borderId="44" xfId="17" applyFont="1" applyBorder="1" applyAlignment="1">
      <alignment horizontal="left" vertical="center" shrinkToFit="1"/>
    </xf>
    <xf numFmtId="0" fontId="248" fillId="0" borderId="45" xfId="17" applyFont="1" applyBorder="1" applyAlignment="1">
      <alignment horizontal="left" vertical="center" shrinkToFit="1"/>
    </xf>
    <xf numFmtId="0" fontId="248" fillId="0" borderId="4" xfId="17" applyFont="1" applyBorder="1" applyAlignment="1">
      <alignment horizontal="left" vertical="center" shrinkToFit="1"/>
    </xf>
    <xf numFmtId="0" fontId="248" fillId="0" borderId="32" xfId="17" applyFont="1" applyBorder="1" applyAlignment="1">
      <alignment horizontal="left" vertical="center" shrinkToFit="1"/>
    </xf>
    <xf numFmtId="0" fontId="72" fillId="0" borderId="234" xfId="17" applyFont="1" applyBorder="1" applyAlignment="1">
      <alignment horizontal="center" vertical="top" wrapText="1" shrinkToFit="1"/>
    </xf>
    <xf numFmtId="0" fontId="72" fillId="0" borderId="233" xfId="17" applyFont="1" applyBorder="1" applyAlignment="1">
      <alignment horizontal="center" vertical="top" wrapText="1" shrinkToFit="1"/>
    </xf>
    <xf numFmtId="0" fontId="72" fillId="0" borderId="232" xfId="17" applyFont="1" applyBorder="1" applyAlignment="1">
      <alignment horizontal="center" vertical="top" wrapText="1" shrinkToFit="1"/>
    </xf>
    <xf numFmtId="0" fontId="72" fillId="0" borderId="231" xfId="17" applyFont="1" applyBorder="1" applyAlignment="1">
      <alignment horizontal="center" vertical="top" wrapText="1" shrinkToFit="1"/>
    </xf>
    <xf numFmtId="0" fontId="72" fillId="0" borderId="230" xfId="17" applyFont="1" applyBorder="1" applyAlignment="1">
      <alignment horizontal="center" vertical="top" wrapText="1" shrinkToFit="1"/>
    </xf>
    <xf numFmtId="0" fontId="72" fillId="0" borderId="229" xfId="17" applyFont="1" applyBorder="1" applyAlignment="1">
      <alignment horizontal="center" vertical="top" wrapText="1" shrinkToFit="1"/>
    </xf>
    <xf numFmtId="0" fontId="72" fillId="0" borderId="237" xfId="17" applyFont="1" applyBorder="1" applyAlignment="1">
      <alignment horizontal="center" vertical="top" wrapText="1" shrinkToFit="1"/>
    </xf>
    <xf numFmtId="0" fontId="72" fillId="0" borderId="236" xfId="17" applyFont="1" applyBorder="1" applyAlignment="1">
      <alignment horizontal="center" vertical="top" wrapText="1" shrinkToFit="1"/>
    </xf>
    <xf numFmtId="0" fontId="72" fillId="0" borderId="235" xfId="17" applyFont="1" applyBorder="1" applyAlignment="1">
      <alignment horizontal="center" vertical="top" wrapText="1" shrinkToFit="1"/>
    </xf>
    <xf numFmtId="0" fontId="72" fillId="0" borderId="234" xfId="17" applyFont="1" applyBorder="1" applyAlignment="1">
      <alignment horizontal="center" vertical="center" shrinkToFit="1"/>
    </xf>
    <xf numFmtId="0" fontId="72" fillId="0" borderId="233" xfId="17" applyFont="1" applyBorder="1" applyAlignment="1">
      <alignment horizontal="center" vertical="center" shrinkToFit="1"/>
    </xf>
    <xf numFmtId="0" fontId="72" fillId="0" borderId="232" xfId="17" applyFont="1" applyBorder="1" applyAlignment="1">
      <alignment horizontal="center" vertical="center" shrinkToFit="1"/>
    </xf>
    <xf numFmtId="0" fontId="72" fillId="0" borderId="231" xfId="17" applyFont="1" applyBorder="1" applyAlignment="1">
      <alignment horizontal="center" vertical="center" shrinkToFit="1"/>
    </xf>
    <xf numFmtId="0" fontId="72" fillId="0" borderId="230" xfId="17" applyFont="1" applyBorder="1" applyAlignment="1">
      <alignment horizontal="center" vertical="center" shrinkToFit="1"/>
    </xf>
    <xf numFmtId="0" fontId="72" fillId="0" borderId="229" xfId="17" applyFont="1" applyBorder="1" applyAlignment="1">
      <alignment horizontal="center" vertical="center" shrinkToFit="1"/>
    </xf>
    <xf numFmtId="0" fontId="72" fillId="0" borderId="237" xfId="17" applyFont="1" applyBorder="1" applyAlignment="1">
      <alignment horizontal="center" vertical="center" shrinkToFit="1"/>
    </xf>
    <xf numFmtId="0" fontId="72" fillId="0" borderId="236" xfId="17" applyFont="1" applyBorder="1" applyAlignment="1">
      <alignment horizontal="center" vertical="center" shrinkToFit="1"/>
    </xf>
    <xf numFmtId="0" fontId="72" fillId="0" borderId="235" xfId="17" applyFont="1" applyBorder="1" applyAlignment="1">
      <alignment horizontal="center" vertical="center" shrinkToFit="1"/>
    </xf>
    <xf numFmtId="0" fontId="248" fillId="0" borderId="12" xfId="17" applyFont="1" applyBorder="1" applyAlignment="1">
      <alignment horizontal="left" vertical="center" shrinkToFit="1"/>
    </xf>
    <xf numFmtId="0" fontId="248" fillId="0" borderId="10" xfId="17" applyFont="1" applyBorder="1" applyAlignment="1">
      <alignment horizontal="left" vertical="center" shrinkToFit="1"/>
    </xf>
    <xf numFmtId="0" fontId="248" fillId="0" borderId="47" xfId="17" applyFont="1" applyBorder="1" applyAlignment="1">
      <alignment horizontal="left" vertical="center" shrinkToFit="1"/>
    </xf>
    <xf numFmtId="0" fontId="248" fillId="0" borderId="1" xfId="17" applyFont="1" applyBorder="1" applyAlignment="1">
      <alignment horizontal="left" vertical="center" shrinkToFit="1"/>
    </xf>
    <xf numFmtId="0" fontId="115" fillId="7" borderId="0" xfId="16" applyFont="1" applyFill="1" applyAlignment="1">
      <alignment horizontal="left" vertical="top" wrapText="1"/>
    </xf>
    <xf numFmtId="0" fontId="80" fillId="0" borderId="0" xfId="1" applyFont="1" applyAlignment="1" applyProtection="1">
      <alignment vertical="center"/>
    </xf>
    <xf numFmtId="0" fontId="115" fillId="7" borderId="0" xfId="16" applyFont="1" applyFill="1" applyAlignment="1">
      <alignment horizontal="left" vertical="center" wrapText="1"/>
    </xf>
    <xf numFmtId="0" fontId="115" fillId="7" borderId="0" xfId="16" applyFont="1" applyFill="1" applyAlignment="1">
      <alignment horizontal="left" vertical="top"/>
    </xf>
    <xf numFmtId="0" fontId="72" fillId="0" borderId="1" xfId="17" applyFont="1" applyBorder="1" applyAlignment="1">
      <alignment horizontal="left" vertical="center" shrinkToFit="1"/>
    </xf>
    <xf numFmtId="0" fontId="72" fillId="0" borderId="12" xfId="17" applyFont="1" applyBorder="1" applyAlignment="1">
      <alignment horizontal="left" vertical="center" shrinkToFit="1"/>
    </xf>
    <xf numFmtId="0" fontId="72" fillId="0" borderId="47" xfId="17" applyFont="1" applyBorder="1" applyAlignment="1">
      <alignment horizontal="center" vertical="center" wrapText="1" shrinkToFit="1"/>
    </xf>
    <xf numFmtId="0" fontId="72" fillId="0" borderId="1" xfId="17" applyFont="1" applyBorder="1" applyAlignment="1">
      <alignment horizontal="center" vertical="center" wrapText="1" shrinkToFit="1"/>
    </xf>
    <xf numFmtId="0" fontId="72" fillId="12" borderId="382" xfId="17" applyFont="1" applyFill="1" applyBorder="1" applyAlignment="1">
      <alignment horizontal="center" vertical="center" shrinkToFit="1"/>
    </xf>
    <xf numFmtId="0" fontId="72" fillId="12" borderId="10" xfId="16" applyFont="1" applyFill="1" applyBorder="1" applyAlignment="1">
      <alignment horizontal="center" vertical="center" shrinkToFit="1"/>
    </xf>
    <xf numFmtId="0" fontId="72" fillId="12" borderId="383" xfId="16" applyFont="1" applyFill="1" applyBorder="1" applyAlignment="1">
      <alignment horizontal="center" vertical="center" shrinkToFit="1"/>
    </xf>
    <xf numFmtId="0" fontId="72" fillId="0" borderId="45" xfId="17" applyFont="1" applyBorder="1" applyAlignment="1">
      <alignment horizontal="center" vertical="center" shrinkToFit="1"/>
    </xf>
    <xf numFmtId="0" fontId="72" fillId="0" borderId="4" xfId="17" applyFont="1" applyBorder="1" applyAlignment="1">
      <alignment horizontal="center" vertical="center" shrinkToFit="1"/>
    </xf>
    <xf numFmtId="0" fontId="72" fillId="0" borderId="10" xfId="17" applyFont="1" applyBorder="1" applyAlignment="1">
      <alignment horizontal="left" vertical="center" shrinkToFit="1"/>
    </xf>
    <xf numFmtId="0" fontId="72" fillId="12" borderId="10" xfId="17" applyFont="1" applyFill="1" applyBorder="1" applyAlignment="1">
      <alignment horizontal="center" vertical="center" shrinkToFit="1"/>
    </xf>
    <xf numFmtId="0" fontId="72" fillId="12" borderId="383" xfId="17" applyFont="1" applyFill="1" applyBorder="1" applyAlignment="1">
      <alignment horizontal="center" vertical="center" shrinkToFit="1"/>
    </xf>
    <xf numFmtId="0" fontId="72" fillId="0" borderId="12" xfId="17" applyFont="1" applyBorder="1" applyAlignment="1">
      <alignment horizontal="left" vertical="center" wrapText="1" shrinkToFit="1"/>
    </xf>
    <xf numFmtId="0" fontId="72" fillId="0" borderId="47" xfId="17" applyFont="1" applyBorder="1" applyAlignment="1">
      <alignment horizontal="center" vertical="center" shrinkToFit="1"/>
    </xf>
    <xf numFmtId="0" fontId="72" fillId="0" borderId="1" xfId="17" applyFont="1" applyBorder="1" applyAlignment="1">
      <alignment horizontal="center" vertical="center" shrinkToFit="1"/>
    </xf>
    <xf numFmtId="0" fontId="8" fillId="7" borderId="47" xfId="17" applyFont="1" applyFill="1" applyBorder="1" applyAlignment="1">
      <alignment horizontal="left" vertical="center" shrinkToFit="1"/>
    </xf>
    <xf numFmtId="0" fontId="72" fillId="0" borderId="136" xfId="17" applyFont="1" applyBorder="1" applyAlignment="1">
      <alignment horizontal="center" vertical="center" textRotation="255" shrinkToFit="1"/>
    </xf>
    <xf numFmtId="0" fontId="72" fillId="0" borderId="97" xfId="17" applyFont="1" applyBorder="1" applyAlignment="1">
      <alignment horizontal="center" vertical="center" textRotation="255" shrinkToFit="1"/>
    </xf>
    <xf numFmtId="0" fontId="72" fillId="0" borderId="47" xfId="17" applyFont="1" applyBorder="1" applyAlignment="1">
      <alignment horizontal="left" vertical="center" shrinkToFit="1"/>
    </xf>
    <xf numFmtId="0" fontId="72" fillId="0" borderId="269" xfId="17" applyFont="1" applyBorder="1" applyAlignment="1">
      <alignment horizontal="left" vertical="center" shrinkToFit="1"/>
    </xf>
    <xf numFmtId="0" fontId="72" fillId="0" borderId="270" xfId="17" applyFont="1" applyBorder="1" applyAlignment="1">
      <alignment horizontal="center" vertical="center" wrapText="1" shrinkToFit="1"/>
    </xf>
    <xf numFmtId="0" fontId="72" fillId="0" borderId="269" xfId="17" applyFont="1" applyBorder="1" applyAlignment="1">
      <alignment horizontal="center" vertical="center" wrapText="1" shrinkToFit="1"/>
    </xf>
    <xf numFmtId="0" fontId="72" fillId="0" borderId="36" xfId="17" applyFont="1" applyBorder="1" applyAlignment="1">
      <alignment horizontal="center" vertical="center" textRotation="255" shrinkToFit="1"/>
    </xf>
    <xf numFmtId="0" fontId="72" fillId="0" borderId="5" xfId="17" applyFont="1" applyBorder="1" applyAlignment="1">
      <alignment horizontal="center" vertical="center" textRotation="255" shrinkToFit="1"/>
    </xf>
    <xf numFmtId="0" fontId="72" fillId="0" borderId="31" xfId="16" applyFont="1" applyBorder="1" applyAlignment="1">
      <alignment horizontal="left" vertical="center" shrinkToFit="1"/>
    </xf>
    <xf numFmtId="0" fontId="72" fillId="0" borderId="28" xfId="16" applyFont="1" applyBorder="1" applyAlignment="1">
      <alignment horizontal="left" vertical="center" shrinkToFit="1"/>
    </xf>
    <xf numFmtId="0" fontId="72" fillId="0" borderId="0" xfId="16" applyFont="1" applyAlignment="1">
      <alignment horizontal="left" vertical="center" shrinkToFit="1"/>
    </xf>
    <xf numFmtId="0" fontId="72" fillId="0" borderId="44" xfId="16" applyFont="1" applyBorder="1" applyAlignment="1">
      <alignment horizontal="left" vertical="center" shrinkToFit="1"/>
    </xf>
    <xf numFmtId="0" fontId="72" fillId="0" borderId="45" xfId="16" applyFont="1" applyBorder="1" applyAlignment="1">
      <alignment horizontal="left" vertical="center" shrinkToFit="1"/>
    </xf>
    <xf numFmtId="0" fontId="72" fillId="0" borderId="4" xfId="16" applyFont="1" applyBorder="1" applyAlignment="1">
      <alignment horizontal="left" vertical="center" shrinkToFit="1"/>
    </xf>
    <xf numFmtId="0" fontId="72" fillId="0" borderId="32" xfId="16" applyFont="1" applyBorder="1" applyAlignment="1">
      <alignment horizontal="left" vertical="center" shrinkToFit="1"/>
    </xf>
    <xf numFmtId="0" fontId="72" fillId="0" borderId="25" xfId="17" applyFont="1" applyBorder="1" applyAlignment="1">
      <alignment horizontal="center" vertical="center" textRotation="255" shrinkToFit="1"/>
    </xf>
    <xf numFmtId="0" fontId="72" fillId="0" borderId="34" xfId="17" applyFont="1" applyBorder="1" applyAlignment="1">
      <alignment horizontal="left" vertical="center" shrinkToFit="1"/>
    </xf>
    <xf numFmtId="0" fontId="72" fillId="0" borderId="31" xfId="17" applyFont="1" applyBorder="1" applyAlignment="1">
      <alignment horizontal="left" vertical="center" shrinkToFit="1"/>
    </xf>
    <xf numFmtId="0" fontId="72" fillId="0" borderId="28" xfId="17" applyFont="1" applyBorder="1" applyAlignment="1">
      <alignment horizontal="left" vertical="center" shrinkToFit="1"/>
    </xf>
    <xf numFmtId="0" fontId="72" fillId="0" borderId="39" xfId="17" applyFont="1" applyBorder="1" applyAlignment="1">
      <alignment horizontal="left" vertical="center" shrinkToFit="1"/>
    </xf>
    <xf numFmtId="0" fontId="72" fillId="0" borderId="0" xfId="17" applyFont="1" applyAlignment="1">
      <alignment horizontal="left" vertical="center" shrinkToFit="1"/>
    </xf>
    <xf numFmtId="0" fontId="72" fillId="0" borderId="44" xfId="17" applyFont="1" applyBorder="1" applyAlignment="1">
      <alignment horizontal="left" vertical="center" shrinkToFit="1"/>
    </xf>
    <xf numFmtId="0" fontId="72" fillId="0" borderId="45" xfId="17" applyFont="1" applyBorder="1" applyAlignment="1">
      <alignment horizontal="left" vertical="center" shrinkToFit="1"/>
    </xf>
    <xf numFmtId="0" fontId="72" fillId="0" borderId="4" xfId="17" applyFont="1" applyBorder="1" applyAlignment="1">
      <alignment horizontal="left" vertical="center" shrinkToFit="1"/>
    </xf>
    <xf numFmtId="0" fontId="72" fillId="0" borderId="32" xfId="17" applyFont="1" applyBorder="1" applyAlignment="1">
      <alignment horizontal="left" vertical="center" shrinkToFit="1"/>
    </xf>
    <xf numFmtId="0" fontId="72" fillId="0" borderId="47" xfId="17" applyFont="1" applyBorder="1" applyAlignment="1">
      <alignment vertical="center" shrinkToFit="1"/>
    </xf>
    <xf numFmtId="0" fontId="72" fillId="0" borderId="1" xfId="17" applyFont="1" applyBorder="1" applyAlignment="1">
      <alignment vertical="center" shrinkToFit="1"/>
    </xf>
    <xf numFmtId="0" fontId="72" fillId="0" borderId="12" xfId="17" applyFont="1" applyBorder="1" applyAlignment="1">
      <alignment vertical="center" shrinkToFit="1"/>
    </xf>
    <xf numFmtId="0" fontId="8" fillId="7" borderId="270" xfId="17" applyFont="1" applyFill="1" applyBorder="1" applyAlignment="1">
      <alignment horizontal="center" vertical="center" wrapText="1" shrinkToFit="1"/>
    </xf>
    <xf numFmtId="0" fontId="8" fillId="7" borderId="269" xfId="17" applyFont="1" applyFill="1" applyBorder="1" applyAlignment="1">
      <alignment horizontal="center" vertical="center" wrapText="1" shrinkToFit="1"/>
    </xf>
    <xf numFmtId="0" fontId="72" fillId="0" borderId="39" xfId="17" applyFont="1" applyBorder="1" applyAlignment="1">
      <alignment horizontal="left" vertical="top" wrapText="1" shrinkToFit="1"/>
    </xf>
    <xf numFmtId="0" fontId="72" fillId="0" borderId="0" xfId="17" applyFont="1" applyAlignment="1">
      <alignment horizontal="left" vertical="top" wrapText="1" shrinkToFit="1"/>
    </xf>
    <xf numFmtId="0" fontId="72" fillId="0" borderId="44" xfId="17" applyFont="1" applyBorder="1" applyAlignment="1">
      <alignment horizontal="left" vertical="top" wrapText="1" shrinkToFit="1"/>
    </xf>
    <xf numFmtId="0" fontId="72" fillId="0" borderId="45" xfId="17" applyFont="1" applyBorder="1" applyAlignment="1">
      <alignment horizontal="left" vertical="top" wrapText="1" shrinkToFit="1"/>
    </xf>
    <xf numFmtId="0" fontId="72" fillId="0" borderId="4" xfId="17" applyFont="1" applyBorder="1" applyAlignment="1">
      <alignment horizontal="left" vertical="top" wrapText="1" shrinkToFit="1"/>
    </xf>
    <xf numFmtId="0" fontId="72" fillId="0" borderId="32" xfId="17" applyFont="1" applyBorder="1" applyAlignment="1">
      <alignment horizontal="left" vertical="top" wrapText="1" shrinkToFit="1"/>
    </xf>
    <xf numFmtId="0" fontId="8" fillId="12" borderId="260" xfId="16" applyFont="1" applyFill="1" applyBorder="1" applyAlignment="1">
      <alignment horizontal="center" vertical="center" shrinkToFit="1"/>
    </xf>
    <xf numFmtId="0" fontId="8" fillId="12" borderId="261" xfId="16" applyFont="1" applyFill="1" applyBorder="1" applyAlignment="1">
      <alignment horizontal="center" vertical="center" shrinkToFit="1"/>
    </xf>
    <xf numFmtId="0" fontId="8" fillId="12" borderId="262" xfId="16" applyFont="1" applyFill="1" applyBorder="1" applyAlignment="1">
      <alignment horizontal="center" vertical="center" shrinkToFit="1"/>
    </xf>
    <xf numFmtId="0" fontId="8" fillId="12" borderId="263" xfId="16" applyFont="1" applyFill="1" applyBorder="1" applyAlignment="1">
      <alignment horizontal="center" vertical="center" shrinkToFit="1"/>
    </xf>
    <xf numFmtId="0" fontId="8" fillId="12" borderId="0" xfId="16" applyFont="1" applyFill="1" applyAlignment="1">
      <alignment horizontal="center" vertical="center" shrinkToFit="1"/>
    </xf>
    <xf numFmtId="0" fontId="8" fillId="12" borderId="267" xfId="16" applyFont="1" applyFill="1" applyBorder="1" applyAlignment="1">
      <alignment horizontal="center" vertical="center" shrinkToFit="1"/>
    </xf>
    <xf numFmtId="0" fontId="8" fillId="12" borderId="273" xfId="16" applyFont="1" applyFill="1" applyBorder="1" applyAlignment="1">
      <alignment horizontal="center" vertical="center" shrinkToFit="1"/>
    </xf>
    <xf numFmtId="0" fontId="8" fillId="12" borderId="274" xfId="16" applyFont="1" applyFill="1" applyBorder="1" applyAlignment="1">
      <alignment horizontal="center" vertical="center" shrinkToFit="1"/>
    </xf>
    <xf numFmtId="0" fontId="8" fillId="12" borderId="275" xfId="16" applyFont="1" applyFill="1" applyBorder="1" applyAlignment="1">
      <alignment horizontal="center" vertical="center" shrinkToFit="1"/>
    </xf>
    <xf numFmtId="0" fontId="8" fillId="12" borderId="271" xfId="17" applyFont="1" applyFill="1" applyBorder="1" applyAlignment="1">
      <alignment horizontal="center" vertical="center" shrinkToFit="1"/>
    </xf>
    <xf numFmtId="0" fontId="8" fillId="12" borderId="272" xfId="17" applyFont="1" applyFill="1" applyBorder="1" applyAlignment="1">
      <alignment horizontal="center" vertical="center" shrinkToFit="1"/>
    </xf>
    <xf numFmtId="0" fontId="8" fillId="12" borderId="276" xfId="17" applyFont="1" applyFill="1" applyBorder="1" applyAlignment="1">
      <alignment horizontal="center" vertical="center" shrinkToFit="1"/>
    </xf>
    <xf numFmtId="0" fontId="72" fillId="0" borderId="13" xfId="17" applyFont="1" applyBorder="1" applyAlignment="1">
      <alignment horizontal="left" vertical="center" shrinkToFit="1"/>
    </xf>
    <xf numFmtId="0" fontId="72" fillId="0" borderId="234" xfId="17" applyFont="1" applyBorder="1" applyAlignment="1">
      <alignment horizontal="left" vertical="center" shrinkToFit="1"/>
    </xf>
    <xf numFmtId="0" fontId="72" fillId="0" borderId="233" xfId="17" applyFont="1" applyBorder="1" applyAlignment="1">
      <alignment horizontal="left" vertical="center" shrinkToFit="1"/>
    </xf>
    <xf numFmtId="0" fontId="72" fillId="0" borderId="232" xfId="17" applyFont="1" applyBorder="1" applyAlignment="1">
      <alignment horizontal="left" vertical="center" shrinkToFit="1"/>
    </xf>
    <xf numFmtId="0" fontId="72" fillId="0" borderId="231" xfId="17" applyFont="1" applyBorder="1" applyAlignment="1">
      <alignment horizontal="left" vertical="center" shrinkToFit="1"/>
    </xf>
    <xf numFmtId="0" fontId="72" fillId="0" borderId="230" xfId="17" applyFont="1" applyBorder="1" applyAlignment="1">
      <alignment horizontal="left" vertical="center" shrinkToFit="1"/>
    </xf>
    <xf numFmtId="0" fontId="72" fillId="0" borderId="229" xfId="17" applyFont="1" applyBorder="1" applyAlignment="1">
      <alignment horizontal="left" vertical="center" shrinkToFit="1"/>
    </xf>
    <xf numFmtId="0" fontId="72" fillId="0" borderId="231" xfId="16" applyFont="1" applyBorder="1" applyAlignment="1">
      <alignment horizontal="left" vertical="center" shrinkToFit="1"/>
    </xf>
    <xf numFmtId="0" fontId="72" fillId="0" borderId="230" xfId="16" applyFont="1" applyBorder="1" applyAlignment="1">
      <alignment horizontal="left" vertical="center" shrinkToFit="1"/>
    </xf>
    <xf numFmtId="0" fontId="72" fillId="0" borderId="229" xfId="16" applyFont="1" applyBorder="1" applyAlignment="1">
      <alignment horizontal="left" vertical="center" shrinkToFit="1"/>
    </xf>
    <xf numFmtId="0" fontId="72" fillId="0" borderId="237" xfId="16" applyFont="1" applyBorder="1" applyAlignment="1">
      <alignment horizontal="left" vertical="center" shrinkToFit="1"/>
    </xf>
    <xf numFmtId="0" fontId="72" fillId="0" borderId="236" xfId="16" applyFont="1" applyBorder="1" applyAlignment="1">
      <alignment horizontal="left" vertical="center" shrinkToFit="1"/>
    </xf>
    <xf numFmtId="0" fontId="72" fillId="0" borderId="235" xfId="16" applyFont="1" applyBorder="1" applyAlignment="1">
      <alignment horizontal="left" vertical="center" shrinkToFit="1"/>
    </xf>
    <xf numFmtId="0" fontId="72" fillId="0" borderId="233" xfId="16" applyFont="1" applyBorder="1" applyAlignment="1">
      <alignment horizontal="left" vertical="center" shrinkToFit="1"/>
    </xf>
    <xf numFmtId="0" fontId="72" fillId="0" borderId="232" xfId="16" applyFont="1" applyBorder="1" applyAlignment="1">
      <alignment horizontal="left" vertical="center" shrinkToFit="1"/>
    </xf>
    <xf numFmtId="0" fontId="72" fillId="0" borderId="47" xfId="17" applyFont="1" applyBorder="1" applyAlignment="1">
      <alignment horizontal="left" vertical="center" wrapText="1" shrinkToFit="1"/>
    </xf>
    <xf numFmtId="0" fontId="72" fillId="12" borderId="384" xfId="17" applyFont="1" applyFill="1" applyBorder="1" applyAlignment="1">
      <alignment horizontal="center" vertical="center" shrinkToFit="1"/>
    </xf>
    <xf numFmtId="0" fontId="72" fillId="12" borderId="13" xfId="17" applyFont="1" applyFill="1" applyBorder="1" applyAlignment="1">
      <alignment horizontal="center" vertical="center" shrinkToFit="1"/>
    </xf>
    <xf numFmtId="0" fontId="72" fillId="12" borderId="385" xfId="17" applyFont="1" applyFill="1" applyBorder="1" applyAlignment="1">
      <alignment horizontal="center" vertical="center" shrinkToFit="1"/>
    </xf>
    <xf numFmtId="0" fontId="72" fillId="0" borderId="237" xfId="17" applyFont="1" applyBorder="1" applyAlignment="1">
      <alignment horizontal="left" vertical="center" shrinkToFit="1"/>
    </xf>
    <xf numFmtId="0" fontId="72" fillId="0" borderId="236" xfId="17" applyFont="1" applyBorder="1" applyAlignment="1">
      <alignment horizontal="left" vertical="center" shrinkToFit="1"/>
    </xf>
    <xf numFmtId="0" fontId="72" fillId="0" borderId="235" xfId="17" applyFont="1" applyBorder="1" applyAlignment="1">
      <alignment horizontal="left" vertical="center" shrinkToFit="1"/>
    </xf>
    <xf numFmtId="0" fontId="8" fillId="7" borderId="45" xfId="17" applyFont="1" applyFill="1" applyBorder="1" applyAlignment="1">
      <alignment horizontal="center" vertical="center" shrinkToFit="1"/>
    </xf>
    <xf numFmtId="0" fontId="72" fillId="0" borderId="1" xfId="17" applyFont="1" applyBorder="1" applyAlignment="1">
      <alignment horizontal="left" vertical="center" wrapText="1" shrinkToFit="1"/>
    </xf>
    <xf numFmtId="0" fontId="72" fillId="0" borderId="237" xfId="14" applyFont="1" applyBorder="1" applyAlignment="1">
      <alignment horizontal="left" vertical="center" shrinkToFit="1"/>
    </xf>
    <xf numFmtId="0" fontId="72" fillId="0" borderId="236" xfId="14" applyFont="1" applyBorder="1" applyAlignment="1">
      <alignment horizontal="left" vertical="center" shrinkToFit="1"/>
    </xf>
    <xf numFmtId="0" fontId="72" fillId="0" borderId="235" xfId="14" applyFont="1" applyBorder="1" applyAlignment="1">
      <alignment horizontal="left" vertical="center" shrinkToFit="1"/>
    </xf>
    <xf numFmtId="0" fontId="72" fillId="0" borderId="234" xfId="17" applyFont="1" applyBorder="1" applyAlignment="1">
      <alignment horizontal="left" vertical="center" wrapText="1" shrinkToFit="1"/>
    </xf>
    <xf numFmtId="0" fontId="72" fillId="0" borderId="231" xfId="17" applyFont="1" applyBorder="1" applyAlignment="1">
      <alignment horizontal="left" vertical="center" wrapText="1" shrinkToFit="1"/>
    </xf>
    <xf numFmtId="0" fontId="8" fillId="7" borderId="47" xfId="17" applyFont="1" applyFill="1" applyBorder="1" applyAlignment="1">
      <alignment horizontal="left" vertical="center" wrapText="1" shrinkToFit="1"/>
    </xf>
    <xf numFmtId="0" fontId="8" fillId="7" borderId="1" xfId="17" applyFont="1" applyFill="1" applyBorder="1" applyAlignment="1">
      <alignment horizontal="left" vertical="center" wrapText="1" shrinkToFit="1"/>
    </xf>
    <xf numFmtId="0" fontId="8" fillId="7" borderId="12" xfId="17" applyFont="1" applyFill="1" applyBorder="1" applyAlignment="1">
      <alignment horizontal="left" vertical="center" wrapText="1" shrinkToFit="1"/>
    </xf>
    <xf numFmtId="0" fontId="72" fillId="0" borderId="34" xfId="17" applyFont="1" applyBorder="1" applyAlignment="1">
      <alignment horizontal="left" vertical="center" wrapText="1" shrinkToFit="1"/>
    </xf>
    <xf numFmtId="0" fontId="72" fillId="0" borderId="270" xfId="17" applyFont="1" applyBorder="1" applyAlignment="1">
      <alignment horizontal="center" vertical="center" shrinkToFit="1"/>
    </xf>
    <xf numFmtId="0" fontId="72" fillId="0" borderId="269" xfId="17" applyFont="1" applyBorder="1" applyAlignment="1">
      <alignment horizontal="center" vertical="center" shrinkToFit="1"/>
    </xf>
    <xf numFmtId="0" fontId="72" fillId="0" borderId="269" xfId="17" applyFont="1" applyBorder="1" applyAlignment="1">
      <alignment horizontal="left" vertical="center" wrapText="1" shrinkToFit="1"/>
    </xf>
    <xf numFmtId="0" fontId="72" fillId="0" borderId="270" xfId="17" applyFont="1" applyBorder="1" applyAlignment="1">
      <alignment horizontal="left" vertical="center" wrapText="1" shrinkToFit="1"/>
    </xf>
    <xf numFmtId="0" fontId="72" fillId="0" borderId="1" xfId="17" applyFont="1" applyBorder="1" applyAlignment="1">
      <alignment horizontal="left" vertical="center" wrapText="1"/>
    </xf>
    <xf numFmtId="0" fontId="72" fillId="0" borderId="12" xfId="17" applyFont="1" applyBorder="1" applyAlignment="1">
      <alignment horizontal="left" vertical="center" wrapText="1"/>
    </xf>
    <xf numFmtId="0" fontId="72" fillId="0" borderId="47" xfId="18" applyFont="1" applyBorder="1" applyAlignment="1">
      <alignment horizontal="center" vertical="center" shrinkToFit="1"/>
    </xf>
    <xf numFmtId="0" fontId="72" fillId="0" borderId="1" xfId="18" applyFont="1" applyBorder="1" applyAlignment="1">
      <alignment horizontal="center" vertical="center" shrinkToFit="1"/>
    </xf>
    <xf numFmtId="0" fontId="72" fillId="0" borderId="31" xfId="17" applyFont="1" applyBorder="1" applyAlignment="1">
      <alignment horizontal="left" vertical="center" wrapText="1" shrinkToFit="1"/>
    </xf>
    <xf numFmtId="0" fontId="72" fillId="0" borderId="28" xfId="17" applyFont="1" applyBorder="1" applyAlignment="1">
      <alignment horizontal="left" vertical="center" wrapText="1" shrinkToFit="1"/>
    </xf>
    <xf numFmtId="0" fontId="72" fillId="0" borderId="39" xfId="17" applyFont="1" applyBorder="1" applyAlignment="1">
      <alignment horizontal="left" vertical="center" wrapText="1" shrinkToFit="1"/>
    </xf>
    <xf numFmtId="0" fontId="72" fillId="0" borderId="0" xfId="17" applyFont="1" applyAlignment="1">
      <alignment horizontal="left" vertical="center" wrapText="1" shrinkToFit="1"/>
    </xf>
    <xf numFmtId="0" fontId="72" fillId="0" borderId="44" xfId="17" applyFont="1" applyBorder="1" applyAlignment="1">
      <alignment horizontal="left" vertical="center" wrapText="1" shrinkToFit="1"/>
    </xf>
    <xf numFmtId="0" fontId="72" fillId="0" borderId="45" xfId="17" applyFont="1" applyBorder="1" applyAlignment="1">
      <alignment horizontal="left" vertical="center" wrapText="1" shrinkToFit="1"/>
    </xf>
    <xf numFmtId="0" fontId="72" fillId="0" borderId="4" xfId="17" applyFont="1" applyBorder="1" applyAlignment="1">
      <alignment horizontal="left" vertical="center" wrapText="1" shrinkToFit="1"/>
    </xf>
    <xf numFmtId="0" fontId="72" fillId="0" borderId="32" xfId="17" applyFont="1" applyBorder="1" applyAlignment="1">
      <alignment horizontal="left" vertical="center" wrapText="1" shrinkToFit="1"/>
    </xf>
    <xf numFmtId="0" fontId="8" fillId="12" borderId="271" xfId="17" applyFont="1" applyFill="1" applyBorder="1" applyAlignment="1">
      <alignment horizontal="center" vertical="center" wrapText="1" shrinkToFit="1"/>
    </xf>
    <xf numFmtId="0" fontId="8" fillId="12" borderId="272" xfId="17" applyFont="1" applyFill="1" applyBorder="1" applyAlignment="1">
      <alignment horizontal="center" vertical="center" wrapText="1" shrinkToFit="1"/>
    </xf>
    <xf numFmtId="0" fontId="8" fillId="12" borderId="276" xfId="17" applyFont="1" applyFill="1" applyBorder="1" applyAlignment="1">
      <alignment horizontal="center" vertical="center" wrapText="1" shrinkToFit="1"/>
    </xf>
    <xf numFmtId="0" fontId="72" fillId="0" borderId="26" xfId="17" applyFont="1" applyBorder="1" applyAlignment="1">
      <alignment horizontal="left" vertical="center" shrinkToFit="1"/>
    </xf>
    <xf numFmtId="0" fontId="72" fillId="0" borderId="48" xfId="17" applyFont="1" applyBorder="1" applyAlignment="1">
      <alignment horizontal="left" vertical="center" shrinkToFit="1"/>
    </xf>
    <xf numFmtId="0" fontId="72" fillId="0" borderId="154" xfId="17" applyFont="1" applyBorder="1" applyAlignment="1">
      <alignment horizontal="left" vertical="center" shrinkToFit="1"/>
    </xf>
    <xf numFmtId="0" fontId="72" fillId="0" borderId="154" xfId="16" applyFont="1" applyBorder="1" applyAlignment="1">
      <alignment horizontal="left" vertical="center" shrinkToFit="1"/>
    </xf>
    <xf numFmtId="0" fontId="72" fillId="0" borderId="155" xfId="17" applyFont="1" applyBorder="1" applyAlignment="1">
      <alignment horizontal="left" vertical="center" shrinkToFit="1"/>
    </xf>
    <xf numFmtId="0" fontId="72" fillId="0" borderId="155" xfId="16" applyFont="1" applyBorder="1" applyAlignment="1">
      <alignment horizontal="left" vertical="center" shrinkToFit="1"/>
    </xf>
    <xf numFmtId="0" fontId="72" fillId="0" borderId="156" xfId="16" applyFont="1" applyBorder="1" applyAlignment="1">
      <alignment horizontal="left" vertical="center" shrinkToFit="1"/>
    </xf>
    <xf numFmtId="0" fontId="72" fillId="0" borderId="150" xfId="17" applyFont="1" applyBorder="1" applyAlignment="1">
      <alignment horizontal="left" vertical="center" shrinkToFit="1"/>
    </xf>
    <xf numFmtId="0" fontId="72" fillId="0" borderId="150" xfId="16" applyFont="1" applyBorder="1" applyAlignment="1">
      <alignment horizontal="left" vertical="center" shrinkToFit="1"/>
    </xf>
    <xf numFmtId="0" fontId="8" fillId="7" borderId="34" xfId="17" applyFont="1" applyFill="1" applyBorder="1" applyAlignment="1">
      <alignment horizontal="center" vertical="center" shrinkToFit="1"/>
    </xf>
    <xf numFmtId="0" fontId="8" fillId="7" borderId="31" xfId="17" applyFont="1" applyFill="1" applyBorder="1" applyAlignment="1">
      <alignment horizontal="center" vertical="center" shrinkToFit="1"/>
    </xf>
    <xf numFmtId="0" fontId="8" fillId="7" borderId="35" xfId="17" applyFont="1" applyFill="1" applyBorder="1" applyAlignment="1">
      <alignment horizontal="center" vertical="center" shrinkToFit="1"/>
    </xf>
    <xf numFmtId="0" fontId="8" fillId="7" borderId="374" xfId="18" applyFont="1" applyFill="1" applyBorder="1" applyAlignment="1">
      <alignment horizontal="left" vertical="center" shrinkToFit="1"/>
    </xf>
    <xf numFmtId="0" fontId="8" fillId="7" borderId="217" xfId="18" applyFont="1" applyFill="1" applyBorder="1" applyAlignment="1">
      <alignment horizontal="left" vertical="center" shrinkToFit="1"/>
    </xf>
    <xf numFmtId="0" fontId="8" fillId="7" borderId="216" xfId="18" applyFont="1" applyFill="1" applyBorder="1" applyAlignment="1">
      <alignment horizontal="left" vertical="center" shrinkToFit="1"/>
    </xf>
    <xf numFmtId="0" fontId="8" fillId="7" borderId="239" xfId="17" applyFont="1" applyFill="1" applyBorder="1" applyAlignment="1">
      <alignment horizontal="center" vertical="center" shrinkToFit="1"/>
    </xf>
    <xf numFmtId="0" fontId="8" fillId="7" borderId="238" xfId="17" applyFont="1" applyFill="1" applyBorder="1" applyAlignment="1">
      <alignment horizontal="center" vertical="center" shrinkToFit="1"/>
    </xf>
    <xf numFmtId="0" fontId="8" fillId="7" borderId="240" xfId="17" applyFont="1" applyFill="1" applyBorder="1" applyAlignment="1">
      <alignment horizontal="center" vertical="center" shrinkToFit="1"/>
    </xf>
    <xf numFmtId="0" fontId="8" fillId="7" borderId="239" xfId="16" applyFont="1" applyFill="1" applyBorder="1" applyAlignment="1">
      <alignment horizontal="center" vertical="center" shrinkToFit="1"/>
    </xf>
    <xf numFmtId="0" fontId="8" fillId="7" borderId="238" xfId="16" applyFont="1" applyFill="1" applyBorder="1" applyAlignment="1">
      <alignment horizontal="center" vertical="center" shrinkToFit="1"/>
    </xf>
    <xf numFmtId="0" fontId="8" fillId="7" borderId="240" xfId="16" applyFont="1" applyFill="1" applyBorder="1" applyAlignment="1">
      <alignment horizontal="center" vertical="center" shrinkToFit="1"/>
    </xf>
    <xf numFmtId="0" fontId="8" fillId="7" borderId="218" xfId="17" applyFont="1" applyFill="1" applyBorder="1" applyAlignment="1">
      <alignment horizontal="left" vertical="center" shrinkToFit="1"/>
    </xf>
    <xf numFmtId="0" fontId="8" fillId="7" borderId="217" xfId="17" applyFont="1" applyFill="1" applyBorder="1" applyAlignment="1">
      <alignment horizontal="left" vertical="center" shrinkToFit="1"/>
    </xf>
    <xf numFmtId="0" fontId="8" fillId="7" borderId="216" xfId="17" applyFont="1" applyFill="1" applyBorder="1" applyAlignment="1">
      <alignment horizontal="left" vertical="center" shrinkToFit="1"/>
    </xf>
    <xf numFmtId="0" fontId="8" fillId="7" borderId="218" xfId="17" applyFont="1" applyFill="1" applyBorder="1" applyAlignment="1">
      <alignment horizontal="left" vertical="center" wrapText="1"/>
    </xf>
    <xf numFmtId="0" fontId="8" fillId="7" borderId="217" xfId="16" applyFont="1" applyFill="1" applyBorder="1" applyAlignment="1">
      <alignment horizontal="left" vertical="center"/>
    </xf>
    <xf numFmtId="0" fontId="8" fillId="12" borderId="376" xfId="17" applyFont="1" applyFill="1" applyBorder="1" applyAlignment="1">
      <alignment horizontal="center" vertical="center" shrinkToFit="1"/>
    </xf>
    <xf numFmtId="0" fontId="8" fillId="12" borderId="377" xfId="17" applyFont="1" applyFill="1" applyBorder="1" applyAlignment="1">
      <alignment horizontal="center" vertical="center" shrinkToFit="1"/>
    </xf>
    <xf numFmtId="0" fontId="8" fillId="12" borderId="378" xfId="17" applyFont="1" applyFill="1" applyBorder="1" applyAlignment="1">
      <alignment horizontal="center" vertical="center" shrinkToFit="1"/>
    </xf>
    <xf numFmtId="0" fontId="72" fillId="0" borderId="112" xfId="17" applyFont="1" applyBorder="1" applyAlignment="1">
      <alignment horizontal="left" vertical="center" shrinkToFit="1"/>
    </xf>
    <xf numFmtId="0" fontId="72" fillId="0" borderId="113" xfId="17" applyFont="1" applyBorder="1" applyAlignment="1">
      <alignment horizontal="left" vertical="center" shrinkToFit="1"/>
    </xf>
    <xf numFmtId="0" fontId="72" fillId="0" borderId="85" xfId="17" applyFont="1" applyBorder="1" applyAlignment="1">
      <alignment horizontal="left" vertical="center" shrinkToFit="1"/>
    </xf>
    <xf numFmtId="0" fontId="72" fillId="0" borderId="112" xfId="17" applyFont="1" applyBorder="1" applyAlignment="1">
      <alignment horizontal="center" vertical="center" shrinkToFit="1"/>
    </xf>
    <xf numFmtId="0" fontId="72" fillId="0" borderId="113" xfId="17" applyFont="1" applyBorder="1" applyAlignment="1">
      <alignment horizontal="center" vertical="center" shrinkToFit="1"/>
    </xf>
    <xf numFmtId="0" fontId="72" fillId="12" borderId="380" xfId="17" applyFont="1" applyFill="1" applyBorder="1" applyAlignment="1">
      <alignment horizontal="center" vertical="center" shrinkToFit="1"/>
    </xf>
    <xf numFmtId="0" fontId="72" fillId="12" borderId="20" xfId="17" applyFont="1" applyFill="1" applyBorder="1" applyAlignment="1">
      <alignment horizontal="center" vertical="center" shrinkToFit="1"/>
    </xf>
    <xf numFmtId="0" fontId="72" fillId="12" borderId="381" xfId="17" applyFont="1" applyFill="1" applyBorder="1" applyAlignment="1">
      <alignment horizontal="center" vertical="center" shrinkToFit="1"/>
    </xf>
    <xf numFmtId="0" fontId="101" fillId="7" borderId="0" xfId="17" applyFont="1" applyFill="1" applyAlignment="1">
      <alignment horizontal="center" vertical="center"/>
    </xf>
    <xf numFmtId="0" fontId="78" fillId="12" borderId="264" xfId="17" applyFont="1" applyFill="1" applyBorder="1" applyAlignment="1">
      <alignment horizontal="center" vertical="center"/>
    </xf>
    <xf numFmtId="0" fontId="78" fillId="12" borderId="265" xfId="17" applyFont="1" applyFill="1" applyBorder="1" applyAlignment="1">
      <alignment horizontal="center" vertical="center"/>
    </xf>
    <xf numFmtId="0" fontId="78" fillId="12" borderId="266" xfId="17" applyFont="1" applyFill="1" applyBorder="1" applyAlignment="1">
      <alignment horizontal="center" vertical="center"/>
    </xf>
    <xf numFmtId="0" fontId="78" fillId="12" borderId="264" xfId="17" applyFont="1" applyFill="1" applyBorder="1" applyAlignment="1">
      <alignment horizontal="center" vertical="center" shrinkToFit="1"/>
    </xf>
    <xf numFmtId="0" fontId="78" fillId="12" borderId="265" xfId="17" applyFont="1" applyFill="1" applyBorder="1" applyAlignment="1">
      <alignment horizontal="center" vertical="center" shrinkToFit="1"/>
    </xf>
    <xf numFmtId="0" fontId="78" fillId="12" borderId="266" xfId="17" applyFont="1" applyFill="1" applyBorder="1" applyAlignment="1">
      <alignment horizontal="center" vertical="center" shrinkToFit="1"/>
    </xf>
    <xf numFmtId="0" fontId="8" fillId="7" borderId="141" xfId="17" applyFont="1" applyFill="1" applyBorder="1" applyAlignment="1">
      <alignment horizontal="center" vertical="center" shrinkToFit="1"/>
    </xf>
    <xf numFmtId="0" fontId="8" fillId="7" borderId="76" xfId="17" applyFont="1" applyFill="1" applyBorder="1" applyAlignment="1">
      <alignment horizontal="center" vertical="center" shrinkToFit="1"/>
    </xf>
    <xf numFmtId="0" fontId="8" fillId="7" borderId="119" xfId="17" applyFont="1" applyFill="1" applyBorder="1" applyAlignment="1">
      <alignment horizontal="center" vertical="center" shrinkToFit="1"/>
    </xf>
    <xf numFmtId="0" fontId="8" fillId="7" borderId="143" xfId="17" applyFont="1" applyFill="1" applyBorder="1" applyAlignment="1">
      <alignment horizontal="center" vertical="center" shrinkToFit="1"/>
    </xf>
    <xf numFmtId="0" fontId="8" fillId="7" borderId="144" xfId="17" applyFont="1" applyFill="1" applyBorder="1" applyAlignment="1">
      <alignment horizontal="center" vertical="center" shrinkToFit="1"/>
    </xf>
    <xf numFmtId="0" fontId="8" fillId="7" borderId="145" xfId="17" applyFont="1" applyFill="1" applyBorder="1" applyAlignment="1">
      <alignment horizontal="center" vertical="center" shrinkToFit="1"/>
    </xf>
    <xf numFmtId="0" fontId="8" fillId="7" borderId="115" xfId="17" applyFont="1" applyFill="1" applyBorder="1" applyAlignment="1">
      <alignment horizontal="center" vertical="center" shrinkToFit="1"/>
    </xf>
    <xf numFmtId="0" fontId="8" fillId="7" borderId="147" xfId="17" applyFont="1" applyFill="1" applyBorder="1" applyAlignment="1">
      <alignment horizontal="center" vertical="center" shrinkToFit="1"/>
    </xf>
    <xf numFmtId="0" fontId="8" fillId="7" borderId="115" xfId="17" applyFont="1" applyFill="1" applyBorder="1" applyAlignment="1">
      <alignment horizontal="center" vertical="center" wrapText="1" shrinkToFit="1"/>
    </xf>
    <xf numFmtId="0" fontId="8" fillId="7" borderId="76" xfId="16" applyFont="1" applyFill="1" applyBorder="1" applyAlignment="1">
      <alignment horizontal="center" vertical="center" shrinkToFit="1"/>
    </xf>
    <xf numFmtId="0" fontId="8" fillId="7" borderId="119" xfId="16" applyFont="1" applyFill="1" applyBorder="1" applyAlignment="1">
      <alignment horizontal="center" vertical="center" shrinkToFit="1"/>
    </xf>
    <xf numFmtId="0" fontId="8" fillId="7" borderId="147" xfId="16" applyFont="1" applyFill="1" applyBorder="1" applyAlignment="1">
      <alignment horizontal="center" vertical="center" shrinkToFit="1"/>
    </xf>
    <xf numFmtId="0" fontId="8" fillId="7" borderId="144" xfId="16" applyFont="1" applyFill="1" applyBorder="1" applyAlignment="1">
      <alignment horizontal="center" vertical="center" shrinkToFit="1"/>
    </xf>
    <xf numFmtId="0" fontId="8" fillId="7" borderId="145" xfId="16" applyFont="1" applyFill="1" applyBorder="1" applyAlignment="1">
      <alignment horizontal="center" vertical="center" shrinkToFit="1"/>
    </xf>
    <xf numFmtId="0" fontId="8" fillId="7" borderId="372" xfId="17" applyFont="1" applyFill="1" applyBorder="1" applyAlignment="1">
      <alignment horizontal="center" vertical="center" shrinkToFit="1"/>
    </xf>
    <xf numFmtId="0" fontId="8" fillId="7" borderId="373" xfId="17" applyFont="1" applyFill="1" applyBorder="1" applyAlignment="1">
      <alignment horizontal="center" vertical="center" shrinkToFit="1"/>
    </xf>
    <xf numFmtId="0" fontId="8" fillId="7" borderId="65" xfId="17" applyFont="1" applyFill="1" applyBorder="1" applyAlignment="1">
      <alignment horizontal="center" vertical="center" shrinkToFit="1"/>
    </xf>
    <xf numFmtId="0" fontId="8" fillId="7" borderId="157" xfId="17" applyFont="1" applyFill="1" applyBorder="1" applyAlignment="1">
      <alignment horizontal="center" vertical="center" shrinkToFit="1"/>
    </xf>
    <xf numFmtId="0" fontId="8" fillId="7" borderId="138" xfId="17" applyFont="1" applyFill="1" applyBorder="1" applyAlignment="1">
      <alignment horizontal="center" vertical="center" shrinkToFit="1"/>
    </xf>
    <xf numFmtId="0" fontId="72" fillId="0" borderId="110" xfId="16" applyFont="1" applyBorder="1" applyAlignment="1">
      <alignment horizontal="center" vertical="center" textRotation="255" shrinkToFit="1"/>
    </xf>
    <xf numFmtId="0" fontId="72" fillId="0" borderId="36" xfId="16" applyFont="1" applyBorder="1" applyAlignment="1">
      <alignment horizontal="center" vertical="center" textRotation="255" shrinkToFit="1"/>
    </xf>
    <xf numFmtId="0" fontId="72" fillId="0" borderId="5" xfId="16" applyFont="1" applyBorder="1" applyAlignment="1">
      <alignment horizontal="center" vertical="center" textRotation="255" shrinkToFit="1"/>
    </xf>
    <xf numFmtId="0" fontId="72" fillId="0" borderId="20" xfId="17" applyFont="1" applyBorder="1" applyAlignment="1">
      <alignment horizontal="left" vertical="center" shrinkToFit="1"/>
    </xf>
    <xf numFmtId="0" fontId="72" fillId="0" borderId="379" xfId="17" applyFont="1" applyBorder="1" applyAlignment="1">
      <alignment horizontal="left" vertical="center" shrinkToFit="1"/>
    </xf>
    <xf numFmtId="0" fontId="72" fillId="0" borderId="379" xfId="16" applyFont="1" applyBorder="1" applyAlignment="1">
      <alignment horizontal="left" vertical="center" shrinkToFit="1"/>
    </xf>
    <xf numFmtId="0" fontId="72" fillId="0" borderId="156" xfId="17" applyFont="1" applyBorder="1" applyAlignment="1">
      <alignment horizontal="left" vertical="center" shrinkToFit="1"/>
    </xf>
    <xf numFmtId="0" fontId="72" fillId="0" borderId="10" xfId="16" applyFont="1" applyBorder="1" applyAlignment="1">
      <alignment horizontal="left" vertical="center" shrinkToFit="1"/>
    </xf>
    <xf numFmtId="0" fontId="72" fillId="0" borderId="234" xfId="16" applyFont="1" applyBorder="1" applyAlignment="1">
      <alignment horizontal="left" vertical="center" shrinkToFit="1"/>
    </xf>
    <xf numFmtId="0" fontId="10" fillId="0" borderId="39" xfId="19" applyFont="1" applyBorder="1" applyAlignment="1">
      <alignment horizontal="center" vertical="center"/>
    </xf>
    <xf numFmtId="0" fontId="8" fillId="0" borderId="0" xfId="19" applyFont="1" applyAlignment="1">
      <alignment horizontal="center" vertical="center"/>
    </xf>
    <xf numFmtId="0" fontId="8" fillId="0" borderId="39" xfId="19" applyFont="1" applyBorder="1" applyAlignment="1">
      <alignment horizontal="center" vertical="center"/>
    </xf>
    <xf numFmtId="0" fontId="83" fillId="12" borderId="0" xfId="19" applyFont="1" applyFill="1" applyAlignment="1">
      <alignment horizontal="center" vertical="center"/>
    </xf>
    <xf numFmtId="49" fontId="10" fillId="0" borderId="0" xfId="19" applyNumberFormat="1" applyFont="1">
      <alignment vertical="center"/>
    </xf>
    <xf numFmtId="0" fontId="8" fillId="0" borderId="45" xfId="18" applyFont="1" applyBorder="1" applyAlignment="1">
      <alignment horizontal="center" vertical="center"/>
    </xf>
    <xf numFmtId="0" fontId="8" fillId="0" borderId="4" xfId="18" applyFont="1" applyBorder="1" applyAlignment="1">
      <alignment horizontal="center" vertical="center"/>
    </xf>
    <xf numFmtId="0" fontId="8" fillId="0" borderId="32" xfId="18" applyFont="1" applyBorder="1" applyAlignment="1">
      <alignment horizontal="center" vertical="center"/>
    </xf>
    <xf numFmtId="0" fontId="8" fillId="0" borderId="9" xfId="18" applyFont="1" applyBorder="1" applyAlignment="1">
      <alignment horizontal="center" vertical="center"/>
    </xf>
    <xf numFmtId="0" fontId="8" fillId="0" borderId="39" xfId="18" applyFont="1" applyBorder="1" applyAlignment="1">
      <alignment horizontal="center" vertical="center"/>
    </xf>
    <xf numFmtId="49" fontId="10" fillId="0" borderId="40" xfId="19" applyNumberFormat="1" applyFont="1" applyBorder="1">
      <alignment vertical="center"/>
    </xf>
    <xf numFmtId="0" fontId="8" fillId="0" borderId="44" xfId="18" applyFont="1" applyBorder="1" applyAlignment="1">
      <alignment horizontal="center" vertical="center"/>
    </xf>
    <xf numFmtId="0" fontId="8" fillId="0" borderId="34" xfId="18" applyFont="1" applyBorder="1" applyAlignment="1">
      <alignment horizontal="center" vertical="center"/>
    </xf>
    <xf numFmtId="0" fontId="8" fillId="0" borderId="31" xfId="18" applyFont="1" applyBorder="1" applyAlignment="1">
      <alignment horizontal="center" vertical="center"/>
    </xf>
    <xf numFmtId="0" fontId="8" fillId="0" borderId="35" xfId="18" applyFont="1" applyBorder="1" applyAlignment="1">
      <alignment horizontal="center" vertical="center"/>
    </xf>
    <xf numFmtId="0" fontId="11" fillId="0" borderId="136" xfId="18" applyFont="1" applyBorder="1" applyAlignment="1">
      <alignment horizontal="distributed" vertical="center" wrapText="1" shrinkToFit="1"/>
    </xf>
    <xf numFmtId="0" fontId="11" fillId="0" borderId="31" xfId="18" applyFont="1" applyBorder="1" applyAlignment="1">
      <alignment horizontal="distributed" vertical="center" shrinkToFit="1"/>
    </xf>
    <xf numFmtId="0" fontId="11" fillId="0" borderId="28" xfId="18" applyFont="1" applyBorder="1" applyAlignment="1">
      <alignment horizontal="distributed" vertical="center" shrinkToFit="1"/>
    </xf>
    <xf numFmtId="0" fontId="11" fillId="0" borderId="97" xfId="18" applyFont="1" applyBorder="1" applyAlignment="1">
      <alignment horizontal="distributed" vertical="center" shrinkToFit="1"/>
    </xf>
    <xf numFmtId="0" fontId="11" fillId="0" borderId="0" xfId="18" applyFont="1" applyAlignment="1">
      <alignment horizontal="distributed" vertical="center" shrinkToFit="1"/>
    </xf>
    <xf numFmtId="0" fontId="11" fillId="0" borderId="44" xfId="18" applyFont="1" applyBorder="1" applyAlignment="1">
      <alignment horizontal="distributed" vertical="center" shrinkToFit="1"/>
    </xf>
    <xf numFmtId="0" fontId="11" fillId="0" borderId="142" xfId="18" applyFont="1" applyBorder="1" applyAlignment="1">
      <alignment horizontal="distributed" vertical="center" shrinkToFit="1"/>
    </xf>
    <xf numFmtId="0" fontId="11" fillId="0" borderId="42" xfId="18" applyFont="1" applyBorder="1" applyAlignment="1">
      <alignment horizontal="distributed" vertical="center" shrinkToFit="1"/>
    </xf>
    <xf numFmtId="0" fontId="11" fillId="0" borderId="125" xfId="18" applyFont="1" applyBorder="1" applyAlignment="1">
      <alignment horizontal="distributed" vertical="center" shrinkToFit="1"/>
    </xf>
    <xf numFmtId="0" fontId="8" fillId="0" borderId="34" xfId="18" applyFont="1" applyBorder="1" applyAlignment="1">
      <alignment horizontal="center" vertical="center" wrapText="1"/>
    </xf>
    <xf numFmtId="0" fontId="8" fillId="0" borderId="31" xfId="18" applyFont="1" applyBorder="1" applyAlignment="1">
      <alignment horizontal="center" vertical="center" wrapText="1"/>
    </xf>
    <xf numFmtId="0" fontId="8" fillId="0" borderId="28" xfId="18" applyFont="1" applyBorder="1" applyAlignment="1">
      <alignment horizontal="center" vertical="center" wrapText="1"/>
    </xf>
    <xf numFmtId="0" fontId="8" fillId="12" borderId="39" xfId="18" applyFont="1" applyFill="1" applyBorder="1" applyAlignment="1">
      <alignment horizontal="center" vertical="center" wrapText="1"/>
    </xf>
    <xf numFmtId="0" fontId="8" fillId="12" borderId="0" xfId="18" applyFont="1" applyFill="1" applyAlignment="1">
      <alignment horizontal="center" vertical="center" wrapText="1"/>
    </xf>
    <xf numFmtId="0" fontId="8" fillId="12" borderId="44" xfId="18" applyFont="1" applyFill="1" applyBorder="1" applyAlignment="1">
      <alignment horizontal="center" vertical="center" wrapText="1"/>
    </xf>
    <xf numFmtId="0" fontId="8" fillId="0" borderId="0" xfId="18" applyFont="1" applyAlignment="1">
      <alignment horizontal="left" vertical="center"/>
    </xf>
    <xf numFmtId="0" fontId="8" fillId="0" borderId="41" xfId="18" applyFont="1" applyBorder="1" applyAlignment="1">
      <alignment horizontal="center" vertical="center"/>
    </xf>
    <xf numFmtId="0" fontId="8" fillId="0" borderId="42" xfId="18" applyFont="1" applyBorder="1" applyAlignment="1">
      <alignment horizontal="center" vertical="center"/>
    </xf>
    <xf numFmtId="0" fontId="8" fillId="0" borderId="125" xfId="18" applyFont="1" applyBorder="1" applyAlignment="1">
      <alignment horizontal="center" vertical="center"/>
    </xf>
    <xf numFmtId="0" fontId="8" fillId="0" borderId="43" xfId="18" applyFont="1" applyBorder="1" applyAlignment="1">
      <alignment horizontal="center" vertical="center"/>
    </xf>
    <xf numFmtId="0" fontId="8" fillId="0" borderId="0" xfId="18" applyFont="1" applyAlignment="1">
      <alignment horizontal="center" vertical="center"/>
    </xf>
    <xf numFmtId="0" fontId="11" fillId="0" borderId="33" xfId="18" applyFont="1" applyBorder="1" applyAlignment="1">
      <alignment horizontal="distributed" vertical="center" shrinkToFit="1"/>
    </xf>
    <xf numFmtId="0" fontId="11" fillId="0" borderId="4" xfId="18" applyFont="1" applyBorder="1" applyAlignment="1">
      <alignment horizontal="distributed" vertical="center" shrinkToFit="1"/>
    </xf>
    <xf numFmtId="0" fontId="11" fillId="0" borderId="32" xfId="18" applyFont="1" applyBorder="1" applyAlignment="1">
      <alignment horizontal="distributed" vertical="center" shrinkToFit="1"/>
    </xf>
    <xf numFmtId="0" fontId="8" fillId="0" borderId="36" xfId="18" applyFont="1" applyBorder="1" applyAlignment="1">
      <alignment horizontal="center" vertical="distributed" textRotation="255" indent="2" shrinkToFit="1"/>
    </xf>
    <xf numFmtId="0" fontId="8" fillId="0" borderId="5" xfId="18" applyFont="1" applyBorder="1" applyAlignment="1">
      <alignment horizontal="center" vertical="distributed" textRotation="255" indent="2" shrinkToFit="1"/>
    </xf>
    <xf numFmtId="0" fontId="11" fillId="0" borderId="34" xfId="18" applyFont="1" applyBorder="1" applyAlignment="1">
      <alignment horizontal="distributed" vertical="center" shrinkToFit="1"/>
    </xf>
    <xf numFmtId="0" fontId="11" fillId="0" borderId="39" xfId="18" applyFont="1" applyBorder="1" applyAlignment="1">
      <alignment horizontal="distributed" vertical="center" shrinkToFit="1"/>
    </xf>
    <xf numFmtId="0" fontId="11" fillId="0" borderId="45" xfId="18" applyFont="1" applyBorder="1" applyAlignment="1">
      <alignment horizontal="distributed" vertical="center" shrinkToFit="1"/>
    </xf>
    <xf numFmtId="0" fontId="73" fillId="0" borderId="34" xfId="18" applyFont="1" applyBorder="1" applyAlignment="1">
      <alignment horizontal="distributed" vertical="center" shrinkToFit="1"/>
    </xf>
    <xf numFmtId="0" fontId="73" fillId="0" borderId="31" xfId="18" applyFont="1" applyBorder="1" applyAlignment="1">
      <alignment horizontal="distributed" vertical="center" shrinkToFit="1"/>
    </xf>
    <xf numFmtId="0" fontId="73" fillId="0" borderId="28" xfId="18" applyFont="1" applyBorder="1" applyAlignment="1">
      <alignment horizontal="distributed" vertical="center" shrinkToFit="1"/>
    </xf>
    <xf numFmtId="0" fontId="73" fillId="0" borderId="39" xfId="18" applyFont="1" applyBorder="1" applyAlignment="1">
      <alignment horizontal="distributed" vertical="center" shrinkToFit="1"/>
    </xf>
    <xf numFmtId="0" fontId="73" fillId="0" borderId="0" xfId="18" applyFont="1" applyAlignment="1">
      <alignment horizontal="distributed" vertical="center" shrinkToFit="1"/>
    </xf>
    <xf numFmtId="0" fontId="73" fillId="0" borderId="44" xfId="18" applyFont="1" applyBorder="1" applyAlignment="1">
      <alignment horizontal="distributed" vertical="center" shrinkToFit="1"/>
    </xf>
    <xf numFmtId="0" fontId="73" fillId="0" borderId="45" xfId="18" applyFont="1" applyBorder="1" applyAlignment="1">
      <alignment horizontal="distributed" vertical="center" shrinkToFit="1"/>
    </xf>
    <xf numFmtId="0" fontId="73" fillId="0" borderId="4" xfId="18" applyFont="1" applyBorder="1" applyAlignment="1">
      <alignment horizontal="distributed" vertical="center" shrinkToFit="1"/>
    </xf>
    <xf numFmtId="0" fontId="73" fillId="0" borderId="32" xfId="18" applyFont="1" applyBorder="1" applyAlignment="1">
      <alignment horizontal="distributed" vertical="center" shrinkToFit="1"/>
    </xf>
    <xf numFmtId="0" fontId="8" fillId="0" borderId="0" xfId="18" applyFont="1" applyAlignment="1">
      <alignment horizontal="distributed" vertical="center"/>
    </xf>
    <xf numFmtId="0" fontId="9" fillId="0" borderId="0" xfId="18" applyFont="1" applyAlignment="1">
      <alignment horizontal="center" vertical="center"/>
    </xf>
    <xf numFmtId="0" fontId="0" fillId="0" borderId="0" xfId="19" applyFont="1">
      <alignment vertical="center"/>
    </xf>
    <xf numFmtId="0" fontId="29" fillId="12" borderId="0" xfId="19" applyFont="1" applyFill="1" applyAlignment="1">
      <alignment horizontal="center" vertical="center"/>
    </xf>
    <xf numFmtId="49" fontId="29" fillId="12" borderId="0" xfId="19" applyNumberFormat="1" applyFont="1" applyFill="1" applyAlignment="1">
      <alignment horizontal="center" vertical="center"/>
    </xf>
    <xf numFmtId="0" fontId="11" fillId="0" borderId="0" xfId="19" applyFont="1" applyAlignment="1">
      <alignment horizontal="center" vertical="center"/>
    </xf>
    <xf numFmtId="0" fontId="32" fillId="0" borderId="0" xfId="19" applyFont="1" applyAlignment="1">
      <alignment horizontal="distributed" vertical="center" wrapText="1"/>
    </xf>
    <xf numFmtId="0" fontId="14" fillId="0" borderId="0" xfId="19" applyFont="1" applyAlignment="1">
      <alignment horizontal="center" vertical="center"/>
    </xf>
    <xf numFmtId="0" fontId="53" fillId="12" borderId="0" xfId="19" applyFont="1" applyFill="1" applyAlignment="1">
      <alignment vertical="center" wrapText="1"/>
    </xf>
    <xf numFmtId="0" fontId="32" fillId="0" borderId="0" xfId="19" applyFont="1" applyAlignment="1">
      <alignment horizontal="distributed" vertical="center"/>
    </xf>
    <xf numFmtId="0" fontId="14" fillId="0" borderId="0" xfId="19" applyFont="1" applyAlignment="1">
      <alignment horizontal="left" vertical="center" wrapText="1"/>
    </xf>
    <xf numFmtId="0" fontId="10" fillId="0" borderId="0" xfId="19" applyFont="1" applyAlignment="1">
      <alignment horizontal="left" vertical="center" wrapText="1"/>
    </xf>
    <xf numFmtId="0" fontId="10" fillId="0" borderId="0" xfId="18" applyFont="1" applyAlignment="1">
      <alignment horizontal="left" vertical="top" wrapText="1"/>
    </xf>
    <xf numFmtId="0" fontId="10" fillId="0" borderId="14" xfId="18" applyFont="1" applyBorder="1" applyAlignment="1">
      <alignment horizontal="center" vertical="center" wrapText="1"/>
    </xf>
    <xf numFmtId="0" fontId="10" fillId="0" borderId="82" xfId="18" applyFont="1" applyBorder="1" applyAlignment="1">
      <alignment horizontal="center" vertical="center" wrapText="1"/>
    </xf>
    <xf numFmtId="0" fontId="10" fillId="0" borderId="126" xfId="18" applyFont="1" applyBorder="1" applyAlignment="1">
      <alignment horizontal="center" vertical="center" wrapText="1"/>
    </xf>
    <xf numFmtId="49" fontId="86" fillId="12" borderId="80" xfId="18" applyNumberFormat="1" applyFont="1" applyFill="1" applyBorder="1" applyAlignment="1">
      <alignment horizontal="center" vertical="top" wrapText="1"/>
    </xf>
    <xf numFmtId="49" fontId="86" fillId="12" borderId="81" xfId="18" applyNumberFormat="1" applyFont="1" applyFill="1" applyBorder="1" applyAlignment="1">
      <alignment horizontal="center" vertical="top" wrapText="1"/>
    </xf>
    <xf numFmtId="49" fontId="85" fillId="12" borderId="81" xfId="18" applyNumberFormat="1" applyFont="1" applyFill="1" applyBorder="1" applyAlignment="1">
      <alignment horizontal="center" vertical="top" wrapText="1"/>
    </xf>
    <xf numFmtId="0" fontId="12" fillId="0" borderId="136" xfId="19" applyFont="1" applyBorder="1" applyAlignment="1">
      <alignment horizontal="distributed" vertical="center" wrapText="1"/>
    </xf>
    <xf numFmtId="0" fontId="12" fillId="0" borderId="31" xfId="19" applyFont="1" applyBorder="1" applyAlignment="1">
      <alignment horizontal="distributed" vertical="center" wrapText="1"/>
    </xf>
    <xf numFmtId="0" fontId="12" fillId="0" borderId="28" xfId="19" applyFont="1" applyBorder="1" applyAlignment="1">
      <alignment horizontal="distributed" vertical="center" wrapText="1"/>
    </xf>
    <xf numFmtId="0" fontId="12" fillId="0" borderId="97" xfId="19" applyFont="1" applyBorder="1" applyAlignment="1">
      <alignment horizontal="distributed" vertical="center" wrapText="1"/>
    </xf>
    <xf numFmtId="0" fontId="12" fillId="0" borderId="0" xfId="19" applyFont="1" applyAlignment="1">
      <alignment horizontal="distributed" vertical="center" wrapText="1"/>
    </xf>
    <xf numFmtId="0" fontId="12" fillId="0" borderId="44" xfId="19" applyFont="1" applyBorder="1" applyAlignment="1">
      <alignment horizontal="distributed" vertical="center" wrapText="1"/>
    </xf>
    <xf numFmtId="0" fontId="12" fillId="0" borderId="142" xfId="19" applyFont="1" applyBorder="1" applyAlignment="1">
      <alignment horizontal="distributed" vertical="center" wrapText="1"/>
    </xf>
    <xf numFmtId="0" fontId="12" fillId="0" borderId="42" xfId="19" applyFont="1" applyBorder="1" applyAlignment="1">
      <alignment horizontal="distributed" vertical="center" wrapText="1"/>
    </xf>
    <xf numFmtId="0" fontId="12" fillId="0" borderId="125" xfId="19" applyFont="1" applyBorder="1" applyAlignment="1">
      <alignment horizontal="distributed" vertical="center" wrapText="1"/>
    </xf>
    <xf numFmtId="0" fontId="12" fillId="0" borderId="34" xfId="19" applyFont="1" applyBorder="1" applyAlignment="1">
      <alignment horizontal="distributed" vertical="center"/>
    </xf>
    <xf numFmtId="0" fontId="12" fillId="0" borderId="31" xfId="19" applyFont="1" applyBorder="1" applyAlignment="1">
      <alignment horizontal="distributed" vertical="center"/>
    </xf>
    <xf numFmtId="49" fontId="53" fillId="12" borderId="31" xfId="19" applyNumberFormat="1" applyFont="1" applyFill="1" applyBorder="1" applyAlignment="1">
      <alignment horizontal="center" vertical="center" shrinkToFit="1"/>
    </xf>
    <xf numFmtId="0" fontId="11" fillId="0" borderId="141" xfId="18" applyFont="1" applyBorder="1" applyAlignment="1">
      <alignment horizontal="distributed" vertical="center" wrapText="1"/>
    </xf>
    <xf numFmtId="0" fontId="11" fillId="0" borderId="76" xfId="18" applyFont="1" applyBorder="1" applyAlignment="1">
      <alignment horizontal="distributed" vertical="center" wrapText="1"/>
    </xf>
    <xf numFmtId="0" fontId="11" fillId="0" borderId="119" xfId="18" applyFont="1" applyBorder="1" applyAlignment="1">
      <alignment horizontal="distributed" vertical="center" wrapText="1"/>
    </xf>
    <xf numFmtId="0" fontId="11" fillId="0" borderId="33" xfId="18" applyFont="1" applyBorder="1" applyAlignment="1">
      <alignment horizontal="distributed" vertical="center" wrapText="1"/>
    </xf>
    <xf numFmtId="0" fontId="11" fillId="0" borderId="4" xfId="18" applyFont="1" applyBorder="1" applyAlignment="1">
      <alignment horizontal="distributed" vertical="center" wrapText="1"/>
    </xf>
    <xf numFmtId="0" fontId="11" fillId="0" borderId="32" xfId="18" applyFont="1" applyBorder="1" applyAlignment="1">
      <alignment horizontal="distributed" vertical="center" wrapText="1"/>
    </xf>
    <xf numFmtId="0" fontId="8" fillId="0" borderId="115" xfId="18" applyFont="1" applyBorder="1" applyAlignment="1">
      <alignment horizontal="center" vertical="center" wrapText="1"/>
    </xf>
    <xf numFmtId="0" fontId="8" fillId="0" borderId="76" xfId="18" applyFont="1" applyBorder="1" applyAlignment="1">
      <alignment horizontal="center" vertical="center" wrapText="1"/>
    </xf>
    <xf numFmtId="0" fontId="8" fillId="0" borderId="45" xfId="18" applyFont="1" applyBorder="1" applyAlignment="1">
      <alignment horizontal="center" vertical="center" wrapText="1"/>
    </xf>
    <xf numFmtId="0" fontId="8" fillId="0" borderId="4" xfId="18" applyFont="1" applyBorder="1" applyAlignment="1">
      <alignment horizontal="center" vertical="center" wrapText="1"/>
    </xf>
    <xf numFmtId="0" fontId="8" fillId="0" borderId="76" xfId="18" applyFont="1" applyBorder="1" applyAlignment="1">
      <alignment horizontal="center" vertical="center"/>
    </xf>
    <xf numFmtId="0" fontId="8" fillId="0" borderId="119" xfId="18" applyFont="1" applyBorder="1" applyAlignment="1">
      <alignment horizontal="center" vertical="center"/>
    </xf>
    <xf numFmtId="0" fontId="8" fillId="0" borderId="116" xfId="18" applyFont="1" applyBorder="1" applyAlignment="1">
      <alignment horizontal="center" vertical="center"/>
    </xf>
    <xf numFmtId="0" fontId="8" fillId="0" borderId="25" xfId="18" applyFont="1" applyBorder="1" applyAlignment="1">
      <alignment horizontal="center" vertical="center" textRotation="255" shrinkToFit="1"/>
    </xf>
    <xf numFmtId="0" fontId="8" fillId="0" borderId="36" xfId="18" applyFont="1" applyBorder="1" applyAlignment="1">
      <alignment horizontal="center" vertical="center" textRotation="255" shrinkToFit="1"/>
    </xf>
    <xf numFmtId="0" fontId="8" fillId="0" borderId="5" xfId="18" applyFont="1" applyBorder="1" applyAlignment="1">
      <alignment horizontal="center" vertical="center" textRotation="255" shrinkToFit="1"/>
    </xf>
    <xf numFmtId="0" fontId="0" fillId="0" borderId="10" xfId="0" applyBorder="1" applyAlignment="1">
      <alignment horizontal="center" vertical="center"/>
    </xf>
    <xf numFmtId="0" fontId="4" fillId="12" borderId="10" xfId="0" applyFont="1" applyFill="1" applyBorder="1" applyAlignment="1">
      <alignment horizontal="left" vertical="center"/>
    </xf>
    <xf numFmtId="49" fontId="85" fillId="12" borderId="241" xfId="18" applyNumberFormat="1" applyFont="1" applyFill="1" applyBorder="1" applyAlignment="1">
      <alignment horizontal="center" vertical="top" wrapText="1"/>
    </xf>
    <xf numFmtId="0" fontId="10" fillId="0" borderId="42" xfId="18" applyFont="1" applyBorder="1" applyAlignment="1">
      <alignment horizontal="left" vertical="top" wrapText="1"/>
    </xf>
    <xf numFmtId="0" fontId="9" fillId="12" borderId="39" xfId="19" applyFont="1" applyFill="1" applyBorder="1" applyAlignment="1">
      <alignment horizontal="left" vertical="center"/>
    </xf>
    <xf numFmtId="0" fontId="9" fillId="12" borderId="0" xfId="19" applyFont="1" applyFill="1" applyAlignment="1">
      <alignment horizontal="left" vertical="center"/>
    </xf>
    <xf numFmtId="0" fontId="9" fillId="12" borderId="40" xfId="19" applyFont="1" applyFill="1" applyBorder="1" applyAlignment="1">
      <alignment horizontal="left" vertical="center"/>
    </xf>
    <xf numFmtId="0" fontId="12" fillId="0" borderId="19" xfId="19" applyFont="1" applyBorder="1" applyAlignment="1">
      <alignment horizontal="distributed" vertical="center" wrapText="1"/>
    </xf>
    <xf numFmtId="0" fontId="12" fillId="0" borderId="20" xfId="19" applyFont="1" applyBorder="1" applyAlignment="1">
      <alignment horizontal="distributed" vertical="center"/>
    </xf>
    <xf numFmtId="0" fontId="12" fillId="0" borderId="2" xfId="19" applyFont="1" applyBorder="1" applyAlignment="1">
      <alignment horizontal="distributed" vertical="center"/>
    </xf>
    <xf numFmtId="0" fontId="12" fillId="0" borderId="10" xfId="19" applyFont="1" applyBorder="1" applyAlignment="1">
      <alignment horizontal="distributed" vertical="center"/>
    </xf>
    <xf numFmtId="0" fontId="53" fillId="12" borderId="129" xfId="19" applyFont="1" applyFill="1" applyBorder="1">
      <alignment vertical="center"/>
    </xf>
    <xf numFmtId="0" fontId="53" fillId="12" borderId="131" xfId="19" applyFont="1" applyFill="1" applyBorder="1">
      <alignment vertical="center"/>
    </xf>
    <xf numFmtId="0" fontId="83" fillId="12" borderId="103" xfId="19" applyFont="1" applyFill="1" applyBorder="1" applyAlignment="1">
      <alignment horizontal="left" vertical="center" wrapText="1" indent="3"/>
    </xf>
    <xf numFmtId="0" fontId="83" fillId="12" borderId="106" xfId="19" applyFont="1" applyFill="1" applyBorder="1" applyAlignment="1">
      <alignment horizontal="left" vertical="center" wrapText="1" indent="3"/>
    </xf>
    <xf numFmtId="0" fontId="83" fillId="12" borderId="205" xfId="19" applyFont="1" applyFill="1" applyBorder="1" applyAlignment="1">
      <alignment horizontal="left" vertical="center" wrapText="1" indent="3"/>
    </xf>
    <xf numFmtId="0" fontId="8" fillId="0" borderId="10" xfId="6" applyFont="1" applyBorder="1" applyAlignment="1">
      <alignment horizontal="left" vertical="center" shrinkToFit="1"/>
    </xf>
    <xf numFmtId="0" fontId="8" fillId="0" borderId="47" xfId="6" applyFont="1" applyBorder="1" applyAlignment="1">
      <alignment horizontal="center" vertical="center"/>
    </xf>
    <xf numFmtId="0" fontId="8" fillId="0" borderId="12" xfId="6" applyFont="1" applyBorder="1" applyAlignment="1">
      <alignment horizontal="center" vertical="center"/>
    </xf>
    <xf numFmtId="0" fontId="8" fillId="0" borderId="47" xfId="6" applyFont="1" applyBorder="1" applyAlignment="1">
      <alignment horizontal="center" vertical="center" shrinkToFit="1"/>
    </xf>
    <xf numFmtId="0" fontId="8" fillId="0" borderId="1" xfId="6" applyFont="1" applyBorder="1" applyAlignment="1">
      <alignment horizontal="center" vertical="center" shrinkToFit="1"/>
    </xf>
    <xf numFmtId="0" fontId="8" fillId="0" borderId="12" xfId="6" applyFont="1" applyBorder="1" applyAlignment="1">
      <alignment horizontal="center" vertical="center" shrinkToFit="1"/>
    </xf>
    <xf numFmtId="0" fontId="8" fillId="0" borderId="10" xfId="6" applyFont="1" applyBorder="1" applyAlignment="1">
      <alignment horizontal="left" vertical="center" textRotation="255" shrinkToFit="1"/>
    </xf>
    <xf numFmtId="0" fontId="8" fillId="0" borderId="47" xfId="6" applyFont="1" applyBorder="1" applyAlignment="1">
      <alignment horizontal="left" vertical="center" shrinkToFit="1"/>
    </xf>
    <xf numFmtId="0" fontId="8" fillId="0" borderId="1" xfId="6" applyFont="1" applyBorder="1" applyAlignment="1">
      <alignment horizontal="left" vertical="center" shrinkToFit="1"/>
    </xf>
    <xf numFmtId="0" fontId="8" fillId="0" borderId="12" xfId="6" applyFont="1" applyBorder="1" applyAlignment="1">
      <alignment horizontal="left" vertical="center" shrinkToFit="1"/>
    </xf>
    <xf numFmtId="0" fontId="0" fillId="0" borderId="1" xfId="0" applyBorder="1" applyAlignment="1">
      <alignment horizontal="left" vertical="center" shrinkToFit="1"/>
    </xf>
    <xf numFmtId="0" fontId="0" fillId="0" borderId="12" xfId="0" applyBorder="1" applyAlignment="1">
      <alignment horizontal="left" vertical="center" shrinkToFit="1"/>
    </xf>
    <xf numFmtId="0" fontId="10" fillId="0" borderId="117" xfId="6" applyFont="1" applyBorder="1" applyAlignment="1">
      <alignment horizontal="distributed" vertical="center" wrapText="1" indent="1"/>
    </xf>
    <xf numFmtId="0" fontId="10" fillId="0" borderId="113" xfId="6" applyFont="1" applyBorder="1" applyAlignment="1">
      <alignment horizontal="distributed" vertical="center" indent="1"/>
    </xf>
    <xf numFmtId="0" fontId="10" fillId="0" borderId="85" xfId="6" applyFont="1" applyBorder="1" applyAlignment="1">
      <alignment horizontal="distributed" vertical="center" indent="1"/>
    </xf>
    <xf numFmtId="0" fontId="8" fillId="0" borderId="118" xfId="6" applyFont="1" applyBorder="1" applyAlignment="1">
      <alignment horizontal="distributed" vertical="center" wrapText="1" indent="1"/>
    </xf>
    <xf numFmtId="0" fontId="8" fillId="0" borderId="54" xfId="6" applyFont="1" applyBorder="1" applyAlignment="1">
      <alignment horizontal="distributed" vertical="center" indent="1"/>
    </xf>
    <xf numFmtId="0" fontId="8" fillId="0" borderId="24" xfId="6" applyFont="1" applyBorder="1" applyAlignment="1">
      <alignment horizontal="distributed" vertical="center" indent="1"/>
    </xf>
    <xf numFmtId="0" fontId="35" fillId="0" borderId="0" xfId="6" applyFont="1" applyAlignment="1">
      <alignment horizontal="center" vertical="center" shrinkToFit="1"/>
    </xf>
    <xf numFmtId="0" fontId="10" fillId="0" borderId="112" xfId="6" applyFont="1" applyBorder="1" applyAlignment="1">
      <alignment horizontal="center" vertical="center"/>
    </xf>
    <xf numFmtId="0" fontId="10" fillId="0" borderId="113" xfId="6" applyFont="1" applyBorder="1" applyAlignment="1">
      <alignment horizontal="center" vertical="center"/>
    </xf>
    <xf numFmtId="0" fontId="10" fillId="0" borderId="46" xfId="6" applyFont="1" applyBorder="1" applyAlignment="1">
      <alignment horizontal="center" vertical="center"/>
    </xf>
    <xf numFmtId="0" fontId="10" fillId="0" borderId="41" xfId="6" applyFont="1" applyBorder="1" applyAlignment="1">
      <alignment horizontal="center" vertical="center"/>
    </xf>
    <xf numFmtId="0" fontId="10" fillId="0" borderId="42" xfId="6" applyFont="1" applyBorder="1" applyAlignment="1">
      <alignment horizontal="center" vertical="center"/>
    </xf>
    <xf numFmtId="0" fontId="10" fillId="0" borderId="43" xfId="6" applyFont="1" applyBorder="1" applyAlignment="1">
      <alignment horizontal="center" vertical="center"/>
    </xf>
    <xf numFmtId="0" fontId="8" fillId="0" borderId="20" xfId="6" applyFont="1" applyBorder="1" applyAlignment="1">
      <alignment horizontal="left" vertical="center" wrapText="1"/>
    </xf>
    <xf numFmtId="0" fontId="8" fillId="0" borderId="10" xfId="6" applyFont="1" applyBorder="1" applyAlignment="1">
      <alignment horizontal="left" vertical="center" wrapText="1"/>
    </xf>
    <xf numFmtId="0" fontId="8" fillId="0" borderId="115" xfId="6" applyFont="1" applyBorder="1" applyAlignment="1">
      <alignment horizontal="center" vertical="center" wrapText="1"/>
    </xf>
    <xf numFmtId="0" fontId="8" fillId="0" borderId="76" xfId="6" applyFont="1" applyBorder="1" applyAlignment="1">
      <alignment horizontal="center" vertical="center" wrapText="1"/>
    </xf>
    <xf numFmtId="0" fontId="8" fillId="0" borderId="45" xfId="6" applyFont="1" applyBorder="1" applyAlignment="1">
      <alignment horizontal="center" vertical="center" wrapText="1"/>
    </xf>
    <xf numFmtId="0" fontId="8" fillId="0" borderId="4" xfId="6" applyFont="1" applyBorder="1" applyAlignment="1">
      <alignment horizontal="center" vertical="center" wrapText="1"/>
    </xf>
    <xf numFmtId="0" fontId="8" fillId="0" borderId="119" xfId="6" applyFont="1" applyBorder="1" applyAlignment="1">
      <alignment horizontal="center" vertical="center" wrapText="1"/>
    </xf>
    <xf numFmtId="0" fontId="8" fillId="0" borderId="32" xfId="6" applyFont="1" applyBorder="1" applyAlignment="1">
      <alignment horizontal="center" vertical="center" wrapText="1"/>
    </xf>
    <xf numFmtId="0" fontId="8" fillId="0" borderId="115" xfId="6" applyFont="1" applyBorder="1" applyAlignment="1">
      <alignment horizontal="center" vertical="center"/>
    </xf>
    <xf numFmtId="0" fontId="8" fillId="0" borderId="76" xfId="6" applyFont="1" applyBorder="1" applyAlignment="1">
      <alignment horizontal="center" vertical="center"/>
    </xf>
    <xf numFmtId="0" fontId="8" fillId="0" borderId="119" xfId="6" applyFont="1" applyBorder="1" applyAlignment="1">
      <alignment horizontal="center" vertical="center"/>
    </xf>
    <xf numFmtId="0" fontId="8" fillId="0" borderId="45" xfId="6" applyFont="1" applyBorder="1" applyAlignment="1">
      <alignment horizontal="center" vertical="center"/>
    </xf>
    <xf numFmtId="0" fontId="8" fillId="0" borderId="4" xfId="6" applyFont="1" applyBorder="1" applyAlignment="1">
      <alignment horizontal="center" vertical="center"/>
    </xf>
    <xf numFmtId="0" fontId="8" fillId="0" borderId="32" xfId="6" applyFont="1" applyBorder="1" applyAlignment="1">
      <alignment horizontal="center" vertical="center"/>
    </xf>
    <xf numFmtId="0" fontId="8" fillId="0" borderId="110" xfId="6" applyFont="1" applyBorder="1" applyAlignment="1">
      <alignment horizontal="center" vertical="center" textRotation="255" shrinkToFit="1"/>
    </xf>
    <xf numFmtId="0" fontId="8" fillId="0" borderId="36" xfId="6" applyFont="1" applyBorder="1" applyAlignment="1">
      <alignment horizontal="center" vertical="center" textRotation="255" shrinkToFit="1"/>
    </xf>
    <xf numFmtId="0" fontId="0" fillId="0" borderId="36" xfId="0" applyBorder="1" applyAlignment="1">
      <alignment horizontal="center" vertical="center" textRotation="255" shrinkToFit="1"/>
    </xf>
    <xf numFmtId="0" fontId="0" fillId="0" borderId="111" xfId="0" applyBorder="1" applyAlignment="1">
      <alignment horizontal="center" vertical="center" textRotation="255" shrinkToFit="1"/>
    </xf>
    <xf numFmtId="0" fontId="8" fillId="0" borderId="1" xfId="6" applyFont="1" applyBorder="1" applyAlignment="1">
      <alignment horizontal="center" vertical="center"/>
    </xf>
    <xf numFmtId="0" fontId="8" fillId="0" borderId="8" xfId="6" applyFont="1" applyBorder="1" applyAlignment="1">
      <alignment horizontal="center" vertical="center"/>
    </xf>
    <xf numFmtId="0" fontId="8" fillId="0" borderId="116" xfId="6" applyFont="1" applyBorder="1" applyAlignment="1">
      <alignment horizontal="center" vertical="center"/>
    </xf>
    <xf numFmtId="0" fontId="8" fillId="0" borderId="9" xfId="6" applyFont="1" applyBorder="1" applyAlignment="1">
      <alignment horizontal="center" vertical="center"/>
    </xf>
    <xf numFmtId="0" fontId="8" fillId="0" borderId="34" xfId="6" applyFont="1" applyBorder="1" applyAlignment="1">
      <alignment horizontal="center" vertical="center"/>
    </xf>
    <xf numFmtId="0" fontId="8" fillId="0" borderId="31" xfId="6" applyFont="1" applyBorder="1" applyAlignment="1">
      <alignment horizontal="center" vertical="center"/>
    </xf>
    <xf numFmtId="0" fontId="8" fillId="0" borderId="28" xfId="6" applyFont="1" applyBorder="1" applyAlignment="1">
      <alignment horizontal="center" vertical="center"/>
    </xf>
    <xf numFmtId="0" fontId="8" fillId="0" borderId="34" xfId="6" applyFont="1" applyBorder="1" applyAlignment="1">
      <alignment horizontal="center" vertical="center" shrinkToFit="1"/>
    </xf>
    <xf numFmtId="0" fontId="8" fillId="0" borderId="31" xfId="6" applyFont="1" applyBorder="1" applyAlignment="1">
      <alignment horizontal="center" vertical="center" shrinkToFit="1"/>
    </xf>
    <xf numFmtId="0" fontId="8" fillId="0" borderId="28" xfId="6" applyFont="1" applyBorder="1" applyAlignment="1">
      <alignment horizontal="center" vertical="center" shrinkToFit="1"/>
    </xf>
    <xf numFmtId="0" fontId="8" fillId="0" borderId="114" xfId="6" applyFont="1" applyBorder="1" applyAlignment="1">
      <alignment horizontal="center" vertical="center"/>
    </xf>
    <xf numFmtId="0" fontId="8" fillId="0" borderId="54" xfId="6" applyFont="1" applyBorder="1" applyAlignment="1">
      <alignment horizontal="center" vertical="center"/>
    </xf>
    <xf numFmtId="0" fontId="8" fillId="0" borderId="24" xfId="6" applyFont="1" applyBorder="1" applyAlignment="1">
      <alignment horizontal="center" vertical="center"/>
    </xf>
    <xf numFmtId="0" fontId="8" fillId="0" borderId="114" xfId="6" applyFont="1" applyBorder="1" applyAlignment="1">
      <alignment horizontal="center" vertical="center" shrinkToFit="1"/>
    </xf>
    <xf numFmtId="0" fontId="8" fillId="0" borderId="54" xfId="6" applyFont="1" applyBorder="1" applyAlignment="1">
      <alignment horizontal="center" vertical="center" shrinkToFit="1"/>
    </xf>
    <xf numFmtId="0" fontId="8" fillId="0" borderId="24" xfId="6" applyFont="1" applyBorder="1" applyAlignment="1">
      <alignment horizontal="center" vertical="center" shrinkToFit="1"/>
    </xf>
    <xf numFmtId="0" fontId="0" fillId="0" borderId="54" xfId="0" applyBorder="1" applyAlignment="1">
      <alignment horizontal="center" vertical="center"/>
    </xf>
    <xf numFmtId="0" fontId="0" fillId="0" borderId="98" xfId="0" applyBorder="1" applyAlignment="1">
      <alignment horizontal="center" vertical="center"/>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8" fillId="0" borderId="35" xfId="6" applyFont="1" applyBorder="1" applyAlignment="1">
      <alignment horizontal="center" vertical="center"/>
    </xf>
    <xf numFmtId="0" fontId="16" fillId="0" borderId="0" xfId="6" applyFont="1" applyAlignment="1">
      <alignment horizontal="left" vertical="top" wrapText="1"/>
    </xf>
    <xf numFmtId="0" fontId="8" fillId="0" borderId="111" xfId="6" applyFont="1" applyBorder="1" applyAlignment="1">
      <alignment horizontal="center" vertical="center" textRotation="255" shrinkToFit="1"/>
    </xf>
    <xf numFmtId="0" fontId="8" fillId="0" borderId="112" xfId="6" applyFont="1" applyBorder="1" applyAlignment="1">
      <alignment horizontal="center" vertical="center"/>
    </xf>
    <xf numFmtId="0" fontId="0" fillId="0" borderId="113" xfId="0" applyBorder="1" applyAlignment="1">
      <alignment horizontal="center" vertical="center"/>
    </xf>
    <xf numFmtId="0" fontId="0" fillId="0" borderId="46"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35" xfId="0" applyBorder="1" applyAlignment="1">
      <alignment horizontal="center" vertical="center"/>
    </xf>
    <xf numFmtId="0" fontId="0" fillId="0" borderId="40" xfId="0" applyBorder="1" applyAlignment="1">
      <alignment horizontal="center" vertical="center"/>
    </xf>
    <xf numFmtId="0" fontId="0" fillId="0" borderId="43" xfId="0" applyBorder="1" applyAlignment="1">
      <alignment horizontal="center" vertical="center"/>
    </xf>
    <xf numFmtId="0" fontId="11" fillId="0" borderId="0" xfId="6" applyFont="1" applyAlignment="1">
      <alignment horizontal="left" vertical="center"/>
    </xf>
    <xf numFmtId="0" fontId="11" fillId="0" borderId="0" xfId="6" applyFont="1" applyAlignment="1">
      <alignment horizontal="left" vertical="center" wrapText="1"/>
    </xf>
    <xf numFmtId="0" fontId="8" fillId="0" borderId="14" xfId="6" applyFont="1" applyBorder="1" applyAlignment="1">
      <alignment horizontal="center" vertical="center"/>
    </xf>
    <xf numFmtId="0" fontId="8" fillId="0" borderId="82" xfId="6" applyFont="1" applyBorder="1" applyAlignment="1">
      <alignment horizontal="center" vertical="center"/>
    </xf>
    <xf numFmtId="0" fontId="8" fillId="0" borderId="30" xfId="6" applyFont="1" applyBorder="1" applyAlignment="1">
      <alignment horizontal="center" vertical="center"/>
    </xf>
    <xf numFmtId="0" fontId="8" fillId="0" borderId="84" xfId="6" applyFont="1" applyBorder="1" applyAlignment="1">
      <alignment horizontal="center" vertical="center"/>
    </xf>
    <xf numFmtId="0" fontId="8" fillId="0" borderId="120" xfId="6" applyFont="1" applyBorder="1" applyAlignment="1">
      <alignment horizontal="center" vertical="center"/>
    </xf>
    <xf numFmtId="0" fontId="8" fillId="0" borderId="26" xfId="6" applyFont="1" applyBorder="1" applyAlignment="1">
      <alignment horizontal="left" vertical="center" textRotation="255" shrinkToFit="1"/>
    </xf>
    <xf numFmtId="0" fontId="0" fillId="0" borderId="84" xfId="0" applyBorder="1" applyAlignment="1">
      <alignment horizontal="left" vertical="center" textRotation="255" shrinkToFit="1"/>
    </xf>
    <xf numFmtId="0" fontId="8" fillId="0" borderId="34" xfId="6" applyFont="1" applyBorder="1" applyAlignment="1">
      <alignment horizontal="left" vertical="center" shrinkToFit="1"/>
    </xf>
    <xf numFmtId="0" fontId="8" fillId="0" borderId="31" xfId="6" applyFont="1" applyBorder="1" applyAlignment="1">
      <alignment horizontal="left" vertical="center" shrinkToFit="1"/>
    </xf>
    <xf numFmtId="0" fontId="8" fillId="0" borderId="28" xfId="6" applyFont="1" applyBorder="1" applyAlignment="1">
      <alignment horizontal="left" vertical="center" shrinkToFit="1"/>
    </xf>
    <xf numFmtId="0" fontId="8" fillId="0" borderId="114" xfId="6" applyFont="1" applyBorder="1" applyAlignment="1">
      <alignment horizontal="left" vertical="center" shrinkToFit="1"/>
    </xf>
    <xf numFmtId="0" fontId="8" fillId="0" borderId="54" xfId="6" applyFont="1" applyBorder="1" applyAlignment="1">
      <alignment horizontal="left" vertical="center" shrinkToFit="1"/>
    </xf>
    <xf numFmtId="0" fontId="8" fillId="0" borderId="24" xfId="6" applyFont="1" applyBorder="1" applyAlignment="1">
      <alignment horizontal="left" vertical="center" shrinkToFit="1"/>
    </xf>
    <xf numFmtId="0" fontId="8" fillId="0" borderId="26" xfId="6" applyFont="1" applyBorder="1" applyAlignment="1">
      <alignment horizontal="left" vertical="center" shrinkToFit="1"/>
    </xf>
    <xf numFmtId="0" fontId="157" fillId="0" borderId="0" xfId="18" applyFont="1" applyAlignment="1">
      <alignment horizontal="left" vertical="center" wrapText="1"/>
    </xf>
    <xf numFmtId="0" fontId="154" fillId="0" borderId="300" xfId="18" applyFont="1" applyBorder="1" applyAlignment="1" applyProtection="1">
      <alignment horizontal="center" vertical="center"/>
      <protection locked="0"/>
    </xf>
    <xf numFmtId="0" fontId="157" fillId="0" borderId="300" xfId="16" applyFont="1" applyBorder="1" applyAlignment="1">
      <alignment horizontal="center" vertical="center"/>
    </xf>
    <xf numFmtId="0" fontId="157" fillId="0" borderId="300" xfId="16" applyFont="1" applyBorder="1" applyAlignment="1">
      <alignment horizontal="left" vertical="center" wrapText="1"/>
    </xf>
    <xf numFmtId="0" fontId="157" fillId="0" borderId="0" xfId="18" applyFont="1" applyAlignment="1">
      <alignment horizontal="left" vertical="top" wrapText="1"/>
    </xf>
    <xf numFmtId="0" fontId="154" fillId="0" borderId="317" xfId="18" applyFont="1" applyBorder="1" applyAlignment="1">
      <alignment horizontal="center" vertical="center"/>
    </xf>
    <xf numFmtId="0" fontId="154" fillId="0" borderId="300" xfId="18" applyFont="1" applyBorder="1" applyAlignment="1">
      <alignment horizontal="left" vertical="center" indent="1"/>
    </xf>
    <xf numFmtId="0" fontId="154" fillId="0" borderId="305" xfId="18" applyFont="1" applyBorder="1" applyAlignment="1">
      <alignment horizontal="center" vertical="center"/>
    </xf>
    <xf numFmtId="177" fontId="154" fillId="0" borderId="306" xfId="18" applyNumberFormat="1" applyFont="1" applyBorder="1" applyAlignment="1">
      <alignment horizontal="right" vertical="center"/>
    </xf>
    <xf numFmtId="180" fontId="154" fillId="0" borderId="308" xfId="18" applyNumberFormat="1" applyFont="1" applyBorder="1" applyAlignment="1">
      <alignment horizontal="center" vertical="center"/>
    </xf>
    <xf numFmtId="0" fontId="154" fillId="0" borderId="309" xfId="18" applyFont="1" applyBorder="1" applyAlignment="1">
      <alignment horizontal="center" vertical="center"/>
    </xf>
    <xf numFmtId="177" fontId="154" fillId="0" borderId="310" xfId="18" applyNumberFormat="1" applyFont="1" applyBorder="1" applyAlignment="1" applyProtection="1">
      <alignment horizontal="right" vertical="center"/>
      <protection locked="0"/>
    </xf>
    <xf numFmtId="180" fontId="154" fillId="0" borderId="312" xfId="18" applyNumberFormat="1" applyFont="1" applyBorder="1" applyAlignment="1">
      <alignment horizontal="center" vertical="center"/>
    </xf>
    <xf numFmtId="0" fontId="154" fillId="0" borderId="300" xfId="18" applyFont="1" applyBorder="1" applyAlignment="1">
      <alignment horizontal="center" vertical="center" shrinkToFit="1"/>
    </xf>
    <xf numFmtId="0" fontId="154" fillId="0" borderId="299" xfId="18" applyFont="1" applyBorder="1" applyAlignment="1" applyProtection="1">
      <alignment horizontal="center" vertical="center"/>
      <protection locked="0"/>
    </xf>
    <xf numFmtId="0" fontId="154" fillId="0" borderId="313" xfId="18" applyFont="1" applyBorder="1" applyAlignment="1">
      <alignment horizontal="center" vertical="center"/>
    </xf>
    <xf numFmtId="0" fontId="154" fillId="0" borderId="300" xfId="18" applyFont="1" applyBorder="1" applyAlignment="1">
      <alignment horizontal="center" vertical="center"/>
    </xf>
    <xf numFmtId="38" fontId="154" fillId="0" borderId="300" xfId="30" applyFont="1" applyFill="1" applyBorder="1" applyAlignment="1" applyProtection="1">
      <alignment horizontal="center" vertical="center"/>
    </xf>
    <xf numFmtId="0" fontId="154" fillId="0" borderId="305" xfId="18" applyFont="1" applyBorder="1" applyAlignment="1">
      <alignment horizontal="left" vertical="center" indent="1"/>
    </xf>
    <xf numFmtId="177" fontId="154" fillId="0" borderId="310" xfId="18" applyNumberFormat="1" applyFont="1" applyBorder="1" applyAlignment="1">
      <alignment horizontal="right" vertical="center"/>
    </xf>
    <xf numFmtId="0" fontId="157" fillId="0" borderId="299" xfId="16" applyFont="1" applyBorder="1" applyAlignment="1">
      <alignment horizontal="center" vertical="center" wrapText="1"/>
    </xf>
    <xf numFmtId="0" fontId="154" fillId="0" borderId="300" xfId="16" applyFont="1" applyBorder="1" applyAlignment="1" applyProtection="1">
      <alignment horizontal="center" vertical="center"/>
      <protection locked="0"/>
    </xf>
    <xf numFmtId="0" fontId="154" fillId="0" borderId="301" xfId="18" applyFont="1" applyBorder="1" applyAlignment="1">
      <alignment horizontal="center" vertical="center"/>
    </xf>
    <xf numFmtId="177" fontId="154" fillId="0" borderId="299" xfId="18" applyNumberFormat="1" applyFont="1" applyBorder="1" applyAlignment="1" applyProtection="1">
      <alignment horizontal="right" vertical="center"/>
      <protection locked="0"/>
    </xf>
    <xf numFmtId="179" fontId="154" fillId="0" borderId="304" xfId="18" applyNumberFormat="1" applyFont="1" applyBorder="1" applyAlignment="1">
      <alignment horizontal="center" vertical="center"/>
    </xf>
    <xf numFmtId="0" fontId="154" fillId="0" borderId="0" xfId="18" applyFont="1" applyAlignment="1">
      <alignment horizontal="right" vertical="center"/>
    </xf>
    <xf numFmtId="0" fontId="155" fillId="0" borderId="0" xfId="18" applyFont="1" applyAlignment="1">
      <alignment horizontal="center" vertical="center"/>
    </xf>
    <xf numFmtId="0" fontId="154" fillId="0" borderId="299" xfId="16" applyFont="1" applyBorder="1" applyAlignment="1">
      <alignment horizontal="center" vertical="center"/>
    </xf>
    <xf numFmtId="0" fontId="158" fillId="0" borderId="300" xfId="16" applyFont="1" applyBorder="1" applyAlignment="1" applyProtection="1">
      <alignment horizontal="left" vertical="center" wrapText="1"/>
      <protection locked="0"/>
    </xf>
    <xf numFmtId="0" fontId="154" fillId="0" borderId="300" xfId="16" applyFont="1" applyBorder="1" applyAlignment="1">
      <alignment horizontal="center" vertical="center" shrinkToFit="1"/>
    </xf>
    <xf numFmtId="0" fontId="157" fillId="0" borderId="300" xfId="16" applyFont="1" applyBorder="1" applyAlignment="1" applyProtection="1">
      <alignment horizontal="center" vertical="center"/>
      <protection locked="0"/>
    </xf>
    <xf numFmtId="0" fontId="80" fillId="0" borderId="0" xfId="1" applyFont="1" applyAlignment="1" applyProtection="1">
      <alignment vertical="top"/>
    </xf>
    <xf numFmtId="0" fontId="61" fillId="0" borderId="26" xfId="14" applyFont="1" applyBorder="1" applyAlignment="1">
      <alignment horizontal="left" vertical="center" wrapText="1"/>
    </xf>
    <xf numFmtId="0" fontId="61" fillId="0" borderId="48" xfId="14" applyFont="1" applyBorder="1" applyAlignment="1">
      <alignment horizontal="left" vertical="center" wrapText="1"/>
    </xf>
    <xf numFmtId="0" fontId="61" fillId="0" borderId="13" xfId="14" applyFont="1" applyBorder="1" applyAlignment="1">
      <alignment horizontal="left" vertical="center" wrapText="1"/>
    </xf>
    <xf numFmtId="0" fontId="66" fillId="0" borderId="39" xfId="14" applyFont="1" applyBorder="1" applyAlignment="1">
      <alignment horizontal="left" vertical="center" wrapText="1"/>
    </xf>
    <xf numFmtId="0" fontId="66" fillId="0" borderId="0" xfId="14" applyFont="1" applyAlignment="1">
      <alignment horizontal="left" vertical="center" wrapText="1"/>
    </xf>
    <xf numFmtId="0" fontId="66" fillId="0" borderId="44" xfId="14" applyFont="1" applyBorder="1" applyAlignment="1">
      <alignment horizontal="left" vertical="center" wrapText="1"/>
    </xf>
    <xf numFmtId="0" fontId="66" fillId="0" borderId="45" xfId="14" applyFont="1" applyBorder="1" applyAlignment="1">
      <alignment horizontal="left" vertical="center" wrapText="1"/>
    </xf>
    <xf numFmtId="0" fontId="66" fillId="0" borderId="4" xfId="14" applyFont="1" applyBorder="1" applyAlignment="1">
      <alignment horizontal="left" vertical="center" wrapText="1"/>
    </xf>
    <xf numFmtId="0" fontId="66" fillId="0" borderId="32" xfId="14" applyFont="1" applyBorder="1" applyAlignment="1">
      <alignment horizontal="left" vertical="center" wrapText="1"/>
    </xf>
    <xf numFmtId="0" fontId="62" fillId="0" borderId="0" xfId="14" applyFont="1" applyAlignment="1">
      <alignment horizontal="left" vertical="center" wrapText="1"/>
    </xf>
    <xf numFmtId="0" fontId="61" fillId="0" borderId="0" xfId="14" applyFont="1" applyAlignment="1">
      <alignment horizontal="right" vertical="center"/>
    </xf>
    <xf numFmtId="0" fontId="64" fillId="0" borderId="0" xfId="14" applyFont="1" applyAlignment="1">
      <alignment horizontal="center" vertical="center"/>
    </xf>
    <xf numFmtId="0" fontId="63" fillId="0" borderId="1" xfId="14" applyFont="1" applyBorder="1" applyAlignment="1">
      <alignment horizontal="center" vertical="center"/>
    </xf>
    <xf numFmtId="0" fontId="63" fillId="0" borderId="12" xfId="14" applyFont="1" applyBorder="1" applyAlignment="1">
      <alignment horizontal="center" vertical="center"/>
    </xf>
    <xf numFmtId="0" fontId="61" fillId="0" borderId="31" xfId="14" applyFont="1" applyBorder="1" applyAlignment="1">
      <alignment horizontal="center" vertical="center"/>
    </xf>
    <xf numFmtId="0" fontId="61" fillId="0" borderId="28" xfId="14" applyFont="1" applyBorder="1" applyAlignment="1">
      <alignment horizontal="center" vertical="center"/>
    </xf>
    <xf numFmtId="0" fontId="61" fillId="0" borderId="47" xfId="14" applyFont="1" applyBorder="1" applyAlignment="1">
      <alignment horizontal="left" vertical="center" wrapText="1"/>
    </xf>
    <xf numFmtId="0" fontId="61" fillId="0" borderId="1" xfId="14" applyFont="1" applyBorder="1" applyAlignment="1">
      <alignment horizontal="left" vertical="center"/>
    </xf>
    <xf numFmtId="0" fontId="61" fillId="0" borderId="12" xfId="14" applyFont="1" applyBorder="1" applyAlignment="1">
      <alignment horizontal="left" vertical="center"/>
    </xf>
    <xf numFmtId="0" fontId="164" fillId="0" borderId="47" xfId="14" applyFont="1" applyBorder="1" applyAlignment="1">
      <alignment horizontal="left" vertical="center" wrapText="1"/>
    </xf>
    <xf numFmtId="0" fontId="164" fillId="0" borderId="1" xfId="14" applyFont="1" applyBorder="1" applyAlignment="1">
      <alignment horizontal="left" vertical="center"/>
    </xf>
    <xf numFmtId="0" fontId="164" fillId="0" borderId="12" xfId="14" applyFont="1" applyBorder="1" applyAlignment="1">
      <alignment horizontal="left" vertical="center"/>
    </xf>
    <xf numFmtId="0" fontId="150" fillId="0" borderId="0" xfId="14" applyFont="1" applyAlignment="1">
      <alignment horizontal="right" vertical="center"/>
    </xf>
    <xf numFmtId="0" fontId="63" fillId="0" borderId="47" xfId="14" applyFont="1" applyBorder="1" applyAlignment="1">
      <alignment horizontal="center" vertical="center"/>
    </xf>
    <xf numFmtId="0" fontId="150" fillId="0" borderId="31" xfId="14" applyFont="1" applyBorder="1" applyAlignment="1">
      <alignment horizontal="center" vertical="center"/>
    </xf>
    <xf numFmtId="0" fontId="150" fillId="0" borderId="28" xfId="14" applyFont="1" applyBorder="1" applyAlignment="1">
      <alignment horizontal="center" vertical="center"/>
    </xf>
    <xf numFmtId="0" fontId="150" fillId="0" borderId="47" xfId="14" applyFont="1" applyBorder="1" applyAlignment="1">
      <alignment horizontal="left" vertical="center" wrapText="1"/>
    </xf>
    <xf numFmtId="0" fontId="150" fillId="0" borderId="1" xfId="14" applyFont="1" applyBorder="1" applyAlignment="1">
      <alignment horizontal="left" vertical="center"/>
    </xf>
    <xf numFmtId="0" fontId="150" fillId="0" borderId="12" xfId="14" applyFont="1" applyBorder="1" applyAlignment="1">
      <alignment horizontal="left" vertical="center"/>
    </xf>
    <xf numFmtId="0" fontId="167" fillId="0" borderId="25" xfId="18" applyFont="1" applyBorder="1" applyAlignment="1">
      <alignment horizontal="distributed" vertical="center" indent="1"/>
    </xf>
    <xf numFmtId="0" fontId="167" fillId="0" borderId="26" xfId="18" applyFont="1" applyBorder="1" applyAlignment="1">
      <alignment horizontal="distributed" vertical="center" indent="1"/>
    </xf>
    <xf numFmtId="0" fontId="167" fillId="0" borderId="26" xfId="18" applyFont="1" applyBorder="1" applyAlignment="1">
      <alignment horizontal="center" vertical="center"/>
    </xf>
    <xf numFmtId="0" fontId="167" fillId="0" borderId="27" xfId="18" applyFont="1" applyBorder="1" applyAlignment="1">
      <alignment horizontal="center" vertical="center"/>
    </xf>
    <xf numFmtId="0" fontId="150" fillId="0" borderId="0" xfId="18" applyFont="1" applyAlignment="1">
      <alignment horizontal="right" vertical="center"/>
    </xf>
    <xf numFmtId="0" fontId="168" fillId="0" borderId="0" xfId="18" applyFont="1" applyAlignment="1">
      <alignment horizontal="center" vertical="center"/>
    </xf>
    <xf numFmtId="0" fontId="167" fillId="0" borderId="19" xfId="18" applyFont="1" applyBorder="1" applyAlignment="1">
      <alignment horizontal="distributed" vertical="center" indent="1"/>
    </xf>
    <xf numFmtId="0" fontId="167" fillId="0" borderId="20" xfId="18" applyFont="1" applyBorder="1" applyAlignment="1">
      <alignment horizontal="distributed" vertical="center" indent="1"/>
    </xf>
    <xf numFmtId="0" fontId="167" fillId="0" borderId="20" xfId="18" applyFont="1" applyBorder="1" applyAlignment="1">
      <alignment horizontal="left" vertical="center" indent="1"/>
    </xf>
    <xf numFmtId="0" fontId="167" fillId="0" borderId="21" xfId="18" applyFont="1" applyBorder="1" applyAlignment="1">
      <alignment horizontal="left" vertical="center" indent="1"/>
    </xf>
    <xf numFmtId="0" fontId="167" fillId="0" borderId="86" xfId="18" applyFont="1" applyBorder="1" applyAlignment="1">
      <alignment horizontal="center" vertical="center"/>
    </xf>
    <xf numFmtId="0" fontId="167" fillId="0" borderId="64" xfId="18" applyFont="1" applyBorder="1" applyAlignment="1">
      <alignment horizontal="center" vertical="center"/>
    </xf>
    <xf numFmtId="0" fontId="167" fillId="0" borderId="87" xfId="18" applyFont="1" applyBorder="1" applyAlignment="1">
      <alignment horizontal="center" vertical="center"/>
    </xf>
    <xf numFmtId="0" fontId="150" fillId="0" borderId="2" xfId="18" applyFont="1" applyBorder="1" applyAlignment="1">
      <alignment horizontal="center" vertical="center"/>
    </xf>
    <xf numFmtId="0" fontId="150" fillId="0" borderId="10" xfId="18" applyFont="1" applyBorder="1" applyAlignment="1">
      <alignment horizontal="center" vertical="center"/>
    </xf>
    <xf numFmtId="0" fontId="169" fillId="0" borderId="34" xfId="18" applyFont="1" applyBorder="1" applyAlignment="1">
      <alignment horizontal="center" vertical="center" wrapText="1"/>
    </xf>
    <xf numFmtId="0" fontId="169" fillId="0" borderId="31" xfId="18" applyFont="1" applyBorder="1" applyAlignment="1">
      <alignment horizontal="center" vertical="center" wrapText="1"/>
    </xf>
    <xf numFmtId="0" fontId="169" fillId="0" borderId="28" xfId="18" applyFont="1" applyBorder="1" applyAlignment="1">
      <alignment horizontal="center" vertical="center" wrapText="1"/>
    </xf>
    <xf numFmtId="0" fontId="169" fillId="0" borderId="39" xfId="18" applyFont="1" applyBorder="1" applyAlignment="1">
      <alignment horizontal="center" vertical="center" wrapText="1"/>
    </xf>
    <xf numFmtId="0" fontId="169" fillId="0" borderId="0" xfId="18" applyFont="1" applyAlignment="1">
      <alignment horizontal="center" vertical="center" wrapText="1"/>
    </xf>
    <xf numFmtId="0" fontId="169" fillId="0" borderId="44" xfId="18" applyFont="1" applyBorder="1" applyAlignment="1">
      <alignment horizontal="center" vertical="center" wrapText="1"/>
    </xf>
    <xf numFmtId="0" fontId="169" fillId="0" borderId="45" xfId="18" applyFont="1" applyBorder="1" applyAlignment="1">
      <alignment horizontal="center" vertical="center" wrapText="1"/>
    </xf>
    <xf numFmtId="0" fontId="169" fillId="0" borderId="4" xfId="18" applyFont="1" applyBorder="1" applyAlignment="1">
      <alignment horizontal="center" vertical="center" wrapText="1"/>
    </xf>
    <xf numFmtId="0" fontId="169" fillId="0" borderId="32" xfId="18" applyFont="1" applyBorder="1" applyAlignment="1">
      <alignment horizontal="center" vertical="center" wrapText="1"/>
    </xf>
    <xf numFmtId="0" fontId="169" fillId="0" borderId="10" xfId="18" applyFont="1" applyBorder="1" applyAlignment="1">
      <alignment horizontal="center" vertical="center" wrapText="1"/>
    </xf>
    <xf numFmtId="0" fontId="169" fillId="0" borderId="11" xfId="18" applyFont="1" applyBorder="1" applyAlignment="1">
      <alignment horizontal="center" vertical="center" wrapText="1"/>
    </xf>
    <xf numFmtId="0" fontId="167" fillId="0" borderId="10" xfId="18" applyFont="1" applyBorder="1" applyAlignment="1">
      <alignment horizontal="center" vertical="center" shrinkToFit="1"/>
    </xf>
    <xf numFmtId="0" fontId="167" fillId="0" borderId="11" xfId="18" applyFont="1" applyBorder="1" applyAlignment="1">
      <alignment horizontal="center" vertical="center" shrinkToFit="1"/>
    </xf>
    <xf numFmtId="0" fontId="167" fillId="0" borderId="2" xfId="18" applyFont="1" applyBorder="1" applyAlignment="1">
      <alignment horizontal="center" vertical="center" shrinkToFit="1"/>
    </xf>
    <xf numFmtId="0" fontId="167" fillId="0" borderId="47" xfId="18" applyFont="1" applyBorder="1" applyAlignment="1">
      <alignment horizontal="center" vertical="center" shrinkToFit="1"/>
    </xf>
    <xf numFmtId="0" fontId="167" fillId="0" borderId="1" xfId="18" applyFont="1" applyBorder="1" applyAlignment="1">
      <alignment horizontal="center" vertical="center" shrinkToFit="1"/>
    </xf>
    <xf numFmtId="0" fontId="167" fillId="0" borderId="8" xfId="18" applyFont="1" applyBorder="1" applyAlignment="1">
      <alignment horizontal="center" vertical="center" shrinkToFit="1"/>
    </xf>
    <xf numFmtId="0" fontId="167" fillId="0" borderId="12" xfId="18" applyFont="1" applyBorder="1" applyAlignment="1">
      <alignment horizontal="center" vertical="center" shrinkToFit="1"/>
    </xf>
    <xf numFmtId="0" fontId="167" fillId="0" borderId="3" xfId="18" applyFont="1" applyBorder="1" applyAlignment="1">
      <alignment horizontal="center" vertical="center" shrinkToFit="1"/>
    </xf>
    <xf numFmtId="0" fontId="167" fillId="0" borderId="22" xfId="18" applyFont="1" applyBorder="1" applyAlignment="1">
      <alignment horizontal="center" vertical="center" shrinkToFit="1"/>
    </xf>
    <xf numFmtId="0" fontId="170" fillId="0" borderId="0" xfId="18" applyFont="1" applyAlignment="1">
      <alignment horizontal="left" vertical="center" wrapText="1"/>
    </xf>
    <xf numFmtId="0" fontId="153" fillId="0" borderId="19" xfId="18" applyFont="1" applyBorder="1" applyAlignment="1">
      <alignment horizontal="center" vertical="center" wrapText="1" shrinkToFit="1"/>
    </xf>
    <xf numFmtId="0" fontId="153" fillId="0" borderId="20" xfId="18" applyFont="1" applyBorder="1" applyAlignment="1">
      <alignment horizontal="center" vertical="center" wrapText="1" shrinkToFit="1"/>
    </xf>
    <xf numFmtId="0" fontId="153" fillId="0" borderId="3" xfId="18" applyFont="1" applyBorder="1" applyAlignment="1">
      <alignment horizontal="center" vertical="center" wrapText="1" shrinkToFit="1"/>
    </xf>
    <xf numFmtId="0" fontId="153" fillId="0" borderId="22" xfId="18" applyFont="1" applyBorder="1" applyAlignment="1">
      <alignment horizontal="center" vertical="center" wrapText="1" shrinkToFit="1"/>
    </xf>
    <xf numFmtId="0" fontId="153" fillId="0" borderId="20" xfId="18" applyFont="1" applyBorder="1" applyAlignment="1">
      <alignment horizontal="center" vertical="center" shrinkToFit="1"/>
    </xf>
    <xf numFmtId="0" fontId="153" fillId="0" borderId="21" xfId="18" applyFont="1" applyBorder="1" applyAlignment="1">
      <alignment horizontal="center" vertical="center" shrinkToFit="1"/>
    </xf>
    <xf numFmtId="0" fontId="153" fillId="0" borderId="22" xfId="18" applyFont="1" applyBorder="1" applyAlignment="1">
      <alignment horizontal="center" vertical="center" shrinkToFit="1"/>
    </xf>
    <xf numFmtId="0" fontId="153" fillId="0" borderId="23" xfId="18" applyFont="1" applyBorder="1" applyAlignment="1">
      <alignment horizontal="center" vertical="center" shrinkToFit="1"/>
    </xf>
    <xf numFmtId="0" fontId="167" fillId="0" borderId="141" xfId="18" applyFont="1" applyBorder="1" applyAlignment="1">
      <alignment horizontal="center" vertical="center" wrapText="1"/>
    </xf>
    <xf numFmtId="0" fontId="167" fillId="0" borderId="76" xfId="18" applyFont="1" applyBorder="1" applyAlignment="1">
      <alignment horizontal="center" vertical="center" wrapText="1"/>
    </xf>
    <xf numFmtId="0" fontId="167" fillId="0" borderId="119" xfId="18" applyFont="1" applyBorder="1" applyAlignment="1">
      <alignment horizontal="center" vertical="center" wrapText="1"/>
    </xf>
    <xf numFmtId="0" fontId="167" fillId="0" borderId="33" xfId="18" applyFont="1" applyBorder="1" applyAlignment="1">
      <alignment horizontal="center" vertical="center" wrapText="1"/>
    </xf>
    <xf numFmtId="0" fontId="167" fillId="0" borderId="4" xfId="18" applyFont="1" applyBorder="1" applyAlignment="1">
      <alignment horizontal="center" vertical="center" wrapText="1"/>
    </xf>
    <xf numFmtId="0" fontId="167" fillId="0" borderId="32" xfId="18" applyFont="1" applyBorder="1" applyAlignment="1">
      <alignment horizontal="center" vertical="center" wrapText="1"/>
    </xf>
    <xf numFmtId="0" fontId="167" fillId="0" borderId="113" xfId="18" applyFont="1" applyBorder="1" applyAlignment="1">
      <alignment horizontal="center" vertical="center" wrapText="1"/>
    </xf>
    <xf numFmtId="0" fontId="167" fillId="0" borderId="46" xfId="18" applyFont="1" applyBorder="1" applyAlignment="1">
      <alignment horizontal="center" vertical="center" wrapText="1"/>
    </xf>
    <xf numFmtId="0" fontId="150" fillId="0" borderId="45" xfId="18" applyFont="1" applyBorder="1" applyAlignment="1">
      <alignment horizontal="center" vertical="center" wrapText="1"/>
    </xf>
    <xf numFmtId="0" fontId="150" fillId="0" borderId="4" xfId="18" applyFont="1" applyBorder="1" applyAlignment="1">
      <alignment horizontal="center" vertical="center" wrapText="1"/>
    </xf>
    <xf numFmtId="0" fontId="150" fillId="0" borderId="9" xfId="18" applyFont="1" applyBorder="1" applyAlignment="1">
      <alignment horizontal="center" vertical="center" wrapText="1"/>
    </xf>
    <xf numFmtId="0" fontId="167" fillId="0" borderId="118" xfId="18" applyFont="1" applyBorder="1" applyAlignment="1">
      <alignment horizontal="center" vertical="center" shrinkToFit="1"/>
    </xf>
    <xf numFmtId="0" fontId="167" fillId="0" borderId="54" xfId="18" applyFont="1" applyBorder="1" applyAlignment="1">
      <alignment horizontal="center" vertical="center" shrinkToFit="1"/>
    </xf>
    <xf numFmtId="0" fontId="167" fillId="0" borderId="24" xfId="18" applyFont="1" applyBorder="1" applyAlignment="1">
      <alignment horizontal="center" vertical="center" shrinkToFit="1"/>
    </xf>
    <xf numFmtId="0" fontId="167" fillId="0" borderId="54" xfId="18" applyFont="1" applyBorder="1" applyAlignment="1">
      <alignment horizontal="center" vertical="center" wrapText="1" shrinkToFit="1"/>
    </xf>
    <xf numFmtId="0" fontId="167" fillId="0" borderId="24" xfId="18" applyFont="1" applyBorder="1" applyAlignment="1">
      <alignment horizontal="center" vertical="center" wrapText="1" shrinkToFit="1"/>
    </xf>
    <xf numFmtId="0" fontId="167" fillId="0" borderId="114" xfId="18" applyFont="1" applyBorder="1" applyAlignment="1">
      <alignment horizontal="center" vertical="center" wrapText="1" shrinkToFit="1"/>
    </xf>
    <xf numFmtId="0" fontId="167" fillId="0" borderId="98" xfId="18" applyFont="1" applyBorder="1" applyAlignment="1">
      <alignment horizontal="center" vertical="center" wrapText="1" shrinkToFit="1"/>
    </xf>
    <xf numFmtId="0" fontId="170" fillId="0" borderId="76" xfId="18" applyFont="1" applyBorder="1" applyAlignment="1">
      <alignment horizontal="left" vertical="center" wrapText="1"/>
    </xf>
    <xf numFmtId="0" fontId="167" fillId="0" borderId="23" xfId="18" applyFont="1" applyBorder="1" applyAlignment="1">
      <alignment horizontal="center" vertical="center" shrinkToFit="1"/>
    </xf>
    <xf numFmtId="0" fontId="15" fillId="0" borderId="0" xfId="0" applyFont="1" applyAlignment="1">
      <alignment vertical="center" wrapText="1"/>
    </xf>
    <xf numFmtId="0" fontId="10" fillId="0" borderId="47" xfId="6" applyFont="1" applyBorder="1" applyAlignment="1">
      <alignment horizontal="center" vertical="center"/>
    </xf>
    <xf numFmtId="0" fontId="10" fillId="0" borderId="1" xfId="6" applyFont="1" applyBorder="1" applyAlignment="1">
      <alignment horizontal="center" vertical="center"/>
    </xf>
    <xf numFmtId="0" fontId="10" fillId="0" borderId="12" xfId="6" applyFont="1" applyBorder="1" applyAlignment="1">
      <alignment horizontal="center" vertical="center"/>
    </xf>
    <xf numFmtId="0" fontId="10" fillId="0" borderId="10" xfId="6" applyFont="1" applyBorder="1" applyAlignment="1">
      <alignment horizontal="center" vertical="center"/>
    </xf>
    <xf numFmtId="0" fontId="10" fillId="0" borderId="11" xfId="6" applyFont="1" applyBorder="1" applyAlignment="1">
      <alignment horizontal="center" vertical="center"/>
    </xf>
    <xf numFmtId="0" fontId="10" fillId="0" borderId="22" xfId="6" applyFont="1" applyBorder="1" applyAlignment="1">
      <alignment horizontal="center" vertical="center"/>
    </xf>
    <xf numFmtId="0" fontId="10" fillId="0" borderId="23" xfId="6" applyFont="1" applyBorder="1" applyAlignment="1">
      <alignment horizontal="center" vertical="center"/>
    </xf>
    <xf numFmtId="0" fontId="10" fillId="0" borderId="114" xfId="6" applyFont="1" applyBorder="1" applyAlignment="1">
      <alignment horizontal="center" vertical="center"/>
    </xf>
    <xf numFmtId="0" fontId="10" fillId="0" borderId="54" xfId="6" applyFont="1" applyBorder="1" applyAlignment="1">
      <alignment horizontal="center" vertical="center"/>
    </xf>
    <xf numFmtId="0" fontId="10" fillId="0" borderId="24" xfId="6" applyFont="1" applyBorder="1" applyAlignment="1">
      <alignment horizontal="center" vertical="center"/>
    </xf>
    <xf numFmtId="0" fontId="8" fillId="0" borderId="0" xfId="6" applyFont="1" applyAlignment="1">
      <alignment horizontal="left" vertical="center"/>
    </xf>
    <xf numFmtId="0" fontId="19" fillId="0" borderId="0" xfId="6" applyFont="1" applyAlignment="1">
      <alignment horizontal="center" vertical="center"/>
    </xf>
    <xf numFmtId="0" fontId="10" fillId="0" borderId="117" xfId="6" applyFont="1" applyBorder="1" applyAlignment="1">
      <alignment horizontal="distributed" vertical="center" indent="1"/>
    </xf>
    <xf numFmtId="0" fontId="10" fillId="0" borderId="279" xfId="6" applyFont="1" applyBorder="1" applyAlignment="1">
      <alignment horizontal="left" vertical="center" wrapText="1"/>
    </xf>
    <xf numFmtId="0" fontId="10" fillId="0" borderId="6" xfId="6" applyFont="1" applyBorder="1" applyAlignment="1">
      <alignment horizontal="left" vertical="center" wrapText="1"/>
    </xf>
    <xf numFmtId="0" fontId="10" fillId="0" borderId="89" xfId="6" applyFont="1" applyBorder="1" applyAlignment="1">
      <alignment horizontal="left" vertical="center" wrapText="1"/>
    </xf>
    <xf numFmtId="0" fontId="10" fillId="0" borderId="112" xfId="6" applyFont="1" applyBorder="1" applyAlignment="1">
      <alignment horizontal="left" vertical="center" indent="1"/>
    </xf>
    <xf numFmtId="0" fontId="10" fillId="0" borderId="113" xfId="6" applyFont="1" applyBorder="1" applyAlignment="1">
      <alignment horizontal="left" vertical="center" indent="1"/>
    </xf>
    <xf numFmtId="0" fontId="10" fillId="0" borderId="46" xfId="6" applyFont="1" applyBorder="1" applyAlignment="1">
      <alignment horizontal="left" vertical="center" indent="1"/>
    </xf>
    <xf numFmtId="0" fontId="10" fillId="0" borderId="136" xfId="6" applyFont="1" applyBorder="1" applyAlignment="1">
      <alignment horizontal="distributed" vertical="center" indent="1"/>
    </xf>
    <xf numFmtId="0" fontId="10" fillId="0" borderId="1" xfId="6" applyFont="1" applyBorder="1" applyAlignment="1">
      <alignment horizontal="distributed" vertical="center" indent="1"/>
    </xf>
    <xf numFmtId="0" fontId="10" fillId="0" borderId="12" xfId="6" applyFont="1" applyBorder="1" applyAlignment="1">
      <alignment horizontal="distributed" vertical="center" indent="1"/>
    </xf>
    <xf numFmtId="0" fontId="10" fillId="0" borderId="47" xfId="6" applyFont="1" applyBorder="1" applyAlignment="1">
      <alignment horizontal="left" vertical="center" indent="1"/>
    </xf>
    <xf numFmtId="0" fontId="10" fillId="0" borderId="1" xfId="6" applyFont="1" applyBorder="1" applyAlignment="1">
      <alignment horizontal="left" vertical="center" indent="1"/>
    </xf>
    <xf numFmtId="0" fontId="10" fillId="0" borderId="8" xfId="6" applyFont="1" applyBorder="1" applyAlignment="1">
      <alignment horizontal="left" vertical="center" indent="1"/>
    </xf>
    <xf numFmtId="0" fontId="11" fillId="0" borderId="47" xfId="6" applyFont="1" applyBorder="1" applyAlignment="1">
      <alignment horizontal="left" vertical="center" wrapText="1"/>
    </xf>
    <xf numFmtId="0" fontId="11" fillId="0" borderId="1" xfId="6" applyFont="1" applyBorder="1" applyAlignment="1">
      <alignment horizontal="left" vertical="center" wrapText="1"/>
    </xf>
    <xf numFmtId="0" fontId="11" fillId="0" borderId="12" xfId="6" applyFont="1" applyBorder="1" applyAlignment="1">
      <alignment horizontal="left" vertical="center" wrapText="1"/>
    </xf>
    <xf numFmtId="0" fontId="10" fillId="0" borderId="134" xfId="6" applyFont="1" applyBorder="1" applyAlignment="1">
      <alignment horizontal="left" vertical="center" wrapText="1"/>
    </xf>
    <xf numFmtId="0" fontId="10" fillId="0" borderId="70" xfId="6" applyFont="1" applyBorder="1" applyAlignment="1">
      <alignment horizontal="left" vertical="center" wrapText="1"/>
    </xf>
    <xf numFmtId="0" fontId="10" fillId="0" borderId="59" xfId="6" applyFont="1" applyBorder="1" applyAlignment="1">
      <alignment horizontal="left" vertical="center" wrapText="1"/>
    </xf>
    <xf numFmtId="179" fontId="10" fillId="0" borderId="146" xfId="6" applyNumberFormat="1" applyFont="1" applyBorder="1" applyAlignment="1">
      <alignment horizontal="center" vertical="center"/>
    </xf>
    <xf numFmtId="179" fontId="10" fillId="0" borderId="6" xfId="6" applyNumberFormat="1" applyFont="1" applyBorder="1" applyAlignment="1">
      <alignment horizontal="center" vertical="center"/>
    </xf>
    <xf numFmtId="179" fontId="10" fillId="0" borderId="7" xfId="6" applyNumberFormat="1" applyFont="1" applyBorder="1" applyAlignment="1">
      <alignment horizontal="center" vertical="center"/>
    </xf>
    <xf numFmtId="0" fontId="10" fillId="0" borderId="60" xfId="6" applyFont="1" applyBorder="1" applyAlignment="1">
      <alignment horizontal="center" vertical="center"/>
    </xf>
    <xf numFmtId="0" fontId="10" fillId="0" borderId="70" xfId="6" applyFont="1" applyBorder="1" applyAlignment="1">
      <alignment horizontal="center" vertical="center"/>
    </xf>
    <xf numFmtId="0" fontId="10" fillId="0" borderId="135" xfId="6" applyFont="1" applyBorder="1" applyAlignment="1">
      <alignment horizontal="center" vertical="center"/>
    </xf>
    <xf numFmtId="0" fontId="11" fillId="0" borderId="139" xfId="6" applyFont="1" applyBorder="1" applyAlignment="1">
      <alignment horizontal="left" vertical="center" wrapText="1"/>
    </xf>
    <xf numFmtId="0" fontId="11" fillId="0" borderId="138" xfId="6" applyFont="1" applyBorder="1" applyAlignment="1">
      <alignment horizontal="left" vertical="center" wrapText="1"/>
    </xf>
    <xf numFmtId="0" fontId="11" fillId="0" borderId="140" xfId="6" applyFont="1" applyBorder="1" applyAlignment="1">
      <alignment horizontal="left" vertical="center" wrapText="1"/>
    </xf>
    <xf numFmtId="0" fontId="11" fillId="0" borderId="39" xfId="6" applyFont="1" applyBorder="1" applyAlignment="1">
      <alignment horizontal="left" vertical="center" wrapText="1"/>
    </xf>
    <xf numFmtId="0" fontId="11" fillId="0" borderId="40" xfId="6" applyFont="1" applyBorder="1" applyAlignment="1">
      <alignment horizontal="left" vertical="center" wrapText="1"/>
    </xf>
    <xf numFmtId="0" fontId="11" fillId="0" borderId="45" xfId="6" applyFont="1" applyBorder="1" applyAlignment="1">
      <alignment horizontal="left" vertical="center" wrapText="1"/>
    </xf>
    <xf numFmtId="0" fontId="11" fillId="0" borderId="4" xfId="6" applyFont="1" applyBorder="1" applyAlignment="1">
      <alignment horizontal="left" vertical="center" wrapText="1"/>
    </xf>
    <xf numFmtId="0" fontId="11" fillId="0" borderId="9" xfId="6" applyFont="1" applyBorder="1" applyAlignment="1">
      <alignment horizontal="left" vertical="center" wrapText="1"/>
    </xf>
    <xf numFmtId="0" fontId="11" fillId="0" borderId="139" xfId="6" applyFont="1" applyBorder="1" applyAlignment="1">
      <alignment vertical="center" wrapText="1"/>
    </xf>
    <xf numFmtId="0" fontId="11" fillId="0" borderId="138" xfId="6" applyFont="1" applyBorder="1" applyAlignment="1">
      <alignment vertical="center" wrapText="1"/>
    </xf>
    <xf numFmtId="0" fontId="11" fillId="0" borderId="88" xfId="6" applyFont="1" applyBorder="1" applyAlignment="1">
      <alignment vertical="center" wrapText="1"/>
    </xf>
    <xf numFmtId="0" fontId="11" fillId="0" borderId="39" xfId="6" applyFont="1" applyBorder="1" applyAlignment="1">
      <alignment vertical="center" wrapText="1"/>
    </xf>
    <xf numFmtId="0" fontId="11" fillId="0" borderId="0" xfId="6" applyFont="1" applyAlignment="1">
      <alignment vertical="center" wrapText="1"/>
    </xf>
    <xf numFmtId="0" fontId="11" fillId="0" borderId="44" xfId="6" applyFont="1" applyBorder="1" applyAlignment="1">
      <alignment vertical="center" wrapText="1"/>
    </xf>
    <xf numFmtId="0" fontId="11" fillId="0" borderId="45" xfId="6" applyFont="1" applyBorder="1" applyAlignment="1">
      <alignment vertical="center" wrapText="1"/>
    </xf>
    <xf numFmtId="0" fontId="11" fillId="0" borderId="4" xfId="6" applyFont="1" applyBorder="1" applyAlignment="1">
      <alignment vertical="center" wrapText="1"/>
    </xf>
    <xf numFmtId="0" fontId="11" fillId="0" borderId="32" xfId="6" applyFont="1" applyBorder="1" applyAlignment="1">
      <alignment vertical="center" wrapText="1"/>
    </xf>
    <xf numFmtId="0" fontId="11" fillId="0" borderId="88" xfId="6" applyFont="1" applyBorder="1" applyAlignment="1">
      <alignment horizontal="left" vertical="center" wrapText="1"/>
    </xf>
    <xf numFmtId="0" fontId="11" fillId="0" borderId="44" xfId="6" applyFont="1" applyBorder="1" applyAlignment="1">
      <alignment horizontal="left" vertical="center" wrapText="1"/>
    </xf>
    <xf numFmtId="0" fontId="11" fillId="0" borderId="32" xfId="6" applyFont="1" applyBorder="1" applyAlignment="1">
      <alignment horizontal="left" vertical="center" wrapText="1"/>
    </xf>
    <xf numFmtId="0" fontId="10" fillId="0" borderId="86" xfId="6" applyFont="1" applyBorder="1" applyAlignment="1">
      <alignment horizontal="center" vertical="center"/>
    </xf>
    <xf numFmtId="0" fontId="10" fillId="0" borderId="64" xfId="6" applyFont="1" applyBorder="1" applyAlignment="1">
      <alignment horizontal="center" vertical="center"/>
    </xf>
    <xf numFmtId="0" fontId="10" fillId="0" borderId="5" xfId="6" applyFont="1" applyBorder="1" applyAlignment="1">
      <alignment horizontal="center" vertical="center"/>
    </xf>
    <xf numFmtId="0" fontId="10" fillId="0" borderId="13" xfId="6" applyFont="1" applyBorder="1" applyAlignment="1">
      <alignment horizontal="center" vertical="center"/>
    </xf>
    <xf numFmtId="0" fontId="10" fillId="0" borderId="2" xfId="6" applyFont="1" applyBorder="1" applyAlignment="1">
      <alignment horizontal="center" vertical="center"/>
    </xf>
    <xf numFmtId="0" fontId="11" fillId="0" borderId="0" xfId="6" applyFont="1" applyAlignment="1">
      <alignment vertical="top" wrapText="1"/>
    </xf>
    <xf numFmtId="0" fontId="11" fillId="0" borderId="76" xfId="6" applyFont="1" applyBorder="1" applyAlignment="1">
      <alignment horizontal="left" vertical="top" wrapText="1"/>
    </xf>
    <xf numFmtId="0" fontId="10" fillId="0" borderId="8" xfId="6" applyFont="1" applyBorder="1" applyAlignment="1">
      <alignment horizontal="center" vertical="center"/>
    </xf>
    <xf numFmtId="0" fontId="8" fillId="7" borderId="47" xfId="16" applyFont="1" applyFill="1" applyBorder="1" applyAlignment="1">
      <alignment horizontal="center" vertical="center" wrapText="1"/>
    </xf>
    <xf numFmtId="0" fontId="8" fillId="7" borderId="1" xfId="16" applyFont="1" applyFill="1" applyBorder="1" applyAlignment="1">
      <alignment horizontal="center" vertical="center" wrapText="1"/>
    </xf>
    <xf numFmtId="0" fontId="8" fillId="7" borderId="60" xfId="16" applyFont="1" applyFill="1" applyBorder="1" applyAlignment="1">
      <alignment horizontal="center" vertical="center" wrapText="1"/>
    </xf>
    <xf numFmtId="0" fontId="8" fillId="7" borderId="70" xfId="16" applyFont="1" applyFill="1" applyBorder="1" applyAlignment="1">
      <alignment horizontal="center" vertical="center" wrapText="1"/>
    </xf>
    <xf numFmtId="0" fontId="11" fillId="7" borderId="1" xfId="16" applyFont="1" applyFill="1" applyBorder="1" applyAlignment="1">
      <alignment vertical="center" wrapText="1"/>
    </xf>
    <xf numFmtId="0" fontId="11" fillId="7" borderId="8" xfId="16" applyFont="1" applyFill="1" applyBorder="1" applyAlignment="1">
      <alignment vertical="center" wrapText="1"/>
    </xf>
    <xf numFmtId="0" fontId="11" fillId="7" borderId="70" xfId="16" applyFont="1" applyFill="1" applyBorder="1" applyAlignment="1">
      <alignment vertical="center" wrapText="1"/>
    </xf>
    <xf numFmtId="0" fontId="11" fillId="7" borderId="135" xfId="16" applyFont="1" applyFill="1" applyBorder="1" applyAlignment="1">
      <alignment vertical="center" wrapText="1"/>
    </xf>
    <xf numFmtId="0" fontId="11" fillId="0" borderId="139" xfId="6" applyFont="1" applyBorder="1" applyAlignment="1">
      <alignment vertical="top" wrapText="1"/>
    </xf>
    <xf numFmtId="0" fontId="11" fillId="0" borderId="138" xfId="6" applyFont="1" applyBorder="1" applyAlignment="1">
      <alignment vertical="top" wrapText="1"/>
    </xf>
    <xf numFmtId="0" fontId="11" fillId="0" borderId="88" xfId="6" applyFont="1" applyBorder="1" applyAlignment="1">
      <alignment vertical="top" wrapText="1"/>
    </xf>
    <xf numFmtId="0" fontId="11" fillId="0" borderId="39" xfId="6" applyFont="1" applyBorder="1" applyAlignment="1">
      <alignment vertical="top" wrapText="1"/>
    </xf>
    <xf numFmtId="0" fontId="11" fillId="0" borderId="44" xfId="6" applyFont="1" applyBorder="1" applyAlignment="1">
      <alignment vertical="top" wrapText="1"/>
    </xf>
    <xf numFmtId="0" fontId="11" fillId="0" borderId="45" xfId="6" applyFont="1" applyBorder="1" applyAlignment="1">
      <alignment vertical="top" wrapText="1"/>
    </xf>
    <xf numFmtId="0" fontId="11" fillId="0" borderId="4" xfId="6" applyFont="1" applyBorder="1" applyAlignment="1">
      <alignment vertical="top" wrapText="1"/>
    </xf>
    <xf numFmtId="0" fontId="11" fillId="0" borderId="32" xfId="6" applyFont="1" applyBorder="1" applyAlignment="1">
      <alignment vertical="top" wrapText="1"/>
    </xf>
    <xf numFmtId="0" fontId="11" fillId="0" borderId="140" xfId="6" applyFont="1" applyBorder="1" applyAlignment="1">
      <alignment vertical="top" wrapText="1"/>
    </xf>
    <xf numFmtId="0" fontId="11" fillId="0" borderId="40" xfId="6" applyFont="1" applyBorder="1" applyAlignment="1">
      <alignment vertical="top" wrapText="1"/>
    </xf>
    <xf numFmtId="0" fontId="11" fillId="0" borderId="9" xfId="6" applyFont="1" applyBorder="1" applyAlignment="1">
      <alignment vertical="top" wrapText="1"/>
    </xf>
    <xf numFmtId="0" fontId="11" fillId="0" borderId="0" xfId="6" applyFont="1" applyAlignment="1">
      <alignment horizontal="left" vertical="top" wrapText="1"/>
    </xf>
    <xf numFmtId="0" fontId="10" fillId="0" borderId="98" xfId="6" applyFont="1" applyBorder="1" applyAlignment="1">
      <alignment horizontal="center" vertical="center"/>
    </xf>
    <xf numFmtId="0" fontId="11" fillId="0" borderId="76" xfId="6" applyFont="1" applyBorder="1" applyAlignment="1">
      <alignment vertical="top" wrapText="1"/>
    </xf>
    <xf numFmtId="0" fontId="10" fillId="0" borderId="134" xfId="6" applyFont="1" applyBorder="1" applyAlignment="1">
      <alignment horizontal="distributed" vertical="center" indent="1"/>
    </xf>
    <xf numFmtId="0" fontId="10" fillId="0" borderId="70" xfId="6" applyFont="1" applyBorder="1" applyAlignment="1">
      <alignment horizontal="distributed" vertical="center" indent="1"/>
    </xf>
    <xf numFmtId="0" fontId="10" fillId="0" borderId="59" xfId="6" applyFont="1" applyBorder="1" applyAlignment="1">
      <alignment horizontal="distributed" vertical="center" indent="1"/>
    </xf>
    <xf numFmtId="0" fontId="8" fillId="7" borderId="387" xfId="16" applyFont="1" applyFill="1" applyBorder="1" applyAlignment="1">
      <alignment horizontal="center" vertical="center" wrapText="1"/>
    </xf>
    <xf numFmtId="0" fontId="8" fillId="7" borderId="388" xfId="16" applyFont="1" applyFill="1" applyBorder="1" applyAlignment="1">
      <alignment horizontal="center" vertical="center" wrapText="1"/>
    </xf>
    <xf numFmtId="0" fontId="8" fillId="7" borderId="389" xfId="16" applyFont="1" applyFill="1" applyBorder="1" applyAlignment="1">
      <alignment horizontal="center" vertical="center" wrapText="1"/>
    </xf>
    <xf numFmtId="0" fontId="8" fillId="7" borderId="392" xfId="16" applyFont="1" applyFill="1" applyBorder="1" applyAlignment="1">
      <alignment horizontal="center" vertical="center" wrapText="1"/>
    </xf>
    <xf numFmtId="0" fontId="8" fillId="7" borderId="393" xfId="16" applyFont="1" applyFill="1" applyBorder="1" applyAlignment="1">
      <alignment horizontal="center" vertical="center" wrapText="1"/>
    </xf>
    <xf numFmtId="0" fontId="8" fillId="7" borderId="394" xfId="16" applyFont="1" applyFill="1" applyBorder="1" applyAlignment="1">
      <alignment horizontal="center" vertical="center" wrapText="1"/>
    </xf>
    <xf numFmtId="0" fontId="12" fillId="7" borderId="387" xfId="16" applyFont="1" applyFill="1" applyBorder="1" applyAlignment="1">
      <alignment horizontal="center" vertical="center" shrinkToFit="1"/>
    </xf>
    <xf numFmtId="0" fontId="12" fillId="7" borderId="388" xfId="16" applyFont="1" applyFill="1" applyBorder="1" applyAlignment="1">
      <alignment horizontal="center" vertical="center" shrinkToFit="1"/>
    </xf>
    <xf numFmtId="0" fontId="12" fillId="7" borderId="389" xfId="16" applyFont="1" applyFill="1" applyBorder="1" applyAlignment="1">
      <alignment horizontal="center" vertical="center" shrinkToFit="1"/>
    </xf>
    <xf numFmtId="0" fontId="12" fillId="7" borderId="392" xfId="16" applyFont="1" applyFill="1" applyBorder="1" applyAlignment="1">
      <alignment horizontal="center" vertical="center" shrinkToFit="1"/>
    </xf>
    <xf numFmtId="0" fontId="12" fillId="7" borderId="393" xfId="16" applyFont="1" applyFill="1" applyBorder="1" applyAlignment="1">
      <alignment horizontal="center" vertical="center" shrinkToFit="1"/>
    </xf>
    <xf numFmtId="0" fontId="12" fillId="7" borderId="394" xfId="16" applyFont="1" applyFill="1" applyBorder="1" applyAlignment="1">
      <alignment horizontal="center" vertical="center" shrinkToFit="1"/>
    </xf>
    <xf numFmtId="0" fontId="8" fillId="7" borderId="137" xfId="16" applyFont="1" applyFill="1" applyBorder="1" applyAlignment="1">
      <alignment horizontal="center" vertical="center" wrapText="1"/>
    </xf>
    <xf numFmtId="0" fontId="8" fillId="7" borderId="138" xfId="16" applyFont="1" applyFill="1" applyBorder="1" applyAlignment="1">
      <alignment horizontal="center" vertical="center" wrapText="1"/>
    </xf>
    <xf numFmtId="0" fontId="8" fillId="7" borderId="390" xfId="16" applyFont="1" applyFill="1" applyBorder="1" applyAlignment="1">
      <alignment horizontal="center" vertical="center" wrapText="1"/>
    </xf>
    <xf numFmtId="0" fontId="8" fillId="7" borderId="33" xfId="16" applyFont="1" applyFill="1" applyBorder="1" applyAlignment="1">
      <alignment horizontal="center" vertical="center" wrapText="1"/>
    </xf>
    <xf numFmtId="0" fontId="8" fillId="7" borderId="4" xfId="16" applyFont="1" applyFill="1" applyBorder="1" applyAlignment="1">
      <alignment horizontal="center" vertical="center" wrapText="1"/>
    </xf>
    <xf numFmtId="0" fontId="8" fillId="7" borderId="391" xfId="16" applyFont="1" applyFill="1" applyBorder="1" applyAlignment="1">
      <alignment horizontal="center" vertical="center" wrapText="1"/>
    </xf>
    <xf numFmtId="0" fontId="11" fillId="7" borderId="388" xfId="16" applyFont="1" applyFill="1" applyBorder="1" applyAlignment="1">
      <alignment vertical="center" wrapText="1"/>
    </xf>
    <xf numFmtId="0" fontId="11" fillId="7" borderId="399" xfId="16" applyFont="1" applyFill="1" applyBorder="1" applyAlignment="1">
      <alignment vertical="center" wrapText="1"/>
    </xf>
    <xf numFmtId="0" fontId="11" fillId="7" borderId="393" xfId="16" applyFont="1" applyFill="1" applyBorder="1" applyAlignment="1">
      <alignment vertical="center" wrapText="1"/>
    </xf>
    <xf numFmtId="0" fontId="11" fillId="7" borderId="400" xfId="16" applyFont="1" applyFill="1" applyBorder="1" applyAlignment="1">
      <alignment vertical="center" wrapText="1"/>
    </xf>
    <xf numFmtId="0" fontId="11" fillId="7" borderId="60" xfId="16" applyFont="1" applyFill="1" applyBorder="1" applyAlignment="1">
      <alignment horizontal="center" vertical="center" wrapText="1"/>
    </xf>
    <xf numFmtId="0" fontId="11" fillId="7" borderId="70" xfId="16" applyFont="1" applyFill="1" applyBorder="1" applyAlignment="1">
      <alignment horizontal="center" vertical="center" wrapText="1"/>
    </xf>
    <xf numFmtId="0" fontId="11" fillId="7" borderId="59" xfId="16" applyFont="1" applyFill="1" applyBorder="1" applyAlignment="1">
      <alignment horizontal="center" vertical="center" wrapText="1"/>
    </xf>
    <xf numFmtId="0" fontId="8" fillId="7" borderId="31" xfId="16" applyFont="1" applyFill="1" applyBorder="1" applyAlignment="1">
      <alignment horizontal="center" vertical="center" wrapText="1"/>
    </xf>
    <xf numFmtId="0" fontId="8" fillId="7" borderId="28" xfId="16" applyFont="1" applyFill="1" applyBorder="1" applyAlignment="1">
      <alignment horizontal="center" vertical="center" wrapText="1"/>
    </xf>
    <xf numFmtId="0" fontId="8" fillId="7" borderId="132" xfId="16" applyFont="1" applyFill="1" applyBorder="1" applyAlignment="1">
      <alignment horizontal="center" vertical="center" wrapText="1"/>
    </xf>
    <xf numFmtId="0" fontId="8" fillId="7" borderId="395" xfId="16" applyFont="1" applyFill="1" applyBorder="1" applyAlignment="1">
      <alignment horizontal="center" vertical="center" wrapText="1"/>
    </xf>
    <xf numFmtId="0" fontId="11" fillId="7" borderId="1" xfId="16" applyFont="1" applyFill="1" applyBorder="1" applyAlignment="1">
      <alignment horizontal="center" vertical="center" shrinkToFit="1"/>
    </xf>
    <xf numFmtId="0" fontId="11" fillId="7" borderId="8" xfId="16" applyFont="1" applyFill="1" applyBorder="1" applyAlignment="1">
      <alignment horizontal="center" vertical="center" shrinkToFit="1"/>
    </xf>
    <xf numFmtId="0" fontId="8" fillId="7" borderId="396" xfId="16" applyFont="1" applyFill="1" applyBorder="1" applyAlignment="1">
      <alignment horizontal="center" vertical="center" wrapText="1"/>
    </xf>
    <xf numFmtId="0" fontId="10" fillId="0" borderId="397" xfId="6" applyFont="1" applyBorder="1" applyAlignment="1">
      <alignment horizontal="distributed" vertical="center" indent="1"/>
    </xf>
    <xf numFmtId="0" fontId="10" fillId="0" borderId="398" xfId="6" applyFont="1" applyBorder="1" applyAlignment="1">
      <alignment horizontal="distributed" vertical="center" indent="1"/>
    </xf>
    <xf numFmtId="0" fontId="10" fillId="0" borderId="397" xfId="6" applyFont="1" applyBorder="1" applyAlignment="1">
      <alignment horizontal="left" vertical="center" indent="1"/>
    </xf>
    <xf numFmtId="0" fontId="10" fillId="0" borderId="386" xfId="6" applyFont="1" applyBorder="1" applyAlignment="1">
      <alignment horizontal="left" vertical="center" indent="1"/>
    </xf>
    <xf numFmtId="0" fontId="11" fillId="0" borderId="76" xfId="7" applyFont="1" applyBorder="1" applyAlignment="1">
      <alignment horizontal="left" vertical="top" wrapText="1"/>
    </xf>
    <xf numFmtId="0" fontId="11" fillId="0" borderId="0" xfId="6" applyFont="1" applyAlignment="1">
      <alignment horizontal="left" vertical="top"/>
    </xf>
    <xf numFmtId="0" fontId="11" fillId="0" borderId="0" xfId="7" applyFont="1" applyAlignment="1">
      <alignment horizontal="left" vertical="top" wrapText="1"/>
    </xf>
    <xf numFmtId="0" fontId="205" fillId="0" borderId="34" xfId="50" applyFont="1" applyBorder="1" applyAlignment="1">
      <alignment horizontal="center" vertical="center" wrapText="1"/>
    </xf>
    <xf numFmtId="0" fontId="205" fillId="0" borderId="31" xfId="50" applyFont="1" applyBorder="1" applyAlignment="1">
      <alignment horizontal="center" vertical="center" wrapText="1"/>
    </xf>
    <xf numFmtId="0" fontId="205" fillId="0" borderId="28" xfId="50" applyFont="1" applyBorder="1" applyAlignment="1">
      <alignment horizontal="center" vertical="center" wrapText="1"/>
    </xf>
    <xf numFmtId="0" fontId="205" fillId="0" borderId="39" xfId="50" applyFont="1" applyBorder="1" applyAlignment="1">
      <alignment horizontal="center" vertical="center" wrapText="1"/>
    </xf>
    <xf numFmtId="0" fontId="205" fillId="0" borderId="0" xfId="50" applyFont="1" applyAlignment="1">
      <alignment horizontal="center" vertical="center" wrapText="1"/>
    </xf>
    <xf numFmtId="0" fontId="205" fillId="0" borderId="44" xfId="50" applyFont="1" applyBorder="1" applyAlignment="1">
      <alignment horizontal="center" vertical="center" wrapText="1"/>
    </xf>
    <xf numFmtId="0" fontId="205" fillId="0" borderId="45" xfId="50" applyFont="1" applyBorder="1" applyAlignment="1">
      <alignment horizontal="center" vertical="center" wrapText="1"/>
    </xf>
    <xf numFmtId="0" fontId="205" fillId="0" borderId="4" xfId="50" applyFont="1" applyBorder="1" applyAlignment="1">
      <alignment horizontal="center" vertical="center" wrapText="1"/>
    </xf>
    <xf numFmtId="0" fontId="205" fillId="0" borderId="32" xfId="50" applyFont="1" applyBorder="1" applyAlignment="1">
      <alignment horizontal="center" vertical="center" wrapText="1"/>
    </xf>
    <xf numFmtId="0" fontId="205" fillId="0" borderId="35" xfId="50" applyFont="1" applyBorder="1" applyAlignment="1">
      <alignment horizontal="center" vertical="center" wrapText="1"/>
    </xf>
    <xf numFmtId="0" fontId="205" fillId="0" borderId="40" xfId="50" applyFont="1" applyBorder="1" applyAlignment="1">
      <alignment horizontal="center" vertical="center" wrapText="1"/>
    </xf>
    <xf numFmtId="0" fontId="205" fillId="0" borderId="9" xfId="50" applyFont="1" applyBorder="1" applyAlignment="1">
      <alignment horizontal="center" vertical="center" wrapText="1"/>
    </xf>
    <xf numFmtId="49" fontId="153" fillId="0" borderId="10" xfId="50" applyNumberFormat="1" applyFont="1" applyBorder="1" applyAlignment="1">
      <alignment horizontal="center" vertical="center"/>
    </xf>
    <xf numFmtId="49" fontId="62" fillId="0" borderId="10" xfId="50" applyNumberFormat="1" applyFont="1" applyBorder="1" applyAlignment="1">
      <alignment horizontal="center" vertical="center" shrinkToFit="1"/>
    </xf>
    <xf numFmtId="0" fontId="61" fillId="0" borderId="136" xfId="50" applyFont="1" applyBorder="1" applyAlignment="1">
      <alignment horizontal="center" vertical="center" wrapText="1"/>
    </xf>
    <xf numFmtId="0" fontId="61" fillId="0" borderId="28" xfId="50" applyFont="1" applyBorder="1" applyAlignment="1">
      <alignment horizontal="center" vertical="center" wrapText="1"/>
    </xf>
    <xf numFmtId="0" fontId="61" fillId="0" borderId="97" xfId="50" applyFont="1" applyBorder="1" applyAlignment="1">
      <alignment horizontal="center" vertical="center" wrapText="1"/>
    </xf>
    <xf numFmtId="0" fontId="61" fillId="0" borderId="44" xfId="50" applyFont="1" applyBorder="1" applyAlignment="1">
      <alignment horizontal="center" vertical="center" wrapText="1"/>
    </xf>
    <xf numFmtId="0" fontId="61" fillId="0" borderId="33" xfId="50" applyFont="1" applyBorder="1" applyAlignment="1">
      <alignment horizontal="center" vertical="center" wrapText="1"/>
    </xf>
    <xf numFmtId="0" fontId="61" fillId="0" borderId="32" xfId="50" applyFont="1" applyBorder="1" applyAlignment="1">
      <alignment horizontal="center" vertical="center" wrapText="1"/>
    </xf>
    <xf numFmtId="0" fontId="205" fillId="0" borderId="138" xfId="50" applyFont="1" applyBorder="1" applyAlignment="1">
      <alignment horizontal="center" vertical="center" wrapText="1"/>
    </xf>
    <xf numFmtId="0" fontId="205" fillId="0" borderId="140" xfId="50" applyFont="1" applyBorder="1" applyAlignment="1">
      <alignment horizontal="center" vertical="center" wrapText="1"/>
    </xf>
    <xf numFmtId="0" fontId="205" fillId="0" borderId="139" xfId="50" applyFont="1" applyBorder="1" applyAlignment="1">
      <alignment horizontal="center" vertical="center" wrapText="1"/>
    </xf>
    <xf numFmtId="0" fontId="205" fillId="0" borderId="88" xfId="50" applyFont="1" applyBorder="1" applyAlignment="1">
      <alignment horizontal="center" vertical="center" wrapText="1"/>
    </xf>
    <xf numFmtId="0" fontId="63" fillId="0" borderId="34" xfId="50" applyFont="1" applyBorder="1" applyAlignment="1">
      <alignment horizontal="center" vertical="center" wrapText="1"/>
    </xf>
    <xf numFmtId="0" fontId="63" fillId="0" borderId="31" xfId="50" applyFont="1" applyBorder="1" applyAlignment="1">
      <alignment horizontal="center" vertical="center" wrapText="1"/>
    </xf>
    <xf numFmtId="0" fontId="63" fillId="0" borderId="35" xfId="50" applyFont="1" applyBorder="1" applyAlignment="1">
      <alignment horizontal="center" vertical="center" wrapText="1"/>
    </xf>
    <xf numFmtId="0" fontId="63" fillId="0" borderId="39" xfId="50" applyFont="1" applyBorder="1" applyAlignment="1">
      <alignment horizontal="center" vertical="center" wrapText="1"/>
    </xf>
    <xf numFmtId="0" fontId="63" fillId="0" borderId="0" xfId="50" applyFont="1" applyAlignment="1">
      <alignment horizontal="center" vertical="center" wrapText="1"/>
    </xf>
    <xf numFmtId="0" fontId="63" fillId="0" borderId="40" xfId="50" applyFont="1" applyBorder="1" applyAlignment="1">
      <alignment horizontal="center" vertical="center" wrapText="1"/>
    </xf>
    <xf numFmtId="0" fontId="63" fillId="0" borderId="147" xfId="50" applyFont="1" applyBorder="1" applyAlignment="1">
      <alignment horizontal="center" vertical="center" wrapText="1"/>
    </xf>
    <xf numFmtId="0" fontId="63" fillId="0" borderId="144" xfId="50" applyFont="1" applyBorder="1" applyAlignment="1">
      <alignment horizontal="center" vertical="center" wrapText="1"/>
    </xf>
    <xf numFmtId="0" fontId="63" fillId="0" borderId="148" xfId="50" applyFont="1" applyBorder="1" applyAlignment="1">
      <alignment horizontal="center" vertical="center" wrapText="1"/>
    </xf>
    <xf numFmtId="0" fontId="63" fillId="0" borderId="28" xfId="50" applyFont="1" applyBorder="1" applyAlignment="1">
      <alignment horizontal="center" vertical="center" wrapText="1"/>
    </xf>
    <xf numFmtId="0" fontId="63" fillId="0" borderId="44" xfId="50" applyFont="1" applyBorder="1" applyAlignment="1">
      <alignment horizontal="center" vertical="center" wrapText="1"/>
    </xf>
    <xf numFmtId="0" fontId="63" fillId="0" borderId="145" xfId="50" applyFont="1" applyBorder="1" applyAlignment="1">
      <alignment horizontal="center" vertical="center" wrapText="1"/>
    </xf>
    <xf numFmtId="0" fontId="153" fillId="0" borderId="34" xfId="50" applyFont="1" applyBorder="1" applyAlignment="1">
      <alignment horizontal="center" vertical="center" wrapText="1"/>
    </xf>
    <xf numFmtId="0" fontId="153" fillId="0" borderId="31" xfId="50" applyFont="1" applyBorder="1" applyAlignment="1">
      <alignment horizontal="center" vertical="center" wrapText="1"/>
    </xf>
    <xf numFmtId="0" fontId="153" fillId="0" borderId="39" xfId="50" applyFont="1" applyBorder="1" applyAlignment="1">
      <alignment horizontal="center" vertical="center" wrapText="1"/>
    </xf>
    <xf numFmtId="0" fontId="153" fillId="0" borderId="0" xfId="50" applyFont="1" applyAlignment="1">
      <alignment horizontal="center" vertical="center" wrapText="1"/>
    </xf>
    <xf numFmtId="0" fontId="153" fillId="0" borderId="45" xfId="50" applyFont="1" applyBorder="1" applyAlignment="1">
      <alignment horizontal="center" vertical="center" wrapText="1"/>
    </xf>
    <xf numFmtId="0" fontId="153" fillId="0" borderId="4" xfId="50" applyFont="1" applyBorder="1" applyAlignment="1">
      <alignment horizontal="center" vertical="center" wrapText="1"/>
    </xf>
    <xf numFmtId="0" fontId="66" fillId="0" borderId="34" xfId="50" applyFont="1" applyBorder="1" applyAlignment="1">
      <alignment horizontal="center" vertical="center" wrapText="1"/>
    </xf>
    <xf numFmtId="0" fontId="66" fillId="0" borderId="31" xfId="50" applyFont="1" applyBorder="1" applyAlignment="1">
      <alignment horizontal="center" vertical="center" wrapText="1"/>
    </xf>
    <xf numFmtId="0" fontId="66" fillId="0" borderId="39" xfId="50" applyFont="1" applyBorder="1" applyAlignment="1">
      <alignment horizontal="center" vertical="center" wrapText="1"/>
    </xf>
    <xf numFmtId="0" fontId="66" fillId="0" borderId="0" xfId="50" applyFont="1" applyAlignment="1">
      <alignment horizontal="center" vertical="center" wrapText="1"/>
    </xf>
    <xf numFmtId="0" fontId="66" fillId="0" borderId="45" xfId="50" applyFont="1" applyBorder="1" applyAlignment="1">
      <alignment horizontal="center" vertical="center" wrapText="1"/>
    </xf>
    <xf numFmtId="0" fontId="66" fillId="0" borderId="4" xfId="50" applyFont="1" applyBorder="1" applyAlignment="1">
      <alignment horizontal="center" vertical="center" wrapText="1"/>
    </xf>
    <xf numFmtId="0" fontId="61" fillId="0" borderId="31" xfId="50" applyFont="1" applyBorder="1" applyAlignment="1">
      <alignment horizontal="center" vertical="center" wrapText="1"/>
    </xf>
    <xf numFmtId="0" fontId="61" fillId="0" borderId="0" xfId="50" applyFont="1" applyAlignment="1">
      <alignment horizontal="center" vertical="center" wrapText="1"/>
    </xf>
    <xf numFmtId="0" fontId="61" fillId="0" borderId="4" xfId="50" applyFont="1" applyBorder="1" applyAlignment="1">
      <alignment horizontal="center" vertical="center" wrapText="1"/>
    </xf>
    <xf numFmtId="203" fontId="205" fillId="0" borderId="31" xfId="50" applyNumberFormat="1" applyFont="1" applyBorder="1" applyAlignment="1">
      <alignment horizontal="center" vertical="center" wrapText="1"/>
    </xf>
    <xf numFmtId="203" fontId="205" fillId="0" borderId="0" xfId="50" applyNumberFormat="1" applyFont="1" applyAlignment="1">
      <alignment horizontal="center" vertical="center" wrapText="1"/>
    </xf>
    <xf numFmtId="203" fontId="205" fillId="0" borderId="4" xfId="50" applyNumberFormat="1" applyFont="1" applyBorder="1" applyAlignment="1">
      <alignment horizontal="center" vertical="center" wrapText="1"/>
    </xf>
    <xf numFmtId="0" fontId="153" fillId="0" borderId="28" xfId="50" applyFont="1" applyBorder="1" applyAlignment="1">
      <alignment horizontal="center" vertical="center" wrapText="1"/>
    </xf>
    <xf numFmtId="0" fontId="153" fillId="0" borderId="32" xfId="50" applyFont="1" applyBorder="1" applyAlignment="1">
      <alignment horizontal="center" vertical="center" wrapText="1"/>
    </xf>
    <xf numFmtId="0" fontId="153" fillId="0" borderId="47" xfId="50" applyFont="1" applyBorder="1" applyAlignment="1">
      <alignment horizontal="center" vertical="center" wrapText="1"/>
    </xf>
    <xf numFmtId="0" fontId="153" fillId="0" borderId="1" xfId="50" applyFont="1" applyBorder="1" applyAlignment="1">
      <alignment horizontal="center" vertical="center" wrapText="1"/>
    </xf>
    <xf numFmtId="0" fontId="153" fillId="0" borderId="8" xfId="50" applyFont="1" applyBorder="1" applyAlignment="1">
      <alignment horizontal="center" vertical="center" wrapText="1"/>
    </xf>
    <xf numFmtId="0" fontId="153" fillId="0" borderId="0" xfId="18" applyFont="1" applyAlignment="1">
      <alignment horizontal="center" vertical="center" wrapText="1"/>
    </xf>
    <xf numFmtId="0" fontId="153" fillId="0" borderId="0" xfId="18" applyFont="1" applyAlignment="1">
      <alignment horizontal="center" vertical="center"/>
    </xf>
    <xf numFmtId="49" fontId="153" fillId="0" borderId="10" xfId="50" applyNumberFormat="1" applyFont="1" applyBorder="1" applyAlignment="1">
      <alignment horizontal="center" vertical="center" shrinkToFit="1"/>
    </xf>
    <xf numFmtId="0" fontId="153" fillId="0" borderId="0" xfId="50" applyFont="1" applyAlignment="1">
      <alignment horizontal="left" vertical="center" wrapText="1" indent="3"/>
    </xf>
    <xf numFmtId="0" fontId="153" fillId="0" borderId="10" xfId="50" applyFont="1" applyBorder="1" applyAlignment="1">
      <alignment horizontal="center" vertical="center" wrapText="1"/>
    </xf>
    <xf numFmtId="0" fontId="62" fillId="0" borderId="34" xfId="14" applyFont="1" applyBorder="1" applyAlignment="1">
      <alignment horizontal="center" vertical="center" wrapText="1"/>
    </xf>
    <xf numFmtId="0" fontId="62" fillId="0" borderId="28" xfId="14" applyFont="1" applyBorder="1" applyAlignment="1">
      <alignment horizontal="center" vertical="center" wrapText="1"/>
    </xf>
    <xf numFmtId="0" fontId="62" fillId="0" borderId="39" xfId="14" applyFont="1" applyBorder="1" applyAlignment="1">
      <alignment horizontal="center" vertical="center" wrapText="1"/>
    </xf>
    <xf numFmtId="0" fontId="62" fillId="0" borderId="44" xfId="14" applyFont="1" applyBorder="1" applyAlignment="1">
      <alignment horizontal="center" vertical="center" wrapText="1"/>
    </xf>
    <xf numFmtId="0" fontId="62" fillId="0" borderId="45" xfId="14" applyFont="1" applyBorder="1" applyAlignment="1">
      <alignment horizontal="center" vertical="center" wrapText="1"/>
    </xf>
    <xf numFmtId="0" fontId="62" fillId="0" borderId="32" xfId="14" applyFont="1" applyBorder="1" applyAlignment="1">
      <alignment horizontal="center" vertical="center" wrapText="1"/>
    </xf>
    <xf numFmtId="0" fontId="62" fillId="0" borderId="10" xfId="14" applyFont="1" applyBorder="1" applyAlignment="1">
      <alignment horizontal="center" vertical="center"/>
    </xf>
    <xf numFmtId="0" fontId="62" fillId="0" borderId="47" xfId="14" applyFont="1" applyBorder="1" applyAlignment="1">
      <alignment horizontal="center" vertical="center"/>
    </xf>
    <xf numFmtId="58" fontId="62" fillId="0" borderId="34" xfId="14" applyNumberFormat="1" applyFont="1" applyBorder="1" applyAlignment="1">
      <alignment horizontal="center" vertical="center"/>
    </xf>
    <xf numFmtId="0" fontId="62" fillId="0" borderId="28" xfId="14" applyFont="1" applyBorder="1" applyAlignment="1">
      <alignment horizontal="center" vertical="center"/>
    </xf>
    <xf numFmtId="0" fontId="62" fillId="0" borderId="10" xfId="14" applyFont="1" applyBorder="1" applyAlignment="1">
      <alignment horizontal="center" vertical="center" wrapText="1"/>
    </xf>
    <xf numFmtId="0" fontId="62" fillId="0" borderId="34" xfId="14" applyFont="1" applyBorder="1" applyAlignment="1">
      <alignment horizontal="right" vertical="center"/>
    </xf>
    <xf numFmtId="0" fontId="62" fillId="0" borderId="31" xfId="14" applyFont="1" applyBorder="1" applyAlignment="1">
      <alignment horizontal="right" vertical="center"/>
    </xf>
    <xf numFmtId="0" fontId="62" fillId="0" borderId="28" xfId="14" applyFont="1" applyBorder="1" applyAlignment="1">
      <alignment horizontal="right" vertical="center"/>
    </xf>
    <xf numFmtId="0" fontId="62" fillId="0" borderId="39" xfId="14" applyFont="1" applyBorder="1" applyAlignment="1">
      <alignment horizontal="right" vertical="center"/>
    </xf>
    <xf numFmtId="0" fontId="62" fillId="0" borderId="0" xfId="14" applyFont="1" applyAlignment="1">
      <alignment horizontal="right" vertical="center"/>
    </xf>
    <xf numFmtId="0" fontId="62" fillId="0" borderId="44" xfId="14" applyFont="1" applyBorder="1" applyAlignment="1">
      <alignment horizontal="right" vertical="center"/>
    </xf>
    <xf numFmtId="0" fontId="62" fillId="0" borderId="45" xfId="14" applyFont="1" applyBorder="1" applyAlignment="1">
      <alignment horizontal="right" vertical="center"/>
    </xf>
    <xf numFmtId="0" fontId="62" fillId="0" borderId="4" xfId="14" applyFont="1" applyBorder="1" applyAlignment="1">
      <alignment horizontal="right" vertical="center"/>
    </xf>
    <xf numFmtId="0" fontId="62" fillId="0" borderId="32" xfId="14" applyFont="1" applyBorder="1" applyAlignment="1">
      <alignment horizontal="right" vertical="center"/>
    </xf>
    <xf numFmtId="0" fontId="205" fillId="0" borderId="0" xfId="14" applyFont="1" applyAlignment="1">
      <alignment horizontal="center" vertical="center" wrapText="1"/>
    </xf>
    <xf numFmtId="0" fontId="205" fillId="0" borderId="10" xfId="48" applyFont="1" applyBorder="1" applyAlignment="1">
      <alignment horizontal="center" vertical="center" wrapText="1"/>
    </xf>
    <xf numFmtId="0" fontId="205" fillId="0" borderId="47" xfId="48" applyFont="1" applyBorder="1" applyAlignment="1">
      <alignment horizontal="left" vertical="center"/>
    </xf>
    <xf numFmtId="0" fontId="205" fillId="0" borderId="1" xfId="48" applyFont="1" applyBorder="1" applyAlignment="1">
      <alignment horizontal="left" vertical="center"/>
    </xf>
    <xf numFmtId="0" fontId="205" fillId="0" borderId="12" xfId="48" applyFont="1" applyBorder="1" applyAlignment="1">
      <alignment horizontal="left" vertical="center"/>
    </xf>
    <xf numFmtId="58" fontId="62" fillId="0" borderId="47" xfId="14" applyNumberFormat="1" applyFont="1" applyBorder="1" applyAlignment="1">
      <alignment horizontal="center" vertical="center"/>
    </xf>
    <xf numFmtId="58" fontId="62" fillId="0" borderId="12" xfId="14" applyNumberFormat="1" applyFont="1" applyBorder="1" applyAlignment="1">
      <alignment horizontal="center" vertical="center"/>
    </xf>
    <xf numFmtId="0" fontId="62" fillId="0" borderId="1" xfId="14" applyFont="1" applyBorder="1" applyAlignment="1">
      <alignment horizontal="center" vertical="center"/>
    </xf>
    <xf numFmtId="0" fontId="62" fillId="0" borderId="12" xfId="14" applyFont="1" applyBorder="1" applyAlignment="1">
      <alignment horizontal="center" vertical="center"/>
    </xf>
    <xf numFmtId="58" fontId="62" fillId="0" borderId="10" xfId="14" applyNumberFormat="1" applyFont="1" applyBorder="1" applyAlignment="1">
      <alignment horizontal="center" vertical="center"/>
    </xf>
    <xf numFmtId="0" fontId="66" fillId="0" borderId="0" xfId="14" applyFont="1" applyAlignment="1">
      <alignment horizontal="left" vertical="center"/>
    </xf>
    <xf numFmtId="0" fontId="62" fillId="0" borderId="26" xfId="14" applyFont="1" applyBorder="1" applyAlignment="1">
      <alignment horizontal="center" vertical="center" wrapText="1"/>
    </xf>
    <xf numFmtId="0" fontId="62" fillId="0" borderId="48" xfId="14" applyFont="1" applyBorder="1" applyAlignment="1">
      <alignment horizontal="center" vertical="center" wrapText="1"/>
    </xf>
    <xf numFmtId="0" fontId="62" fillId="0" borderId="13" xfId="14" applyFont="1" applyBorder="1" applyAlignment="1">
      <alignment horizontal="center" vertical="center" wrapText="1"/>
    </xf>
    <xf numFmtId="0" fontId="62" fillId="0" borderId="31" xfId="14" applyFont="1" applyBorder="1" applyAlignment="1">
      <alignment horizontal="center" vertical="center" wrapText="1"/>
    </xf>
    <xf numFmtId="0" fontId="62" fillId="0" borderId="0" xfId="14" applyFont="1" applyAlignment="1">
      <alignment horizontal="center" vertical="center" wrapText="1"/>
    </xf>
    <xf numFmtId="0" fontId="62" fillId="0" borderId="4" xfId="14" applyFont="1" applyBorder="1" applyAlignment="1">
      <alignment horizontal="center" vertical="center" wrapText="1"/>
    </xf>
    <xf numFmtId="0" fontId="62" fillId="0" borderId="47" xfId="14" applyFont="1" applyBorder="1" applyAlignment="1">
      <alignment horizontal="center" vertical="center" wrapText="1"/>
    </xf>
    <xf numFmtId="0" fontId="62" fillId="0" borderId="1" xfId="14" applyFont="1" applyBorder="1" applyAlignment="1">
      <alignment horizontal="center" vertical="center" wrapText="1"/>
    </xf>
    <xf numFmtId="0" fontId="62" fillId="0" borderId="12" xfId="14" applyFont="1" applyBorder="1" applyAlignment="1">
      <alignment horizontal="center" vertical="center" wrapText="1"/>
    </xf>
    <xf numFmtId="0" fontId="61" fillId="0" borderId="0" xfId="48" applyFont="1" applyAlignment="1">
      <alignment horizontal="right" vertical="center"/>
    </xf>
    <xf numFmtId="0" fontId="205" fillId="0" borderId="0" xfId="48" applyFont="1" applyAlignment="1">
      <alignment horizontal="center" vertical="center" wrapText="1"/>
    </xf>
    <xf numFmtId="0" fontId="205" fillId="0" borderId="0" xfId="48" applyFont="1" applyAlignment="1">
      <alignment horizontal="center" vertical="center"/>
    </xf>
    <xf numFmtId="0" fontId="205" fillId="0" borderId="10" xfId="48" applyFont="1" applyBorder="1" applyAlignment="1">
      <alignment horizontal="left" vertical="center"/>
    </xf>
    <xf numFmtId="0" fontId="66" fillId="0" borderId="0" xfId="48" applyFont="1" applyAlignment="1">
      <alignment horizontal="left" vertical="center" wrapText="1"/>
    </xf>
    <xf numFmtId="9" fontId="61" fillId="0" borderId="0" xfId="48" applyNumberFormat="1" applyFont="1" applyAlignment="1">
      <alignment horizontal="center" vertical="center"/>
    </xf>
    <xf numFmtId="0" fontId="61" fillId="0" borderId="0" xfId="48" applyFont="1" applyAlignment="1">
      <alignment horizontal="center" vertical="center"/>
    </xf>
    <xf numFmtId="0" fontId="62" fillId="0" borderId="10" xfId="48" applyFont="1" applyBorder="1" applyAlignment="1">
      <alignment horizontal="center" vertical="center" wrapText="1"/>
    </xf>
    <xf numFmtId="0" fontId="62" fillId="0" borderId="34" xfId="48" applyFont="1" applyBorder="1" applyAlignment="1">
      <alignment horizontal="right" vertical="center"/>
    </xf>
    <xf numFmtId="0" fontId="62" fillId="0" borderId="28" xfId="48" applyFont="1" applyBorder="1" applyAlignment="1">
      <alignment horizontal="right" vertical="center"/>
    </xf>
    <xf numFmtId="0" fontId="62" fillId="0" borderId="39" xfId="48" applyFont="1" applyBorder="1" applyAlignment="1">
      <alignment horizontal="right" vertical="center"/>
    </xf>
    <xf numFmtId="0" fontId="62" fillId="0" borderId="44" xfId="48" applyFont="1" applyBorder="1" applyAlignment="1">
      <alignment horizontal="right" vertical="center"/>
    </xf>
    <xf numFmtId="0" fontId="62" fillId="0" borderId="45" xfId="48" applyFont="1" applyBorder="1" applyAlignment="1">
      <alignment horizontal="right" vertical="center"/>
    </xf>
    <xf numFmtId="0" fontId="62" fillId="0" borderId="32" xfId="48" applyFont="1" applyBorder="1" applyAlignment="1">
      <alignment horizontal="right" vertical="center"/>
    </xf>
    <xf numFmtId="0" fontId="62" fillId="0" borderId="10" xfId="48" applyFont="1" applyBorder="1" applyAlignment="1">
      <alignment horizontal="center" vertical="center"/>
    </xf>
    <xf numFmtId="0" fontId="62" fillId="0" borderId="47" xfId="48" applyFont="1" applyBorder="1" applyAlignment="1">
      <alignment horizontal="center" vertical="center"/>
    </xf>
    <xf numFmtId="0" fontId="62" fillId="0" borderId="117" xfId="48" applyFont="1" applyBorder="1" applyAlignment="1">
      <alignment horizontal="center" vertical="center" wrapText="1"/>
    </xf>
    <xf numFmtId="0" fontId="62" fillId="0" borderId="46" xfId="48" applyFont="1" applyBorder="1" applyAlignment="1">
      <alignment horizontal="center" vertical="center"/>
    </xf>
    <xf numFmtId="58" fontId="62" fillId="0" borderId="34" xfId="48" applyNumberFormat="1" applyFont="1" applyBorder="1" applyAlignment="1">
      <alignment horizontal="center" vertical="center"/>
    </xf>
    <xf numFmtId="0" fontId="62" fillId="0" borderId="28" xfId="48" applyFont="1" applyBorder="1" applyAlignment="1">
      <alignment horizontal="center" vertical="center"/>
    </xf>
    <xf numFmtId="58" fontId="62" fillId="0" borderId="132" xfId="48" applyNumberFormat="1" applyFont="1" applyBorder="1" applyAlignment="1">
      <alignment horizontal="center" vertical="center"/>
    </xf>
    <xf numFmtId="0" fontId="62" fillId="0" borderId="8" xfId="48" applyFont="1" applyBorder="1" applyAlignment="1">
      <alignment horizontal="center" vertical="center"/>
    </xf>
    <xf numFmtId="0" fontId="62" fillId="0" borderId="12" xfId="48" applyFont="1" applyBorder="1" applyAlignment="1">
      <alignment horizontal="center" vertical="center"/>
    </xf>
    <xf numFmtId="58" fontId="62" fillId="0" borderId="47" xfId="48" applyNumberFormat="1" applyFont="1" applyBorder="1" applyAlignment="1">
      <alignment horizontal="center" vertical="center"/>
    </xf>
    <xf numFmtId="58" fontId="62" fillId="0" borderId="12" xfId="48" applyNumberFormat="1" applyFont="1" applyBorder="1" applyAlignment="1">
      <alignment horizontal="center" vertical="center"/>
    </xf>
    <xf numFmtId="0" fontId="62" fillId="0" borderId="1" xfId="48" applyFont="1" applyBorder="1" applyAlignment="1">
      <alignment horizontal="center" vertical="center"/>
    </xf>
    <xf numFmtId="58" fontId="62" fillId="0" borderId="8" xfId="48" applyNumberFormat="1" applyFont="1" applyBorder="1" applyAlignment="1">
      <alignment horizontal="center" vertical="center"/>
    </xf>
    <xf numFmtId="0" fontId="62" fillId="0" borderId="2" xfId="48" applyFont="1" applyBorder="1" applyAlignment="1">
      <alignment horizontal="center" vertical="center"/>
    </xf>
    <xf numFmtId="0" fontId="62" fillId="0" borderId="11" xfId="48" applyFont="1" applyBorder="1" applyAlignment="1">
      <alignment horizontal="center" vertical="center"/>
    </xf>
    <xf numFmtId="0" fontId="62" fillId="0" borderId="132" xfId="48" applyFont="1" applyBorder="1" applyAlignment="1">
      <alignment horizontal="center" vertical="center"/>
    </xf>
    <xf numFmtId="0" fontId="62" fillId="0" borderId="136" xfId="48" applyFont="1" applyBorder="1" applyAlignment="1">
      <alignment horizontal="center" vertical="center"/>
    </xf>
    <xf numFmtId="0" fontId="62" fillId="0" borderId="35" xfId="48" applyFont="1" applyBorder="1" applyAlignment="1">
      <alignment horizontal="center" vertical="center"/>
    </xf>
    <xf numFmtId="58" fontId="62" fillId="0" borderId="10" xfId="48" applyNumberFormat="1" applyFont="1" applyBorder="1" applyAlignment="1">
      <alignment horizontal="center" vertical="center"/>
    </xf>
    <xf numFmtId="58" fontId="62" fillId="0" borderId="118" xfId="48" applyNumberFormat="1" applyFont="1" applyBorder="1" applyAlignment="1">
      <alignment horizontal="center" vertical="center"/>
    </xf>
    <xf numFmtId="0" fontId="62" fillId="0" borderId="98" xfId="48" applyFont="1" applyBorder="1" applyAlignment="1">
      <alignment horizontal="center" vertical="center"/>
    </xf>
    <xf numFmtId="0" fontId="66" fillId="0" borderId="0" xfId="48" applyFont="1" applyAlignment="1">
      <alignment horizontal="left" vertical="center"/>
    </xf>
    <xf numFmtId="0" fontId="61" fillId="0" borderId="10" xfId="18" applyFont="1" applyBorder="1" applyAlignment="1">
      <alignment horizontal="left" vertical="center"/>
    </xf>
    <xf numFmtId="0" fontId="61" fillId="0" borderId="47" xfId="18" applyFont="1" applyBorder="1" applyAlignment="1">
      <alignment horizontal="center" vertical="center"/>
    </xf>
    <xf numFmtId="0" fontId="61" fillId="0" borderId="1" xfId="18" applyFont="1" applyBorder="1" applyAlignment="1">
      <alignment horizontal="center" vertical="center"/>
    </xf>
    <xf numFmtId="0" fontId="61" fillId="0" borderId="12" xfId="18" applyFont="1" applyBorder="1" applyAlignment="1">
      <alignment horizontal="center" vertical="center"/>
    </xf>
    <xf numFmtId="0" fontId="64" fillId="0" borderId="0" xfId="18" applyFont="1" applyAlignment="1">
      <alignment horizontal="center" vertical="center"/>
    </xf>
    <xf numFmtId="0" fontId="61" fillId="0" borderId="47" xfId="18" applyFont="1" applyBorder="1" applyAlignment="1">
      <alignment horizontal="left" vertical="center"/>
    </xf>
    <xf numFmtId="0" fontId="61" fillId="0" borderId="1" xfId="18" applyFont="1" applyBorder="1" applyAlignment="1">
      <alignment horizontal="left" vertical="center"/>
    </xf>
    <xf numFmtId="0" fontId="61" fillId="0" borderId="12" xfId="18" applyFont="1" applyBorder="1" applyAlignment="1">
      <alignment horizontal="left" vertical="center"/>
    </xf>
    <xf numFmtId="0" fontId="61" fillId="0" borderId="31" xfId="18" applyFont="1" applyBorder="1" applyAlignment="1">
      <alignment horizontal="left" vertical="center"/>
    </xf>
    <xf numFmtId="0" fontId="61" fillId="0" borderId="28" xfId="18" applyFont="1" applyBorder="1" applyAlignment="1">
      <alignment horizontal="left" vertical="center"/>
    </xf>
    <xf numFmtId="49" fontId="61" fillId="0" borderId="1" xfId="18" applyNumberFormat="1" applyFont="1" applyBorder="1" applyAlignment="1">
      <alignment horizontal="center" vertical="center"/>
    </xf>
    <xf numFmtId="0" fontId="61" fillId="0" borderId="281" xfId="18" applyFont="1" applyBorder="1" applyAlignment="1">
      <alignment horizontal="center" vertical="center" wrapText="1"/>
    </xf>
    <xf numFmtId="0" fontId="61" fillId="0" borderId="1" xfId="18" applyFont="1" applyBorder="1" applyAlignment="1">
      <alignment horizontal="center" vertical="center" wrapText="1"/>
    </xf>
    <xf numFmtId="0" fontId="61" fillId="0" borderId="31" xfId="18" applyFont="1" applyBorder="1" applyAlignment="1">
      <alignment horizontal="center" vertical="center"/>
    </xf>
    <xf numFmtId="49" fontId="61" fillId="0" borderId="31" xfId="18" applyNumberFormat="1" applyFont="1" applyBorder="1" applyAlignment="1">
      <alignment horizontal="center" vertical="center"/>
    </xf>
    <xf numFmtId="0" fontId="61" fillId="0" borderId="346" xfId="18" applyFont="1" applyBorder="1" applyAlignment="1">
      <alignment horizontal="center" vertical="center" wrapText="1"/>
    </xf>
    <xf numFmtId="0" fontId="61" fillId="0" borderId="31" xfId="18" applyFont="1" applyBorder="1" applyAlignment="1">
      <alignment horizontal="center" vertical="center" wrapText="1"/>
    </xf>
    <xf numFmtId="0" fontId="61" fillId="0" borderId="31" xfId="18" applyFont="1" applyBorder="1" applyAlignment="1">
      <alignment horizontal="left" vertical="top" wrapText="1"/>
    </xf>
    <xf numFmtId="0" fontId="61" fillId="0" borderId="0" xfId="18" applyFont="1" applyAlignment="1">
      <alignment horizontal="left" vertical="top" wrapText="1"/>
    </xf>
    <xf numFmtId="0" fontId="61" fillId="0" borderId="347" xfId="18" applyFont="1" applyBorder="1" applyAlignment="1">
      <alignment horizontal="center" vertical="center"/>
    </xf>
    <xf numFmtId="0" fontId="61" fillId="0" borderId="348" xfId="18" applyFont="1" applyBorder="1" applyAlignment="1">
      <alignment horizontal="center" vertical="center"/>
    </xf>
    <xf numFmtId="0" fontId="61" fillId="0" borderId="291" xfId="18" applyFont="1" applyBorder="1" applyAlignment="1">
      <alignment horizontal="center" vertical="center"/>
    </xf>
    <xf numFmtId="0" fontId="61" fillId="0" borderId="292" xfId="18" applyFont="1" applyBorder="1" applyAlignment="1">
      <alignment horizontal="center" vertical="center"/>
    </xf>
    <xf numFmtId="0" fontId="61" fillId="0" borderId="348" xfId="18" applyFont="1" applyBorder="1" applyAlignment="1">
      <alignment horizontal="left" vertical="center"/>
    </xf>
    <xf numFmtId="0" fontId="61" fillId="0" borderId="349" xfId="18" applyFont="1" applyBorder="1" applyAlignment="1">
      <alignment horizontal="left" vertical="center"/>
    </xf>
    <xf numFmtId="0" fontId="61" fillId="0" borderId="292" xfId="18" applyFont="1" applyBorder="1" applyAlignment="1">
      <alignment horizontal="left" vertical="center"/>
    </xf>
    <xf numFmtId="0" fontId="61" fillId="0" borderId="290" xfId="18" applyFont="1" applyBorder="1" applyAlignment="1">
      <alignment horizontal="left" vertical="center"/>
    </xf>
    <xf numFmtId="0" fontId="61" fillId="0" borderId="291" xfId="18" applyFont="1" applyBorder="1" applyAlignment="1">
      <alignment horizontal="center" vertical="center" wrapText="1"/>
    </xf>
    <xf numFmtId="0" fontId="61" fillId="0" borderId="292" xfId="18" applyFont="1" applyBorder="1" applyAlignment="1">
      <alignment horizontal="center" vertical="center" wrapText="1"/>
    </xf>
    <xf numFmtId="0" fontId="61" fillId="0" borderId="288" xfId="18" applyFont="1" applyBorder="1" applyAlignment="1">
      <alignment horizontal="center" vertical="center" wrapText="1"/>
    </xf>
    <xf numFmtId="0" fontId="61" fillId="0" borderId="289" xfId="18" applyFont="1" applyBorder="1" applyAlignment="1">
      <alignment horizontal="center" vertical="center" wrapText="1"/>
    </xf>
    <xf numFmtId="0" fontId="61" fillId="0" borderId="292" xfId="18" applyFont="1" applyBorder="1" applyAlignment="1">
      <alignment horizontal="left" vertical="center" wrapText="1"/>
    </xf>
    <xf numFmtId="0" fontId="61" fillId="0" borderId="290" xfId="18" applyFont="1" applyBorder="1" applyAlignment="1">
      <alignment horizontal="left" vertical="center" wrapText="1"/>
    </xf>
    <xf numFmtId="0" fontId="61" fillId="0" borderId="289" xfId="18" applyFont="1" applyBorder="1" applyAlignment="1">
      <alignment horizontal="left" vertical="center" wrapText="1"/>
    </xf>
    <xf numFmtId="0" fontId="61" fillId="0" borderId="287" xfId="18" applyFont="1" applyBorder="1" applyAlignment="1">
      <alignment horizontal="left" vertical="center" wrapText="1"/>
    </xf>
    <xf numFmtId="0" fontId="61" fillId="0" borderId="34" xfId="18" applyFont="1" applyBorder="1" applyAlignment="1">
      <alignment horizontal="center" vertical="distributed" textRotation="255" indent="4"/>
    </xf>
    <xf numFmtId="0" fontId="61" fillId="0" borderId="31" xfId="18" applyFont="1" applyBorder="1" applyAlignment="1">
      <alignment horizontal="center" vertical="distributed" textRotation="255" indent="4"/>
    </xf>
    <xf numFmtId="0" fontId="61" fillId="0" borderId="39" xfId="18" applyFont="1" applyBorder="1" applyAlignment="1">
      <alignment horizontal="center" vertical="distributed" textRotation="255" indent="4"/>
    </xf>
    <xf numFmtId="0" fontId="61" fillId="0" borderId="0" xfId="18" applyFont="1" applyAlignment="1">
      <alignment horizontal="center" vertical="distributed" textRotation="255" indent="4"/>
    </xf>
    <xf numFmtId="0" fontId="61" fillId="0" borderId="44" xfId="18" applyFont="1" applyBorder="1" applyAlignment="1">
      <alignment horizontal="center" vertical="distributed" textRotation="255" indent="4"/>
    </xf>
    <xf numFmtId="0" fontId="61" fillId="0" borderId="45" xfId="18" applyFont="1" applyBorder="1" applyAlignment="1">
      <alignment horizontal="center" vertical="distributed" textRotation="255" indent="4"/>
    </xf>
    <xf numFmtId="0" fontId="61" fillId="0" borderId="32" xfId="18" applyFont="1" applyBorder="1" applyAlignment="1">
      <alignment horizontal="center" vertical="distributed" textRotation="255" indent="4"/>
    </xf>
    <xf numFmtId="0" fontId="61" fillId="0" borderId="34" xfId="18" applyFont="1" applyBorder="1" applyAlignment="1">
      <alignment horizontal="center" vertical="center" wrapText="1"/>
    </xf>
    <xf numFmtId="0" fontId="61" fillId="0" borderId="28" xfId="18" applyFont="1" applyBorder="1" applyAlignment="1">
      <alignment horizontal="center" vertical="center" wrapText="1"/>
    </xf>
    <xf numFmtId="0" fontId="61" fillId="0" borderId="45" xfId="18" applyFont="1" applyBorder="1" applyAlignment="1">
      <alignment horizontal="center" vertical="center" wrapText="1"/>
    </xf>
    <xf numFmtId="0" fontId="61" fillId="0" borderId="4" xfId="18" applyFont="1" applyBorder="1" applyAlignment="1">
      <alignment horizontal="center" vertical="center" wrapText="1"/>
    </xf>
    <xf numFmtId="0" fontId="61" fillId="0" borderId="32" xfId="18" applyFont="1" applyBorder="1" applyAlignment="1">
      <alignment horizontal="center" vertical="center" wrapText="1"/>
    </xf>
    <xf numFmtId="0" fontId="61" fillId="0" borderId="47" xfId="18" applyFont="1" applyBorder="1" applyAlignment="1">
      <alignment horizontal="center" vertical="center" wrapText="1"/>
    </xf>
    <xf numFmtId="0" fontId="61" fillId="0" borderId="280" xfId="18" applyFont="1" applyBorder="1" applyAlignment="1">
      <alignment horizontal="center" vertical="center"/>
    </xf>
    <xf numFmtId="0" fontId="151" fillId="0" borderId="281" xfId="18" applyFont="1" applyBorder="1" applyAlignment="1">
      <alignment horizontal="center" vertical="center" wrapText="1"/>
    </xf>
    <xf numFmtId="0" fontId="151" fillId="0" borderId="1" xfId="18" applyFont="1" applyBorder="1" applyAlignment="1">
      <alignment horizontal="center" vertical="center" wrapText="1"/>
    </xf>
    <xf numFmtId="0" fontId="151" fillId="0" borderId="12" xfId="18" applyFont="1" applyBorder="1" applyAlignment="1">
      <alignment horizontal="center" vertical="center" wrapText="1"/>
    </xf>
    <xf numFmtId="0" fontId="61" fillId="0" borderId="39" xfId="18" applyFont="1" applyBorder="1" applyAlignment="1">
      <alignment vertical="center" textRotation="255"/>
    </xf>
    <xf numFmtId="0" fontId="61" fillId="0" borderId="44" xfId="18" applyFont="1" applyBorder="1" applyAlignment="1">
      <alignment vertical="center" textRotation="255"/>
    </xf>
    <xf numFmtId="0" fontId="61" fillId="0" borderId="45" xfId="18" applyFont="1" applyBorder="1" applyAlignment="1">
      <alignment vertical="center" textRotation="255"/>
    </xf>
    <xf numFmtId="0" fontId="61" fillId="0" borderId="32" xfId="18" applyFont="1" applyBorder="1" applyAlignment="1">
      <alignment vertical="center" textRotation="255"/>
    </xf>
    <xf numFmtId="0" fontId="137" fillId="0" borderId="26" xfId="32" applyFont="1" applyBorder="1" applyAlignment="1">
      <alignment horizontal="left" vertical="center"/>
    </xf>
    <xf numFmtId="0" fontId="137" fillId="0" borderId="48" xfId="32" applyFont="1" applyBorder="1" applyAlignment="1">
      <alignment horizontal="left" vertical="center"/>
    </xf>
    <xf numFmtId="0" fontId="137" fillId="0" borderId="13" xfId="32" applyFont="1" applyBorder="1" applyAlignment="1">
      <alignment horizontal="left" vertical="center"/>
    </xf>
    <xf numFmtId="0" fontId="137" fillId="0" borderId="0" xfId="32" applyFont="1" applyAlignment="1">
      <alignment horizontal="right" vertical="center"/>
    </xf>
    <xf numFmtId="0" fontId="140" fillId="0" borderId="0" xfId="32" applyFont="1" applyAlignment="1">
      <alignment horizontal="center" vertical="center"/>
    </xf>
    <xf numFmtId="0" fontId="137" fillId="0" borderId="47" xfId="32" applyFont="1" applyBorder="1" applyAlignment="1">
      <alignment horizontal="center" vertical="center"/>
    </xf>
    <xf numFmtId="0" fontId="137" fillId="0" borderId="1" xfId="32" applyFont="1" applyBorder="1" applyAlignment="1">
      <alignment horizontal="center" vertical="center"/>
    </xf>
    <xf numFmtId="0" fontId="137" fillId="0" borderId="12" xfId="32" applyFont="1" applyBorder="1" applyAlignment="1">
      <alignment horizontal="center" vertical="center"/>
    </xf>
    <xf numFmtId="0" fontId="137" fillId="0" borderId="31" xfId="32" applyFont="1" applyBorder="1" applyAlignment="1">
      <alignment horizontal="center" vertical="center"/>
    </xf>
    <xf numFmtId="0" fontId="137" fillId="0" borderId="28" xfId="32" applyFont="1" applyBorder="1" applyAlignment="1">
      <alignment horizontal="center" vertical="center"/>
    </xf>
    <xf numFmtId="0" fontId="137" fillId="0" borderId="0" xfId="32" applyFont="1" applyAlignment="1">
      <alignment horizontal="left" vertical="center" wrapText="1"/>
    </xf>
    <xf numFmtId="0" fontId="137" fillId="0" borderId="26" xfId="32" applyFont="1" applyBorder="1" applyAlignment="1">
      <alignment horizontal="center" vertical="center"/>
    </xf>
    <xf numFmtId="0" fontId="137" fillId="0" borderId="48" xfId="32" applyFont="1" applyBorder="1" applyAlignment="1">
      <alignment horizontal="center" vertical="center"/>
    </xf>
    <xf numFmtId="0" fontId="137" fillId="0" borderId="13" xfId="32" applyFont="1" applyBorder="1" applyAlignment="1">
      <alignment horizontal="center" vertical="center"/>
    </xf>
    <xf numFmtId="0" fontId="137" fillId="13" borderId="10" xfId="32" applyFont="1" applyFill="1" applyBorder="1" applyAlignment="1">
      <alignment horizontal="center" vertical="center"/>
    </xf>
    <xf numFmtId="0" fontId="137" fillId="0" borderId="10" xfId="32" applyFont="1" applyBorder="1" applyAlignment="1">
      <alignment horizontal="center" vertical="center"/>
    </xf>
    <xf numFmtId="0" fontId="137" fillId="0" borderId="0" xfId="39" applyFont="1" applyAlignment="1">
      <alignment horizontal="left" vertical="center" wrapText="1"/>
    </xf>
    <xf numFmtId="0" fontId="137" fillId="0" borderId="0" xfId="31" applyFont="1" applyAlignment="1">
      <alignment vertical="center" wrapText="1"/>
    </xf>
    <xf numFmtId="0" fontId="173" fillId="0" borderId="47" xfId="39" applyFont="1" applyBorder="1" applyAlignment="1">
      <alignment horizontal="center" vertical="center"/>
    </xf>
    <xf numFmtId="0" fontId="173" fillId="0" borderId="1" xfId="39" applyFont="1" applyBorder="1" applyAlignment="1">
      <alignment horizontal="center" vertical="center"/>
    </xf>
    <xf numFmtId="0" fontId="173" fillId="0" borderId="12" xfId="39" applyFont="1" applyBorder="1" applyAlignment="1">
      <alignment horizontal="center" vertical="center"/>
    </xf>
    <xf numFmtId="0" fontId="173" fillId="0" borderId="47" xfId="39" applyFont="1" applyBorder="1" applyAlignment="1">
      <alignment horizontal="left" vertical="center"/>
    </xf>
    <xf numFmtId="0" fontId="173" fillId="0" borderId="1" xfId="39" applyFont="1" applyBorder="1" applyAlignment="1">
      <alignment horizontal="left" vertical="center"/>
    </xf>
    <xf numFmtId="0" fontId="173" fillId="0" borderId="12" xfId="39" applyFont="1" applyBorder="1" applyAlignment="1">
      <alignment horizontal="left" vertical="center"/>
    </xf>
    <xf numFmtId="0" fontId="173" fillId="0" borderId="34" xfId="39" applyFont="1" applyBorder="1" applyAlignment="1">
      <alignment horizontal="center" vertical="center"/>
    </xf>
    <xf numFmtId="0" fontId="173" fillId="0" borderId="31" xfId="39" applyFont="1" applyBorder="1" applyAlignment="1">
      <alignment horizontal="center" vertical="center"/>
    </xf>
    <xf numFmtId="0" fontId="173" fillId="0" borderId="28" xfId="39" applyFont="1" applyBorder="1" applyAlignment="1">
      <alignment horizontal="center" vertical="center"/>
    </xf>
    <xf numFmtId="0" fontId="173" fillId="0" borderId="39" xfId="39" applyFont="1" applyBorder="1" applyAlignment="1">
      <alignment horizontal="center" vertical="center"/>
    </xf>
    <xf numFmtId="0" fontId="173" fillId="0" borderId="0" xfId="39" applyFont="1" applyAlignment="1">
      <alignment horizontal="center" vertical="center"/>
    </xf>
    <xf numFmtId="0" fontId="173" fillId="0" borderId="44" xfId="39" applyFont="1" applyBorder="1" applyAlignment="1">
      <alignment horizontal="center" vertical="center"/>
    </xf>
    <xf numFmtId="0" fontId="173" fillId="0" borderId="45" xfId="39" applyFont="1" applyBorder="1" applyAlignment="1">
      <alignment horizontal="center" vertical="center"/>
    </xf>
    <xf numFmtId="0" fontId="173" fillId="0" borderId="4" xfId="39" applyFont="1" applyBorder="1" applyAlignment="1">
      <alignment horizontal="center" vertical="center"/>
    </xf>
    <xf numFmtId="0" fontId="173" fillId="0" borderId="32" xfId="39" applyFont="1" applyBorder="1" applyAlignment="1">
      <alignment horizontal="center" vertical="center"/>
    </xf>
    <xf numFmtId="0" fontId="173" fillId="0" borderId="34" xfId="39" applyFont="1" applyBorder="1" applyAlignment="1">
      <alignment horizontal="left" vertical="center"/>
    </xf>
    <xf numFmtId="0" fontId="173" fillId="0" borderId="31" xfId="39" applyFont="1" applyBorder="1" applyAlignment="1">
      <alignment horizontal="left" vertical="center"/>
    </xf>
    <xf numFmtId="0" fontId="173" fillId="0" borderId="28" xfId="39" applyFont="1" applyBorder="1" applyAlignment="1">
      <alignment horizontal="left" vertical="center"/>
    </xf>
    <xf numFmtId="0" fontId="173" fillId="0" borderId="39" xfId="39" applyFont="1" applyBorder="1" applyAlignment="1">
      <alignment horizontal="left" vertical="center"/>
    </xf>
    <xf numFmtId="0" fontId="173" fillId="0" borderId="0" xfId="39" applyFont="1" applyAlignment="1">
      <alignment horizontal="left" vertical="center"/>
    </xf>
    <xf numFmtId="0" fontId="173" fillId="0" borderId="44" xfId="39" applyFont="1" applyBorder="1" applyAlignment="1">
      <alignment horizontal="left" vertical="center"/>
    </xf>
    <xf numFmtId="0" fontId="173" fillId="0" borderId="45" xfId="39" applyFont="1" applyBorder="1" applyAlignment="1">
      <alignment horizontal="left" vertical="center"/>
    </xf>
    <xf numFmtId="0" fontId="173" fillId="0" borderId="4" xfId="39" applyFont="1" applyBorder="1" applyAlignment="1">
      <alignment horizontal="left" vertical="center"/>
    </xf>
    <xf numFmtId="0" fontId="173" fillId="0" borderId="32" xfId="39" applyFont="1" applyBorder="1" applyAlignment="1">
      <alignment horizontal="left" vertical="center"/>
    </xf>
    <xf numFmtId="0" fontId="137" fillId="0" borderId="0" xfId="39" applyFont="1" applyAlignment="1">
      <alignment horizontal="left" vertical="center"/>
    </xf>
    <xf numFmtId="0" fontId="173" fillId="0" borderId="10" xfId="39" applyFont="1" applyBorder="1" applyAlignment="1">
      <alignment horizontal="center" vertical="center"/>
    </xf>
    <xf numFmtId="0" fontId="173" fillId="0" borderId="34" xfId="39" applyFont="1" applyBorder="1" applyAlignment="1">
      <alignment horizontal="center" vertical="center" textRotation="255"/>
    </xf>
    <xf numFmtId="0" fontId="173" fillId="0" borderId="28" xfId="39" applyFont="1" applyBorder="1" applyAlignment="1">
      <alignment horizontal="center" vertical="center" textRotation="255"/>
    </xf>
    <xf numFmtId="0" fontId="173" fillId="0" borderId="39" xfId="39" applyFont="1" applyBorder="1" applyAlignment="1">
      <alignment horizontal="center" vertical="center" textRotation="255"/>
    </xf>
    <xf numFmtId="0" fontId="173" fillId="0" borderId="44" xfId="39" applyFont="1" applyBorder="1" applyAlignment="1">
      <alignment horizontal="center" vertical="center" textRotation="255"/>
    </xf>
    <xf numFmtId="0" fontId="173" fillId="0" borderId="45" xfId="39" applyFont="1" applyBorder="1" applyAlignment="1">
      <alignment horizontal="center" vertical="center" textRotation="255"/>
    </xf>
    <xf numFmtId="0" fontId="173" fillId="0" borderId="32" xfId="39" applyFont="1" applyBorder="1" applyAlignment="1">
      <alignment horizontal="center" vertical="center" textRotation="255"/>
    </xf>
    <xf numFmtId="0" fontId="173" fillId="0" borderId="34" xfId="39" applyFont="1" applyBorder="1" applyAlignment="1">
      <alignment horizontal="left" vertical="center" wrapText="1"/>
    </xf>
    <xf numFmtId="0" fontId="173" fillId="0" borderId="10" xfId="39" applyFont="1" applyBorder="1" applyAlignment="1">
      <alignment horizontal="center" vertical="center" textRotation="255"/>
    </xf>
    <xf numFmtId="0" fontId="173" fillId="0" borderId="13" xfId="39" applyFont="1" applyBorder="1" applyAlignment="1">
      <alignment horizontal="center" vertical="center" textRotation="255"/>
    </xf>
    <xf numFmtId="0" fontId="173" fillId="0" borderId="48" xfId="39" applyFont="1" applyBorder="1" applyAlignment="1">
      <alignment horizontal="center" vertical="center"/>
    </xf>
    <xf numFmtId="0" fontId="173" fillId="0" borderId="13" xfId="39" applyFont="1" applyBorder="1" applyAlignment="1">
      <alignment horizontal="center" vertical="center"/>
    </xf>
    <xf numFmtId="0" fontId="173" fillId="0" borderId="10" xfId="39" applyFont="1" applyBorder="1" applyAlignment="1">
      <alignment horizontal="distributed" vertical="center" indent="1"/>
    </xf>
    <xf numFmtId="0" fontId="173" fillId="0" borderId="10" xfId="39" applyFont="1" applyBorder="1" applyAlignment="1">
      <alignment horizontal="left" vertical="center" indent="1"/>
    </xf>
    <xf numFmtId="0" fontId="137" fillId="0" borderId="0" xfId="39" applyFont="1" applyAlignment="1">
      <alignment horizontal="right" vertical="top"/>
    </xf>
    <xf numFmtId="0" fontId="173" fillId="0" borderId="0" xfId="39" applyFont="1" applyAlignment="1">
      <alignment horizontal="right" vertical="center"/>
    </xf>
    <xf numFmtId="0" fontId="140" fillId="0" borderId="0" xfId="39" applyFont="1" applyAlignment="1">
      <alignment horizontal="center" vertical="center"/>
    </xf>
    <xf numFmtId="0" fontId="10" fillId="0" borderId="10" xfId="6" applyFont="1" applyBorder="1" applyAlignment="1">
      <alignment horizontal="center" vertical="center" wrapText="1"/>
    </xf>
    <xf numFmtId="0" fontId="12" fillId="0" borderId="0" xfId="6" applyFont="1" applyAlignment="1">
      <alignment horizontal="left" vertical="top" wrapText="1"/>
    </xf>
    <xf numFmtId="0" fontId="21" fillId="0" borderId="0" xfId="6" applyFont="1" applyAlignment="1">
      <alignment horizontal="center" vertical="center" wrapText="1"/>
    </xf>
    <xf numFmtId="0" fontId="21" fillId="0" borderId="0" xfId="6" applyFont="1" applyAlignment="1">
      <alignment horizontal="center" vertical="center"/>
    </xf>
    <xf numFmtId="0" fontId="10" fillId="0" borderId="19" xfId="6" applyFont="1" applyBorder="1" applyAlignment="1">
      <alignment horizontal="distributed" vertical="center" indent="1"/>
    </xf>
    <xf numFmtId="0" fontId="10" fillId="0" borderId="20" xfId="6" applyFont="1" applyBorder="1" applyAlignment="1">
      <alignment horizontal="distributed" vertical="center" indent="1"/>
    </xf>
    <xf numFmtId="0" fontId="10" fillId="0" borderId="20" xfId="6" applyFont="1" applyBorder="1" applyAlignment="1">
      <alignment horizontal="left" vertical="center" indent="1"/>
    </xf>
    <xf numFmtId="0" fontId="10" fillId="0" borderId="21" xfId="6" applyFont="1" applyBorder="1" applyAlignment="1">
      <alignment horizontal="left" vertical="center" indent="1"/>
    </xf>
    <xf numFmtId="0" fontId="10" fillId="0" borderId="2" xfId="6" applyFont="1" applyBorder="1" applyAlignment="1">
      <alignment horizontal="distributed" vertical="center" indent="1"/>
    </xf>
    <xf numFmtId="0" fontId="10" fillId="0" borderId="10" xfId="6" applyFont="1" applyBorder="1" applyAlignment="1">
      <alignment horizontal="distributed" vertical="center" indent="1"/>
    </xf>
    <xf numFmtId="0" fontId="10" fillId="0" borderId="10" xfId="6" applyFont="1" applyBorder="1" applyAlignment="1">
      <alignment horizontal="left" vertical="center" indent="1"/>
    </xf>
    <xf numFmtId="0" fontId="10" fillId="0" borderId="11" xfId="6" applyFont="1" applyBorder="1" applyAlignment="1">
      <alignment horizontal="left" vertical="center" indent="1"/>
    </xf>
    <xf numFmtId="0" fontId="10" fillId="0" borderId="64" xfId="6" applyFont="1" applyBorder="1" applyAlignment="1">
      <alignment horizontal="center" vertical="center" wrapText="1"/>
    </xf>
    <xf numFmtId="0" fontId="14" fillId="0" borderId="138" xfId="0" applyFont="1" applyBorder="1" applyAlignment="1">
      <alignment horizontal="left" vertical="center" wrapText="1"/>
    </xf>
    <xf numFmtId="0" fontId="14" fillId="0" borderId="140" xfId="0" applyFont="1" applyBorder="1" applyAlignment="1">
      <alignment horizontal="left" vertical="center" wrapText="1"/>
    </xf>
    <xf numFmtId="0" fontId="14" fillId="0" borderId="0" xfId="0" applyFont="1" applyAlignment="1">
      <alignment horizontal="left" vertical="center" wrapText="1"/>
    </xf>
    <xf numFmtId="0" fontId="14" fillId="0" borderId="40" xfId="0" applyFont="1" applyBorder="1" applyAlignment="1">
      <alignment horizontal="left" vertical="center" wrapText="1"/>
    </xf>
    <xf numFmtId="0" fontId="14" fillId="0" borderId="4" xfId="0" applyFont="1" applyBorder="1" applyAlignment="1">
      <alignment horizontal="left" vertical="center" wrapText="1"/>
    </xf>
    <xf numFmtId="0" fontId="14" fillId="0" borderId="9" xfId="0" applyFont="1" applyBorder="1" applyAlignment="1">
      <alignment horizontal="left" vertical="center" wrapText="1"/>
    </xf>
    <xf numFmtId="0" fontId="34" fillId="0" borderId="0" xfId="6" applyFont="1" applyAlignment="1">
      <alignment horizontal="left" vertical="top" wrapText="1"/>
    </xf>
    <xf numFmtId="0" fontId="10" fillId="0" borderId="34" xfId="6" applyFont="1" applyBorder="1" applyAlignment="1">
      <alignment horizontal="center" vertical="center"/>
    </xf>
    <xf numFmtId="0" fontId="10" fillId="0" borderId="31" xfId="6" applyFont="1" applyBorder="1" applyAlignment="1">
      <alignment horizontal="center" vertical="center"/>
    </xf>
    <xf numFmtId="0" fontId="10" fillId="0" borderId="97" xfId="6" applyFont="1" applyBorder="1" applyAlignment="1">
      <alignment horizontal="center" vertical="center" textRotation="255"/>
    </xf>
    <xf numFmtId="0" fontId="0" fillId="0" borderId="44" xfId="0" applyBorder="1" applyAlignment="1">
      <alignment horizontal="center" vertical="center" textRotation="255"/>
    </xf>
    <xf numFmtId="0" fontId="0" fillId="0" borderId="142" xfId="0" applyBorder="1" applyAlignment="1">
      <alignment horizontal="center" vertical="center" textRotation="255"/>
    </xf>
    <xf numFmtId="0" fontId="0" fillId="0" borderId="125" xfId="0" applyBorder="1" applyAlignment="1">
      <alignment horizontal="center" vertical="center" textRotation="255"/>
    </xf>
    <xf numFmtId="0" fontId="10" fillId="0" borderId="139" xfId="6" applyFont="1" applyBorder="1" applyAlignment="1">
      <alignment horizontal="left" vertical="center" wrapText="1"/>
    </xf>
    <xf numFmtId="0" fontId="0" fillId="0" borderId="138" xfId="0" applyBorder="1" applyAlignment="1">
      <alignment horizontal="left" vertical="center" wrapText="1"/>
    </xf>
    <xf numFmtId="0" fontId="0" fillId="0" borderId="88"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125" xfId="0" applyBorder="1" applyAlignment="1">
      <alignment horizontal="left" vertical="center" wrapText="1"/>
    </xf>
    <xf numFmtId="0" fontId="10" fillId="0" borderId="139" xfId="6" applyFont="1" applyBorder="1" applyAlignment="1">
      <alignment horizontal="center" vertical="center"/>
    </xf>
    <xf numFmtId="0" fontId="0" fillId="0" borderId="138" xfId="0" applyBorder="1" applyAlignment="1">
      <alignment horizontal="center" vertical="center"/>
    </xf>
    <xf numFmtId="0" fontId="0" fillId="0" borderId="88" xfId="0" applyBorder="1" applyAlignment="1">
      <alignment horizontal="center" vertical="center"/>
    </xf>
    <xf numFmtId="0" fontId="0" fillId="0" borderId="125" xfId="0" applyBorder="1" applyAlignment="1">
      <alignment horizontal="center" vertical="center"/>
    </xf>
    <xf numFmtId="0" fontId="12" fillId="0" borderId="139" xfId="6" applyFont="1" applyBorder="1" applyAlignment="1">
      <alignment horizontal="left" vertical="center" wrapText="1"/>
    </xf>
    <xf numFmtId="0" fontId="15" fillId="0" borderId="138" xfId="0" applyFont="1" applyBorder="1" applyAlignment="1">
      <alignment horizontal="left" vertical="center" wrapText="1"/>
    </xf>
    <xf numFmtId="0" fontId="15" fillId="0" borderId="1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43" xfId="0" applyFont="1" applyBorder="1" applyAlignment="1">
      <alignment horizontal="left" vertical="center" wrapText="1"/>
    </xf>
    <xf numFmtId="0" fontId="10" fillId="0" borderId="86" xfId="6" applyFont="1" applyBorder="1" applyAlignment="1">
      <alignment horizontal="center" vertical="center" textRotation="255"/>
    </xf>
    <xf numFmtId="0" fontId="10" fillId="0" borderId="64" xfId="6" applyFont="1" applyBorder="1" applyAlignment="1">
      <alignment horizontal="center" vertical="center" textRotation="255"/>
    </xf>
    <xf numFmtId="0" fontId="10" fillId="0" borderId="2" xfId="6" applyFont="1" applyBorder="1" applyAlignment="1">
      <alignment horizontal="center" vertical="center" textRotation="255"/>
    </xf>
    <xf numFmtId="0" fontId="10" fillId="0" borderId="10" xfId="6" applyFont="1" applyBorder="1" applyAlignment="1">
      <alignment horizontal="center" vertical="center" textRotation="255"/>
    </xf>
    <xf numFmtId="0" fontId="10" fillId="0" borderId="25" xfId="6" applyFont="1" applyBorder="1" applyAlignment="1">
      <alignment horizontal="center" vertical="center" textRotation="255"/>
    </xf>
    <xf numFmtId="0" fontId="10" fillId="0" borderId="26" xfId="6" applyFont="1" applyBorder="1" applyAlignment="1">
      <alignment horizontal="center" vertical="center" textRotation="255"/>
    </xf>
    <xf numFmtId="0" fontId="10" fillId="0" borderId="26" xfId="6" applyFont="1" applyBorder="1" applyAlignment="1">
      <alignment horizontal="center" vertical="center"/>
    </xf>
    <xf numFmtId="0" fontId="136" fillId="0" borderId="0" xfId="44" applyFont="1" applyAlignment="1">
      <alignment horizontal="right" vertical="top"/>
    </xf>
    <xf numFmtId="0" fontId="193" fillId="0" borderId="0" xfId="44" applyFont="1" applyAlignment="1">
      <alignment horizontal="right" vertical="center"/>
    </xf>
    <xf numFmtId="0" fontId="173" fillId="0" borderId="2" xfId="42" applyFont="1" applyBorder="1" applyAlignment="1">
      <alignment horizontal="center" vertical="center"/>
    </xf>
    <xf numFmtId="0" fontId="173" fillId="0" borderId="3" xfId="42" applyFont="1" applyBorder="1" applyAlignment="1">
      <alignment horizontal="center" vertical="center"/>
    </xf>
    <xf numFmtId="0" fontId="142" fillId="0" borderId="10" xfId="33" applyFont="1" applyBorder="1" applyAlignment="1">
      <alignment horizontal="center" vertical="center" wrapText="1"/>
    </xf>
    <xf numFmtId="0" fontId="140" fillId="0" borderId="0" xfId="42" applyFont="1" applyAlignment="1">
      <alignment horizontal="center" vertical="center"/>
    </xf>
    <xf numFmtId="0" fontId="173" fillId="0" borderId="112" xfId="44" applyFont="1" applyBorder="1" applyAlignment="1">
      <alignment horizontal="center" vertical="center"/>
    </xf>
    <xf numFmtId="0" fontId="173" fillId="0" borderId="113" xfId="44" applyFont="1" applyBorder="1" applyAlignment="1">
      <alignment horizontal="center" vertical="center"/>
    </xf>
    <xf numFmtId="0" fontId="173" fillId="0" borderId="46" xfId="44" applyFont="1" applyBorder="1" applyAlignment="1">
      <alignment horizontal="center" vertical="center"/>
    </xf>
    <xf numFmtId="0" fontId="193" fillId="0" borderId="114" xfId="44" applyFont="1" applyBorder="1" applyAlignment="1">
      <alignment horizontal="center" vertical="center"/>
    </xf>
    <xf numFmtId="0" fontId="193" fillId="0" borderId="54" xfId="44" applyFont="1" applyBorder="1" applyAlignment="1">
      <alignment horizontal="center" vertical="center"/>
    </xf>
    <xf numFmtId="0" fontId="193" fillId="0" borderId="98" xfId="44" applyFont="1" applyBorder="1" applyAlignment="1">
      <alignment horizontal="center" vertical="center"/>
    </xf>
    <xf numFmtId="0" fontId="173" fillId="0" borderId="25" xfId="33" applyFont="1" applyBorder="1" applyAlignment="1">
      <alignment horizontal="center" vertical="center" wrapText="1"/>
    </xf>
    <xf numFmtId="0" fontId="173" fillId="0" borderId="36" xfId="33" applyFont="1" applyBorder="1" applyAlignment="1">
      <alignment horizontal="center" vertical="center" wrapText="1"/>
    </xf>
    <xf numFmtId="0" fontId="173" fillId="0" borderId="5" xfId="33" applyFont="1" applyBorder="1" applyAlignment="1">
      <alignment horizontal="center" vertical="center" wrapText="1"/>
    </xf>
    <xf numFmtId="0" fontId="173" fillId="0" borderId="34" xfId="33" applyFont="1" applyBorder="1" applyAlignment="1">
      <alignment horizontal="center" vertical="center" wrapText="1"/>
    </xf>
    <xf numFmtId="0" fontId="173" fillId="0" borderId="31" xfId="33" applyFont="1" applyBorder="1" applyAlignment="1">
      <alignment horizontal="center" vertical="center" wrapText="1"/>
    </xf>
    <xf numFmtId="0" fontId="173" fillId="0" borderId="28" xfId="33" applyFont="1" applyBorder="1" applyAlignment="1">
      <alignment horizontal="center" vertical="center" wrapText="1"/>
    </xf>
    <xf numFmtId="0" fontId="173" fillId="0" borderId="39" xfId="33" applyFont="1" applyBorder="1" applyAlignment="1">
      <alignment horizontal="center" vertical="center" wrapText="1"/>
    </xf>
    <xf numFmtId="0" fontId="173" fillId="0" borderId="0" xfId="33" applyFont="1" applyAlignment="1">
      <alignment horizontal="center" vertical="center" wrapText="1"/>
    </xf>
    <xf numFmtId="0" fontId="173" fillId="0" borderId="44" xfId="33" applyFont="1" applyBorder="1" applyAlignment="1">
      <alignment horizontal="center" vertical="center" wrapText="1"/>
    </xf>
    <xf numFmtId="0" fontId="173" fillId="0" borderId="45" xfId="33" applyFont="1" applyBorder="1" applyAlignment="1">
      <alignment horizontal="center" vertical="center" wrapText="1"/>
    </xf>
    <xf numFmtId="0" fontId="173" fillId="0" borderId="4" xfId="33" applyFont="1" applyBorder="1" applyAlignment="1">
      <alignment horizontal="center" vertical="center" wrapText="1"/>
    </xf>
    <xf numFmtId="0" fontId="173" fillId="0" borderId="32" xfId="33" applyFont="1" applyBorder="1" applyAlignment="1">
      <alignment horizontal="center" vertical="center" wrapText="1"/>
    </xf>
    <xf numFmtId="0" fontId="173" fillId="0" borderId="141" xfId="33" applyFont="1" applyBorder="1" applyAlignment="1">
      <alignment horizontal="left" vertical="center" wrapText="1"/>
    </xf>
    <xf numFmtId="0" fontId="173" fillId="0" borderId="76" xfId="33" applyFont="1" applyBorder="1" applyAlignment="1">
      <alignment horizontal="left" vertical="center" wrapText="1"/>
    </xf>
    <xf numFmtId="0" fontId="173" fillId="0" borderId="116" xfId="33" applyFont="1" applyBorder="1" applyAlignment="1">
      <alignment horizontal="left" vertical="center" wrapText="1"/>
    </xf>
    <xf numFmtId="0" fontId="173" fillId="0" borderId="10" xfId="33" applyFont="1" applyBorder="1" applyAlignment="1">
      <alignment horizontal="center" vertical="center" wrapText="1"/>
    </xf>
    <xf numFmtId="0" fontId="173" fillId="0" borderId="11" xfId="33" applyFont="1" applyBorder="1" applyAlignment="1">
      <alignment horizontal="center" vertical="center" wrapText="1"/>
    </xf>
    <xf numFmtId="0" fontId="173" fillId="0" borderId="132" xfId="42" applyFont="1" applyBorder="1" applyAlignment="1">
      <alignment horizontal="left" vertical="center" wrapText="1"/>
    </xf>
    <xf numFmtId="0" fontId="173" fillId="0" borderId="1" xfId="42" applyFont="1" applyBorder="1" applyAlignment="1">
      <alignment horizontal="left" vertical="center" wrapText="1"/>
    </xf>
    <xf numFmtId="0" fontId="173" fillId="0" borderId="118" xfId="42" applyFont="1" applyBorder="1" applyAlignment="1">
      <alignment horizontal="left" vertical="center" wrapText="1"/>
    </xf>
    <xf numFmtId="0" fontId="173" fillId="0" borderId="54" xfId="42" applyFont="1" applyBorder="1" applyAlignment="1">
      <alignment horizontal="left" vertical="center" wrapText="1"/>
    </xf>
    <xf numFmtId="0" fontId="173" fillId="0" borderId="42" xfId="42" applyFont="1" applyBorder="1" applyAlignment="1">
      <alignment horizontal="center" vertical="center" wrapText="1"/>
    </xf>
    <xf numFmtId="0" fontId="174" fillId="0" borderId="141" xfId="42" applyFont="1" applyBorder="1" applyAlignment="1">
      <alignment horizontal="center" vertical="center"/>
    </xf>
    <xf numFmtId="0" fontId="174" fillId="0" borderId="116" xfId="42" applyFont="1" applyBorder="1" applyAlignment="1">
      <alignment horizontal="center" vertical="center"/>
    </xf>
    <xf numFmtId="0" fontId="173" fillId="0" borderId="119" xfId="42" applyFont="1" applyBorder="1" applyAlignment="1">
      <alignment horizontal="center" vertical="center" wrapText="1"/>
    </xf>
    <xf numFmtId="0" fontId="173" fillId="0" borderId="206" xfId="42" applyFont="1" applyBorder="1" applyAlignment="1">
      <alignment horizontal="center" vertical="center" wrapText="1"/>
    </xf>
    <xf numFmtId="0" fontId="173" fillId="0" borderId="115" xfId="42" applyFont="1" applyBorder="1" applyAlignment="1">
      <alignment horizontal="center" vertical="center" wrapText="1"/>
    </xf>
    <xf numFmtId="0" fontId="173" fillId="0" borderId="122" xfId="42" applyFont="1" applyBorder="1" applyAlignment="1">
      <alignment horizontal="center" vertical="center" wrapText="1"/>
    </xf>
    <xf numFmtId="0" fontId="173" fillId="0" borderId="123" xfId="42" applyFont="1" applyBorder="1" applyAlignment="1">
      <alignment horizontal="center" vertical="center" wrapText="1"/>
    </xf>
    <xf numFmtId="0" fontId="173" fillId="0" borderId="124" xfId="42" applyFont="1" applyBorder="1" applyAlignment="1">
      <alignment horizontal="center" vertical="center" wrapText="1"/>
    </xf>
    <xf numFmtId="0" fontId="173" fillId="0" borderId="85" xfId="42" applyFont="1" applyBorder="1" applyAlignment="1">
      <alignment horizontal="left" vertical="center" wrapText="1"/>
    </xf>
    <xf numFmtId="0" fontId="173" fillId="0" borderId="20" xfId="42" applyFont="1" applyBorder="1" applyAlignment="1">
      <alignment horizontal="left" vertical="center" wrapText="1"/>
    </xf>
    <xf numFmtId="0" fontId="173" fillId="0" borderId="112" xfId="42" applyFont="1" applyBorder="1" applyAlignment="1">
      <alignment horizontal="left" vertical="center" wrapText="1"/>
    </xf>
    <xf numFmtId="0" fontId="173" fillId="0" borderId="12" xfId="42" applyFont="1" applyBorder="1" applyAlignment="1">
      <alignment horizontal="left" vertical="center" wrapText="1"/>
    </xf>
    <xf numFmtId="0" fontId="173" fillId="0" borderId="10" xfId="42" applyFont="1" applyBorder="1" applyAlignment="1">
      <alignment horizontal="left" vertical="center" wrapText="1"/>
    </xf>
    <xf numFmtId="0" fontId="173" fillId="0" borderId="47" xfId="42" applyFont="1" applyBorder="1" applyAlignment="1">
      <alignment horizontal="left" vertical="center" wrapText="1"/>
    </xf>
    <xf numFmtId="0" fontId="173" fillId="0" borderId="24" xfId="42" applyFont="1" applyBorder="1" applyAlignment="1">
      <alignment horizontal="left" vertical="center" wrapText="1"/>
    </xf>
    <xf numFmtId="0" fontId="173" fillId="0" borderId="22" xfId="42" applyFont="1" applyBorder="1" applyAlignment="1">
      <alignment horizontal="left" vertical="center" wrapText="1"/>
    </xf>
    <xf numFmtId="0" fontId="173" fillId="0" borderId="114" xfId="42" applyFont="1" applyBorder="1" applyAlignment="1">
      <alignment horizontal="left" vertical="center" wrapText="1"/>
    </xf>
    <xf numFmtId="0" fontId="173" fillId="0" borderId="117" xfId="42" applyFont="1" applyBorder="1" applyAlignment="1">
      <alignment horizontal="left" vertical="center" wrapText="1"/>
    </xf>
    <xf numFmtId="0" fontId="173" fillId="0" borderId="113" xfId="42" applyFont="1" applyBorder="1" applyAlignment="1">
      <alignment horizontal="left" vertical="center" wrapText="1"/>
    </xf>
    <xf numFmtId="0" fontId="173" fillId="0" borderId="26" xfId="33" applyFont="1" applyBorder="1" applyAlignment="1">
      <alignment horizontal="center" vertical="center" textRotation="255" wrapText="1"/>
    </xf>
    <xf numFmtId="0" fontId="173" fillId="0" borderId="48" xfId="33" applyFont="1" applyBorder="1" applyAlignment="1">
      <alignment horizontal="center" vertical="center" textRotation="255" wrapText="1"/>
    </xf>
    <xf numFmtId="0" fontId="173" fillId="0" borderId="13" xfId="33" applyFont="1" applyBorder="1" applyAlignment="1">
      <alignment horizontal="center" vertical="center" textRotation="255" wrapText="1"/>
    </xf>
    <xf numFmtId="0" fontId="173" fillId="0" borderId="34" xfId="33" applyFont="1" applyBorder="1" applyAlignment="1">
      <alignment horizontal="left" vertical="center" wrapText="1"/>
    </xf>
    <xf numFmtId="0" fontId="173" fillId="0" borderId="31" xfId="33" applyFont="1" applyBorder="1" applyAlignment="1">
      <alignment horizontal="left" vertical="center" wrapText="1"/>
    </xf>
    <xf numFmtId="0" fontId="173" fillId="0" borderId="35" xfId="33" applyFont="1" applyBorder="1" applyAlignment="1">
      <alignment horizontal="left" vertical="center" wrapText="1"/>
    </xf>
    <xf numFmtId="0" fontId="173" fillId="0" borderId="40" xfId="33" applyFont="1" applyBorder="1" applyAlignment="1">
      <alignment horizontal="center" vertical="center" wrapText="1"/>
    </xf>
    <xf numFmtId="0" fontId="173" fillId="0" borderId="34" xfId="42" applyFont="1" applyBorder="1" applyAlignment="1">
      <alignment horizontal="center" vertical="center"/>
    </xf>
    <xf numFmtId="0" fontId="173" fillId="0" borderId="31" xfId="42" applyFont="1" applyBorder="1" applyAlignment="1">
      <alignment horizontal="center" vertical="center"/>
    </xf>
    <xf numFmtId="0" fontId="173" fillId="0" borderId="28" xfId="42" applyFont="1" applyBorder="1" applyAlignment="1">
      <alignment horizontal="center" vertical="center"/>
    </xf>
    <xf numFmtId="0" fontId="173" fillId="0" borderId="41" xfId="42" applyFont="1" applyBorder="1" applyAlignment="1">
      <alignment horizontal="center" vertical="center"/>
    </xf>
    <xf numFmtId="0" fontId="173" fillId="0" borderId="42" xfId="42" applyFont="1" applyBorder="1" applyAlignment="1">
      <alignment horizontal="center" vertical="center"/>
    </xf>
    <xf numFmtId="0" fontId="173" fillId="0" borderId="125" xfId="42" applyFont="1" applyBorder="1" applyAlignment="1">
      <alignment horizontal="center" vertical="center"/>
    </xf>
    <xf numFmtId="0" fontId="173" fillId="0" borderId="31" xfId="42" applyFont="1" applyBorder="1" applyAlignment="1">
      <alignment horizontal="center" vertical="center" wrapText="1"/>
    </xf>
    <xf numFmtId="0" fontId="173" fillId="0" borderId="35" xfId="42" applyFont="1" applyBorder="1" applyAlignment="1">
      <alignment horizontal="center" vertical="center"/>
    </xf>
    <xf numFmtId="0" fontId="173" fillId="0" borderId="43" xfId="42" applyFont="1" applyBorder="1" applyAlignment="1">
      <alignment horizontal="center" vertical="center"/>
    </xf>
    <xf numFmtId="0" fontId="196" fillId="0" borderId="0" xfId="43" applyFont="1" applyAlignment="1">
      <alignment horizontal="center" vertical="center"/>
    </xf>
    <xf numFmtId="0" fontId="196" fillId="0" borderId="10" xfId="43" applyFont="1" applyBorder="1" applyAlignment="1">
      <alignment horizontal="center" vertical="center"/>
    </xf>
    <xf numFmtId="0" fontId="196" fillId="17" borderId="10" xfId="43" applyFont="1" applyFill="1" applyBorder="1" applyAlignment="1" applyProtection="1">
      <alignment horizontal="center" vertical="center" shrinkToFit="1"/>
      <protection locked="0"/>
    </xf>
    <xf numFmtId="0" fontId="196" fillId="17" borderId="10" xfId="43" applyFont="1" applyFill="1" applyBorder="1" applyAlignment="1" applyProtection="1">
      <alignment horizontal="center" vertical="center"/>
      <protection locked="0"/>
    </xf>
    <xf numFmtId="0" fontId="196" fillId="0" borderId="1" xfId="43" applyFont="1" applyBorder="1" applyAlignment="1">
      <alignment horizontal="center" vertical="center"/>
    </xf>
    <xf numFmtId="0" fontId="196" fillId="0" borderId="12" xfId="43" applyFont="1" applyBorder="1" applyAlignment="1">
      <alignment horizontal="center" vertical="center"/>
    </xf>
    <xf numFmtId="176" fontId="195" fillId="17" borderId="10" xfId="43" applyNumberFormat="1" applyFont="1" applyFill="1" applyBorder="1" applyAlignment="1" applyProtection="1">
      <alignment horizontal="right" vertical="center"/>
      <protection locked="0"/>
    </xf>
    <xf numFmtId="0" fontId="196" fillId="0" borderId="10" xfId="43" applyFont="1" applyBorder="1" applyAlignment="1">
      <alignment horizontal="left" vertical="center"/>
    </xf>
    <xf numFmtId="0" fontId="196" fillId="17" borderId="0" xfId="43" applyFont="1" applyFill="1" applyAlignment="1" applyProtection="1">
      <alignment horizontal="center" vertical="center" shrinkToFit="1"/>
      <protection locked="0"/>
    </xf>
    <xf numFmtId="0" fontId="196" fillId="0" borderId="47" xfId="43" applyFont="1" applyBorder="1" applyAlignment="1">
      <alignment horizontal="center" vertical="center" shrinkToFit="1"/>
    </xf>
    <xf numFmtId="0" fontId="196" fillId="0" borderId="1" xfId="43" applyFont="1" applyBorder="1" applyAlignment="1">
      <alignment horizontal="center" vertical="center" shrinkToFit="1"/>
    </xf>
    <xf numFmtId="0" fontId="196" fillId="0" borderId="12" xfId="43" applyFont="1" applyBorder="1" applyAlignment="1">
      <alignment horizontal="center" vertical="center" shrinkToFit="1"/>
    </xf>
    <xf numFmtId="189" fontId="195" fillId="17" borderId="47" xfId="43" applyNumberFormat="1" applyFont="1" applyFill="1" applyBorder="1" applyAlignment="1" applyProtection="1">
      <alignment horizontal="right" vertical="center"/>
      <protection locked="0"/>
    </xf>
    <xf numFmtId="189" fontId="195" fillId="17" borderId="1" xfId="43" applyNumberFormat="1" applyFont="1" applyFill="1" applyBorder="1" applyAlignment="1" applyProtection="1">
      <alignment horizontal="right" vertical="center"/>
      <protection locked="0"/>
    </xf>
    <xf numFmtId="0" fontId="196" fillId="0" borderId="47" xfId="43" applyFont="1" applyBorder="1" applyAlignment="1">
      <alignment horizontal="center" vertical="center"/>
    </xf>
    <xf numFmtId="189" fontId="195" fillId="17" borderId="45" xfId="43" applyNumberFormat="1" applyFont="1" applyFill="1" applyBorder="1" applyAlignment="1" applyProtection="1">
      <alignment horizontal="right" vertical="center"/>
      <protection locked="0"/>
    </xf>
    <xf numFmtId="189" fontId="195" fillId="17" borderId="4" xfId="43" applyNumberFormat="1" applyFont="1" applyFill="1" applyBorder="1" applyAlignment="1" applyProtection="1">
      <alignment horizontal="right" vertical="center"/>
      <protection locked="0"/>
    </xf>
    <xf numFmtId="0" fontId="196" fillId="0" borderId="4" xfId="43" applyFont="1" applyBorder="1" applyAlignment="1">
      <alignment horizontal="center" vertical="center"/>
    </xf>
    <xf numFmtId="0" fontId="196" fillId="0" borderId="32" xfId="43" applyFont="1" applyBorder="1" applyAlignment="1">
      <alignment horizontal="center" vertical="center"/>
    </xf>
    <xf numFmtId="0" fontId="196" fillId="0" borderId="10" xfId="43" applyFont="1" applyBorder="1" applyAlignment="1">
      <alignment horizontal="center" vertical="center" shrinkToFit="1"/>
    </xf>
    <xf numFmtId="189" fontId="195" fillId="17" borderId="45" xfId="43" applyNumberFormat="1" applyFont="1" applyFill="1" applyBorder="1" applyAlignment="1" applyProtection="1">
      <alignment horizontal="right" vertical="center" shrinkToFit="1"/>
      <protection locked="0"/>
    </xf>
    <xf numFmtId="189" fontId="195" fillId="17" borderId="4" xfId="43" applyNumberFormat="1" applyFont="1" applyFill="1" applyBorder="1" applyAlignment="1" applyProtection="1">
      <alignment horizontal="right" vertical="center" shrinkToFit="1"/>
      <protection locked="0"/>
    </xf>
    <xf numFmtId="189" fontId="195" fillId="17" borderId="47" xfId="43" applyNumberFormat="1" applyFont="1" applyFill="1" applyBorder="1" applyAlignment="1" applyProtection="1">
      <alignment horizontal="right" vertical="center" shrinkToFit="1"/>
      <protection locked="0"/>
    </xf>
    <xf numFmtId="189" fontId="195" fillId="17" borderId="1" xfId="43" applyNumberFormat="1" applyFont="1" applyFill="1" applyBorder="1" applyAlignment="1" applyProtection="1">
      <alignment horizontal="right" vertical="center" shrinkToFit="1"/>
      <protection locked="0"/>
    </xf>
    <xf numFmtId="189" fontId="195" fillId="0" borderId="47" xfId="43" applyNumberFormat="1" applyFont="1" applyBorder="1" applyAlignment="1">
      <alignment horizontal="right" vertical="center"/>
    </xf>
    <xf numFmtId="189" fontId="195" fillId="0" borderId="1" xfId="43" applyNumberFormat="1" applyFont="1" applyBorder="1" applyAlignment="1">
      <alignment horizontal="right" vertical="center"/>
    </xf>
    <xf numFmtId="189" fontId="195" fillId="0" borderId="47" xfId="43" applyNumberFormat="1" applyFont="1" applyBorder="1" applyAlignment="1">
      <alignment horizontal="right" vertical="center" shrinkToFit="1"/>
    </xf>
    <xf numFmtId="189" fontId="195" fillId="0" borderId="1" xfId="43" applyNumberFormat="1" applyFont="1" applyBorder="1" applyAlignment="1">
      <alignment horizontal="right" vertical="center" shrinkToFit="1"/>
    </xf>
    <xf numFmtId="189" fontId="195" fillId="0" borderId="45" xfId="43" applyNumberFormat="1" applyFont="1" applyBorder="1" applyAlignment="1">
      <alignment horizontal="right" vertical="center"/>
    </xf>
    <xf numFmtId="189" fontId="195" fillId="0" borderId="4" xfId="43" applyNumberFormat="1" applyFont="1" applyBorder="1" applyAlignment="1">
      <alignment horizontal="right" vertical="center"/>
    </xf>
    <xf numFmtId="189" fontId="195" fillId="0" borderId="45" xfId="43" applyNumberFormat="1" applyFont="1" applyBorder="1" applyAlignment="1">
      <alignment horizontal="right" vertical="center" shrinkToFit="1"/>
    </xf>
    <xf numFmtId="189" fontId="195" fillId="0" borderId="4" xfId="43" applyNumberFormat="1" applyFont="1" applyBorder="1" applyAlignment="1">
      <alignment horizontal="right" vertical="center" shrinkToFit="1"/>
    </xf>
    <xf numFmtId="0" fontId="194" fillId="0" borderId="141" xfId="43" applyFont="1" applyBorder="1" applyAlignment="1">
      <alignment horizontal="center" vertical="center"/>
    </xf>
    <xf numFmtId="0" fontId="194" fillId="0" borderId="76" xfId="43" applyFont="1" applyBorder="1" applyAlignment="1">
      <alignment horizontal="center" vertical="center"/>
    </xf>
    <xf numFmtId="0" fontId="194" fillId="0" borderId="116" xfId="43" applyFont="1" applyBorder="1" applyAlignment="1">
      <alignment horizontal="center" vertical="center"/>
    </xf>
    <xf numFmtId="0" fontId="194" fillId="0" borderId="142" xfId="43" applyFont="1" applyBorder="1" applyAlignment="1">
      <alignment horizontal="center" vertical="center"/>
    </xf>
    <xf numFmtId="0" fontId="194" fillId="0" borderId="42" xfId="43" applyFont="1" applyBorder="1" applyAlignment="1">
      <alignment horizontal="center" vertical="center"/>
    </xf>
    <xf numFmtId="0" fontId="194" fillId="0" borderId="43" xfId="43" applyFont="1" applyBorder="1" applyAlignment="1">
      <alignment horizontal="center" vertical="center"/>
    </xf>
    <xf numFmtId="192" fontId="195" fillId="0" borderId="47" xfId="43" applyNumberFormat="1" applyFont="1" applyBorder="1" applyAlignment="1" applyProtection="1">
      <alignment horizontal="right" vertical="center"/>
      <protection locked="0"/>
    </xf>
    <xf numFmtId="192" fontId="195" fillId="0" borderId="1" xfId="43" applyNumberFormat="1" applyFont="1" applyBorder="1" applyAlignment="1" applyProtection="1">
      <alignment horizontal="right" vertical="center"/>
      <protection locked="0"/>
    </xf>
    <xf numFmtId="192" fontId="195" fillId="0" borderId="12" xfId="43" applyNumberFormat="1" applyFont="1" applyBorder="1" applyAlignment="1" applyProtection="1">
      <alignment horizontal="right" vertical="center"/>
      <protection locked="0"/>
    </xf>
    <xf numFmtId="192" fontId="107" fillId="0" borderId="10" xfId="43" applyNumberFormat="1" applyFont="1" applyBorder="1" applyAlignment="1">
      <alignment horizontal="center" vertical="center"/>
    </xf>
    <xf numFmtId="192" fontId="195" fillId="17" borderId="10" xfId="43" applyNumberFormat="1" applyFont="1" applyFill="1" applyBorder="1" applyAlignment="1" applyProtection="1">
      <alignment horizontal="right" vertical="center"/>
      <protection locked="0"/>
    </xf>
    <xf numFmtId="192" fontId="195" fillId="0" borderId="45" xfId="43" applyNumberFormat="1" applyFont="1" applyBorder="1" applyAlignment="1">
      <alignment horizontal="right" vertical="center" shrinkToFit="1"/>
    </xf>
    <xf numFmtId="192" fontId="195" fillId="0" borderId="4" xfId="43" applyNumberFormat="1" applyFont="1" applyBorder="1" applyAlignment="1">
      <alignment horizontal="right" vertical="center" shrinkToFit="1"/>
    </xf>
    <xf numFmtId="0" fontId="196" fillId="0" borderId="355" xfId="43" applyFont="1" applyBorder="1" applyAlignment="1">
      <alignment horizontal="center" vertical="center"/>
    </xf>
    <xf numFmtId="0" fontId="196" fillId="0" borderId="354" xfId="43" applyFont="1" applyBorder="1" applyAlignment="1">
      <alignment horizontal="center" vertical="center"/>
    </xf>
    <xf numFmtId="0" fontId="196" fillId="0" borderId="353" xfId="43" applyFont="1" applyBorder="1" applyAlignment="1">
      <alignment horizontal="center" vertical="center"/>
    </xf>
    <xf numFmtId="192" fontId="195" fillId="0" borderId="47" xfId="43" applyNumberFormat="1" applyFont="1" applyBorder="1" applyAlignment="1">
      <alignment horizontal="right" vertical="center" shrinkToFit="1"/>
    </xf>
    <xf numFmtId="192" fontId="195" fillId="0" borderId="1" xfId="43" applyNumberFormat="1" applyFont="1" applyBorder="1" applyAlignment="1">
      <alignment horizontal="right" vertical="center" shrinkToFit="1"/>
    </xf>
    <xf numFmtId="0" fontId="200" fillId="0" borderId="141" xfId="43" applyFont="1" applyBorder="1" applyAlignment="1">
      <alignment horizontal="center" vertical="center"/>
    </xf>
    <xf numFmtId="0" fontId="200" fillId="0" borderId="76" xfId="43" applyFont="1" applyBorder="1" applyAlignment="1">
      <alignment horizontal="center" vertical="center"/>
    </xf>
    <xf numFmtId="0" fontId="200" fillId="0" borderId="116" xfId="43" applyFont="1" applyBorder="1" applyAlignment="1">
      <alignment horizontal="center" vertical="center"/>
    </xf>
    <xf numFmtId="0" fontId="200" fillId="0" borderId="142" xfId="43" applyFont="1" applyBorder="1" applyAlignment="1">
      <alignment horizontal="center" vertical="center"/>
    </xf>
    <xf numFmtId="0" fontId="200" fillId="0" borderId="42" xfId="43" applyFont="1" applyBorder="1" applyAlignment="1">
      <alignment horizontal="center" vertical="center"/>
    </xf>
    <xf numFmtId="0" fontId="200" fillId="0" borderId="43" xfId="43" applyFont="1" applyBorder="1" applyAlignment="1">
      <alignment horizontal="center" vertical="center"/>
    </xf>
    <xf numFmtId="0" fontId="137" fillId="0" borderId="0" xfId="14" applyFont="1" applyAlignment="1">
      <alignment horizontal="left" vertical="center" wrapText="1"/>
    </xf>
    <xf numFmtId="0" fontId="139" fillId="0" borderId="0" xfId="14" applyFont="1" applyAlignment="1">
      <alignment horizontal="center" vertical="center"/>
    </xf>
    <xf numFmtId="0" fontId="137" fillId="0" borderId="0" xfId="14" applyFont="1" applyAlignment="1">
      <alignment horizontal="left" vertical="top" wrapText="1"/>
    </xf>
    <xf numFmtId="0" fontId="137" fillId="0" borderId="44" xfId="14" applyFont="1" applyBorder="1" applyAlignment="1">
      <alignment horizontal="left" vertical="top" wrapText="1"/>
    </xf>
    <xf numFmtId="0" fontId="137" fillId="0" borderId="0" xfId="14" applyFont="1" applyAlignment="1">
      <alignment horizontal="left" vertical="center"/>
    </xf>
    <xf numFmtId="0" fontId="137" fillId="0" borderId="151" xfId="14" applyFont="1" applyBorder="1" applyAlignment="1">
      <alignment horizontal="center" vertical="center" wrapText="1"/>
    </xf>
    <xf numFmtId="0" fontId="137" fillId="0" borderId="152" xfId="14" applyFont="1" applyBorder="1" applyAlignment="1">
      <alignment horizontal="center" vertical="center" wrapText="1"/>
    </xf>
    <xf numFmtId="0" fontId="137" fillId="0" borderId="153" xfId="14" applyFont="1" applyBorder="1" applyAlignment="1">
      <alignment horizontal="center" vertical="center" wrapText="1"/>
    </xf>
    <xf numFmtId="0" fontId="137" fillId="0" borderId="10" xfId="14" applyFont="1" applyBorder="1" applyAlignment="1">
      <alignment horizontal="center" vertical="center"/>
    </xf>
    <xf numFmtId="0" fontId="137" fillId="0" borderId="34" xfId="14" applyFont="1" applyBorder="1" applyAlignment="1">
      <alignment horizontal="center" vertical="center" wrapText="1"/>
    </xf>
    <xf numFmtId="0" fontId="137" fillId="0" borderId="31" xfId="14" applyFont="1" applyBorder="1" applyAlignment="1">
      <alignment horizontal="center" vertical="center" wrapText="1"/>
    </xf>
    <xf numFmtId="0" fontId="137" fillId="0" borderId="28" xfId="14" applyFont="1" applyBorder="1" applyAlignment="1">
      <alignment horizontal="center" vertical="center" wrapText="1"/>
    </xf>
    <xf numFmtId="0" fontId="137" fillId="0" borderId="45" xfId="14" applyFont="1" applyBorder="1" applyAlignment="1">
      <alignment horizontal="center" vertical="center" wrapText="1"/>
    </xf>
    <xf numFmtId="0" fontId="137" fillId="0" borderId="4" xfId="14" applyFont="1" applyBorder="1" applyAlignment="1">
      <alignment horizontal="center" vertical="center" wrapText="1"/>
    </xf>
    <xf numFmtId="0" fontId="137" fillId="0" borderId="32" xfId="14" applyFont="1" applyBorder="1" applyAlignment="1">
      <alignment horizontal="center" vertical="center" wrapText="1"/>
    </xf>
    <xf numFmtId="0" fontId="137" fillId="0" borderId="10" xfId="14" applyFont="1" applyBorder="1" applyAlignment="1">
      <alignment horizontal="right" vertical="center"/>
    </xf>
    <xf numFmtId="0" fontId="137" fillId="0" borderId="150" xfId="14" applyFont="1" applyBorder="1" applyAlignment="1">
      <alignment horizontal="right" vertical="center"/>
    </xf>
    <xf numFmtId="0" fontId="137" fillId="0" borderId="47" xfId="14" applyFont="1" applyBorder="1" applyAlignment="1">
      <alignment horizontal="center" vertical="center"/>
    </xf>
    <xf numFmtId="0" fontId="137" fillId="0" borderId="1" xfId="14" applyFont="1" applyBorder="1" applyAlignment="1">
      <alignment horizontal="center" vertical="center"/>
    </xf>
    <xf numFmtId="0" fontId="137" fillId="0" borderId="12" xfId="14" applyFont="1" applyBorder="1" applyAlignment="1">
      <alignment horizontal="center" vertical="center"/>
    </xf>
    <xf numFmtId="0" fontId="137" fillId="0" borderId="47" xfId="14" applyFont="1" applyBorder="1" applyAlignment="1">
      <alignment horizontal="right" vertical="center"/>
    </xf>
    <xf numFmtId="0" fontId="137" fillId="0" borderId="1" xfId="14" applyFont="1" applyBorder="1" applyAlignment="1">
      <alignment horizontal="right" vertical="center"/>
    </xf>
    <xf numFmtId="0" fontId="137" fillId="0" borderId="12" xfId="14" applyFont="1" applyBorder="1" applyAlignment="1">
      <alignment horizontal="right" vertical="center"/>
    </xf>
    <xf numFmtId="0" fontId="137" fillId="0" borderId="10" xfId="14" applyFont="1" applyBorder="1" applyAlignment="1">
      <alignment horizontal="left" vertical="center" wrapText="1"/>
    </xf>
    <xf numFmtId="0" fontId="142" fillId="0" borderId="150" xfId="14" applyFont="1" applyBorder="1" applyAlignment="1">
      <alignment horizontal="right" vertical="center"/>
    </xf>
    <xf numFmtId="0" fontId="143" fillId="0" borderId="0" xfId="14" applyFont="1" applyAlignment="1">
      <alignment horizontal="left" vertical="center" wrapText="1"/>
    </xf>
    <xf numFmtId="0" fontId="143" fillId="0" borderId="44" xfId="14" applyFont="1" applyBorder="1" applyAlignment="1">
      <alignment horizontal="left" vertical="center" wrapText="1"/>
    </xf>
    <xf numFmtId="0" fontId="137" fillId="0" borderId="34" xfId="14" applyFont="1" applyBorder="1" applyAlignment="1">
      <alignment horizontal="right" vertical="center"/>
    </xf>
    <xf numFmtId="0" fontId="137" fillId="0" borderId="31" xfId="14" applyFont="1" applyBorder="1" applyAlignment="1">
      <alignment horizontal="right" vertical="center"/>
    </xf>
    <xf numFmtId="0" fontId="137" fillId="0" borderId="28" xfId="14" applyFont="1" applyBorder="1" applyAlignment="1">
      <alignment horizontal="right" vertical="center"/>
    </xf>
    <xf numFmtId="0" fontId="137" fillId="0" borderId="44" xfId="14" applyFont="1" applyBorder="1" applyAlignment="1">
      <alignment horizontal="left" vertical="center"/>
    </xf>
    <xf numFmtId="0" fontId="137" fillId="0" borderId="44" xfId="14" applyFont="1" applyBorder="1" applyAlignment="1">
      <alignment horizontal="left" vertical="center" wrapText="1"/>
    </xf>
    <xf numFmtId="0" fontId="139" fillId="0" borderId="39" xfId="14" applyFont="1" applyBorder="1" applyAlignment="1">
      <alignment horizontal="center" vertical="center"/>
    </xf>
    <xf numFmtId="0" fontId="139" fillId="0" borderId="44" xfId="14" applyFont="1" applyBorder="1" applyAlignment="1">
      <alignment horizontal="center" vertical="center"/>
    </xf>
    <xf numFmtId="0" fontId="142" fillId="0" borderId="47" xfId="14" applyFont="1" applyBorder="1" applyAlignment="1">
      <alignment horizontal="center" vertical="center"/>
    </xf>
    <xf numFmtId="0" fontId="142" fillId="0" borderId="1" xfId="14" applyFont="1" applyBorder="1" applyAlignment="1">
      <alignment horizontal="center" vertical="center"/>
    </xf>
    <xf numFmtId="0" fontId="142" fillId="0" borderId="12" xfId="14" applyFont="1" applyBorder="1" applyAlignment="1">
      <alignment horizontal="center" vertical="center"/>
    </xf>
    <xf numFmtId="0" fontId="137" fillId="0" borderId="47" xfId="14" applyFont="1" applyBorder="1" applyAlignment="1">
      <alignment horizontal="center" vertical="center" wrapText="1"/>
    </xf>
    <xf numFmtId="0" fontId="137" fillId="0" borderId="1" xfId="14" applyFont="1" applyBorder="1" applyAlignment="1">
      <alignment horizontal="center" vertical="center" wrapText="1"/>
    </xf>
    <xf numFmtId="0" fontId="137" fillId="0" borderId="12" xfId="14" applyFont="1" applyBorder="1" applyAlignment="1">
      <alignment horizontal="center" vertical="center" wrapText="1"/>
    </xf>
    <xf numFmtId="0" fontId="137" fillId="0" borderId="0" xfId="14" applyFont="1" applyAlignment="1">
      <alignment horizontal="right" vertical="top"/>
    </xf>
    <xf numFmtId="0" fontId="137" fillId="0" borderId="0" xfId="14" applyFont="1" applyAlignment="1">
      <alignment horizontal="center" vertical="center"/>
    </xf>
    <xf numFmtId="0" fontId="137" fillId="0" borderId="47" xfId="14" applyFont="1" applyBorder="1" applyAlignment="1">
      <alignment horizontal="center" vertical="center" shrinkToFit="1"/>
    </xf>
    <xf numFmtId="0" fontId="137" fillId="0" borderId="1" xfId="14" applyFont="1" applyBorder="1" applyAlignment="1">
      <alignment horizontal="center" vertical="center" shrinkToFit="1"/>
    </xf>
    <xf numFmtId="0" fontId="137" fillId="0" borderId="12" xfId="14" applyFont="1" applyBorder="1" applyAlignment="1">
      <alignment horizontal="center" vertical="center" shrinkToFit="1"/>
    </xf>
    <xf numFmtId="0" fontId="0" fillId="2" borderId="47" xfId="0" applyFill="1" applyBorder="1" applyAlignment="1">
      <alignment horizontal="center" vertical="center" shrinkToFit="1"/>
    </xf>
    <xf numFmtId="0" fontId="0" fillId="2" borderId="1" xfId="0" applyFill="1" applyBorder="1" applyAlignment="1">
      <alignment horizontal="center" vertical="center" shrinkToFit="1"/>
    </xf>
    <xf numFmtId="181" fontId="5" fillId="2" borderId="14" xfId="0" applyNumberFormat="1" applyFont="1" applyFill="1" applyBorder="1" applyAlignment="1">
      <alignment horizontal="right" vertical="center" wrapText="1"/>
    </xf>
    <xf numFmtId="181" fontId="5" fillId="2" borderId="82" xfId="0" applyNumberFormat="1" applyFont="1" applyFill="1" applyBorder="1" applyAlignment="1">
      <alignment horizontal="right" vertical="center" wrapText="1"/>
    </xf>
    <xf numFmtId="181" fontId="5" fillId="2" borderId="126" xfId="0" applyNumberFormat="1" applyFont="1" applyFill="1" applyBorder="1" applyAlignment="1">
      <alignment horizontal="right" vertical="center" wrapText="1"/>
    </xf>
    <xf numFmtId="0" fontId="5" fillId="2" borderId="47" xfId="0" applyFont="1" applyFill="1" applyBorder="1" applyAlignment="1">
      <alignment horizontal="right" vertical="center" wrapText="1"/>
    </xf>
    <xf numFmtId="0" fontId="5" fillId="0" borderId="1" xfId="0" applyFont="1" applyBorder="1" applyAlignment="1">
      <alignment horizontal="right" vertical="center" wrapText="1"/>
    </xf>
    <xf numFmtId="0" fontId="0" fillId="2" borderId="47" xfId="0" applyFill="1" applyBorder="1" applyAlignment="1">
      <alignment horizontal="left" vertical="center" shrinkToFit="1"/>
    </xf>
    <xf numFmtId="0" fontId="0" fillId="2" borderId="1" xfId="0" applyFill="1" applyBorder="1" applyAlignment="1">
      <alignment horizontal="left" vertical="center" shrinkToFit="1"/>
    </xf>
    <xf numFmtId="0" fontId="0" fillId="2" borderId="12" xfId="0" applyFill="1" applyBorder="1" applyAlignment="1">
      <alignment horizontal="left" vertical="center" shrinkToFit="1"/>
    </xf>
    <xf numFmtId="0" fontId="15" fillId="2" borderId="47" xfId="0" applyFont="1" applyFill="1" applyBorder="1" applyAlignment="1">
      <alignment horizontal="center" vertical="center" shrinkToFit="1"/>
    </xf>
    <xf numFmtId="0" fontId="15" fillId="2" borderId="12" xfId="0" applyFont="1" applyFill="1" applyBorder="1" applyAlignment="1">
      <alignment horizontal="center" vertical="center" shrinkToFit="1"/>
    </xf>
    <xf numFmtId="0" fontId="0" fillId="2" borderId="0" xfId="0" applyFill="1" applyAlignment="1">
      <alignment vertical="center"/>
    </xf>
    <xf numFmtId="0" fontId="5" fillId="2" borderId="0" xfId="0" applyFont="1" applyFill="1" applyAlignment="1">
      <alignment vertical="center"/>
    </xf>
    <xf numFmtId="0" fontId="0" fillId="0" borderId="1" xfId="0" applyBorder="1" applyAlignment="1">
      <alignment vertical="center"/>
    </xf>
    <xf numFmtId="0" fontId="0" fillId="0" borderId="8" xfId="0" applyBorder="1" applyAlignment="1">
      <alignment vertical="center"/>
    </xf>
    <xf numFmtId="181" fontId="0" fillId="2" borderId="14" xfId="0" applyNumberFormat="1" applyFill="1" applyBorder="1" applyAlignment="1">
      <alignment vertical="center"/>
    </xf>
    <xf numFmtId="0" fontId="0" fillId="0" borderId="126" xfId="0" applyBorder="1" applyAlignment="1">
      <alignment vertical="center"/>
    </xf>
    <xf numFmtId="0" fontId="0" fillId="2" borderId="12" xfId="0" applyFill="1" applyBorder="1" applyAlignment="1">
      <alignment horizontal="center" vertical="center" shrinkToFit="1"/>
    </xf>
    <xf numFmtId="0" fontId="5" fillId="2" borderId="10" xfId="0" applyFont="1" applyFill="1" applyBorder="1" applyAlignment="1">
      <alignment horizontal="center" vertical="center" shrinkToFit="1"/>
    </xf>
    <xf numFmtId="0" fontId="0" fillId="0" borderId="10" xfId="0" applyBorder="1" applyAlignment="1">
      <alignment horizontal="center" vertical="center" shrinkToFit="1"/>
    </xf>
    <xf numFmtId="0" fontId="0" fillId="2" borderId="10" xfId="0" applyFill="1" applyBorder="1" applyAlignment="1">
      <alignment horizontal="center" vertical="center"/>
    </xf>
    <xf numFmtId="0" fontId="0" fillId="0" borderId="10" xfId="0" applyBorder="1"/>
    <xf numFmtId="0" fontId="15" fillId="2" borderId="154" xfId="0" applyFont="1" applyFill="1" applyBorder="1" applyAlignment="1">
      <alignment horizontal="center" vertical="center"/>
    </xf>
    <xf numFmtId="0" fontId="0" fillId="0" borderId="155" xfId="0" applyBorder="1" applyAlignment="1">
      <alignment horizontal="center" vertical="center"/>
    </xf>
    <xf numFmtId="0" fontId="0" fillId="0" borderId="156" xfId="0" applyBorder="1" applyAlignment="1">
      <alignment horizontal="center" vertical="center"/>
    </xf>
    <xf numFmtId="0" fontId="0" fillId="0" borderId="10" xfId="0" applyBorder="1" applyAlignment="1">
      <alignment vertical="center"/>
    </xf>
    <xf numFmtId="0" fontId="0" fillId="0" borderId="0" xfId="0" applyAlignment="1">
      <alignment vertical="center" wrapText="1"/>
    </xf>
    <xf numFmtId="0" fontId="24" fillId="2" borderId="0" xfId="0" applyFont="1" applyFill="1" applyAlignment="1">
      <alignment vertical="center" shrinkToFit="1"/>
    </xf>
    <xf numFmtId="0" fontId="0" fillId="0" borderId="0" xfId="0" applyAlignment="1">
      <alignment vertical="center" shrinkToFit="1"/>
    </xf>
    <xf numFmtId="183" fontId="0" fillId="0" borderId="10" xfId="0" applyNumberFormat="1" applyBorder="1" applyAlignment="1">
      <alignment horizontal="center" vertical="center"/>
    </xf>
    <xf numFmtId="0" fontId="20" fillId="0" borderId="0" xfId="0" applyFont="1" applyAlignment="1">
      <alignment horizontal="center" vertical="center"/>
    </xf>
    <xf numFmtId="0" fontId="18" fillId="0" borderId="0" xfId="0" applyFont="1" applyAlignment="1">
      <alignment horizontal="center" vertical="center"/>
    </xf>
    <xf numFmtId="0" fontId="0" fillId="0" borderId="10" xfId="0" applyBorder="1" applyAlignment="1">
      <alignment vertical="center" wrapText="1"/>
    </xf>
    <xf numFmtId="0" fontId="137" fillId="0" borderId="10" xfId="14" applyFont="1" applyBorder="1" applyAlignment="1">
      <alignment horizontal="left" vertical="center"/>
    </xf>
    <xf numFmtId="0" fontId="137" fillId="0" borderId="4" xfId="14" applyFont="1" applyBorder="1" applyAlignment="1">
      <alignment horizontal="left" vertical="top" wrapText="1"/>
    </xf>
    <xf numFmtId="0" fontId="137" fillId="0" borderId="32" xfId="14" applyFont="1" applyBorder="1" applyAlignment="1">
      <alignment horizontal="left" vertical="top" wrapText="1"/>
    </xf>
    <xf numFmtId="0" fontId="145" fillId="0" borderId="47" xfId="14" applyFont="1" applyBorder="1" applyAlignment="1">
      <alignment horizontal="center" vertical="center" wrapText="1"/>
    </xf>
    <xf numFmtId="0" fontId="145" fillId="0" borderId="1" xfId="14" applyFont="1" applyBorder="1" applyAlignment="1">
      <alignment horizontal="center" vertical="center" wrapText="1"/>
    </xf>
    <xf numFmtId="0" fontId="145" fillId="0" borderId="12" xfId="14" applyFont="1" applyBorder="1" applyAlignment="1">
      <alignment horizontal="center" vertical="center" wrapText="1"/>
    </xf>
    <xf numFmtId="0" fontId="137" fillId="0" borderId="39" xfId="14" applyFont="1" applyBorder="1" applyAlignment="1">
      <alignment horizontal="center" vertical="center" wrapText="1"/>
    </xf>
    <xf numFmtId="0" fontId="137" fillId="0" borderId="0" xfId="14" applyFont="1" applyAlignment="1">
      <alignment horizontal="center" vertical="center" wrapText="1"/>
    </xf>
    <xf numFmtId="0" fontId="137" fillId="0" borderId="44" xfId="14" applyFont="1" applyBorder="1" applyAlignment="1">
      <alignment horizontal="center" vertical="center" wrapText="1"/>
    </xf>
    <xf numFmtId="0" fontId="142" fillId="0" borderId="47" xfId="14" applyFont="1" applyBorder="1" applyAlignment="1">
      <alignment horizontal="right" vertical="center"/>
    </xf>
    <xf numFmtId="0" fontId="142" fillId="0" borderId="1" xfId="14" applyFont="1" applyBorder="1" applyAlignment="1">
      <alignment horizontal="right" vertical="center"/>
    </xf>
    <xf numFmtId="0" fontId="142" fillId="0" borderId="12" xfId="14" applyFont="1" applyBorder="1" applyAlignment="1">
      <alignment horizontal="right" vertical="center"/>
    </xf>
    <xf numFmtId="0" fontId="137" fillId="0" borderId="151" xfId="14" applyFont="1" applyBorder="1" applyAlignment="1">
      <alignment horizontal="center" vertical="center"/>
    </xf>
    <xf numFmtId="0" fontId="137" fillId="0" borderId="152" xfId="14" applyFont="1" applyBorder="1" applyAlignment="1">
      <alignment horizontal="center" vertical="center"/>
    </xf>
    <xf numFmtId="0" fontId="137" fillId="0" borderId="0" xfId="14" applyFont="1" applyAlignment="1">
      <alignment horizontal="left" vertical="top"/>
    </xf>
    <xf numFmtId="0" fontId="137" fillId="0" borderId="44" xfId="14" applyFont="1" applyBorder="1" applyAlignment="1">
      <alignment horizontal="left" vertical="top"/>
    </xf>
    <xf numFmtId="0" fontId="138" fillId="0" borderId="0" xfId="14" applyFont="1" applyAlignment="1">
      <alignment horizontal="left" vertical="center" wrapText="1"/>
    </xf>
    <xf numFmtId="0" fontId="0" fillId="2" borderId="47" xfId="0" applyFill="1" applyBorder="1" applyAlignment="1">
      <alignment horizontal="center" vertical="center"/>
    </xf>
    <xf numFmtId="0" fontId="0" fillId="0" borderId="12" xfId="0" applyBorder="1"/>
    <xf numFmtId="0" fontId="0" fillId="2" borderId="0" xfId="0" applyFill="1" applyAlignment="1">
      <alignment horizontal="center" vertical="center" shrinkToFit="1"/>
    </xf>
    <xf numFmtId="0" fontId="0" fillId="2" borderId="47" xfId="0" applyFill="1" applyBorder="1" applyAlignment="1">
      <alignment vertical="center"/>
    </xf>
    <xf numFmtId="0" fontId="15" fillId="2" borderId="150" xfId="0" applyFont="1" applyFill="1" applyBorder="1" applyAlignment="1">
      <alignment horizontal="center" vertical="center"/>
    </xf>
    <xf numFmtId="0" fontId="0" fillId="2" borderId="47" xfId="0" applyFill="1" applyBorder="1" applyAlignment="1">
      <alignment vertical="center" shrinkToFit="1"/>
    </xf>
    <xf numFmtId="0" fontId="0" fillId="0" borderId="1" xfId="0" applyBorder="1" applyAlignment="1">
      <alignment vertical="center" shrinkToFit="1"/>
    </xf>
    <xf numFmtId="0" fontId="0" fillId="0" borderId="12" xfId="0" applyBorder="1" applyAlignment="1">
      <alignment vertical="center" shrinkToFit="1"/>
    </xf>
    <xf numFmtId="0" fontId="136" fillId="0" borderId="0" xfId="14" applyFont="1" applyAlignment="1">
      <alignment horizontal="left" vertical="top"/>
    </xf>
    <xf numFmtId="0" fontId="146" fillId="0" borderId="39" xfId="14" applyFont="1" applyBorder="1" applyAlignment="1">
      <alignment horizontal="center" vertical="center"/>
    </xf>
    <xf numFmtId="0" fontId="146" fillId="0" borderId="0" xfId="14" applyFont="1" applyAlignment="1">
      <alignment horizontal="center" vertical="center"/>
    </xf>
    <xf numFmtId="0" fontId="146" fillId="0" borderId="44" xfId="14" applyFont="1" applyBorder="1" applyAlignment="1">
      <alignment horizontal="center" vertical="center"/>
    </xf>
    <xf numFmtId="0" fontId="136" fillId="0" borderId="0" xfId="14" applyFont="1" applyAlignment="1">
      <alignment horizontal="left" vertical="top" wrapText="1"/>
    </xf>
    <xf numFmtId="0" fontId="136" fillId="0" borderId="44" xfId="14" applyFont="1" applyBorder="1" applyAlignment="1">
      <alignment horizontal="left" vertical="top" wrapText="1"/>
    </xf>
    <xf numFmtId="0" fontId="136" fillId="0" borderId="4" xfId="14" applyFont="1" applyBorder="1" applyAlignment="1">
      <alignment horizontal="left" vertical="top" wrapText="1"/>
    </xf>
    <xf numFmtId="0" fontId="136" fillId="0" borderId="32" xfId="14" applyFont="1" applyBorder="1" applyAlignment="1">
      <alignment horizontal="left" vertical="top" wrapText="1"/>
    </xf>
    <xf numFmtId="0" fontId="136" fillId="0" borderId="0" xfId="14" applyFont="1" applyAlignment="1">
      <alignment horizontal="left" vertical="center"/>
    </xf>
    <xf numFmtId="0" fontId="136" fillId="0" borderId="151" xfId="14" applyFont="1" applyBorder="1" applyAlignment="1">
      <alignment horizontal="center" vertical="center" wrapText="1"/>
    </xf>
    <xf numFmtId="0" fontId="136" fillId="0" borderId="152" xfId="14" applyFont="1" applyBorder="1" applyAlignment="1">
      <alignment horizontal="center" vertical="center" wrapText="1"/>
    </xf>
    <xf numFmtId="0" fontId="136" fillId="0" borderId="153" xfId="14" applyFont="1" applyBorder="1" applyAlignment="1">
      <alignment horizontal="center" vertical="center" wrapText="1"/>
    </xf>
    <xf numFmtId="0" fontId="136" fillId="0" borderId="10" xfId="14" applyFont="1" applyBorder="1" applyAlignment="1">
      <alignment horizontal="center" vertical="center"/>
    </xf>
    <xf numFmtId="0" fontId="136" fillId="0" borderId="34" xfId="14" applyFont="1" applyBorder="1" applyAlignment="1">
      <alignment horizontal="center" vertical="center" wrapText="1"/>
    </xf>
    <xf numFmtId="0" fontId="136" fillId="0" borderId="31" xfId="14" applyFont="1" applyBorder="1" applyAlignment="1">
      <alignment horizontal="center" vertical="center" wrapText="1"/>
    </xf>
    <xf numFmtId="0" fontId="136" fillId="0" borderId="28" xfId="14" applyFont="1" applyBorder="1" applyAlignment="1">
      <alignment horizontal="center" vertical="center" wrapText="1"/>
    </xf>
    <xf numFmtId="0" fontId="136" fillId="0" borderId="45" xfId="14" applyFont="1" applyBorder="1" applyAlignment="1">
      <alignment horizontal="center" vertical="center" wrapText="1"/>
    </xf>
    <xf numFmtId="0" fontId="136" fillId="0" borderId="4" xfId="14" applyFont="1" applyBorder="1" applyAlignment="1">
      <alignment horizontal="center" vertical="center" wrapText="1"/>
    </xf>
    <xf numFmtId="0" fontId="136" fillId="0" borderId="32" xfId="14" applyFont="1" applyBorder="1" applyAlignment="1">
      <alignment horizontal="center" vertical="center" wrapText="1"/>
    </xf>
    <xf numFmtId="0" fontId="136" fillId="0" borderId="10" xfId="14" applyFont="1" applyBorder="1" applyAlignment="1">
      <alignment horizontal="right" vertical="center"/>
    </xf>
    <xf numFmtId="0" fontId="136" fillId="0" borderId="150" xfId="14" applyFont="1" applyBorder="1" applyAlignment="1">
      <alignment horizontal="right" vertical="center"/>
    </xf>
    <xf numFmtId="0" fontId="136" fillId="0" borderId="47" xfId="14" applyFont="1" applyBorder="1" applyAlignment="1">
      <alignment horizontal="center" vertical="center"/>
    </xf>
    <xf numFmtId="0" fontId="136" fillId="0" borderId="1" xfId="14" applyFont="1" applyBorder="1" applyAlignment="1">
      <alignment horizontal="center" vertical="center"/>
    </xf>
    <xf numFmtId="0" fontId="136" fillId="0" borderId="12" xfId="14" applyFont="1" applyBorder="1" applyAlignment="1">
      <alignment horizontal="center" vertical="center"/>
    </xf>
    <xf numFmtId="0" fontId="136" fillId="0" borderId="47" xfId="14" applyFont="1" applyBorder="1" applyAlignment="1">
      <alignment horizontal="right" vertical="center"/>
    </xf>
    <xf numFmtId="0" fontId="136" fillId="0" borderId="12" xfId="14" applyFont="1" applyBorder="1" applyAlignment="1">
      <alignment horizontal="right" vertical="center"/>
    </xf>
    <xf numFmtId="0" fontId="136" fillId="0" borderId="10" xfId="14" applyFont="1" applyBorder="1" applyAlignment="1">
      <alignment horizontal="left" vertical="center" wrapText="1"/>
    </xf>
    <xf numFmtId="0" fontId="149" fillId="0" borderId="0" xfId="14" applyFont="1" applyAlignment="1">
      <alignment horizontal="left" vertical="center" wrapText="1"/>
    </xf>
    <xf numFmtId="0" fontId="149" fillId="0" borderId="44" xfId="14" applyFont="1" applyBorder="1" applyAlignment="1">
      <alignment horizontal="left" vertical="center" wrapText="1"/>
    </xf>
    <xf numFmtId="0" fontId="148" fillId="0" borderId="150" xfId="14" applyFont="1" applyBorder="1" applyAlignment="1">
      <alignment horizontal="right" vertical="center"/>
    </xf>
    <xf numFmtId="0" fontId="136" fillId="0" borderId="34" xfId="14" applyFont="1" applyBorder="1" applyAlignment="1">
      <alignment horizontal="right" vertical="center"/>
    </xf>
    <xf numFmtId="0" fontId="136" fillId="0" borderId="31" xfId="14" applyFont="1" applyBorder="1" applyAlignment="1">
      <alignment horizontal="right" vertical="center"/>
    </xf>
    <xf numFmtId="0" fontId="136" fillId="0" borderId="28" xfId="14" applyFont="1" applyBorder="1" applyAlignment="1">
      <alignment horizontal="right" vertical="center"/>
    </xf>
    <xf numFmtId="0" fontId="148" fillId="0" borderId="47" xfId="14" applyFont="1" applyBorder="1" applyAlignment="1">
      <alignment horizontal="center" vertical="center"/>
    </xf>
    <xf numFmtId="0" fontId="148" fillId="0" borderId="1" xfId="14" applyFont="1" applyBorder="1" applyAlignment="1">
      <alignment horizontal="center" vertical="center"/>
    </xf>
    <xf numFmtId="0" fontId="148" fillId="0" borderId="12" xfId="14" applyFont="1" applyBorder="1" applyAlignment="1">
      <alignment horizontal="center" vertical="center"/>
    </xf>
    <xf numFmtId="0" fontId="136" fillId="0" borderId="47" xfId="14" applyFont="1" applyBorder="1" applyAlignment="1">
      <alignment horizontal="center" vertical="center" wrapText="1"/>
    </xf>
    <xf numFmtId="0" fontId="136" fillId="0" borderId="1" xfId="14" applyFont="1" applyBorder="1" applyAlignment="1">
      <alignment horizontal="center" vertical="center" wrapText="1"/>
    </xf>
    <xf numFmtId="0" fontId="136" fillId="0" borderId="12" xfId="14" applyFont="1" applyBorder="1" applyAlignment="1">
      <alignment horizontal="center" vertical="center" wrapText="1"/>
    </xf>
    <xf numFmtId="0" fontId="136" fillId="0" borderId="44" xfId="14" applyFont="1" applyBorder="1" applyAlignment="1">
      <alignment horizontal="left" vertical="center"/>
    </xf>
    <xf numFmtId="0" fontId="136" fillId="0" borderId="0" xfId="14" applyFont="1" applyAlignment="1">
      <alignment horizontal="left" vertical="center" wrapText="1"/>
    </xf>
    <xf numFmtId="0" fontId="136" fillId="0" borderId="44" xfId="14" applyFont="1" applyBorder="1" applyAlignment="1">
      <alignment horizontal="left" vertical="center" wrapText="1"/>
    </xf>
    <xf numFmtId="0" fontId="136" fillId="0" borderId="0" xfId="14" applyFont="1" applyAlignment="1">
      <alignment horizontal="right" vertical="top"/>
    </xf>
    <xf numFmtId="0" fontId="136" fillId="0" borderId="0" xfId="14" applyFont="1" applyAlignment="1">
      <alignment horizontal="center" vertical="center"/>
    </xf>
    <xf numFmtId="0" fontId="8" fillId="0" borderId="0" xfId="6" applyFont="1" applyAlignment="1">
      <alignment horizontal="center" vertical="center"/>
    </xf>
    <xf numFmtId="0" fontId="137" fillId="0" borderId="39" xfId="14" applyFont="1" applyBorder="1" applyAlignment="1">
      <alignment horizontal="center" vertical="center"/>
    </xf>
    <xf numFmtId="0" fontId="137" fillId="0" borderId="44" xfId="14" applyFont="1" applyBorder="1" applyAlignment="1">
      <alignment horizontal="center" vertical="center"/>
    </xf>
    <xf numFmtId="0" fontId="142" fillId="0" borderId="47" xfId="14" applyFont="1" applyBorder="1" applyAlignment="1">
      <alignment horizontal="center" vertical="center" wrapText="1"/>
    </xf>
    <xf numFmtId="0" fontId="142" fillId="0" borderId="1" xfId="14" applyFont="1" applyBorder="1" applyAlignment="1">
      <alignment horizontal="center" vertical="center" wrapText="1"/>
    </xf>
    <xf numFmtId="0" fontId="142" fillId="0" borderId="12" xfId="14" applyFont="1" applyBorder="1" applyAlignment="1">
      <alignment horizontal="center" vertical="center" wrapText="1"/>
    </xf>
    <xf numFmtId="0" fontId="61" fillId="0" borderId="0" xfId="16" applyFont="1" applyAlignment="1">
      <alignment horizontal="left" vertical="center" wrapText="1"/>
    </xf>
    <xf numFmtId="0" fontId="61" fillId="0" borderId="0" xfId="16" applyFont="1" applyAlignment="1">
      <alignment horizontal="right" vertical="center"/>
    </xf>
    <xf numFmtId="0" fontId="64" fillId="0" borderId="0" xfId="16" applyFont="1" applyAlignment="1">
      <alignment horizontal="center" vertical="center"/>
    </xf>
    <xf numFmtId="0" fontId="63" fillId="0" borderId="47" xfId="16" applyFont="1" applyBorder="1" applyAlignment="1">
      <alignment horizontal="center" vertical="center"/>
    </xf>
    <xf numFmtId="0" fontId="63" fillId="0" borderId="1" xfId="16" applyFont="1" applyBorder="1" applyAlignment="1">
      <alignment horizontal="center" vertical="center"/>
    </xf>
    <xf numFmtId="0" fontId="63" fillId="0" borderId="12" xfId="16" applyFont="1" applyBorder="1" applyAlignment="1">
      <alignment horizontal="center" vertical="center"/>
    </xf>
    <xf numFmtId="0" fontId="61" fillId="0" borderId="31" xfId="16" applyFont="1" applyBorder="1" applyAlignment="1">
      <alignment horizontal="center" vertical="center"/>
    </xf>
    <xf numFmtId="0" fontId="61" fillId="0" borderId="28" xfId="16" applyFont="1" applyBorder="1" applyAlignment="1">
      <alignment horizontal="center" vertical="center"/>
    </xf>
    <xf numFmtId="0" fontId="61" fillId="0" borderId="47" xfId="16" applyFont="1" applyBorder="1" applyAlignment="1">
      <alignment horizontal="center" vertical="center"/>
    </xf>
    <xf numFmtId="0" fontId="61" fillId="0" borderId="1" xfId="16" applyFont="1" applyBorder="1" applyAlignment="1">
      <alignment horizontal="center" vertical="center"/>
    </xf>
    <xf numFmtId="0" fontId="61" fillId="0" borderId="12" xfId="16" applyFont="1" applyBorder="1" applyAlignment="1">
      <alignment horizontal="center" vertical="center"/>
    </xf>
    <xf numFmtId="0" fontId="61" fillId="0" borderId="39" xfId="16" applyFont="1" applyBorder="1" applyAlignment="1">
      <alignment horizontal="left" vertical="center"/>
    </xf>
    <xf numFmtId="0" fontId="61" fillId="0" borderId="45" xfId="16" applyFont="1" applyBorder="1" applyAlignment="1">
      <alignment horizontal="left" vertical="center"/>
    </xf>
    <xf numFmtId="0" fontId="61" fillId="0" borderId="26" xfId="16" applyFont="1" applyBorder="1" applyAlignment="1">
      <alignment horizontal="left" vertical="center"/>
    </xf>
    <xf numFmtId="0" fontId="61" fillId="0" borderId="48" xfId="16" applyFont="1" applyBorder="1" applyAlignment="1">
      <alignment horizontal="left" vertical="center"/>
    </xf>
    <xf numFmtId="0" fontId="61" fillId="0" borderId="13" xfId="16" applyFont="1" applyBorder="1" applyAlignment="1">
      <alignment horizontal="left" vertical="center"/>
    </xf>
    <xf numFmtId="0" fontId="151" fillId="0" borderId="1" xfId="16" applyFont="1" applyBorder="1" applyAlignment="1">
      <alignment horizontal="left" vertical="center" wrapText="1"/>
    </xf>
    <xf numFmtId="0" fontId="151" fillId="0" borderId="12" xfId="16" applyFont="1" applyBorder="1" applyAlignment="1">
      <alignment horizontal="left" vertical="center" wrapText="1"/>
    </xf>
    <xf numFmtId="0" fontId="61" fillId="0" borderId="0" xfId="16" applyFont="1" applyAlignment="1">
      <alignment horizontal="left" vertical="top" wrapText="1"/>
    </xf>
    <xf numFmtId="0" fontId="61" fillId="0" borderId="39" xfId="16" applyFont="1" applyBorder="1">
      <alignment vertical="center"/>
    </xf>
    <xf numFmtId="0" fontId="61" fillId="0" borderId="45" xfId="16" applyFont="1" applyBorder="1">
      <alignment vertical="center"/>
    </xf>
    <xf numFmtId="0" fontId="61" fillId="0" borderId="0" xfId="16" applyFont="1" applyAlignment="1">
      <alignment horizontal="center" vertical="center" wrapText="1" justifyLastLine="1"/>
    </xf>
    <xf numFmtId="0" fontId="61" fillId="0" borderId="34" xfId="16" applyFont="1" applyBorder="1" applyAlignment="1">
      <alignment vertical="center" wrapText="1"/>
    </xf>
    <xf numFmtId="0" fontId="61" fillId="18" borderId="47" xfId="16" applyFont="1" applyFill="1" applyBorder="1" applyAlignment="1">
      <alignment horizontal="center" vertical="center"/>
    </xf>
    <xf numFmtId="0" fontId="61" fillId="18" borderId="12" xfId="16" applyFont="1" applyFill="1" applyBorder="1" applyAlignment="1">
      <alignment horizontal="center" vertical="center"/>
    </xf>
    <xf numFmtId="0" fontId="61" fillId="18" borderId="113" xfId="16" applyFont="1" applyFill="1" applyBorder="1" applyAlignment="1">
      <alignment horizontal="center" vertical="center"/>
    </xf>
    <xf numFmtId="0" fontId="61" fillId="18" borderId="46" xfId="16" applyFont="1" applyFill="1" applyBorder="1" applyAlignment="1">
      <alignment horizontal="center" vertical="center"/>
    </xf>
    <xf numFmtId="0" fontId="61" fillId="18" borderId="117" xfId="16" applyFont="1" applyFill="1" applyBorder="1" applyAlignment="1">
      <alignment horizontal="center" vertical="center"/>
    </xf>
    <xf numFmtId="0" fontId="205" fillId="0" borderId="47" xfId="16" applyFont="1" applyBorder="1" applyAlignment="1">
      <alignment horizontal="center" vertical="center" wrapText="1"/>
    </xf>
    <xf numFmtId="0" fontId="205" fillId="0" borderId="1" xfId="16" applyFont="1" applyBorder="1" applyAlignment="1">
      <alignment horizontal="center" vertical="center" wrapText="1"/>
    </xf>
    <xf numFmtId="0" fontId="205" fillId="0" borderId="12" xfId="16" applyFont="1" applyBorder="1" applyAlignment="1">
      <alignment horizontal="center" vertical="center" wrapText="1"/>
    </xf>
    <xf numFmtId="0" fontId="205" fillId="11" borderId="47" xfId="16" applyFont="1" applyFill="1" applyBorder="1" applyAlignment="1">
      <alignment horizontal="center" vertical="center"/>
    </xf>
    <xf numFmtId="0" fontId="205" fillId="11" borderId="12" xfId="16" applyFont="1" applyFill="1" applyBorder="1" applyAlignment="1">
      <alignment horizontal="center" vertical="center"/>
    </xf>
    <xf numFmtId="0" fontId="10" fillId="0" borderId="367" xfId="18" applyFont="1" applyBorder="1" applyAlignment="1">
      <alignment horizontal="center" vertical="center"/>
    </xf>
    <xf numFmtId="0" fontId="10" fillId="0" borderId="368" xfId="18" applyFont="1" applyBorder="1" applyAlignment="1">
      <alignment horizontal="center" vertical="center"/>
    </xf>
    <xf numFmtId="0" fontId="83" fillId="0" borderId="14" xfId="18" applyFont="1" applyBorder="1" applyAlignment="1">
      <alignment horizontal="center" vertical="center"/>
    </xf>
    <xf numFmtId="0" fontId="83" fillId="0" borderId="82" xfId="18" applyFont="1" applyBorder="1" applyAlignment="1">
      <alignment horizontal="center" vertical="center"/>
    </xf>
    <xf numFmtId="0" fontId="83" fillId="0" borderId="126" xfId="18" applyFont="1" applyBorder="1" applyAlignment="1">
      <alignment horizontal="center" vertical="center"/>
    </xf>
    <xf numFmtId="0" fontId="10" fillId="0" borderId="10" xfId="18" applyFont="1" applyBorder="1" applyAlignment="1">
      <alignment horizontal="center" vertical="center" shrinkToFit="1"/>
    </xf>
    <xf numFmtId="0" fontId="10" fillId="0" borderId="11" xfId="18" applyFont="1" applyBorder="1" applyAlignment="1">
      <alignment horizontal="center" vertical="center" shrinkToFit="1"/>
    </xf>
    <xf numFmtId="0" fontId="83" fillId="11" borderId="3" xfId="18" applyFont="1" applyFill="1" applyBorder="1" applyAlignment="1">
      <alignment horizontal="center" vertical="center" shrinkToFit="1"/>
    </xf>
    <xf numFmtId="0" fontId="83" fillId="11" borderId="22" xfId="18" applyFont="1" applyFill="1" applyBorder="1" applyAlignment="1">
      <alignment horizontal="center" vertical="center" shrinkToFit="1"/>
    </xf>
    <xf numFmtId="0" fontId="83" fillId="11" borderId="114" xfId="18" applyFont="1" applyFill="1" applyBorder="1" applyAlignment="1">
      <alignment horizontal="center" vertical="center"/>
    </xf>
    <xf numFmtId="0" fontId="83" fillId="11" borderId="54" xfId="18" applyFont="1" applyFill="1" applyBorder="1" applyAlignment="1">
      <alignment horizontal="center" vertical="center"/>
    </xf>
    <xf numFmtId="0" fontId="83" fillId="11" borderId="98" xfId="18" applyFont="1" applyFill="1" applyBorder="1" applyAlignment="1">
      <alignment horizontal="center" vertical="center"/>
    </xf>
    <xf numFmtId="0" fontId="83" fillId="0" borderId="25" xfId="18" applyFont="1" applyBorder="1" applyAlignment="1">
      <alignment horizontal="center" vertical="center"/>
    </xf>
    <xf numFmtId="0" fontId="83" fillId="0" borderId="26" xfId="18" applyFont="1" applyBorder="1" applyAlignment="1">
      <alignment horizontal="center" vertical="center"/>
    </xf>
    <xf numFmtId="202" fontId="83" fillId="0" borderId="26" xfId="18" applyNumberFormat="1" applyFont="1" applyBorder="1" applyAlignment="1">
      <alignment horizontal="center" vertical="center"/>
    </xf>
    <xf numFmtId="202" fontId="83" fillId="0" borderId="34" xfId="18" applyNumberFormat="1" applyFont="1" applyBorder="1" applyAlignment="1">
      <alignment horizontal="center" vertical="center"/>
    </xf>
    <xf numFmtId="0" fontId="10" fillId="0" borderId="26" xfId="18" applyFont="1" applyBorder="1" applyAlignment="1">
      <alignment horizontal="center" vertical="center" shrinkToFit="1"/>
    </xf>
    <xf numFmtId="0" fontId="10" fillId="0" borderId="27" xfId="18" applyFont="1" applyBorder="1" applyAlignment="1">
      <alignment horizontal="center" vertical="center" shrinkToFit="1"/>
    </xf>
    <xf numFmtId="0" fontId="83" fillId="11" borderId="2" xfId="18" applyFont="1" applyFill="1" applyBorder="1" applyAlignment="1">
      <alignment horizontal="center" vertical="center" shrinkToFit="1"/>
    </xf>
    <xf numFmtId="0" fontId="83" fillId="11" borderId="10" xfId="18" applyFont="1" applyFill="1" applyBorder="1" applyAlignment="1">
      <alignment horizontal="center" vertical="center" shrinkToFit="1"/>
    </xf>
    <xf numFmtId="0" fontId="83" fillId="11" borderId="47" xfId="18" applyFont="1" applyFill="1" applyBorder="1" applyAlignment="1">
      <alignment horizontal="center" vertical="center"/>
    </xf>
    <xf numFmtId="0" fontId="83" fillId="11" borderId="1" xfId="18" applyFont="1" applyFill="1" applyBorder="1" applyAlignment="1">
      <alignment horizontal="center" vertical="center"/>
    </xf>
    <xf numFmtId="0" fontId="83" fillId="11" borderId="8" xfId="18" applyFont="1" applyFill="1" applyBorder="1" applyAlignment="1">
      <alignment horizontal="center" vertical="center"/>
    </xf>
    <xf numFmtId="0" fontId="83" fillId="0" borderId="2" xfId="18" applyFont="1" applyBorder="1" applyAlignment="1">
      <alignment horizontal="center" vertical="center"/>
    </xf>
    <xf numFmtId="0" fontId="83" fillId="0" borderId="10" xfId="18" applyFont="1" applyBorder="1" applyAlignment="1">
      <alignment horizontal="center" vertical="center"/>
    </xf>
    <xf numFmtId="202" fontId="83" fillId="0" borderId="10" xfId="18" applyNumberFormat="1" applyFont="1" applyBorder="1" applyAlignment="1">
      <alignment horizontal="center" vertical="center"/>
    </xf>
    <xf numFmtId="202" fontId="83" fillId="0" borderId="47" xfId="18" applyNumberFormat="1" applyFont="1" applyBorder="1" applyAlignment="1">
      <alignment horizontal="center" vertical="center"/>
    </xf>
    <xf numFmtId="0" fontId="83" fillId="11" borderId="10" xfId="18" applyFont="1" applyFill="1" applyBorder="1" applyAlignment="1">
      <alignment horizontal="center" vertical="center"/>
    </xf>
    <xf numFmtId="0" fontId="83" fillId="11" borderId="11" xfId="18" applyFont="1" applyFill="1" applyBorder="1" applyAlignment="1">
      <alignment horizontal="center" vertical="center"/>
    </xf>
    <xf numFmtId="0" fontId="10" fillId="0" borderId="13" xfId="18" applyFont="1" applyBorder="1" applyAlignment="1">
      <alignment horizontal="center" vertical="center" shrinkToFit="1"/>
    </xf>
    <xf numFmtId="0" fontId="10" fillId="0" borderId="133" xfId="18" applyFont="1" applyBorder="1" applyAlignment="1">
      <alignment horizontal="center" vertical="center" shrinkToFit="1"/>
    </xf>
    <xf numFmtId="0" fontId="8" fillId="0" borderId="97" xfId="18" applyFont="1" applyBorder="1" applyAlignment="1">
      <alignment horizontal="center" vertical="center" textRotation="255"/>
    </xf>
    <xf numFmtId="0" fontId="8" fillId="0" borderId="141" xfId="18" applyFont="1" applyBorder="1" applyAlignment="1">
      <alignment horizontal="center" vertical="center" textRotation="255"/>
    </xf>
    <xf numFmtId="0" fontId="83" fillId="11" borderId="19" xfId="18" applyFont="1" applyFill="1" applyBorder="1" applyAlignment="1">
      <alignment horizontal="center" vertical="center" shrinkToFit="1"/>
    </xf>
    <xf numFmtId="0" fontId="83" fillId="11" borderId="20" xfId="18" applyFont="1" applyFill="1" applyBorder="1" applyAlignment="1">
      <alignment horizontal="center" vertical="center" shrinkToFit="1"/>
    </xf>
    <xf numFmtId="0" fontId="83" fillId="11" borderId="20" xfId="18" applyFont="1" applyFill="1" applyBorder="1" applyAlignment="1">
      <alignment horizontal="center" vertical="center"/>
    </xf>
    <xf numFmtId="0" fontId="83" fillId="11" borderId="21" xfId="18" applyFont="1" applyFill="1" applyBorder="1" applyAlignment="1">
      <alignment horizontal="center" vertical="center"/>
    </xf>
    <xf numFmtId="0" fontId="83" fillId="0" borderId="5" xfId="18" applyFont="1" applyBorder="1" applyAlignment="1">
      <alignment horizontal="center" vertical="center"/>
    </xf>
    <xf numFmtId="0" fontId="83" fillId="0" borderId="13" xfId="18" applyFont="1" applyBorder="1" applyAlignment="1">
      <alignment horizontal="center" vertical="center"/>
    </xf>
    <xf numFmtId="202" fontId="83" fillId="0" borderId="13" xfId="18" applyNumberFormat="1" applyFont="1" applyBorder="1" applyAlignment="1">
      <alignment horizontal="center" vertical="center"/>
    </xf>
    <xf numFmtId="202" fontId="83" fillId="0" borderId="45" xfId="18" applyNumberFormat="1" applyFont="1" applyBorder="1" applyAlignment="1">
      <alignment horizontal="center" vertical="center"/>
    </xf>
    <xf numFmtId="195" fontId="10" fillId="0" borderId="13" xfId="18" applyNumberFormat="1" applyFont="1" applyBorder="1" applyAlignment="1">
      <alignment horizontal="center" vertical="center" shrinkToFit="1"/>
    </xf>
    <xf numFmtId="195" fontId="10" fillId="0" borderId="10" xfId="18" applyNumberFormat="1" applyFont="1" applyBorder="1" applyAlignment="1">
      <alignment horizontal="center" vertical="center" shrinkToFit="1"/>
    </xf>
    <xf numFmtId="195" fontId="10" fillId="0" borderId="26" xfId="18" applyNumberFormat="1" applyFont="1" applyBorder="1" applyAlignment="1">
      <alignment horizontal="center" vertical="center" shrinkToFit="1"/>
    </xf>
    <xf numFmtId="0" fontId="10" fillId="0" borderId="14" xfId="18" applyFont="1" applyBorder="1" applyAlignment="1">
      <alignment horizontal="center" vertical="center"/>
    </xf>
    <xf numFmtId="0" fontId="10" fillId="0" borderId="82" xfId="18" applyFont="1" applyBorder="1" applyAlignment="1">
      <alignment horizontal="center" vertical="center"/>
    </xf>
    <xf numFmtId="0" fontId="10" fillId="0" borderId="126" xfId="18" applyFont="1" applyBorder="1" applyAlignment="1">
      <alignment horizontal="center" vertical="center"/>
    </xf>
    <xf numFmtId="0" fontId="83" fillId="0" borderId="110" xfId="18" applyFont="1" applyBorder="1" applyAlignment="1">
      <alignment horizontal="center" vertical="center"/>
    </xf>
    <xf numFmtId="0" fontId="83" fillId="0" borderId="206" xfId="18" applyFont="1" applyBorder="1" applyAlignment="1">
      <alignment horizontal="center" vertical="center"/>
    </xf>
    <xf numFmtId="202" fontId="83" fillId="0" borderId="206" xfId="18" applyNumberFormat="1" applyFont="1" applyBorder="1" applyAlignment="1">
      <alignment horizontal="center" vertical="center" shrinkToFit="1"/>
    </xf>
    <xf numFmtId="202" fontId="83" fillId="0" borderId="115" xfId="18" applyNumberFormat="1" applyFont="1" applyBorder="1" applyAlignment="1">
      <alignment horizontal="center" vertical="center" shrinkToFit="1"/>
    </xf>
    <xf numFmtId="195" fontId="10" fillId="0" borderId="115" xfId="18" applyNumberFormat="1" applyFont="1" applyBorder="1" applyAlignment="1">
      <alignment horizontal="center" vertical="center"/>
    </xf>
    <xf numFmtId="195" fontId="10" fillId="0" borderId="76" xfId="18" applyNumberFormat="1" applyFont="1" applyBorder="1" applyAlignment="1">
      <alignment horizontal="center" vertical="center"/>
    </xf>
    <xf numFmtId="195" fontId="10" fillId="0" borderId="119" xfId="18" applyNumberFormat="1" applyFont="1" applyBorder="1" applyAlignment="1">
      <alignment horizontal="center" vertical="center"/>
    </xf>
    <xf numFmtId="0" fontId="83" fillId="11" borderId="14" xfId="18" applyFont="1" applyFill="1" applyBorder="1" applyAlignment="1">
      <alignment horizontal="center" vertical="center"/>
    </xf>
    <xf numFmtId="0" fontId="83" fillId="11" borderId="82" xfId="18" applyFont="1" applyFill="1" applyBorder="1" applyAlignment="1">
      <alignment horizontal="center" vertical="center"/>
    </xf>
    <xf numFmtId="0" fontId="83" fillId="11" borderId="126" xfId="18" applyFont="1" applyFill="1" applyBorder="1" applyAlignment="1">
      <alignment horizontal="center" vertical="center"/>
    </xf>
    <xf numFmtId="0" fontId="10" fillId="0" borderId="141" xfId="18" applyFont="1" applyBorder="1" applyAlignment="1">
      <alignment horizontal="center" vertical="center"/>
    </xf>
    <xf numFmtId="0" fontId="10" fillId="0" borderId="33" xfId="18" applyFont="1" applyBorder="1" applyAlignment="1">
      <alignment horizontal="center" vertical="center"/>
    </xf>
    <xf numFmtId="0" fontId="10" fillId="0" borderId="76" xfId="18" applyFont="1" applyBorder="1" applyAlignment="1">
      <alignment horizontal="center" vertical="center"/>
    </xf>
    <xf numFmtId="0" fontId="10" fillId="0" borderId="119" xfId="18" applyFont="1" applyBorder="1" applyAlignment="1">
      <alignment horizontal="center" vertical="center"/>
    </xf>
    <xf numFmtId="0" fontId="10" fillId="0" borderId="0" xfId="18" applyFont="1" applyAlignment="1">
      <alignment horizontal="center" vertical="center"/>
    </xf>
    <xf numFmtId="0" fontId="10" fillId="0" borderId="44" xfId="18" applyFont="1" applyBorder="1" applyAlignment="1">
      <alignment horizontal="center" vertical="center"/>
    </xf>
    <xf numFmtId="0" fontId="10" fillId="0" borderId="115" xfId="18" applyFont="1" applyBorder="1" applyAlignment="1">
      <alignment horizontal="center" vertical="center" wrapText="1"/>
    </xf>
    <xf numFmtId="0" fontId="10" fillId="0" borderId="76" xfId="18" applyFont="1" applyBorder="1" applyAlignment="1">
      <alignment horizontal="center" vertical="center" wrapText="1"/>
    </xf>
    <xf numFmtId="0" fontId="10" fillId="0" borderId="119" xfId="18" applyFont="1" applyBorder="1" applyAlignment="1">
      <alignment horizontal="center" vertical="center" wrapText="1"/>
    </xf>
    <xf numFmtId="0" fontId="10" fillId="0" borderId="39" xfId="18" applyFont="1" applyBorder="1" applyAlignment="1">
      <alignment horizontal="center" vertical="center" wrapText="1"/>
    </xf>
    <xf numFmtId="0" fontId="10" fillId="0" borderId="0" xfId="18" applyFont="1" applyAlignment="1">
      <alignment horizontal="center" vertical="center" wrapText="1"/>
    </xf>
    <xf numFmtId="0" fontId="10" fillId="0" borderId="44" xfId="18" applyFont="1" applyBorder="1" applyAlignment="1">
      <alignment horizontal="center" vertical="center" wrapText="1"/>
    </xf>
    <xf numFmtId="0" fontId="10" fillId="0" borderId="115" xfId="18" applyFont="1" applyBorder="1" applyAlignment="1">
      <alignment horizontal="center" vertical="center"/>
    </xf>
    <xf numFmtId="0" fontId="10" fillId="0" borderId="116" xfId="18" applyFont="1" applyBorder="1" applyAlignment="1">
      <alignment horizontal="center" vertical="center"/>
    </xf>
    <xf numFmtId="0" fontId="10" fillId="0" borderId="39" xfId="18" applyFont="1" applyBorder="1" applyAlignment="1">
      <alignment horizontal="center" vertical="center"/>
    </xf>
    <xf numFmtId="0" fontId="10" fillId="0" borderId="40" xfId="18" applyFont="1" applyBorder="1" applyAlignment="1">
      <alignment horizontal="center" vertical="center"/>
    </xf>
    <xf numFmtId="0" fontId="10" fillId="0" borderId="19" xfId="18" applyFont="1" applyBorder="1" applyAlignment="1">
      <alignment horizontal="center" vertical="center"/>
    </xf>
    <xf numFmtId="0" fontId="10" fillId="0" borderId="20" xfId="18" applyFont="1" applyBorder="1" applyAlignment="1">
      <alignment horizontal="center" vertical="center"/>
    </xf>
    <xf numFmtId="0" fontId="10" fillId="0" borderId="21" xfId="18" applyFont="1" applyBorder="1" applyAlignment="1">
      <alignment horizontal="center" vertical="center"/>
    </xf>
    <xf numFmtId="0" fontId="10" fillId="0" borderId="19" xfId="18" applyFont="1" applyBorder="1" applyAlignment="1">
      <alignment horizontal="center" vertical="center" wrapText="1"/>
    </xf>
    <xf numFmtId="0" fontId="10" fillId="0" borderId="20" xfId="18" applyFont="1" applyBorder="1" applyAlignment="1">
      <alignment horizontal="center" vertical="center" wrapText="1"/>
    </xf>
    <xf numFmtId="0" fontId="10" fillId="0" borderId="3" xfId="18" applyFont="1" applyBorder="1" applyAlignment="1">
      <alignment horizontal="center" vertical="center" wrapText="1"/>
    </xf>
    <xf numFmtId="0" fontId="10" fillId="0" borderId="22" xfId="18" applyFont="1" applyBorder="1" applyAlignment="1">
      <alignment horizontal="center" vertical="center" wrapText="1"/>
    </xf>
    <xf numFmtId="0" fontId="10" fillId="0" borderId="22" xfId="18" applyFont="1" applyBorder="1" applyAlignment="1">
      <alignment horizontal="center" vertical="center"/>
    </xf>
    <xf numFmtId="0" fontId="10" fillId="0" borderId="23" xfId="18" applyFont="1" applyBorder="1" applyAlignment="1">
      <alignment horizontal="center" vertical="center"/>
    </xf>
    <xf numFmtId="0" fontId="83" fillId="0" borderId="30" xfId="18" applyFont="1" applyBorder="1" applyAlignment="1">
      <alignment horizontal="center" vertical="center"/>
    </xf>
    <xf numFmtId="0" fontId="83" fillId="0" borderId="15" xfId="18" applyFont="1" applyBorder="1" applyAlignment="1">
      <alignment horizontal="center" vertical="center"/>
    </xf>
    <xf numFmtId="202" fontId="83" fillId="0" borderId="15" xfId="18" applyNumberFormat="1" applyFont="1" applyBorder="1" applyAlignment="1">
      <alignment horizontal="center" vertical="center" shrinkToFit="1"/>
    </xf>
    <xf numFmtId="202" fontId="83" fillId="0" borderId="293" xfId="18" applyNumberFormat="1" applyFont="1" applyBorder="1" applyAlignment="1">
      <alignment horizontal="center" vertical="center"/>
    </xf>
    <xf numFmtId="202" fontId="83" fillId="0" borderId="294" xfId="18" applyNumberFormat="1" applyFont="1" applyBorder="1" applyAlignment="1">
      <alignment horizontal="center" vertical="center"/>
    </xf>
    <xf numFmtId="202" fontId="83" fillId="0" borderId="295" xfId="18" applyNumberFormat="1" applyFont="1" applyBorder="1" applyAlignment="1">
      <alignment horizontal="center" vertical="center"/>
    </xf>
    <xf numFmtId="177" fontId="10" fillId="0" borderId="293" xfId="18" applyNumberFormat="1" applyFont="1" applyBorder="1" applyAlignment="1">
      <alignment horizontal="center" vertical="center"/>
    </xf>
    <xf numFmtId="177" fontId="10" fillId="0" borderId="294" xfId="18" applyNumberFormat="1" applyFont="1" applyBorder="1" applyAlignment="1">
      <alignment horizontal="center" vertical="center"/>
    </xf>
    <xf numFmtId="0" fontId="10" fillId="0" borderId="365" xfId="18" applyFont="1" applyBorder="1" applyAlignment="1">
      <alignment horizontal="center" vertical="center"/>
    </xf>
    <xf numFmtId="0" fontId="10" fillId="0" borderId="366" xfId="18" applyFont="1" applyBorder="1" applyAlignment="1">
      <alignment horizontal="center" vertical="center"/>
    </xf>
    <xf numFmtId="200" fontId="83" fillId="0" borderId="15" xfId="18" applyNumberFormat="1" applyFont="1" applyBorder="1" applyAlignment="1">
      <alignment horizontal="center" vertical="center"/>
    </xf>
    <xf numFmtId="195" fontId="10" fillId="0" borderId="15" xfId="18" applyNumberFormat="1" applyFont="1" applyBorder="1" applyAlignment="1">
      <alignment horizontal="center" vertical="center"/>
    </xf>
    <xf numFmtId="0" fontId="10" fillId="0" borderId="15" xfId="18" applyFont="1" applyBorder="1" applyAlignment="1">
      <alignment horizontal="center" vertical="center"/>
    </xf>
    <xf numFmtId="0" fontId="10" fillId="11" borderId="24" xfId="18" applyFont="1" applyFill="1" applyBorder="1" applyAlignment="1">
      <alignment horizontal="center" vertical="center" shrinkToFit="1"/>
    </xf>
    <xf numFmtId="0" fontId="10" fillId="11" borderId="22" xfId="18" applyFont="1" applyFill="1" applyBorder="1" applyAlignment="1">
      <alignment horizontal="center" vertical="center" shrinkToFit="1"/>
    </xf>
    <xf numFmtId="0" fontId="83" fillId="0" borderId="28" xfId="18" applyFont="1" applyBorder="1" applyAlignment="1">
      <alignment horizontal="center" vertical="center"/>
    </xf>
    <xf numFmtId="0" fontId="8" fillId="0" borderId="128" xfId="18" applyFont="1" applyBorder="1" applyAlignment="1">
      <alignment horizontal="center" vertical="center" textRotation="255"/>
    </xf>
    <xf numFmtId="0" fontId="8" fillId="0" borderId="37" xfId="18" applyFont="1" applyBorder="1" applyAlignment="1">
      <alignment horizontal="center" vertical="center" textRotation="255"/>
    </xf>
    <xf numFmtId="0" fontId="8" fillId="0" borderId="38" xfId="18" applyFont="1" applyBorder="1" applyAlignment="1">
      <alignment horizontal="center" vertical="center" textRotation="255"/>
    </xf>
    <xf numFmtId="0" fontId="83" fillId="11" borderId="12" xfId="18" applyFont="1" applyFill="1" applyBorder="1" applyAlignment="1">
      <alignment horizontal="center" vertical="center" shrinkToFit="1"/>
    </xf>
    <xf numFmtId="0" fontId="83" fillId="0" borderId="12" xfId="18" applyFont="1" applyBorder="1" applyAlignment="1">
      <alignment horizontal="center" vertical="center"/>
    </xf>
    <xf numFmtId="0" fontId="10" fillId="0" borderId="45" xfId="18" applyFont="1" applyBorder="1" applyAlignment="1">
      <alignment horizontal="center" vertical="center" shrinkToFit="1"/>
    </xf>
    <xf numFmtId="0" fontId="10" fillId="0" borderId="4" xfId="18" applyFont="1" applyBorder="1" applyAlignment="1">
      <alignment horizontal="center" vertical="center" shrinkToFit="1"/>
    </xf>
    <xf numFmtId="0" fontId="10" fillId="0" borderId="9" xfId="18" applyFont="1" applyBorder="1" applyAlignment="1">
      <alignment horizontal="center" vertical="center" shrinkToFit="1"/>
    </xf>
    <xf numFmtId="0" fontId="10" fillId="0" borderId="114" xfId="18" applyFont="1" applyBorder="1" applyAlignment="1">
      <alignment horizontal="center" vertical="center" shrinkToFit="1"/>
    </xf>
    <xf numFmtId="0" fontId="10" fillId="0" borderId="54" xfId="18" applyFont="1" applyBorder="1" applyAlignment="1">
      <alignment horizontal="center" vertical="center" shrinkToFit="1"/>
    </xf>
    <xf numFmtId="0" fontId="10" fillId="0" borderId="98" xfId="18" applyFont="1" applyBorder="1" applyAlignment="1">
      <alignment horizontal="center" vertical="center" shrinkToFit="1"/>
    </xf>
    <xf numFmtId="0" fontId="83" fillId="11" borderId="85" xfId="18" applyFont="1" applyFill="1" applyBorder="1" applyAlignment="1">
      <alignment horizontal="center" vertical="center" shrinkToFit="1"/>
    </xf>
    <xf numFmtId="0" fontId="83" fillId="11" borderId="112" xfId="18" applyFont="1" applyFill="1" applyBorder="1" applyAlignment="1">
      <alignment horizontal="center" vertical="center"/>
    </xf>
    <xf numFmtId="0" fontId="83" fillId="11" borderId="113" xfId="18" applyFont="1" applyFill="1" applyBorder="1" applyAlignment="1">
      <alignment horizontal="center" vertical="center"/>
    </xf>
    <xf numFmtId="0" fontId="83" fillId="11" borderId="46" xfId="18" applyFont="1" applyFill="1" applyBorder="1" applyAlignment="1">
      <alignment horizontal="center" vertical="center"/>
    </xf>
    <xf numFmtId="0" fontId="83" fillId="0" borderId="32" xfId="18" applyFont="1" applyBorder="1" applyAlignment="1">
      <alignment horizontal="center" vertical="center"/>
    </xf>
    <xf numFmtId="200" fontId="83" fillId="0" borderId="39" xfId="18" applyNumberFormat="1" applyFont="1" applyBorder="1" applyAlignment="1">
      <alignment horizontal="center" vertical="center" shrinkToFit="1"/>
    </xf>
    <xf numFmtId="200" fontId="83" fillId="0" borderId="0" xfId="18" applyNumberFormat="1" applyFont="1" applyAlignment="1">
      <alignment horizontal="center" vertical="center" shrinkToFit="1"/>
    </xf>
    <xf numFmtId="200" fontId="83" fillId="0" borderId="44" xfId="18" applyNumberFormat="1" applyFont="1" applyBorder="1" applyAlignment="1">
      <alignment horizontal="center" vertical="center" shrinkToFit="1"/>
    </xf>
    <xf numFmtId="177" fontId="10" fillId="0" borderId="39" xfId="18" applyNumberFormat="1" applyFont="1" applyBorder="1" applyAlignment="1">
      <alignment horizontal="center" vertical="center" shrinkToFit="1"/>
    </xf>
    <xf numFmtId="177" fontId="10" fillId="0" borderId="0" xfId="18" applyNumberFormat="1" applyFont="1" applyAlignment="1">
      <alignment horizontal="center" vertical="center" shrinkToFit="1"/>
    </xf>
    <xf numFmtId="177" fontId="10" fillId="0" borderId="44" xfId="18" applyNumberFormat="1" applyFont="1" applyBorder="1" applyAlignment="1">
      <alignment horizontal="center" vertical="center" shrinkToFit="1"/>
    </xf>
    <xf numFmtId="0" fontId="83" fillId="11" borderId="25" xfId="18" applyFont="1" applyFill="1" applyBorder="1" applyAlignment="1">
      <alignment horizontal="center" vertical="center" shrinkToFit="1"/>
    </xf>
    <xf numFmtId="0" fontId="83" fillId="11" borderId="26" xfId="18" applyFont="1" applyFill="1" applyBorder="1" applyAlignment="1">
      <alignment horizontal="center" vertical="center" shrinkToFit="1"/>
    </xf>
    <xf numFmtId="0" fontId="83" fillId="11" borderId="34" xfId="18" applyFont="1" applyFill="1" applyBorder="1" applyAlignment="1">
      <alignment horizontal="center" vertical="center"/>
    </xf>
    <xf numFmtId="0" fontId="83" fillId="11" borderId="31" xfId="18" applyFont="1" applyFill="1" applyBorder="1" applyAlignment="1">
      <alignment horizontal="center" vertical="center"/>
    </xf>
    <xf numFmtId="0" fontId="83" fillId="11" borderId="35" xfId="18" applyFont="1" applyFill="1" applyBorder="1" applyAlignment="1">
      <alignment horizontal="center" vertical="center"/>
    </xf>
    <xf numFmtId="0" fontId="83" fillId="0" borderId="24" xfId="18" applyFont="1" applyBorder="1" applyAlignment="1">
      <alignment horizontal="center" vertical="center"/>
    </xf>
    <xf numFmtId="0" fontId="83" fillId="0" borderId="22" xfId="18" applyFont="1" applyBorder="1" applyAlignment="1">
      <alignment horizontal="center" vertical="center"/>
    </xf>
    <xf numFmtId="202" fontId="83" fillId="0" borderId="22" xfId="18" applyNumberFormat="1" applyFont="1" applyBorder="1" applyAlignment="1">
      <alignment horizontal="center" vertical="center"/>
    </xf>
    <xf numFmtId="0" fontId="10" fillId="0" borderId="47" xfId="18" applyFont="1" applyBorder="1" applyAlignment="1">
      <alignment horizontal="center" vertical="center" shrinkToFit="1"/>
    </xf>
    <xf numFmtId="0" fontId="10" fillId="0" borderId="1" xfId="18" applyFont="1" applyBorder="1" applyAlignment="1">
      <alignment horizontal="center" vertical="center" shrinkToFit="1"/>
    </xf>
    <xf numFmtId="0" fontId="10" fillId="0" borderId="8" xfId="18" applyFont="1" applyBorder="1" applyAlignment="1">
      <alignment horizontal="center" vertical="center" shrinkToFit="1"/>
    </xf>
    <xf numFmtId="0" fontId="10" fillId="0" borderId="34" xfId="18" applyFont="1" applyBorder="1" applyAlignment="1">
      <alignment horizontal="center" vertical="center" shrinkToFit="1"/>
    </xf>
    <xf numFmtId="0" fontId="10" fillId="0" borderId="31" xfId="18" applyFont="1" applyBorder="1" applyAlignment="1">
      <alignment horizontal="center" vertical="center" shrinkToFit="1"/>
    </xf>
    <xf numFmtId="0" fontId="10" fillId="0" borderId="35" xfId="18" applyFont="1" applyBorder="1" applyAlignment="1">
      <alignment horizontal="center" vertical="center" shrinkToFit="1"/>
    </xf>
    <xf numFmtId="49" fontId="196" fillId="0" borderId="0" xfId="43" applyNumberFormat="1" applyFont="1" applyAlignment="1">
      <alignment horizontal="center" vertical="center"/>
    </xf>
    <xf numFmtId="0" fontId="83" fillId="0" borderId="85" xfId="18" applyFont="1" applyBorder="1" applyAlignment="1">
      <alignment horizontal="center" vertical="center"/>
    </xf>
    <xf numFmtId="0" fontId="83" fillId="0" borderId="20" xfId="18" applyFont="1" applyBorder="1" applyAlignment="1">
      <alignment horizontal="center" vertical="center"/>
    </xf>
    <xf numFmtId="202" fontId="83" fillId="0" borderId="20" xfId="18" applyNumberFormat="1" applyFont="1" applyBorder="1" applyAlignment="1">
      <alignment horizontal="center" vertical="center"/>
    </xf>
    <xf numFmtId="200" fontId="83" fillId="0" borderId="115" xfId="18" applyNumberFormat="1" applyFont="1" applyBorder="1" applyAlignment="1">
      <alignment horizontal="center" vertical="center" shrinkToFit="1"/>
    </xf>
    <xf numFmtId="200" fontId="83" fillId="0" borderId="76" xfId="18" applyNumberFormat="1" applyFont="1" applyBorder="1" applyAlignment="1">
      <alignment horizontal="center" vertical="center" shrinkToFit="1"/>
    </xf>
    <xf numFmtId="200" fontId="83" fillId="0" borderId="119" xfId="18" applyNumberFormat="1" applyFont="1" applyBorder="1" applyAlignment="1">
      <alignment horizontal="center" vertical="center" shrinkToFit="1"/>
    </xf>
    <xf numFmtId="200" fontId="83" fillId="0" borderId="41" xfId="18" applyNumberFormat="1" applyFont="1" applyBorder="1" applyAlignment="1">
      <alignment horizontal="center" vertical="center" shrinkToFit="1"/>
    </xf>
    <xf numFmtId="200" fontId="83" fillId="0" borderId="42" xfId="18" applyNumberFormat="1" applyFont="1" applyBorder="1" applyAlignment="1">
      <alignment horizontal="center" vertical="center" shrinkToFit="1"/>
    </xf>
    <xf numFmtId="200" fontId="83" fillId="0" borderId="125" xfId="18" applyNumberFormat="1" applyFont="1" applyBorder="1" applyAlignment="1">
      <alignment horizontal="center" vertical="center" shrinkToFit="1"/>
    </xf>
    <xf numFmtId="195" fontId="10" fillId="0" borderId="115" xfId="18" applyNumberFormat="1" applyFont="1" applyBorder="1" applyAlignment="1">
      <alignment horizontal="center" vertical="center" shrinkToFit="1"/>
    </xf>
    <xf numFmtId="195" fontId="10" fillId="0" borderId="76" xfId="18" applyNumberFormat="1" applyFont="1" applyBorder="1" applyAlignment="1">
      <alignment horizontal="center" vertical="center" shrinkToFit="1"/>
    </xf>
    <xf numFmtId="195" fontId="10" fillId="0" borderId="119" xfId="18" applyNumberFormat="1" applyFont="1" applyBorder="1" applyAlignment="1">
      <alignment horizontal="center" vertical="center" shrinkToFit="1"/>
    </xf>
    <xf numFmtId="195" fontId="10" fillId="0" borderId="39" xfId="18" applyNumberFormat="1" applyFont="1" applyBorder="1" applyAlignment="1">
      <alignment horizontal="center" vertical="center" shrinkToFit="1"/>
    </xf>
    <xf numFmtId="195" fontId="10" fillId="0" borderId="0" xfId="18" applyNumberFormat="1" applyFont="1" applyAlignment="1">
      <alignment horizontal="center" vertical="center" shrinkToFit="1"/>
    </xf>
    <xf numFmtId="195" fontId="10" fillId="0" borderId="44" xfId="18" applyNumberFormat="1" applyFont="1" applyBorder="1" applyAlignment="1">
      <alignment horizontal="center" vertical="center" shrinkToFit="1"/>
    </xf>
    <xf numFmtId="195" fontId="10" fillId="0" borderId="41" xfId="18" applyNumberFormat="1" applyFont="1" applyBorder="1" applyAlignment="1">
      <alignment horizontal="center" vertical="center" shrinkToFit="1"/>
    </xf>
    <xf numFmtId="195" fontId="10" fillId="0" borderId="42" xfId="18" applyNumberFormat="1" applyFont="1" applyBorder="1" applyAlignment="1">
      <alignment horizontal="center" vertical="center" shrinkToFit="1"/>
    </xf>
    <xf numFmtId="195" fontId="10" fillId="0" borderId="125" xfId="18" applyNumberFormat="1" applyFont="1" applyBorder="1" applyAlignment="1">
      <alignment horizontal="center" vertical="center" shrinkToFit="1"/>
    </xf>
    <xf numFmtId="0" fontId="10" fillId="0" borderId="112" xfId="18" applyFont="1" applyBorder="1" applyAlignment="1">
      <alignment horizontal="center" vertical="center" shrinkToFit="1"/>
    </xf>
    <xf numFmtId="0" fontId="10" fillId="0" borderId="113" xfId="18" applyFont="1" applyBorder="1" applyAlignment="1">
      <alignment horizontal="center" vertical="center" shrinkToFit="1"/>
    </xf>
    <xf numFmtId="0" fontId="10" fillId="0" borderId="46" xfId="18" applyFont="1" applyBorder="1" applyAlignment="1">
      <alignment horizontal="center" vertical="center" shrinkToFit="1"/>
    </xf>
    <xf numFmtId="0" fontId="83" fillId="11" borderId="1" xfId="18" applyFont="1" applyFill="1" applyBorder="1" applyAlignment="1">
      <alignment horizontal="center" vertical="center" shrinkToFit="1"/>
    </xf>
    <xf numFmtId="0" fontId="83" fillId="11" borderId="47" xfId="18" applyFont="1" applyFill="1" applyBorder="1" applyAlignment="1">
      <alignment horizontal="center" vertical="center" shrinkToFit="1"/>
    </xf>
    <xf numFmtId="0" fontId="83" fillId="0" borderId="1" xfId="18" applyFont="1" applyBorder="1" applyAlignment="1">
      <alignment horizontal="center" vertical="center"/>
    </xf>
    <xf numFmtId="202" fontId="83" fillId="0" borderId="1" xfId="18" applyNumberFormat="1" applyFont="1" applyBorder="1" applyAlignment="1">
      <alignment horizontal="center" vertical="center"/>
    </xf>
    <xf numFmtId="202" fontId="83" fillId="0" borderId="12" xfId="18" applyNumberFormat="1" applyFont="1" applyBorder="1" applyAlignment="1">
      <alignment horizontal="center" vertical="center"/>
    </xf>
    <xf numFmtId="202" fontId="83" fillId="0" borderId="151" xfId="18" applyNumberFormat="1" applyFont="1" applyBorder="1" applyAlignment="1">
      <alignment horizontal="center" vertical="center" shrinkToFit="1"/>
    </xf>
    <xf numFmtId="202" fontId="83" fillId="0" borderId="152" xfId="18" applyNumberFormat="1" applyFont="1" applyBorder="1" applyAlignment="1">
      <alignment horizontal="center" vertical="center" shrinkToFit="1"/>
    </xf>
    <xf numFmtId="202" fontId="83" fillId="0" borderId="153" xfId="18" applyNumberFormat="1" applyFont="1" applyBorder="1" applyAlignment="1">
      <alignment horizontal="center" vertical="center" shrinkToFit="1"/>
    </xf>
    <xf numFmtId="0" fontId="10" fillId="0" borderId="18" xfId="18" applyFont="1" applyBorder="1" applyAlignment="1">
      <alignment horizontal="center" vertical="center" shrinkToFit="1"/>
    </xf>
    <xf numFmtId="0" fontId="10" fillId="0" borderId="82" xfId="18" applyFont="1" applyBorder="1" applyAlignment="1">
      <alignment horizontal="center" vertical="center" shrinkToFit="1"/>
    </xf>
    <xf numFmtId="0" fontId="10" fillId="0" borderId="126" xfId="18" applyFont="1" applyBorder="1" applyAlignment="1">
      <alignment horizontal="center" vertical="center" shrinkToFit="1"/>
    </xf>
    <xf numFmtId="0" fontId="12" fillId="0" borderId="122" xfId="18" applyFont="1" applyBorder="1" applyAlignment="1">
      <alignment horizontal="center" vertical="center" textRotation="255" wrapText="1"/>
    </xf>
    <xf numFmtId="0" fontId="12" fillId="0" borderId="123" xfId="18" applyFont="1" applyBorder="1" applyAlignment="1">
      <alignment horizontal="center" vertical="center" textRotation="255"/>
    </xf>
    <xf numFmtId="0" fontId="83" fillId="11" borderId="113" xfId="18" applyFont="1" applyFill="1" applyBorder="1" applyAlignment="1">
      <alignment horizontal="center" vertical="center" shrinkToFit="1"/>
    </xf>
    <xf numFmtId="0" fontId="83" fillId="11" borderId="112" xfId="18" applyFont="1" applyFill="1" applyBorder="1" applyAlignment="1">
      <alignment horizontal="center" vertical="center" shrinkToFit="1"/>
    </xf>
    <xf numFmtId="0" fontId="83" fillId="0" borderId="113" xfId="18" applyFont="1" applyBorder="1" applyAlignment="1">
      <alignment horizontal="center" vertical="center"/>
    </xf>
    <xf numFmtId="202" fontId="83" fillId="0" borderId="112" xfId="18" applyNumberFormat="1" applyFont="1" applyBorder="1" applyAlignment="1">
      <alignment horizontal="center" vertical="center"/>
    </xf>
    <xf numFmtId="202" fontId="83" fillId="0" borderId="113" xfId="18" applyNumberFormat="1" applyFont="1" applyBorder="1" applyAlignment="1">
      <alignment horizontal="center" vertical="center"/>
    </xf>
    <xf numFmtId="202" fontId="83" fillId="0" borderId="85" xfId="18" applyNumberFormat="1" applyFont="1" applyBorder="1" applyAlignment="1">
      <alignment horizontal="center" vertical="center"/>
    </xf>
    <xf numFmtId="202" fontId="83" fillId="0" borderId="362" xfId="18" applyNumberFormat="1" applyFont="1" applyBorder="1" applyAlignment="1">
      <alignment horizontal="center" vertical="center" shrinkToFit="1"/>
    </xf>
    <xf numFmtId="202" fontId="83" fillId="0" borderId="363" xfId="18" applyNumberFormat="1" applyFont="1" applyBorder="1" applyAlignment="1">
      <alignment horizontal="center" vertical="center" shrinkToFit="1"/>
    </xf>
    <xf numFmtId="202" fontId="83" fillId="0" borderId="364" xfId="18" applyNumberFormat="1" applyFont="1" applyBorder="1" applyAlignment="1">
      <alignment horizontal="center" vertical="center" shrinkToFit="1"/>
    </xf>
    <xf numFmtId="0" fontId="8" fillId="0" borderId="136" xfId="18" applyFont="1" applyBorder="1" applyAlignment="1">
      <alignment horizontal="center" vertical="center" textRotation="255"/>
    </xf>
    <xf numFmtId="0" fontId="8" fillId="0" borderId="142" xfId="18" applyFont="1" applyBorder="1" applyAlignment="1">
      <alignment horizontal="center" vertical="center" textRotation="255"/>
    </xf>
    <xf numFmtId="0" fontId="83" fillId="11" borderId="82" xfId="18" applyFont="1" applyFill="1" applyBorder="1" applyAlignment="1">
      <alignment horizontal="center" vertical="center" shrinkToFit="1"/>
    </xf>
    <xf numFmtId="0" fontId="83" fillId="11" borderId="30" xfId="18" applyFont="1" applyFill="1" applyBorder="1" applyAlignment="1">
      <alignment horizontal="center" vertical="center" shrinkToFit="1"/>
    </xf>
    <xf numFmtId="0" fontId="83" fillId="11" borderId="18" xfId="18" applyFont="1" applyFill="1" applyBorder="1" applyAlignment="1">
      <alignment horizontal="center" vertical="center" shrinkToFit="1"/>
    </xf>
    <xf numFmtId="0" fontId="83" fillId="11" borderId="18" xfId="18" applyFont="1" applyFill="1" applyBorder="1" applyAlignment="1">
      <alignment horizontal="center" vertical="center"/>
    </xf>
    <xf numFmtId="202" fontId="83" fillId="0" borderId="18" xfId="18" applyNumberFormat="1" applyFont="1" applyBorder="1" applyAlignment="1">
      <alignment horizontal="center" vertical="center"/>
    </xf>
    <xf numFmtId="202" fontId="83" fillId="0" borderId="82" xfId="18" applyNumberFormat="1" applyFont="1" applyBorder="1" applyAlignment="1">
      <alignment horizontal="center" vertical="center"/>
    </xf>
    <xf numFmtId="202" fontId="83" fillId="0" borderId="30" xfId="18" applyNumberFormat="1" applyFont="1" applyBorder="1" applyAlignment="1">
      <alignment horizontal="center" vertical="center"/>
    </xf>
    <xf numFmtId="177" fontId="10" fillId="0" borderId="127" xfId="18" applyNumberFormat="1" applyFont="1" applyBorder="1" applyAlignment="1">
      <alignment horizontal="center" vertical="center"/>
    </xf>
    <xf numFmtId="177" fontId="10" fillId="0" borderId="121" xfId="18" applyNumberFormat="1" applyFont="1" applyBorder="1" applyAlignment="1">
      <alignment horizontal="center" vertical="center"/>
    </xf>
    <xf numFmtId="0" fontId="83" fillId="11" borderId="31" xfId="18" applyFont="1" applyFill="1" applyBorder="1" applyAlignment="1">
      <alignment horizontal="center" vertical="center" shrinkToFit="1"/>
    </xf>
    <xf numFmtId="0" fontId="83" fillId="11" borderId="28" xfId="18" applyFont="1" applyFill="1" applyBorder="1" applyAlignment="1">
      <alignment horizontal="center" vertical="center" shrinkToFit="1"/>
    </xf>
    <xf numFmtId="0" fontId="83" fillId="11" borderId="34" xfId="18" applyFont="1" applyFill="1" applyBorder="1" applyAlignment="1">
      <alignment horizontal="center" vertical="center" shrinkToFit="1"/>
    </xf>
    <xf numFmtId="0" fontId="83" fillId="0" borderId="31" xfId="18" applyFont="1" applyBorder="1" applyAlignment="1">
      <alignment horizontal="center" vertical="center"/>
    </xf>
    <xf numFmtId="202" fontId="83" fillId="0" borderId="31" xfId="18" applyNumberFormat="1" applyFont="1" applyBorder="1" applyAlignment="1">
      <alignment horizontal="center" vertical="center"/>
    </xf>
    <xf numFmtId="202" fontId="83" fillId="0" borderId="28" xfId="18" applyNumberFormat="1" applyFont="1" applyBorder="1" applyAlignment="1">
      <alignment horizontal="center" vertical="center"/>
    </xf>
    <xf numFmtId="202" fontId="83" fillId="0" borderId="234" xfId="18" applyNumberFormat="1" applyFont="1" applyBorder="1" applyAlignment="1">
      <alignment horizontal="center" vertical="center" shrinkToFit="1"/>
    </xf>
    <xf numFmtId="202" fontId="83" fillId="0" borderId="233" xfId="18" applyNumberFormat="1" applyFont="1" applyBorder="1" applyAlignment="1">
      <alignment horizontal="center" vertical="center" shrinkToFit="1"/>
    </xf>
    <xf numFmtId="202" fontId="83" fillId="0" borderId="232" xfId="18" applyNumberFormat="1" applyFont="1" applyBorder="1" applyAlignment="1">
      <alignment horizontal="center" vertical="center" shrinkToFit="1"/>
    </xf>
    <xf numFmtId="49" fontId="86" fillId="0" borderId="47" xfId="18" applyNumberFormat="1" applyFont="1" applyBorder="1" applyAlignment="1">
      <alignment horizontal="center" vertical="center"/>
    </xf>
    <xf numFmtId="49" fontId="86" fillId="0" borderId="1" xfId="18" applyNumberFormat="1" applyFont="1" applyBorder="1" applyAlignment="1">
      <alignment horizontal="center" vertical="center"/>
    </xf>
    <xf numFmtId="49" fontId="86" fillId="0" borderId="12" xfId="18" applyNumberFormat="1" applyFont="1" applyBorder="1" applyAlignment="1">
      <alignment horizontal="center" vertical="center"/>
    </xf>
    <xf numFmtId="0" fontId="211" fillId="0" borderId="47" xfId="43" applyFont="1" applyBorder="1" applyAlignment="1">
      <alignment horizontal="center" vertical="center" shrinkToFit="1"/>
    </xf>
    <xf numFmtId="0" fontId="211" fillId="0" borderId="1" xfId="43" applyFont="1" applyBorder="1" applyAlignment="1">
      <alignment horizontal="center" vertical="center" shrinkToFit="1"/>
    </xf>
    <xf numFmtId="0" fontId="211" fillId="0" borderId="12" xfId="43" applyFont="1" applyBorder="1" applyAlignment="1">
      <alignment horizontal="center" vertical="center" shrinkToFit="1"/>
    </xf>
    <xf numFmtId="0" fontId="10" fillId="0" borderId="41" xfId="18" applyFont="1" applyBorder="1" applyAlignment="1">
      <alignment horizontal="center" vertical="center"/>
    </xf>
    <xf numFmtId="0" fontId="10" fillId="0" borderId="42" xfId="18" applyFont="1" applyBorder="1" applyAlignment="1">
      <alignment horizontal="center" vertical="center"/>
    </xf>
    <xf numFmtId="0" fontId="10" fillId="0" borderId="43" xfId="18" applyFont="1" applyBorder="1" applyAlignment="1">
      <alignment horizontal="center" vertical="center"/>
    </xf>
    <xf numFmtId="196" fontId="8" fillId="0" borderId="13" xfId="18" applyNumberFormat="1" applyFont="1" applyBorder="1" applyAlignment="1">
      <alignment horizontal="center" vertical="center" wrapText="1"/>
    </xf>
    <xf numFmtId="196" fontId="8" fillId="0" borderId="13" xfId="18" applyNumberFormat="1" applyFont="1" applyBorder="1" applyAlignment="1">
      <alignment horizontal="center" vertical="center"/>
    </xf>
    <xf numFmtId="199" fontId="8" fillId="0" borderId="13" xfId="18" applyNumberFormat="1" applyFont="1" applyBorder="1" applyAlignment="1">
      <alignment horizontal="center" vertical="center"/>
    </xf>
    <xf numFmtId="201" fontId="8" fillId="0" borderId="13" xfId="18" applyNumberFormat="1" applyFont="1" applyBorder="1" applyAlignment="1">
      <alignment horizontal="center" vertical="center"/>
    </xf>
    <xf numFmtId="196" fontId="8" fillId="0" borderId="58" xfId="18" applyNumberFormat="1" applyFont="1" applyBorder="1" applyAlignment="1">
      <alignment horizontal="center" vertical="center"/>
    </xf>
    <xf numFmtId="200" fontId="8" fillId="0" borderId="58" xfId="18" applyNumberFormat="1" applyFont="1" applyBorder="1" applyAlignment="1">
      <alignment horizontal="center" vertical="center"/>
    </xf>
    <xf numFmtId="197" fontId="8" fillId="0" borderId="60" xfId="18" applyNumberFormat="1" applyFont="1" applyBorder="1" applyAlignment="1">
      <alignment horizontal="center" vertical="center"/>
    </xf>
    <xf numFmtId="197" fontId="8" fillId="0" borderId="70" xfId="18" applyNumberFormat="1" applyFont="1" applyBorder="1" applyAlignment="1">
      <alignment horizontal="center" vertical="center"/>
    </xf>
    <xf numFmtId="197" fontId="8" fillId="0" borderId="59" xfId="18" applyNumberFormat="1" applyFont="1" applyBorder="1" applyAlignment="1">
      <alignment horizontal="center" vertical="center"/>
    </xf>
    <xf numFmtId="199" fontId="8" fillId="0" borderId="58" xfId="18" applyNumberFormat="1" applyFont="1" applyBorder="1" applyAlignment="1">
      <alignment horizontal="center" vertical="center"/>
    </xf>
    <xf numFmtId="196" fontId="8" fillId="0" borderId="47" xfId="18" applyNumberFormat="1" applyFont="1" applyBorder="1" applyAlignment="1">
      <alignment horizontal="center" vertical="center"/>
    </xf>
    <xf numFmtId="196" fontId="8" fillId="0" borderId="1" xfId="18" applyNumberFormat="1" applyFont="1" applyBorder="1" applyAlignment="1">
      <alignment horizontal="center" vertical="center"/>
    </xf>
    <xf numFmtId="196" fontId="8" fillId="0" borderId="12" xfId="18" applyNumberFormat="1" applyFont="1" applyBorder="1" applyAlignment="1">
      <alignment horizontal="center" vertical="center"/>
    </xf>
    <xf numFmtId="199" fontId="8" fillId="0" borderId="10" xfId="18" applyNumberFormat="1" applyFont="1" applyBorder="1" applyAlignment="1">
      <alignment horizontal="center" vertical="center"/>
    </xf>
    <xf numFmtId="199" fontId="8" fillId="0" borderId="47" xfId="18" applyNumberFormat="1" applyFont="1" applyBorder="1" applyAlignment="1">
      <alignment horizontal="center" vertical="center"/>
    </xf>
    <xf numFmtId="199" fontId="8" fillId="0" borderId="1" xfId="18" applyNumberFormat="1" applyFont="1" applyBorder="1" applyAlignment="1">
      <alignment horizontal="center" vertical="center"/>
    </xf>
    <xf numFmtId="199" fontId="8" fillId="0" borderId="12" xfId="18" applyNumberFormat="1" applyFont="1" applyBorder="1" applyAlignment="1">
      <alignment horizontal="center" vertical="center"/>
    </xf>
    <xf numFmtId="196" fontId="8" fillId="0" borderId="10" xfId="18" applyNumberFormat="1" applyFont="1" applyBorder="1" applyAlignment="1">
      <alignment horizontal="center" vertical="center"/>
    </xf>
    <xf numFmtId="0" fontId="10" fillId="0" borderId="31" xfId="18" applyFont="1" applyBorder="1" applyAlignment="1">
      <alignment horizontal="left" vertical="center" wrapText="1"/>
    </xf>
    <xf numFmtId="0" fontId="10" fillId="0" borderId="28" xfId="18" applyFont="1" applyBorder="1" applyAlignment="1">
      <alignment horizontal="left" vertical="center" wrapText="1"/>
    </xf>
    <xf numFmtId="0" fontId="10" fillId="0" borderId="0" xfId="18" applyFont="1" applyAlignment="1">
      <alignment horizontal="left" vertical="center" wrapText="1"/>
    </xf>
    <xf numFmtId="0" fontId="10" fillId="0" borderId="44" xfId="18" applyFont="1" applyBorder="1" applyAlignment="1">
      <alignment horizontal="left" vertical="center" wrapText="1"/>
    </xf>
    <xf numFmtId="0" fontId="10" fillId="0" borderId="4" xfId="18" applyFont="1" applyBorder="1" applyAlignment="1">
      <alignment horizontal="left" vertical="center" wrapText="1"/>
    </xf>
    <xf numFmtId="0" fontId="10" fillId="0" borderId="32" xfId="18" applyFont="1" applyBorder="1" applyAlignment="1">
      <alignment horizontal="left" vertical="center" wrapText="1"/>
    </xf>
    <xf numFmtId="0" fontId="10" fillId="19" borderId="31" xfId="18" applyFont="1" applyFill="1" applyBorder="1" applyAlignment="1">
      <alignment horizontal="center" vertical="center" shrinkToFit="1"/>
    </xf>
    <xf numFmtId="0" fontId="10" fillId="20" borderId="31" xfId="18" applyFont="1" applyFill="1" applyBorder="1" applyAlignment="1">
      <alignment horizontal="center" vertical="center"/>
    </xf>
    <xf numFmtId="0" fontId="207" fillId="6" borderId="47" xfId="18" applyFont="1" applyFill="1" applyBorder="1" applyAlignment="1">
      <alignment horizontal="center" vertical="center"/>
    </xf>
    <xf numFmtId="0" fontId="207" fillId="6" borderId="1" xfId="18" applyFont="1" applyFill="1" applyBorder="1" applyAlignment="1">
      <alignment horizontal="center" vertical="center"/>
    </xf>
    <xf numFmtId="0" fontId="207" fillId="6" borderId="12" xfId="18" applyFont="1" applyFill="1" applyBorder="1" applyAlignment="1">
      <alignment horizontal="center" vertical="center"/>
    </xf>
    <xf numFmtId="193" fontId="207" fillId="6" borderId="47" xfId="18" applyNumberFormat="1" applyFont="1" applyFill="1" applyBorder="1" applyAlignment="1">
      <alignment horizontal="center" vertical="center"/>
    </xf>
    <xf numFmtId="193" fontId="207" fillId="6" borderId="1" xfId="18" applyNumberFormat="1" applyFont="1" applyFill="1" applyBorder="1" applyAlignment="1">
      <alignment horizontal="center" vertical="center"/>
    </xf>
    <xf numFmtId="193" fontId="207" fillId="6" borderId="12" xfId="18" applyNumberFormat="1" applyFont="1" applyFill="1" applyBorder="1" applyAlignment="1">
      <alignment horizontal="center" vertical="center"/>
    </xf>
    <xf numFmtId="0" fontId="207" fillId="6" borderId="10" xfId="18" applyFont="1" applyFill="1" applyBorder="1" applyAlignment="1">
      <alignment horizontal="center" vertical="center"/>
    </xf>
    <xf numFmtId="0" fontId="10" fillId="0" borderId="12" xfId="18" applyFont="1" applyBorder="1" applyAlignment="1">
      <alignment horizontal="center" vertical="center" shrinkToFit="1"/>
    </xf>
    <xf numFmtId="193" fontId="10" fillId="0" borderId="47" xfId="18" applyNumberFormat="1" applyFont="1" applyBorder="1" applyAlignment="1">
      <alignment horizontal="center" vertical="center"/>
    </xf>
    <xf numFmtId="193" fontId="10" fillId="0" borderId="1" xfId="18" applyNumberFormat="1" applyFont="1" applyBorder="1" applyAlignment="1">
      <alignment horizontal="center" vertical="center"/>
    </xf>
    <xf numFmtId="193" fontId="10" fillId="0" borderId="12" xfId="18" applyNumberFormat="1" applyFont="1" applyBorder="1" applyAlignment="1">
      <alignment horizontal="center" vertical="center"/>
    </xf>
    <xf numFmtId="195" fontId="10" fillId="0" borderId="47" xfId="18" applyNumberFormat="1" applyFont="1" applyBorder="1" applyAlignment="1">
      <alignment horizontal="center" vertical="center"/>
    </xf>
    <xf numFmtId="195" fontId="10" fillId="0" borderId="1" xfId="18" applyNumberFormat="1" applyFont="1" applyBorder="1" applyAlignment="1">
      <alignment horizontal="center" vertical="center"/>
    </xf>
    <xf numFmtId="195" fontId="10" fillId="0" borderId="12" xfId="18" applyNumberFormat="1" applyFont="1" applyBorder="1" applyAlignment="1">
      <alignment horizontal="center" vertical="center"/>
    </xf>
    <xf numFmtId="195" fontId="10" fillId="0" borderId="10" xfId="18" applyNumberFormat="1" applyFont="1" applyBorder="1" applyAlignment="1">
      <alignment horizontal="center" vertical="center"/>
    </xf>
    <xf numFmtId="1" fontId="207" fillId="6" borderId="10" xfId="18" applyNumberFormat="1" applyFont="1" applyFill="1" applyBorder="1" applyAlignment="1">
      <alignment horizontal="center" vertical="center"/>
    </xf>
    <xf numFmtId="0" fontId="11" fillId="0" borderId="47" xfId="18" applyFont="1" applyBorder="1" applyAlignment="1">
      <alignment horizontal="center" vertical="center" wrapText="1"/>
    </xf>
    <xf numFmtId="0" fontId="11" fillId="0" borderId="1" xfId="18" applyFont="1" applyBorder="1" applyAlignment="1">
      <alignment horizontal="center" vertical="center" wrapText="1"/>
    </xf>
    <xf numFmtId="0" fontId="11" fillId="0" borderId="12" xfId="18" applyFont="1" applyBorder="1" applyAlignment="1">
      <alignment horizontal="center" vertical="center" wrapText="1"/>
    </xf>
    <xf numFmtId="193" fontId="10" fillId="0" borderId="0" xfId="18" applyNumberFormat="1" applyFont="1" applyAlignment="1">
      <alignment horizontal="center" vertical="center"/>
    </xf>
    <xf numFmtId="195" fontId="10" fillId="0" borderId="0" xfId="18" applyNumberFormat="1" applyFont="1" applyAlignment="1">
      <alignment horizontal="center" vertical="center"/>
    </xf>
    <xf numFmtId="0" fontId="10" fillId="0" borderId="47" xfId="18" applyFont="1" applyBorder="1" applyAlignment="1">
      <alignment horizontal="center" vertical="center"/>
    </xf>
    <xf numFmtId="0" fontId="10" fillId="0" borderId="1" xfId="18" applyFont="1" applyBorder="1" applyAlignment="1">
      <alignment horizontal="center" vertical="center"/>
    </xf>
    <xf numFmtId="0" fontId="10" fillId="0" borderId="12" xfId="18" applyFont="1" applyBorder="1" applyAlignment="1">
      <alignment horizontal="center" vertical="center"/>
    </xf>
    <xf numFmtId="193" fontId="74" fillId="0" borderId="47" xfId="18" applyNumberFormat="1" applyFont="1" applyBorder="1" applyAlignment="1">
      <alignment horizontal="center" vertical="center"/>
    </xf>
    <xf numFmtId="193" fontId="74" fillId="0" borderId="1" xfId="18" applyNumberFormat="1" applyFont="1" applyBorder="1" applyAlignment="1">
      <alignment horizontal="center" vertical="center"/>
    </xf>
    <xf numFmtId="193" fontId="74" fillId="0" borderId="12" xfId="18" applyNumberFormat="1" applyFont="1" applyBorder="1" applyAlignment="1">
      <alignment horizontal="center" vertical="center"/>
    </xf>
    <xf numFmtId="193" fontId="207" fillId="0" borderId="0" xfId="18" applyNumberFormat="1" applyFont="1" applyAlignment="1">
      <alignment horizontal="center" vertical="center"/>
    </xf>
    <xf numFmtId="1" fontId="10" fillId="0" borderId="0" xfId="18" applyNumberFormat="1" applyFont="1" applyAlignment="1">
      <alignment horizontal="center" vertical="center"/>
    </xf>
    <xf numFmtId="0" fontId="10" fillId="11" borderId="47" xfId="18" applyFont="1" applyFill="1" applyBorder="1" applyAlignment="1">
      <alignment horizontal="center" vertical="center"/>
    </xf>
    <xf numFmtId="0" fontId="10" fillId="11" borderId="12" xfId="18" applyFont="1" applyFill="1" applyBorder="1" applyAlignment="1">
      <alignment horizontal="center" vertical="center"/>
    </xf>
    <xf numFmtId="0" fontId="10" fillId="0" borderId="47" xfId="18" applyFont="1" applyBorder="1" applyAlignment="1">
      <alignment horizontal="left" vertical="center"/>
    </xf>
    <xf numFmtId="0" fontId="10" fillId="0" borderId="1" xfId="18" applyFont="1" applyBorder="1" applyAlignment="1">
      <alignment horizontal="left" vertical="center"/>
    </xf>
    <xf numFmtId="0" fontId="10" fillId="0" borderId="12" xfId="18" applyFont="1" applyBorder="1" applyAlignment="1">
      <alignment horizontal="left" vertical="center"/>
    </xf>
    <xf numFmtId="0" fontId="10" fillId="11" borderId="1" xfId="18" applyFont="1" applyFill="1" applyBorder="1" applyAlignment="1">
      <alignment horizontal="center" vertical="center"/>
    </xf>
    <xf numFmtId="0" fontId="12" fillId="0" borderId="34" xfId="18" applyFont="1" applyBorder="1" applyAlignment="1">
      <alignment horizontal="center" vertical="center" wrapText="1"/>
    </xf>
    <xf numFmtId="0" fontId="12" fillId="0" borderId="31" xfId="18" applyFont="1" applyBorder="1" applyAlignment="1">
      <alignment horizontal="center" vertical="center" wrapText="1"/>
    </xf>
    <xf numFmtId="0" fontId="12" fillId="0" borderId="28" xfId="18" applyFont="1" applyBorder="1" applyAlignment="1">
      <alignment horizontal="center" vertical="center" wrapText="1"/>
    </xf>
    <xf numFmtId="0" fontId="12" fillId="0" borderId="45" xfId="18" applyFont="1" applyBorder="1" applyAlignment="1">
      <alignment horizontal="center" vertical="center" wrapText="1"/>
    </xf>
    <xf numFmtId="0" fontId="12" fillId="0" borderId="4" xfId="18" applyFont="1" applyBorder="1" applyAlignment="1">
      <alignment horizontal="center" vertical="center" wrapText="1"/>
    </xf>
    <xf numFmtId="0" fontId="12" fillId="0" borderId="32" xfId="18" applyFont="1" applyBorder="1" applyAlignment="1">
      <alignment horizontal="center" vertical="center" wrapText="1"/>
    </xf>
    <xf numFmtId="0" fontId="207" fillId="0" borderId="0" xfId="18" applyFont="1" applyAlignment="1">
      <alignment horizontal="center" vertical="center"/>
    </xf>
    <xf numFmtId="1" fontId="207" fillId="0" borderId="0" xfId="18" applyNumberFormat="1" applyFont="1" applyAlignment="1">
      <alignment horizontal="center" vertical="center"/>
    </xf>
    <xf numFmtId="193" fontId="10" fillId="0" borderId="0" xfId="18" applyNumberFormat="1" applyFont="1" applyAlignment="1">
      <alignment horizontal="right" vertical="center" shrinkToFit="1"/>
    </xf>
    <xf numFmtId="193" fontId="10" fillId="0" borderId="47" xfId="18" applyNumberFormat="1" applyFont="1" applyBorder="1" applyAlignment="1">
      <alignment horizontal="right" vertical="center" shrinkToFit="1"/>
    </xf>
    <xf numFmtId="193" fontId="10" fillId="0" borderId="1" xfId="18" applyNumberFormat="1" applyFont="1" applyBorder="1" applyAlignment="1">
      <alignment horizontal="right" vertical="center" shrinkToFit="1"/>
    </xf>
    <xf numFmtId="193" fontId="10" fillId="0" borderId="12" xfId="18" applyNumberFormat="1" applyFont="1" applyBorder="1" applyAlignment="1">
      <alignment horizontal="right" vertical="center" shrinkToFit="1"/>
    </xf>
    <xf numFmtId="0" fontId="11" fillId="0" borderId="0" xfId="18" applyFont="1" applyAlignment="1">
      <alignment horizontal="center" vertical="center" wrapText="1"/>
    </xf>
    <xf numFmtId="193" fontId="10" fillId="11" borderId="47" xfId="18" applyNumberFormat="1" applyFont="1" applyFill="1" applyBorder="1" applyAlignment="1">
      <alignment horizontal="right" vertical="center" shrinkToFit="1"/>
    </xf>
    <xf numFmtId="193" fontId="10" fillId="11" borderId="1" xfId="18" applyNumberFormat="1" applyFont="1" applyFill="1" applyBorder="1" applyAlignment="1">
      <alignment horizontal="right" vertical="center" shrinkToFit="1"/>
    </xf>
    <xf numFmtId="193" fontId="10" fillId="11" borderId="12" xfId="18" applyNumberFormat="1" applyFont="1" applyFill="1" applyBorder="1" applyAlignment="1">
      <alignment horizontal="right" vertical="center" shrinkToFit="1"/>
    </xf>
    <xf numFmtId="194" fontId="10" fillId="0" borderId="151" xfId="18" applyNumberFormat="1" applyFont="1" applyBorder="1" applyAlignment="1">
      <alignment horizontal="right" vertical="center" shrinkToFit="1"/>
    </xf>
    <xf numFmtId="194" fontId="10" fillId="0" borderId="152" xfId="18" applyNumberFormat="1" applyFont="1" applyBorder="1" applyAlignment="1">
      <alignment horizontal="right" vertical="center" shrinkToFit="1"/>
    </xf>
    <xf numFmtId="194" fontId="10" fillId="0" borderId="153" xfId="18" applyNumberFormat="1" applyFont="1" applyBorder="1" applyAlignment="1">
      <alignment horizontal="right" vertical="center" shrinkToFit="1"/>
    </xf>
    <xf numFmtId="0" fontId="10" fillId="0" borderId="0" xfId="18" applyFont="1" applyAlignment="1">
      <alignment horizontal="left" vertical="center"/>
    </xf>
    <xf numFmtId="194" fontId="10" fillId="0" borderId="0" xfId="18" applyNumberFormat="1" applyFont="1" applyAlignment="1">
      <alignment horizontal="right" vertical="center" shrinkToFit="1"/>
    </xf>
    <xf numFmtId="193" fontId="10" fillId="17" borderId="0" xfId="18" applyNumberFormat="1" applyFont="1" applyFill="1" applyAlignment="1">
      <alignment horizontal="right" vertical="center" shrinkToFit="1"/>
    </xf>
    <xf numFmtId="0" fontId="10" fillId="11" borderId="10" xfId="18" applyFont="1" applyFill="1" applyBorder="1" applyAlignment="1">
      <alignment horizontal="center" vertical="center"/>
    </xf>
    <xf numFmtId="0" fontId="12" fillId="0" borderId="0" xfId="18" applyFont="1" applyAlignment="1">
      <alignment horizontal="center" vertical="center" wrapText="1"/>
    </xf>
    <xf numFmtId="0" fontId="10" fillId="0" borderId="28" xfId="18" applyFont="1" applyBorder="1" applyAlignment="1">
      <alignment horizontal="center" vertical="center" shrinkToFit="1"/>
    </xf>
    <xf numFmtId="0" fontId="10" fillId="0" borderId="0" xfId="18" applyFont="1" applyAlignment="1">
      <alignment horizontal="center" vertical="center" shrinkToFit="1"/>
    </xf>
    <xf numFmtId="0" fontId="207" fillId="8" borderId="357" xfId="18" applyFont="1" applyFill="1" applyBorder="1" applyAlignment="1">
      <alignment horizontal="left" vertical="center" shrinkToFit="1"/>
    </xf>
    <xf numFmtId="0" fontId="206" fillId="0" borderId="10" xfId="43" applyFont="1" applyBorder="1" applyAlignment="1">
      <alignment horizontal="center" vertical="center"/>
    </xf>
    <xf numFmtId="0" fontId="206" fillId="11" borderId="47" xfId="43" applyFont="1" applyFill="1" applyBorder="1" applyAlignment="1" applyProtection="1">
      <alignment horizontal="center" vertical="center" shrinkToFit="1"/>
      <protection locked="0"/>
    </xf>
    <xf numFmtId="0" fontId="206" fillId="11" borderId="1" xfId="43" applyFont="1" applyFill="1" applyBorder="1" applyAlignment="1" applyProtection="1">
      <alignment horizontal="center" vertical="center" shrinkToFit="1"/>
      <protection locked="0"/>
    </xf>
    <xf numFmtId="0" fontId="206" fillId="11" borderId="12" xfId="43" applyFont="1" applyFill="1" applyBorder="1" applyAlignment="1" applyProtection="1">
      <alignment horizontal="center" vertical="center" shrinkToFit="1"/>
      <protection locked="0"/>
    </xf>
    <xf numFmtId="0" fontId="206" fillId="11" borderId="10" xfId="43" applyFont="1" applyFill="1" applyBorder="1" applyAlignment="1" applyProtection="1">
      <alignment horizontal="center" vertical="center" shrinkToFit="1"/>
      <protection locked="0"/>
    </xf>
    <xf numFmtId="0" fontId="206" fillId="0" borderId="47" xfId="43" applyFont="1" applyBorder="1" applyAlignment="1">
      <alignment horizontal="center" vertical="center"/>
    </xf>
    <xf numFmtId="0" fontId="206" fillId="0" borderId="1" xfId="43" applyFont="1" applyBorder="1" applyAlignment="1">
      <alignment horizontal="center" vertical="center"/>
    </xf>
    <xf numFmtId="0" fontId="206" fillId="0" borderId="12" xfId="43" applyFont="1" applyBorder="1" applyAlignment="1">
      <alignment horizontal="center" vertical="center"/>
    </xf>
    <xf numFmtId="0" fontId="206" fillId="11" borderId="47" xfId="43" applyFont="1" applyFill="1" applyBorder="1" applyAlignment="1">
      <alignment horizontal="center" vertical="center"/>
    </xf>
    <xf numFmtId="0" fontId="206" fillId="11" borderId="1" xfId="43" applyFont="1" applyFill="1" applyBorder="1" applyAlignment="1">
      <alignment horizontal="center" vertical="center"/>
    </xf>
    <xf numFmtId="0" fontId="206" fillId="11" borderId="12" xfId="43" applyFont="1" applyFill="1" applyBorder="1" applyAlignment="1">
      <alignment horizontal="center" vertical="center"/>
    </xf>
    <xf numFmtId="192" fontId="195" fillId="0" borderId="15" xfId="43" applyNumberFormat="1" applyFont="1" applyBorder="1" applyAlignment="1">
      <alignment horizontal="center" vertical="center" shrinkToFit="1"/>
    </xf>
    <xf numFmtId="192" fontId="195" fillId="0" borderId="16" xfId="43" applyNumberFormat="1" applyFont="1" applyBorder="1" applyAlignment="1">
      <alignment horizontal="center" vertical="center" shrinkToFit="1"/>
    </xf>
    <xf numFmtId="192" fontId="195" fillId="0" borderId="97" xfId="43" applyNumberFormat="1" applyFont="1" applyBorder="1" applyAlignment="1">
      <alignment horizontal="right" vertical="center" shrinkToFit="1"/>
    </xf>
    <xf numFmtId="192" fontId="195" fillId="0" borderId="0" xfId="43" applyNumberFormat="1" applyFont="1" applyAlignment="1">
      <alignment horizontal="right" vertical="center" shrinkToFit="1"/>
    </xf>
    <xf numFmtId="192" fontId="195" fillId="0" borderId="39" xfId="43" applyNumberFormat="1" applyFont="1" applyBorder="1" applyAlignment="1">
      <alignment horizontal="right" vertical="center" shrinkToFit="1"/>
    </xf>
    <xf numFmtId="192" fontId="195" fillId="0" borderId="40" xfId="43" applyNumberFormat="1" applyFont="1" applyBorder="1" applyAlignment="1">
      <alignment horizontal="right" vertical="center" shrinkToFit="1"/>
    </xf>
    <xf numFmtId="192" fontId="195" fillId="0" borderId="54" xfId="43" applyNumberFormat="1" applyFont="1" applyBorder="1" applyAlignment="1">
      <alignment horizontal="right" vertical="center" shrinkToFit="1"/>
    </xf>
    <xf numFmtId="0" fontId="196" fillId="0" borderId="54" xfId="43" applyFont="1" applyBorder="1" applyAlignment="1">
      <alignment horizontal="center" vertical="center"/>
    </xf>
    <xf numFmtId="0" fontId="196" fillId="0" borderId="98" xfId="43" applyFont="1" applyBorder="1" applyAlignment="1">
      <alignment horizontal="center" vertical="center"/>
    </xf>
    <xf numFmtId="0" fontId="214" fillId="0" borderId="17" xfId="43" applyFont="1" applyBorder="1" applyAlignment="1">
      <alignment horizontal="center" vertical="center" shrinkToFit="1"/>
    </xf>
    <xf numFmtId="0" fontId="214" fillId="0" borderId="15" xfId="43" applyFont="1" applyBorder="1" applyAlignment="1">
      <alignment horizontal="center" vertical="center" shrinkToFit="1"/>
    </xf>
    <xf numFmtId="0" fontId="214" fillId="0" borderId="16" xfId="43" applyFont="1" applyBorder="1" applyAlignment="1">
      <alignment horizontal="center" vertical="center" shrinkToFit="1"/>
    </xf>
    <xf numFmtId="192" fontId="195" fillId="0" borderId="30" xfId="43" applyNumberFormat="1" applyFont="1" applyBorder="1" applyAlignment="1">
      <alignment horizontal="center" vertical="center" shrinkToFit="1"/>
    </xf>
    <xf numFmtId="192" fontId="195" fillId="0" borderId="231" xfId="43" applyNumberFormat="1" applyFont="1" applyBorder="1" applyAlignment="1">
      <alignment horizontal="right" vertical="center" shrinkToFit="1"/>
    </xf>
    <xf numFmtId="192" fontId="195" fillId="0" borderId="230" xfId="43" applyNumberFormat="1" applyFont="1" applyBorder="1" applyAlignment="1">
      <alignment horizontal="right" vertical="center" shrinkToFit="1"/>
    </xf>
    <xf numFmtId="192" fontId="195" fillId="0" borderId="229" xfId="43" applyNumberFormat="1" applyFont="1" applyBorder="1" applyAlignment="1">
      <alignment horizontal="right" vertical="center" shrinkToFit="1"/>
    </xf>
    <xf numFmtId="0" fontId="196" fillId="0" borderId="8" xfId="43" applyFont="1" applyBorder="1" applyAlignment="1">
      <alignment horizontal="center" vertical="center"/>
    </xf>
    <xf numFmtId="0" fontId="213" fillId="0" borderId="136" xfId="43" applyFont="1" applyBorder="1" applyAlignment="1">
      <alignment horizontal="center" vertical="center" wrapText="1" shrinkToFit="1"/>
    </xf>
    <xf numFmtId="0" fontId="213" fillId="0" borderId="31" xfId="43" applyFont="1" applyBorder="1" applyAlignment="1">
      <alignment horizontal="center" vertical="center" shrinkToFit="1"/>
    </xf>
    <xf numFmtId="0" fontId="213" fillId="0" borderId="28" xfId="43" applyFont="1" applyBorder="1" applyAlignment="1">
      <alignment horizontal="center" vertical="center" shrinkToFit="1"/>
    </xf>
    <xf numFmtId="0" fontId="196" fillId="0" borderId="369" xfId="43" applyFont="1" applyBorder="1" applyAlignment="1">
      <alignment horizontal="center" vertical="center"/>
    </xf>
    <xf numFmtId="0" fontId="196" fillId="0" borderId="370" xfId="43" applyFont="1" applyBorder="1" applyAlignment="1">
      <alignment horizontal="center" vertical="center"/>
    </xf>
    <xf numFmtId="0" fontId="196" fillId="0" borderId="371" xfId="43" applyFont="1" applyBorder="1" applyAlignment="1">
      <alignment horizontal="center" vertical="center"/>
    </xf>
    <xf numFmtId="189" fontId="195" fillId="0" borderId="132" xfId="43" applyNumberFormat="1" applyFont="1" applyBorder="1" applyAlignment="1">
      <alignment horizontal="right" vertical="center" shrinkToFit="1"/>
    </xf>
    <xf numFmtId="189" fontId="195" fillId="0" borderId="9" xfId="43" applyNumberFormat="1" applyFont="1" applyBorder="1" applyAlignment="1">
      <alignment horizontal="right" vertical="center" shrinkToFit="1"/>
    </xf>
    <xf numFmtId="189" fontId="195" fillId="0" borderId="237" xfId="43" applyNumberFormat="1" applyFont="1" applyBorder="1" applyAlignment="1">
      <alignment horizontal="right" vertical="center" shrinkToFit="1"/>
    </xf>
    <xf numFmtId="189" fontId="195" fillId="0" borderId="236" xfId="43" applyNumberFormat="1" applyFont="1" applyBorder="1" applyAlignment="1">
      <alignment horizontal="right" vertical="center" shrinkToFit="1"/>
    </xf>
    <xf numFmtId="189" fontId="195" fillId="0" borderId="235" xfId="43" applyNumberFormat="1" applyFont="1" applyBorder="1" applyAlignment="1">
      <alignment horizontal="right" vertical="center" shrinkToFit="1"/>
    </xf>
    <xf numFmtId="0" fontId="196" fillId="0" borderId="2" xfId="43" applyFont="1" applyBorder="1" applyAlignment="1">
      <alignment horizontal="center" vertical="center"/>
    </xf>
    <xf numFmtId="0" fontId="196" fillId="0" borderId="9" xfId="43" applyFont="1" applyBorder="1" applyAlignment="1">
      <alignment horizontal="center" vertical="center"/>
    </xf>
    <xf numFmtId="189" fontId="195" fillId="11" borderId="47" xfId="43" applyNumberFormat="1" applyFont="1" applyFill="1" applyBorder="1" applyAlignment="1" applyProtection="1">
      <alignment horizontal="right" vertical="center" shrinkToFit="1"/>
      <protection locked="0"/>
    </xf>
    <xf numFmtId="189" fontId="195" fillId="11" borderId="1" xfId="43" applyNumberFormat="1" applyFont="1" applyFill="1" applyBorder="1" applyAlignment="1" applyProtection="1">
      <alignment horizontal="right" vertical="center" shrinkToFit="1"/>
      <protection locked="0"/>
    </xf>
    <xf numFmtId="189" fontId="195" fillId="11" borderId="8" xfId="43" applyNumberFormat="1" applyFont="1" applyFill="1" applyBorder="1" applyAlignment="1" applyProtection="1">
      <alignment horizontal="right" vertical="center" shrinkToFit="1"/>
      <protection locked="0"/>
    </xf>
    <xf numFmtId="189" fontId="195" fillId="11" borderId="132" xfId="43" applyNumberFormat="1" applyFont="1" applyFill="1" applyBorder="1" applyAlignment="1" applyProtection="1">
      <alignment horizontal="right" vertical="center" shrinkToFit="1"/>
      <protection locked="0"/>
    </xf>
    <xf numFmtId="189" fontId="195" fillId="11" borderId="151" xfId="43" applyNumberFormat="1" applyFont="1" applyFill="1" applyBorder="1" applyAlignment="1" applyProtection="1">
      <alignment horizontal="right" vertical="center" shrinkToFit="1"/>
      <protection locked="0"/>
    </xf>
    <xf numFmtId="189" fontId="195" fillId="11" borderId="152" xfId="43" applyNumberFormat="1" applyFont="1" applyFill="1" applyBorder="1" applyAlignment="1" applyProtection="1">
      <alignment horizontal="right" vertical="center" shrinkToFit="1"/>
      <protection locked="0"/>
    </xf>
    <xf numFmtId="189" fontId="195" fillId="11" borderId="153" xfId="43" applyNumberFormat="1" applyFont="1" applyFill="1" applyBorder="1" applyAlignment="1" applyProtection="1">
      <alignment horizontal="right" vertical="center" shrinkToFit="1"/>
      <protection locked="0"/>
    </xf>
    <xf numFmtId="189" fontId="195" fillId="11" borderId="45" xfId="43" applyNumberFormat="1" applyFont="1" applyFill="1" applyBorder="1" applyAlignment="1" applyProtection="1">
      <alignment horizontal="right" vertical="center"/>
      <protection locked="0"/>
    </xf>
    <xf numFmtId="189" fontId="195" fillId="11" borderId="4" xfId="43" applyNumberFormat="1" applyFont="1" applyFill="1" applyBorder="1" applyAlignment="1" applyProtection="1">
      <alignment horizontal="right" vertical="center"/>
      <protection locked="0"/>
    </xf>
    <xf numFmtId="189" fontId="195" fillId="11" borderId="4" xfId="43" applyNumberFormat="1" applyFont="1" applyFill="1" applyBorder="1" applyAlignment="1" applyProtection="1">
      <alignment horizontal="right" vertical="center" shrinkToFit="1"/>
      <protection locked="0"/>
    </xf>
    <xf numFmtId="0" fontId="213" fillId="0" borderId="33" xfId="43" applyFont="1" applyBorder="1" applyAlignment="1">
      <alignment horizontal="center" vertical="center" shrinkToFit="1"/>
    </xf>
    <xf numFmtId="0" fontId="213" fillId="0" borderId="4" xfId="43" applyFont="1" applyBorder="1" applyAlignment="1">
      <alignment horizontal="center" vertical="center" shrinkToFit="1"/>
    </xf>
    <xf numFmtId="0" fontId="213" fillId="0" borderId="32" xfId="43" applyFont="1" applyBorder="1" applyAlignment="1">
      <alignment horizontal="center" vertical="center" shrinkToFit="1"/>
    </xf>
    <xf numFmtId="0" fontId="203" fillId="0" borderId="47" xfId="43" applyFont="1" applyBorder="1" applyAlignment="1">
      <alignment horizontal="center" vertical="center" wrapText="1" shrinkToFit="1"/>
    </xf>
    <xf numFmtId="0" fontId="203" fillId="0" borderId="1" xfId="43" applyFont="1" applyBorder="1" applyAlignment="1">
      <alignment horizontal="center" vertical="center" shrinkToFit="1"/>
    </xf>
    <xf numFmtId="0" fontId="203" fillId="0" borderId="12" xfId="43" applyFont="1" applyBorder="1" applyAlignment="1">
      <alignment horizontal="center" vertical="center" shrinkToFit="1"/>
    </xf>
    <xf numFmtId="0" fontId="196" fillId="0" borderId="19" xfId="43" applyFont="1" applyBorder="1" applyAlignment="1">
      <alignment horizontal="center" vertical="center"/>
    </xf>
    <xf numFmtId="0" fontId="196" fillId="0" borderId="20" xfId="43" applyFont="1" applyBorder="1" applyAlignment="1">
      <alignment horizontal="center" vertical="center"/>
    </xf>
    <xf numFmtId="0" fontId="196" fillId="0" borderId="21" xfId="43" applyFont="1" applyBorder="1" applyAlignment="1">
      <alignment horizontal="center" vertical="center"/>
    </xf>
    <xf numFmtId="0" fontId="196" fillId="0" borderId="11" xfId="43" applyFont="1" applyBorder="1" applyAlignment="1">
      <alignment horizontal="center" vertical="center"/>
    </xf>
    <xf numFmtId="0" fontId="213" fillId="0" borderId="0" xfId="43" applyFont="1" applyAlignment="1">
      <alignment horizontal="center" vertical="center" shrinkToFit="1"/>
    </xf>
    <xf numFmtId="0" fontId="213" fillId="0" borderId="44" xfId="43" applyFont="1" applyBorder="1" applyAlignment="1">
      <alignment horizontal="center" vertical="center" shrinkToFit="1"/>
    </xf>
    <xf numFmtId="0" fontId="196" fillId="0" borderId="115" xfId="43" applyFont="1" applyBorder="1" applyAlignment="1">
      <alignment horizontal="center" vertical="center" shrinkToFit="1"/>
    </xf>
    <xf numFmtId="0" fontId="196" fillId="0" borderId="76" xfId="43" applyFont="1" applyBorder="1" applyAlignment="1">
      <alignment horizontal="center" vertical="center" shrinkToFit="1"/>
    </xf>
    <xf numFmtId="0" fontId="196" fillId="0" borderId="116" xfId="43" applyFont="1" applyBorder="1" applyAlignment="1">
      <alignment horizontal="center" vertical="center" shrinkToFit="1"/>
    </xf>
    <xf numFmtId="0" fontId="196" fillId="0" borderId="45" xfId="43" applyFont="1" applyBorder="1" applyAlignment="1">
      <alignment horizontal="center" vertical="center" shrinkToFit="1"/>
    </xf>
    <xf numFmtId="0" fontId="196" fillId="0" borderId="4" xfId="43" applyFont="1" applyBorder="1" applyAlignment="1">
      <alignment horizontal="center" vertical="center" shrinkToFit="1"/>
    </xf>
    <xf numFmtId="0" fontId="196" fillId="0" borderId="9" xfId="43" applyFont="1" applyBorder="1" applyAlignment="1">
      <alignment horizontal="center" vertical="center" shrinkToFit="1"/>
    </xf>
    <xf numFmtId="0" fontId="213" fillId="0" borderId="97" xfId="43" applyFont="1" applyBorder="1" applyAlignment="1">
      <alignment horizontal="center" vertical="center" shrinkToFit="1"/>
    </xf>
    <xf numFmtId="0" fontId="213" fillId="0" borderId="39" xfId="43" applyFont="1" applyBorder="1" applyAlignment="1">
      <alignment horizontal="center" vertical="center" shrinkToFit="1"/>
    </xf>
    <xf numFmtId="0" fontId="213" fillId="0" borderId="40" xfId="43" applyFont="1" applyBorder="1" applyAlignment="1">
      <alignment horizontal="center" vertical="center" shrinkToFit="1"/>
    </xf>
    <xf numFmtId="0" fontId="213" fillId="0" borderId="9" xfId="43" applyFont="1" applyBorder="1" applyAlignment="1">
      <alignment horizontal="center" vertical="center" shrinkToFit="1"/>
    </xf>
    <xf numFmtId="0" fontId="73" fillId="0" borderId="14" xfId="43" applyFont="1" applyBorder="1" applyAlignment="1">
      <alignment horizontal="center" vertical="center"/>
    </xf>
    <xf numFmtId="0" fontId="73" fillId="0" borderId="82" xfId="43" applyFont="1" applyBorder="1" applyAlignment="1">
      <alignment horizontal="center" vertical="center"/>
    </xf>
    <xf numFmtId="0" fontId="73" fillId="0" borderId="126" xfId="43" applyFont="1" applyBorder="1" applyAlignment="1">
      <alignment horizontal="center" vertical="center"/>
    </xf>
    <xf numFmtId="0" fontId="196" fillId="0" borderId="14" xfId="43" applyFont="1" applyBorder="1" applyAlignment="1">
      <alignment horizontal="center" vertical="center" shrinkToFit="1"/>
    </xf>
    <xf numFmtId="0" fontId="196" fillId="0" borderId="82" xfId="43" applyFont="1" applyBorder="1" applyAlignment="1">
      <alignment horizontal="center" vertical="center" shrinkToFit="1"/>
    </xf>
    <xf numFmtId="0" fontId="196" fillId="0" borderId="126" xfId="43" applyFont="1" applyBorder="1" applyAlignment="1">
      <alignment horizontal="center" vertical="center" shrinkToFit="1"/>
    </xf>
    <xf numFmtId="0" fontId="196" fillId="0" borderId="141" xfId="43" applyFont="1" applyBorder="1" applyAlignment="1">
      <alignment horizontal="center" vertical="center"/>
    </xf>
    <xf numFmtId="0" fontId="196" fillId="0" borderId="76" xfId="43" applyFont="1" applyBorder="1" applyAlignment="1">
      <alignment horizontal="center" vertical="center"/>
    </xf>
    <xf numFmtId="0" fontId="196" fillId="0" borderId="116" xfId="43" applyFont="1" applyBorder="1" applyAlignment="1">
      <alignment horizontal="center" vertical="center"/>
    </xf>
    <xf numFmtId="0" fontId="196" fillId="0" borderId="97" xfId="43" applyFont="1" applyBorder="1" applyAlignment="1">
      <alignment horizontal="center" vertical="center"/>
    </xf>
    <xf numFmtId="0" fontId="196" fillId="0" borderId="40" xfId="43" applyFont="1" applyBorder="1" applyAlignment="1">
      <alignment horizontal="center" vertical="center"/>
    </xf>
    <xf numFmtId="0" fontId="196" fillId="0" borderId="33" xfId="43" applyFont="1" applyBorder="1" applyAlignment="1">
      <alignment horizontal="center" vertical="center"/>
    </xf>
    <xf numFmtId="0" fontId="196" fillId="11" borderId="47" xfId="43" applyFont="1" applyFill="1" applyBorder="1" applyAlignment="1" applyProtection="1">
      <alignment horizontal="center" vertical="center" shrinkToFit="1"/>
      <protection locked="0"/>
    </xf>
    <xf numFmtId="0" fontId="196" fillId="11" borderId="1" xfId="43" applyFont="1" applyFill="1" applyBorder="1" applyAlignment="1" applyProtection="1">
      <alignment horizontal="center" vertical="center" shrinkToFit="1"/>
      <protection locked="0"/>
    </xf>
    <xf numFmtId="0" fontId="196" fillId="11" borderId="12" xfId="43" applyFont="1" applyFill="1" applyBorder="1" applyAlignment="1" applyProtection="1">
      <alignment horizontal="center" vertical="center" shrinkToFit="1"/>
      <protection locked="0"/>
    </xf>
    <xf numFmtId="0" fontId="196" fillId="11" borderId="10" xfId="43" applyFont="1" applyFill="1" applyBorder="1" applyAlignment="1" applyProtection="1">
      <alignment horizontal="center" vertical="center"/>
      <protection locked="0"/>
    </xf>
    <xf numFmtId="0" fontId="196" fillId="11" borderId="10" xfId="43" applyFont="1" applyFill="1" applyBorder="1" applyAlignment="1" applyProtection="1">
      <alignment horizontal="center" vertical="center" shrinkToFit="1"/>
      <protection locked="0"/>
    </xf>
    <xf numFmtId="0" fontId="196" fillId="11" borderId="47" xfId="43" applyFont="1" applyFill="1" applyBorder="1" applyAlignment="1">
      <alignment horizontal="center" vertical="center"/>
    </xf>
    <xf numFmtId="0" fontId="196" fillId="11" borderId="1" xfId="43" applyFont="1" applyFill="1" applyBorder="1" applyAlignment="1">
      <alignment horizontal="center" vertical="center"/>
    </xf>
    <xf numFmtId="0" fontId="196" fillId="11" borderId="12" xfId="43" applyFont="1" applyFill="1" applyBorder="1" applyAlignment="1">
      <alignment horizontal="center" vertical="center"/>
    </xf>
    <xf numFmtId="0" fontId="61" fillId="0" borderId="0" xfId="14" applyFont="1" applyAlignment="1">
      <alignment horizontal="left" vertical="center" wrapText="1"/>
    </xf>
    <xf numFmtId="0" fontId="61" fillId="0" borderId="0" xfId="14" applyFont="1" applyAlignment="1">
      <alignment horizontal="left" vertical="center"/>
    </xf>
    <xf numFmtId="0" fontId="63" fillId="0" borderId="0" xfId="14" applyFont="1" applyAlignment="1">
      <alignment horizontal="center" vertical="center" wrapText="1"/>
    </xf>
    <xf numFmtId="0" fontId="63" fillId="0" borderId="0" xfId="14" applyFont="1" applyAlignment="1">
      <alignment horizontal="center" vertical="center"/>
    </xf>
    <xf numFmtId="0" fontId="63" fillId="0" borderId="47" xfId="14" applyFont="1" applyBorder="1">
      <alignment vertical="center"/>
    </xf>
    <xf numFmtId="0" fontId="63" fillId="0" borderId="1" xfId="14" applyFont="1" applyBorder="1">
      <alignment vertical="center"/>
    </xf>
    <xf numFmtId="0" fontId="63" fillId="0" borderId="12" xfId="14" applyFont="1" applyBorder="1">
      <alignment vertical="center"/>
    </xf>
    <xf numFmtId="0" fontId="61" fillId="0" borderId="47" xfId="14" applyFont="1" applyBorder="1" applyAlignment="1">
      <alignment horizontal="center" vertical="center"/>
    </xf>
    <xf numFmtId="0" fontId="61" fillId="0" borderId="1" xfId="14" applyFont="1" applyBorder="1" applyAlignment="1">
      <alignment horizontal="center" vertical="center"/>
    </xf>
    <xf numFmtId="0" fontId="61" fillId="0" borderId="12" xfId="14" applyFont="1" applyBorder="1" applyAlignment="1">
      <alignment horizontal="center" vertical="center"/>
    </xf>
    <xf numFmtId="0" fontId="61" fillId="0" borderId="1" xfId="14" applyFont="1" applyBorder="1" applyAlignment="1">
      <alignment horizontal="left" vertical="center" wrapText="1"/>
    </xf>
    <xf numFmtId="0" fontId="61" fillId="0" borderId="12" xfId="14" applyFont="1" applyBorder="1" applyAlignment="1">
      <alignment horizontal="left" vertical="center" wrapText="1"/>
    </xf>
    <xf numFmtId="0" fontId="61" fillId="0" borderId="26" xfId="14" applyFont="1" applyBorder="1" applyAlignment="1">
      <alignment vertical="center" wrapText="1"/>
    </xf>
    <xf numFmtId="0" fontId="61" fillId="0" borderId="48" xfId="14" applyFont="1" applyBorder="1" applyAlignment="1">
      <alignment vertical="center" wrapText="1"/>
    </xf>
    <xf numFmtId="0" fontId="61" fillId="0" borderId="26" xfId="14" applyFont="1" applyBorder="1" applyAlignment="1">
      <alignment horizontal="center" vertical="center" wrapText="1"/>
    </xf>
    <xf numFmtId="0" fontId="61" fillId="0" borderId="48" xfId="14" applyFont="1" applyBorder="1" applyAlignment="1">
      <alignment horizontal="center" vertical="center" wrapText="1"/>
    </xf>
    <xf numFmtId="0" fontId="61" fillId="0" borderId="26" xfId="14" applyFont="1" applyBorder="1">
      <alignment vertical="center"/>
    </xf>
    <xf numFmtId="0" fontId="61" fillId="0" borderId="48" xfId="14" applyFont="1" applyBorder="1">
      <alignment vertical="center"/>
    </xf>
    <xf numFmtId="0" fontId="61" fillId="0" borderId="26" xfId="14" applyFont="1" applyBorder="1" applyAlignment="1">
      <alignment horizontal="center" vertical="center"/>
    </xf>
    <xf numFmtId="0" fontId="61" fillId="0" borderId="48" xfId="14" applyFont="1" applyBorder="1" applyAlignment="1">
      <alignment horizontal="center" vertical="center"/>
    </xf>
    <xf numFmtId="0" fontId="61" fillId="0" borderId="13" xfId="14" applyFont="1" applyBorder="1" applyAlignment="1">
      <alignment horizontal="center" vertical="center"/>
    </xf>
    <xf numFmtId="0" fontId="61" fillId="0" borderId="13" xfId="14" applyFont="1" applyBorder="1">
      <alignment vertical="center"/>
    </xf>
    <xf numFmtId="0" fontId="61" fillId="0" borderId="34" xfId="14" applyFont="1" applyBorder="1" applyAlignment="1">
      <alignment horizontal="center" vertical="center"/>
    </xf>
    <xf numFmtId="0" fontId="61" fillId="0" borderId="39" xfId="14" applyFont="1" applyBorder="1" applyAlignment="1">
      <alignment horizontal="center" vertical="center"/>
    </xf>
    <xf numFmtId="0" fontId="61" fillId="0" borderId="0" xfId="14" applyFont="1" applyAlignment="1">
      <alignment horizontal="center" vertical="center"/>
    </xf>
    <xf numFmtId="0" fontId="61" fillId="0" borderId="44" xfId="14" applyFont="1" applyBorder="1" applyAlignment="1">
      <alignment horizontal="center" vertical="center"/>
    </xf>
    <xf numFmtId="0" fontId="61" fillId="0" borderId="45" xfId="14" applyFont="1" applyBorder="1" applyAlignment="1">
      <alignment horizontal="center" vertical="center"/>
    </xf>
    <xf numFmtId="0" fontId="61" fillId="0" borderId="4" xfId="14" applyFont="1" applyBorder="1" applyAlignment="1">
      <alignment horizontal="center" vertical="center"/>
    </xf>
    <xf numFmtId="0" fontId="61" fillId="0" borderId="32" xfId="14" applyFont="1" applyBorder="1" applyAlignment="1">
      <alignment horizontal="center" vertical="center"/>
    </xf>
    <xf numFmtId="0" fontId="61" fillId="0" borderId="13" xfId="14" applyFont="1" applyBorder="1" applyAlignment="1">
      <alignment vertical="center" wrapText="1"/>
    </xf>
    <xf numFmtId="0" fontId="61" fillId="0" borderId="13" xfId="14" applyFont="1" applyBorder="1" applyAlignment="1">
      <alignment horizontal="center" vertical="center" wrapText="1"/>
    </xf>
    <xf numFmtId="0" fontId="64" fillId="0" borderId="0" xfId="14" applyFont="1" applyAlignment="1">
      <alignment horizontal="center" vertical="center" wrapText="1"/>
    </xf>
    <xf numFmtId="0" fontId="61" fillId="0" borderId="47" xfId="35" applyFont="1" applyBorder="1" applyAlignment="1">
      <alignment horizontal="center" vertical="center"/>
    </xf>
    <xf numFmtId="0" fontId="61" fillId="0" borderId="1" xfId="35" applyFont="1" applyBorder="1" applyAlignment="1">
      <alignment horizontal="center" vertical="center"/>
    </xf>
    <xf numFmtId="0" fontId="61" fillId="0" borderId="12" xfId="35" applyFont="1" applyBorder="1" applyAlignment="1">
      <alignment horizontal="center" vertical="center"/>
    </xf>
    <xf numFmtId="0" fontId="61" fillId="0" borderId="45" xfId="35" applyFont="1" applyBorder="1" applyAlignment="1">
      <alignment horizontal="center" vertical="center"/>
    </xf>
    <xf numFmtId="0" fontId="164" fillId="0" borderId="4" xfId="35" applyFont="1" applyBorder="1" applyAlignment="1">
      <alignment horizontal="center" vertical="center"/>
    </xf>
    <xf numFmtId="0" fontId="164" fillId="0" borderId="32" xfId="35" applyFont="1" applyBorder="1" applyAlignment="1">
      <alignment horizontal="center" vertical="center"/>
    </xf>
    <xf numFmtId="0" fontId="61" fillId="0" borderId="0" xfId="35" applyFont="1" applyAlignment="1">
      <alignment horizontal="left" vertical="center" wrapText="1"/>
    </xf>
    <xf numFmtId="0" fontId="61" fillId="0" borderId="0" xfId="35" applyFont="1" applyAlignment="1">
      <alignment horizontal="right" vertical="center"/>
    </xf>
    <xf numFmtId="0" fontId="64" fillId="0" borderId="0" xfId="35" applyFont="1" applyAlignment="1">
      <alignment horizontal="center" vertical="center"/>
    </xf>
    <xf numFmtId="0" fontId="63" fillId="0" borderId="47" xfId="35" applyFont="1" applyBorder="1" applyAlignment="1">
      <alignment horizontal="center" vertical="center"/>
    </xf>
    <xf numFmtId="0" fontId="63" fillId="0" borderId="1" xfId="35" applyFont="1" applyBorder="1" applyAlignment="1">
      <alignment horizontal="center" vertical="center"/>
    </xf>
    <xf numFmtId="0" fontId="63" fillId="0" borderId="12" xfId="35" applyFont="1" applyBorder="1" applyAlignment="1">
      <alignment horizontal="center" vertical="center"/>
    </xf>
    <xf numFmtId="0" fontId="61" fillId="0" borderId="31" xfId="35" applyFont="1" applyBorder="1" applyAlignment="1">
      <alignment horizontal="center" vertical="center"/>
    </xf>
    <xf numFmtId="0" fontId="61" fillId="0" borderId="28" xfId="35" applyFont="1" applyBorder="1" applyAlignment="1">
      <alignment horizontal="center" vertical="center"/>
    </xf>
    <xf numFmtId="0" fontId="61" fillId="0" borderId="26" xfId="35" applyFont="1" applyBorder="1">
      <alignment vertical="center"/>
    </xf>
    <xf numFmtId="0" fontId="61" fillId="0" borderId="48" xfId="35" applyFont="1" applyBorder="1">
      <alignment vertical="center"/>
    </xf>
    <xf numFmtId="0" fontId="61" fillId="0" borderId="13" xfId="35" applyFont="1" applyBorder="1">
      <alignment vertical="center"/>
    </xf>
    <xf numFmtId="0" fontId="61" fillId="0" borderId="1" xfId="35" applyFont="1" applyBorder="1" applyAlignment="1">
      <alignment horizontal="left" vertical="center"/>
    </xf>
    <xf numFmtId="0" fontId="61" fillId="0" borderId="12" xfId="35" applyFont="1" applyBorder="1" applyAlignment="1">
      <alignment horizontal="left" vertical="center"/>
    </xf>
    <xf numFmtId="0" fontId="140" fillId="0" borderId="0" xfId="36" applyFont="1" applyAlignment="1">
      <alignment horizontal="center" vertical="center"/>
    </xf>
    <xf numFmtId="0" fontId="171" fillId="0" borderId="47" xfId="36" applyFont="1" applyBorder="1" applyAlignment="1">
      <alignment horizontal="center" vertical="center"/>
    </xf>
    <xf numFmtId="0" fontId="171" fillId="0" borderId="1" xfId="36" applyFont="1" applyBorder="1" applyAlignment="1">
      <alignment horizontal="center" vertical="center"/>
    </xf>
    <xf numFmtId="0" fontId="171" fillId="0" borderId="12" xfId="36" applyFont="1" applyBorder="1" applyAlignment="1">
      <alignment horizontal="center" vertical="center"/>
    </xf>
    <xf numFmtId="0" fontId="137" fillId="0" borderId="31" xfId="36" applyFont="1" applyBorder="1" applyAlignment="1">
      <alignment horizontal="center" vertical="center"/>
    </xf>
    <xf numFmtId="0" fontId="137" fillId="0" borderId="28" xfId="36" applyFont="1" applyBorder="1" applyAlignment="1">
      <alignment horizontal="center" vertical="center"/>
    </xf>
    <xf numFmtId="0" fontId="137" fillId="0" borderId="26" xfId="36" applyFont="1" applyBorder="1" applyAlignment="1">
      <alignment horizontal="left" vertical="center"/>
    </xf>
    <xf numFmtId="0" fontId="137" fillId="0" borderId="48" xfId="36" applyFont="1" applyBorder="1" applyAlignment="1">
      <alignment horizontal="left" vertical="center"/>
    </xf>
    <xf numFmtId="0" fontId="137" fillId="0" borderId="13" xfId="36" applyFont="1" applyBorder="1" applyAlignment="1">
      <alignment horizontal="left" vertical="center"/>
    </xf>
    <xf numFmtId="0" fontId="137" fillId="0" borderId="0" xfId="36" applyFont="1" applyAlignment="1">
      <alignment horizontal="left" vertical="center" wrapText="1"/>
    </xf>
    <xf numFmtId="0" fontId="137" fillId="0" borderId="10" xfId="16" applyFont="1" applyBorder="1">
      <alignment vertical="center"/>
    </xf>
    <xf numFmtId="0" fontId="137" fillId="0" borderId="10" xfId="16" applyFont="1" applyBorder="1" applyAlignment="1">
      <alignment vertical="center" textRotation="255" wrapText="1"/>
    </xf>
    <xf numFmtId="0" fontId="137" fillId="0" borderId="10" xfId="16" applyFont="1" applyBorder="1" applyAlignment="1">
      <alignment horizontal="center" vertical="center" wrapText="1"/>
    </xf>
    <xf numFmtId="0" fontId="137" fillId="0" borderId="10" xfId="16" applyFont="1" applyBorder="1" applyAlignment="1">
      <alignment horizontal="center" vertical="center"/>
    </xf>
    <xf numFmtId="0" fontId="137" fillId="0" borderId="132" xfId="16" applyFont="1" applyBorder="1" applyAlignment="1">
      <alignment horizontal="center" vertical="center"/>
    </xf>
    <xf numFmtId="0" fontId="137" fillId="0" borderId="1" xfId="16" applyFont="1" applyBorder="1" applyAlignment="1">
      <alignment horizontal="center" vertical="center"/>
    </xf>
    <xf numFmtId="0" fontId="137" fillId="0" borderId="47" xfId="16" applyFont="1" applyBorder="1" applyAlignment="1">
      <alignment horizontal="center" vertical="center"/>
    </xf>
    <xf numFmtId="0" fontId="137" fillId="0" borderId="8" xfId="16" applyFont="1" applyBorder="1" applyAlignment="1">
      <alignment horizontal="center" vertical="center"/>
    </xf>
    <xf numFmtId="0" fontId="137" fillId="0" borderId="26" xfId="16" applyFont="1" applyBorder="1" applyAlignment="1">
      <alignment horizontal="center" vertical="center"/>
    </xf>
    <xf numFmtId="0" fontId="137" fillId="0" borderId="13" xfId="16" applyFont="1" applyBorder="1" applyAlignment="1">
      <alignment horizontal="center" vertical="center" textRotation="255" wrapText="1"/>
    </xf>
    <xf numFmtId="0" fontId="137" fillId="0" borderId="10" xfId="16" applyFont="1" applyBorder="1" applyAlignment="1">
      <alignment horizontal="center" vertical="center" textRotation="255" wrapText="1"/>
    </xf>
    <xf numFmtId="0" fontId="137" fillId="5" borderId="10" xfId="16" applyFont="1" applyFill="1" applyBorder="1" applyAlignment="1">
      <alignment horizontal="center" vertical="center"/>
    </xf>
    <xf numFmtId="0" fontId="137" fillId="0" borderId="0" xfId="16" applyFont="1" applyAlignment="1">
      <alignment horizontal="right" vertical="center"/>
    </xf>
    <xf numFmtId="0" fontId="174" fillId="0" borderId="0" xfId="16" applyFont="1" applyAlignment="1">
      <alignment horizontal="center" vertical="center" wrapText="1"/>
    </xf>
    <xf numFmtId="0" fontId="174" fillId="0" borderId="0" xfId="16" applyFont="1" applyAlignment="1">
      <alignment horizontal="center" vertical="center"/>
    </xf>
    <xf numFmtId="0" fontId="137" fillId="0" borderId="10" xfId="16" applyFont="1" applyBorder="1" applyAlignment="1">
      <alignment horizontal="left" vertical="center" wrapText="1"/>
    </xf>
    <xf numFmtId="0" fontId="174" fillId="0" borderId="47" xfId="16" applyFont="1" applyBorder="1" applyAlignment="1">
      <alignment horizontal="center" vertical="center"/>
    </xf>
    <xf numFmtId="0" fontId="174" fillId="0" borderId="1" xfId="16" applyFont="1" applyBorder="1" applyAlignment="1">
      <alignment horizontal="center" vertical="center"/>
    </xf>
    <xf numFmtId="0" fontId="174" fillId="0" borderId="12" xfId="16" applyFont="1" applyBorder="1" applyAlignment="1">
      <alignment horizontal="center" vertical="center"/>
    </xf>
    <xf numFmtId="0" fontId="137" fillId="0" borderId="26" xfId="16" applyFont="1" applyBorder="1" applyAlignment="1">
      <alignment horizontal="left" vertical="center" wrapText="1"/>
    </xf>
    <xf numFmtId="0" fontId="137" fillId="0" borderId="34" xfId="16" applyFont="1" applyBorder="1" applyAlignment="1">
      <alignment horizontal="center" vertical="center"/>
    </xf>
    <xf numFmtId="0" fontId="137" fillId="0" borderId="31" xfId="16" applyFont="1" applyBorder="1" applyAlignment="1">
      <alignment horizontal="center" vertical="center"/>
    </xf>
    <xf numFmtId="0" fontId="137" fillId="0" borderId="28" xfId="16" applyFont="1" applyBorder="1" applyAlignment="1">
      <alignment horizontal="center" vertical="center"/>
    </xf>
    <xf numFmtId="0" fontId="61" fillId="0" borderId="10" xfId="16" applyFont="1" applyBorder="1" applyAlignment="1">
      <alignment horizontal="center" vertical="center" wrapText="1"/>
    </xf>
    <xf numFmtId="0" fontId="61" fillId="0" borderId="47" xfId="16" applyFont="1" applyBorder="1" applyAlignment="1">
      <alignment horizontal="center" vertical="center" wrapText="1"/>
    </xf>
    <xf numFmtId="0" fontId="61" fillId="0" borderId="12" xfId="16" applyFont="1" applyBorder="1" applyAlignment="1">
      <alignment horizontal="center" vertical="center" wrapText="1"/>
    </xf>
    <xf numFmtId="0" fontId="61" fillId="0" borderId="114" xfId="16" applyFont="1" applyBorder="1" applyAlignment="1">
      <alignment horizontal="left" vertical="center"/>
    </xf>
    <xf numFmtId="0" fontId="61" fillId="0" borderId="54" xfId="16" applyFont="1" applyBorder="1" applyAlignment="1">
      <alignment horizontal="left" vertical="center"/>
    </xf>
    <xf numFmtId="0" fontId="61" fillId="0" borderId="98" xfId="16" applyFont="1" applyBorder="1" applyAlignment="1">
      <alignment horizontal="left" vertical="center"/>
    </xf>
    <xf numFmtId="0" fontId="61" fillId="0" borderId="47" xfId="16" applyFont="1" applyBorder="1" applyAlignment="1">
      <alignment horizontal="left" vertical="center"/>
    </xf>
    <xf numFmtId="0" fontId="61" fillId="0" borderId="12" xfId="16" applyFont="1" applyBorder="1" applyAlignment="1">
      <alignment horizontal="left" vertical="center"/>
    </xf>
    <xf numFmtId="0" fontId="61" fillId="0" borderId="1" xfId="16" applyFont="1" applyBorder="1" applyAlignment="1">
      <alignment horizontal="left" vertical="center"/>
    </xf>
    <xf numFmtId="0" fontId="61" fillId="0" borderId="8" xfId="16" applyFont="1" applyBorder="1" applyAlignment="1">
      <alignment horizontal="left" vertical="center"/>
    </xf>
    <xf numFmtId="0" fontId="61" fillId="0" borderId="24" xfId="16" applyFont="1" applyBorder="1" applyAlignment="1">
      <alignment horizontal="left" vertical="center"/>
    </xf>
    <xf numFmtId="0" fontId="61" fillId="0" borderId="137" xfId="16" applyFont="1" applyBorder="1" applyAlignment="1">
      <alignment horizontal="center" vertical="center"/>
    </xf>
    <xf numFmtId="0" fontId="61" fillId="0" borderId="138" xfId="16" applyFont="1" applyBorder="1" applyAlignment="1">
      <alignment horizontal="center" vertical="center"/>
    </xf>
    <xf numFmtId="0" fontId="61" fillId="0" borderId="45" xfId="16" applyFont="1" applyBorder="1" applyAlignment="1">
      <alignment horizontal="center" vertical="center"/>
    </xf>
    <xf numFmtId="0" fontId="61" fillId="0" borderId="4" xfId="16" applyFont="1" applyBorder="1" applyAlignment="1">
      <alignment horizontal="center" vertical="center"/>
    </xf>
    <xf numFmtId="0" fontId="61" fillId="0" borderId="32" xfId="16" applyFont="1" applyBorder="1" applyAlignment="1">
      <alignment horizontal="center" vertical="center"/>
    </xf>
    <xf numFmtId="0" fontId="61" fillId="0" borderId="8" xfId="16" applyFont="1" applyBorder="1" applyAlignment="1">
      <alignment horizontal="center" vertical="center"/>
    </xf>
    <xf numFmtId="0" fontId="61" fillId="0" borderId="48" xfId="16" applyFont="1" applyBorder="1" applyAlignment="1">
      <alignment horizontal="center" vertical="center"/>
    </xf>
    <xf numFmtId="0" fontId="61" fillId="0" borderId="13" xfId="16" applyFont="1" applyBorder="1" applyAlignment="1">
      <alignment horizontal="center" vertical="center"/>
    </xf>
    <xf numFmtId="0" fontId="61" fillId="0" borderId="36" xfId="16" applyFont="1" applyBorder="1" applyAlignment="1">
      <alignment horizontal="center" vertical="center" textRotation="255" wrapText="1"/>
    </xf>
    <xf numFmtId="0" fontId="61" fillId="0" borderId="111" xfId="16" applyFont="1" applyBorder="1" applyAlignment="1">
      <alignment horizontal="center" vertical="center" textRotation="255" wrapText="1"/>
    </xf>
    <xf numFmtId="0" fontId="61" fillId="0" borderId="139" xfId="16" applyFont="1" applyBorder="1" applyAlignment="1">
      <alignment horizontal="center" vertical="center"/>
    </xf>
    <xf numFmtId="0" fontId="61" fillId="0" borderId="117" xfId="16" applyFont="1" applyBorder="1" applyAlignment="1">
      <alignment horizontal="distributed" vertical="center"/>
    </xf>
    <xf numFmtId="0" fontId="61" fillId="0" borderId="398" xfId="16" applyFont="1" applyBorder="1" applyAlignment="1">
      <alignment horizontal="distributed" vertical="center"/>
    </xf>
    <xf numFmtId="0" fontId="61" fillId="0" borderId="112" xfId="16" applyFont="1" applyBorder="1">
      <alignment vertical="center"/>
    </xf>
    <xf numFmtId="0" fontId="61" fillId="0" borderId="397" xfId="16" applyFont="1" applyBorder="1">
      <alignment vertical="center"/>
    </xf>
    <xf numFmtId="0" fontId="61" fillId="0" borderId="386" xfId="16" applyFont="1" applyBorder="1">
      <alignment vertical="center"/>
    </xf>
    <xf numFmtId="0" fontId="153" fillId="0" borderId="0" xfId="16" applyFont="1" applyAlignment="1">
      <alignment horizontal="center" vertical="center"/>
    </xf>
    <xf numFmtId="0" fontId="61" fillId="0" borderId="132" xfId="16" applyFont="1" applyBorder="1" applyAlignment="1">
      <alignment horizontal="distributed" vertical="center"/>
    </xf>
    <xf numFmtId="0" fontId="61" fillId="0" borderId="12" xfId="16" applyFont="1" applyBorder="1" applyAlignment="1">
      <alignment horizontal="distributed" vertical="center"/>
    </xf>
    <xf numFmtId="0" fontId="173" fillId="0" borderId="10" xfId="33" applyFont="1" applyBorder="1" applyAlignment="1">
      <alignment horizontal="left" vertical="distributed" wrapText="1"/>
    </xf>
    <xf numFmtId="0" fontId="173" fillId="0" borderId="10" xfId="34" applyFont="1" applyBorder="1" applyAlignment="1">
      <alignment horizontal="center" vertical="center"/>
    </xf>
    <xf numFmtId="0" fontId="140" fillId="0" borderId="0" xfId="33" applyFont="1" applyAlignment="1">
      <alignment horizontal="center" vertical="center" wrapText="1"/>
    </xf>
    <xf numFmtId="0" fontId="173" fillId="0" borderId="10" xfId="33" applyFont="1" applyBorder="1" applyAlignment="1">
      <alignment horizontal="center" wrapText="1"/>
    </xf>
    <xf numFmtId="0" fontId="173" fillId="0" borderId="47" xfId="33" applyFont="1" applyBorder="1" applyAlignment="1">
      <alignment horizontal="center" vertical="center" wrapText="1"/>
    </xf>
    <xf numFmtId="0" fontId="173" fillId="0" borderId="12" xfId="33" applyFont="1" applyBorder="1" applyAlignment="1">
      <alignment horizontal="center" vertical="center" wrapText="1"/>
    </xf>
    <xf numFmtId="0" fontId="173" fillId="0" borderId="1" xfId="33" applyFont="1" applyBorder="1" applyAlignment="1">
      <alignment horizontal="center" vertical="center" wrapText="1"/>
    </xf>
    <xf numFmtId="0" fontId="173" fillId="0" borderId="47" xfId="33" quotePrefix="1" applyFont="1" applyBorder="1" applyAlignment="1">
      <alignment horizontal="center" vertical="center"/>
    </xf>
    <xf numFmtId="0" fontId="173" fillId="0" borderId="28" xfId="33" applyFont="1" applyBorder="1" applyAlignment="1">
      <alignment horizontal="left" vertical="center" wrapText="1"/>
    </xf>
    <xf numFmtId="0" fontId="173" fillId="0" borderId="34" xfId="33" quotePrefix="1" applyFont="1" applyBorder="1" applyAlignment="1">
      <alignment horizontal="center" vertical="center"/>
    </xf>
    <xf numFmtId="0" fontId="173" fillId="0" borderId="45" xfId="33" quotePrefix="1" applyFont="1" applyBorder="1" applyAlignment="1">
      <alignment horizontal="center" vertical="center"/>
    </xf>
    <xf numFmtId="0" fontId="173" fillId="0" borderId="47" xfId="33" applyFont="1" applyBorder="1" applyAlignment="1">
      <alignment horizontal="left" vertical="center" wrapText="1"/>
    </xf>
    <xf numFmtId="0" fontId="173" fillId="0" borderId="12" xfId="33" applyFont="1" applyBorder="1" applyAlignment="1">
      <alignment horizontal="left" vertical="center" wrapText="1"/>
    </xf>
    <xf numFmtId="0" fontId="173" fillId="0" borderId="0" xfId="33" applyFont="1" applyAlignment="1">
      <alignment horizontal="left" vertical="top" wrapText="1"/>
    </xf>
    <xf numFmtId="0" fontId="173" fillId="0" borderId="39" xfId="33" quotePrefix="1" applyFont="1" applyBorder="1" applyAlignment="1">
      <alignment horizontal="center" vertical="center"/>
    </xf>
    <xf numFmtId="0" fontId="173" fillId="0" borderId="45" xfId="33" applyFont="1" applyBorder="1" applyAlignment="1">
      <alignment horizontal="left" vertical="center" wrapText="1"/>
    </xf>
    <xf numFmtId="0" fontId="173" fillId="0" borderId="32" xfId="33" applyFont="1" applyBorder="1" applyAlignment="1">
      <alignment horizontal="left" vertical="center" wrapText="1"/>
    </xf>
    <xf numFmtId="0" fontId="173" fillId="0" borderId="10" xfId="33" quotePrefix="1" applyFont="1" applyBorder="1" applyAlignment="1">
      <alignment horizontal="center" vertical="center"/>
    </xf>
    <xf numFmtId="0" fontId="173" fillId="0" borderId="1" xfId="33" applyFont="1" applyBorder="1" applyAlignment="1">
      <alignment horizontal="left" vertical="center" wrapText="1"/>
    </xf>
    <xf numFmtId="0" fontId="173" fillId="0" borderId="10" xfId="33" applyFont="1" applyBorder="1" applyAlignment="1">
      <alignment horizontal="left" vertical="center" wrapText="1"/>
    </xf>
    <xf numFmtId="0" fontId="173" fillId="0" borderId="0" xfId="0" applyFont="1" applyAlignment="1">
      <alignment horizontal="left" vertical="top" wrapText="1"/>
    </xf>
    <xf numFmtId="0" fontId="61" fillId="8" borderId="47" xfId="31" applyFont="1" applyFill="1" applyBorder="1" applyAlignment="1">
      <alignment horizontal="center" vertical="center"/>
    </xf>
    <xf numFmtId="0" fontId="61" fillId="8" borderId="1" xfId="31" applyFont="1" applyFill="1" applyBorder="1" applyAlignment="1">
      <alignment horizontal="center" vertical="center"/>
    </xf>
    <xf numFmtId="0" fontId="61" fillId="8" borderId="12" xfId="31" applyFont="1" applyFill="1" applyBorder="1" applyAlignment="1">
      <alignment horizontal="center" vertical="center"/>
    </xf>
    <xf numFmtId="0" fontId="64" fillId="0" borderId="0" xfId="31" applyFont="1" applyAlignment="1">
      <alignment horizontal="center" vertical="center" wrapText="1"/>
    </xf>
    <xf numFmtId="0" fontId="64" fillId="0" borderId="0" xfId="31" applyFont="1" applyAlignment="1">
      <alignment horizontal="center" vertical="center"/>
    </xf>
    <xf numFmtId="0" fontId="61" fillId="0" borderId="10" xfId="31" applyFont="1" applyBorder="1" applyAlignment="1">
      <alignment horizontal="center" vertical="center"/>
    </xf>
    <xf numFmtId="0" fontId="61" fillId="8" borderId="26" xfId="31" applyFont="1" applyFill="1" applyBorder="1" applyAlignment="1">
      <alignment horizontal="center" vertical="center"/>
    </xf>
    <xf numFmtId="0" fontId="61" fillId="8" borderId="48" xfId="31" applyFont="1" applyFill="1" applyBorder="1">
      <alignment vertical="center"/>
    </xf>
    <xf numFmtId="0" fontId="61" fillId="8" borderId="13" xfId="31" applyFont="1" applyFill="1" applyBorder="1">
      <alignment vertical="center"/>
    </xf>
    <xf numFmtId="0" fontId="61" fillId="0" borderId="0" xfId="31" applyFont="1" applyAlignment="1">
      <alignment vertical="center" wrapText="1"/>
    </xf>
    <xf numFmtId="0" fontId="61" fillId="0" borderId="0" xfId="31" applyFont="1">
      <alignment vertical="center"/>
    </xf>
    <xf numFmtId="0" fontId="61" fillId="0" borderId="10" xfId="31" applyFont="1" applyBorder="1" applyAlignment="1">
      <alignment vertical="center" wrapText="1"/>
    </xf>
    <xf numFmtId="0" fontId="61" fillId="0" borderId="10" xfId="31" applyFont="1" applyBorder="1">
      <alignment vertical="center"/>
    </xf>
    <xf numFmtId="0" fontId="61" fillId="0" borderId="0" xfId="31" applyFont="1" applyAlignment="1">
      <alignment horizontal="center" vertical="center"/>
    </xf>
    <xf numFmtId="0" fontId="61" fillId="0" borderId="0" xfId="31" applyFont="1" applyAlignment="1">
      <alignment horizontal="left" vertical="center" wrapText="1"/>
    </xf>
    <xf numFmtId="0" fontId="61" fillId="0" borderId="0" xfId="31" applyFont="1" applyAlignment="1">
      <alignment horizontal="left" vertical="center"/>
    </xf>
    <xf numFmtId="0" fontId="61" fillId="0" borderId="0" xfId="31" applyFont="1" applyAlignment="1">
      <alignment horizontal="left" vertical="top" wrapText="1"/>
    </xf>
    <xf numFmtId="0" fontId="62" fillId="0" borderId="0" xfId="31" applyFont="1" applyAlignment="1">
      <alignment horizontal="left" vertical="center" wrapText="1"/>
    </xf>
    <xf numFmtId="0" fontId="62" fillId="0" borderId="0" xfId="31" applyFont="1" applyAlignment="1">
      <alignment horizontal="left" vertical="center"/>
    </xf>
    <xf numFmtId="0" fontId="62" fillId="0" borderId="4" xfId="31" applyFont="1" applyBorder="1" applyAlignment="1">
      <alignment horizontal="left" vertical="center"/>
    </xf>
    <xf numFmtId="0" fontId="61" fillId="0" borderId="20" xfId="40" applyFont="1" applyBorder="1" applyAlignment="1">
      <alignment horizontal="right" vertical="center"/>
    </xf>
    <xf numFmtId="0" fontId="61" fillId="0" borderId="21" xfId="40" applyFont="1" applyBorder="1" applyAlignment="1">
      <alignment horizontal="right" vertical="center"/>
    </xf>
    <xf numFmtId="0" fontId="61" fillId="0" borderId="0" xfId="40" applyFont="1" applyAlignment="1">
      <alignment horizontal="right" vertical="center"/>
    </xf>
    <xf numFmtId="0" fontId="64" fillId="0" borderId="0" xfId="40" applyFont="1" applyAlignment="1">
      <alignment horizontal="center" vertical="center"/>
    </xf>
    <xf numFmtId="0" fontId="179" fillId="0" borderId="112" xfId="40" applyFont="1" applyBorder="1" applyAlignment="1">
      <alignment horizontal="center" vertical="center"/>
    </xf>
    <xf numFmtId="0" fontId="179" fillId="0" borderId="113" xfId="40" applyFont="1" applyBorder="1" applyAlignment="1">
      <alignment horizontal="center" vertical="center"/>
    </xf>
    <xf numFmtId="0" fontId="179" fillId="0" borderId="46" xfId="40" applyFont="1" applyBorder="1" applyAlignment="1">
      <alignment horizontal="center" vertical="center"/>
    </xf>
    <xf numFmtId="0" fontId="61" fillId="0" borderId="114" xfId="40" applyFont="1" applyBorder="1" applyAlignment="1">
      <alignment horizontal="center" vertical="center"/>
    </xf>
    <xf numFmtId="0" fontId="61" fillId="0" borderId="54" xfId="40" applyFont="1" applyBorder="1" applyAlignment="1">
      <alignment horizontal="center" vertical="center"/>
    </xf>
    <xf numFmtId="0" fontId="61" fillId="0" borderId="98" xfId="40" applyFont="1" applyBorder="1" applyAlignment="1">
      <alignment horizontal="center" vertical="center"/>
    </xf>
    <xf numFmtId="0" fontId="61" fillId="0" borderId="0" xfId="40" applyFont="1" applyAlignment="1">
      <alignment horizontal="left" vertical="center"/>
    </xf>
    <xf numFmtId="0" fontId="61" fillId="0" borderId="10" xfId="40" applyFont="1" applyBorder="1" applyAlignment="1">
      <alignment horizontal="center" vertical="center"/>
    </xf>
    <xf numFmtId="0" fontId="61" fillId="0" borderId="11" xfId="40" applyFont="1" applyBorder="1" applyAlignment="1">
      <alignment horizontal="center" vertical="center"/>
    </xf>
    <xf numFmtId="0" fontId="61" fillId="0" borderId="22" xfId="40" applyFont="1" applyBorder="1" applyAlignment="1">
      <alignment horizontal="left" vertical="center"/>
    </xf>
    <xf numFmtId="0" fontId="61" fillId="0" borderId="23" xfId="40" applyFont="1" applyBorder="1" applyAlignment="1">
      <alignment horizontal="left" vertical="center"/>
    </xf>
    <xf numFmtId="0" fontId="61" fillId="0" borderId="0" xfId="40" applyFont="1" applyAlignment="1">
      <alignment horizontal="left" vertical="center" wrapText="1"/>
    </xf>
    <xf numFmtId="0" fontId="61" fillId="0" borderId="2" xfId="40" applyFont="1" applyBorder="1" applyAlignment="1">
      <alignment horizontal="center" vertical="center" wrapText="1"/>
    </xf>
    <xf numFmtId="0" fontId="61" fillId="0" borderId="10" xfId="40" applyFont="1" applyBorder="1" applyAlignment="1">
      <alignment horizontal="left" vertical="center"/>
    </xf>
    <xf numFmtId="0" fontId="61" fillId="0" borderId="11" xfId="40" applyFont="1" applyBorder="1" applyAlignment="1">
      <alignment horizontal="left" vertical="center"/>
    </xf>
    <xf numFmtId="0" fontId="61" fillId="0" borderId="47" xfId="40" applyFont="1" applyBorder="1" applyAlignment="1">
      <alignment horizontal="center" vertical="center"/>
    </xf>
    <xf numFmtId="0" fontId="61" fillId="0" borderId="1" xfId="40" applyFont="1" applyBorder="1" applyAlignment="1">
      <alignment horizontal="center" vertical="center"/>
    </xf>
    <xf numFmtId="0" fontId="61" fillId="0" borderId="8" xfId="40" applyFont="1" applyBorder="1" applyAlignment="1">
      <alignment horizontal="center" vertical="center"/>
    </xf>
    <xf numFmtId="0" fontId="61" fillId="0" borderId="2" xfId="40" applyFont="1" applyBorder="1" applyAlignment="1">
      <alignment horizontal="center" vertical="center"/>
    </xf>
    <xf numFmtId="0" fontId="61" fillId="0" borderId="47" xfId="40" applyFont="1" applyBorder="1" applyAlignment="1">
      <alignment horizontal="left" vertical="center"/>
    </xf>
    <xf numFmtId="0" fontId="61" fillId="0" borderId="1" xfId="40" applyFont="1" applyBorder="1" applyAlignment="1">
      <alignment horizontal="left" vertical="center"/>
    </xf>
    <xf numFmtId="0" fontId="61" fillId="0" borderId="8" xfId="40" applyFont="1" applyBorder="1" applyAlignment="1">
      <alignment horizontal="left" vertical="center"/>
    </xf>
    <xf numFmtId="0" fontId="61" fillId="0" borderId="10" xfId="40" applyFont="1" applyBorder="1" applyAlignment="1">
      <alignment horizontal="center"/>
    </xf>
    <xf numFmtId="0" fontId="61" fillId="0" borderId="11" xfId="40" applyFont="1" applyBorder="1" applyAlignment="1">
      <alignment horizontal="center"/>
    </xf>
    <xf numFmtId="0" fontId="43" fillId="0" borderId="47" xfId="4" applyFont="1" applyBorder="1" applyAlignment="1">
      <alignment horizontal="center" vertical="center"/>
    </xf>
    <xf numFmtId="0" fontId="43" fillId="0" borderId="1" xfId="4" applyFont="1" applyBorder="1" applyAlignment="1">
      <alignment horizontal="center" vertical="center"/>
    </xf>
    <xf numFmtId="0" fontId="43" fillId="0" borderId="12" xfId="4" applyFont="1" applyBorder="1" applyAlignment="1">
      <alignment horizontal="center" vertical="center"/>
    </xf>
    <xf numFmtId="0" fontId="43" fillId="0" borderId="167" xfId="4" applyFont="1" applyBorder="1" applyAlignment="1">
      <alignment horizontal="center" vertical="center"/>
    </xf>
    <xf numFmtId="0" fontId="43" fillId="0" borderId="34" xfId="4" applyFont="1" applyBorder="1" applyAlignment="1">
      <alignment horizontal="center" vertical="center"/>
    </xf>
    <xf numFmtId="0" fontId="43" fillId="0" borderId="31" xfId="4" applyFont="1" applyBorder="1" applyAlignment="1">
      <alignment horizontal="center" vertical="center"/>
    </xf>
    <xf numFmtId="0" fontId="43" fillId="0" borderId="28" xfId="4" applyFont="1" applyBorder="1" applyAlignment="1">
      <alignment horizontal="center" vertical="center"/>
    </xf>
    <xf numFmtId="0" fontId="43" fillId="0" borderId="53" xfId="4" applyFont="1" applyBorder="1" applyAlignment="1">
      <alignment horizontal="center" vertical="center"/>
    </xf>
    <xf numFmtId="0" fontId="225" fillId="0" borderId="0" xfId="4" applyFont="1" applyAlignment="1">
      <alignment horizontal="left" vertical="center" wrapText="1"/>
    </xf>
    <xf numFmtId="0" fontId="45" fillId="0" borderId="65" xfId="4" applyFont="1" applyBorder="1" applyAlignment="1">
      <alignment horizontal="right" vertical="center"/>
    </xf>
    <xf numFmtId="0" fontId="45" fillId="0" borderId="157" xfId="4" applyFont="1" applyBorder="1" applyAlignment="1">
      <alignment horizontal="right" vertical="center"/>
    </xf>
    <xf numFmtId="0" fontId="45" fillId="0" borderId="63" xfId="4" applyFont="1" applyBorder="1" applyAlignment="1">
      <alignment horizontal="right" vertical="center"/>
    </xf>
    <xf numFmtId="0" fontId="43" fillId="0" borderId="10" xfId="4" applyFont="1" applyBorder="1" applyAlignment="1">
      <alignment horizontal="left" vertical="center" wrapText="1"/>
    </xf>
    <xf numFmtId="0" fontId="45" fillId="0" borderId="26" xfId="4" applyFont="1" applyBorder="1" applyAlignment="1">
      <alignment horizontal="right" vertical="center"/>
    </xf>
    <xf numFmtId="0" fontId="45" fillId="0" borderId="13" xfId="4" applyFont="1" applyBorder="1" applyAlignment="1">
      <alignment horizontal="right" vertical="center"/>
    </xf>
    <xf numFmtId="0" fontId="45" fillId="0" borderId="168" xfId="4" applyFont="1" applyBorder="1" applyAlignment="1">
      <alignment horizontal="center" vertical="center"/>
    </xf>
    <xf numFmtId="0" fontId="45" fillId="0" borderId="169" xfId="4" applyFont="1" applyBorder="1" applyAlignment="1">
      <alignment horizontal="center" vertical="center"/>
    </xf>
    <xf numFmtId="0" fontId="47" fillId="0" borderId="0" xfId="4" applyFont="1" applyAlignment="1">
      <alignment horizontal="left" vertical="center" wrapText="1"/>
    </xf>
    <xf numFmtId="0" fontId="45" fillId="0" borderId="47" xfId="4" applyFont="1" applyBorder="1" applyAlignment="1">
      <alignment horizontal="center" vertical="center"/>
    </xf>
    <xf numFmtId="0" fontId="45" fillId="0" borderId="1" xfId="4" applyFont="1" applyBorder="1" applyAlignment="1">
      <alignment horizontal="center" vertical="center"/>
    </xf>
    <xf numFmtId="0" fontId="45" fillId="0" borderId="12" xfId="4" applyFont="1" applyBorder="1" applyAlignment="1">
      <alignment horizontal="center" vertical="center"/>
    </xf>
    <xf numFmtId="0" fontId="45" fillId="0" borderId="167" xfId="4" applyFont="1" applyBorder="1" applyAlignment="1">
      <alignment horizontal="center" vertical="center"/>
    </xf>
    <xf numFmtId="0" fontId="43" fillId="0" borderId="58" xfId="4" applyFont="1" applyBorder="1" applyAlignment="1">
      <alignment horizontal="center" vertical="center"/>
    </xf>
    <xf numFmtId="0" fontId="43" fillId="0" borderId="165" xfId="4" applyFont="1" applyBorder="1" applyAlignment="1">
      <alignment horizontal="center" vertical="center"/>
    </xf>
    <xf numFmtId="0" fontId="43" fillId="0" borderId="49" xfId="4" applyFont="1" applyBorder="1" applyAlignment="1">
      <alignment horizontal="center" vertical="center"/>
    </xf>
    <xf numFmtId="0" fontId="43" fillId="0" borderId="64" xfId="4" applyFont="1" applyBorder="1" applyAlignment="1">
      <alignment horizontal="center" vertical="center"/>
    </xf>
    <xf numFmtId="0" fontId="43" fillId="0" borderId="160" xfId="4" applyFont="1" applyBorder="1" applyAlignment="1">
      <alignment horizontal="center" vertical="center"/>
    </xf>
    <xf numFmtId="0" fontId="43" fillId="0" borderId="10" xfId="4" applyFont="1" applyBorder="1" applyAlignment="1">
      <alignment horizontal="center" vertical="center"/>
    </xf>
    <xf numFmtId="0" fontId="43" fillId="0" borderId="161" xfId="4" applyFont="1" applyBorder="1" applyAlignment="1">
      <alignment horizontal="center" vertical="center"/>
    </xf>
    <xf numFmtId="0" fontId="45" fillId="0" borderId="10" xfId="4" applyFont="1" applyBorder="1" applyAlignment="1">
      <alignment horizontal="center" vertical="center"/>
    </xf>
    <xf numFmtId="0" fontId="45" fillId="0" borderId="161" xfId="4" applyFont="1" applyBorder="1" applyAlignment="1">
      <alignment horizontal="center" vertical="center"/>
    </xf>
    <xf numFmtId="0" fontId="45" fillId="0" borderId="64" xfId="4" applyFont="1" applyBorder="1" applyAlignment="1">
      <alignment horizontal="center" vertical="center"/>
    </xf>
    <xf numFmtId="0" fontId="45" fillId="0" borderId="160" xfId="4" applyFont="1" applyBorder="1" applyAlignment="1">
      <alignment horizontal="center" vertical="center"/>
    </xf>
    <xf numFmtId="0" fontId="107" fillId="0" borderId="96" xfId="4" applyFont="1" applyBorder="1" applyAlignment="1">
      <alignment horizontal="left" vertical="center"/>
    </xf>
    <xf numFmtId="0" fontId="107" fillId="0" borderId="58" xfId="4" applyFont="1" applyBorder="1" applyAlignment="1">
      <alignment horizontal="left" vertical="center"/>
    </xf>
    <xf numFmtId="0" fontId="58" fillId="0" borderId="58" xfId="4" applyBorder="1" applyAlignment="1">
      <alignment horizontal="center" vertical="center"/>
    </xf>
    <xf numFmtId="0" fontId="58" fillId="0" borderId="165" xfId="4" applyBorder="1" applyAlignment="1">
      <alignment horizontal="center" vertical="center"/>
    </xf>
    <xf numFmtId="0" fontId="43" fillId="0" borderId="138" xfId="4" applyFont="1" applyBorder="1" applyAlignment="1">
      <alignment horizontal="left" vertical="center" wrapText="1"/>
    </xf>
    <xf numFmtId="0" fontId="43" fillId="0" borderId="93" xfId="4" applyFont="1" applyBorder="1" applyAlignment="1">
      <alignment horizontal="center" vertical="center"/>
    </xf>
    <xf numFmtId="0" fontId="43" fillId="0" borderId="62" xfId="4" applyFont="1" applyBorder="1" applyAlignment="1">
      <alignment horizontal="center" vertical="center"/>
    </xf>
    <xf numFmtId="0" fontId="43" fillId="0" borderId="166" xfId="4" applyFont="1" applyBorder="1" applyAlignment="1">
      <alignment horizontal="center" vertical="center"/>
    </xf>
    <xf numFmtId="0" fontId="46" fillId="0" borderId="0" xfId="4" applyFont="1" applyAlignment="1">
      <alignment horizontal="right" vertical="center"/>
    </xf>
    <xf numFmtId="0" fontId="46" fillId="0" borderId="0" xfId="4" applyFont="1" applyAlignment="1">
      <alignment horizontal="center" vertical="center"/>
    </xf>
    <xf numFmtId="0" fontId="43" fillId="0" borderId="49" xfId="4" applyFont="1" applyBorder="1" applyAlignment="1">
      <alignment horizontal="left" vertical="center"/>
    </xf>
    <xf numFmtId="0" fontId="43" fillId="0" borderId="64" xfId="4" applyFont="1" applyBorder="1" applyAlignment="1">
      <alignment horizontal="left" vertical="center"/>
    </xf>
    <xf numFmtId="0" fontId="58" fillId="0" borderId="64" xfId="4" applyBorder="1" applyAlignment="1">
      <alignment horizontal="center" vertical="center"/>
    </xf>
    <xf numFmtId="0" fontId="58" fillId="0" borderId="160" xfId="4" applyBorder="1" applyAlignment="1">
      <alignment horizontal="center" vertical="center"/>
    </xf>
    <xf numFmtId="0" fontId="37" fillId="0" borderId="50" xfId="4" applyFont="1" applyBorder="1" applyAlignment="1">
      <alignment horizontal="left" vertical="center"/>
    </xf>
    <xf numFmtId="0" fontId="43" fillId="0" borderId="10" xfId="4" applyFont="1" applyBorder="1" applyAlignment="1">
      <alignment horizontal="left" vertical="center"/>
    </xf>
    <xf numFmtId="0" fontId="58" fillId="0" borderId="10" xfId="4" applyBorder="1" applyAlignment="1">
      <alignment horizontal="center" vertical="center"/>
    </xf>
    <xf numFmtId="0" fontId="58" fillId="0" borderId="161" xfId="4" applyBorder="1" applyAlignment="1">
      <alignment horizontal="center" vertical="center"/>
    </xf>
    <xf numFmtId="0" fontId="61" fillId="0" borderId="10" xfId="14" applyFont="1" applyBorder="1" applyAlignment="1">
      <alignment horizontal="center" vertical="center"/>
    </xf>
    <xf numFmtId="0" fontId="167" fillId="0" borderId="34" xfId="14" applyFont="1" applyBorder="1" applyAlignment="1">
      <alignment horizontal="left" vertical="center" wrapText="1"/>
    </xf>
    <xf numFmtId="0" fontId="167" fillId="0" borderId="31" xfId="14" applyFont="1" applyBorder="1" applyAlignment="1">
      <alignment horizontal="left" vertical="center" wrapText="1"/>
    </xf>
    <xf numFmtId="0" fontId="167" fillId="0" borderId="35" xfId="14" applyFont="1" applyBorder="1" applyAlignment="1">
      <alignment horizontal="left" vertical="center" wrapText="1"/>
    </xf>
    <xf numFmtId="0" fontId="167" fillId="0" borderId="246" xfId="14" applyFont="1" applyBorder="1" applyAlignment="1">
      <alignment horizontal="center" vertical="center" wrapText="1"/>
    </xf>
    <xf numFmtId="0" fontId="167" fillId="0" borderId="350" xfId="14" applyFont="1" applyBorder="1" applyAlignment="1">
      <alignment horizontal="center" vertical="center" wrapText="1"/>
    </xf>
    <xf numFmtId="0" fontId="166" fillId="0" borderId="76" xfId="14" applyFont="1" applyBorder="1" applyAlignment="1">
      <alignment horizontal="left" vertical="center" wrapText="1"/>
    </xf>
    <xf numFmtId="0" fontId="165" fillId="0" borderId="0" xfId="14" applyFont="1" applyAlignment="1">
      <alignment horizontal="left" vertical="center" wrapText="1"/>
    </xf>
    <xf numFmtId="0" fontId="167" fillId="0" borderId="214" xfId="14" applyFont="1" applyBorder="1" applyAlignment="1">
      <alignment horizontal="center" vertical="center" wrapText="1"/>
    </xf>
    <xf numFmtId="0" fontId="167" fillId="0" borderId="351" xfId="14" applyFont="1" applyBorder="1" applyAlignment="1">
      <alignment horizontal="center" vertical="center" wrapText="1"/>
    </xf>
    <xf numFmtId="0" fontId="167" fillId="0" borderId="110" xfId="14" applyFont="1" applyBorder="1" applyAlignment="1">
      <alignment horizontal="center" vertical="center"/>
    </xf>
    <xf numFmtId="0" fontId="167" fillId="0" borderId="36" xfId="14" applyFont="1" applyBorder="1" applyAlignment="1">
      <alignment horizontal="center" vertical="center"/>
    </xf>
    <xf numFmtId="0" fontId="167" fillId="0" borderId="111" xfId="14" applyFont="1" applyBorder="1" applyAlignment="1">
      <alignment horizontal="center" vertical="center"/>
    </xf>
    <xf numFmtId="0" fontId="167" fillId="0" borderId="76" xfId="14" applyFont="1" applyBorder="1" applyAlignment="1">
      <alignment horizontal="left" vertical="center" wrapText="1"/>
    </xf>
    <xf numFmtId="0" fontId="167" fillId="0" borderId="116" xfId="14" applyFont="1" applyBorder="1" applyAlignment="1">
      <alignment horizontal="left" vertical="center" wrapText="1"/>
    </xf>
    <xf numFmtId="0" fontId="150" fillId="0" borderId="246" xfId="25" applyFont="1" applyBorder="1" applyAlignment="1">
      <alignment horizontal="center" vertical="center" wrapText="1"/>
    </xf>
    <xf numFmtId="0" fontId="150" fillId="0" borderId="350" xfId="25" applyFont="1" applyBorder="1" applyAlignment="1">
      <alignment horizontal="center" vertical="center" wrapText="1"/>
    </xf>
    <xf numFmtId="0" fontId="150" fillId="0" borderId="228" xfId="25" applyFont="1" applyBorder="1" applyAlignment="1">
      <alignment horizontal="center" vertical="center" wrapText="1"/>
    </xf>
    <xf numFmtId="0" fontId="150" fillId="0" borderId="286" xfId="25" applyFont="1" applyBorder="1" applyAlignment="1">
      <alignment horizontal="center" vertical="center" wrapText="1"/>
    </xf>
    <xf numFmtId="0" fontId="167" fillId="0" borderId="110" xfId="14" applyFont="1" applyBorder="1" applyAlignment="1">
      <alignment horizontal="center" vertical="center" wrapText="1"/>
    </xf>
    <xf numFmtId="0" fontId="167" fillId="0" borderId="36" xfId="14" applyFont="1" applyBorder="1" applyAlignment="1">
      <alignment horizontal="center" vertical="center" wrapText="1"/>
    </xf>
    <xf numFmtId="0" fontId="167" fillId="0" borderId="111" xfId="14" applyFont="1" applyBorder="1" applyAlignment="1">
      <alignment horizontal="center" vertical="center" wrapText="1"/>
    </xf>
    <xf numFmtId="0" fontId="167" fillId="0" borderId="115" xfId="14" applyFont="1" applyBorder="1" applyAlignment="1">
      <alignment horizontal="left" vertical="center" wrapText="1"/>
    </xf>
    <xf numFmtId="0" fontId="0" fillId="0" borderId="174" xfId="0" applyBorder="1" applyAlignment="1">
      <alignment horizontal="center" vertical="center"/>
    </xf>
    <xf numFmtId="0" fontId="0" fillId="0" borderId="72" xfId="0" applyBorder="1" applyAlignment="1">
      <alignment horizontal="center" vertical="center"/>
    </xf>
    <xf numFmtId="0" fontId="0" fillId="0" borderId="175" xfId="0" applyBorder="1" applyAlignment="1">
      <alignment horizontal="left" vertical="center"/>
    </xf>
    <xf numFmtId="0" fontId="0" fillId="0" borderId="57" xfId="0" applyBorder="1" applyAlignment="1">
      <alignment horizontal="left" vertical="center"/>
    </xf>
    <xf numFmtId="0" fontId="0" fillId="0" borderId="176" xfId="0" applyBorder="1" applyAlignment="1">
      <alignment horizontal="left" vertical="center"/>
    </xf>
    <xf numFmtId="0" fontId="0" fillId="0" borderId="175" xfId="0" applyBorder="1" applyAlignment="1">
      <alignment horizontal="right" vertical="center"/>
    </xf>
    <xf numFmtId="0" fontId="0" fillId="0" borderId="176" xfId="0" applyBorder="1" applyAlignment="1">
      <alignment horizontal="right" vertical="center"/>
    </xf>
    <xf numFmtId="0" fontId="0" fillId="0" borderId="0" xfId="0" applyAlignment="1">
      <alignment horizontal="left" vertical="center" wrapText="1"/>
    </xf>
    <xf numFmtId="0" fontId="31" fillId="0" borderId="0" xfId="0" applyFont="1" applyAlignment="1">
      <alignment horizontal="center" vertical="center"/>
    </xf>
    <xf numFmtId="0" fontId="0" fillId="0" borderId="175" xfId="0" applyBorder="1" applyAlignment="1">
      <alignment horizontal="center" vertical="center"/>
    </xf>
    <xf numFmtId="0" fontId="0" fillId="0" borderId="57" xfId="0" applyBorder="1" applyAlignment="1">
      <alignment horizontal="center" vertical="center"/>
    </xf>
    <xf numFmtId="0" fontId="0" fillId="4" borderId="177" xfId="0" applyFill="1" applyBorder="1" applyAlignment="1">
      <alignment horizontal="center" vertical="center"/>
    </xf>
    <xf numFmtId="0" fontId="0" fillId="4" borderId="178" xfId="0" applyFill="1" applyBorder="1" applyAlignment="1">
      <alignment horizontal="center" vertical="center"/>
    </xf>
    <xf numFmtId="0" fontId="0" fillId="0" borderId="177" xfId="0" applyBorder="1" applyAlignment="1">
      <alignment horizontal="center" vertical="center"/>
    </xf>
    <xf numFmtId="0" fontId="0" fillId="4" borderId="175" xfId="0" applyFill="1" applyBorder="1" applyAlignment="1">
      <alignment horizontal="center" vertical="center"/>
    </xf>
    <xf numFmtId="0" fontId="0" fillId="0" borderId="57" xfId="0" applyBorder="1" applyAlignment="1">
      <alignment vertical="center"/>
    </xf>
    <xf numFmtId="0" fontId="0" fillId="0" borderId="176" xfId="0" applyBorder="1" applyAlignment="1">
      <alignment vertical="center"/>
    </xf>
    <xf numFmtId="0" fontId="0" fillId="0" borderId="179" xfId="0" applyBorder="1" applyAlignment="1">
      <alignment horizontal="center" vertical="center"/>
    </xf>
    <xf numFmtId="0" fontId="0" fillId="0" borderId="180" xfId="0" applyBorder="1" applyAlignment="1">
      <alignment horizontal="center" vertical="center"/>
    </xf>
    <xf numFmtId="0" fontId="0" fillId="0" borderId="170" xfId="0" applyBorder="1" applyAlignment="1">
      <alignment horizontal="center" vertical="center"/>
    </xf>
    <xf numFmtId="0" fontId="0" fillId="0" borderId="58" xfId="0" applyBorder="1" applyAlignment="1">
      <alignment horizontal="center" vertical="center"/>
    </xf>
    <xf numFmtId="0" fontId="0" fillId="0" borderId="171" xfId="0" applyBorder="1" applyAlignment="1">
      <alignment horizontal="center" vertical="center"/>
    </xf>
    <xf numFmtId="0" fontId="0" fillId="0" borderId="172" xfId="0" applyBorder="1" applyAlignment="1">
      <alignment horizontal="center" vertical="center"/>
    </xf>
    <xf numFmtId="0" fontId="0" fillId="0" borderId="173" xfId="0" applyBorder="1" applyAlignment="1">
      <alignment horizontal="center" vertical="center"/>
    </xf>
    <xf numFmtId="0" fontId="0" fillId="0" borderId="60" xfId="0" applyBorder="1" applyAlignment="1">
      <alignment horizontal="center" vertical="center"/>
    </xf>
    <xf numFmtId="0" fontId="0" fillId="0" borderId="71" xfId="0" applyBorder="1" applyAlignment="1">
      <alignment horizontal="center" vertical="center"/>
    </xf>
    <xf numFmtId="0" fontId="0" fillId="0" borderId="181" xfId="0" applyBorder="1" applyAlignment="1">
      <alignment horizontal="center" vertical="center" wrapText="1"/>
    </xf>
    <xf numFmtId="0" fontId="0" fillId="0" borderId="159" xfId="0" applyBorder="1" applyAlignment="1">
      <alignment horizontal="center" vertical="center" wrapText="1"/>
    </xf>
    <xf numFmtId="0" fontId="0" fillId="4" borderId="182" xfId="0" applyFill="1" applyBorder="1" applyAlignment="1">
      <alignment horizontal="center" vertical="center"/>
    </xf>
    <xf numFmtId="0" fontId="0" fillId="4" borderId="183" xfId="0" applyFill="1" applyBorder="1" applyAlignment="1">
      <alignment horizontal="center" vertical="center"/>
    </xf>
    <xf numFmtId="0" fontId="0" fillId="0" borderId="182" xfId="0" applyBorder="1" applyAlignment="1">
      <alignment horizontal="center" vertical="center"/>
    </xf>
    <xf numFmtId="0" fontId="0" fillId="0" borderId="184" xfId="0" applyBorder="1" applyAlignment="1">
      <alignment horizontal="center" vertical="center"/>
    </xf>
    <xf numFmtId="0" fontId="0" fillId="4" borderId="185" xfId="0" applyFill="1" applyBorder="1" applyAlignment="1">
      <alignment horizontal="center" vertical="center"/>
    </xf>
    <xf numFmtId="0" fontId="0" fillId="0" borderId="184" xfId="0" applyBorder="1" applyAlignment="1">
      <alignment vertical="center"/>
    </xf>
    <xf numFmtId="0" fontId="0" fillId="0" borderId="186" xfId="0" applyBorder="1" applyAlignment="1">
      <alignment vertical="center"/>
    </xf>
    <xf numFmtId="0" fontId="0" fillId="0" borderId="112" xfId="0" applyBorder="1" applyAlignment="1">
      <alignment horizontal="center" vertical="center"/>
    </xf>
    <xf numFmtId="0" fontId="0" fillId="0" borderId="113" xfId="0" applyBorder="1"/>
    <xf numFmtId="0" fontId="0" fillId="0" borderId="46" xfId="0" applyBorder="1"/>
    <xf numFmtId="0" fontId="80" fillId="0" borderId="0" xfId="51" applyFont="1" applyAlignment="1" applyProtection="1">
      <alignment vertical="top"/>
    </xf>
    <xf numFmtId="0" fontId="63" fillId="0" borderId="0" xfId="16" applyFont="1" applyAlignment="1">
      <alignment horizontal="center" vertical="center"/>
    </xf>
    <xf numFmtId="0" fontId="61" fillId="0" borderId="0" xfId="16" applyFont="1" applyAlignment="1">
      <alignment horizontal="left" vertical="center"/>
    </xf>
    <xf numFmtId="0" fontId="61" fillId="0" borderId="48" xfId="16" applyFont="1" applyBorder="1" applyAlignment="1">
      <alignment horizontal="left" vertical="center" wrapText="1"/>
    </xf>
    <xf numFmtId="0" fontId="61" fillId="0" borderId="13" xfId="16" applyFont="1" applyBorder="1" applyAlignment="1">
      <alignment horizontal="left" vertical="center" wrapText="1"/>
    </xf>
    <xf numFmtId="0" fontId="61" fillId="0" borderId="1" xfId="16" applyFont="1" applyBorder="1" applyAlignment="1">
      <alignment horizontal="left" vertical="center" wrapText="1"/>
    </xf>
    <xf numFmtId="0" fontId="61" fillId="0" borderId="12" xfId="16" applyFont="1" applyBorder="1" applyAlignment="1">
      <alignment horizontal="left" vertical="center" wrapText="1"/>
    </xf>
    <xf numFmtId="0" fontId="61" fillId="0" borderId="26" xfId="16" applyFont="1" applyBorder="1" applyAlignment="1">
      <alignment horizontal="left" vertical="center" wrapText="1" indent="1"/>
    </xf>
    <xf numFmtId="0" fontId="61" fillId="0" borderId="13" xfId="16" applyFont="1" applyBorder="1" applyAlignment="1">
      <alignment horizontal="left" vertical="center" indent="1"/>
    </xf>
    <xf numFmtId="0" fontId="5" fillId="0" borderId="0" xfId="8" applyAlignment="1">
      <alignment horizontal="left" vertical="center" wrapText="1"/>
    </xf>
    <xf numFmtId="0" fontId="0" fillId="0" borderId="0" xfId="8" applyFont="1" applyAlignment="1">
      <alignment horizontal="left" vertical="center" wrapText="1"/>
    </xf>
    <xf numFmtId="0" fontId="5" fillId="0" borderId="0" xfId="8" applyAlignment="1">
      <alignment horizontal="left" vertical="center"/>
    </xf>
    <xf numFmtId="0" fontId="5" fillId="0" borderId="10" xfId="8" applyBorder="1" applyAlignment="1">
      <alignment horizontal="center" vertical="center"/>
    </xf>
    <xf numFmtId="0" fontId="5" fillId="0" borderId="47" xfId="8" applyBorder="1" applyAlignment="1">
      <alignment horizontal="center" vertical="center"/>
    </xf>
    <xf numFmtId="0" fontId="5" fillId="0" borderId="1" xfId="8" applyBorder="1" applyAlignment="1">
      <alignment horizontal="center" vertical="center"/>
    </xf>
    <xf numFmtId="0" fontId="5" fillId="0" borderId="12" xfId="8" applyBorder="1" applyAlignment="1">
      <alignment horizontal="center" vertical="center"/>
    </xf>
    <xf numFmtId="0" fontId="5" fillId="0" borderId="47" xfId="8" applyBorder="1" applyAlignment="1">
      <alignment horizontal="center" vertical="center" shrinkToFit="1"/>
    </xf>
    <xf numFmtId="0" fontId="5" fillId="0" borderId="12" xfId="8" applyBorder="1" applyAlignment="1">
      <alignment horizontal="center" vertical="center" shrinkToFit="1"/>
    </xf>
    <xf numFmtId="0" fontId="5" fillId="0" borderId="47" xfId="8" applyBorder="1" applyAlignment="1">
      <alignment horizontal="left" vertical="center" wrapText="1"/>
    </xf>
    <xf numFmtId="0" fontId="5" fillId="0" borderId="1" xfId="8" applyBorder="1" applyAlignment="1">
      <alignment horizontal="left" vertical="center"/>
    </xf>
    <xf numFmtId="0" fontId="5" fillId="0" borderId="12" xfId="8" applyBorder="1" applyAlignment="1">
      <alignment horizontal="left" vertical="center"/>
    </xf>
    <xf numFmtId="0" fontId="5" fillId="0" borderId="0" xfId="8" applyAlignment="1">
      <alignment horizontal="right" vertical="center"/>
    </xf>
    <xf numFmtId="0" fontId="20" fillId="0" borderId="0" xfId="8" applyFont="1" applyAlignment="1">
      <alignment horizontal="center" vertical="center"/>
    </xf>
    <xf numFmtId="0" fontId="153" fillId="0" borderId="10" xfId="16" applyFont="1" applyBorder="1" applyAlignment="1">
      <alignment horizontal="center" vertical="center"/>
    </xf>
    <xf numFmtId="0" fontId="153" fillId="0" borderId="47" xfId="16" applyFont="1" applyBorder="1" applyAlignment="1">
      <alignment horizontal="left" vertical="center" wrapText="1" indent="1"/>
    </xf>
    <xf numFmtId="0" fontId="153" fillId="0" borderId="1" xfId="16" applyFont="1" applyBorder="1" applyAlignment="1">
      <alignment horizontal="left" vertical="center" wrapText="1" indent="1"/>
    </xf>
    <xf numFmtId="0" fontId="153" fillId="0" borderId="12" xfId="16" applyFont="1" applyBorder="1" applyAlignment="1">
      <alignment horizontal="left" vertical="center" wrapText="1" indent="1"/>
    </xf>
    <xf numFmtId="0" fontId="153" fillId="0" borderId="34" xfId="16" applyFont="1" applyBorder="1" applyAlignment="1">
      <alignment horizontal="center" vertical="center" wrapText="1"/>
    </xf>
    <xf numFmtId="0" fontId="153" fillId="0" borderId="28" xfId="16" applyFont="1" applyBorder="1" applyAlignment="1">
      <alignment horizontal="center" vertical="center"/>
    </xf>
    <xf numFmtId="0" fontId="153" fillId="0" borderId="39" xfId="16" applyFont="1" applyBorder="1" applyAlignment="1">
      <alignment horizontal="center" vertical="center"/>
    </xf>
    <xf numFmtId="0" fontId="153" fillId="0" borderId="44" xfId="16" applyFont="1" applyBorder="1" applyAlignment="1">
      <alignment horizontal="center" vertical="center"/>
    </xf>
    <xf numFmtId="0" fontId="153" fillId="0" borderId="45" xfId="16" applyFont="1" applyBorder="1" applyAlignment="1">
      <alignment horizontal="center" vertical="center"/>
    </xf>
    <xf numFmtId="0" fontId="153" fillId="0" borderId="32" xfId="16" applyFont="1" applyBorder="1" applyAlignment="1">
      <alignment horizontal="center" vertical="center"/>
    </xf>
    <xf numFmtId="0" fontId="62" fillId="0" borderId="31" xfId="16" applyFont="1" applyBorder="1" applyAlignment="1">
      <alignment horizontal="left" vertical="center" wrapText="1" indent="1"/>
    </xf>
    <xf numFmtId="0" fontId="62" fillId="0" borderId="28" xfId="16" applyFont="1" applyBorder="1" applyAlignment="1">
      <alignment horizontal="left" vertical="center" wrapText="1" indent="1"/>
    </xf>
    <xf numFmtId="0" fontId="62" fillId="0" borderId="0" xfId="16" applyFont="1" applyAlignment="1">
      <alignment horizontal="left" vertical="center" wrapText="1" indent="1"/>
    </xf>
    <xf numFmtId="0" fontId="62" fillId="0" borderId="44" xfId="16" applyFont="1" applyBorder="1" applyAlignment="1">
      <alignment horizontal="left" vertical="center" wrapText="1" indent="1"/>
    </xf>
    <xf numFmtId="0" fontId="62" fillId="0" borderId="4" xfId="16" applyFont="1" applyBorder="1" applyAlignment="1">
      <alignment horizontal="left" vertical="center" wrapText="1" indent="1"/>
    </xf>
    <xf numFmtId="0" fontId="62" fillId="0" borderId="32" xfId="16" applyFont="1" applyBorder="1" applyAlignment="1">
      <alignment horizontal="left" vertical="center" wrapText="1" indent="1"/>
    </xf>
    <xf numFmtId="0" fontId="153" fillId="0" borderId="26" xfId="16" applyFont="1" applyBorder="1" applyAlignment="1">
      <alignment horizontal="center" vertical="center" wrapText="1"/>
    </xf>
    <xf numFmtId="0" fontId="153" fillId="0" borderId="48" xfId="16" applyFont="1" applyBorder="1" applyAlignment="1">
      <alignment horizontal="center" vertical="center"/>
    </xf>
    <xf numFmtId="0" fontId="153" fillId="0" borderId="13" xfId="16" applyFont="1" applyBorder="1" applyAlignment="1">
      <alignment horizontal="center" vertical="center"/>
    </xf>
    <xf numFmtId="0" fontId="62" fillId="0" borderId="10" xfId="16" applyFont="1" applyBorder="1" applyAlignment="1">
      <alignment horizontal="left" vertical="center" wrapText="1" indent="1"/>
    </xf>
    <xf numFmtId="0" fontId="153" fillId="0" borderId="10" xfId="16" applyFont="1" applyBorder="1" applyAlignment="1">
      <alignment horizontal="center" vertical="center" wrapText="1"/>
    </xf>
    <xf numFmtId="0" fontId="61" fillId="0" borderId="10" xfId="16" applyFont="1" applyBorder="1" applyAlignment="1">
      <alignment horizontal="left" vertical="center" indent="1"/>
    </xf>
    <xf numFmtId="0" fontId="61" fillId="0" borderId="34" xfId="16" applyFont="1" applyBorder="1" applyAlignment="1">
      <alignment horizontal="center" vertical="center" wrapText="1"/>
    </xf>
    <xf numFmtId="0" fontId="61" fillId="0" borderId="28" xfId="16" applyFont="1" applyBorder="1" applyAlignment="1">
      <alignment horizontal="center" vertical="center" wrapText="1"/>
    </xf>
    <xf numFmtId="0" fontId="61" fillId="0" borderId="39" xfId="16" applyFont="1" applyBorder="1" applyAlignment="1">
      <alignment horizontal="center" vertical="center" wrapText="1"/>
    </xf>
    <xf numFmtId="0" fontId="61" fillId="0" borderId="44" xfId="16" applyFont="1" applyBorder="1" applyAlignment="1">
      <alignment horizontal="center" vertical="center" wrapText="1"/>
    </xf>
    <xf numFmtId="0" fontId="61" fillId="0" borderId="45" xfId="16" applyFont="1" applyBorder="1" applyAlignment="1">
      <alignment horizontal="center" vertical="center" wrapText="1"/>
    </xf>
    <xf numFmtId="0" fontId="61" fillId="0" borderId="32" xfId="16" applyFont="1" applyBorder="1" applyAlignment="1">
      <alignment horizontal="center" vertical="center" wrapText="1"/>
    </xf>
    <xf numFmtId="0" fontId="61" fillId="0" borderId="34" xfId="16" applyFont="1" applyBorder="1" applyAlignment="1">
      <alignment horizontal="left" vertical="center" indent="1"/>
    </xf>
    <xf numFmtId="0" fontId="61" fillId="0" borderId="28" xfId="16" applyFont="1" applyBorder="1" applyAlignment="1">
      <alignment horizontal="left" vertical="center" indent="1"/>
    </xf>
    <xf numFmtId="0" fontId="153" fillId="0" borderId="0" xfId="16" applyFont="1" applyAlignment="1">
      <alignment horizontal="right" vertical="center"/>
    </xf>
    <xf numFmtId="0" fontId="64" fillId="0" borderId="0" xfId="16" applyFont="1" applyAlignment="1">
      <alignment horizontal="center" vertical="center" wrapText="1"/>
    </xf>
    <xf numFmtId="0" fontId="61" fillId="0" borderId="10" xfId="16" applyFont="1" applyBorder="1" applyAlignment="1">
      <alignment horizontal="center" vertical="center"/>
    </xf>
    <xf numFmtId="0" fontId="61" fillId="0" borderId="1" xfId="16" applyFont="1" applyBorder="1" applyAlignment="1">
      <alignment horizontal="center" vertical="center" wrapText="1"/>
    </xf>
    <xf numFmtId="0" fontId="61" fillId="0" borderId="114" xfId="16" applyFont="1" applyBorder="1" applyAlignment="1">
      <alignment horizontal="center" vertical="center"/>
    </xf>
    <xf numFmtId="0" fontId="61" fillId="0" borderId="54" xfId="16" applyFont="1" applyBorder="1" applyAlignment="1">
      <alignment horizontal="center" vertical="center"/>
    </xf>
    <xf numFmtId="0" fontId="205" fillId="0" borderId="13" xfId="16" applyFont="1" applyBorder="1" applyAlignment="1">
      <alignment horizontal="right" vertical="center"/>
    </xf>
    <xf numFmtId="0" fontId="205" fillId="0" borderId="133" xfId="16" applyFont="1" applyBorder="1" applyAlignment="1">
      <alignment horizontal="right" vertical="center"/>
    </xf>
    <xf numFmtId="10" fontId="205" fillId="0" borderId="47" xfId="16" applyNumberFormat="1" applyFont="1" applyBorder="1" applyAlignment="1">
      <alignment horizontal="right" vertical="center"/>
    </xf>
    <xf numFmtId="0" fontId="205" fillId="0" borderId="8" xfId="16" applyFont="1" applyBorder="1" applyAlignment="1">
      <alignment horizontal="right" vertical="center"/>
    </xf>
    <xf numFmtId="0" fontId="205" fillId="0" borderId="19" xfId="16" applyFont="1" applyBorder="1" applyAlignment="1">
      <alignment horizontal="center" vertical="center" shrinkToFit="1"/>
    </xf>
    <xf numFmtId="0" fontId="205" fillId="0" borderId="20" xfId="16" applyFont="1" applyBorder="1" applyAlignment="1">
      <alignment horizontal="center" vertical="center" shrinkToFit="1"/>
    </xf>
    <xf numFmtId="0" fontId="205" fillId="0" borderId="2" xfId="16" applyFont="1" applyBorder="1" applyAlignment="1">
      <alignment horizontal="center" vertical="center" shrinkToFit="1"/>
    </xf>
    <xf numFmtId="0" fontId="205" fillId="0" borderId="10" xfId="16" applyFont="1" applyBorder="1" applyAlignment="1">
      <alignment horizontal="center" vertical="center" shrinkToFit="1"/>
    </xf>
    <xf numFmtId="0" fontId="179" fillId="0" borderId="112" xfId="16" applyFont="1" applyBorder="1" applyAlignment="1">
      <alignment horizontal="left" vertical="center" shrinkToFit="1"/>
    </xf>
    <xf numFmtId="0" fontId="179" fillId="0" borderId="386" xfId="16" applyFont="1" applyBorder="1" applyAlignment="1">
      <alignment horizontal="left" vertical="center" shrinkToFit="1"/>
    </xf>
    <xf numFmtId="0" fontId="205" fillId="0" borderId="47" xfId="16" applyFont="1" applyBorder="1" applyAlignment="1">
      <alignment horizontal="left" vertical="center" shrinkToFit="1"/>
    </xf>
    <xf numFmtId="0" fontId="205" fillId="0" borderId="8" xfId="16" applyFont="1" applyBorder="1" applyAlignment="1">
      <alignment horizontal="left" vertical="center" shrinkToFit="1"/>
    </xf>
    <xf numFmtId="0" fontId="80" fillId="0" borderId="0" xfId="49" applyFont="1" applyAlignment="1" applyProtection="1">
      <alignment vertical="top"/>
    </xf>
    <xf numFmtId="0" fontId="179" fillId="0" borderId="0" xfId="16" applyFont="1" applyAlignment="1">
      <alignment horizontal="center" vertical="center" shrinkToFit="1"/>
    </xf>
    <xf numFmtId="0" fontId="61" fillId="0" borderId="97" xfId="16" applyFont="1" applyBorder="1" applyAlignment="1">
      <alignment horizontal="center" vertical="center"/>
    </xf>
    <xf numFmtId="0" fontId="61" fillId="0" borderId="33" xfId="16" applyFont="1" applyBorder="1" applyAlignment="1">
      <alignment horizontal="center" vertical="center"/>
    </xf>
    <xf numFmtId="0" fontId="205" fillId="0" borderId="47" xfId="16" applyFont="1" applyBorder="1" applyAlignment="1">
      <alignment horizontal="center" vertical="center"/>
    </xf>
    <xf numFmtId="0" fontId="205" fillId="0" borderId="1" xfId="16" applyFont="1" applyBorder="1" applyAlignment="1">
      <alignment horizontal="center" vertical="center"/>
    </xf>
    <xf numFmtId="0" fontId="205" fillId="0" borderId="136" xfId="16" applyFont="1" applyBorder="1" applyAlignment="1">
      <alignment horizontal="center" vertical="center"/>
    </xf>
    <xf numFmtId="0" fontId="205" fillId="0" borderId="31" xfId="16" applyFont="1" applyBorder="1" applyAlignment="1">
      <alignment horizontal="center" vertical="center"/>
    </xf>
    <xf numFmtId="0" fontId="205" fillId="0" borderId="146" xfId="16" applyFont="1" applyBorder="1" applyAlignment="1">
      <alignment horizontal="center" vertical="center"/>
    </xf>
    <xf numFmtId="0" fontId="205" fillId="0" borderId="6" xfId="16" applyFont="1" applyBorder="1" applyAlignment="1">
      <alignment horizontal="center" vertical="center"/>
    </xf>
    <xf numFmtId="0" fontId="107" fillId="0" borderId="158" xfId="20" applyFont="1" applyBorder="1" applyAlignment="1">
      <alignment horizontal="center" vertical="center" wrapText="1"/>
    </xf>
    <xf numFmtId="0" fontId="107" fillId="0" borderId="36" xfId="20" applyFont="1" applyBorder="1" applyAlignment="1">
      <alignment horizontal="center" vertical="center" wrapText="1"/>
    </xf>
    <xf numFmtId="0" fontId="107" fillId="0" borderId="111" xfId="20" applyFont="1" applyBorder="1" applyAlignment="1">
      <alignment horizontal="center" vertical="center" wrapText="1"/>
    </xf>
    <xf numFmtId="0" fontId="110" fillId="0" borderId="139" xfId="20" applyFont="1" applyBorder="1" applyAlignment="1">
      <alignment horizontal="center" vertical="center" wrapText="1"/>
    </xf>
    <xf numFmtId="0" fontId="110" fillId="0" borderId="138" xfId="20" applyFont="1" applyBorder="1" applyAlignment="1">
      <alignment horizontal="center" vertical="center" wrapText="1"/>
    </xf>
    <xf numFmtId="0" fontId="110" fillId="0" borderId="140" xfId="20" applyFont="1" applyBorder="1" applyAlignment="1">
      <alignment horizontal="center" vertical="center" wrapText="1"/>
    </xf>
    <xf numFmtId="0" fontId="107" fillId="0" borderId="12" xfId="20" applyFont="1" applyBorder="1" applyAlignment="1">
      <alignment horizontal="center" vertical="center" wrapText="1"/>
    </xf>
    <xf numFmtId="0" fontId="69" fillId="0" borderId="1" xfId="20" applyFont="1" applyBorder="1" applyAlignment="1">
      <alignment horizontal="center" vertical="center" wrapText="1"/>
    </xf>
    <xf numFmtId="0" fontId="68" fillId="0" borderId="141" xfId="20" applyFont="1" applyBorder="1" applyAlignment="1">
      <alignment horizontal="center" vertical="center" wrapText="1"/>
    </xf>
    <xf numFmtId="0" fontId="68" fillId="0" borderId="76" xfId="20" applyFont="1" applyBorder="1" applyAlignment="1">
      <alignment horizontal="center" vertical="center" wrapText="1"/>
    </xf>
    <xf numFmtId="0" fontId="68" fillId="0" borderId="33" xfId="20" applyFont="1" applyBorder="1" applyAlignment="1">
      <alignment horizontal="center" vertical="center" wrapText="1"/>
    </xf>
    <xf numFmtId="0" fontId="68" fillId="0" borderId="4" xfId="20" applyFont="1" applyBorder="1" applyAlignment="1">
      <alignment horizontal="center" vertical="center" wrapText="1"/>
    </xf>
    <xf numFmtId="0" fontId="68" fillId="0" borderId="206" xfId="20" applyFont="1" applyBorder="1" applyAlignment="1">
      <alignment horizontal="center" vertical="center" wrapText="1"/>
    </xf>
    <xf numFmtId="0" fontId="68" fillId="0" borderId="13" xfId="20" applyFont="1" applyBorder="1" applyAlignment="1">
      <alignment horizontal="center" vertical="center" wrapText="1"/>
    </xf>
    <xf numFmtId="0" fontId="68" fillId="0" borderId="112" xfId="20" applyFont="1" applyBorder="1" applyAlignment="1">
      <alignment horizontal="center" vertical="center" wrapText="1"/>
    </xf>
    <xf numFmtId="0" fontId="68" fillId="0" borderId="113" xfId="20" applyFont="1" applyBorder="1" applyAlignment="1">
      <alignment horizontal="center" vertical="center" wrapText="1"/>
    </xf>
    <xf numFmtId="0" fontId="68" fillId="0" borderId="85" xfId="20" applyFont="1" applyBorder="1" applyAlignment="1">
      <alignment horizontal="center" vertical="center" wrapText="1"/>
    </xf>
    <xf numFmtId="0" fontId="69" fillId="0" borderId="116" xfId="20" applyFont="1" applyBorder="1" applyAlignment="1">
      <alignment horizontal="center" vertical="center" wrapText="1"/>
    </xf>
    <xf numFmtId="0" fontId="69" fillId="0" borderId="9" xfId="20" applyFont="1" applyBorder="1" applyAlignment="1">
      <alignment horizontal="center" vertical="center" wrapText="1"/>
    </xf>
    <xf numFmtId="0" fontId="110" fillId="0" borderId="132" xfId="20" applyFont="1" applyBorder="1" applyAlignment="1">
      <alignment horizontal="center" vertical="center" wrapText="1"/>
    </xf>
    <xf numFmtId="0" fontId="110" fillId="0" borderId="1" xfId="20" applyFont="1" applyBorder="1" applyAlignment="1">
      <alignment horizontal="center" vertical="center" wrapText="1"/>
    </xf>
    <xf numFmtId="0" fontId="108" fillId="0" borderId="47" xfId="20" applyFont="1" applyBorder="1" applyAlignment="1">
      <alignment horizontal="center" vertical="center" wrapText="1"/>
    </xf>
    <xf numFmtId="0" fontId="108" fillId="0" borderId="1" xfId="20" applyFont="1" applyBorder="1" applyAlignment="1">
      <alignment horizontal="center" vertical="center" wrapText="1"/>
    </xf>
    <xf numFmtId="0" fontId="108" fillId="0" borderId="8" xfId="20" applyFont="1" applyBorder="1" applyAlignment="1">
      <alignment horizontal="center" vertical="center" wrapText="1"/>
    </xf>
    <xf numFmtId="0" fontId="107" fillId="0" borderId="26" xfId="20" applyFont="1" applyBorder="1" applyAlignment="1">
      <alignment horizontal="center" vertical="center" wrapText="1"/>
    </xf>
    <xf numFmtId="0" fontId="107" fillId="0" borderId="48" xfId="20" applyFont="1" applyBorder="1" applyAlignment="1">
      <alignment horizontal="center" vertical="center" wrapText="1"/>
    </xf>
    <xf numFmtId="0" fontId="107" fillId="0" borderId="13" xfId="20" applyFont="1" applyBorder="1" applyAlignment="1">
      <alignment horizontal="center" vertical="center" wrapText="1"/>
    </xf>
    <xf numFmtId="0" fontId="112" fillId="0" borderId="26" xfId="20" applyFont="1" applyBorder="1" applyAlignment="1">
      <alignment horizontal="center" vertical="center" wrapText="1"/>
    </xf>
    <xf numFmtId="0" fontId="112" fillId="0" borderId="48" xfId="20" applyFont="1" applyBorder="1" applyAlignment="1">
      <alignment horizontal="center" vertical="center" wrapText="1"/>
    </xf>
    <xf numFmtId="0" fontId="112" fillId="0" borderId="13" xfId="20" applyFont="1" applyBorder="1" applyAlignment="1">
      <alignment horizontal="center" vertical="center" wrapText="1"/>
    </xf>
    <xf numFmtId="0" fontId="107" fillId="0" borderId="3" xfId="18" applyFont="1" applyBorder="1" applyAlignment="1">
      <alignment horizontal="left" vertical="center"/>
    </xf>
    <xf numFmtId="0" fontId="107" fillId="0" borderId="22" xfId="18" applyFont="1" applyBorder="1" applyAlignment="1">
      <alignment horizontal="left" vertical="center"/>
    </xf>
    <xf numFmtId="0" fontId="107" fillId="0" borderId="22" xfId="21" applyFont="1" applyBorder="1" applyAlignment="1">
      <alignment horizontal="left" vertical="center"/>
    </xf>
    <xf numFmtId="0" fontId="11" fillId="0" borderId="47" xfId="18" applyFont="1" applyBorder="1" applyAlignment="1">
      <alignment horizontal="center" vertical="center"/>
    </xf>
    <xf numFmtId="0" fontId="11" fillId="0" borderId="1" xfId="18" applyFont="1" applyBorder="1" applyAlignment="1">
      <alignment horizontal="center" vertical="center"/>
    </xf>
    <xf numFmtId="0" fontId="11" fillId="0" borderId="8" xfId="18" applyFont="1" applyBorder="1" applyAlignment="1">
      <alignment horizontal="center" vertical="center"/>
    </xf>
    <xf numFmtId="0" fontId="106" fillId="0" borderId="42" xfId="20" applyFont="1" applyBorder="1" applyAlignment="1">
      <alignment horizontal="center" vertical="center"/>
    </xf>
    <xf numFmtId="0" fontId="107" fillId="0" borderId="19" xfId="18" applyFont="1" applyBorder="1" applyAlignment="1">
      <alignment horizontal="left" vertical="center"/>
    </xf>
    <xf numFmtId="0" fontId="107" fillId="0" borderId="20" xfId="18" applyFont="1" applyBorder="1" applyAlignment="1">
      <alignment horizontal="left" vertical="center"/>
    </xf>
    <xf numFmtId="0" fontId="107" fillId="0" borderId="20" xfId="21" applyFont="1" applyBorder="1" applyAlignment="1">
      <alignment horizontal="left" vertical="center"/>
    </xf>
    <xf numFmtId="0" fontId="109" fillId="0" borderId="47" xfId="18" applyFont="1" applyBorder="1" applyAlignment="1">
      <alignment horizontal="center" vertical="center"/>
    </xf>
    <xf numFmtId="0" fontId="109" fillId="0" borderId="1" xfId="18" applyFont="1" applyBorder="1" applyAlignment="1">
      <alignment horizontal="center" vertical="center"/>
    </xf>
    <xf numFmtId="0" fontId="109" fillId="0" borderId="8" xfId="18" applyFont="1" applyBorder="1" applyAlignment="1">
      <alignment horizontal="center" vertical="center"/>
    </xf>
    <xf numFmtId="0" fontId="110" fillId="0" borderId="12" xfId="20" applyFont="1" applyBorder="1" applyAlignment="1">
      <alignment horizontal="center" vertical="center" wrapText="1"/>
    </xf>
    <xf numFmtId="0" fontId="68" fillId="0" borderId="118" xfId="20" applyFont="1" applyBorder="1" applyAlignment="1">
      <alignment horizontal="center" vertical="center" wrapText="1"/>
    </xf>
    <xf numFmtId="0" fontId="68" fillId="0" borderId="54" xfId="20" applyFont="1" applyBorder="1" applyAlignment="1">
      <alignment horizontal="center" vertical="center" wrapText="1"/>
    </xf>
    <xf numFmtId="0" fontId="69" fillId="0" borderId="26" xfId="20" applyFont="1" applyBorder="1" applyAlignment="1">
      <alignment horizontal="center" vertical="center" wrapText="1"/>
    </xf>
    <xf numFmtId="0" fontId="69" fillId="0" borderId="48" xfId="20" applyFont="1" applyBorder="1" applyAlignment="1">
      <alignment horizontal="center" vertical="center" wrapText="1"/>
    </xf>
    <xf numFmtId="0" fontId="69" fillId="0" borderId="13" xfId="20" applyFont="1" applyBorder="1" applyAlignment="1">
      <alignment horizontal="center" vertical="center" wrapText="1"/>
    </xf>
    <xf numFmtId="0" fontId="14" fillId="0" borderId="26" xfId="20" applyFont="1" applyBorder="1" applyAlignment="1">
      <alignment horizontal="center" vertical="center" wrapText="1"/>
    </xf>
    <xf numFmtId="0" fontId="14" fillId="0" borderId="48" xfId="20" applyFont="1" applyBorder="1" applyAlignment="1">
      <alignment horizontal="center" vertical="center" wrapText="1"/>
    </xf>
    <xf numFmtId="0" fontId="108" fillId="0" borderId="112" xfId="20" applyFont="1" applyBorder="1" applyAlignment="1">
      <alignment horizontal="center" vertical="center" wrapText="1"/>
    </xf>
    <xf numFmtId="0" fontId="108" fillId="0" borderId="113" xfId="20" applyFont="1" applyBorder="1" applyAlignment="1">
      <alignment horizontal="center" vertical="center" wrapText="1"/>
    </xf>
    <xf numFmtId="0" fontId="108" fillId="0" borderId="46" xfId="20" applyFont="1" applyBorder="1" applyAlignment="1">
      <alignment horizontal="center" vertical="center" wrapText="1"/>
    </xf>
    <xf numFmtId="0" fontId="112" fillId="0" borderId="12" xfId="20" applyFont="1" applyBorder="1" applyAlignment="1">
      <alignment horizontal="center" vertical="center" wrapText="1"/>
    </xf>
    <xf numFmtId="0" fontId="108" fillId="0" borderId="34" xfId="20" applyFont="1" applyBorder="1" applyAlignment="1">
      <alignment horizontal="center" vertical="center" wrapText="1"/>
    </xf>
    <xf numFmtId="0" fontId="108" fillId="0" borderId="31" xfId="20" applyFont="1" applyBorder="1" applyAlignment="1">
      <alignment horizontal="center" vertical="center" wrapText="1"/>
    </xf>
    <xf numFmtId="0" fontId="108" fillId="0" borderId="35" xfId="20" applyFont="1" applyBorder="1" applyAlignment="1">
      <alignment horizontal="center" vertical="center" wrapText="1"/>
    </xf>
    <xf numFmtId="0" fontId="108" fillId="0" borderId="45" xfId="20" applyFont="1" applyBorder="1" applyAlignment="1">
      <alignment horizontal="center" vertical="center" wrapText="1"/>
    </xf>
    <xf numFmtId="0" fontId="108" fillId="0" borderId="4" xfId="20" applyFont="1" applyBorder="1" applyAlignment="1">
      <alignment horizontal="center" vertical="center" wrapText="1"/>
    </xf>
    <xf numFmtId="0" fontId="108" fillId="0" borderId="9" xfId="20" applyFont="1" applyBorder="1" applyAlignment="1">
      <alignment horizontal="center" vertical="center" wrapText="1"/>
    </xf>
    <xf numFmtId="0" fontId="14" fillId="0" borderId="44" xfId="20" applyFont="1" applyBorder="1" applyAlignment="1">
      <alignment horizontal="center" vertical="center" wrapText="1"/>
    </xf>
    <xf numFmtId="0" fontId="91" fillId="0" borderId="26" xfId="20" applyFont="1" applyBorder="1" applyAlignment="1">
      <alignment horizontal="center" vertical="center" wrapText="1"/>
    </xf>
    <xf numFmtId="0" fontId="91" fillId="0" borderId="48" xfId="20" applyFont="1" applyBorder="1" applyAlignment="1">
      <alignment horizontal="center" vertical="center" wrapText="1"/>
    </xf>
    <xf numFmtId="0" fontId="68" fillId="0" borderId="39" xfId="20" applyFont="1" applyBorder="1" applyAlignment="1">
      <alignment horizontal="center" vertical="center" wrapText="1"/>
    </xf>
    <xf numFmtId="0" fontId="68" fillId="0" borderId="0" xfId="20" applyFont="1" applyAlignment="1">
      <alignment horizontal="center" vertical="center" wrapText="1"/>
    </xf>
    <xf numFmtId="0" fontId="68" fillId="0" borderId="40" xfId="20" applyFont="1" applyBorder="1" applyAlignment="1">
      <alignment horizontal="center" vertical="center" wrapText="1"/>
    </xf>
    <xf numFmtId="0" fontId="107" fillId="0" borderId="47" xfId="20" applyFont="1" applyBorder="1" applyAlignment="1">
      <alignment horizontal="center" vertical="center" wrapText="1"/>
    </xf>
    <xf numFmtId="0" fontId="112" fillId="0" borderId="34" xfId="20" applyFont="1" applyBorder="1" applyAlignment="1">
      <alignment horizontal="center" vertical="center" wrapText="1"/>
    </xf>
    <xf numFmtId="0" fontId="112" fillId="0" borderId="45" xfId="20" applyFont="1" applyBorder="1" applyAlignment="1">
      <alignment horizontal="center" vertical="center" wrapText="1"/>
    </xf>
    <xf numFmtId="0" fontId="15" fillId="0" borderId="206" xfId="20" applyFont="1" applyBorder="1" applyAlignment="1">
      <alignment horizontal="center" vertical="center" wrapText="1"/>
    </xf>
    <xf numFmtId="0" fontId="15" fillId="0" borderId="48" xfId="20" applyFont="1" applyBorder="1" applyAlignment="1">
      <alignment horizontal="center" vertical="center" wrapText="1"/>
    </xf>
    <xf numFmtId="0" fontId="15" fillId="0" borderId="13" xfId="20" applyFont="1" applyBorder="1" applyAlignment="1">
      <alignment horizontal="center" vertical="center" wrapText="1"/>
    </xf>
    <xf numFmtId="0" fontId="107" fillId="0" borderId="112" xfId="20" applyFont="1" applyBorder="1" applyAlignment="1">
      <alignment horizontal="center" vertical="center" wrapText="1"/>
    </xf>
    <xf numFmtId="0" fontId="107" fillId="0" borderId="85" xfId="20" applyFont="1" applyBorder="1" applyAlignment="1">
      <alignment horizontal="center" vertical="center" wrapText="1"/>
    </xf>
    <xf numFmtId="0" fontId="107" fillId="0" borderId="19" xfId="20" applyFont="1" applyBorder="1" applyAlignment="1">
      <alignment horizontal="center" vertical="center" wrapText="1"/>
    </xf>
    <xf numFmtId="0" fontId="107" fillId="0" borderId="2" xfId="20" applyFont="1" applyBorder="1" applyAlignment="1">
      <alignment horizontal="center" vertical="center" wrapText="1"/>
    </xf>
    <xf numFmtId="0" fontId="107" fillId="0" borderId="3" xfId="20" applyFont="1" applyBorder="1" applyAlignment="1">
      <alignment horizontal="center" vertical="center" wrapText="1"/>
    </xf>
    <xf numFmtId="0" fontId="110" fillId="0" borderId="20" xfId="20" applyFont="1" applyBorder="1" applyAlignment="1">
      <alignment horizontal="center" vertical="center" wrapText="1"/>
    </xf>
    <xf numFmtId="0" fontId="108" fillId="0" borderId="12" xfId="20" applyFont="1" applyBorder="1" applyAlignment="1">
      <alignment horizontal="center" vertical="center" wrapText="1"/>
    </xf>
    <xf numFmtId="0" fontId="107" fillId="0" borderId="41" xfId="20" applyFont="1" applyBorder="1" applyAlignment="1">
      <alignment horizontal="center" vertical="center" wrapText="1"/>
    </xf>
    <xf numFmtId="0" fontId="107" fillId="0" borderId="42" xfId="20" applyFont="1" applyBorder="1" applyAlignment="1">
      <alignment horizontal="center" vertical="center" wrapText="1"/>
    </xf>
    <xf numFmtId="0" fontId="107" fillId="0" borderId="43" xfId="20" applyFont="1" applyBorder="1" applyAlignment="1">
      <alignment horizontal="center" vertical="center" wrapText="1"/>
    </xf>
    <xf numFmtId="0" fontId="68" fillId="0" borderId="20" xfId="20" applyFont="1" applyBorder="1" applyAlignment="1">
      <alignment horizontal="center" vertical="center" wrapText="1"/>
    </xf>
    <xf numFmtId="0" fontId="68" fillId="0" borderId="257" xfId="20" applyFont="1" applyBorder="1" applyAlignment="1">
      <alignment horizontal="center" vertical="center" wrapText="1"/>
    </xf>
    <xf numFmtId="0" fontId="68" fillId="0" borderId="258" xfId="20" applyFont="1" applyBorder="1" applyAlignment="1">
      <alignment horizontal="center" vertical="center" wrapText="1"/>
    </xf>
    <xf numFmtId="0" fontId="68" fillId="0" borderId="259" xfId="20" applyFont="1" applyBorder="1" applyAlignment="1">
      <alignment horizontal="center" vertical="center" wrapText="1"/>
    </xf>
    <xf numFmtId="0" fontId="68" fillId="0" borderId="0" xfId="20" applyFont="1" applyAlignment="1">
      <alignment vertical="center" wrapText="1"/>
    </xf>
    <xf numFmtId="0" fontId="15" fillId="0" borderId="26" xfId="20" applyFont="1" applyBorder="1" applyAlignment="1">
      <alignment horizontal="center" vertical="center" wrapText="1"/>
    </xf>
    <xf numFmtId="0" fontId="58" fillId="0" borderId="257" xfId="20" applyFont="1" applyBorder="1">
      <alignment vertical="center"/>
    </xf>
    <xf numFmtId="0" fontId="59" fillId="0" borderId="258" xfId="14" applyBorder="1">
      <alignment vertical="center"/>
    </xf>
    <xf numFmtId="0" fontId="59" fillId="0" borderId="259" xfId="14" applyBorder="1">
      <alignment vertical="center"/>
    </xf>
    <xf numFmtId="0" fontId="70" fillId="0" borderId="34" xfId="20" applyFont="1" applyBorder="1" applyAlignment="1">
      <alignment horizontal="center" vertical="center" wrapText="1"/>
    </xf>
    <xf numFmtId="0" fontId="70" fillId="0" borderId="45" xfId="20" applyFont="1" applyBorder="1" applyAlignment="1">
      <alignment horizontal="center" vertical="center" wrapText="1"/>
    </xf>
    <xf numFmtId="0" fontId="107" fillId="0" borderId="110" xfId="20" applyFont="1" applyBorder="1" applyAlignment="1">
      <alignment horizontal="center" vertical="center" wrapText="1"/>
    </xf>
    <xf numFmtId="0" fontId="14" fillId="0" borderId="206" xfId="20" applyFont="1" applyBorder="1" applyAlignment="1">
      <alignment horizontal="center" vertical="center" wrapText="1"/>
    </xf>
    <xf numFmtId="0" fontId="14" fillId="0" borderId="13" xfId="20" applyFont="1" applyBorder="1" applyAlignment="1">
      <alignment horizontal="center" vertical="center" wrapText="1"/>
    </xf>
    <xf numFmtId="0" fontId="14" fillId="0" borderId="84" xfId="20" applyFont="1" applyBorder="1" applyAlignment="1">
      <alignment horizontal="center" vertical="center" wrapText="1"/>
    </xf>
    <xf numFmtId="0" fontId="15" fillId="0" borderId="84" xfId="20" applyFont="1" applyBorder="1" applyAlignment="1">
      <alignment horizontal="center" vertical="center" wrapText="1"/>
    </xf>
    <xf numFmtId="0" fontId="108" fillId="0" borderId="114" xfId="20" applyFont="1" applyBorder="1" applyAlignment="1">
      <alignment horizontal="center" vertical="center" wrapText="1"/>
    </xf>
    <xf numFmtId="0" fontId="108" fillId="0" borderId="54" xfId="20" applyFont="1" applyBorder="1" applyAlignment="1">
      <alignment horizontal="center" vertical="center" wrapText="1"/>
    </xf>
    <xf numFmtId="0" fontId="108" fillId="0" borderId="98" xfId="20" applyFont="1" applyBorder="1" applyAlignment="1">
      <alignment horizontal="center" vertical="center" wrapText="1"/>
    </xf>
    <xf numFmtId="0" fontId="68" fillId="0" borderId="0" xfId="20" applyFont="1" applyAlignment="1">
      <alignment horizontal="left" vertical="center"/>
    </xf>
    <xf numFmtId="0" fontId="107" fillId="0" borderId="0" xfId="20" applyFont="1" applyAlignment="1">
      <alignment horizontal="left" vertical="center" wrapText="1"/>
    </xf>
    <xf numFmtId="0" fontId="107" fillId="0" borderId="0" xfId="20" applyFont="1" applyAlignment="1">
      <alignment horizontal="left" vertical="center"/>
    </xf>
    <xf numFmtId="0" fontId="105" fillId="0" borderId="0" xfId="16" applyFont="1" applyAlignment="1">
      <alignment horizontal="right" vertical="center"/>
    </xf>
    <xf numFmtId="0" fontId="108" fillId="0" borderId="112" xfId="20" applyFont="1" applyBorder="1" applyAlignment="1">
      <alignment horizontal="center" vertical="center"/>
    </xf>
    <xf numFmtId="0" fontId="108" fillId="0" borderId="113" xfId="20" applyFont="1" applyBorder="1" applyAlignment="1">
      <alignment horizontal="center" vertical="center"/>
    </xf>
    <xf numFmtId="0" fontId="108" fillId="0" borderId="46" xfId="20" applyFont="1" applyBorder="1" applyAlignment="1">
      <alignment horizontal="center" vertical="center"/>
    </xf>
    <xf numFmtId="0" fontId="51" fillId="0" borderId="0" xfId="11" applyFont="1" applyAlignment="1">
      <alignment horizontal="center" vertical="center"/>
    </xf>
    <xf numFmtId="0" fontId="107" fillId="0" borderId="117" xfId="18" applyFont="1" applyBorder="1" applyAlignment="1">
      <alignment horizontal="left" vertical="center"/>
    </xf>
    <xf numFmtId="0" fontId="107" fillId="0" borderId="113" xfId="18" applyFont="1" applyBorder="1" applyAlignment="1">
      <alignment horizontal="left" vertical="center"/>
    </xf>
    <xf numFmtId="0" fontId="107" fillId="0" borderId="85" xfId="21" applyFont="1" applyBorder="1" applyAlignment="1">
      <alignment horizontal="left" vertical="center"/>
    </xf>
    <xf numFmtId="0" fontId="50" fillId="0" borderId="113" xfId="6" applyFont="1" applyBorder="1" applyAlignment="1">
      <alignment horizontal="center" vertical="center" shrinkToFit="1"/>
    </xf>
    <xf numFmtId="0" fontId="50" fillId="0" borderId="46" xfId="6" applyFont="1" applyBorder="1" applyAlignment="1">
      <alignment horizontal="center" vertical="center" shrinkToFit="1"/>
    </xf>
    <xf numFmtId="0" fontId="107" fillId="0" borderId="132" xfId="18" applyFont="1" applyBorder="1" applyAlignment="1">
      <alignment horizontal="left" vertical="center"/>
    </xf>
    <xf numFmtId="0" fontId="107" fillId="0" borderId="1" xfId="18" applyFont="1" applyBorder="1" applyAlignment="1">
      <alignment horizontal="left" vertical="center"/>
    </xf>
    <xf numFmtId="0" fontId="107" fillId="0" borderId="12" xfId="21" applyFont="1" applyBorder="1" applyAlignment="1">
      <alignment horizontal="left" vertical="center"/>
    </xf>
    <xf numFmtId="0" fontId="11" fillId="0" borderId="1" xfId="6" applyFont="1" applyBorder="1" applyAlignment="1">
      <alignment horizontal="center" vertical="center" shrinkToFit="1"/>
    </xf>
    <xf numFmtId="0" fontId="11" fillId="0" borderId="8" xfId="6" applyFont="1" applyBorder="1" applyAlignment="1">
      <alignment horizontal="center" vertical="center" shrinkToFit="1"/>
    </xf>
    <xf numFmtId="0" fontId="42" fillId="0" borderId="12" xfId="11" applyFont="1" applyBorder="1" applyAlignment="1">
      <alignment horizontal="center" vertical="center" wrapText="1"/>
    </xf>
    <xf numFmtId="0" fontId="49" fillId="0" borderId="0" xfId="11" applyFont="1" applyAlignment="1">
      <alignment horizontal="center" vertical="center" shrinkToFit="1"/>
    </xf>
    <xf numFmtId="0" fontId="49" fillId="0" borderId="40" xfId="11" applyFont="1" applyBorder="1" applyAlignment="1">
      <alignment horizontal="center" vertical="center" shrinkToFit="1"/>
    </xf>
    <xf numFmtId="0" fontId="49" fillId="0" borderId="4" xfId="11" applyFont="1" applyBorder="1" applyAlignment="1">
      <alignment horizontal="center" vertical="center" shrinkToFit="1"/>
    </xf>
    <xf numFmtId="0" fontId="49" fillId="0" borderId="9" xfId="11" applyFont="1" applyBorder="1" applyAlignment="1">
      <alignment horizontal="center" vertical="center" shrinkToFit="1"/>
    </xf>
    <xf numFmtId="0" fontId="43" fillId="0" borderId="0" xfId="11" applyFont="1" applyAlignment="1">
      <alignment vertical="center" wrapText="1"/>
    </xf>
    <xf numFmtId="0" fontId="42" fillId="0" borderId="44" xfId="11" applyFont="1" applyBorder="1" applyAlignment="1">
      <alignment horizontal="center" vertical="center" wrapText="1"/>
    </xf>
    <xf numFmtId="0" fontId="43" fillId="0" borderId="26" xfId="11" applyFont="1" applyBorder="1" applyAlignment="1">
      <alignment horizontal="center" vertical="center" wrapText="1"/>
    </xf>
    <xf numFmtId="0" fontId="43" fillId="0" borderId="48" xfId="11" applyFont="1" applyBorder="1" applyAlignment="1">
      <alignment horizontal="center" vertical="center" wrapText="1"/>
    </xf>
    <xf numFmtId="0" fontId="48" fillId="0" borderId="31" xfId="11" applyFont="1" applyBorder="1" applyAlignment="1">
      <alignment horizontal="center" vertical="center" shrinkToFit="1"/>
    </xf>
    <xf numFmtId="0" fontId="48" fillId="0" borderId="35" xfId="11" applyFont="1" applyBorder="1" applyAlignment="1">
      <alignment horizontal="center" vertical="center" shrinkToFit="1"/>
    </xf>
    <xf numFmtId="0" fontId="48" fillId="0" borderId="0" xfId="11" applyFont="1" applyAlignment="1">
      <alignment horizontal="center" vertical="center" shrinkToFit="1"/>
    </xf>
    <xf numFmtId="0" fontId="48" fillId="0" borderId="40" xfId="11" applyFont="1" applyBorder="1" applyAlignment="1">
      <alignment horizontal="center" vertical="center" shrinkToFit="1"/>
    </xf>
    <xf numFmtId="0" fontId="42" fillId="0" borderId="158" xfId="11" applyFont="1" applyBorder="1" applyAlignment="1">
      <alignment horizontal="center" vertical="center" wrapText="1"/>
    </xf>
    <xf numFmtId="0" fontId="42" fillId="0" borderId="36" xfId="11" applyFont="1" applyBorder="1" applyAlignment="1">
      <alignment horizontal="center" vertical="center" wrapText="1"/>
    </xf>
    <xf numFmtId="0" fontId="43" fillId="0" borderId="188" xfId="11" applyFont="1" applyBorder="1" applyAlignment="1">
      <alignment horizontal="center" vertical="center" wrapText="1"/>
    </xf>
    <xf numFmtId="0" fontId="43" fillId="0" borderId="189" xfId="11" applyFont="1" applyBorder="1" applyAlignment="1">
      <alignment horizontal="center" vertical="center" wrapText="1"/>
    </xf>
    <xf numFmtId="0" fontId="43" fillId="0" borderId="1" xfId="11" applyFont="1" applyBorder="1" applyAlignment="1">
      <alignment horizontal="center" vertical="center" wrapText="1"/>
    </xf>
    <xf numFmtId="0" fontId="43" fillId="0" borderId="19" xfId="11" applyFont="1" applyBorder="1" applyAlignment="1">
      <alignment vertical="center" wrapText="1"/>
    </xf>
    <xf numFmtId="0" fontId="43" fillId="0" borderId="2" xfId="11" applyFont="1" applyBorder="1" applyAlignment="1">
      <alignment vertical="center" wrapText="1"/>
    </xf>
    <xf numFmtId="0" fontId="43" fillId="0" borderId="112" xfId="11" applyFont="1" applyBorder="1" applyAlignment="1">
      <alignment horizontal="center" vertical="center" wrapText="1"/>
    </xf>
    <xf numFmtId="0" fontId="43" fillId="0" borderId="113" xfId="11" applyFont="1" applyBorder="1" applyAlignment="1">
      <alignment horizontal="center" vertical="center" wrapText="1"/>
    </xf>
    <xf numFmtId="0" fontId="43" fillId="0" borderId="85" xfId="11" applyFont="1" applyBorder="1" applyAlignment="1">
      <alignment horizontal="center" vertical="center" wrapText="1"/>
    </xf>
    <xf numFmtId="0" fontId="44" fillId="0" borderId="187" xfId="11" applyFont="1" applyBorder="1" applyAlignment="1">
      <alignment horizontal="left" vertical="center" wrapText="1"/>
    </xf>
    <xf numFmtId="0" fontId="44" fillId="0" borderId="133" xfId="11" applyFont="1" applyBorder="1" applyAlignment="1">
      <alignment horizontal="left" vertical="center" wrapText="1"/>
    </xf>
    <xf numFmtId="0" fontId="42" fillId="0" borderId="0" xfId="11" applyFont="1" applyAlignment="1">
      <alignment horizontal="left" vertical="center" wrapText="1"/>
    </xf>
    <xf numFmtId="0" fontId="42" fillId="0" borderId="110" xfId="11" applyFont="1" applyBorder="1" applyAlignment="1">
      <alignment horizontal="center" vertical="center" wrapText="1"/>
    </xf>
    <xf numFmtId="0" fontId="42" fillId="0" borderId="111" xfId="11" applyFont="1" applyBorder="1" applyAlignment="1">
      <alignment horizontal="center" vertical="center" wrapText="1"/>
    </xf>
    <xf numFmtId="0" fontId="49" fillId="0" borderId="20" xfId="11" applyFont="1" applyBorder="1" applyAlignment="1">
      <alignment vertical="center" shrinkToFit="1"/>
    </xf>
    <xf numFmtId="0" fontId="49" fillId="0" borderId="21" xfId="11" applyFont="1" applyBorder="1" applyAlignment="1">
      <alignment vertical="center" shrinkToFit="1"/>
    </xf>
    <xf numFmtId="0" fontId="49" fillId="0" borderId="10" xfId="11" applyFont="1" applyBorder="1" applyAlignment="1">
      <alignment vertical="center" wrapText="1"/>
    </xf>
    <xf numFmtId="0" fontId="49" fillId="0" borderId="11" xfId="11" applyFont="1" applyBorder="1" applyAlignment="1">
      <alignment vertical="center" wrapText="1"/>
    </xf>
    <xf numFmtId="0" fontId="49" fillId="0" borderId="114" xfId="11" applyFont="1" applyBorder="1" applyAlignment="1">
      <alignment horizontal="center" vertical="center" wrapText="1"/>
    </xf>
    <xf numFmtId="0" fontId="49" fillId="0" borderId="54" xfId="11" applyFont="1" applyBorder="1" applyAlignment="1">
      <alignment horizontal="center" vertical="center" wrapText="1"/>
    </xf>
    <xf numFmtId="0" fontId="49" fillId="0" borderId="98" xfId="11" applyFont="1" applyBorder="1" applyAlignment="1">
      <alignment horizontal="center" vertical="center" wrapText="1"/>
    </xf>
    <xf numFmtId="0" fontId="43" fillId="0" borderId="0" xfId="11" applyFont="1">
      <alignment vertical="center"/>
    </xf>
    <xf numFmtId="0" fontId="50" fillId="0" borderId="1" xfId="6" applyFont="1" applyBorder="1" applyAlignment="1">
      <alignment horizontal="center" vertical="center" shrinkToFit="1"/>
    </xf>
    <xf numFmtId="0" fontId="50" fillId="0" borderId="8" xfId="6" applyFont="1" applyBorder="1" applyAlignment="1">
      <alignment horizontal="center" vertical="center" shrinkToFit="1"/>
    </xf>
    <xf numFmtId="0" fontId="49" fillId="0" borderId="22" xfId="11" applyFont="1" applyBorder="1" applyAlignment="1">
      <alignment horizontal="center" vertical="center" wrapText="1"/>
    </xf>
    <xf numFmtId="0" fontId="49" fillId="0" borderId="23" xfId="11" applyFont="1" applyBorder="1" applyAlignment="1">
      <alignment horizontal="center" vertical="center" wrapText="1"/>
    </xf>
    <xf numFmtId="0" fontId="51" fillId="0" borderId="199" xfId="11" applyFont="1" applyBorder="1" applyAlignment="1">
      <alignment horizontal="center" vertical="center"/>
    </xf>
    <xf numFmtId="0" fontId="107" fillId="0" borderId="200" xfId="18" applyFont="1" applyBorder="1" applyAlignment="1">
      <alignment horizontal="left" vertical="center"/>
    </xf>
    <xf numFmtId="0" fontId="50" fillId="0" borderId="201" xfId="6" applyFont="1" applyBorder="1" applyAlignment="1">
      <alignment horizontal="center" vertical="center" shrinkToFit="1"/>
    </xf>
    <xf numFmtId="0" fontId="107" fillId="0" borderId="202" xfId="18" applyFont="1" applyBorder="1" applyAlignment="1">
      <alignment horizontal="left" vertical="center"/>
    </xf>
    <xf numFmtId="0" fontId="50" fillId="0" borderId="203" xfId="6" applyFont="1" applyBorder="1" applyAlignment="1">
      <alignment horizontal="center" vertical="center" shrinkToFit="1"/>
    </xf>
    <xf numFmtId="0" fontId="49" fillId="0" borderId="192" xfId="11" applyFont="1" applyBorder="1" applyAlignment="1">
      <alignment horizontal="center" vertical="center" shrinkToFit="1"/>
    </xf>
    <xf numFmtId="0" fontId="49" fillId="0" borderId="68" xfId="11" applyFont="1" applyBorder="1" applyAlignment="1">
      <alignment horizontal="center" vertical="center" shrinkToFit="1"/>
    </xf>
    <xf numFmtId="0" fontId="42" fillId="0" borderId="125" xfId="11" applyFont="1" applyBorder="1" applyAlignment="1">
      <alignment horizontal="center" vertical="center" wrapText="1"/>
    </xf>
    <xf numFmtId="0" fontId="43" fillId="0" borderId="84" xfId="11" applyFont="1" applyBorder="1" applyAlignment="1">
      <alignment horizontal="center" vertical="center" wrapText="1"/>
    </xf>
    <xf numFmtId="0" fontId="48" fillId="0" borderId="193" xfId="11" applyFont="1" applyBorder="1" applyAlignment="1">
      <alignment horizontal="center" vertical="center" shrinkToFit="1"/>
    </xf>
    <xf numFmtId="0" fontId="48" fillId="0" borderId="42" xfId="11" applyFont="1" applyBorder="1" applyAlignment="1">
      <alignment horizontal="center" vertical="center" shrinkToFit="1"/>
    </xf>
    <xf numFmtId="0" fontId="48" fillId="0" borderId="194" xfId="11" applyFont="1" applyBorder="1" applyAlignment="1">
      <alignment horizontal="center" vertical="center" shrinkToFit="1"/>
    </xf>
    <xf numFmtId="0" fontId="42" fillId="0" borderId="195" xfId="11" applyFont="1" applyBorder="1" applyAlignment="1">
      <alignment horizontal="center" vertical="center" wrapText="1"/>
    </xf>
    <xf numFmtId="0" fontId="42" fillId="0" borderId="196" xfId="11" applyFont="1" applyBorder="1" applyAlignment="1">
      <alignment horizontal="center" vertical="center" wrapText="1"/>
    </xf>
    <xf numFmtId="0" fontId="42" fillId="0" borderId="197" xfId="11" applyFont="1" applyBorder="1" applyAlignment="1">
      <alignment horizontal="center" vertical="center" wrapText="1"/>
    </xf>
    <xf numFmtId="0" fontId="43" fillId="0" borderId="198" xfId="11" applyFont="1" applyBorder="1" applyAlignment="1">
      <alignment horizontal="center" vertical="center" wrapText="1"/>
    </xf>
    <xf numFmtId="0" fontId="44" fillId="0" borderId="190" xfId="11" applyFont="1" applyBorder="1" applyAlignment="1">
      <alignment horizontal="left" vertical="center" wrapText="1"/>
    </xf>
    <xf numFmtId="0" fontId="44" fillId="0" borderId="191" xfId="11" applyFont="1" applyBorder="1" applyAlignment="1">
      <alignment horizontal="left" vertical="center" wrapText="1"/>
    </xf>
    <xf numFmtId="0" fontId="11" fillId="0" borderId="0" xfId="4" applyFont="1" applyAlignment="1">
      <alignment vertical="center" wrapText="1"/>
    </xf>
    <xf numFmtId="0" fontId="58" fillId="0" borderId="0" xfId="4">
      <alignment vertical="center"/>
    </xf>
    <xf numFmtId="0" fontId="58" fillId="0" borderId="0" xfId="4" applyAlignment="1">
      <alignment horizontal="right" vertical="center"/>
    </xf>
    <xf numFmtId="0" fontId="18" fillId="0" borderId="0" xfId="4" applyFont="1" applyAlignment="1">
      <alignment horizontal="center" vertical="center"/>
    </xf>
    <xf numFmtId="0" fontId="18" fillId="0" borderId="47" xfId="4" applyFont="1" applyBorder="1" applyAlignment="1">
      <alignment horizontal="center" vertical="center"/>
    </xf>
    <xf numFmtId="0" fontId="18" fillId="0" borderId="1" xfId="4" applyFont="1" applyBorder="1" applyAlignment="1">
      <alignment horizontal="center" vertical="center"/>
    </xf>
    <xf numFmtId="0" fontId="18" fillId="0" borderId="12" xfId="4" applyFont="1" applyBorder="1" applyAlignment="1">
      <alignment horizontal="center" vertical="center"/>
    </xf>
    <xf numFmtId="0" fontId="58" fillId="0" borderId="31" xfId="4" applyBorder="1" applyAlignment="1">
      <alignment horizontal="center" vertical="center"/>
    </xf>
    <xf numFmtId="0" fontId="58" fillId="0" borderId="28" xfId="4" applyBorder="1" applyAlignment="1">
      <alignment horizontal="center" vertical="center"/>
    </xf>
    <xf numFmtId="0" fontId="58" fillId="0" borderId="26" xfId="4" applyBorder="1" applyAlignment="1">
      <alignment horizontal="left" vertical="center" wrapText="1" indent="1"/>
    </xf>
    <xf numFmtId="0" fontId="58" fillId="0" borderId="48" xfId="4" applyBorder="1" applyAlignment="1">
      <alignment horizontal="left" vertical="center" wrapText="1" indent="1"/>
    </xf>
    <xf numFmtId="0" fontId="58" fillId="0" borderId="13" xfId="4" applyBorder="1" applyAlignment="1">
      <alignment horizontal="left" vertical="center" wrapText="1" indent="1"/>
    </xf>
    <xf numFmtId="0" fontId="58" fillId="0" borderId="0" xfId="4" applyAlignment="1">
      <alignment vertical="center" wrapText="1"/>
    </xf>
    <xf numFmtId="0" fontId="8" fillId="0" borderId="0" xfId="3" applyFont="1" applyAlignment="1">
      <alignment vertical="center" wrapText="1"/>
    </xf>
    <xf numFmtId="0" fontId="5" fillId="0" borderId="26" xfId="3" applyBorder="1" applyAlignment="1">
      <alignment horizontal="center" vertical="center" wrapText="1"/>
    </xf>
    <xf numFmtId="0" fontId="5" fillId="0" borderId="48" xfId="3" applyBorder="1" applyAlignment="1">
      <alignment horizontal="center" vertical="center" wrapText="1"/>
    </xf>
    <xf numFmtId="0" fontId="5" fillId="0" borderId="13" xfId="3" applyBorder="1" applyAlignment="1">
      <alignment horizontal="center" vertical="center" wrapText="1"/>
    </xf>
    <xf numFmtId="0" fontId="5" fillId="0" borderId="47" xfId="3" applyBorder="1" applyAlignment="1">
      <alignment vertical="center" wrapText="1"/>
    </xf>
    <xf numFmtId="0" fontId="5" fillId="0" borderId="1" xfId="3" applyBorder="1" applyAlignment="1">
      <alignment vertical="center" wrapText="1"/>
    </xf>
    <xf numFmtId="0" fontId="5" fillId="0" borderId="47" xfId="3" applyBorder="1" applyAlignment="1">
      <alignment horizontal="center" vertical="center"/>
    </xf>
    <xf numFmtId="0" fontId="5" fillId="0" borderId="1" xfId="3" applyBorder="1" applyAlignment="1">
      <alignment horizontal="center" vertical="center"/>
    </xf>
    <xf numFmtId="0" fontId="5" fillId="0" borderId="12" xfId="3" applyBorder="1" applyAlignment="1">
      <alignment horizontal="center" vertical="center"/>
    </xf>
    <xf numFmtId="0" fontId="5" fillId="0" borderId="34" xfId="3" applyBorder="1" applyAlignment="1">
      <alignment vertical="center" wrapText="1"/>
    </xf>
    <xf numFmtId="0" fontId="5" fillId="0" borderId="31" xfId="3" applyBorder="1" applyAlignment="1">
      <alignment vertical="center" wrapText="1"/>
    </xf>
    <xf numFmtId="0" fontId="5" fillId="0" borderId="45" xfId="3" applyBorder="1" applyAlignment="1">
      <alignment vertical="center" wrapText="1"/>
    </xf>
    <xf numFmtId="0" fontId="5" fillId="0" borderId="4" xfId="3" applyBorder="1" applyAlignment="1">
      <alignment vertical="center" wrapText="1"/>
    </xf>
    <xf numFmtId="0" fontId="5" fillId="0" borderId="10" xfId="3" applyBorder="1">
      <alignment vertical="center"/>
    </xf>
    <xf numFmtId="0" fontId="5" fillId="0" borderId="10" xfId="3" applyBorder="1" applyAlignment="1">
      <alignment horizontal="center" vertical="center"/>
    </xf>
    <xf numFmtId="0" fontId="5" fillId="0" borderId="10" xfId="3" applyBorder="1" applyAlignment="1">
      <alignment vertical="center" wrapText="1"/>
    </xf>
    <xf numFmtId="0" fontId="5" fillId="0" borderId="12" xfId="3" applyBorder="1" applyAlignment="1">
      <alignment vertical="center" wrapText="1"/>
    </xf>
    <xf numFmtId="0" fontId="5" fillId="0" borderId="34" xfId="3" applyBorder="1" applyAlignment="1">
      <alignment horizontal="center" vertical="center"/>
    </xf>
    <xf numFmtId="0" fontId="5" fillId="0" borderId="31" xfId="3" applyBorder="1" applyAlignment="1">
      <alignment horizontal="center" vertical="center"/>
    </xf>
    <xf numFmtId="0" fontId="5" fillId="0" borderId="28" xfId="3" applyBorder="1" applyAlignment="1">
      <alignment horizontal="center" vertical="center"/>
    </xf>
    <xf numFmtId="0" fontId="5" fillId="0" borderId="45" xfId="3" applyBorder="1" applyAlignment="1">
      <alignment horizontal="center" vertical="center"/>
    </xf>
    <xf numFmtId="0" fontId="5" fillId="0" borderId="4" xfId="3" applyBorder="1" applyAlignment="1">
      <alignment horizontal="center" vertical="center"/>
    </xf>
    <xf numFmtId="0" fontId="5" fillId="0" borderId="32" xfId="3" applyBorder="1" applyAlignment="1">
      <alignment horizontal="center" vertical="center"/>
    </xf>
    <xf numFmtId="0" fontId="0" fillId="0" borderId="0" xfId="3" applyFont="1" applyAlignment="1">
      <alignment horizontal="left" vertical="center"/>
    </xf>
    <xf numFmtId="0" fontId="18" fillId="0" borderId="0" xfId="3" applyFont="1" applyAlignment="1">
      <alignment horizontal="left" vertical="center"/>
    </xf>
    <xf numFmtId="0" fontId="18" fillId="0" borderId="0" xfId="3" applyFont="1" applyAlignment="1">
      <alignment horizontal="center" vertical="center"/>
    </xf>
    <xf numFmtId="0" fontId="18" fillId="0" borderId="47" xfId="3" applyFont="1" applyBorder="1" applyAlignment="1">
      <alignment horizontal="center" vertical="center"/>
    </xf>
    <xf numFmtId="0" fontId="18" fillId="0" borderId="1" xfId="3" applyFont="1" applyBorder="1" applyAlignment="1">
      <alignment horizontal="center" vertical="center"/>
    </xf>
    <xf numFmtId="0" fontId="18" fillId="0" borderId="12" xfId="3" applyFont="1" applyBorder="1" applyAlignment="1">
      <alignment horizontal="center" vertical="center"/>
    </xf>
    <xf numFmtId="183" fontId="81" fillId="0" borderId="0" xfId="48" applyNumberFormat="1" applyFont="1" applyAlignment="1">
      <alignment horizontal="center" vertical="center"/>
    </xf>
    <xf numFmtId="0" fontId="81" fillId="0" borderId="0" xfId="48" applyFont="1" applyAlignment="1">
      <alignment horizontal="center" vertical="center"/>
    </xf>
    <xf numFmtId="0" fontId="90" fillId="0" borderId="0" xfId="48" applyFont="1" applyAlignment="1">
      <alignment horizontal="center" vertical="center" wrapText="1"/>
    </xf>
    <xf numFmtId="0" fontId="90" fillId="0" borderId="0" xfId="48" applyFont="1" applyAlignment="1">
      <alignment horizontal="center" vertical="center"/>
    </xf>
    <xf numFmtId="0" fontId="81" fillId="13" borderId="47" xfId="48" applyFont="1" applyFill="1" applyBorder="1" applyAlignment="1">
      <alignment horizontal="center" vertical="center"/>
    </xf>
    <xf numFmtId="0" fontId="81" fillId="13" borderId="1" xfId="48" applyFont="1" applyFill="1" applyBorder="1" applyAlignment="1">
      <alignment horizontal="center" vertical="center"/>
    </xf>
    <xf numFmtId="0" fontId="81" fillId="13" borderId="12" xfId="48" applyFont="1" applyFill="1" applyBorder="1" applyAlignment="1">
      <alignment horizontal="center" vertical="center"/>
    </xf>
    <xf numFmtId="0" fontId="93" fillId="0" borderId="47" xfId="48" applyFont="1" applyBorder="1" applyAlignment="1">
      <alignment horizontal="left" vertical="center" indent="1"/>
    </xf>
    <xf numFmtId="0" fontId="93" fillId="0" borderId="1" xfId="48" applyFont="1" applyBorder="1" applyAlignment="1">
      <alignment horizontal="left" vertical="center" indent="1"/>
    </xf>
    <xf numFmtId="0" fontId="93" fillId="0" borderId="12" xfId="48" applyFont="1" applyBorder="1" applyAlignment="1">
      <alignment horizontal="left" vertical="center" indent="1"/>
    </xf>
    <xf numFmtId="0" fontId="81" fillId="13" borderId="34" xfId="48" applyFont="1" applyFill="1" applyBorder="1" applyAlignment="1">
      <alignment horizontal="center" vertical="center" textRotation="255" wrapText="1"/>
    </xf>
    <xf numFmtId="0" fontId="81" fillId="13" borderId="28" xfId="48" applyFont="1" applyFill="1" applyBorder="1" applyAlignment="1">
      <alignment horizontal="center" vertical="center" textRotation="255" wrapText="1"/>
    </xf>
    <xf numFmtId="0" fontId="81" fillId="13" borderId="39" xfId="48" applyFont="1" applyFill="1" applyBorder="1" applyAlignment="1">
      <alignment horizontal="center" vertical="center" textRotation="255" wrapText="1"/>
    </xf>
    <xf numFmtId="0" fontId="81" fillId="13" borderId="44" xfId="48" applyFont="1" applyFill="1" applyBorder="1" applyAlignment="1">
      <alignment horizontal="center" vertical="center" textRotation="255" wrapText="1"/>
    </xf>
    <xf numFmtId="0" fontId="81" fillId="13" borderId="45" xfId="48" applyFont="1" applyFill="1" applyBorder="1" applyAlignment="1">
      <alignment horizontal="center" vertical="center" textRotation="255" wrapText="1"/>
    </xf>
    <xf numFmtId="0" fontId="81" fillId="13" borderId="32" xfId="48" applyFont="1" applyFill="1" applyBorder="1" applyAlignment="1">
      <alignment horizontal="center" vertical="center" textRotation="255" wrapText="1"/>
    </xf>
    <xf numFmtId="0" fontId="81" fillId="13" borderId="10" xfId="48" applyFont="1" applyFill="1" applyBorder="1" applyAlignment="1">
      <alignment horizontal="center" vertical="center"/>
    </xf>
    <xf numFmtId="0" fontId="81" fillId="13" borderId="26" xfId="48" applyFont="1" applyFill="1" applyBorder="1" applyAlignment="1">
      <alignment horizontal="center" vertical="center"/>
    </xf>
    <xf numFmtId="0" fontId="91" fillId="13" borderId="10" xfId="48" applyFont="1" applyFill="1" applyBorder="1" applyAlignment="1">
      <alignment horizontal="center" vertical="center"/>
    </xf>
    <xf numFmtId="0" fontId="81" fillId="12" borderId="10" xfId="48" applyFont="1" applyFill="1" applyBorder="1" applyAlignment="1" applyProtection="1">
      <alignment horizontal="right" vertical="center"/>
      <protection locked="0"/>
    </xf>
    <xf numFmtId="0" fontId="93" fillId="13" borderId="10" xfId="48" applyFont="1" applyFill="1" applyBorder="1" applyAlignment="1">
      <alignment horizontal="center" vertical="center"/>
    </xf>
    <xf numFmtId="0" fontId="93" fillId="13" borderId="11" xfId="48" applyFont="1" applyFill="1" applyBorder="1" applyAlignment="1">
      <alignment horizontal="center" vertical="center"/>
    </xf>
    <xf numFmtId="0" fontId="93" fillId="13" borderId="22" xfId="48" applyFont="1" applyFill="1" applyBorder="1" applyAlignment="1">
      <alignment horizontal="center" vertical="center"/>
    </xf>
    <xf numFmtId="0" fontId="93" fillId="13" borderId="23" xfId="48" applyFont="1" applyFill="1" applyBorder="1" applyAlignment="1">
      <alignment horizontal="center" vertical="center"/>
    </xf>
    <xf numFmtId="0" fontId="92" fillId="0" borderId="31" xfId="48" applyFont="1" applyBorder="1" applyAlignment="1">
      <alignment horizontal="left" vertical="center" wrapText="1"/>
    </xf>
    <xf numFmtId="0" fontId="93" fillId="13" borderId="19" xfId="48" applyFont="1" applyFill="1" applyBorder="1" applyAlignment="1">
      <alignment horizontal="center" vertical="center"/>
    </xf>
    <xf numFmtId="0" fontId="93" fillId="13" borderId="20" xfId="48" applyFont="1" applyFill="1" applyBorder="1" applyAlignment="1">
      <alignment horizontal="center" vertical="center"/>
    </xf>
    <xf numFmtId="0" fontId="93" fillId="13" borderId="21" xfId="48" applyFont="1" applyFill="1" applyBorder="1" applyAlignment="1">
      <alignment horizontal="center" vertical="center"/>
    </xf>
    <xf numFmtId="0" fontId="93" fillId="13" borderId="2" xfId="48" applyFont="1" applyFill="1" applyBorder="1" applyAlignment="1">
      <alignment horizontal="center" vertical="center"/>
    </xf>
    <xf numFmtId="0" fontId="94" fillId="13" borderId="10" xfId="48" applyFont="1" applyFill="1" applyBorder="1" applyAlignment="1">
      <alignment horizontal="center" vertical="center"/>
    </xf>
    <xf numFmtId="181" fontId="93" fillId="13" borderId="2" xfId="45" applyNumberFormat="1" applyFont="1" applyFill="1" applyBorder="1" applyAlignment="1">
      <alignment horizontal="right" vertical="center"/>
    </xf>
    <xf numFmtId="181" fontId="93" fillId="13" borderId="10" xfId="45" applyNumberFormat="1" applyFont="1" applyFill="1" applyBorder="1" applyAlignment="1">
      <alignment horizontal="right" vertical="center"/>
    </xf>
    <xf numFmtId="181" fontId="93" fillId="13" borderId="3" xfId="45" applyNumberFormat="1" applyFont="1" applyFill="1" applyBorder="1" applyAlignment="1">
      <alignment horizontal="right" vertical="center"/>
    </xf>
    <xf numFmtId="181" fontId="93" fillId="13" borderId="22" xfId="45" applyNumberFormat="1" applyFont="1" applyFill="1" applyBorder="1" applyAlignment="1">
      <alignment horizontal="right" vertical="center"/>
    </xf>
    <xf numFmtId="0" fontId="93" fillId="0" borderId="0" xfId="48" applyFont="1" applyAlignment="1">
      <alignment horizontal="center" vertical="center"/>
    </xf>
    <xf numFmtId="0" fontId="116" fillId="12" borderId="264" xfId="48" applyFont="1" applyFill="1" applyBorder="1" applyAlignment="1" applyProtection="1">
      <alignment horizontal="center" vertical="center"/>
      <protection locked="0"/>
    </xf>
    <xf numFmtId="0" fontId="116" fillId="12" borderId="266" xfId="48" applyFont="1" applyFill="1" applyBorder="1" applyAlignment="1" applyProtection="1">
      <alignment horizontal="center" vertical="center"/>
      <protection locked="0"/>
    </xf>
    <xf numFmtId="0" fontId="236" fillId="0" borderId="39" xfId="48" applyFont="1" applyBorder="1" applyAlignment="1">
      <alignment horizontal="left" vertical="top" wrapText="1"/>
    </xf>
    <xf numFmtId="0" fontId="236" fillId="0" borderId="0" xfId="48" applyFont="1" applyAlignment="1">
      <alignment horizontal="left" vertical="top" wrapText="1"/>
    </xf>
    <xf numFmtId="0" fontId="236" fillId="0" borderId="44" xfId="48" applyFont="1" applyBorder="1" applyAlignment="1">
      <alignment horizontal="left" vertical="top" wrapText="1"/>
    </xf>
    <xf numFmtId="0" fontId="236" fillId="0" borderId="45" xfId="48" applyFont="1" applyBorder="1" applyAlignment="1">
      <alignment horizontal="left" vertical="top" wrapText="1"/>
    </xf>
    <xf numFmtId="0" fontId="236" fillId="0" borderId="4" xfId="48" applyFont="1" applyBorder="1" applyAlignment="1">
      <alignment horizontal="left" vertical="top" wrapText="1"/>
    </xf>
    <xf numFmtId="0" fontId="236" fillId="0" borderId="32" xfId="48" applyFont="1" applyBorder="1" applyAlignment="1">
      <alignment horizontal="left" vertical="top" wrapText="1"/>
    </xf>
    <xf numFmtId="0" fontId="81" fillId="13" borderId="34" xfId="14" applyFont="1" applyFill="1" applyBorder="1" applyAlignment="1">
      <alignment horizontal="center" vertical="center" wrapText="1"/>
    </xf>
    <xf numFmtId="0" fontId="81" fillId="13" borderId="31" xfId="14" applyFont="1" applyFill="1" applyBorder="1" applyAlignment="1">
      <alignment horizontal="center" vertical="center" wrapText="1"/>
    </xf>
    <xf numFmtId="0" fontId="81" fillId="13" borderId="28" xfId="14" applyFont="1" applyFill="1" applyBorder="1" applyAlignment="1">
      <alignment horizontal="center" vertical="center" wrapText="1"/>
    </xf>
    <xf numFmtId="0" fontId="81" fillId="13" borderId="39" xfId="14" applyFont="1" applyFill="1" applyBorder="1" applyAlignment="1">
      <alignment horizontal="center" vertical="center" wrapText="1"/>
    </xf>
    <xf numFmtId="0" fontId="81" fillId="13" borderId="0" xfId="14" applyFont="1" applyFill="1" applyAlignment="1">
      <alignment horizontal="center" vertical="center" wrapText="1"/>
    </xf>
    <xf numFmtId="0" fontId="81" fillId="13" borderId="44" xfId="14" applyFont="1" applyFill="1" applyBorder="1" applyAlignment="1">
      <alignment horizontal="center" vertical="center" wrapText="1"/>
    </xf>
    <xf numFmtId="0" fontId="81" fillId="13" borderId="45" xfId="14" applyFont="1" applyFill="1" applyBorder="1" applyAlignment="1">
      <alignment horizontal="center" vertical="center" wrapText="1"/>
    </xf>
    <xf numFmtId="0" fontId="81" fillId="13" borderId="4" xfId="14" applyFont="1" applyFill="1" applyBorder="1" applyAlignment="1">
      <alignment horizontal="center" vertical="center" wrapText="1"/>
    </xf>
    <xf numFmtId="0" fontId="81" fillId="13" borderId="32" xfId="14" applyFont="1" applyFill="1" applyBorder="1" applyAlignment="1">
      <alignment horizontal="center" vertical="center" wrapText="1"/>
    </xf>
    <xf numFmtId="0" fontId="91" fillId="13" borderId="47" xfId="48" applyFont="1" applyFill="1" applyBorder="1" applyAlignment="1">
      <alignment horizontal="center" vertical="center"/>
    </xf>
    <xf numFmtId="0" fontId="91" fillId="13" borderId="1" xfId="48" applyFont="1" applyFill="1" applyBorder="1" applyAlignment="1">
      <alignment horizontal="center" vertical="center"/>
    </xf>
    <xf numFmtId="0" fontId="91" fillId="13" borderId="12" xfId="48" applyFont="1" applyFill="1" applyBorder="1" applyAlignment="1">
      <alignment horizontal="center" vertical="center"/>
    </xf>
    <xf numFmtId="0" fontId="91" fillId="13" borderId="39" xfId="14" applyFont="1" applyFill="1" applyBorder="1" applyAlignment="1">
      <alignment horizontal="center" vertical="center"/>
    </xf>
    <xf numFmtId="0" fontId="91" fillId="13" borderId="0" xfId="14" applyFont="1" applyFill="1" applyAlignment="1">
      <alignment horizontal="center" vertical="center"/>
    </xf>
    <xf numFmtId="0" fontId="91" fillId="13" borderId="44" xfId="14" applyFont="1" applyFill="1" applyBorder="1" applyAlignment="1">
      <alignment horizontal="center" vertical="center"/>
    </xf>
    <xf numFmtId="0" fontId="92" fillId="13" borderId="39" xfId="14" applyFont="1" applyFill="1" applyBorder="1" applyAlignment="1">
      <alignment horizontal="center" vertical="center"/>
    </xf>
    <xf numFmtId="0" fontId="92" fillId="13" borderId="0" xfId="14" applyFont="1" applyFill="1" applyAlignment="1">
      <alignment horizontal="center" vertical="center"/>
    </xf>
    <xf numFmtId="0" fontId="92" fillId="13" borderId="44" xfId="14" applyFont="1" applyFill="1" applyBorder="1" applyAlignment="1">
      <alignment horizontal="center" vertical="center"/>
    </xf>
    <xf numFmtId="0" fontId="91" fillId="0" borderId="136" xfId="14" applyFont="1" applyBorder="1" applyAlignment="1">
      <alignment horizontal="center" vertical="center"/>
    </xf>
    <xf numFmtId="0" fontId="91" fillId="0" borderId="31" xfId="14" applyFont="1" applyBorder="1" applyAlignment="1">
      <alignment horizontal="center" vertical="center"/>
    </xf>
    <xf numFmtId="0" fontId="91" fillId="0" borderId="28" xfId="14" applyFont="1" applyBorder="1" applyAlignment="1">
      <alignment horizontal="center" vertical="center"/>
    </xf>
    <xf numFmtId="0" fontId="91" fillId="0" borderId="34" xfId="14" applyFont="1" applyBorder="1" applyAlignment="1">
      <alignment horizontal="center" vertical="center"/>
    </xf>
    <xf numFmtId="0" fontId="91" fillId="0" borderId="35" xfId="14" applyFont="1" applyBorder="1" applyAlignment="1">
      <alignment horizontal="center" vertical="center"/>
    </xf>
    <xf numFmtId="0" fontId="104" fillId="0" borderId="33" xfId="14" applyFont="1" applyBorder="1" applyAlignment="1">
      <alignment horizontal="center" vertical="center"/>
    </xf>
    <xf numFmtId="0" fontId="104" fillId="0" borderId="4" xfId="14" applyFont="1" applyBorder="1" applyAlignment="1">
      <alignment horizontal="center" vertical="center"/>
    </xf>
    <xf numFmtId="0" fontId="104" fillId="0" borderId="32" xfId="14" applyFont="1" applyBorder="1" applyAlignment="1">
      <alignment horizontal="center" vertical="center"/>
    </xf>
    <xf numFmtId="0" fontId="104" fillId="0" borderId="45" xfId="14" applyFont="1" applyBorder="1" applyAlignment="1">
      <alignment horizontal="center" vertical="center"/>
    </xf>
    <xf numFmtId="0" fontId="104" fillId="0" borderId="9" xfId="14" applyFont="1" applyBorder="1" applyAlignment="1">
      <alignment horizontal="center" vertical="center"/>
    </xf>
    <xf numFmtId="0" fontId="93" fillId="13" borderId="141" xfId="48" applyFont="1" applyFill="1" applyBorder="1" applyAlignment="1">
      <alignment horizontal="center" vertical="center"/>
    </xf>
    <xf numFmtId="0" fontId="93" fillId="13" borderId="76" xfId="48" applyFont="1" applyFill="1" applyBorder="1" applyAlignment="1">
      <alignment horizontal="center" vertical="center"/>
    </xf>
    <xf numFmtId="0" fontId="93" fillId="13" borderId="116" xfId="48" applyFont="1" applyFill="1" applyBorder="1" applyAlignment="1">
      <alignment horizontal="center" vertical="center"/>
    </xf>
    <xf numFmtId="0" fontId="93" fillId="13" borderId="33" xfId="48" applyFont="1" applyFill="1" applyBorder="1" applyAlignment="1">
      <alignment horizontal="center" vertical="center"/>
    </xf>
    <xf numFmtId="0" fontId="93" fillId="13" borderId="4" xfId="48" applyFont="1" applyFill="1" applyBorder="1" applyAlignment="1">
      <alignment horizontal="center" vertical="center"/>
    </xf>
    <xf numFmtId="0" fontId="93" fillId="13" borderId="9" xfId="48" applyFont="1" applyFill="1" applyBorder="1" applyAlignment="1">
      <alignment horizontal="center" vertical="center"/>
    </xf>
    <xf numFmtId="0" fontId="81" fillId="12" borderId="34" xfId="14" applyFont="1" applyFill="1" applyBorder="1" applyAlignment="1">
      <alignment horizontal="center" vertical="center"/>
    </xf>
    <xf numFmtId="0" fontId="81" fillId="12" borderId="31" xfId="14" applyFont="1" applyFill="1" applyBorder="1" applyAlignment="1">
      <alignment horizontal="center" vertical="center"/>
    </xf>
    <xf numFmtId="0" fontId="81" fillId="12" borderId="28" xfId="14" applyFont="1" applyFill="1" applyBorder="1" applyAlignment="1">
      <alignment horizontal="center" vertical="center"/>
    </xf>
    <xf numFmtId="0" fontId="81" fillId="12" borderId="45" xfId="14" applyFont="1" applyFill="1" applyBorder="1" applyAlignment="1">
      <alignment horizontal="center" vertical="center"/>
    </xf>
    <xf numFmtId="0" fontId="81" fillId="12" borderId="4" xfId="14" applyFont="1" applyFill="1" applyBorder="1" applyAlignment="1">
      <alignment horizontal="center" vertical="center"/>
    </xf>
    <xf numFmtId="0" fontId="81" fillId="12" borderId="32" xfId="14" applyFont="1" applyFill="1" applyBorder="1" applyAlignment="1">
      <alignment horizontal="center" vertical="center"/>
    </xf>
    <xf numFmtId="0" fontId="81" fillId="0" borderId="27" xfId="14" applyFont="1" applyBorder="1" applyAlignment="1">
      <alignment horizontal="center" vertical="center"/>
    </xf>
    <xf numFmtId="0" fontId="81" fillId="0" borderId="133" xfId="14" applyFont="1" applyBorder="1" applyAlignment="1">
      <alignment horizontal="center" vertical="center"/>
    </xf>
    <xf numFmtId="38" fontId="93" fillId="13" borderId="10" xfId="53" applyFont="1" applyFill="1" applyBorder="1" applyAlignment="1">
      <alignment horizontal="right" vertical="center"/>
    </xf>
    <xf numFmtId="0" fontId="93" fillId="13" borderId="136" xfId="48" applyFont="1" applyFill="1" applyBorder="1" applyAlignment="1">
      <alignment horizontal="center" vertical="center"/>
    </xf>
    <xf numFmtId="0" fontId="93" fillId="13" borderId="31" xfId="48" applyFont="1" applyFill="1" applyBorder="1" applyAlignment="1">
      <alignment horizontal="center" vertical="center"/>
    </xf>
    <xf numFmtId="0" fontId="93" fillId="13" borderId="28" xfId="48" applyFont="1" applyFill="1" applyBorder="1" applyAlignment="1">
      <alignment horizontal="center" vertical="center"/>
    </xf>
    <xf numFmtId="0" fontId="93" fillId="13" borderId="142" xfId="48" applyFont="1" applyFill="1" applyBorder="1" applyAlignment="1">
      <alignment horizontal="center" vertical="center"/>
    </xf>
    <xf numFmtId="0" fontId="93" fillId="13" borderId="42" xfId="48" applyFont="1" applyFill="1" applyBorder="1" applyAlignment="1">
      <alignment horizontal="center" vertical="center"/>
    </xf>
    <xf numFmtId="0" fontId="93" fillId="13" borderId="125" xfId="48" applyFont="1" applyFill="1" applyBorder="1" applyAlignment="1">
      <alignment horizontal="center" vertical="center"/>
    </xf>
    <xf numFmtId="0" fontId="81" fillId="12" borderId="136" xfId="14" applyFont="1" applyFill="1" applyBorder="1" applyAlignment="1">
      <alignment horizontal="center" vertical="center"/>
    </xf>
    <xf numFmtId="0" fontId="81" fillId="12" borderId="33" xfId="14" applyFont="1" applyFill="1" applyBorder="1" applyAlignment="1">
      <alignment horizontal="center" vertical="center"/>
    </xf>
    <xf numFmtId="0" fontId="81" fillId="0" borderId="26" xfId="14" applyFont="1" applyBorder="1" applyAlignment="1">
      <alignment horizontal="center" vertical="center"/>
    </xf>
    <xf numFmtId="0" fontId="81" fillId="0" borderId="13" xfId="14" applyFont="1" applyBorder="1" applyAlignment="1">
      <alignment horizontal="center" vertical="center"/>
    </xf>
    <xf numFmtId="0" fontId="231" fillId="0" borderId="14" xfId="48" applyFont="1" applyBorder="1" applyAlignment="1">
      <alignment horizontal="center" vertical="center"/>
    </xf>
    <xf numFmtId="0" fontId="231" fillId="0" borderId="126" xfId="48" applyFont="1" applyBorder="1" applyAlignment="1">
      <alignment horizontal="center" vertical="center"/>
    </xf>
    <xf numFmtId="0" fontId="93" fillId="0" borderId="0" xfId="48" applyFont="1" applyAlignment="1">
      <alignment horizontal="left" vertical="center" shrinkToFit="1"/>
    </xf>
    <xf numFmtId="0" fontId="91" fillId="13" borderId="10" xfId="48" applyFont="1" applyFill="1" applyBorder="1" applyAlignment="1">
      <alignment horizontal="center" vertical="center" wrapText="1"/>
    </xf>
    <xf numFmtId="0" fontId="95" fillId="13" borderId="10" xfId="48" applyFont="1" applyFill="1" applyBorder="1" applyAlignment="1">
      <alignment horizontal="right" vertical="center"/>
    </xf>
    <xf numFmtId="0" fontId="92" fillId="0" borderId="0" xfId="48" applyFont="1" applyAlignment="1">
      <alignment horizontal="left" vertical="center" wrapText="1"/>
    </xf>
    <xf numFmtId="9" fontId="81" fillId="0" borderId="0" xfId="48" applyNumberFormat="1" applyFont="1" applyAlignment="1">
      <alignment horizontal="center" vertical="center"/>
    </xf>
    <xf numFmtId="0" fontId="91" fillId="12" borderId="10" xfId="48" applyFont="1" applyFill="1" applyBorder="1" applyAlignment="1" applyProtection="1">
      <alignment horizontal="left" vertical="center" indent="1"/>
      <protection locked="0"/>
    </xf>
    <xf numFmtId="58" fontId="91" fillId="12" borderId="10" xfId="48" applyNumberFormat="1" applyFont="1" applyFill="1" applyBorder="1" applyAlignment="1" applyProtection="1">
      <alignment horizontal="center" vertical="center"/>
      <protection locked="0"/>
    </xf>
    <xf numFmtId="0" fontId="91" fillId="12" borderId="10" xfId="48" applyFont="1" applyFill="1" applyBorder="1" applyAlignment="1" applyProtection="1">
      <alignment horizontal="center" vertical="center"/>
      <protection locked="0"/>
    </xf>
    <xf numFmtId="0" fontId="91" fillId="12" borderId="10" xfId="48" applyFont="1" applyFill="1" applyBorder="1" applyAlignment="1" applyProtection="1">
      <alignment horizontal="left" vertical="center"/>
      <protection locked="0"/>
    </xf>
    <xf numFmtId="0" fontId="91" fillId="12" borderId="47" xfId="48" applyFont="1" applyFill="1" applyBorder="1" applyAlignment="1" applyProtection="1">
      <alignment horizontal="left" vertical="center"/>
      <protection locked="0"/>
    </xf>
    <xf numFmtId="58" fontId="91" fillId="12" borderId="132" xfId="48" applyNumberFormat="1" applyFont="1" applyFill="1" applyBorder="1" applyAlignment="1" applyProtection="1">
      <alignment horizontal="left" vertical="center" indent="1"/>
      <protection locked="0"/>
    </xf>
    <xf numFmtId="0" fontId="91" fillId="12" borderId="8" xfId="48" applyFont="1" applyFill="1" applyBorder="1" applyAlignment="1" applyProtection="1">
      <alignment horizontal="left" vertical="center" indent="1"/>
      <protection locked="0"/>
    </xf>
    <xf numFmtId="0" fontId="92" fillId="13" borderId="117" xfId="48" applyFont="1" applyFill="1" applyBorder="1" applyAlignment="1">
      <alignment horizontal="center" vertical="center" wrapText="1"/>
    </xf>
    <xf numFmtId="0" fontId="92" fillId="13" borderId="386" xfId="48" applyFont="1" applyFill="1" applyBorder="1" applyAlignment="1">
      <alignment horizontal="center" vertical="center"/>
    </xf>
    <xf numFmtId="0" fontId="92" fillId="0" borderId="0" xfId="48" applyFont="1" applyAlignment="1">
      <alignment horizontal="left" vertical="center"/>
    </xf>
    <xf numFmtId="58" fontId="91" fillId="12" borderId="118" xfId="48" applyNumberFormat="1" applyFont="1" applyFill="1" applyBorder="1" applyAlignment="1" applyProtection="1">
      <alignment horizontal="left" vertical="center" indent="1"/>
      <protection locked="0"/>
    </xf>
    <xf numFmtId="0" fontId="91" fillId="12" borderId="98" xfId="48" applyFont="1" applyFill="1" applyBorder="1" applyAlignment="1" applyProtection="1">
      <alignment horizontal="left" vertical="center" indent="1"/>
      <protection locked="0"/>
    </xf>
    <xf numFmtId="183" fontId="81" fillId="0" borderId="0" xfId="48" applyNumberFormat="1" applyFont="1" applyAlignment="1">
      <alignment horizontal="right" vertical="center"/>
    </xf>
    <xf numFmtId="0" fontId="93" fillId="0" borderId="10" xfId="48" applyFont="1" applyBorder="1" applyAlignment="1">
      <alignment horizontal="left" vertical="center" indent="1"/>
    </xf>
    <xf numFmtId="0" fontId="93" fillId="0" borderId="26" xfId="48" applyFont="1" applyBorder="1" applyAlignment="1">
      <alignment horizontal="left" vertical="center" indent="1"/>
    </xf>
    <xf numFmtId="0" fontId="81" fillId="13" borderId="34" xfId="48" applyFont="1" applyFill="1" applyBorder="1" applyAlignment="1">
      <alignment horizontal="center" vertical="center"/>
    </xf>
    <xf numFmtId="0" fontId="81" fillId="13" borderId="31" xfId="48" applyFont="1" applyFill="1" applyBorder="1" applyAlignment="1">
      <alignment horizontal="center" vertical="center"/>
    </xf>
    <xf numFmtId="0" fontId="81" fillId="13" borderId="45" xfId="48" applyFont="1" applyFill="1" applyBorder="1" applyAlignment="1">
      <alignment horizontal="center" vertical="center"/>
    </xf>
    <xf numFmtId="0" fontId="81" fillId="13" borderId="4" xfId="48" applyFont="1" applyFill="1" applyBorder="1" applyAlignment="1">
      <alignment horizontal="center" vertical="center"/>
    </xf>
    <xf numFmtId="0" fontId="81" fillId="0" borderId="4" xfId="48" applyFont="1" applyBorder="1" applyAlignment="1">
      <alignment horizontal="right" vertical="center"/>
    </xf>
    <xf numFmtId="0" fontId="93" fillId="12" borderId="260" xfId="48" applyFont="1" applyFill="1" applyBorder="1" applyAlignment="1" applyProtection="1">
      <alignment horizontal="center" vertical="center"/>
      <protection locked="0"/>
    </xf>
    <xf numFmtId="0" fontId="93" fillId="12" borderId="261" xfId="48" applyFont="1" applyFill="1" applyBorder="1" applyAlignment="1" applyProtection="1">
      <alignment horizontal="center" vertical="center"/>
      <protection locked="0"/>
    </xf>
    <xf numFmtId="0" fontId="93" fillId="12" borderId="262" xfId="48" applyFont="1" applyFill="1" applyBorder="1" applyAlignment="1" applyProtection="1">
      <alignment horizontal="center" vertical="center"/>
      <protection locked="0"/>
    </xf>
    <xf numFmtId="0" fontId="93" fillId="12" borderId="273" xfId="48" applyFont="1" applyFill="1" applyBorder="1" applyAlignment="1" applyProtection="1">
      <alignment horizontal="center" vertical="center"/>
      <protection locked="0"/>
    </xf>
    <xf numFmtId="0" fontId="93" fillId="12" borderId="274" xfId="48" applyFont="1" applyFill="1" applyBorder="1" applyAlignment="1" applyProtection="1">
      <alignment horizontal="center" vertical="center"/>
      <protection locked="0"/>
    </xf>
    <xf numFmtId="0" fontId="93" fillId="12" borderId="275" xfId="48" applyFont="1" applyFill="1" applyBorder="1" applyAlignment="1" applyProtection="1">
      <alignment horizontal="center" vertical="center"/>
      <protection locked="0"/>
    </xf>
    <xf numFmtId="176" fontId="232" fillId="0" borderId="0" xfId="48" applyNumberFormat="1" applyFont="1" applyAlignment="1">
      <alignment horizontal="center" vertical="center"/>
    </xf>
    <xf numFmtId="176" fontId="232" fillId="0" borderId="44" xfId="48" applyNumberFormat="1" applyFont="1" applyBorder="1" applyAlignment="1">
      <alignment horizontal="center" vertical="center"/>
    </xf>
    <xf numFmtId="0" fontId="92" fillId="0" borderId="39" xfId="48" applyFont="1" applyBorder="1" applyAlignment="1">
      <alignment horizontal="left" vertical="top" wrapText="1"/>
    </xf>
    <xf numFmtId="0" fontId="92" fillId="0" borderId="0" xfId="48" applyFont="1" applyAlignment="1">
      <alignment horizontal="left" vertical="top" wrapText="1"/>
    </xf>
    <xf numFmtId="0" fontId="92" fillId="0" borderId="44" xfId="48" applyFont="1" applyBorder="1" applyAlignment="1">
      <alignment horizontal="left" vertical="top" wrapText="1"/>
    </xf>
    <xf numFmtId="0" fontId="92" fillId="0" borderId="45" xfId="48" applyFont="1" applyBorder="1" applyAlignment="1">
      <alignment horizontal="left" vertical="top" wrapText="1"/>
    </xf>
    <xf numFmtId="0" fontId="92" fillId="0" borderId="4" xfId="48" applyFont="1" applyBorder="1" applyAlignment="1">
      <alignment horizontal="left" vertical="top" wrapText="1"/>
    </xf>
    <xf numFmtId="0" fontId="92" fillId="0" borderId="32" xfId="48" applyFont="1" applyBorder="1" applyAlignment="1">
      <alignment horizontal="left" vertical="top" wrapText="1"/>
    </xf>
    <xf numFmtId="0" fontId="91" fillId="8" borderId="34" xfId="48" applyFont="1" applyFill="1" applyBorder="1" applyAlignment="1">
      <alignment horizontal="center" vertical="center" wrapText="1"/>
    </xf>
    <xf numFmtId="0" fontId="91" fillId="8" borderId="31" xfId="48" applyFont="1" applyFill="1" applyBorder="1" applyAlignment="1">
      <alignment horizontal="center" vertical="center"/>
    </xf>
    <xf numFmtId="0" fontId="91" fillId="8" borderId="39" xfId="48" applyFont="1" applyFill="1" applyBorder="1" applyAlignment="1">
      <alignment horizontal="center" vertical="center"/>
    </xf>
    <xf numFmtId="0" fontId="91" fillId="8" borderId="0" xfId="48" applyFont="1" applyFill="1" applyAlignment="1">
      <alignment horizontal="center" vertical="center"/>
    </xf>
    <xf numFmtId="0" fontId="91" fillId="8" borderId="45" xfId="48" applyFont="1" applyFill="1" applyBorder="1" applyAlignment="1">
      <alignment horizontal="center" vertical="center"/>
    </xf>
    <xf numFmtId="0" fontId="91" fillId="8" borderId="4" xfId="48" applyFont="1" applyFill="1" applyBorder="1" applyAlignment="1">
      <alignment horizontal="center" vertical="center"/>
    </xf>
    <xf numFmtId="0" fontId="93" fillId="12" borderId="402" xfId="48" applyFont="1" applyFill="1" applyBorder="1" applyAlignment="1" applyProtection="1">
      <alignment horizontal="center" vertical="center" wrapText="1"/>
      <protection locked="0"/>
    </xf>
    <xf numFmtId="0" fontId="93" fillId="12" borderId="403" xfId="48" applyFont="1" applyFill="1" applyBorder="1" applyAlignment="1" applyProtection="1">
      <alignment horizontal="center" vertical="center" wrapText="1"/>
      <protection locked="0"/>
    </xf>
    <xf numFmtId="0" fontId="93" fillId="12" borderId="404" xfId="48" applyFont="1" applyFill="1" applyBorder="1" applyAlignment="1" applyProtection="1">
      <alignment horizontal="center" vertical="center" wrapText="1"/>
      <protection locked="0"/>
    </xf>
    <xf numFmtId="0" fontId="93" fillId="12" borderId="405" xfId="48" applyFont="1" applyFill="1" applyBorder="1" applyAlignment="1" applyProtection="1">
      <alignment horizontal="center" vertical="center" wrapText="1"/>
      <protection locked="0"/>
    </xf>
    <xf numFmtId="0" fontId="93" fillId="12" borderId="406" xfId="48" applyFont="1" applyFill="1" applyBorder="1" applyAlignment="1" applyProtection="1">
      <alignment horizontal="center" vertical="center" wrapText="1"/>
      <protection locked="0"/>
    </xf>
    <xf numFmtId="0" fontId="93" fillId="12" borderId="407" xfId="48" applyFont="1" applyFill="1" applyBorder="1" applyAlignment="1" applyProtection="1">
      <alignment horizontal="center" vertical="center" wrapText="1"/>
      <protection locked="0"/>
    </xf>
    <xf numFmtId="0" fontId="104" fillId="13" borderId="34" xfId="14" applyFont="1" applyFill="1" applyBorder="1" applyAlignment="1">
      <alignment horizontal="center" vertical="center" wrapText="1"/>
    </xf>
    <xf numFmtId="0" fontId="104" fillId="13" borderId="31" xfId="14" applyFont="1" applyFill="1" applyBorder="1" applyAlignment="1">
      <alignment horizontal="center" vertical="center" wrapText="1"/>
    </xf>
    <xf numFmtId="0" fontId="104" fillId="13" borderId="39" xfId="14" applyFont="1" applyFill="1" applyBorder="1" applyAlignment="1">
      <alignment horizontal="center" vertical="center" wrapText="1"/>
    </xf>
    <xf numFmtId="0" fontId="104" fillId="13" borderId="0" xfId="14" applyFont="1" applyFill="1" applyAlignment="1">
      <alignment horizontal="center" vertical="center" wrapText="1"/>
    </xf>
    <xf numFmtId="0" fontId="104" fillId="13" borderId="45" xfId="14" applyFont="1" applyFill="1" applyBorder="1" applyAlignment="1">
      <alignment horizontal="center" vertical="center" wrapText="1"/>
    </xf>
    <xf numFmtId="0" fontId="104" fillId="13" borderId="4" xfId="14" applyFont="1" applyFill="1" applyBorder="1" applyAlignment="1">
      <alignment horizontal="center" vertical="center" wrapText="1"/>
    </xf>
    <xf numFmtId="0" fontId="91" fillId="12" borderId="39" xfId="14" applyFont="1" applyFill="1" applyBorder="1" applyAlignment="1">
      <alignment horizontal="center" vertical="center"/>
    </xf>
    <xf numFmtId="0" fontId="91" fillId="12" borderId="0" xfId="14" applyFont="1" applyFill="1" applyAlignment="1">
      <alignment horizontal="center" vertical="center"/>
    </xf>
    <xf numFmtId="0" fontId="91" fillId="12" borderId="44" xfId="14" applyFont="1" applyFill="1" applyBorder="1" applyAlignment="1">
      <alignment horizontal="center" vertical="center"/>
    </xf>
    <xf numFmtId="0" fontId="91" fillId="12" borderId="45" xfId="14" applyFont="1" applyFill="1" applyBorder="1" applyAlignment="1">
      <alignment horizontal="center" vertical="center"/>
    </xf>
    <xf numFmtId="0" fontId="91" fillId="12" borderId="4" xfId="14" applyFont="1" applyFill="1" applyBorder="1" applyAlignment="1">
      <alignment horizontal="center" vertical="center"/>
    </xf>
    <xf numFmtId="0" fontId="91" fillId="12" borderId="32" xfId="14" applyFont="1" applyFill="1" applyBorder="1" applyAlignment="1">
      <alignment horizontal="center" vertical="center"/>
    </xf>
    <xf numFmtId="0" fontId="81" fillId="13" borderId="28" xfId="48" applyFont="1" applyFill="1" applyBorder="1" applyAlignment="1">
      <alignment horizontal="center" vertical="center"/>
    </xf>
    <xf numFmtId="0" fontId="81" fillId="13" borderId="32" xfId="48" applyFont="1" applyFill="1" applyBorder="1" applyAlignment="1">
      <alignment horizontal="center" vertical="center"/>
    </xf>
    <xf numFmtId="0" fontId="81" fillId="13" borderId="10" xfId="48" applyFont="1" applyFill="1" applyBorder="1" applyAlignment="1">
      <alignment horizontal="center" vertical="center" wrapText="1"/>
    </xf>
    <xf numFmtId="40" fontId="93" fillId="13" borderId="10" xfId="48" applyNumberFormat="1" applyFont="1" applyFill="1" applyBorder="1" applyAlignment="1">
      <alignment horizontal="right" vertical="center"/>
    </xf>
    <xf numFmtId="38" fontId="93" fillId="13" borderId="10" xfId="53" applyFont="1" applyFill="1" applyBorder="1" applyAlignment="1" applyProtection="1">
      <alignment horizontal="right" vertical="center"/>
    </xf>
    <xf numFmtId="0" fontId="93" fillId="13" borderId="19" xfId="48" applyFont="1" applyFill="1" applyBorder="1" applyAlignment="1">
      <alignment horizontal="center" vertical="center" wrapText="1"/>
    </xf>
    <xf numFmtId="0" fontId="94" fillId="13" borderId="19" xfId="48" applyFont="1" applyFill="1" applyBorder="1" applyAlignment="1">
      <alignment horizontal="center" vertical="center"/>
    </xf>
    <xf numFmtId="0" fontId="94" fillId="13" borderId="20" xfId="48" applyFont="1" applyFill="1" applyBorder="1" applyAlignment="1">
      <alignment horizontal="center" vertical="center"/>
    </xf>
    <xf numFmtId="0" fontId="94" fillId="13" borderId="3" xfId="48" applyFont="1" applyFill="1" applyBorder="1" applyAlignment="1">
      <alignment horizontal="center" vertical="center"/>
    </xf>
    <xf numFmtId="0" fontId="94" fillId="13" borderId="22" xfId="48" applyFont="1" applyFill="1" applyBorder="1" applyAlignment="1">
      <alignment horizontal="center" vertical="center"/>
    </xf>
    <xf numFmtId="40" fontId="93" fillId="13" borderId="20" xfId="53" applyNumberFormat="1" applyFont="1" applyFill="1" applyBorder="1" applyAlignment="1">
      <alignment horizontal="right" vertical="center"/>
    </xf>
    <xf numFmtId="40" fontId="93" fillId="13" borderId="22" xfId="53" applyNumberFormat="1" applyFont="1" applyFill="1" applyBorder="1" applyAlignment="1">
      <alignment horizontal="right" vertical="center"/>
    </xf>
    <xf numFmtId="38" fontId="93" fillId="13" borderId="20" xfId="48" applyNumberFormat="1" applyFont="1" applyFill="1" applyBorder="1" applyAlignment="1">
      <alignment horizontal="right" vertical="center"/>
    </xf>
    <xf numFmtId="0" fontId="93" fillId="13" borderId="20" xfId="48" applyFont="1" applyFill="1" applyBorder="1" applyAlignment="1">
      <alignment horizontal="right" vertical="center"/>
    </xf>
    <xf numFmtId="0" fontId="93" fillId="13" borderId="22" xfId="48" applyFont="1" applyFill="1" applyBorder="1" applyAlignment="1">
      <alignment horizontal="right" vertical="center"/>
    </xf>
    <xf numFmtId="2" fontId="93" fillId="13" borderId="2" xfId="48" applyNumberFormat="1" applyFont="1" applyFill="1" applyBorder="1" applyAlignment="1">
      <alignment horizontal="right" vertical="center"/>
    </xf>
    <xf numFmtId="2" fontId="93" fillId="13" borderId="10" xfId="48" applyNumberFormat="1" applyFont="1" applyFill="1" applyBorder="1" applyAlignment="1">
      <alignment horizontal="right" vertical="center"/>
    </xf>
    <xf numFmtId="2" fontId="93" fillId="13" borderId="3" xfId="48" applyNumberFormat="1" applyFont="1" applyFill="1" applyBorder="1" applyAlignment="1">
      <alignment horizontal="right" vertical="center"/>
    </xf>
    <xf numFmtId="2" fontId="93" fillId="13" borderId="22" xfId="48" applyNumberFormat="1" applyFont="1" applyFill="1" applyBorder="1" applyAlignment="1">
      <alignment horizontal="right" vertical="center"/>
    </xf>
    <xf numFmtId="0" fontId="91" fillId="13" borderId="26" xfId="48" applyFont="1" applyFill="1" applyBorder="1" applyAlignment="1">
      <alignment horizontal="center" vertical="center"/>
    </xf>
    <xf numFmtId="0" fontId="12" fillId="0" borderId="31" xfId="14" applyFont="1" applyBorder="1" applyAlignment="1">
      <alignment horizontal="left" vertical="center" wrapText="1"/>
    </xf>
    <xf numFmtId="0" fontId="104" fillId="0" borderId="10" xfId="48" applyFont="1" applyBorder="1" applyAlignment="1">
      <alignment horizontal="center" vertical="center" textRotation="255" wrapText="1" shrinkToFit="1"/>
    </xf>
    <xf numFmtId="0" fontId="91" fillId="12" borderId="34" xfId="48" applyFont="1" applyFill="1" applyBorder="1" applyAlignment="1">
      <alignment horizontal="left" vertical="top" wrapText="1"/>
    </xf>
    <xf numFmtId="0" fontId="91" fillId="12" borderId="31" xfId="48" applyFont="1" applyFill="1" applyBorder="1" applyAlignment="1">
      <alignment horizontal="left" vertical="top" wrapText="1"/>
    </xf>
    <xf numFmtId="0" fontId="91" fillId="12" borderId="28" xfId="48" applyFont="1" applyFill="1" applyBorder="1" applyAlignment="1">
      <alignment horizontal="left" vertical="top" wrapText="1"/>
    </xf>
    <xf numFmtId="0" fontId="91" fillId="12" borderId="39" xfId="48" applyFont="1" applyFill="1" applyBorder="1" applyAlignment="1">
      <alignment horizontal="left" vertical="top" wrapText="1"/>
    </xf>
    <xf numFmtId="0" fontId="91" fillId="12" borderId="0" xfId="48" applyFont="1" applyFill="1" applyAlignment="1">
      <alignment horizontal="left" vertical="top" wrapText="1"/>
    </xf>
    <xf numFmtId="0" fontId="91" fillId="12" borderId="44" xfId="48" applyFont="1" applyFill="1" applyBorder="1" applyAlignment="1">
      <alignment horizontal="left" vertical="top" wrapText="1"/>
    </xf>
    <xf numFmtId="0" fontId="91" fillId="12" borderId="0" xfId="48" applyFont="1" applyFill="1" applyAlignment="1">
      <alignment horizontal="left" vertical="top"/>
    </xf>
    <xf numFmtId="0" fontId="91" fillId="12" borderId="44" xfId="48" applyFont="1" applyFill="1" applyBorder="1" applyAlignment="1">
      <alignment horizontal="left" vertical="top"/>
    </xf>
    <xf numFmtId="0" fontId="91" fillId="12" borderId="45" xfId="48" applyFont="1" applyFill="1" applyBorder="1" applyAlignment="1">
      <alignment horizontal="left" vertical="top"/>
    </xf>
    <xf numFmtId="0" fontId="91" fillId="12" borderId="4" xfId="48" applyFont="1" applyFill="1" applyBorder="1" applyAlignment="1">
      <alignment horizontal="left" vertical="top"/>
    </xf>
    <xf numFmtId="0" fontId="91" fillId="12" borderId="32" xfId="48" applyFont="1" applyFill="1" applyBorder="1" applyAlignment="1">
      <alignment horizontal="left" vertical="top"/>
    </xf>
    <xf numFmtId="0" fontId="92" fillId="0" borderId="10" xfId="48" applyFont="1" applyBorder="1" applyAlignment="1">
      <alignment horizontal="center" vertical="center" textRotation="255" wrapText="1" shrinkToFit="1"/>
    </xf>
    <xf numFmtId="0" fontId="92" fillId="12" borderId="34" xfId="48" applyFont="1" applyFill="1" applyBorder="1" applyAlignment="1">
      <alignment horizontal="left" vertical="center" wrapText="1"/>
    </xf>
    <xf numFmtId="0" fontId="92" fillId="12" borderId="31" xfId="48" applyFont="1" applyFill="1" applyBorder="1" applyAlignment="1">
      <alignment horizontal="left" vertical="center"/>
    </xf>
    <xf numFmtId="0" fontId="92" fillId="12" borderId="28" xfId="48" applyFont="1" applyFill="1" applyBorder="1" applyAlignment="1">
      <alignment horizontal="left" vertical="center"/>
    </xf>
    <xf numFmtId="0" fontId="92" fillId="12" borderId="39" xfId="48" applyFont="1" applyFill="1" applyBorder="1" applyAlignment="1">
      <alignment horizontal="left" vertical="center"/>
    </xf>
    <xf numFmtId="0" fontId="92" fillId="12" borderId="0" xfId="48" applyFont="1" applyFill="1" applyAlignment="1">
      <alignment horizontal="left" vertical="center"/>
    </xf>
    <xf numFmtId="0" fontId="92" fillId="12" borderId="44" xfId="48" applyFont="1" applyFill="1" applyBorder="1" applyAlignment="1">
      <alignment horizontal="left" vertical="center"/>
    </xf>
    <xf numFmtId="0" fontId="92" fillId="12" borderId="45" xfId="48" applyFont="1" applyFill="1" applyBorder="1" applyAlignment="1">
      <alignment horizontal="left" vertical="center"/>
    </xf>
    <xf numFmtId="0" fontId="92" fillId="12" borderId="4" xfId="48" applyFont="1" applyFill="1" applyBorder="1" applyAlignment="1">
      <alignment horizontal="left" vertical="center"/>
    </xf>
    <xf numFmtId="0" fontId="92" fillId="12" borderId="32" xfId="48" applyFont="1" applyFill="1" applyBorder="1" applyAlignment="1">
      <alignment horizontal="left" vertical="center"/>
    </xf>
    <xf numFmtId="0" fontId="15" fillId="8" borderId="34" xfId="22" applyFont="1" applyFill="1" applyBorder="1" applyAlignment="1">
      <alignment horizontal="center" vertical="center" wrapText="1"/>
    </xf>
    <xf numFmtId="0" fontId="15" fillId="8" borderId="28" xfId="22" applyFont="1" applyFill="1" applyBorder="1" applyAlignment="1">
      <alignment horizontal="center" vertical="center" wrapText="1"/>
    </xf>
    <xf numFmtId="0" fontId="15" fillId="8" borderId="39" xfId="22" applyFont="1" applyFill="1" applyBorder="1" applyAlignment="1">
      <alignment horizontal="center" vertical="center" wrapText="1"/>
    </xf>
    <xf numFmtId="0" fontId="15" fillId="8" borderId="44" xfId="22" applyFont="1" applyFill="1" applyBorder="1" applyAlignment="1">
      <alignment horizontal="center" vertical="center" wrapText="1"/>
    </xf>
    <xf numFmtId="0" fontId="15" fillId="8" borderId="45" xfId="22" applyFont="1" applyFill="1" applyBorder="1" applyAlignment="1">
      <alignment horizontal="center" vertical="center" wrapText="1"/>
    </xf>
    <xf numFmtId="0" fontId="15" fillId="8" borderId="32" xfId="22" applyFont="1" applyFill="1" applyBorder="1" applyAlignment="1">
      <alignment horizontal="center" vertical="center" wrapText="1"/>
    </xf>
    <xf numFmtId="0" fontId="0" fillId="13" borderId="10" xfId="22" applyFont="1" applyFill="1" applyBorder="1" applyAlignment="1">
      <alignment horizontal="center" vertical="center"/>
    </xf>
    <xf numFmtId="0" fontId="4" fillId="13" borderId="10" xfId="22" applyFill="1" applyBorder="1" applyAlignment="1">
      <alignment horizontal="center" vertical="center"/>
    </xf>
    <xf numFmtId="0" fontId="15" fillId="8" borderId="26" xfId="22" applyFont="1" applyFill="1" applyBorder="1" applyAlignment="1">
      <alignment horizontal="center" vertical="center" wrapText="1"/>
    </xf>
    <xf numFmtId="0" fontId="15" fillId="8" borderId="48" xfId="22" applyFont="1" applyFill="1" applyBorder="1" applyAlignment="1">
      <alignment horizontal="center" vertical="center"/>
    </xf>
    <xf numFmtId="0" fontId="15" fillId="8" borderId="13" xfId="22" applyFont="1" applyFill="1" applyBorder="1" applyAlignment="1">
      <alignment horizontal="center" vertical="center"/>
    </xf>
    <xf numFmtId="0" fontId="78" fillId="11" borderId="10" xfId="0" applyFont="1" applyFill="1" applyBorder="1" applyAlignment="1" applyProtection="1">
      <alignment horizontal="center" vertical="center"/>
      <protection locked="0"/>
    </xf>
    <xf numFmtId="0" fontId="78" fillId="0" borderId="10" xfId="0" applyFont="1" applyBorder="1" applyAlignment="1" applyProtection="1">
      <alignment horizontal="center" vertical="center"/>
      <protection locked="0"/>
    </xf>
    <xf numFmtId="0" fontId="78" fillId="12" borderId="10" xfId="0" applyFont="1" applyFill="1" applyBorder="1" applyAlignment="1" applyProtection="1">
      <alignment horizontal="center" vertical="center"/>
      <protection locked="0"/>
    </xf>
    <xf numFmtId="0" fontId="78" fillId="0" borderId="0" xfId="0" applyFont="1" applyAlignment="1" applyProtection="1">
      <alignment horizontal="center" vertical="center"/>
      <protection locked="0"/>
    </xf>
    <xf numFmtId="0" fontId="96" fillId="10" borderId="0" xfId="0" applyFont="1" applyFill="1" applyAlignment="1" applyProtection="1">
      <alignment horizontal="center" vertical="center"/>
      <protection locked="0"/>
    </xf>
    <xf numFmtId="0" fontId="78" fillId="0" borderId="4" xfId="0" applyFont="1" applyBorder="1" applyAlignment="1" applyProtection="1">
      <alignment horizontal="center" vertical="center"/>
      <protection locked="0"/>
    </xf>
    <xf numFmtId="0" fontId="97" fillId="11" borderId="47" xfId="0" applyFont="1" applyFill="1" applyBorder="1" applyAlignment="1" applyProtection="1">
      <alignment horizontal="center" vertical="center"/>
      <protection locked="0"/>
    </xf>
    <xf numFmtId="0" fontId="97" fillId="11" borderId="1" xfId="0" applyFont="1" applyFill="1" applyBorder="1" applyAlignment="1" applyProtection="1">
      <alignment horizontal="center" vertical="center"/>
      <protection locked="0"/>
    </xf>
    <xf numFmtId="0" fontId="97" fillId="11" borderId="12" xfId="0" applyFont="1" applyFill="1" applyBorder="1" applyAlignment="1" applyProtection="1">
      <alignment horizontal="center" vertical="center"/>
      <protection locked="0"/>
    </xf>
    <xf numFmtId="0" fontId="78" fillId="0" borderId="10" xfId="0" applyFont="1" applyBorder="1" applyAlignment="1" applyProtection="1">
      <alignment horizontal="left" vertical="center"/>
      <protection locked="0"/>
    </xf>
    <xf numFmtId="0" fontId="98" fillId="0" borderId="94" xfId="0" applyFont="1" applyBorder="1" applyAlignment="1" applyProtection="1">
      <alignment horizontal="center" vertical="center"/>
      <protection locked="0"/>
    </xf>
    <xf numFmtId="0" fontId="98" fillId="0" borderId="242" xfId="0" applyFont="1" applyBorder="1" applyAlignment="1" applyProtection="1">
      <alignment horizontal="center" vertical="center"/>
      <protection locked="0"/>
    </xf>
    <xf numFmtId="0" fontId="78" fillId="0" borderId="47" xfId="0" applyFont="1" applyBorder="1" applyAlignment="1" applyProtection="1">
      <alignment horizontal="left" vertical="center"/>
      <protection locked="0"/>
    </xf>
    <xf numFmtId="0" fontId="78" fillId="0" borderId="1" xfId="0" applyFont="1" applyBorder="1" applyAlignment="1" applyProtection="1">
      <alignment horizontal="left" vertical="center"/>
      <protection locked="0"/>
    </xf>
    <xf numFmtId="0" fontId="78" fillId="0" borderId="12" xfId="0" applyFont="1" applyBorder="1" applyAlignment="1" applyProtection="1">
      <alignment horizontal="left" vertical="center"/>
      <protection locked="0"/>
    </xf>
    <xf numFmtId="0" fontId="99" fillId="0" borderId="34" xfId="0" applyFont="1" applyBorder="1" applyAlignment="1" applyProtection="1">
      <alignment horizontal="left" vertical="center"/>
      <protection locked="0"/>
    </xf>
    <xf numFmtId="0" fontId="99" fillId="0" borderId="31" xfId="0" applyFont="1" applyBorder="1" applyAlignment="1" applyProtection="1">
      <alignment horizontal="left" vertical="center"/>
      <protection locked="0"/>
    </xf>
    <xf numFmtId="0" fontId="99" fillId="0" borderId="28" xfId="0" applyFont="1" applyBorder="1" applyAlignment="1" applyProtection="1">
      <alignment horizontal="left" vertical="center"/>
      <protection locked="0"/>
    </xf>
    <xf numFmtId="0" fontId="98" fillId="0" borderId="28" xfId="0" applyFont="1" applyBorder="1" applyAlignment="1" applyProtection="1">
      <alignment horizontal="center" vertical="center"/>
      <protection locked="0"/>
    </xf>
    <xf numFmtId="0" fontId="98" fillId="0" borderId="44" xfId="0" applyFont="1" applyBorder="1" applyAlignment="1" applyProtection="1">
      <alignment horizontal="center" vertical="center"/>
      <protection locked="0"/>
    </xf>
    <xf numFmtId="0" fontId="98" fillId="0" borderId="32" xfId="0" applyFont="1" applyBorder="1" applyAlignment="1" applyProtection="1">
      <alignment horizontal="center" vertical="center"/>
      <protection locked="0"/>
    </xf>
    <xf numFmtId="0" fontId="99" fillId="0" borderId="47" xfId="0" applyFont="1" applyBorder="1" applyAlignment="1" applyProtection="1">
      <alignment horizontal="left" vertical="center"/>
      <protection locked="0"/>
    </xf>
    <xf numFmtId="0" fontId="99" fillId="0" borderId="1" xfId="0" applyFont="1" applyBorder="1" applyAlignment="1" applyProtection="1">
      <alignment horizontal="left" vertical="center"/>
      <protection locked="0"/>
    </xf>
    <xf numFmtId="0" fontId="99" fillId="0" borderId="12" xfId="0" applyFont="1" applyBorder="1" applyAlignment="1" applyProtection="1">
      <alignment horizontal="left" vertical="center"/>
      <protection locked="0"/>
    </xf>
    <xf numFmtId="0" fontId="78" fillId="0" borderId="39" xfId="0" applyFont="1" applyBorder="1" applyAlignment="1" applyProtection="1">
      <alignment horizontal="left" vertical="center"/>
      <protection locked="0"/>
    </xf>
    <xf numFmtId="0" fontId="78" fillId="0" borderId="0" xfId="0" applyFont="1" applyAlignment="1" applyProtection="1">
      <alignment horizontal="left" vertical="center"/>
      <protection locked="0"/>
    </xf>
    <xf numFmtId="0" fontId="78" fillId="0" borderId="44" xfId="0" applyFont="1" applyBorder="1" applyAlignment="1" applyProtection="1">
      <alignment horizontal="left" vertical="center"/>
      <protection locked="0"/>
    </xf>
    <xf numFmtId="0" fontId="78" fillId="0" borderId="10" xfId="0" applyFont="1" applyBorder="1" applyAlignment="1" applyProtection="1">
      <alignment horizontal="left" vertical="center" wrapText="1"/>
      <protection locked="0"/>
    </xf>
    <xf numFmtId="0" fontId="78" fillId="12" borderId="47" xfId="0" applyFont="1" applyFill="1" applyBorder="1" applyAlignment="1" applyProtection="1">
      <alignment horizontal="center" vertical="center"/>
      <protection locked="0"/>
    </xf>
    <xf numFmtId="0" fontId="100" fillId="0" borderId="1" xfId="0" applyFont="1" applyBorder="1" applyAlignment="1" applyProtection="1">
      <alignment horizontal="right" vertical="top"/>
      <protection locked="0"/>
    </xf>
    <xf numFmtId="0" fontId="78" fillId="8" borderId="10" xfId="0" applyFont="1" applyFill="1" applyBorder="1" applyAlignment="1" applyProtection="1">
      <alignment horizontal="center" vertical="center"/>
      <protection locked="0"/>
    </xf>
    <xf numFmtId="0" fontId="129" fillId="0" borderId="47" xfId="25" applyFont="1" applyBorder="1" applyAlignment="1" applyProtection="1">
      <alignment horizontal="center" vertical="center"/>
      <protection locked="0"/>
    </xf>
    <xf numFmtId="0" fontId="129" fillId="0" borderId="1" xfId="25" applyFont="1" applyBorder="1" applyAlignment="1" applyProtection="1">
      <alignment horizontal="center" vertical="center"/>
      <protection locked="0"/>
    </xf>
    <xf numFmtId="0" fontId="129" fillId="0" borderId="12" xfId="25" applyFont="1" applyBorder="1" applyAlignment="1" applyProtection="1">
      <alignment horizontal="center" vertical="center"/>
      <protection locked="0"/>
    </xf>
    <xf numFmtId="0" fontId="78" fillId="0" borderId="34" xfId="0" applyFont="1" applyBorder="1" applyAlignment="1" applyProtection="1">
      <alignment horizontal="left" vertical="center" wrapText="1"/>
      <protection locked="0"/>
    </xf>
    <xf numFmtId="0" fontId="78" fillId="0" borderId="31" xfId="0" applyFont="1" applyBorder="1" applyAlignment="1" applyProtection="1">
      <alignment horizontal="left" vertical="center" wrapText="1"/>
      <protection locked="0"/>
    </xf>
    <xf numFmtId="0" fontId="78" fillId="0" borderId="28" xfId="0" applyFont="1" applyBorder="1" applyAlignment="1" applyProtection="1">
      <alignment horizontal="left" vertical="center" wrapText="1"/>
      <protection locked="0"/>
    </xf>
    <xf numFmtId="0" fontId="78" fillId="0" borderId="39" xfId="0" applyFont="1" applyBorder="1" applyAlignment="1" applyProtection="1">
      <alignment horizontal="left" vertical="center" wrapText="1"/>
      <protection locked="0"/>
    </xf>
    <xf numFmtId="0" fontId="78" fillId="0" borderId="0" xfId="0" applyFont="1" applyAlignment="1" applyProtection="1">
      <alignment horizontal="left" vertical="center" wrapText="1"/>
      <protection locked="0"/>
    </xf>
    <xf numFmtId="0" fontId="78" fillId="0" borderId="44" xfId="0" applyFont="1" applyBorder="1" applyAlignment="1" applyProtection="1">
      <alignment horizontal="left" vertical="center" wrapText="1"/>
      <protection locked="0"/>
    </xf>
    <xf numFmtId="0" fontId="78" fillId="0" borderId="45" xfId="0" applyFont="1" applyBorder="1" applyAlignment="1" applyProtection="1">
      <alignment horizontal="left" vertical="center" wrapText="1"/>
      <protection locked="0"/>
    </xf>
    <xf numFmtId="0" fontId="78" fillId="0" borderId="4" xfId="0" applyFont="1" applyBorder="1" applyAlignment="1" applyProtection="1">
      <alignment horizontal="left" vertical="center" wrapText="1"/>
      <protection locked="0"/>
    </xf>
    <xf numFmtId="0" fontId="78" fillId="0" borderId="32" xfId="0" applyFont="1" applyBorder="1" applyAlignment="1" applyProtection="1">
      <alignment horizontal="left" vertical="center" wrapText="1"/>
      <protection locked="0"/>
    </xf>
    <xf numFmtId="0" fontId="78" fillId="12" borderId="164" xfId="0" applyFont="1" applyFill="1" applyBorder="1" applyAlignment="1" applyProtection="1">
      <alignment horizontal="center" vertical="center"/>
      <protection locked="0"/>
    </xf>
    <xf numFmtId="0" fontId="78" fillId="12" borderId="244" xfId="0" applyFont="1" applyFill="1" applyBorder="1" applyAlignment="1" applyProtection="1">
      <alignment horizontal="center" vertical="center"/>
      <protection locked="0"/>
    </xf>
    <xf numFmtId="0" fontId="78" fillId="12" borderId="243" xfId="0" applyFont="1" applyFill="1" applyBorder="1" applyAlignment="1" applyProtection="1">
      <alignment horizontal="center" vertical="center"/>
      <protection locked="0"/>
    </xf>
    <xf numFmtId="0" fontId="98" fillId="0" borderId="94" xfId="0" applyFont="1" applyBorder="1" applyAlignment="1" applyProtection="1">
      <alignment horizontal="center"/>
      <protection locked="0"/>
    </xf>
    <xf numFmtId="0" fontId="98" fillId="0" borderId="242" xfId="0" applyFont="1" applyBorder="1" applyAlignment="1" applyProtection="1">
      <alignment horizontal="center"/>
      <protection locked="0"/>
    </xf>
    <xf numFmtId="0" fontId="78" fillId="0" borderId="10" xfId="0" applyFont="1" applyBorder="1" applyAlignment="1" applyProtection="1">
      <alignment vertical="center"/>
      <protection locked="0"/>
    </xf>
    <xf numFmtId="0" fontId="99" fillId="0" borderId="39" xfId="0" applyFont="1" applyBorder="1" applyAlignment="1" applyProtection="1">
      <alignment horizontal="left" vertical="center"/>
      <protection locked="0"/>
    </xf>
    <xf numFmtId="0" fontId="99" fillId="0" borderId="0" xfId="0" applyFont="1" applyAlignment="1" applyProtection="1">
      <alignment horizontal="left" vertical="center"/>
      <protection locked="0"/>
    </xf>
    <xf numFmtId="0" fontId="99" fillId="0" borderId="44" xfId="0" applyFont="1" applyBorder="1" applyAlignment="1" applyProtection="1">
      <alignment horizontal="left" vertical="center"/>
      <protection locked="0"/>
    </xf>
    <xf numFmtId="0" fontId="78" fillId="12" borderId="26" xfId="0" applyFont="1" applyFill="1" applyBorder="1" applyAlignment="1" applyProtection="1">
      <alignment horizontal="center" vertical="center"/>
      <protection locked="0"/>
    </xf>
    <xf numFmtId="0" fontId="78" fillId="12" borderId="13" xfId="0" applyFont="1" applyFill="1" applyBorder="1" applyAlignment="1" applyProtection="1">
      <alignment horizontal="center" vertical="center"/>
      <protection locked="0"/>
    </xf>
    <xf numFmtId="0" fontId="78" fillId="0" borderId="26" xfId="0" applyFont="1" applyBorder="1" applyAlignment="1" applyProtection="1">
      <alignment horizontal="center" vertical="center"/>
      <protection locked="0"/>
    </xf>
    <xf numFmtId="0" fontId="78" fillId="0" borderId="48" xfId="0" applyFont="1" applyBorder="1" applyAlignment="1" applyProtection="1">
      <alignment horizontal="center" vertical="center"/>
      <protection locked="0"/>
    </xf>
    <xf numFmtId="0" fontId="78" fillId="0" borderId="32" xfId="0" applyFont="1" applyBorder="1" applyAlignment="1" applyProtection="1">
      <alignment horizontal="center" vertical="center"/>
      <protection locked="0"/>
    </xf>
    <xf numFmtId="0" fontId="99" fillId="0" borderId="45" xfId="0" applyFont="1" applyBorder="1" applyAlignment="1" applyProtection="1">
      <alignment horizontal="left" vertical="center"/>
      <protection locked="0"/>
    </xf>
    <xf numFmtId="0" fontId="99" fillId="0" borderId="4" xfId="0" applyFont="1" applyBorder="1" applyAlignment="1" applyProtection="1">
      <alignment horizontal="left" vertical="center"/>
      <protection locked="0"/>
    </xf>
    <xf numFmtId="0" fontId="99" fillId="0" borderId="32" xfId="0" applyFont="1" applyBorder="1" applyAlignment="1" applyProtection="1">
      <alignment horizontal="left" vertical="center"/>
      <protection locked="0"/>
    </xf>
    <xf numFmtId="0" fontId="78" fillId="8" borderId="47" xfId="0" applyFont="1" applyFill="1" applyBorder="1" applyAlignment="1" applyProtection="1">
      <alignment horizontal="center" vertical="center"/>
      <protection locked="0"/>
    </xf>
    <xf numFmtId="0" fontId="78" fillId="8" borderId="1" xfId="0" applyFont="1" applyFill="1" applyBorder="1" applyAlignment="1" applyProtection="1">
      <alignment horizontal="center" vertical="center"/>
      <protection locked="0"/>
    </xf>
    <xf numFmtId="0" fontId="78" fillId="8" borderId="12" xfId="0" applyFont="1" applyFill="1" applyBorder="1" applyAlignment="1" applyProtection="1">
      <alignment horizontal="center" vertical="center"/>
      <protection locked="0"/>
    </xf>
    <xf numFmtId="0" fontId="78" fillId="10" borderId="47" xfId="0" applyFont="1" applyFill="1" applyBorder="1" applyAlignment="1" applyProtection="1">
      <alignment horizontal="center" vertical="center"/>
      <protection locked="0"/>
    </xf>
    <xf numFmtId="0" fontId="78" fillId="10" borderId="12" xfId="0" applyFont="1" applyFill="1" applyBorder="1" applyAlignment="1" applyProtection="1">
      <alignment horizontal="center" vertical="center"/>
      <protection locked="0"/>
    </xf>
    <xf numFmtId="0" fontId="242" fillId="0" borderId="162" xfId="0" applyFont="1" applyBorder="1" applyAlignment="1" applyProtection="1">
      <alignment horizontal="center" vertical="center" wrapText="1"/>
      <protection locked="0"/>
    </xf>
    <xf numFmtId="0" fontId="242" fillId="0" borderId="31" xfId="0" applyFont="1" applyBorder="1" applyAlignment="1" applyProtection="1">
      <alignment horizontal="center" vertical="center" wrapText="1"/>
      <protection locked="0"/>
    </xf>
    <xf numFmtId="0" fontId="242" fillId="0" borderId="249" xfId="0" applyFont="1" applyBorder="1" applyAlignment="1" applyProtection="1">
      <alignment horizontal="center" vertical="center" wrapText="1"/>
      <protection locked="0"/>
    </xf>
    <xf numFmtId="0" fontId="242" fillId="0" borderId="0" xfId="0" applyFont="1" applyAlignment="1" applyProtection="1">
      <alignment horizontal="center" vertical="center" wrapText="1"/>
      <protection locked="0"/>
    </xf>
    <xf numFmtId="0" fontId="242" fillId="0" borderId="250" xfId="0" applyFont="1" applyBorder="1" applyAlignment="1" applyProtection="1">
      <alignment horizontal="center" vertical="center" wrapText="1"/>
      <protection locked="0"/>
    </xf>
    <xf numFmtId="0" fontId="242" fillId="0" borderId="144" xfId="0" applyFont="1" applyBorder="1" applyAlignment="1" applyProtection="1">
      <alignment horizontal="center" vertical="center" wrapText="1"/>
      <protection locked="0"/>
    </xf>
    <xf numFmtId="0" fontId="103" fillId="0" borderId="31" xfId="0" applyFont="1" applyBorder="1" applyAlignment="1" applyProtection="1">
      <alignment horizontal="center" wrapText="1"/>
      <protection locked="0"/>
    </xf>
    <xf numFmtId="0" fontId="103" fillId="0" borderId="53" xfId="0" applyFont="1" applyBorder="1" applyAlignment="1" applyProtection="1">
      <alignment horizontal="center" wrapText="1"/>
      <protection locked="0"/>
    </xf>
    <xf numFmtId="0" fontId="103" fillId="0" borderId="0" xfId="0" applyFont="1" applyAlignment="1" applyProtection="1">
      <alignment horizontal="center" wrapText="1"/>
      <protection locked="0"/>
    </xf>
    <xf numFmtId="0" fontId="103" fillId="0" borderId="52" xfId="0" applyFont="1" applyBorder="1" applyAlignment="1" applyProtection="1">
      <alignment horizontal="center" wrapText="1"/>
      <protection locked="0"/>
    </xf>
    <xf numFmtId="0" fontId="103" fillId="0" borderId="144" xfId="0" applyFont="1" applyBorder="1" applyAlignment="1" applyProtection="1">
      <alignment horizontal="center" wrapText="1"/>
      <protection locked="0"/>
    </xf>
    <xf numFmtId="0" fontId="103" fillId="0" borderId="163" xfId="0" applyFont="1" applyBorder="1" applyAlignment="1" applyProtection="1">
      <alignment horizontal="center" wrapText="1"/>
      <protection locked="0"/>
    </xf>
    <xf numFmtId="0" fontId="98" fillId="10" borderId="45" xfId="0" applyFont="1" applyFill="1" applyBorder="1" applyAlignment="1" applyProtection="1">
      <alignment horizontal="center" vertical="center" wrapText="1"/>
      <protection locked="0"/>
    </xf>
    <xf numFmtId="0" fontId="98" fillId="10" borderId="32" xfId="0" applyFont="1" applyFill="1" applyBorder="1" applyAlignment="1" applyProtection="1">
      <alignment horizontal="center" vertical="center" wrapText="1"/>
      <protection locked="0"/>
    </xf>
    <xf numFmtId="0" fontId="97" fillId="11" borderId="10" xfId="0" applyFont="1" applyFill="1" applyBorder="1" applyAlignment="1" applyProtection="1">
      <alignment horizontal="center" vertical="center"/>
      <protection locked="0"/>
    </xf>
    <xf numFmtId="0" fontId="97" fillId="11" borderId="26" xfId="0" applyFont="1" applyFill="1" applyBorder="1" applyAlignment="1" applyProtection="1">
      <alignment horizontal="center" vertical="center"/>
      <protection locked="0"/>
    </xf>
    <xf numFmtId="0" fontId="98" fillId="0" borderId="26" xfId="0" applyFont="1" applyBorder="1" applyAlignment="1" applyProtection="1">
      <alignment horizontal="center" vertical="center"/>
      <protection locked="0"/>
    </xf>
    <xf numFmtId="0" fontId="98" fillId="0" borderId="48" xfId="0" applyFont="1" applyBorder="1" applyAlignment="1" applyProtection="1">
      <alignment horizontal="center" vertical="center"/>
      <protection locked="0"/>
    </xf>
    <xf numFmtId="0" fontId="98" fillId="0" borderId="13" xfId="0" applyFont="1" applyBorder="1" applyAlignment="1" applyProtection="1">
      <alignment horizontal="center" vertical="center"/>
      <protection locked="0"/>
    </xf>
    <xf numFmtId="0" fontId="78" fillId="0" borderId="26" xfId="0" applyFont="1" applyBorder="1" applyAlignment="1" applyProtection="1">
      <alignment horizontal="left" vertical="center"/>
      <protection locked="0"/>
    </xf>
    <xf numFmtId="0" fontId="130" fillId="7" borderId="4" xfId="0" applyFont="1" applyFill="1" applyBorder="1" applyAlignment="1">
      <alignment horizontal="left" vertical="center" shrinkToFit="1"/>
    </xf>
    <xf numFmtId="0" fontId="130" fillId="7" borderId="0" xfId="0" applyFont="1" applyFill="1" applyAlignment="1">
      <alignment horizontal="left" vertical="center" shrinkToFit="1"/>
    </xf>
    <xf numFmtId="0" fontId="130" fillId="11" borderId="34" xfId="0" applyFont="1" applyFill="1" applyBorder="1" applyAlignment="1">
      <alignment horizontal="center" vertical="center"/>
    </xf>
    <xf numFmtId="0" fontId="130" fillId="11" borderId="31" xfId="0" applyFont="1" applyFill="1" applyBorder="1" applyAlignment="1">
      <alignment horizontal="center" vertical="center"/>
    </xf>
    <xf numFmtId="0" fontId="130" fillId="11" borderId="28" xfId="0" applyFont="1" applyFill="1" applyBorder="1" applyAlignment="1">
      <alignment horizontal="center" vertical="center"/>
    </xf>
    <xf numFmtId="190" fontId="73" fillId="7" borderId="10" xfId="0" applyNumberFormat="1" applyFont="1" applyFill="1" applyBorder="1" applyAlignment="1">
      <alignment horizontal="center" vertical="center"/>
    </xf>
    <xf numFmtId="0" fontId="113" fillId="7" borderId="34" xfId="0" applyFont="1" applyFill="1" applyBorder="1" applyAlignment="1">
      <alignment horizontal="left" vertical="center" wrapText="1"/>
    </xf>
    <xf numFmtId="0" fontId="113" fillId="7" borderId="31" xfId="0" applyFont="1" applyFill="1" applyBorder="1" applyAlignment="1">
      <alignment horizontal="left" vertical="center" wrapText="1"/>
    </xf>
    <xf numFmtId="0" fontId="113" fillId="7" borderId="28" xfId="0" applyFont="1" applyFill="1" applyBorder="1" applyAlignment="1">
      <alignment horizontal="left" vertical="center" wrapText="1"/>
    </xf>
    <xf numFmtId="0" fontId="113" fillId="7" borderId="45" xfId="0" applyFont="1" applyFill="1" applyBorder="1" applyAlignment="1">
      <alignment horizontal="left" vertical="center" wrapText="1"/>
    </xf>
    <xf numFmtId="0" fontId="113" fillId="7" borderId="4" xfId="0" applyFont="1" applyFill="1" applyBorder="1" applyAlignment="1">
      <alignment horizontal="left" vertical="center" wrapText="1"/>
    </xf>
    <xf numFmtId="0" fontId="113" fillId="7" borderId="32" xfId="0" applyFont="1" applyFill="1" applyBorder="1" applyAlignment="1">
      <alignment horizontal="left" vertical="center" wrapText="1"/>
    </xf>
    <xf numFmtId="189" fontId="71" fillId="7" borderId="10" xfId="0" applyNumberFormat="1" applyFont="1" applyFill="1" applyBorder="1" applyAlignment="1">
      <alignment horizontal="center" vertical="center" wrapText="1"/>
    </xf>
    <xf numFmtId="189" fontId="71" fillId="7" borderId="34" xfId="0" applyNumberFormat="1" applyFont="1" applyFill="1" applyBorder="1" applyAlignment="1">
      <alignment horizontal="center" vertical="center" wrapText="1"/>
    </xf>
    <xf numFmtId="189" fontId="71" fillId="7" borderId="31" xfId="0" applyNumberFormat="1" applyFont="1" applyFill="1" applyBorder="1" applyAlignment="1">
      <alignment horizontal="center" vertical="center" wrapText="1"/>
    </xf>
    <xf numFmtId="189" fontId="71" fillId="7" borderId="28" xfId="0" applyNumberFormat="1" applyFont="1" applyFill="1" applyBorder="1" applyAlignment="1">
      <alignment horizontal="center" vertical="center" wrapText="1"/>
    </xf>
    <xf numFmtId="189" fontId="71" fillId="7" borderId="45" xfId="0" applyNumberFormat="1" applyFont="1" applyFill="1" applyBorder="1" applyAlignment="1">
      <alignment horizontal="center" vertical="center" wrapText="1"/>
    </xf>
    <xf numFmtId="189" fontId="71" fillId="7" borderId="4" xfId="0" applyNumberFormat="1" applyFont="1" applyFill="1" applyBorder="1" applyAlignment="1">
      <alignment horizontal="center" vertical="center" wrapText="1"/>
    </xf>
    <xf numFmtId="189" fontId="71" fillId="7" borderId="32" xfId="0" applyNumberFormat="1" applyFont="1" applyFill="1" applyBorder="1" applyAlignment="1">
      <alignment horizontal="center" vertical="center" wrapText="1"/>
    </xf>
    <xf numFmtId="0" fontId="71" fillId="7" borderId="10" xfId="0" applyFont="1" applyFill="1" applyBorder="1" applyAlignment="1">
      <alignment horizontal="center" vertical="center"/>
    </xf>
    <xf numFmtId="0" fontId="113" fillId="7" borderId="47" xfId="25" applyFont="1" applyFill="1" applyBorder="1" applyAlignment="1">
      <alignment horizontal="center" vertical="center"/>
    </xf>
    <xf numFmtId="0" fontId="113" fillId="7" borderId="1" xfId="25" applyFont="1" applyFill="1" applyBorder="1" applyAlignment="1">
      <alignment horizontal="center" vertical="center"/>
    </xf>
    <xf numFmtId="0" fontId="113" fillId="7" borderId="12" xfId="25" applyFont="1" applyFill="1" applyBorder="1" applyAlignment="1">
      <alignment horizontal="center" vertical="center"/>
    </xf>
    <xf numFmtId="0" fontId="101" fillId="10" borderId="0" xfId="0" applyFont="1" applyFill="1" applyAlignment="1">
      <alignment horizontal="center" vertical="center"/>
    </xf>
    <xf numFmtId="0" fontId="130" fillId="11" borderId="39" xfId="0" applyFont="1" applyFill="1" applyBorder="1" applyAlignment="1">
      <alignment horizontal="center" vertical="center" wrapText="1"/>
    </xf>
    <xf numFmtId="0" fontId="130" fillId="11" borderId="0" xfId="0" applyFont="1" applyFill="1" applyAlignment="1">
      <alignment horizontal="center" vertical="center" wrapText="1"/>
    </xf>
    <xf numFmtId="0" fontId="130" fillId="11" borderId="44" xfId="0" applyFont="1" applyFill="1" applyBorder="1" applyAlignment="1">
      <alignment horizontal="center" vertical="center" wrapText="1"/>
    </xf>
    <xf numFmtId="189" fontId="71" fillId="7" borderId="10" xfId="0" applyNumberFormat="1" applyFont="1" applyFill="1" applyBorder="1" applyAlignment="1">
      <alignment horizontal="center" vertical="center"/>
    </xf>
    <xf numFmtId="0" fontId="113" fillId="7" borderId="26" xfId="0" applyFont="1" applyFill="1" applyBorder="1" applyAlignment="1">
      <alignment vertical="center" wrapText="1"/>
    </xf>
    <xf numFmtId="0" fontId="113" fillId="7" borderId="48" xfId="0" applyFont="1" applyFill="1" applyBorder="1" applyAlignment="1">
      <alignment vertical="center" wrapText="1"/>
    </xf>
    <xf numFmtId="0" fontId="113" fillId="7" borderId="13" xfId="0" applyFont="1" applyFill="1" applyBorder="1" applyAlignment="1">
      <alignment vertical="center" wrapText="1"/>
    </xf>
    <xf numFmtId="0" fontId="113" fillId="7" borderId="10" xfId="0" applyFont="1" applyFill="1" applyBorder="1" applyAlignment="1">
      <alignment horizontal="left" vertical="center" wrapText="1"/>
    </xf>
    <xf numFmtId="0" fontId="113" fillId="7" borderId="0" xfId="0" applyFont="1" applyFill="1" applyAlignment="1">
      <alignment horizontal="left" vertical="center" wrapText="1"/>
    </xf>
    <xf numFmtId="0" fontId="113" fillId="7" borderId="44" xfId="0" applyFont="1" applyFill="1" applyBorder="1" applyAlignment="1">
      <alignment horizontal="left" vertical="center" wrapText="1"/>
    </xf>
    <xf numFmtId="0" fontId="123" fillId="7" borderId="26" xfId="25" applyFont="1" applyFill="1" applyBorder="1" applyAlignment="1">
      <alignment horizontal="center" vertical="center"/>
    </xf>
    <xf numFmtId="0" fontId="123" fillId="7" borderId="13" xfId="25" applyFont="1" applyFill="1" applyBorder="1" applyAlignment="1">
      <alignment horizontal="center" vertical="center"/>
    </xf>
    <xf numFmtId="0" fontId="123" fillId="0" borderId="26" xfId="25" applyFont="1" applyBorder="1" applyAlignment="1">
      <alignment horizontal="center" vertical="center"/>
    </xf>
    <xf numFmtId="0" fontId="123" fillId="0" borderId="13" xfId="25" applyFont="1" applyBorder="1" applyAlignment="1">
      <alignment horizontal="center" vertical="center"/>
    </xf>
    <xf numFmtId="0" fontId="123" fillId="11" borderId="10" xfId="25" applyFont="1" applyFill="1" applyBorder="1" applyAlignment="1">
      <alignment horizontal="center" vertical="center"/>
    </xf>
    <xf numFmtId="0" fontId="123" fillId="0" borderId="10" xfId="25" applyFont="1" applyBorder="1" applyAlignment="1">
      <alignment horizontal="center" vertical="center"/>
    </xf>
    <xf numFmtId="0" fontId="125" fillId="15" borderId="47" xfId="25" applyFont="1" applyFill="1" applyBorder="1" applyAlignment="1">
      <alignment horizontal="center" vertical="center"/>
    </xf>
    <xf numFmtId="0" fontId="125" fillId="15" borderId="1" xfId="25" applyFont="1" applyFill="1" applyBorder="1" applyAlignment="1">
      <alignment horizontal="center" vertical="center"/>
    </xf>
    <xf numFmtId="0" fontId="125" fillId="15" borderId="12" xfId="25" applyFont="1" applyFill="1" applyBorder="1" applyAlignment="1">
      <alignment horizontal="center" vertical="center"/>
    </xf>
    <xf numFmtId="0" fontId="128" fillId="0" borderId="1" xfId="25" applyFont="1" applyBorder="1" applyAlignment="1">
      <alignment horizontal="center" vertical="center"/>
    </xf>
    <xf numFmtId="0" fontId="128" fillId="0" borderId="12" xfId="25" applyFont="1" applyBorder="1" applyAlignment="1">
      <alignment horizontal="center" vertical="center"/>
    </xf>
    <xf numFmtId="0" fontId="124" fillId="0" borderId="0" xfId="25" applyFont="1" applyAlignment="1">
      <alignment horizontal="center" vertical="center"/>
    </xf>
    <xf numFmtId="0" fontId="123" fillId="0" borderId="4" xfId="0" applyFont="1" applyBorder="1" applyAlignment="1">
      <alignment horizontal="center" vertical="center"/>
    </xf>
    <xf numFmtId="0" fontId="124" fillId="0" borderId="0" xfId="0" applyFont="1" applyAlignment="1">
      <alignment horizontal="center" vertical="center"/>
    </xf>
    <xf numFmtId="0" fontId="123" fillId="11" borderId="10" xfId="0" applyFont="1" applyFill="1" applyBorder="1" applyAlignment="1">
      <alignment horizontal="center" vertical="center"/>
    </xf>
    <xf numFmtId="0" fontId="126" fillId="0" borderId="10" xfId="0" applyFont="1" applyBorder="1" applyAlignment="1" applyProtection="1">
      <alignment horizontal="center" vertical="center"/>
      <protection locked="0"/>
    </xf>
    <xf numFmtId="0" fontId="123" fillId="0" borderId="47" xfId="0" applyFont="1" applyBorder="1" applyAlignment="1">
      <alignment horizontal="center" vertical="center"/>
    </xf>
    <xf numFmtId="0" fontId="123" fillId="0" borderId="1" xfId="0" applyFont="1" applyBorder="1" applyAlignment="1">
      <alignment horizontal="center" vertical="center"/>
    </xf>
    <xf numFmtId="0" fontId="123" fillId="0" borderId="12" xfId="0" applyFont="1" applyBorder="1" applyAlignment="1">
      <alignment horizontal="center" vertical="center"/>
    </xf>
    <xf numFmtId="0" fontId="127" fillId="0" borderId="39" xfId="0" applyFont="1" applyBorder="1" applyAlignment="1">
      <alignment horizontal="left" vertical="center" wrapText="1"/>
    </xf>
    <xf numFmtId="0" fontId="127" fillId="0" borderId="0" xfId="0" applyFont="1" applyAlignment="1">
      <alignment horizontal="left" vertical="center" wrapText="1"/>
    </xf>
    <xf numFmtId="0" fontId="127" fillId="0" borderId="44" xfId="0" applyFont="1" applyBorder="1" applyAlignment="1">
      <alignment horizontal="left" vertical="center" wrapText="1"/>
    </xf>
    <xf numFmtId="0" fontId="123" fillId="0" borderId="10" xfId="0" applyFont="1" applyBorder="1" applyAlignment="1">
      <alignment horizontal="center" vertical="center"/>
    </xf>
    <xf numFmtId="0" fontId="125" fillId="15" borderId="47" xfId="0" applyFont="1" applyFill="1" applyBorder="1" applyAlignment="1">
      <alignment horizontal="center" vertical="center"/>
    </xf>
    <xf numFmtId="0" fontId="125" fillId="15" borderId="1" xfId="0" applyFont="1" applyFill="1" applyBorder="1" applyAlignment="1">
      <alignment horizontal="center" vertical="center"/>
    </xf>
    <xf numFmtId="0" fontId="125" fillId="15" borderId="12" xfId="0" applyFont="1" applyFill="1" applyBorder="1" applyAlignment="1">
      <alignment horizontal="center" vertical="center"/>
    </xf>
    <xf numFmtId="0" fontId="128" fillId="0" borderId="1" xfId="0" applyFont="1" applyBorder="1" applyAlignment="1">
      <alignment horizontal="center" vertical="center"/>
    </xf>
    <xf numFmtId="0" fontId="128" fillId="0" borderId="12" xfId="0" applyFont="1" applyBorder="1" applyAlignment="1">
      <alignment horizontal="center" vertical="center"/>
    </xf>
    <xf numFmtId="0" fontId="123" fillId="7" borderId="34" xfId="0" applyFont="1" applyFill="1" applyBorder="1" applyAlignment="1">
      <alignment horizontal="left" vertical="center"/>
    </xf>
    <xf numFmtId="0" fontId="123" fillId="7" borderId="31" xfId="0" applyFont="1" applyFill="1" applyBorder="1" applyAlignment="1">
      <alignment horizontal="left" vertical="center"/>
    </xf>
    <xf numFmtId="0" fontId="123" fillId="7" borderId="28" xfId="0" applyFont="1" applyFill="1" applyBorder="1" applyAlignment="1">
      <alignment horizontal="left" vertical="center"/>
    </xf>
    <xf numFmtId="0" fontId="123" fillId="7" borderId="45" xfId="0" applyFont="1" applyFill="1" applyBorder="1" applyAlignment="1">
      <alignment horizontal="left" vertical="center"/>
    </xf>
    <xf numFmtId="0" fontId="123" fillId="7" borderId="4" xfId="0" applyFont="1" applyFill="1" applyBorder="1" applyAlignment="1">
      <alignment horizontal="left" vertical="center"/>
    </xf>
    <xf numFmtId="0" fontId="123" fillId="7" borderId="32" xfId="0" applyFont="1" applyFill="1" applyBorder="1" applyAlignment="1">
      <alignment horizontal="left" vertical="center"/>
    </xf>
    <xf numFmtId="0" fontId="123" fillId="7" borderId="34" xfId="0" applyFont="1" applyFill="1" applyBorder="1" applyAlignment="1">
      <alignment horizontal="center" vertical="center"/>
    </xf>
    <xf numFmtId="0" fontId="123" fillId="7" borderId="31" xfId="0" applyFont="1" applyFill="1" applyBorder="1" applyAlignment="1">
      <alignment horizontal="center" vertical="center"/>
    </xf>
    <xf numFmtId="0" fontId="123" fillId="7" borderId="28" xfId="0" applyFont="1" applyFill="1" applyBorder="1" applyAlignment="1">
      <alignment horizontal="center" vertical="center"/>
    </xf>
    <xf numFmtId="0" fontId="123" fillId="7" borderId="45" xfId="0" applyFont="1" applyFill="1" applyBorder="1" applyAlignment="1">
      <alignment horizontal="center" vertical="center"/>
    </xf>
    <xf numFmtId="0" fontId="123" fillId="7" borderId="4" xfId="0" applyFont="1" applyFill="1" applyBorder="1" applyAlignment="1">
      <alignment horizontal="center" vertical="center"/>
    </xf>
    <xf numFmtId="0" fontId="123" fillId="7" borderId="32" xfId="0" applyFont="1" applyFill="1" applyBorder="1" applyAlignment="1">
      <alignment horizontal="center" vertical="center"/>
    </xf>
    <xf numFmtId="0" fontId="137" fillId="0" borderId="0" xfId="14" applyFont="1" applyAlignment="1">
      <alignment horizontal="right" vertical="center"/>
    </xf>
    <xf numFmtId="0" fontId="136" fillId="0" borderId="0" xfId="14" applyFont="1" applyAlignment="1">
      <alignment horizontal="right" vertical="center"/>
    </xf>
    <xf numFmtId="0" fontId="140" fillId="0" borderId="0" xfId="14" applyFont="1" applyAlignment="1">
      <alignment horizontal="center" vertical="center"/>
    </xf>
    <xf numFmtId="0" fontId="137" fillId="0" borderId="34" xfId="14" applyFont="1" applyBorder="1" applyAlignment="1">
      <alignment horizontal="left" vertical="center"/>
    </xf>
    <xf numFmtId="0" fontId="137" fillId="0" borderId="31" xfId="14" applyFont="1" applyBorder="1" applyAlignment="1">
      <alignment horizontal="left" vertical="center"/>
    </xf>
    <xf numFmtId="0" fontId="137" fillId="0" borderId="28" xfId="14" applyFont="1" applyBorder="1" applyAlignment="1">
      <alignment horizontal="left" vertical="center"/>
    </xf>
    <xf numFmtId="0" fontId="142" fillId="0" borderId="31" xfId="14" applyFont="1" applyBorder="1" applyAlignment="1">
      <alignment horizontal="left" vertical="center" wrapText="1"/>
    </xf>
    <xf numFmtId="0" fontId="231" fillId="0" borderId="260" xfId="14" applyFont="1" applyBorder="1" applyAlignment="1">
      <alignment horizontal="center" vertical="center" wrapText="1"/>
    </xf>
    <xf numFmtId="0" fontId="231" fillId="0" borderId="262" xfId="14" applyFont="1" applyBorder="1" applyAlignment="1">
      <alignment horizontal="center" vertical="center" wrapText="1"/>
    </xf>
    <xf numFmtId="0" fontId="231" fillId="0" borderId="273" xfId="14" applyFont="1" applyBorder="1" applyAlignment="1">
      <alignment horizontal="center" vertical="center" wrapText="1"/>
    </xf>
    <xf numFmtId="0" fontId="231" fillId="0" borderId="275" xfId="14" applyFont="1" applyBorder="1" applyAlignment="1">
      <alignment horizontal="center" vertical="center" wrapText="1"/>
    </xf>
    <xf numFmtId="0" fontId="233" fillId="0" borderId="0" xfId="14" applyFont="1" applyAlignment="1">
      <alignment horizontal="left" vertical="center" wrapText="1"/>
    </xf>
    <xf numFmtId="0" fontId="233" fillId="0" borderId="44" xfId="14" applyFont="1" applyBorder="1" applyAlignment="1">
      <alignment horizontal="left" vertical="center" wrapText="1"/>
    </xf>
    <xf numFmtId="0" fontId="233" fillId="0" borderId="4" xfId="14" applyFont="1" applyBorder="1" applyAlignment="1">
      <alignment horizontal="left" vertical="center" wrapText="1"/>
    </xf>
    <xf numFmtId="0" fontId="233" fillId="0" borderId="32" xfId="14" applyFont="1" applyBorder="1" applyAlignment="1">
      <alignment horizontal="left" vertical="center" wrapText="1"/>
    </xf>
    <xf numFmtId="0" fontId="93" fillId="0" borderId="34" xfId="48" applyFont="1" applyBorder="1" applyAlignment="1">
      <alignment horizontal="left" vertical="center"/>
    </xf>
    <xf numFmtId="0" fontId="93" fillId="0" borderId="31" xfId="48" applyFont="1" applyBorder="1" applyAlignment="1">
      <alignment horizontal="left" vertical="center"/>
    </xf>
    <xf numFmtId="0" fontId="93" fillId="0" borderId="28" xfId="48" applyFont="1" applyBorder="1" applyAlignment="1">
      <alignment horizontal="left" vertical="center"/>
    </xf>
    <xf numFmtId="0" fontId="93" fillId="0" borderId="45" xfId="48" applyFont="1" applyBorder="1" applyAlignment="1">
      <alignment horizontal="left" vertical="center"/>
    </xf>
    <xf numFmtId="0" fontId="93" fillId="0" borderId="4" xfId="48" applyFont="1" applyBorder="1" applyAlignment="1">
      <alignment horizontal="left" vertical="center"/>
    </xf>
    <xf numFmtId="0" fontId="93" fillId="0" borderId="32" xfId="48" applyFont="1" applyBorder="1" applyAlignment="1">
      <alignment horizontal="left" vertical="center"/>
    </xf>
    <xf numFmtId="0" fontId="90" fillId="0" borderId="0" xfId="14" applyFont="1" applyAlignment="1">
      <alignment horizontal="center" vertical="center"/>
    </xf>
    <xf numFmtId="0" fontId="81" fillId="13" borderId="34" xfId="14" applyFont="1" applyFill="1" applyBorder="1" applyAlignment="1">
      <alignment horizontal="center" vertical="center"/>
    </xf>
    <xf numFmtId="0" fontId="81" fillId="13" borderId="31" xfId="14" applyFont="1" applyFill="1" applyBorder="1" applyAlignment="1">
      <alignment horizontal="center" vertical="center"/>
    </xf>
    <xf numFmtId="0" fontId="81" fillId="13" borderId="45" xfId="14" applyFont="1" applyFill="1" applyBorder="1" applyAlignment="1">
      <alignment horizontal="center" vertical="center"/>
    </xf>
    <xf numFmtId="0" fontId="81" fillId="13" borderId="4" xfId="14" applyFont="1" applyFill="1" applyBorder="1" applyAlignment="1">
      <alignment horizontal="center" vertical="center"/>
    </xf>
    <xf numFmtId="0" fontId="81" fillId="13" borderId="39" xfId="14" applyFont="1" applyFill="1" applyBorder="1" applyAlignment="1">
      <alignment horizontal="center" vertical="center"/>
    </xf>
    <xf numFmtId="0" fontId="81" fillId="13" borderId="0" xfId="14" applyFont="1" applyFill="1" applyAlignment="1">
      <alignment horizontal="center" vertical="center"/>
    </xf>
    <xf numFmtId="0" fontId="231" fillId="0" borderId="260" xfId="14" applyFont="1" applyBorder="1" applyAlignment="1">
      <alignment horizontal="center" vertical="center"/>
    </xf>
    <xf numFmtId="0" fontId="231" fillId="0" borderId="262" xfId="14" applyFont="1" applyBorder="1" applyAlignment="1">
      <alignment horizontal="center" vertical="center"/>
    </xf>
    <xf numFmtId="0" fontId="231" fillId="0" borderId="273" xfId="14" applyFont="1" applyBorder="1" applyAlignment="1">
      <alignment horizontal="center" vertical="center"/>
    </xf>
    <xf numFmtId="0" fontId="231" fillId="0" borderId="275" xfId="14" applyFont="1" applyBorder="1" applyAlignment="1">
      <alignment horizontal="center" vertical="center"/>
    </xf>
    <xf numFmtId="0" fontId="92" fillId="13" borderId="34" xfId="14" applyFont="1" applyFill="1" applyBorder="1" applyAlignment="1">
      <alignment horizontal="center" vertical="center" wrapText="1"/>
    </xf>
    <xf numFmtId="0" fontId="92" fillId="13" borderId="31" xfId="14" applyFont="1" applyFill="1" applyBorder="1" applyAlignment="1">
      <alignment horizontal="center" vertical="center" wrapText="1"/>
    </xf>
    <xf numFmtId="0" fontId="92" fillId="13" borderId="28" xfId="14" applyFont="1" applyFill="1" applyBorder="1" applyAlignment="1">
      <alignment horizontal="center" vertical="center" wrapText="1"/>
    </xf>
    <xf numFmtId="0" fontId="92" fillId="13" borderId="45" xfId="14" applyFont="1" applyFill="1" applyBorder="1" applyAlignment="1">
      <alignment horizontal="center" vertical="center" wrapText="1"/>
    </xf>
    <xf numFmtId="0" fontId="92" fillId="13" borderId="4" xfId="14" applyFont="1" applyFill="1" applyBorder="1" applyAlignment="1">
      <alignment horizontal="center" vertical="center" wrapText="1"/>
    </xf>
    <xf numFmtId="0" fontId="92" fillId="13" borderId="32" xfId="14" applyFont="1" applyFill="1" applyBorder="1" applyAlignment="1">
      <alignment horizontal="center" vertical="center" wrapText="1"/>
    </xf>
    <xf numFmtId="0" fontId="92" fillId="13" borderId="10" xfId="14" applyFont="1" applyFill="1" applyBorder="1" applyAlignment="1">
      <alignment horizontal="center" vertical="center" shrinkToFit="1"/>
    </xf>
    <xf numFmtId="38" fontId="92" fillId="13" borderId="10" xfId="53" applyFont="1" applyFill="1" applyBorder="1" applyAlignment="1">
      <alignment horizontal="right" vertical="center" wrapText="1"/>
    </xf>
    <xf numFmtId="0" fontId="92" fillId="13" borderId="34" xfId="14" applyFont="1" applyFill="1" applyBorder="1" applyAlignment="1">
      <alignment horizontal="center" vertical="center"/>
    </xf>
    <xf numFmtId="0" fontId="92" fillId="13" borderId="31" xfId="14" applyFont="1" applyFill="1" applyBorder="1" applyAlignment="1">
      <alignment horizontal="center" vertical="center"/>
    </xf>
    <xf numFmtId="0" fontId="92" fillId="13" borderId="28" xfId="14" applyFont="1" applyFill="1" applyBorder="1" applyAlignment="1">
      <alignment horizontal="center" vertical="center"/>
    </xf>
    <xf numFmtId="0" fontId="92" fillId="13" borderId="45" xfId="14" applyFont="1" applyFill="1" applyBorder="1" applyAlignment="1">
      <alignment horizontal="center" vertical="center"/>
    </xf>
    <xf numFmtId="0" fontId="92" fillId="13" borderId="4" xfId="14" applyFont="1" applyFill="1" applyBorder="1" applyAlignment="1">
      <alignment horizontal="center" vertical="center"/>
    </xf>
    <xf numFmtId="0" fontId="92" fillId="13" borderId="32" xfId="14" applyFont="1" applyFill="1" applyBorder="1" applyAlignment="1">
      <alignment horizontal="center" vertical="center"/>
    </xf>
    <xf numFmtId="0" fontId="92" fillId="0" borderId="31" xfId="14" applyFont="1" applyBorder="1" applyAlignment="1">
      <alignment horizontal="center" vertical="center" shrinkToFit="1"/>
    </xf>
    <xf numFmtId="0" fontId="92" fillId="0" borderId="0" xfId="14" applyFont="1" applyAlignment="1">
      <alignment horizontal="center" vertical="center" shrinkToFit="1"/>
    </xf>
    <xf numFmtId="38" fontId="92" fillId="0" borderId="31" xfId="53" applyFont="1" applyFill="1" applyBorder="1" applyAlignment="1">
      <alignment horizontal="right" vertical="center"/>
    </xf>
    <xf numFmtId="38" fontId="92" fillId="0" borderId="0" xfId="53" applyFont="1" applyFill="1" applyBorder="1" applyAlignment="1">
      <alignment horizontal="right" vertical="center"/>
    </xf>
    <xf numFmtId="0" fontId="92" fillId="13" borderId="10" xfId="14" applyFont="1" applyFill="1" applyBorder="1" applyAlignment="1">
      <alignment horizontal="center" vertical="center" wrapText="1"/>
    </xf>
    <xf numFmtId="0" fontId="92" fillId="13" borderId="47" xfId="14" applyFont="1" applyFill="1" applyBorder="1" applyAlignment="1">
      <alignment horizontal="center" vertical="center" wrapText="1"/>
    </xf>
    <xf numFmtId="0" fontId="104" fillId="13" borderId="141" xfId="14" applyFont="1" applyFill="1" applyBorder="1" applyAlignment="1">
      <alignment horizontal="center" vertical="center" wrapText="1"/>
    </xf>
    <xf numFmtId="0" fontId="104" fillId="13" borderId="76" xfId="14" applyFont="1" applyFill="1" applyBorder="1" applyAlignment="1">
      <alignment horizontal="center" vertical="center" wrapText="1"/>
    </xf>
    <xf numFmtId="0" fontId="104" fillId="13" borderId="116" xfId="14" applyFont="1" applyFill="1" applyBorder="1" applyAlignment="1">
      <alignment horizontal="center" vertical="center" wrapText="1"/>
    </xf>
    <xf numFmtId="0" fontId="104" fillId="13" borderId="97" xfId="14" applyFont="1" applyFill="1" applyBorder="1" applyAlignment="1">
      <alignment horizontal="center" vertical="center" wrapText="1"/>
    </xf>
    <xf numFmtId="0" fontId="104" fillId="13" borderId="40" xfId="14" applyFont="1" applyFill="1" applyBorder="1" applyAlignment="1">
      <alignment horizontal="center" vertical="center" wrapText="1"/>
    </xf>
    <xf numFmtId="0" fontId="104" fillId="13" borderId="142" xfId="14" applyFont="1" applyFill="1" applyBorder="1" applyAlignment="1">
      <alignment horizontal="center" vertical="center" wrapText="1"/>
    </xf>
    <xf numFmtId="0" fontId="104" fillId="13" borderId="42" xfId="14" applyFont="1" applyFill="1" applyBorder="1" applyAlignment="1">
      <alignment horizontal="center" vertical="center" wrapText="1"/>
    </xf>
    <xf numFmtId="0" fontId="104" fillId="13" borderId="43" xfId="14" applyFont="1" applyFill="1" applyBorder="1" applyAlignment="1">
      <alignment horizontal="center" vertical="center" wrapText="1"/>
    </xf>
    <xf numFmtId="38" fontId="93" fillId="0" borderId="5" xfId="53" applyFont="1" applyFill="1" applyBorder="1" applyAlignment="1">
      <alignment horizontal="right" vertical="center"/>
    </xf>
    <xf numFmtId="38" fontId="93" fillId="0" borderId="13" xfId="53" applyFont="1" applyFill="1" applyBorder="1" applyAlignment="1">
      <alignment horizontal="right" vertical="center"/>
    </xf>
    <xf numFmtId="38" fontId="93" fillId="0" borderId="3" xfId="53" applyFont="1" applyFill="1" applyBorder="1" applyAlignment="1">
      <alignment horizontal="right" vertical="center"/>
    </xf>
    <xf numFmtId="38" fontId="93" fillId="0" borderId="22" xfId="53" applyFont="1" applyFill="1" applyBorder="1" applyAlignment="1">
      <alignment horizontal="right" vertical="center"/>
    </xf>
    <xf numFmtId="0" fontId="81" fillId="0" borderId="22" xfId="14" applyFont="1" applyBorder="1" applyAlignment="1">
      <alignment horizontal="center" vertical="center"/>
    </xf>
    <xf numFmtId="0" fontId="81" fillId="0" borderId="23" xfId="14" applyFont="1" applyBorder="1" applyAlignment="1">
      <alignment horizontal="center" vertical="center"/>
    </xf>
    <xf numFmtId="0" fontId="141" fillId="13" borderId="34" xfId="14" applyFont="1" applyFill="1" applyBorder="1" applyAlignment="1">
      <alignment horizontal="center" vertical="center" textRotation="255" wrapText="1" shrinkToFit="1"/>
    </xf>
    <xf numFmtId="0" fontId="141" fillId="13" borderId="28" xfId="14" applyFont="1" applyFill="1" applyBorder="1" applyAlignment="1">
      <alignment horizontal="center" vertical="center" textRotation="255" wrapText="1" shrinkToFit="1"/>
    </xf>
    <xf numFmtId="0" fontId="141" fillId="13" borderId="39" xfId="14" applyFont="1" applyFill="1" applyBorder="1" applyAlignment="1">
      <alignment horizontal="center" vertical="center" textRotation="255" wrapText="1" shrinkToFit="1"/>
    </xf>
    <xf numFmtId="0" fontId="141" fillId="13" borderId="44" xfId="14" applyFont="1" applyFill="1" applyBorder="1" applyAlignment="1">
      <alignment horizontal="center" vertical="center" textRotation="255" wrapText="1" shrinkToFit="1"/>
    </xf>
    <xf numFmtId="0" fontId="81" fillId="13" borderId="34" xfId="14" applyFont="1" applyFill="1" applyBorder="1" applyAlignment="1">
      <alignment horizontal="center" vertical="center" textRotation="255" wrapText="1"/>
    </xf>
    <xf numFmtId="0" fontId="81" fillId="13" borderId="28" xfId="14" applyFont="1" applyFill="1" applyBorder="1" applyAlignment="1">
      <alignment horizontal="center" vertical="center" textRotation="255" wrapText="1"/>
    </xf>
    <xf numFmtId="0" fontId="81" fillId="13" borderId="39" xfId="14" applyFont="1" applyFill="1" applyBorder="1" applyAlignment="1">
      <alignment horizontal="center" vertical="center" textRotation="255" wrapText="1"/>
    </xf>
    <xf numFmtId="0" fontId="81" fillId="13" borderId="44" xfId="14" applyFont="1" applyFill="1" applyBorder="1" applyAlignment="1">
      <alignment horizontal="center" vertical="center" textRotation="255" wrapText="1"/>
    </xf>
    <xf numFmtId="0" fontId="81" fillId="13" borderId="45" xfId="14" applyFont="1" applyFill="1" applyBorder="1" applyAlignment="1">
      <alignment horizontal="center" vertical="center" textRotation="255" wrapText="1"/>
    </xf>
    <xf numFmtId="0" fontId="81" fillId="13" borderId="32" xfId="14" applyFont="1" applyFill="1" applyBorder="1" applyAlignment="1">
      <alignment horizontal="center" vertical="center" textRotation="255" wrapText="1"/>
    </xf>
    <xf numFmtId="0" fontId="81" fillId="0" borderId="34" xfId="48" applyFont="1" applyBorder="1" applyAlignment="1">
      <alignment horizontal="center" vertical="center"/>
    </xf>
    <xf numFmtId="0" fontId="81" fillId="0" borderId="31" xfId="48" applyFont="1" applyBorder="1" applyAlignment="1">
      <alignment horizontal="center" vertical="center"/>
    </xf>
    <xf numFmtId="0" fontId="81" fillId="0" borderId="28" xfId="48" applyFont="1" applyBorder="1" applyAlignment="1">
      <alignment horizontal="center" vertical="center"/>
    </xf>
    <xf numFmtId="0" fontId="81" fillId="0" borderId="39" xfId="48" applyFont="1" applyBorder="1" applyAlignment="1">
      <alignment horizontal="center" vertical="center"/>
    </xf>
    <xf numFmtId="0" fontId="81" fillId="0" borderId="44" xfId="48" applyFont="1" applyBorder="1" applyAlignment="1">
      <alignment horizontal="center" vertical="center"/>
    </xf>
    <xf numFmtId="0" fontId="81" fillId="0" borderId="45" xfId="48" applyFont="1" applyBorder="1" applyAlignment="1">
      <alignment horizontal="center" vertical="center"/>
    </xf>
    <xf numFmtId="0" fontId="81" fillId="0" borderId="4" xfId="48" applyFont="1" applyBorder="1" applyAlignment="1">
      <alignment horizontal="center" vertical="center"/>
    </xf>
    <xf numFmtId="0" fontId="81" fillId="0" borderId="32" xfId="48" applyFont="1" applyBorder="1" applyAlignment="1">
      <alignment horizontal="center" vertical="center"/>
    </xf>
    <xf numFmtId="0" fontId="81" fillId="13" borderId="141" xfId="14" applyFont="1" applyFill="1" applyBorder="1" applyAlignment="1">
      <alignment horizontal="center" vertical="center" wrapText="1"/>
    </xf>
    <xf numFmtId="0" fontId="81" fillId="13" borderId="76" xfId="14" applyFont="1" applyFill="1" applyBorder="1" applyAlignment="1">
      <alignment horizontal="center" vertical="center" wrapText="1"/>
    </xf>
    <xf numFmtId="0" fontId="81" fillId="13" borderId="116" xfId="14" applyFont="1" applyFill="1" applyBorder="1" applyAlignment="1">
      <alignment horizontal="center" vertical="center" wrapText="1"/>
    </xf>
    <xf numFmtId="0" fontId="81" fillId="13" borderId="97" xfId="14" applyFont="1" applyFill="1" applyBorder="1" applyAlignment="1">
      <alignment horizontal="center" vertical="center" wrapText="1"/>
    </xf>
    <xf numFmtId="0" fontId="81" fillId="13" borderId="40" xfId="14" applyFont="1" applyFill="1" applyBorder="1" applyAlignment="1">
      <alignment horizontal="center" vertical="center" wrapText="1"/>
    </xf>
    <xf numFmtId="0" fontId="81" fillId="13" borderId="142" xfId="14" applyFont="1" applyFill="1" applyBorder="1" applyAlignment="1">
      <alignment horizontal="center" vertical="center" wrapText="1"/>
    </xf>
    <xf numFmtId="0" fontId="81" fillId="13" borderId="42" xfId="14" applyFont="1" applyFill="1" applyBorder="1" applyAlignment="1">
      <alignment horizontal="center" vertical="center" wrapText="1"/>
    </xf>
    <xf numFmtId="0" fontId="81" fillId="13" borderId="43" xfId="14" applyFont="1" applyFill="1" applyBorder="1" applyAlignment="1">
      <alignment horizontal="center" vertical="center" wrapText="1"/>
    </xf>
    <xf numFmtId="38" fontId="92" fillId="13" borderId="47" xfId="53" applyFont="1" applyFill="1" applyBorder="1" applyAlignment="1">
      <alignment horizontal="right" vertical="center" wrapText="1"/>
    </xf>
    <xf numFmtId="38" fontId="93" fillId="13" borderId="141" xfId="53" applyFont="1" applyFill="1" applyBorder="1" applyAlignment="1">
      <alignment horizontal="right" vertical="center"/>
    </xf>
    <xf numFmtId="38" fontId="93" fillId="13" borderId="76" xfId="53" applyFont="1" applyFill="1" applyBorder="1" applyAlignment="1">
      <alignment horizontal="right" vertical="center"/>
    </xf>
    <xf numFmtId="38" fontId="93" fillId="13" borderId="119" xfId="53" applyFont="1" applyFill="1" applyBorder="1" applyAlignment="1">
      <alignment horizontal="right" vertical="center"/>
    </xf>
    <xf numFmtId="38" fontId="93" fillId="13" borderId="142" xfId="53" applyFont="1" applyFill="1" applyBorder="1" applyAlignment="1">
      <alignment horizontal="right" vertical="center"/>
    </xf>
    <xf numFmtId="38" fontId="93" fillId="13" borderId="42" xfId="53" applyFont="1" applyFill="1" applyBorder="1" applyAlignment="1">
      <alignment horizontal="right" vertical="center"/>
    </xf>
    <xf numFmtId="38" fontId="93" fillId="13" borderId="125" xfId="53" applyFont="1" applyFill="1" applyBorder="1" applyAlignment="1">
      <alignment horizontal="right" vertical="center"/>
    </xf>
    <xf numFmtId="0" fontId="81" fillId="0" borderId="115" xfId="14" applyFont="1" applyBorder="1" applyAlignment="1">
      <alignment horizontal="center" vertical="center"/>
    </xf>
    <xf numFmtId="0" fontId="81" fillId="0" borderId="116" xfId="14" applyFont="1" applyBorder="1" applyAlignment="1">
      <alignment horizontal="center" vertical="center"/>
    </xf>
    <xf numFmtId="0" fontId="81" fillId="0" borderId="41" xfId="14" applyFont="1" applyBorder="1" applyAlignment="1">
      <alignment horizontal="center" vertical="center"/>
    </xf>
    <xf numFmtId="0" fontId="81" fillId="0" borderId="43" xfId="14" applyFont="1" applyBorder="1" applyAlignment="1">
      <alignment horizontal="center" vertical="center"/>
    </xf>
    <xf numFmtId="0" fontId="81" fillId="0" borderId="31" xfId="14" applyFont="1" applyBorder="1" applyAlignment="1">
      <alignment horizontal="center" vertical="center"/>
    </xf>
    <xf numFmtId="0" fontId="81" fillId="0" borderId="28" xfId="14" applyFont="1" applyBorder="1" applyAlignment="1">
      <alignment horizontal="center" vertical="center"/>
    </xf>
    <xf numFmtId="0" fontId="81" fillId="0" borderId="0" xfId="14" applyFont="1" applyAlignment="1">
      <alignment horizontal="center" vertical="center"/>
    </xf>
    <xf numFmtId="0" fontId="81" fillId="0" borderId="44" xfId="14" applyFont="1" applyBorder="1" applyAlignment="1">
      <alignment horizontal="center" vertical="center"/>
    </xf>
    <xf numFmtId="38" fontId="92" fillId="0" borderId="31" xfId="53" applyFont="1" applyFill="1" applyBorder="1" applyAlignment="1">
      <alignment horizontal="right" vertical="center" wrapText="1"/>
    </xf>
    <xf numFmtId="38" fontId="92" fillId="0" borderId="0" xfId="53" applyFont="1" applyFill="1" applyBorder="1" applyAlignment="1">
      <alignment horizontal="right" vertical="center" wrapText="1"/>
    </xf>
    <xf numFmtId="0" fontId="92" fillId="13" borderId="34" xfId="14" applyFont="1" applyFill="1" applyBorder="1" applyAlignment="1">
      <alignment horizontal="center" vertical="center" wrapText="1" shrinkToFit="1"/>
    </xf>
    <xf numFmtId="0" fontId="92" fillId="13" borderId="31" xfId="14" applyFont="1" applyFill="1" applyBorder="1" applyAlignment="1">
      <alignment horizontal="center" vertical="center" wrapText="1" shrinkToFit="1"/>
    </xf>
    <xf numFmtId="0" fontId="92" fillId="13" borderId="28" xfId="14" applyFont="1" applyFill="1" applyBorder="1" applyAlignment="1">
      <alignment horizontal="center" vertical="center" wrapText="1" shrinkToFit="1"/>
    </xf>
    <xf numFmtId="0" fontId="92" fillId="13" borderId="45" xfId="14" applyFont="1" applyFill="1" applyBorder="1" applyAlignment="1">
      <alignment horizontal="center" vertical="center" wrapText="1" shrinkToFit="1"/>
    </xf>
    <xf numFmtId="0" fontId="92" fillId="13" borderId="4" xfId="14" applyFont="1" applyFill="1" applyBorder="1" applyAlignment="1">
      <alignment horizontal="center" vertical="center" wrapText="1" shrinkToFit="1"/>
    </xf>
    <xf numFmtId="0" fontId="92" fillId="13" borderId="32" xfId="14" applyFont="1" applyFill="1" applyBorder="1" applyAlignment="1">
      <alignment horizontal="center" vertical="center" wrapText="1" shrinkToFit="1"/>
    </xf>
    <xf numFmtId="177" fontId="81" fillId="13" borderId="34" xfId="14" applyNumberFormat="1" applyFont="1" applyFill="1" applyBorder="1" applyAlignment="1">
      <alignment horizontal="center" vertical="center"/>
    </xf>
    <xf numFmtId="177" fontId="81" fillId="13" borderId="31" xfId="14" applyNumberFormat="1" applyFont="1" applyFill="1" applyBorder="1" applyAlignment="1">
      <alignment horizontal="center" vertical="center"/>
    </xf>
    <xf numFmtId="177" fontId="81" fillId="13" borderId="28" xfId="14" applyNumberFormat="1" applyFont="1" applyFill="1" applyBorder="1" applyAlignment="1">
      <alignment horizontal="center" vertical="center"/>
    </xf>
    <xf numFmtId="177" fontId="81" fillId="13" borderId="45" xfId="14" applyNumberFormat="1" applyFont="1" applyFill="1" applyBorder="1" applyAlignment="1">
      <alignment horizontal="center" vertical="center"/>
    </xf>
    <xf numFmtId="177" fontId="81" fillId="13" borderId="4" xfId="14" applyNumberFormat="1" applyFont="1" applyFill="1" applyBorder="1" applyAlignment="1">
      <alignment horizontal="center" vertical="center"/>
    </xf>
    <xf numFmtId="177" fontId="81" fillId="13" borderId="32" xfId="14" applyNumberFormat="1" applyFont="1" applyFill="1" applyBorder="1" applyAlignment="1">
      <alignment horizontal="center" vertical="center"/>
    </xf>
    <xf numFmtId="0" fontId="92" fillId="13" borderId="10" xfId="14" applyFont="1" applyFill="1" applyBorder="1" applyAlignment="1">
      <alignment horizontal="center" vertical="center"/>
    </xf>
    <xf numFmtId="0" fontId="81" fillId="12" borderId="34" xfId="48" applyFont="1" applyFill="1" applyBorder="1" applyAlignment="1" applyProtection="1">
      <alignment horizontal="right" vertical="center"/>
      <protection locked="0"/>
    </xf>
    <xf numFmtId="0" fontId="81" fillId="12" borderId="31" xfId="48" applyFont="1" applyFill="1" applyBorder="1" applyAlignment="1" applyProtection="1">
      <alignment horizontal="right" vertical="center"/>
      <protection locked="0"/>
    </xf>
    <xf numFmtId="0" fontId="81" fillId="12" borderId="28" xfId="48" applyFont="1" applyFill="1" applyBorder="1" applyAlignment="1" applyProtection="1">
      <alignment horizontal="right" vertical="center"/>
      <protection locked="0"/>
    </xf>
    <xf numFmtId="0" fontId="81" fillId="12" borderId="45" xfId="48" applyFont="1" applyFill="1" applyBorder="1" applyAlignment="1" applyProtection="1">
      <alignment horizontal="right" vertical="center"/>
      <protection locked="0"/>
    </xf>
    <xf numFmtId="0" fontId="81" fillId="12" borderId="4" xfId="48" applyFont="1" applyFill="1" applyBorder="1" applyAlignment="1" applyProtection="1">
      <alignment horizontal="right" vertical="center"/>
      <protection locked="0"/>
    </xf>
    <xf numFmtId="0" fontId="81" fillId="12" borderId="32" xfId="48" applyFont="1" applyFill="1" applyBorder="1" applyAlignment="1" applyProtection="1">
      <alignment horizontal="right" vertical="center"/>
      <protection locked="0"/>
    </xf>
    <xf numFmtId="0" fontId="93" fillId="12" borderId="10" xfId="48" applyFont="1" applyFill="1" applyBorder="1" applyAlignment="1">
      <alignment horizontal="left" vertical="center" wrapText="1" indent="1"/>
    </xf>
    <xf numFmtId="0" fontId="93" fillId="12" borderId="26" xfId="48" applyFont="1" applyFill="1" applyBorder="1" applyAlignment="1">
      <alignment horizontal="left" vertical="center" wrapText="1" indent="1"/>
    </xf>
    <xf numFmtId="0" fontId="81" fillId="13" borderId="19" xfId="48" applyFont="1" applyFill="1" applyBorder="1" applyAlignment="1">
      <alignment horizontal="center" vertical="center" wrapText="1"/>
    </xf>
    <xf numFmtId="0" fontId="81" fillId="13" borderId="20" xfId="48" applyFont="1" applyFill="1" applyBorder="1" applyAlignment="1">
      <alignment horizontal="center" vertical="center"/>
    </xf>
    <xf numFmtId="0" fontId="81" fillId="13" borderId="21" xfId="48" applyFont="1" applyFill="1" applyBorder="1" applyAlignment="1">
      <alignment horizontal="center" vertical="center"/>
    </xf>
    <xf numFmtId="0" fontId="81" fillId="13" borderId="2" xfId="48" applyFont="1" applyFill="1" applyBorder="1" applyAlignment="1">
      <alignment horizontal="center" vertical="center"/>
    </xf>
    <xf numFmtId="0" fontId="81" fillId="13" borderId="11" xfId="48" applyFont="1" applyFill="1" applyBorder="1" applyAlignment="1">
      <alignment horizontal="center" vertical="center"/>
    </xf>
    <xf numFmtId="181" fontId="95" fillId="13" borderId="2" xfId="45" applyNumberFormat="1" applyFont="1" applyFill="1" applyBorder="1" applyAlignment="1">
      <alignment horizontal="right" vertical="center"/>
    </xf>
    <xf numFmtId="181" fontId="95" fillId="13" borderId="10" xfId="45" applyNumberFormat="1" applyFont="1" applyFill="1" applyBorder="1" applyAlignment="1">
      <alignment horizontal="right" vertical="center"/>
    </xf>
    <xf numFmtId="181" fontId="95" fillId="13" borderId="3" xfId="45" applyNumberFormat="1" applyFont="1" applyFill="1" applyBorder="1" applyAlignment="1">
      <alignment horizontal="right" vertical="center"/>
    </xf>
    <xf numFmtId="181" fontId="95" fillId="13" borderId="22" xfId="45" applyNumberFormat="1" applyFont="1" applyFill="1" applyBorder="1" applyAlignment="1">
      <alignment horizontal="right" vertical="center"/>
    </xf>
    <xf numFmtId="0" fontId="81" fillId="13" borderId="22" xfId="48" applyFont="1" applyFill="1" applyBorder="1" applyAlignment="1">
      <alignment horizontal="center" vertical="center"/>
    </xf>
    <xf numFmtId="0" fontId="81" fillId="13" borderId="23" xfId="48" applyFont="1" applyFill="1" applyBorder="1" applyAlignment="1">
      <alignment horizontal="center" vertical="center"/>
    </xf>
    <xf numFmtId="0" fontId="81" fillId="13" borderId="34" xfId="48" applyFont="1" applyFill="1" applyBorder="1" applyAlignment="1">
      <alignment horizontal="center" vertical="center" wrapText="1"/>
    </xf>
    <xf numFmtId="183" fontId="81" fillId="12" borderId="0" xfId="48" applyNumberFormat="1" applyFont="1" applyFill="1" applyAlignment="1">
      <alignment horizontal="center" vertical="center"/>
    </xf>
    <xf numFmtId="0" fontId="231" fillId="0" borderId="0" xfId="14" applyFont="1" applyAlignment="1">
      <alignment horizontal="center" vertical="center" wrapText="1"/>
    </xf>
    <xf numFmtId="0" fontId="81" fillId="13" borderId="34" xfId="48" applyFont="1" applyFill="1" applyBorder="1" applyAlignment="1">
      <alignment horizontal="right" vertical="center"/>
    </xf>
    <xf numFmtId="0" fontId="81" fillId="13" borderId="31" xfId="48" applyFont="1" applyFill="1" applyBorder="1" applyAlignment="1">
      <alignment horizontal="right" vertical="center"/>
    </xf>
    <xf numFmtId="0" fontId="81" fillId="13" borderId="28" xfId="48" applyFont="1" applyFill="1" applyBorder="1" applyAlignment="1">
      <alignment horizontal="right" vertical="center"/>
    </xf>
    <xf numFmtId="0" fontId="81" fillId="13" borderId="39" xfId="48" applyFont="1" applyFill="1" applyBorder="1" applyAlignment="1">
      <alignment horizontal="right" vertical="center"/>
    </xf>
    <xf numFmtId="0" fontId="81" fillId="13" borderId="0" xfId="48" applyFont="1" applyFill="1" applyAlignment="1">
      <alignment horizontal="right" vertical="center"/>
    </xf>
    <xf numFmtId="0" fontId="81" fillId="13" borderId="44" xfId="48" applyFont="1" applyFill="1" applyBorder="1" applyAlignment="1">
      <alignment horizontal="right" vertical="center"/>
    </xf>
    <xf numFmtId="0" fontId="81" fillId="13" borderId="39" xfId="48" applyFont="1" applyFill="1" applyBorder="1" applyAlignment="1">
      <alignment horizontal="center" vertical="center"/>
    </xf>
    <xf numFmtId="0" fontId="81" fillId="13" borderId="44" xfId="48" applyFont="1" applyFill="1" applyBorder="1" applyAlignment="1">
      <alignment horizontal="center" vertical="center"/>
    </xf>
    <xf numFmtId="0" fontId="81" fillId="13" borderId="0" xfId="48" applyFont="1" applyFill="1" applyAlignment="1">
      <alignment horizontal="center" vertical="center"/>
    </xf>
    <xf numFmtId="0" fontId="81" fillId="13" borderId="141" xfId="48" applyFont="1" applyFill="1" applyBorder="1" applyAlignment="1">
      <alignment horizontal="center" vertical="center" wrapText="1"/>
    </xf>
    <xf numFmtId="0" fontId="81" fillId="13" borderId="76" xfId="48" applyFont="1" applyFill="1" applyBorder="1" applyAlignment="1">
      <alignment horizontal="center" vertical="center"/>
    </xf>
    <xf numFmtId="0" fontId="81" fillId="13" borderId="116" xfId="48" applyFont="1" applyFill="1" applyBorder="1" applyAlignment="1">
      <alignment horizontal="center" vertical="center"/>
    </xf>
    <xf numFmtId="0" fontId="81" fillId="13" borderId="33" xfId="48" applyFont="1" applyFill="1" applyBorder="1" applyAlignment="1">
      <alignment horizontal="center" vertical="center"/>
    </xf>
    <xf numFmtId="0" fontId="81" fillId="13" borderId="9" xfId="48" applyFont="1" applyFill="1" applyBorder="1" applyAlignment="1">
      <alignment horizontal="center" vertical="center"/>
    </xf>
    <xf numFmtId="0" fontId="81" fillId="13" borderId="19" xfId="48" applyFont="1" applyFill="1" applyBorder="1" applyAlignment="1">
      <alignment horizontal="center" vertical="center"/>
    </xf>
    <xf numFmtId="0" fontId="81" fillId="13" borderId="3" xfId="48" applyFont="1" applyFill="1" applyBorder="1" applyAlignment="1">
      <alignment horizontal="center" vertical="center"/>
    </xf>
    <xf numFmtId="0" fontId="81" fillId="13" borderId="20" xfId="48" applyFont="1" applyFill="1" applyBorder="1" applyAlignment="1">
      <alignment horizontal="right" vertical="center"/>
    </xf>
    <xf numFmtId="0" fontId="81" fillId="13" borderId="22" xfId="48" applyFont="1" applyFill="1" applyBorder="1" applyAlignment="1">
      <alignment horizontal="right" vertical="center"/>
    </xf>
    <xf numFmtId="181" fontId="81" fillId="13" borderId="2" xfId="45" applyNumberFormat="1" applyFont="1" applyFill="1" applyBorder="1" applyAlignment="1">
      <alignment horizontal="right" vertical="center"/>
    </xf>
    <xf numFmtId="181" fontId="81" fillId="13" borderId="10" xfId="45" applyNumberFormat="1" applyFont="1" applyFill="1" applyBorder="1" applyAlignment="1">
      <alignment horizontal="right" vertical="center"/>
    </xf>
    <xf numFmtId="181" fontId="81" fillId="13" borderId="3" xfId="45" applyNumberFormat="1" applyFont="1" applyFill="1" applyBorder="1" applyAlignment="1">
      <alignment horizontal="right" vertical="center"/>
    </xf>
    <xf numFmtId="181" fontId="81" fillId="13" borderId="22" xfId="45" applyNumberFormat="1" applyFont="1" applyFill="1" applyBorder="1" applyAlignment="1">
      <alignment horizontal="right" vertical="center"/>
    </xf>
    <xf numFmtId="0" fontId="91" fillId="13" borderId="10" xfId="48" applyFont="1" applyFill="1" applyBorder="1" applyAlignment="1">
      <alignment horizontal="left" vertical="center" shrinkToFit="1"/>
    </xf>
    <xf numFmtId="0" fontId="91" fillId="13" borderId="19" xfId="48" applyFont="1" applyFill="1" applyBorder="1" applyAlignment="1">
      <alignment horizontal="center" vertical="center" wrapText="1"/>
    </xf>
    <xf numFmtId="0" fontId="91" fillId="13" borderId="20" xfId="48" applyFont="1" applyFill="1" applyBorder="1" applyAlignment="1">
      <alignment horizontal="center" vertical="center" wrapText="1"/>
    </xf>
    <xf numFmtId="0" fontId="91" fillId="13" borderId="2" xfId="48" applyFont="1" applyFill="1" applyBorder="1" applyAlignment="1">
      <alignment horizontal="center" vertical="center" wrapText="1"/>
    </xf>
    <xf numFmtId="0" fontId="91" fillId="13" borderId="3" xfId="48" applyFont="1" applyFill="1" applyBorder="1" applyAlignment="1">
      <alignment horizontal="center" vertical="center" wrapText="1"/>
    </xf>
    <xf numFmtId="0" fontId="91" fillId="13" borderId="22" xfId="48" applyFont="1" applyFill="1" applyBorder="1" applyAlignment="1">
      <alignment horizontal="center" vertical="center" wrapText="1"/>
    </xf>
    <xf numFmtId="0" fontId="95" fillId="13" borderId="20" xfId="48" applyFont="1" applyFill="1" applyBorder="1" applyAlignment="1" applyProtection="1">
      <alignment horizontal="right" vertical="center"/>
      <protection locked="0"/>
    </xf>
    <xf numFmtId="0" fontId="95" fillId="13" borderId="21" xfId="48" applyFont="1" applyFill="1" applyBorder="1" applyAlignment="1" applyProtection="1">
      <alignment horizontal="right" vertical="center"/>
      <protection locked="0"/>
    </xf>
    <xf numFmtId="0" fontId="95" fillId="13" borderId="10" xfId="48" applyFont="1" applyFill="1" applyBorder="1" applyAlignment="1" applyProtection="1">
      <alignment horizontal="right" vertical="center"/>
      <protection locked="0"/>
    </xf>
    <xf numFmtId="0" fontId="95" fillId="13" borderId="11" xfId="48" applyFont="1" applyFill="1" applyBorder="1" applyAlignment="1" applyProtection="1">
      <alignment horizontal="right" vertical="center"/>
      <protection locked="0"/>
    </xf>
    <xf numFmtId="0" fontId="95" fillId="13" borderId="22" xfId="48" applyFont="1" applyFill="1" applyBorder="1" applyAlignment="1" applyProtection="1">
      <alignment horizontal="right" vertical="center"/>
      <protection locked="0"/>
    </xf>
    <xf numFmtId="0" fontId="95" fillId="13" borderId="23" xfId="48" applyFont="1" applyFill="1" applyBorder="1" applyAlignment="1" applyProtection="1">
      <alignment horizontal="right" vertical="center"/>
      <protection locked="0"/>
    </xf>
    <xf numFmtId="0" fontId="81" fillId="0" borderId="0" xfId="14" applyFont="1" applyAlignment="1">
      <alignment horizontal="right" vertical="center"/>
    </xf>
    <xf numFmtId="0" fontId="135" fillId="0" borderId="0" xfId="14" applyFont="1" applyAlignment="1">
      <alignment horizontal="left" vertical="center"/>
    </xf>
    <xf numFmtId="0" fontId="93" fillId="12" borderId="0" xfId="48" applyFont="1" applyFill="1" applyAlignment="1">
      <alignment horizontal="left" vertical="center" shrinkToFit="1"/>
    </xf>
    <xf numFmtId="0" fontId="93" fillId="0" borderId="0" xfId="48" applyFont="1" applyAlignment="1">
      <alignment horizontal="right" vertical="center"/>
    </xf>
    <xf numFmtId="58" fontId="91" fillId="12" borderId="34" xfId="48" applyNumberFormat="1" applyFont="1" applyFill="1" applyBorder="1" applyAlignment="1" applyProtection="1">
      <alignment horizontal="left" vertical="center" indent="1"/>
      <protection locked="0"/>
    </xf>
    <xf numFmtId="0" fontId="91" fillId="12" borderId="28" xfId="48" applyFont="1" applyFill="1" applyBorder="1" applyAlignment="1" applyProtection="1">
      <alignment horizontal="left" vertical="center" indent="1"/>
      <protection locked="0"/>
    </xf>
    <xf numFmtId="58" fontId="91" fillId="12" borderId="10" xfId="48" applyNumberFormat="1" applyFont="1" applyFill="1" applyBorder="1" applyAlignment="1" applyProtection="1">
      <alignment horizontal="right" vertical="center" indent="1"/>
      <protection locked="0"/>
    </xf>
    <xf numFmtId="58" fontId="91" fillId="12" borderId="47" xfId="48" applyNumberFormat="1" applyFont="1" applyFill="1" applyBorder="1" applyAlignment="1" applyProtection="1">
      <alignment horizontal="left" vertical="center" indent="1"/>
      <protection locked="0"/>
    </xf>
    <xf numFmtId="0" fontId="91" fillId="12" borderId="12" xfId="48" applyFont="1" applyFill="1" applyBorder="1" applyAlignment="1" applyProtection="1">
      <alignment horizontal="left" vertical="center" indent="1"/>
      <protection locked="0"/>
    </xf>
    <xf numFmtId="0" fontId="90" fillId="0" borderId="0" xfId="14" applyFont="1" applyAlignment="1">
      <alignment horizontal="center" vertical="center" wrapText="1"/>
    </xf>
    <xf numFmtId="0" fontId="92" fillId="0" borderId="0" xfId="14" applyFont="1" applyAlignment="1">
      <alignment horizontal="left" vertical="center" wrapText="1"/>
    </xf>
    <xf numFmtId="9" fontId="81" fillId="0" borderId="0" xfId="14" applyNumberFormat="1" applyFont="1" applyAlignment="1">
      <alignment horizontal="center" vertical="center"/>
    </xf>
    <xf numFmtId="0" fontId="91" fillId="0" borderId="141" xfId="14" applyFont="1" applyBorder="1" applyAlignment="1">
      <alignment horizontal="center" vertical="center" wrapText="1"/>
    </xf>
    <xf numFmtId="0" fontId="91" fillId="0" borderId="116" xfId="14" applyFont="1" applyBorder="1" applyAlignment="1">
      <alignment horizontal="center" vertical="center" wrapText="1"/>
    </xf>
    <xf numFmtId="0" fontId="91" fillId="0" borderId="97" xfId="14" applyFont="1" applyBorder="1" applyAlignment="1">
      <alignment horizontal="center" vertical="center" wrapText="1"/>
    </xf>
    <xf numFmtId="0" fontId="91" fillId="0" borderId="40" xfId="14" applyFont="1" applyBorder="1" applyAlignment="1">
      <alignment horizontal="center" vertical="center" wrapText="1"/>
    </xf>
    <xf numFmtId="0" fontId="91" fillId="0" borderId="142" xfId="14" applyFont="1" applyBorder="1" applyAlignment="1">
      <alignment horizontal="center" vertical="center" wrapText="1"/>
    </xf>
    <xf numFmtId="0" fontId="91" fillId="0" borderId="43" xfId="14" applyFont="1" applyBorder="1" applyAlignment="1">
      <alignment horizontal="center" vertical="center" wrapText="1"/>
    </xf>
    <xf numFmtId="0" fontId="81" fillId="0" borderId="141" xfId="14" applyFont="1" applyBorder="1" applyAlignment="1">
      <alignment horizontal="center" vertical="center"/>
    </xf>
    <xf numFmtId="0" fontId="81" fillId="0" borderId="97" xfId="14" applyFont="1" applyBorder="1" applyAlignment="1">
      <alignment horizontal="center" vertical="center"/>
    </xf>
    <xf numFmtId="0" fontId="81" fillId="0" borderId="40" xfId="14" applyFont="1" applyBorder="1" applyAlignment="1">
      <alignment horizontal="center" vertical="center"/>
    </xf>
    <xf numFmtId="0" fontId="81" fillId="0" borderId="142" xfId="14" applyFont="1" applyBorder="1" applyAlignment="1">
      <alignment horizontal="center" vertical="center"/>
    </xf>
    <xf numFmtId="0" fontId="91" fillId="0" borderId="10" xfId="14" applyFont="1" applyBorder="1" applyAlignment="1">
      <alignment horizontal="center" vertical="center"/>
    </xf>
    <xf numFmtId="0" fontId="91" fillId="0" borderId="47" xfId="14" applyFont="1" applyBorder="1" applyAlignment="1">
      <alignment horizontal="center" vertical="center"/>
    </xf>
    <xf numFmtId="0" fontId="91" fillId="0" borderId="10" xfId="14" applyFont="1" applyBorder="1" applyAlignment="1">
      <alignment horizontal="center" vertical="center" wrapText="1"/>
    </xf>
    <xf numFmtId="0" fontId="91" fillId="0" borderId="12" xfId="14" applyFont="1" applyBorder="1" applyAlignment="1">
      <alignment horizontal="center" vertical="center"/>
    </xf>
    <xf numFmtId="58" fontId="91" fillId="0" borderId="47" xfId="14" applyNumberFormat="1" applyFont="1" applyBorder="1" applyAlignment="1">
      <alignment horizontal="center" vertical="center"/>
    </xf>
    <xf numFmtId="58" fontId="91" fillId="0" borderId="12" xfId="14" applyNumberFormat="1" applyFont="1" applyBorder="1" applyAlignment="1">
      <alignment horizontal="center" vertical="center"/>
    </xf>
    <xf numFmtId="0" fontId="91" fillId="0" borderId="1" xfId="14" applyFont="1" applyBorder="1" applyAlignment="1">
      <alignment horizontal="center" vertical="center"/>
    </xf>
    <xf numFmtId="58" fontId="91" fillId="0" borderId="10" xfId="14" applyNumberFormat="1" applyFont="1" applyBorder="1" applyAlignment="1">
      <alignment horizontal="center" vertical="center"/>
    </xf>
    <xf numFmtId="58" fontId="91" fillId="0" borderId="34" xfId="14" applyNumberFormat="1" applyFont="1" applyBorder="1" applyAlignment="1">
      <alignment horizontal="center" vertical="center"/>
    </xf>
    <xf numFmtId="58" fontId="91" fillId="0" borderId="10" xfId="14" applyNumberFormat="1" applyFont="1" applyBorder="1" applyAlignment="1">
      <alignment horizontal="left" vertical="center"/>
    </xf>
    <xf numFmtId="0" fontId="91" fillId="0" borderId="10" xfId="14" applyFont="1" applyBorder="1" applyAlignment="1">
      <alignment horizontal="left" vertical="center"/>
    </xf>
    <xf numFmtId="0" fontId="12" fillId="0" borderId="0" xfId="14" applyFont="1" applyAlignment="1">
      <alignment horizontal="left" vertical="center" wrapText="1"/>
    </xf>
    <xf numFmtId="0" fontId="12" fillId="0" borderId="0" xfId="14" applyFont="1" applyAlignment="1">
      <alignment horizontal="left" vertical="center"/>
    </xf>
    <xf numFmtId="58" fontId="62" fillId="0" borderId="10" xfId="14" applyNumberFormat="1" applyFont="1" applyBorder="1" applyAlignment="1">
      <alignment horizontal="left" vertical="center"/>
    </xf>
    <xf numFmtId="0" fontId="62" fillId="0" borderId="10" xfId="14" applyFont="1" applyBorder="1" applyAlignment="1">
      <alignment horizontal="left" vertical="center"/>
    </xf>
    <xf numFmtId="9" fontId="61" fillId="0" borderId="39" xfId="14" applyNumberFormat="1" applyFont="1" applyBorder="1" applyAlignment="1">
      <alignment horizontal="center" vertical="center"/>
    </xf>
    <xf numFmtId="9" fontId="61" fillId="0" borderId="45" xfId="14" applyNumberFormat="1" applyFont="1" applyBorder="1" applyAlignment="1">
      <alignment horizontal="center" vertical="center"/>
    </xf>
    <xf numFmtId="0" fontId="62" fillId="0" borderId="10" xfId="14" applyFont="1" applyBorder="1" applyAlignment="1">
      <alignment horizontal="left" vertical="center" wrapText="1"/>
    </xf>
    <xf numFmtId="0" fontId="205" fillId="0" borderId="10" xfId="14" applyFont="1" applyBorder="1" applyAlignment="1">
      <alignment horizontal="center" vertical="center"/>
    </xf>
    <xf numFmtId="0" fontId="205" fillId="0" borderId="0" xfId="14" applyFont="1" applyAlignment="1">
      <alignment horizontal="center" vertical="center"/>
    </xf>
    <xf numFmtId="9" fontId="61" fillId="0" borderId="34" xfId="14" applyNumberFormat="1" applyFont="1" applyBorder="1" applyAlignment="1">
      <alignment horizontal="center" vertical="center"/>
    </xf>
    <xf numFmtId="9" fontId="61" fillId="0" borderId="10" xfId="14" applyNumberFormat="1" applyFont="1" applyBorder="1" applyAlignment="1">
      <alignment horizontal="center" vertical="center"/>
    </xf>
    <xf numFmtId="0" fontId="62" fillId="0" borderId="10" xfId="14" applyFont="1" applyBorder="1" applyAlignment="1">
      <alignment horizontal="right" vertical="center"/>
    </xf>
    <xf numFmtId="0" fontId="205" fillId="0" borderId="10" xfId="14" applyFont="1" applyBorder="1" applyAlignment="1">
      <alignment horizontal="center" vertical="center" wrapText="1"/>
    </xf>
    <xf numFmtId="0" fontId="61" fillId="0" borderId="34" xfId="14" applyFont="1" applyBorder="1" applyAlignment="1">
      <alignment horizontal="center" vertical="center" wrapText="1"/>
    </xf>
    <xf numFmtId="0" fontId="61" fillId="0" borderId="31" xfId="14" applyFont="1" applyBorder="1" applyAlignment="1">
      <alignment horizontal="center" vertical="center" wrapText="1"/>
    </xf>
    <xf numFmtId="0" fontId="61" fillId="0" borderId="28" xfId="14" applyFont="1" applyBorder="1" applyAlignment="1">
      <alignment horizontal="center" vertical="center" wrapText="1"/>
    </xf>
    <xf numFmtId="0" fontId="8" fillId="0" borderId="0" xfId="14" applyFont="1" applyAlignment="1">
      <alignment horizontal="left" vertical="center"/>
    </xf>
    <xf numFmtId="0" fontId="61" fillId="0" borderId="34" xfId="14" applyFont="1" applyBorder="1" applyAlignment="1">
      <alignment horizontal="left" vertical="center"/>
    </xf>
    <xf numFmtId="0" fontId="61" fillId="0" borderId="31" xfId="14" applyFont="1" applyBorder="1" applyAlignment="1">
      <alignment horizontal="left" vertical="center"/>
    </xf>
    <xf numFmtId="0" fontId="61" fillId="0" borderId="28" xfId="14" applyFont="1" applyBorder="1" applyAlignment="1">
      <alignment horizontal="left" vertical="center"/>
    </xf>
    <xf numFmtId="0" fontId="61" fillId="0" borderId="39" xfId="14" applyFont="1" applyBorder="1" applyAlignment="1">
      <alignment horizontal="left" vertical="center"/>
    </xf>
    <xf numFmtId="0" fontId="61" fillId="0" borderId="44" xfId="14" applyFont="1" applyBorder="1" applyAlignment="1">
      <alignment horizontal="left" vertical="center"/>
    </xf>
    <xf numFmtId="0" fontId="61" fillId="0" borderId="45" xfId="14" applyFont="1" applyBorder="1" applyAlignment="1">
      <alignment horizontal="left" vertical="center"/>
    </xf>
    <xf numFmtId="0" fontId="61" fillId="0" borderId="4" xfId="14" applyFont="1" applyBorder="1" applyAlignment="1">
      <alignment horizontal="left" vertical="center"/>
    </xf>
    <xf numFmtId="0" fontId="61" fillId="0" borderId="32" xfId="14" applyFont="1" applyBorder="1" applyAlignment="1">
      <alignment horizontal="left" vertical="center"/>
    </xf>
    <xf numFmtId="0" fontId="137" fillId="0" borderId="26" xfId="14" applyFont="1" applyBorder="1" applyAlignment="1">
      <alignment horizontal="left" vertical="center" wrapText="1"/>
    </xf>
    <xf numFmtId="0" fontId="137" fillId="0" borderId="13" xfId="14" applyFont="1" applyBorder="1" applyAlignment="1">
      <alignment horizontal="left" vertical="center" wrapText="1"/>
    </xf>
    <xf numFmtId="0" fontId="137" fillId="0" borderId="47" xfId="14" applyFont="1" applyBorder="1" applyAlignment="1">
      <alignment horizontal="left" vertical="center" wrapText="1"/>
    </xf>
    <xf numFmtId="0" fontId="137" fillId="0" borderId="1" xfId="14" applyFont="1" applyBorder="1" applyAlignment="1">
      <alignment horizontal="left" vertical="center" wrapText="1"/>
    </xf>
    <xf numFmtId="0" fontId="147" fillId="0" borderId="0" xfId="14" applyFont="1" applyAlignment="1">
      <alignment horizontal="center" vertical="center"/>
    </xf>
    <xf numFmtId="0" fontId="137" fillId="0" borderId="12" xfId="14" applyFont="1" applyBorder="1" applyAlignment="1">
      <alignment horizontal="left" vertical="center" wrapText="1"/>
    </xf>
    <xf numFmtId="0" fontId="137" fillId="0" borderId="45" xfId="14" applyFont="1" applyBorder="1" applyAlignment="1">
      <alignment horizontal="left" vertical="center" wrapText="1"/>
    </xf>
    <xf numFmtId="0" fontId="137" fillId="0" borderId="4" xfId="14" applyFont="1" applyBorder="1" applyAlignment="1">
      <alignment horizontal="left" vertical="center" wrapText="1"/>
    </xf>
    <xf numFmtId="0" fontId="137" fillId="0" borderId="204" xfId="14" applyFont="1" applyBorder="1" applyAlignment="1">
      <alignment horizontal="left" vertical="center" wrapText="1"/>
    </xf>
    <xf numFmtId="0" fontId="137" fillId="8" borderId="47" xfId="14" applyFont="1" applyFill="1" applyBorder="1" applyAlignment="1">
      <alignment horizontal="center" vertical="center"/>
    </xf>
    <xf numFmtId="0" fontId="137" fillId="8" borderId="1" xfId="14" applyFont="1" applyFill="1" applyBorder="1" applyAlignment="1">
      <alignment horizontal="center" vertical="center"/>
    </xf>
    <xf numFmtId="0" fontId="137" fillId="8" borderId="12" xfId="14" applyFont="1" applyFill="1" applyBorder="1" applyAlignment="1">
      <alignment horizontal="center" vertical="center"/>
    </xf>
    <xf numFmtId="0" fontId="137" fillId="0" borderId="47" xfId="14" applyFont="1" applyBorder="1" applyAlignment="1">
      <alignment vertical="center" wrapText="1"/>
    </xf>
    <xf numFmtId="0" fontId="137" fillId="0" borderId="1" xfId="14" applyFont="1" applyBorder="1" applyAlignment="1">
      <alignment vertical="center" wrapText="1"/>
    </xf>
    <xf numFmtId="0" fontId="137" fillId="0" borderId="12" xfId="14" applyFont="1" applyBorder="1" applyAlignment="1">
      <alignment vertical="center" wrapText="1"/>
    </xf>
    <xf numFmtId="0" fontId="137" fillId="0" borderId="10" xfId="14" applyFont="1" applyBorder="1" applyAlignment="1">
      <alignment vertical="center" wrapText="1"/>
    </xf>
    <xf numFmtId="0" fontId="137" fillId="0" borderId="10" xfId="14" applyFont="1" applyBorder="1">
      <alignment vertical="center"/>
    </xf>
    <xf numFmtId="0" fontId="150" fillId="0" borderId="1" xfId="14" applyFont="1" applyBorder="1" applyAlignment="1">
      <alignment horizontal="left" vertical="center" wrapText="1"/>
    </xf>
    <xf numFmtId="0" fontId="150" fillId="0" borderId="12" xfId="14" applyFont="1" applyBorder="1" applyAlignment="1">
      <alignment horizontal="left" vertical="center" wrapText="1"/>
    </xf>
    <xf numFmtId="0" fontId="61" fillId="0" borderId="0" xfId="14" applyFont="1" applyAlignment="1">
      <alignment vertical="center" wrapText="1"/>
    </xf>
    <xf numFmtId="0" fontId="150" fillId="0" borderId="0" xfId="14" applyFont="1">
      <alignment vertical="center"/>
    </xf>
    <xf numFmtId="0" fontId="175" fillId="0" borderId="0" xfId="14" applyFont="1" applyAlignment="1">
      <alignment horizontal="center" vertical="center"/>
    </xf>
    <xf numFmtId="0" fontId="150" fillId="0" borderId="47" xfId="14" applyFont="1" applyBorder="1" applyAlignment="1">
      <alignment horizontal="center" vertical="center" wrapText="1"/>
    </xf>
    <xf numFmtId="0" fontId="150" fillId="0" borderId="1" xfId="14" applyFont="1" applyBorder="1" applyAlignment="1">
      <alignment horizontal="center" vertical="center"/>
    </xf>
    <xf numFmtId="0" fontId="150" fillId="0" borderId="12" xfId="14" applyFont="1" applyBorder="1" applyAlignment="1">
      <alignment horizontal="center" vertical="center"/>
    </xf>
    <xf numFmtId="0" fontId="137" fillId="0" borderId="132" xfId="14" applyFont="1" applyBorder="1" applyAlignment="1">
      <alignment horizontal="left" vertical="center"/>
    </xf>
    <xf numFmtId="0" fontId="136" fillId="0" borderId="1" xfId="14" applyFont="1" applyBorder="1" applyAlignment="1">
      <alignment horizontal="left" vertical="center"/>
    </xf>
    <xf numFmtId="0" fontId="136" fillId="0" borderId="12" xfId="14" applyFont="1" applyBorder="1" applyAlignment="1">
      <alignment horizontal="left" vertical="center"/>
    </xf>
    <xf numFmtId="0" fontId="136" fillId="0" borderId="8" xfId="14" applyFont="1" applyBorder="1" applyAlignment="1">
      <alignment horizontal="center" vertical="center"/>
    </xf>
    <xf numFmtId="0" fontId="136" fillId="0" borderId="0" xfId="14" applyFont="1">
      <alignment vertical="center"/>
    </xf>
    <xf numFmtId="0" fontId="140" fillId="0" borderId="0" xfId="18" applyFont="1" applyAlignment="1">
      <alignment horizontal="center" vertical="center"/>
    </xf>
    <xf numFmtId="0" fontId="171" fillId="0" borderId="42" xfId="14" applyFont="1" applyBorder="1" applyAlignment="1">
      <alignment horizontal="center" vertical="center"/>
    </xf>
    <xf numFmtId="0" fontId="136" fillId="0" borderId="42" xfId="14" applyFont="1" applyBorder="1">
      <alignment vertical="center"/>
    </xf>
    <xf numFmtId="0" fontId="137" fillId="0" borderId="141" xfId="14" applyFont="1" applyBorder="1" applyAlignment="1">
      <alignment horizontal="left" vertical="center"/>
    </xf>
    <xf numFmtId="0" fontId="136" fillId="0" borderId="76" xfId="14" applyFont="1" applyBorder="1" applyAlignment="1">
      <alignment horizontal="left" vertical="center"/>
    </xf>
    <xf numFmtId="0" fontId="136" fillId="0" borderId="119" xfId="14" applyFont="1" applyBorder="1" applyAlignment="1">
      <alignment horizontal="left" vertical="center"/>
    </xf>
    <xf numFmtId="0" fontId="136" fillId="0" borderId="112" xfId="14" applyFont="1" applyBorder="1">
      <alignment vertical="center"/>
    </xf>
    <xf numFmtId="0" fontId="136" fillId="0" borderId="46" xfId="14" applyFont="1" applyBorder="1">
      <alignment vertical="center"/>
    </xf>
    <xf numFmtId="0" fontId="136" fillId="0" borderId="136" xfId="14" applyFont="1" applyBorder="1" applyAlignment="1">
      <alignment horizontal="left" vertical="center"/>
    </xf>
    <xf numFmtId="0" fontId="136" fillId="0" borderId="31" xfId="14" applyFont="1" applyBorder="1" applyAlignment="1">
      <alignment horizontal="left" vertical="center"/>
    </xf>
    <xf numFmtId="0" fontId="136" fillId="0" borderId="28" xfId="14" applyFont="1" applyBorder="1" applyAlignment="1">
      <alignment horizontal="left" vertical="center"/>
    </xf>
    <xf numFmtId="0" fontId="136" fillId="0" borderId="34" xfId="14" applyFont="1" applyBorder="1" applyAlignment="1">
      <alignment horizontal="center" vertical="center"/>
    </xf>
    <xf numFmtId="0" fontId="136" fillId="0" borderId="35" xfId="14" applyFont="1" applyBorder="1">
      <alignment vertical="center"/>
    </xf>
    <xf numFmtId="0" fontId="137" fillId="0" borderId="117" xfId="18" applyFont="1" applyBorder="1" applyAlignment="1">
      <alignment horizontal="center" vertical="center"/>
    </xf>
    <xf numFmtId="0" fontId="137" fillId="0" borderId="113" xfId="18" applyFont="1" applyBorder="1" applyAlignment="1">
      <alignment horizontal="center" vertical="center"/>
    </xf>
    <xf numFmtId="0" fontId="137" fillId="0" borderId="85" xfId="18" applyFont="1" applyBorder="1" applyAlignment="1">
      <alignment horizontal="center" vertical="center"/>
    </xf>
    <xf numFmtId="0" fontId="136" fillId="0" borderId="112" xfId="18" applyFont="1" applyBorder="1" applyAlignment="1">
      <alignment horizontal="center" vertical="center"/>
    </xf>
    <xf numFmtId="0" fontId="136" fillId="0" borderId="46" xfId="18" applyFont="1" applyBorder="1" applyAlignment="1">
      <alignment horizontal="center" vertical="center"/>
    </xf>
    <xf numFmtId="0" fontId="137" fillId="0" borderId="2" xfId="18" applyFont="1" applyBorder="1" applyAlignment="1">
      <alignment horizontal="center" vertical="center"/>
    </xf>
    <xf numFmtId="0" fontId="137" fillId="0" borderId="10" xfId="18" applyFont="1" applyBorder="1" applyAlignment="1">
      <alignment horizontal="center" vertical="center"/>
    </xf>
    <xf numFmtId="0" fontId="148" fillId="0" borderId="34" xfId="18" applyFont="1" applyBorder="1" applyAlignment="1">
      <alignment horizontal="center" vertical="center" wrapText="1"/>
    </xf>
    <xf numFmtId="0" fontId="148" fillId="0" borderId="39" xfId="18" applyFont="1" applyBorder="1" applyAlignment="1">
      <alignment horizontal="center" vertical="center" wrapText="1"/>
    </xf>
    <xf numFmtId="0" fontId="148" fillId="0" borderId="45" xfId="18" applyFont="1" applyBorder="1" applyAlignment="1">
      <alignment horizontal="center" vertical="center" wrapText="1"/>
    </xf>
    <xf numFmtId="0" fontId="148" fillId="0" borderId="11" xfId="18" applyFont="1" applyBorder="1" applyAlignment="1">
      <alignment horizontal="center" vertical="center" wrapText="1"/>
    </xf>
    <xf numFmtId="0" fontId="144" fillId="0" borderId="2" xfId="18" applyFont="1" applyBorder="1" applyAlignment="1">
      <alignment horizontal="center" vertical="center" shrinkToFit="1"/>
    </xf>
    <xf numFmtId="0" fontId="144" fillId="0" borderId="10" xfId="18" applyFont="1" applyBorder="1" applyAlignment="1">
      <alignment horizontal="center" vertical="center" shrinkToFit="1"/>
    </xf>
    <xf numFmtId="0" fontId="137" fillId="0" borderId="0" xfId="18" applyFont="1" applyAlignment="1">
      <alignment horizontal="left" vertical="center" wrapText="1"/>
    </xf>
    <xf numFmtId="0" fontId="137" fillId="0" borderId="2" xfId="18" applyFont="1" applyBorder="1" applyAlignment="1">
      <alignment horizontal="center" vertical="center" shrinkToFit="1"/>
    </xf>
    <xf numFmtId="0" fontId="137" fillId="0" borderId="10" xfId="18" applyFont="1" applyBorder="1" applyAlignment="1">
      <alignment horizontal="center" vertical="center" shrinkToFit="1"/>
    </xf>
    <xf numFmtId="0" fontId="137" fillId="0" borderId="3" xfId="18" applyFont="1" applyBorder="1" applyAlignment="1">
      <alignment horizontal="center" vertical="center" shrinkToFit="1"/>
    </xf>
    <xf numFmtId="0" fontId="137" fillId="0" borderId="22" xfId="18" applyFont="1" applyBorder="1" applyAlignment="1">
      <alignment horizontal="center" vertical="center" shrinkToFit="1"/>
    </xf>
    <xf numFmtId="0" fontId="137" fillId="0" borderId="141" xfId="18" applyFont="1" applyBorder="1" applyAlignment="1">
      <alignment horizontal="center" vertical="center" wrapText="1"/>
    </xf>
    <xf numFmtId="0" fontId="137" fillId="0" borderId="76" xfId="18" applyFont="1" applyBorder="1" applyAlignment="1">
      <alignment horizontal="center" vertical="center" wrapText="1"/>
    </xf>
    <xf numFmtId="0" fontId="137" fillId="0" borderId="76" xfId="14" applyFont="1" applyBorder="1" applyAlignment="1">
      <alignment horizontal="center" vertical="center" wrapText="1"/>
    </xf>
    <xf numFmtId="0" fontId="137" fillId="0" borderId="119" xfId="14" applyFont="1" applyBorder="1" applyAlignment="1">
      <alignment horizontal="center" vertical="center" wrapText="1"/>
    </xf>
    <xf numFmtId="0" fontId="137" fillId="0" borderId="33" xfId="18" applyFont="1" applyBorder="1" applyAlignment="1">
      <alignment horizontal="center" vertical="center" wrapText="1"/>
    </xf>
    <xf numFmtId="0" fontId="137" fillId="0" borderId="4" xfId="18" applyFont="1" applyBorder="1" applyAlignment="1">
      <alignment horizontal="center" vertical="center" wrapText="1"/>
    </xf>
    <xf numFmtId="0" fontId="137" fillId="0" borderId="115" xfId="18" applyFont="1" applyBorder="1" applyAlignment="1">
      <alignment horizontal="center" vertical="center" wrapText="1"/>
    </xf>
    <xf numFmtId="0" fontId="137" fillId="0" borderId="118" xfId="18" applyFont="1" applyBorder="1" applyAlignment="1">
      <alignment horizontal="center" vertical="center" shrinkToFit="1"/>
    </xf>
    <xf numFmtId="0" fontId="137" fillId="0" borderId="54" xfId="18" applyFont="1" applyBorder="1" applyAlignment="1">
      <alignment horizontal="center" vertical="center" shrinkToFit="1"/>
    </xf>
    <xf numFmtId="0" fontId="137" fillId="0" borderId="54" xfId="14" applyFont="1" applyBorder="1" applyAlignment="1">
      <alignment horizontal="center" vertical="center" shrinkToFit="1"/>
    </xf>
    <xf numFmtId="0" fontId="137" fillId="0" borderId="24" xfId="14" applyFont="1" applyBorder="1" applyAlignment="1">
      <alignment horizontal="center" vertical="center" shrinkToFit="1"/>
    </xf>
    <xf numFmtId="0" fontId="63" fillId="0" borderId="10" xfId="14" applyFont="1" applyBorder="1" applyAlignment="1">
      <alignment horizontal="center" vertical="center"/>
    </xf>
    <xf numFmtId="0" fontId="58" fillId="0" borderId="47" xfId="4" applyBorder="1" applyAlignment="1">
      <alignment horizontal="left" vertical="center" wrapText="1"/>
    </xf>
    <xf numFmtId="0" fontId="58" fillId="0" borderId="1" xfId="4" applyBorder="1" applyAlignment="1">
      <alignment horizontal="left" vertical="center" wrapText="1"/>
    </xf>
    <xf numFmtId="0" fontId="58" fillId="0" borderId="12" xfId="4" applyBorder="1" applyAlignment="1">
      <alignment horizontal="left" vertical="center" wrapText="1"/>
    </xf>
    <xf numFmtId="0" fontId="58" fillId="0" borderId="1" xfId="4" applyBorder="1" applyAlignment="1">
      <alignment horizontal="center" vertical="center"/>
    </xf>
    <xf numFmtId="0" fontId="58" fillId="0" borderId="12" xfId="4" applyBorder="1" applyAlignment="1">
      <alignment horizontal="center" vertical="center"/>
    </xf>
    <xf numFmtId="0" fontId="11" fillId="0" borderId="0" xfId="4" applyFont="1" applyAlignment="1">
      <alignment horizontal="left" vertical="center" wrapText="1"/>
    </xf>
    <xf numFmtId="0" fontId="58" fillId="0" borderId="0" xfId="4" applyAlignment="1">
      <alignment horizontal="center" vertical="center"/>
    </xf>
    <xf numFmtId="0" fontId="137" fillId="0" borderId="0" xfId="40" applyFont="1" applyAlignment="1">
      <alignment horizontal="center" vertical="center"/>
    </xf>
    <xf numFmtId="0" fontId="140" fillId="0" borderId="0" xfId="40" applyFont="1" applyAlignment="1">
      <alignment horizontal="center" vertical="center"/>
    </xf>
    <xf numFmtId="0" fontId="137" fillId="0" borderId="117" xfId="40" applyFont="1" applyBorder="1" applyAlignment="1">
      <alignment horizontal="left" vertical="center"/>
    </xf>
    <xf numFmtId="0" fontId="137" fillId="0" borderId="113" xfId="40" applyFont="1" applyBorder="1" applyAlignment="1">
      <alignment horizontal="left" vertical="center"/>
    </xf>
    <xf numFmtId="0" fontId="137" fillId="0" borderId="112" xfId="40" applyFont="1" applyBorder="1" applyAlignment="1">
      <alignment horizontal="center" vertical="center"/>
    </xf>
    <xf numFmtId="0" fontId="137" fillId="0" borderId="113" xfId="40" applyFont="1" applyBorder="1" applyAlignment="1">
      <alignment horizontal="center" vertical="center"/>
    </xf>
    <xf numFmtId="0" fontId="137" fillId="0" borderId="46" xfId="40" applyFont="1" applyBorder="1" applyAlignment="1">
      <alignment horizontal="center" vertical="center"/>
    </xf>
    <xf numFmtId="0" fontId="137" fillId="0" borderId="0" xfId="40" applyFont="1" applyAlignment="1">
      <alignment horizontal="left" vertical="center"/>
    </xf>
    <xf numFmtId="0" fontId="137" fillId="0" borderId="3" xfId="40" applyFont="1" applyBorder="1" applyAlignment="1">
      <alignment horizontal="center" vertical="center"/>
    </xf>
    <xf numFmtId="0" fontId="137" fillId="0" borderId="22" xfId="40" applyFont="1" applyBorder="1" applyAlignment="1">
      <alignment horizontal="center" vertical="center"/>
    </xf>
    <xf numFmtId="0" fontId="137" fillId="0" borderId="22" xfId="40" applyFont="1" applyBorder="1">
      <alignment vertical="center"/>
    </xf>
    <xf numFmtId="0" fontId="137" fillId="0" borderId="22" xfId="40" applyFont="1" applyBorder="1" applyAlignment="1">
      <alignment horizontal="right" vertical="center"/>
    </xf>
    <xf numFmtId="0" fontId="137" fillId="0" borderId="23" xfId="40" applyFont="1" applyBorder="1" applyAlignment="1">
      <alignment horizontal="right" vertical="center"/>
    </xf>
    <xf numFmtId="0" fontId="137" fillId="0" borderId="0" xfId="40" applyFont="1" applyAlignment="1">
      <alignment vertical="center" wrapText="1"/>
    </xf>
    <xf numFmtId="0" fontId="137" fillId="0" borderId="2" xfId="40" applyFont="1" applyBorder="1" applyAlignment="1">
      <alignment horizontal="center" vertical="center"/>
    </xf>
    <xf numFmtId="0" fontId="137" fillId="0" borderId="10" xfId="40" applyFont="1" applyBorder="1" applyAlignment="1">
      <alignment horizontal="center" vertical="center"/>
    </xf>
    <xf numFmtId="0" fontId="137" fillId="0" borderId="10" xfId="40" applyFont="1" applyBorder="1">
      <alignment vertical="center"/>
    </xf>
    <xf numFmtId="0" fontId="137" fillId="0" borderId="10" xfId="40" applyFont="1" applyBorder="1" applyAlignment="1">
      <alignment horizontal="right" vertical="center"/>
    </xf>
    <xf numFmtId="0" fontId="137" fillId="0" borderId="11" xfId="40" applyFont="1" applyBorder="1" applyAlignment="1">
      <alignment horizontal="right" vertical="center"/>
    </xf>
    <xf numFmtId="0" fontId="137" fillId="0" borderId="19" xfId="40" applyFont="1" applyBorder="1" applyAlignment="1">
      <alignment horizontal="center" vertical="center"/>
    </xf>
    <xf numFmtId="0" fontId="137" fillId="0" borderId="20" xfId="40" applyFont="1" applyBorder="1" applyAlignment="1">
      <alignment horizontal="center" vertical="center"/>
    </xf>
    <xf numFmtId="0" fontId="137" fillId="0" borderId="20" xfId="40" applyFont="1" applyBorder="1" applyAlignment="1">
      <alignment horizontal="center" vertical="center" wrapText="1"/>
    </xf>
    <xf numFmtId="0" fontId="137" fillId="0" borderId="21" xfId="40" applyFont="1" applyBorder="1" applyAlignment="1">
      <alignment horizontal="center" vertical="center" wrapText="1"/>
    </xf>
    <xf numFmtId="0" fontId="137" fillId="0" borderId="132" xfId="40" applyFont="1" applyBorder="1" applyAlignment="1">
      <alignment horizontal="left" vertical="center"/>
    </xf>
    <xf numFmtId="0" fontId="137" fillId="0" borderId="1" xfId="40" applyFont="1" applyBorder="1" applyAlignment="1">
      <alignment horizontal="left" vertical="center"/>
    </xf>
    <xf numFmtId="0" fontId="137" fillId="0" borderId="47" xfId="40" applyFont="1" applyBorder="1" applyAlignment="1">
      <alignment horizontal="center" vertical="center"/>
    </xf>
    <xf numFmtId="0" fontId="137" fillId="0" borderId="1" xfId="40" applyFont="1" applyBorder="1" applyAlignment="1">
      <alignment horizontal="center" vertical="center"/>
    </xf>
    <xf numFmtId="0" fontId="137" fillId="0" borderId="8" xfId="40" applyFont="1" applyBorder="1" applyAlignment="1">
      <alignment horizontal="center" vertical="center"/>
    </xf>
    <xf numFmtId="0" fontId="171" fillId="0" borderId="0" xfId="40" applyFont="1" applyAlignment="1">
      <alignment horizontal="left" vertical="center"/>
    </xf>
    <xf numFmtId="0" fontId="137" fillId="0" borderId="0" xfId="40" applyFont="1" applyAlignment="1">
      <alignment horizontal="right" vertical="center"/>
    </xf>
    <xf numFmtId="0" fontId="59" fillId="0" borderId="34" xfId="14" applyBorder="1" applyAlignment="1">
      <alignment horizontal="left" vertical="top" wrapText="1"/>
    </xf>
    <xf numFmtId="0" fontId="59" fillId="0" borderId="31" xfId="14" applyBorder="1" applyAlignment="1">
      <alignment horizontal="left" vertical="top" wrapText="1"/>
    </xf>
    <xf numFmtId="0" fontId="59" fillId="0" borderId="28" xfId="14" applyBorder="1" applyAlignment="1">
      <alignment horizontal="left" vertical="top" wrapText="1"/>
    </xf>
    <xf numFmtId="0" fontId="59" fillId="0" borderId="39" xfId="14" applyBorder="1" applyAlignment="1">
      <alignment horizontal="left" vertical="top" wrapText="1"/>
    </xf>
    <xf numFmtId="0" fontId="59" fillId="0" borderId="0" xfId="14" applyAlignment="1">
      <alignment horizontal="left" vertical="top" wrapText="1"/>
    </xf>
    <xf numFmtId="0" fontId="59" fillId="0" borderId="44" xfId="14" applyBorder="1" applyAlignment="1">
      <alignment horizontal="left" vertical="top" wrapText="1"/>
    </xf>
    <xf numFmtId="0" fontId="59" fillId="0" borderId="45" xfId="14" applyBorder="1" applyAlignment="1">
      <alignment horizontal="left" vertical="top" wrapText="1"/>
    </xf>
    <xf numFmtId="0" fontId="59" fillId="0" borderId="4" xfId="14" applyBorder="1" applyAlignment="1">
      <alignment horizontal="left" vertical="top" wrapText="1"/>
    </xf>
    <xf numFmtId="0" fontId="59" fillId="0" borderId="32" xfId="14" applyBorder="1" applyAlignment="1">
      <alignment horizontal="left" vertical="top" wrapText="1"/>
    </xf>
    <xf numFmtId="0" fontId="59" fillId="0" borderId="10" xfId="14" applyBorder="1" applyAlignment="1">
      <alignment horizontal="left" vertical="top" wrapText="1"/>
    </xf>
    <xf numFmtId="0" fontId="67" fillId="0" borderId="0" xfId="14" applyFont="1" applyAlignment="1">
      <alignment horizontal="center" vertical="center" wrapText="1"/>
    </xf>
    <xf numFmtId="0" fontId="67" fillId="0" borderId="0" xfId="14" applyFont="1" applyAlignment="1">
      <alignment horizontal="center" vertical="center"/>
    </xf>
    <xf numFmtId="0" fontId="68" fillId="0" borderId="10" xfId="14" applyFont="1" applyBorder="1" applyAlignment="1">
      <alignment horizontal="center" vertical="center" wrapText="1"/>
    </xf>
    <xf numFmtId="0" fontId="59" fillId="0" borderId="10" xfId="14" applyBorder="1" applyAlignment="1">
      <alignment horizontal="center" vertical="center"/>
    </xf>
    <xf numFmtId="0" fontId="68" fillId="0" borderId="10" xfId="14" applyFont="1" applyBorder="1" applyAlignment="1">
      <alignment horizontal="center" vertical="center"/>
    </xf>
    <xf numFmtId="0" fontId="59" fillId="0" borderId="10" xfId="14" applyBorder="1" applyAlignment="1">
      <alignment horizontal="center" vertical="top" wrapText="1"/>
    </xf>
    <xf numFmtId="0" fontId="59" fillId="0" borderId="10" xfId="14" applyBorder="1" applyAlignment="1">
      <alignment horizontal="center" vertical="center" wrapText="1"/>
    </xf>
    <xf numFmtId="0" fontId="59" fillId="0" borderId="4" xfId="14" applyBorder="1" applyAlignment="1">
      <alignment horizontal="left" vertical="center" wrapText="1"/>
    </xf>
    <xf numFmtId="0" fontId="59" fillId="0" borderId="10" xfId="14" applyBorder="1" applyAlignment="1">
      <alignment vertical="top" textRotation="255" wrapText="1"/>
    </xf>
    <xf numFmtId="0" fontId="59" fillId="0" borderId="34" xfId="14" applyBorder="1" applyAlignment="1">
      <alignment horizontal="left" vertical="top"/>
    </xf>
    <xf numFmtId="0" fontId="59" fillId="0" borderId="31" xfId="14" applyBorder="1" applyAlignment="1">
      <alignment horizontal="left" vertical="top"/>
    </xf>
    <xf numFmtId="0" fontId="59" fillId="0" borderId="28" xfId="14" applyBorder="1" applyAlignment="1">
      <alignment horizontal="left" vertical="top"/>
    </xf>
    <xf numFmtId="0" fontId="59" fillId="0" borderId="39" xfId="14" applyBorder="1" applyAlignment="1">
      <alignment horizontal="left" vertical="top"/>
    </xf>
    <xf numFmtId="0" fontId="59" fillId="0" borderId="0" xfId="14" applyAlignment="1">
      <alignment horizontal="left" vertical="top"/>
    </xf>
    <xf numFmtId="0" fontId="59" fillId="0" borderId="44" xfId="14" applyBorder="1" applyAlignment="1">
      <alignment horizontal="left" vertical="top"/>
    </xf>
    <xf numFmtId="0" fontId="59" fillId="0" borderId="45" xfId="14" applyBorder="1" applyAlignment="1">
      <alignment horizontal="left" vertical="top"/>
    </xf>
    <xf numFmtId="0" fontId="59" fillId="0" borderId="4" xfId="14" applyBorder="1" applyAlignment="1">
      <alignment horizontal="left" vertical="top"/>
    </xf>
    <xf numFmtId="0" fontId="59" fillId="0" borderId="32" xfId="14" applyBorder="1" applyAlignment="1">
      <alignment horizontal="left" vertical="top"/>
    </xf>
    <xf numFmtId="0" fontId="59" fillId="0" borderId="34" xfId="14" applyBorder="1" applyAlignment="1">
      <alignment horizontal="center" vertical="center"/>
    </xf>
    <xf numFmtId="0" fontId="59" fillId="0" borderId="31" xfId="14" applyBorder="1" applyAlignment="1">
      <alignment horizontal="center" vertical="center"/>
    </xf>
    <xf numFmtId="0" fontId="59" fillId="0" borderId="28" xfId="14" applyBorder="1" applyAlignment="1">
      <alignment horizontal="center" vertical="center"/>
    </xf>
    <xf numFmtId="0" fontId="59" fillId="0" borderId="39" xfId="14" applyBorder="1" applyAlignment="1">
      <alignment horizontal="center" vertical="center"/>
    </xf>
    <xf numFmtId="0" fontId="59" fillId="0" borderId="0" xfId="14" applyAlignment="1">
      <alignment horizontal="center" vertical="center"/>
    </xf>
    <xf numFmtId="0" fontId="59" fillId="0" borderId="44" xfId="14" applyBorder="1" applyAlignment="1">
      <alignment horizontal="center" vertical="center"/>
    </xf>
    <xf numFmtId="0" fontId="59" fillId="0" borderId="45" xfId="14" applyBorder="1" applyAlignment="1">
      <alignment horizontal="center" vertical="center"/>
    </xf>
    <xf numFmtId="0" fontId="59" fillId="0" borderId="4" xfId="14" applyBorder="1" applyAlignment="1">
      <alignment horizontal="center" vertical="center"/>
    </xf>
    <xf numFmtId="0" fontId="59" fillId="0" borderId="32" xfId="14" applyBorder="1" applyAlignment="1">
      <alignment horizontal="center" vertical="center"/>
    </xf>
    <xf numFmtId="0" fontId="59" fillId="0" borderId="34" xfId="14" applyBorder="1" applyAlignment="1">
      <alignment horizontal="left" vertical="center"/>
    </xf>
    <xf numFmtId="0" fontId="59" fillId="0" borderId="31" xfId="14" applyBorder="1" applyAlignment="1">
      <alignment horizontal="left" vertical="center"/>
    </xf>
    <xf numFmtId="0" fontId="59" fillId="0" borderId="28" xfId="14" applyBorder="1" applyAlignment="1">
      <alignment horizontal="left" vertical="center"/>
    </xf>
    <xf numFmtId="0" fontId="59" fillId="0" borderId="39" xfId="14" applyBorder="1" applyAlignment="1">
      <alignment horizontal="left" vertical="center"/>
    </xf>
    <xf numFmtId="0" fontId="59" fillId="0" borderId="0" xfId="14" applyAlignment="1">
      <alignment horizontal="left" vertical="center"/>
    </xf>
    <xf numFmtId="0" fontId="59" fillId="0" borderId="44" xfId="14" applyBorder="1" applyAlignment="1">
      <alignment horizontal="left" vertical="center"/>
    </xf>
    <xf numFmtId="0" fontId="59" fillId="0" borderId="45" xfId="14" applyBorder="1" applyAlignment="1">
      <alignment horizontal="left" vertical="center"/>
    </xf>
    <xf numFmtId="0" fontId="59" fillId="0" borderId="4" xfId="14" applyBorder="1" applyAlignment="1">
      <alignment horizontal="left" vertical="center"/>
    </xf>
    <xf numFmtId="0" fontId="59" fillId="0" borderId="32" xfId="14" applyBorder="1" applyAlignment="1">
      <alignment horizontal="left" vertical="center"/>
    </xf>
    <xf numFmtId="0" fontId="73" fillId="0" borderId="10" xfId="14" applyFont="1" applyBorder="1" applyAlignment="1">
      <alignment horizontal="center" vertical="center" wrapText="1"/>
    </xf>
    <xf numFmtId="0" fontId="73" fillId="0" borderId="10" xfId="14" applyFont="1" applyBorder="1" applyAlignment="1">
      <alignment horizontal="center" vertical="center"/>
    </xf>
    <xf numFmtId="0" fontId="74" fillId="0" borderId="0" xfId="14" applyFont="1" applyAlignment="1">
      <alignment horizontal="center" vertical="center" wrapText="1"/>
    </xf>
    <xf numFmtId="0" fontId="74" fillId="0" borderId="0" xfId="14" applyFont="1" applyAlignment="1">
      <alignment horizontal="center" vertical="center"/>
    </xf>
    <xf numFmtId="0" fontId="73" fillId="0" borderId="13" xfId="14" applyFont="1" applyBorder="1" applyAlignment="1">
      <alignment horizontal="center" vertical="center"/>
    </xf>
    <xf numFmtId="0" fontId="73" fillId="0" borderId="10" xfId="14" applyFont="1" applyBorder="1" applyAlignment="1">
      <alignment horizontal="left" vertical="center" wrapText="1"/>
    </xf>
    <xf numFmtId="0" fontId="72" fillId="0" borderId="47" xfId="14" applyFont="1" applyBorder="1" applyAlignment="1">
      <alignment horizontal="center" vertical="center"/>
    </xf>
    <xf numFmtId="0" fontId="72" fillId="0" borderId="1" xfId="14" applyFont="1" applyBorder="1" applyAlignment="1">
      <alignment horizontal="center" vertical="center"/>
    </xf>
    <xf numFmtId="0" fontId="72" fillId="0" borderId="12" xfId="14" applyFont="1" applyBorder="1" applyAlignment="1">
      <alignment horizontal="center" vertical="center"/>
    </xf>
    <xf numFmtId="0" fontId="73" fillId="0" borderId="47" xfId="14" applyFont="1" applyBorder="1" applyAlignment="1">
      <alignment horizontal="center" vertical="center" wrapText="1"/>
    </xf>
    <xf numFmtId="0" fontId="73" fillId="0" borderId="1" xfId="14" applyFont="1" applyBorder="1" applyAlignment="1">
      <alignment horizontal="center" vertical="center" wrapText="1"/>
    </xf>
    <xf numFmtId="0" fontId="73" fillId="0" borderId="12" xfId="14" applyFont="1" applyBorder="1" applyAlignment="1">
      <alignment horizontal="center" vertical="center" wrapText="1"/>
    </xf>
    <xf numFmtId="0" fontId="72" fillId="0" borderId="10" xfId="14" applyFont="1" applyBorder="1" applyAlignment="1">
      <alignment horizontal="center" vertical="center"/>
    </xf>
    <xf numFmtId="0" fontId="72" fillId="0" borderId="10" xfId="14" applyFont="1" applyBorder="1" applyAlignment="1">
      <alignment horizontal="left" vertical="center" wrapText="1"/>
    </xf>
    <xf numFmtId="0" fontId="72" fillId="0" borderId="10" xfId="14" applyFont="1" applyBorder="1" applyAlignment="1">
      <alignment horizontal="left" vertical="center"/>
    </xf>
    <xf numFmtId="0" fontId="73" fillId="0" borderId="10" xfId="14" applyFont="1" applyBorder="1" applyAlignment="1">
      <alignment horizontal="left" vertical="center"/>
    </xf>
    <xf numFmtId="0" fontId="14" fillId="7" borderId="132" xfId="14" applyFont="1" applyFill="1" applyBorder="1" applyAlignment="1">
      <alignment horizontal="left" vertical="center" wrapText="1"/>
    </xf>
    <xf numFmtId="0" fontId="14" fillId="7" borderId="8" xfId="14" applyFont="1" applyFill="1" applyBorder="1" applyAlignment="1">
      <alignment horizontal="left" vertical="center" wrapText="1"/>
    </xf>
    <xf numFmtId="0" fontId="14" fillId="7" borderId="2" xfId="14" applyFont="1" applyFill="1" applyBorder="1" applyAlignment="1">
      <alignment horizontal="left" vertical="center" wrapText="1"/>
    </xf>
    <xf numFmtId="0" fontId="14" fillId="7" borderId="2" xfId="14" applyFont="1" applyFill="1" applyBorder="1" applyAlignment="1">
      <alignment horizontal="left" vertical="center"/>
    </xf>
    <xf numFmtId="0" fontId="15" fillId="0" borderId="76" xfId="14" applyFont="1" applyBorder="1" applyAlignment="1">
      <alignment vertical="center" wrapText="1"/>
    </xf>
    <xf numFmtId="0" fontId="59" fillId="0" borderId="76" xfId="14" applyBorder="1">
      <alignment vertical="center"/>
    </xf>
    <xf numFmtId="0" fontId="17" fillId="8" borderId="19" xfId="14" applyFont="1" applyFill="1" applyBorder="1" applyAlignment="1">
      <alignment horizontal="center" vertical="center" wrapText="1"/>
    </xf>
    <xf numFmtId="0" fontId="17" fillId="8" borderId="20" xfId="14" applyFont="1" applyFill="1" applyBorder="1" applyAlignment="1">
      <alignment horizontal="center" vertical="center" wrapText="1"/>
    </xf>
    <xf numFmtId="0" fontId="17" fillId="8" borderId="3" xfId="14" applyFont="1" applyFill="1" applyBorder="1" applyAlignment="1">
      <alignment horizontal="center" vertical="center" wrapText="1"/>
    </xf>
    <xf numFmtId="0" fontId="17" fillId="8" borderId="22" xfId="14" applyFont="1" applyFill="1" applyBorder="1" applyAlignment="1">
      <alignment horizontal="center" vertical="center" wrapText="1"/>
    </xf>
    <xf numFmtId="0" fontId="17" fillId="0" borderId="20" xfId="14" applyFont="1" applyBorder="1">
      <alignment vertical="center"/>
    </xf>
    <xf numFmtId="0" fontId="17" fillId="0" borderId="21" xfId="14" applyFont="1" applyBorder="1">
      <alignment vertical="center"/>
    </xf>
    <xf numFmtId="0" fontId="17" fillId="0" borderId="22" xfId="14" applyFont="1" applyBorder="1">
      <alignment vertical="center"/>
    </xf>
    <xf numFmtId="0" fontId="17" fillId="0" borderId="23" xfId="14" applyFont="1" applyBorder="1">
      <alignment vertical="center"/>
    </xf>
    <xf numFmtId="0" fontId="14" fillId="7" borderId="11" xfId="14" applyFont="1" applyFill="1" applyBorder="1" applyAlignment="1">
      <alignment horizontal="left" vertical="center"/>
    </xf>
    <xf numFmtId="0" fontId="14" fillId="7" borderId="2" xfId="14" applyFont="1" applyFill="1" applyBorder="1" applyAlignment="1">
      <alignment horizontal="justify" vertical="center" wrapText="1"/>
    </xf>
    <xf numFmtId="0" fontId="14" fillId="7" borderId="2" xfId="14" applyFont="1" applyFill="1" applyBorder="1" applyAlignment="1">
      <alignment horizontal="justify" vertical="center"/>
    </xf>
    <xf numFmtId="0" fontId="14" fillId="7" borderId="118" xfId="14" applyFont="1" applyFill="1" applyBorder="1" applyAlignment="1">
      <alignment horizontal="left" vertical="center" wrapText="1"/>
    </xf>
    <xf numFmtId="0" fontId="14" fillId="7" borderId="98" xfId="14" applyFont="1" applyFill="1" applyBorder="1" applyAlignment="1">
      <alignment horizontal="left" vertical="center" wrapText="1"/>
    </xf>
    <xf numFmtId="0" fontId="32" fillId="7" borderId="82" xfId="14" applyFont="1" applyFill="1" applyBorder="1" applyAlignment="1">
      <alignment horizontal="left" vertical="center" wrapText="1"/>
    </xf>
    <xf numFmtId="0" fontId="59" fillId="0" borderId="82" xfId="14" applyBorder="1">
      <alignment vertical="center"/>
    </xf>
    <xf numFmtId="0" fontId="14" fillId="7" borderId="132" xfId="14" applyFont="1" applyFill="1" applyBorder="1" applyAlignment="1">
      <alignment horizontal="left" vertical="center"/>
    </xf>
    <xf numFmtId="0" fontId="14" fillId="7" borderId="8" xfId="14" applyFont="1" applyFill="1" applyBorder="1" applyAlignment="1">
      <alignment horizontal="left" vertical="center"/>
    </xf>
    <xf numFmtId="0" fontId="14" fillId="7" borderId="11" xfId="14" applyFont="1" applyFill="1" applyBorder="1" applyAlignment="1">
      <alignment horizontal="justify" vertical="center" wrapText="1"/>
    </xf>
    <xf numFmtId="0" fontId="17" fillId="0" borderId="0" xfId="14" applyFont="1" applyAlignment="1">
      <alignment vertical="center" wrapText="1"/>
    </xf>
    <xf numFmtId="0" fontId="24" fillId="8" borderId="19" xfId="14" applyFont="1" applyFill="1" applyBorder="1" applyAlignment="1">
      <alignment horizontal="center" vertical="center"/>
    </xf>
    <xf numFmtId="0" fontId="24" fillId="8" borderId="21" xfId="14" applyFont="1" applyFill="1" applyBorder="1" applyAlignment="1">
      <alignment horizontal="center" vertical="center"/>
    </xf>
    <xf numFmtId="0" fontId="24" fillId="8" borderId="3" xfId="14" applyFont="1" applyFill="1" applyBorder="1" applyAlignment="1">
      <alignment horizontal="center" vertical="center"/>
    </xf>
    <xf numFmtId="0" fontId="24" fillId="8" borderId="23" xfId="14" applyFont="1" applyFill="1" applyBorder="1" applyAlignment="1">
      <alignment horizontal="center" vertical="center"/>
    </xf>
    <xf numFmtId="0" fontId="27" fillId="8" borderId="122" xfId="14" applyFont="1" applyFill="1" applyBorder="1" applyAlignment="1">
      <alignment horizontal="center" vertical="center" wrapText="1"/>
    </xf>
    <xf numFmtId="0" fontId="81" fillId="8" borderId="124" xfId="14" applyFont="1" applyFill="1" applyBorder="1" applyAlignment="1">
      <alignment horizontal="center" vertical="center" wrapText="1"/>
    </xf>
    <xf numFmtId="0" fontId="14" fillId="7" borderId="5" xfId="14" applyFont="1" applyFill="1" applyBorder="1" applyAlignment="1">
      <alignment horizontal="left" vertical="center" wrapText="1"/>
    </xf>
    <xf numFmtId="0" fontId="14" fillId="7" borderId="133" xfId="14" applyFont="1" applyFill="1" applyBorder="1" applyAlignment="1">
      <alignment horizontal="left" vertical="center" wrapText="1"/>
    </xf>
    <xf numFmtId="0" fontId="14" fillId="7" borderId="11" xfId="14" applyFont="1" applyFill="1" applyBorder="1" applyAlignment="1">
      <alignment horizontal="justify" vertical="center"/>
    </xf>
    <xf numFmtId="0" fontId="18" fillId="0" borderId="0" xfId="14" applyFont="1" applyAlignment="1">
      <alignment horizontal="center" vertical="center" wrapText="1"/>
    </xf>
    <xf numFmtId="0" fontId="18" fillId="0" borderId="0" xfId="14" applyFont="1" applyAlignment="1">
      <alignment horizontal="center" vertical="center"/>
    </xf>
    <xf numFmtId="0" fontId="17" fillId="9" borderId="34" xfId="14" applyFont="1" applyFill="1" applyBorder="1" applyAlignment="1">
      <alignment horizontal="center" vertical="center" wrapText="1"/>
    </xf>
    <xf numFmtId="0" fontId="17" fillId="9" borderId="28" xfId="14" applyFont="1" applyFill="1" applyBorder="1" applyAlignment="1">
      <alignment horizontal="center" vertical="center" wrapText="1"/>
    </xf>
    <xf numFmtId="0" fontId="17" fillId="9" borderId="39" xfId="14" applyFont="1" applyFill="1" applyBorder="1" applyAlignment="1">
      <alignment horizontal="center" vertical="center" wrapText="1"/>
    </xf>
    <xf numFmtId="0" fontId="17" fillId="9" borderId="44" xfId="14" applyFont="1" applyFill="1" applyBorder="1" applyAlignment="1">
      <alignment horizontal="center" vertical="center" wrapText="1"/>
    </xf>
    <xf numFmtId="0" fontId="17" fillId="9" borderId="45" xfId="14" applyFont="1" applyFill="1" applyBorder="1" applyAlignment="1">
      <alignment horizontal="center" vertical="center" wrapText="1"/>
    </xf>
    <xf numFmtId="0" fontId="17" fillId="9" borderId="32" xfId="14" applyFont="1" applyFill="1" applyBorder="1" applyAlignment="1">
      <alignment horizontal="center" vertical="center" wrapText="1"/>
    </xf>
    <xf numFmtId="0" fontId="32" fillId="0" borderId="107" xfId="14" applyFont="1" applyBorder="1">
      <alignment vertical="center"/>
    </xf>
    <xf numFmtId="0" fontId="32" fillId="0" borderId="101" xfId="14" applyFont="1" applyBorder="1">
      <alignment vertical="center"/>
    </xf>
    <xf numFmtId="0" fontId="17" fillId="0" borderId="103" xfId="14" applyFont="1" applyBorder="1">
      <alignment vertical="center"/>
    </xf>
    <xf numFmtId="0" fontId="17" fillId="0" borderId="104" xfId="14" applyFont="1" applyBorder="1">
      <alignment vertical="center"/>
    </xf>
    <xf numFmtId="0" fontId="17" fillId="0" borderId="47" xfId="14" applyFont="1" applyBorder="1" applyAlignment="1">
      <alignment horizontal="left" vertical="center" wrapText="1" indent="1"/>
    </xf>
    <xf numFmtId="0" fontId="17" fillId="0" borderId="12" xfId="14" applyFont="1" applyBorder="1" applyAlignment="1">
      <alignment horizontal="left" vertical="center" wrapText="1" indent="1"/>
    </xf>
    <xf numFmtId="188" fontId="4" fillId="0" borderId="0" xfId="22" applyNumberFormat="1">
      <alignment vertical="center"/>
    </xf>
    <xf numFmtId="0" fontId="81" fillId="0" borderId="0" xfId="14" applyFont="1" applyAlignment="1">
      <alignment horizontal="left" vertical="center"/>
    </xf>
    <xf numFmtId="0" fontId="81" fillId="0" borderId="47" xfId="14" applyFont="1" applyBorder="1" applyAlignment="1">
      <alignment horizontal="center" vertical="center"/>
    </xf>
    <xf numFmtId="0" fontId="81" fillId="0" borderId="1" xfId="14" applyFont="1" applyBorder="1" applyAlignment="1">
      <alignment horizontal="center" vertical="center"/>
    </xf>
    <xf numFmtId="0" fontId="81" fillId="0" borderId="12" xfId="14" applyFont="1" applyBorder="1" applyAlignment="1">
      <alignment horizontal="center" vertical="center"/>
    </xf>
    <xf numFmtId="0" fontId="81" fillId="0" borderId="34" xfId="14" applyFont="1" applyBorder="1" applyAlignment="1">
      <alignment horizontal="center" vertical="center" textRotation="255" wrapText="1"/>
    </xf>
    <xf numFmtId="0" fontId="81" fillId="0" borderId="28" xfId="14" applyFont="1" applyBorder="1" applyAlignment="1">
      <alignment horizontal="center" vertical="center" textRotation="255" wrapText="1"/>
    </xf>
    <xf numFmtId="0" fontId="81" fillId="0" borderId="39" xfId="14" applyFont="1" applyBorder="1" applyAlignment="1">
      <alignment horizontal="center" vertical="center" textRotation="255" wrapText="1"/>
    </xf>
    <xf numFmtId="0" fontId="81" fillId="0" borderId="44" xfId="14" applyFont="1" applyBorder="1" applyAlignment="1">
      <alignment horizontal="center" vertical="center" textRotation="255" wrapText="1"/>
    </xf>
    <xf numFmtId="0" fontId="81" fillId="0" borderId="45" xfId="14" applyFont="1" applyBorder="1" applyAlignment="1">
      <alignment horizontal="center" vertical="center" textRotation="255" wrapText="1"/>
    </xf>
    <xf numFmtId="0" fontId="81" fillId="0" borderId="32" xfId="14" applyFont="1" applyBorder="1" applyAlignment="1">
      <alignment horizontal="center" vertical="center" textRotation="255" wrapText="1"/>
    </xf>
    <xf numFmtId="0" fontId="81" fillId="0" borderId="10" xfId="14" applyFont="1" applyBorder="1" applyAlignment="1">
      <alignment horizontal="center" vertical="center"/>
    </xf>
    <xf numFmtId="0" fontId="91" fillId="0" borderId="26" xfId="14" applyFont="1" applyBorder="1" applyAlignment="1">
      <alignment horizontal="center" vertical="center"/>
    </xf>
    <xf numFmtId="0" fontId="93" fillId="0" borderId="10" xfId="14" applyFont="1" applyBorder="1" applyAlignment="1">
      <alignment horizontal="center" vertical="center"/>
    </xf>
    <xf numFmtId="0" fontId="93" fillId="0" borderId="11" xfId="14" applyFont="1" applyBorder="1" applyAlignment="1">
      <alignment horizontal="center" vertical="center"/>
    </xf>
    <xf numFmtId="0" fontId="93" fillId="0" borderId="22" xfId="14" applyFont="1" applyBorder="1" applyAlignment="1">
      <alignment horizontal="center" vertical="center"/>
    </xf>
    <xf numFmtId="0" fontId="93" fillId="0" borderId="23" xfId="14" applyFont="1" applyBorder="1" applyAlignment="1">
      <alignment horizontal="center" vertical="center"/>
    </xf>
    <xf numFmtId="0" fontId="93" fillId="0" borderId="19" xfId="14" applyFont="1" applyBorder="1" applyAlignment="1">
      <alignment horizontal="center" vertical="center"/>
    </xf>
    <xf numFmtId="0" fontId="93" fillId="0" borderId="20" xfId="14" applyFont="1" applyBorder="1" applyAlignment="1">
      <alignment horizontal="center" vertical="center"/>
    </xf>
    <xf numFmtId="0" fontId="93" fillId="0" borderId="21" xfId="14" applyFont="1" applyBorder="1" applyAlignment="1">
      <alignment horizontal="center" vertical="center"/>
    </xf>
    <xf numFmtId="0" fontId="93" fillId="0" borderId="2" xfId="14" applyFont="1" applyBorder="1" applyAlignment="1">
      <alignment horizontal="center" vertical="center"/>
    </xf>
    <xf numFmtId="0" fontId="94" fillId="0" borderId="19" xfId="14" applyFont="1" applyBorder="1" applyAlignment="1">
      <alignment horizontal="center" vertical="center"/>
    </xf>
    <xf numFmtId="0" fontId="94" fillId="0" borderId="20" xfId="14" applyFont="1" applyBorder="1" applyAlignment="1">
      <alignment horizontal="center" vertical="center"/>
    </xf>
    <xf numFmtId="0" fontId="94" fillId="0" borderId="3" xfId="14" applyFont="1" applyBorder="1" applyAlignment="1">
      <alignment horizontal="center" vertical="center"/>
    </xf>
    <xf numFmtId="0" fontId="94" fillId="0" borderId="22" xfId="14" applyFont="1" applyBorder="1" applyAlignment="1">
      <alignment horizontal="center" vertical="center"/>
    </xf>
    <xf numFmtId="0" fontId="93" fillId="0" borderId="0" xfId="14" applyFont="1" applyAlignment="1">
      <alignment horizontal="center" vertical="center"/>
    </xf>
    <xf numFmtId="0" fontId="93" fillId="0" borderId="3" xfId="14" applyFont="1" applyBorder="1" applyAlignment="1">
      <alignment horizontal="center" vertical="center"/>
    </xf>
    <xf numFmtId="178" fontId="93" fillId="0" borderId="2" xfId="14" applyNumberFormat="1" applyFont="1" applyBorder="1" applyAlignment="1">
      <alignment horizontal="center" vertical="center"/>
    </xf>
    <xf numFmtId="178" fontId="93" fillId="0" borderId="10" xfId="14" applyNumberFormat="1" applyFont="1" applyBorder="1" applyAlignment="1">
      <alignment horizontal="center" vertical="center"/>
    </xf>
    <xf numFmtId="178" fontId="93" fillId="0" borderId="3" xfId="14" applyNumberFormat="1" applyFont="1" applyBorder="1" applyAlignment="1">
      <alignment horizontal="center" vertical="center"/>
    </xf>
    <xf numFmtId="178" fontId="93" fillId="0" borderId="22" xfId="14" applyNumberFormat="1" applyFont="1" applyBorder="1" applyAlignment="1">
      <alignment horizontal="center" vertical="center"/>
    </xf>
    <xf numFmtId="0" fontId="95" fillId="0" borderId="10" xfId="14" applyFont="1" applyBorder="1" applyAlignment="1">
      <alignment horizontal="center" vertical="center"/>
    </xf>
    <xf numFmtId="0" fontId="91" fillId="0" borderId="117" xfId="14" applyFont="1" applyBorder="1" applyAlignment="1">
      <alignment horizontal="center" vertical="center" wrapText="1"/>
    </xf>
    <xf numFmtId="0" fontId="91" fillId="0" borderId="46" xfId="14" applyFont="1" applyBorder="1" applyAlignment="1">
      <alignment horizontal="center" vertical="center"/>
    </xf>
    <xf numFmtId="58" fontId="91" fillId="0" borderId="132" xfId="14" applyNumberFormat="1" applyFont="1" applyBorder="1" applyAlignment="1">
      <alignment horizontal="center" vertical="center"/>
    </xf>
    <xf numFmtId="0" fontId="91" fillId="0" borderId="8" xfId="14" applyFont="1" applyBorder="1" applyAlignment="1">
      <alignment horizontal="center" vertical="center"/>
    </xf>
    <xf numFmtId="58" fontId="91" fillId="0" borderId="8" xfId="14" applyNumberFormat="1" applyFont="1" applyBorder="1" applyAlignment="1">
      <alignment horizontal="center" vertical="center"/>
    </xf>
    <xf numFmtId="0" fontId="91" fillId="0" borderId="132" xfId="14" applyFont="1" applyBorder="1" applyAlignment="1">
      <alignment horizontal="center" vertical="center"/>
    </xf>
    <xf numFmtId="0" fontId="91" fillId="0" borderId="2" xfId="14" applyFont="1" applyBorder="1" applyAlignment="1">
      <alignment horizontal="center" vertical="center"/>
    </xf>
    <xf numFmtId="0" fontId="91" fillId="0" borderId="11" xfId="14" applyFont="1" applyBorder="1" applyAlignment="1">
      <alignment horizontal="center" vertical="center"/>
    </xf>
    <xf numFmtId="58" fontId="91" fillId="0" borderId="33" xfId="14" applyNumberFormat="1" applyFont="1" applyBorder="1" applyAlignment="1">
      <alignment horizontal="center" vertical="center"/>
    </xf>
    <xf numFmtId="0" fontId="91" fillId="0" borderId="9" xfId="14" applyFont="1" applyBorder="1" applyAlignment="1">
      <alignment horizontal="center" vertical="center"/>
    </xf>
    <xf numFmtId="58" fontId="91" fillId="0" borderId="118" xfId="14" applyNumberFormat="1" applyFont="1" applyBorder="1" applyAlignment="1">
      <alignment horizontal="center" vertical="center"/>
    </xf>
    <xf numFmtId="0" fontId="91" fillId="0" borderId="98" xfId="14" applyFont="1" applyBorder="1" applyAlignment="1">
      <alignment horizontal="center" vertical="center"/>
    </xf>
    <xf numFmtId="0" fontId="1" fillId="8" borderId="17" xfId="54" applyFill="1" applyBorder="1">
      <alignment vertical="center"/>
    </xf>
    <xf numFmtId="0" fontId="1" fillId="8" borderId="15" xfId="54" applyFill="1" applyBorder="1">
      <alignment vertical="center"/>
    </xf>
    <xf numFmtId="0" fontId="121" fillId="0" borderId="18" xfId="54" applyFont="1" applyBorder="1" applyAlignment="1">
      <alignment horizontal="left" vertical="center" wrapText="1"/>
    </xf>
    <xf numFmtId="0" fontId="121" fillId="0" borderId="82" xfId="54" applyFont="1" applyBorder="1" applyAlignment="1">
      <alignment horizontal="left" vertical="center" wrapText="1"/>
    </xf>
    <xf numFmtId="0" fontId="121" fillId="0" borderId="126" xfId="54" applyFont="1" applyBorder="1" applyAlignment="1">
      <alignment horizontal="left" vertical="center" wrapText="1"/>
    </xf>
    <xf numFmtId="0" fontId="1" fillId="8" borderId="19" xfId="54" applyFill="1" applyBorder="1" applyAlignment="1">
      <alignment horizontal="center" vertical="center"/>
    </xf>
    <xf numFmtId="0" fontId="1" fillId="8" borderId="20" xfId="54" applyFill="1" applyBorder="1" applyAlignment="1">
      <alignment horizontal="center" vertical="center"/>
    </xf>
    <xf numFmtId="0" fontId="121" fillId="0" borderId="0" xfId="54" applyFont="1" applyAlignment="1">
      <alignment horizontal="right" vertical="center"/>
    </xf>
    <xf numFmtId="0" fontId="1" fillId="8" borderId="21" xfId="54" applyFill="1" applyBorder="1" applyAlignment="1">
      <alignment horizontal="center" vertical="center"/>
    </xf>
    <xf numFmtId="0" fontId="1" fillId="8" borderId="2" xfId="54" applyFill="1" applyBorder="1" applyAlignment="1">
      <alignment horizontal="center" vertical="center"/>
    </xf>
    <xf numFmtId="0" fontId="1" fillId="8" borderId="11" xfId="54" applyFill="1" applyBorder="1" applyAlignment="1">
      <alignment horizontal="center" vertical="center"/>
    </xf>
    <xf numFmtId="0" fontId="1" fillId="8" borderId="398" xfId="54" applyFill="1" applyBorder="1" applyAlignment="1">
      <alignment horizontal="center" vertical="center"/>
    </xf>
    <xf numFmtId="0" fontId="1" fillId="8" borderId="112" xfId="54" applyFill="1" applyBorder="1" applyAlignment="1">
      <alignment horizontal="center" vertical="center"/>
    </xf>
    <xf numFmtId="0" fontId="1" fillId="8" borderId="226" xfId="54" applyFill="1" applyBorder="1" applyAlignment="1">
      <alignment horizontal="center" vertical="center"/>
    </xf>
    <xf numFmtId="0" fontId="1" fillId="8" borderId="278" xfId="54" applyFill="1" applyBorder="1" applyAlignment="1">
      <alignment horizontal="center" vertical="center"/>
    </xf>
    <xf numFmtId="0" fontId="62" fillId="0" borderId="0" xfId="14" applyFont="1" applyAlignment="1">
      <alignment vertical="center" wrapText="1"/>
    </xf>
    <xf numFmtId="0" fontId="61" fillId="0" borderId="34" xfId="14" applyFont="1" applyBorder="1" applyAlignment="1">
      <alignment horizontal="left" vertical="center" wrapText="1"/>
    </xf>
    <xf numFmtId="0" fontId="61" fillId="0" borderId="31" xfId="14" applyFont="1" applyBorder="1" applyAlignment="1">
      <alignment horizontal="left" vertical="center" wrapText="1"/>
    </xf>
    <xf numFmtId="0" fontId="61" fillId="0" borderId="28" xfId="14" applyFont="1" applyBorder="1" applyAlignment="1">
      <alignment horizontal="left" vertical="center" wrapText="1"/>
    </xf>
    <xf numFmtId="0" fontId="61" fillId="0" borderId="45" xfId="14" applyFont="1" applyBorder="1" applyAlignment="1">
      <alignment horizontal="left" vertical="center" wrapText="1"/>
    </xf>
    <xf numFmtId="0" fontId="61" fillId="0" borderId="4" xfId="14" applyFont="1" applyBorder="1" applyAlignment="1">
      <alignment horizontal="left" vertical="center" wrapText="1"/>
    </xf>
    <xf numFmtId="0" fontId="61" fillId="0" borderId="32" xfId="14" applyFont="1" applyBorder="1" applyAlignment="1">
      <alignment horizontal="left" vertical="center" wrapText="1"/>
    </xf>
    <xf numFmtId="0" fontId="61" fillId="0" borderId="47" xfId="14" applyFont="1" applyBorder="1" applyAlignment="1">
      <alignment horizontal="center" vertical="center" wrapText="1"/>
    </xf>
    <xf numFmtId="0" fontId="61" fillId="0" borderId="1" xfId="14" applyFont="1" applyBorder="1" applyAlignment="1">
      <alignment horizontal="center" vertical="center" wrapText="1"/>
    </xf>
    <xf numFmtId="0" fontId="61" fillId="0" borderId="12" xfId="14" applyFont="1" applyBorder="1" applyAlignment="1">
      <alignment horizontal="center" vertical="center" wrapText="1"/>
    </xf>
    <xf numFmtId="0" fontId="61" fillId="0" borderId="10" xfId="18" applyFont="1" applyBorder="1" applyAlignment="1">
      <alignment horizontal="center" vertical="center" wrapText="1"/>
    </xf>
    <xf numFmtId="0" fontId="14" fillId="0" borderId="0" xfId="14" applyFont="1" applyAlignment="1">
      <alignment vertical="center" wrapText="1"/>
    </xf>
    <xf numFmtId="0" fontId="61" fillId="0" borderId="10" xfId="14" applyFont="1" applyBorder="1" applyAlignment="1">
      <alignment horizontal="center" vertical="center" wrapText="1"/>
    </xf>
    <xf numFmtId="0" fontId="178" fillId="0" borderId="31" xfId="14" applyFont="1" applyBorder="1" applyAlignment="1">
      <alignment horizontal="center" wrapText="1"/>
    </xf>
    <xf numFmtId="0" fontId="178" fillId="0" borderId="28" xfId="14" applyFont="1" applyBorder="1" applyAlignment="1">
      <alignment horizontal="center" wrapText="1"/>
    </xf>
    <xf numFmtId="0" fontId="178" fillId="0" borderId="0" xfId="14" applyFont="1" applyAlignment="1">
      <alignment horizontal="center" wrapText="1"/>
    </xf>
    <xf numFmtId="0" fontId="178" fillId="0" borderId="44" xfId="14" applyFont="1" applyBorder="1" applyAlignment="1">
      <alignment horizontal="center" wrapText="1"/>
    </xf>
    <xf numFmtId="0" fontId="178" fillId="0" borderId="4" xfId="14" applyFont="1" applyBorder="1" applyAlignment="1">
      <alignment horizontal="center" wrapText="1"/>
    </xf>
    <xf numFmtId="0" fontId="178" fillId="0" borderId="32" xfId="14" applyFont="1" applyBorder="1" applyAlignment="1">
      <alignment horizontal="center" wrapText="1"/>
    </xf>
    <xf numFmtId="0" fontId="61" fillId="0" borderId="39" xfId="14" applyFont="1" applyBorder="1" applyAlignment="1">
      <alignment horizontal="left" vertical="center" wrapText="1"/>
    </xf>
    <xf numFmtId="0" fontId="61" fillId="0" borderId="44" xfId="14" applyFont="1" applyBorder="1" applyAlignment="1">
      <alignment horizontal="left" vertical="center" wrapText="1"/>
    </xf>
    <xf numFmtId="0" fontId="61" fillId="0" borderId="34" xfId="14" applyFont="1" applyBorder="1" applyAlignment="1">
      <alignment vertical="center" wrapText="1"/>
    </xf>
    <xf numFmtId="0" fontId="61" fillId="0" borderId="39" xfId="14" applyFont="1" applyBorder="1" applyAlignment="1">
      <alignment vertical="center" wrapText="1"/>
    </xf>
    <xf numFmtId="0" fontId="61" fillId="0" borderId="45" xfId="14" applyFont="1" applyBorder="1" applyAlignment="1">
      <alignment vertical="center" wrapText="1"/>
    </xf>
    <xf numFmtId="0" fontId="142" fillId="7" borderId="0" xfId="14" applyFont="1" applyFill="1" applyAlignment="1">
      <alignment vertical="center" wrapText="1"/>
    </xf>
    <xf numFmtId="0" fontId="136" fillId="7" borderId="0" xfId="14" applyFont="1" applyFill="1" applyAlignment="1">
      <alignment horizontal="right" vertical="center"/>
    </xf>
    <xf numFmtId="0" fontId="140" fillId="7" borderId="0" xfId="14" applyFont="1" applyFill="1" applyAlignment="1">
      <alignment horizontal="center" vertical="center"/>
    </xf>
    <xf numFmtId="0" fontId="171" fillId="7" borderId="47" xfId="14" applyFont="1" applyFill="1" applyBorder="1" applyAlignment="1">
      <alignment horizontal="center" vertical="center"/>
    </xf>
    <xf numFmtId="0" fontId="171" fillId="7" borderId="1" xfId="14" applyFont="1" applyFill="1" applyBorder="1" applyAlignment="1">
      <alignment horizontal="center" vertical="center"/>
    </xf>
    <xf numFmtId="0" fontId="171" fillId="7" borderId="12" xfId="14" applyFont="1" applyFill="1" applyBorder="1" applyAlignment="1">
      <alignment horizontal="center" vertical="center"/>
    </xf>
    <xf numFmtId="0" fontId="136" fillId="7" borderId="47" xfId="14" applyFont="1" applyFill="1" applyBorder="1" applyAlignment="1">
      <alignment horizontal="center" vertical="center"/>
    </xf>
    <xf numFmtId="0" fontId="136" fillId="7" borderId="1" xfId="14" applyFont="1" applyFill="1" applyBorder="1" applyAlignment="1">
      <alignment horizontal="center" vertical="center"/>
    </xf>
    <xf numFmtId="0" fontId="136" fillId="7" borderId="12" xfId="14" applyFont="1" applyFill="1" applyBorder="1" applyAlignment="1">
      <alignment horizontal="center" vertical="center"/>
    </xf>
    <xf numFmtId="0" fontId="136" fillId="7" borderId="26" xfId="14" applyFont="1" applyFill="1" applyBorder="1" applyAlignment="1">
      <alignment horizontal="left" vertical="center" wrapText="1"/>
    </xf>
    <xf numFmtId="0" fontId="136" fillId="7" borderId="48" xfId="14" applyFont="1" applyFill="1" applyBorder="1" applyAlignment="1">
      <alignment horizontal="left" vertical="center" wrapText="1"/>
    </xf>
    <xf numFmtId="0" fontId="136" fillId="7" borderId="13" xfId="14" applyFont="1" applyFill="1" applyBorder="1" applyAlignment="1">
      <alignment horizontal="left" vertical="center" wrapText="1"/>
    </xf>
    <xf numFmtId="0" fontId="137" fillId="0" borderId="47" xfId="18" applyFont="1" applyBorder="1" applyAlignment="1">
      <alignment horizontal="center" vertical="center" shrinkToFit="1"/>
    </xf>
    <xf numFmtId="0" fontId="137" fillId="0" borderId="1" xfId="18" applyFont="1" applyBorder="1" applyAlignment="1">
      <alignment horizontal="center" vertical="center" shrinkToFit="1"/>
    </xf>
    <xf numFmtId="0" fontId="137" fillId="0" borderId="8" xfId="18" applyFont="1" applyBorder="1" applyAlignment="1">
      <alignment horizontal="center" vertical="center" shrinkToFit="1"/>
    </xf>
    <xf numFmtId="0" fontId="137" fillId="0" borderId="12" xfId="18" applyFont="1" applyBorder="1" applyAlignment="1">
      <alignment horizontal="center" vertical="center" shrinkToFit="1"/>
    </xf>
    <xf numFmtId="0" fontId="142" fillId="0" borderId="0" xfId="18" applyFont="1" applyAlignment="1">
      <alignment horizontal="left" vertical="center" wrapText="1"/>
    </xf>
    <xf numFmtId="0" fontId="137" fillId="0" borderId="118" xfId="18" applyFont="1" applyBorder="1" applyAlignment="1">
      <alignment horizontal="right" vertical="center" shrinkToFit="1"/>
    </xf>
    <xf numFmtId="0" fontId="137" fillId="0" borderId="54" xfId="18" applyFont="1" applyBorder="1" applyAlignment="1">
      <alignment horizontal="right" vertical="center" shrinkToFit="1"/>
    </xf>
    <xf numFmtId="0" fontId="137" fillId="0" borderId="45" xfId="18" applyFont="1" applyBorder="1" applyAlignment="1">
      <alignment horizontal="center" vertical="center" wrapText="1"/>
    </xf>
    <xf numFmtId="0" fontId="137" fillId="0" borderId="114" xfId="18" applyFont="1" applyBorder="1" applyAlignment="1">
      <alignment horizontal="right" vertical="center" wrapText="1" shrinkToFit="1"/>
    </xf>
    <xf numFmtId="0" fontId="137" fillId="0" borderId="54" xfId="18" applyFont="1" applyBorder="1" applyAlignment="1">
      <alignment horizontal="right" vertical="center" wrapText="1" shrinkToFit="1"/>
    </xf>
    <xf numFmtId="0" fontId="137" fillId="0" borderId="47" xfId="18" applyFont="1" applyBorder="1" applyAlignment="1">
      <alignment horizontal="center" vertical="center" wrapText="1"/>
    </xf>
    <xf numFmtId="0" fontId="137" fillId="0" borderId="1" xfId="18" applyFont="1" applyBorder="1" applyAlignment="1">
      <alignment horizontal="center" vertical="center" wrapText="1"/>
    </xf>
    <xf numFmtId="0" fontId="137" fillId="0" borderId="8" xfId="18" applyFont="1" applyBorder="1" applyAlignment="1">
      <alignment horizontal="center" vertical="center" wrapText="1"/>
    </xf>
    <xf numFmtId="0" fontId="137" fillId="0" borderId="114" xfId="18" applyFont="1" applyBorder="1" applyAlignment="1">
      <alignment horizontal="center" vertical="center" wrapText="1" shrinkToFit="1"/>
    </xf>
    <xf numFmtId="0" fontId="137" fillId="0" borderId="54" xfId="18" applyFont="1" applyBorder="1" applyAlignment="1">
      <alignment horizontal="center" vertical="center" wrapText="1" shrinkToFit="1"/>
    </xf>
    <xf numFmtId="9" fontId="137" fillId="0" borderId="54" xfId="45" applyFont="1" applyFill="1" applyBorder="1" applyAlignment="1">
      <alignment horizontal="center" vertical="center" wrapText="1" shrinkToFit="1"/>
    </xf>
    <xf numFmtId="0" fontId="137" fillId="0" borderId="114" xfId="18" applyFont="1" applyBorder="1" applyAlignment="1">
      <alignment horizontal="center" vertical="center" shrinkToFit="1"/>
    </xf>
    <xf numFmtId="0" fontId="137" fillId="0" borderId="24" xfId="18" applyFont="1" applyBorder="1" applyAlignment="1">
      <alignment horizontal="center" vertical="center" shrinkToFit="1"/>
    </xf>
    <xf numFmtId="0" fontId="137" fillId="0" borderId="98" xfId="18" applyFont="1" applyBorder="1" applyAlignment="1">
      <alignment horizontal="center" vertical="center" shrinkToFit="1"/>
    </xf>
    <xf numFmtId="0" fontId="148" fillId="0" borderId="31" xfId="18" applyFont="1" applyBorder="1" applyAlignment="1">
      <alignment horizontal="center" vertical="center" wrapText="1"/>
    </xf>
    <xf numFmtId="0" fontId="148" fillId="0" borderId="35" xfId="18" applyFont="1" applyBorder="1" applyAlignment="1">
      <alignment horizontal="center" vertical="center" wrapText="1"/>
    </xf>
    <xf numFmtId="0" fontId="148" fillId="0" borderId="0" xfId="18" applyFont="1" applyAlignment="1">
      <alignment horizontal="center" vertical="center" wrapText="1"/>
    </xf>
    <xf numFmtId="0" fontId="148" fillId="0" borderId="40" xfId="18" applyFont="1" applyBorder="1" applyAlignment="1">
      <alignment horizontal="center" vertical="center" wrapText="1"/>
    </xf>
    <xf numFmtId="0" fontId="148" fillId="0" borderId="4" xfId="18" applyFont="1" applyBorder="1" applyAlignment="1">
      <alignment horizontal="center" vertical="center" wrapText="1"/>
    </xf>
    <xf numFmtId="0" fontId="148" fillId="0" borderId="9" xfId="18" applyFont="1" applyBorder="1" applyAlignment="1">
      <alignment horizontal="center" vertical="center" wrapText="1"/>
    </xf>
    <xf numFmtId="0" fontId="148" fillId="0" borderId="28" xfId="18" applyFont="1" applyBorder="1" applyAlignment="1">
      <alignment horizontal="center" vertical="center" wrapText="1"/>
    </xf>
    <xf numFmtId="0" fontId="148" fillId="0" borderId="44" xfId="18" applyFont="1" applyBorder="1" applyAlignment="1">
      <alignment horizontal="center" vertical="center" wrapText="1"/>
    </xf>
    <xf numFmtId="0" fontId="148" fillId="0" borderId="32" xfId="18" applyFont="1" applyBorder="1" applyAlignment="1">
      <alignment horizontal="center" vertical="center" wrapText="1"/>
    </xf>
    <xf numFmtId="0" fontId="137" fillId="0" borderId="117" xfId="14" applyFont="1" applyBorder="1" applyAlignment="1">
      <alignment horizontal="left" vertical="center"/>
    </xf>
    <xf numFmtId="0" fontId="136" fillId="0" borderId="113" xfId="14" applyFont="1" applyBorder="1" applyAlignment="1">
      <alignment horizontal="left" vertical="center"/>
    </xf>
    <xf numFmtId="0" fontId="136" fillId="0" borderId="85" xfId="14" applyFont="1" applyBorder="1" applyAlignment="1">
      <alignment horizontal="left" vertical="center"/>
    </xf>
    <xf numFmtId="0" fontId="136" fillId="0" borderId="113" xfId="14" applyFont="1" applyBorder="1">
      <alignment vertical="center"/>
    </xf>
    <xf numFmtId="0" fontId="136" fillId="0" borderId="132" xfId="14" applyFont="1" applyBorder="1" applyAlignment="1">
      <alignment horizontal="left" vertical="center"/>
    </xf>
    <xf numFmtId="0" fontId="137" fillId="0" borderId="33" xfId="18" applyFont="1" applyBorder="1" applyAlignment="1">
      <alignment horizontal="center" vertical="center"/>
    </xf>
    <xf numFmtId="0" fontId="137" fillId="0" borderId="4" xfId="18" applyFont="1" applyBorder="1" applyAlignment="1">
      <alignment horizontal="center" vertical="center"/>
    </xf>
    <xf numFmtId="0" fontId="137" fillId="0" borderId="32" xfId="18" applyFont="1" applyBorder="1" applyAlignment="1">
      <alignment horizontal="center" vertical="center"/>
    </xf>
    <xf numFmtId="0" fontId="136" fillId="0" borderId="45" xfId="18" applyFont="1" applyBorder="1" applyAlignment="1">
      <alignment horizontal="center" vertical="center"/>
    </xf>
    <xf numFmtId="0" fontId="136" fillId="0" borderId="4" xfId="18" applyFont="1" applyBorder="1" applyAlignment="1">
      <alignment horizontal="center" vertical="center"/>
    </xf>
    <xf numFmtId="0" fontId="136" fillId="0" borderId="9" xfId="18" applyFont="1" applyBorder="1" applyAlignment="1">
      <alignment horizontal="center" vertical="center"/>
    </xf>
    <xf numFmtId="0" fontId="6" fillId="0" borderId="0" xfId="1" applyAlignment="1" applyProtection="1">
      <alignment vertical="center"/>
    </xf>
    <xf numFmtId="0" fontId="4" fillId="0" borderId="0" xfId="18">
      <alignment vertical="center"/>
    </xf>
    <xf numFmtId="0" fontId="137" fillId="0" borderId="34" xfId="16" applyFont="1" applyBorder="1" applyAlignment="1">
      <alignment horizontal="left" vertical="center" wrapText="1"/>
    </xf>
    <xf numFmtId="0" fontId="137" fillId="0" borderId="28" xfId="16" applyFont="1" applyBorder="1" applyAlignment="1">
      <alignment horizontal="left" vertical="center" wrapText="1"/>
    </xf>
    <xf numFmtId="0" fontId="137" fillId="0" borderId="39" xfId="16" applyFont="1" applyBorder="1" applyAlignment="1">
      <alignment horizontal="left" vertical="center" wrapText="1"/>
    </xf>
    <xf numFmtId="0" fontId="137" fillId="0" borderId="44" xfId="16" applyFont="1" applyBorder="1" applyAlignment="1">
      <alignment horizontal="left" vertical="center" wrapText="1"/>
    </xf>
    <xf numFmtId="0" fontId="137" fillId="0" borderId="45" xfId="16" applyFont="1" applyBorder="1" applyAlignment="1">
      <alignment horizontal="left" vertical="center" wrapText="1"/>
    </xf>
    <xf numFmtId="0" fontId="137" fillId="0" borderId="32" xfId="16" applyFont="1" applyBorder="1" applyAlignment="1">
      <alignment horizontal="left" vertical="center" wrapText="1"/>
    </xf>
    <xf numFmtId="0" fontId="140" fillId="0" borderId="0" xfId="16" applyFont="1" applyAlignment="1">
      <alignment horizontal="center" vertical="center"/>
    </xf>
    <xf numFmtId="0" fontId="137" fillId="0" borderId="10" xfId="16" applyFont="1" applyBorder="1" applyAlignment="1">
      <alignment horizontal="left" vertical="center"/>
    </xf>
    <xf numFmtId="0" fontId="137" fillId="0" borderId="47" xfId="16" applyFont="1" applyBorder="1" applyAlignment="1">
      <alignment horizontal="left" vertical="center"/>
    </xf>
    <xf numFmtId="0" fontId="137" fillId="0" borderId="12" xfId="16" applyFont="1" applyBorder="1" applyAlignment="1">
      <alignment horizontal="left" vertical="center"/>
    </xf>
    <xf numFmtId="0" fontId="137" fillId="0" borderId="12" xfId="16" applyFont="1" applyBorder="1" applyAlignment="1">
      <alignment horizontal="center" vertical="center"/>
    </xf>
    <xf numFmtId="0" fontId="137" fillId="0" borderId="47" xfId="16" applyFont="1" applyBorder="1" applyAlignment="1">
      <alignment horizontal="center" vertical="center" wrapText="1"/>
    </xf>
    <xf numFmtId="0" fontId="137" fillId="0" borderId="1" xfId="16" applyFont="1" applyBorder="1" applyAlignment="1">
      <alignment horizontal="center" vertical="center" wrapText="1"/>
    </xf>
    <xf numFmtId="0" fontId="142" fillId="0" borderId="0" xfId="16" applyFont="1" applyAlignment="1">
      <alignment horizontal="left" vertical="center" wrapText="1"/>
    </xf>
    <xf numFmtId="0" fontId="142" fillId="0" borderId="0" xfId="16" applyFont="1" applyAlignment="1">
      <alignment vertical="center" wrapText="1"/>
    </xf>
    <xf numFmtId="0" fontId="142" fillId="0" borderId="0" xfId="16" applyFont="1" applyAlignment="1">
      <alignment horizontal="left" vertical="center"/>
    </xf>
    <xf numFmtId="0" fontId="137" fillId="0" borderId="47" xfId="16" applyFont="1" applyBorder="1" applyAlignment="1">
      <alignment horizontal="left" vertical="center" wrapText="1"/>
    </xf>
    <xf numFmtId="0" fontId="137" fillId="0" borderId="12" xfId="16" applyFont="1" applyBorder="1" applyAlignment="1">
      <alignment horizontal="left" vertical="center" wrapText="1"/>
    </xf>
    <xf numFmtId="0" fontId="137" fillId="0" borderId="13" xfId="16" applyFont="1" applyBorder="1" applyAlignment="1">
      <alignment horizontal="center" vertical="center" wrapText="1"/>
    </xf>
    <xf numFmtId="0" fontId="137" fillId="0" borderId="34" xfId="16" applyFont="1" applyBorder="1" applyAlignment="1">
      <alignment horizontal="center" vertical="center" wrapText="1"/>
    </xf>
    <xf numFmtId="0" fontId="137" fillId="0" borderId="39" xfId="16" applyFont="1" applyBorder="1" applyAlignment="1">
      <alignment horizontal="center" vertical="center" wrapText="1"/>
    </xf>
    <xf numFmtId="0" fontId="137" fillId="0" borderId="45" xfId="16" applyFont="1" applyBorder="1" applyAlignment="1">
      <alignment horizontal="center" vertical="center" wrapText="1"/>
    </xf>
    <xf numFmtId="0" fontId="137" fillId="0" borderId="1" xfId="16" applyFont="1" applyBorder="1" applyAlignment="1">
      <alignment horizontal="left" vertical="center" wrapText="1"/>
    </xf>
    <xf numFmtId="0" fontId="137" fillId="0" borderId="4" xfId="16" applyFont="1" applyBorder="1" applyAlignment="1">
      <alignment horizontal="left" vertical="center" wrapText="1"/>
    </xf>
    <xf numFmtId="0" fontId="8" fillId="0" borderId="0" xfId="16" applyFont="1" applyAlignment="1">
      <alignment vertical="center" wrapText="1"/>
    </xf>
    <xf numFmtId="0" fontId="115" fillId="0" borderId="0" xfId="16" applyFont="1" applyAlignment="1">
      <alignment horizontal="center" vertical="center"/>
    </xf>
    <xf numFmtId="0" fontId="18" fillId="0" borderId="47" xfId="16" applyFont="1" applyBorder="1" applyAlignment="1">
      <alignment horizontal="center" vertical="center"/>
    </xf>
    <xf numFmtId="0" fontId="18" fillId="0" borderId="1" xfId="16" applyFont="1" applyBorder="1" applyAlignment="1">
      <alignment horizontal="center" vertical="center"/>
    </xf>
    <xf numFmtId="0" fontId="18" fillId="0" borderId="12" xfId="16" applyFont="1" applyBorder="1" applyAlignment="1">
      <alignment horizontal="center" vertical="center"/>
    </xf>
    <xf numFmtId="0" fontId="4" fillId="0" borderId="47" xfId="16" applyBorder="1" applyAlignment="1">
      <alignment horizontal="center" vertical="center"/>
    </xf>
    <xf numFmtId="0" fontId="4" fillId="0" borderId="1" xfId="16" applyBorder="1" applyAlignment="1">
      <alignment horizontal="center" vertical="center"/>
    </xf>
    <xf numFmtId="0" fontId="4" fillId="0" borderId="12" xfId="16" applyBorder="1" applyAlignment="1">
      <alignment horizontal="center" vertical="center"/>
    </xf>
    <xf numFmtId="0" fontId="4" fillId="0" borderId="26" xfId="16" applyBorder="1" applyAlignment="1">
      <alignment horizontal="center" vertical="center" wrapText="1"/>
    </xf>
    <xf numFmtId="0" fontId="4" fillId="0" borderId="13" xfId="16" applyBorder="1" applyAlignment="1">
      <alignment horizontal="center" vertical="center" wrapText="1"/>
    </xf>
    <xf numFmtId="0" fontId="4" fillId="0" borderId="10" xfId="16" applyBorder="1" applyAlignment="1">
      <alignment vertical="center" wrapText="1"/>
    </xf>
    <xf numFmtId="0" fontId="4" fillId="0" borderId="10" xfId="16" applyBorder="1" applyAlignment="1">
      <alignment horizontal="center" vertical="center"/>
    </xf>
    <xf numFmtId="0" fontId="4" fillId="0" borderId="47" xfId="16" applyBorder="1" applyAlignment="1">
      <alignment vertical="center" wrapText="1"/>
    </xf>
    <xf numFmtId="0" fontId="4" fillId="0" borderId="12" xfId="16" applyBorder="1" applyAlignment="1">
      <alignment vertical="center" wrapText="1"/>
    </xf>
    <xf numFmtId="0" fontId="14" fillId="12" borderId="282" xfId="27" applyFont="1" applyFill="1" applyBorder="1" applyAlignment="1">
      <alignment horizontal="left" vertical="center"/>
    </xf>
    <xf numFmtId="0" fontId="14" fillId="12" borderId="20" xfId="27" applyFont="1" applyFill="1" applyBorder="1" applyAlignment="1">
      <alignment horizontal="left" vertical="center"/>
    </xf>
    <xf numFmtId="0" fontId="14" fillId="12" borderId="21" xfId="27" applyFont="1" applyFill="1" applyBorder="1" applyAlignment="1">
      <alignment horizontal="left" vertical="center"/>
    </xf>
    <xf numFmtId="0" fontId="14" fillId="12" borderId="283" xfId="27" applyFont="1" applyFill="1" applyBorder="1" applyAlignment="1">
      <alignment horizontal="left" vertical="center"/>
    </xf>
    <xf numFmtId="0" fontId="14" fillId="12" borderId="22" xfId="27" applyFont="1" applyFill="1" applyBorder="1" applyAlignment="1">
      <alignment horizontal="left" vertical="center"/>
    </xf>
    <xf numFmtId="0" fontId="14" fillId="12" borderId="23" xfId="27" applyFont="1" applyFill="1" applyBorder="1" applyAlignment="1">
      <alignment horizontal="left" vertical="center"/>
    </xf>
    <xf numFmtId="0" fontId="14" fillId="0" borderId="141" xfId="27" applyFont="1" applyBorder="1" applyAlignment="1">
      <alignment horizontal="center" vertical="center"/>
    </xf>
    <xf numFmtId="0" fontId="14" fillId="0" borderId="76" xfId="27" applyFont="1" applyBorder="1" applyAlignment="1">
      <alignment horizontal="center" vertical="center"/>
    </xf>
    <xf numFmtId="0" fontId="14" fillId="0" borderId="119" xfId="27" applyFont="1" applyBorder="1" applyAlignment="1">
      <alignment horizontal="center" vertical="center"/>
    </xf>
    <xf numFmtId="0" fontId="14" fillId="0" borderId="143" xfId="27" applyFont="1" applyBorder="1" applyAlignment="1">
      <alignment horizontal="center" vertical="center"/>
    </xf>
    <xf numFmtId="0" fontId="14" fillId="0" borderId="144" xfId="27" applyFont="1" applyBorder="1" applyAlignment="1">
      <alignment horizontal="center" vertical="center"/>
    </xf>
    <xf numFmtId="0" fontId="14" fillId="0" borderId="145" xfId="27" applyFont="1" applyBorder="1" applyAlignment="1">
      <alignment horizontal="center" vertical="center"/>
    </xf>
    <xf numFmtId="0" fontId="15" fillId="0" borderId="20" xfId="27" applyFont="1" applyBorder="1" applyAlignment="1">
      <alignment horizontal="center" vertical="center" wrapText="1"/>
    </xf>
    <xf numFmtId="0" fontId="15" fillId="0" borderId="20" xfId="27" applyFont="1" applyBorder="1" applyAlignment="1">
      <alignment horizontal="center" vertical="center"/>
    </xf>
    <xf numFmtId="0" fontId="15" fillId="0" borderId="21" xfId="27" applyFont="1" applyBorder="1" applyAlignment="1">
      <alignment horizontal="center" vertical="center"/>
    </xf>
    <xf numFmtId="0" fontId="15" fillId="0" borderId="58" xfId="27" applyFont="1" applyBorder="1" applyAlignment="1">
      <alignment horizontal="center" vertical="center"/>
    </xf>
    <xf numFmtId="0" fontId="15" fillId="0" borderId="149" xfId="27" applyFont="1" applyBorder="1" applyAlignment="1">
      <alignment horizontal="center" vertical="center"/>
    </xf>
    <xf numFmtId="0" fontId="14" fillId="12" borderId="136" xfId="28" applyFont="1" applyFill="1" applyBorder="1" applyAlignment="1">
      <alignment horizontal="center" vertical="center" shrinkToFit="1"/>
    </xf>
    <xf numFmtId="0" fontId="14" fillId="12" borderId="31" xfId="28" applyFont="1" applyFill="1" applyBorder="1" applyAlignment="1">
      <alignment horizontal="center" vertical="center" shrinkToFit="1"/>
    </xf>
    <xf numFmtId="0" fontId="14" fillId="12" borderId="28" xfId="28" applyFont="1" applyFill="1" applyBorder="1" applyAlignment="1">
      <alignment horizontal="center" vertical="center" shrinkToFit="1"/>
    </xf>
    <xf numFmtId="0" fontId="14" fillId="12" borderId="142" xfId="28" applyFont="1" applyFill="1" applyBorder="1" applyAlignment="1">
      <alignment horizontal="center" vertical="center" shrinkToFit="1"/>
    </xf>
    <xf numFmtId="0" fontId="14" fillId="12" borderId="42" xfId="28" applyFont="1" applyFill="1" applyBorder="1" applyAlignment="1">
      <alignment horizontal="center" vertical="center" shrinkToFit="1"/>
    </xf>
    <xf numFmtId="0" fontId="14" fillId="12" borderId="125" xfId="28" applyFont="1" applyFill="1" applyBorder="1" applyAlignment="1">
      <alignment horizontal="center" vertical="center" shrinkToFit="1"/>
    </xf>
    <xf numFmtId="0" fontId="32" fillId="12" borderId="34" xfId="28" applyFont="1" applyFill="1" applyBorder="1" applyAlignment="1">
      <alignment horizontal="center" vertical="center" wrapText="1"/>
    </xf>
    <xf numFmtId="0" fontId="32" fillId="12" borderId="31" xfId="28" applyFont="1" applyFill="1" applyBorder="1" applyAlignment="1">
      <alignment horizontal="center" vertical="center" wrapText="1"/>
    </xf>
    <xf numFmtId="0" fontId="32" fillId="12" borderId="35" xfId="28" applyFont="1" applyFill="1" applyBorder="1" applyAlignment="1">
      <alignment horizontal="center" vertical="center" wrapText="1"/>
    </xf>
    <xf numFmtId="0" fontId="32" fillId="12" borderId="41" xfId="28" applyFont="1" applyFill="1" applyBorder="1" applyAlignment="1">
      <alignment horizontal="center" vertical="center" wrapText="1"/>
    </xf>
    <xf numFmtId="0" fontId="32" fillId="12" borderId="42" xfId="28" applyFont="1" applyFill="1" applyBorder="1" applyAlignment="1">
      <alignment horizontal="center" vertical="center" wrapText="1"/>
    </xf>
    <xf numFmtId="0" fontId="32" fillId="12" borderId="43" xfId="28" applyFont="1" applyFill="1" applyBorder="1" applyAlignment="1">
      <alignment horizontal="center" vertical="center" wrapText="1"/>
    </xf>
    <xf numFmtId="0" fontId="14" fillId="0" borderId="137" xfId="27" applyFont="1" applyBorder="1" applyAlignment="1">
      <alignment horizontal="center" vertical="center" wrapText="1" shrinkToFit="1"/>
    </xf>
    <xf numFmtId="0" fontId="14" fillId="0" borderId="138" xfId="27" applyFont="1" applyBorder="1" applyAlignment="1">
      <alignment horizontal="center" vertical="center" wrapText="1" shrinkToFit="1"/>
    </xf>
    <xf numFmtId="0" fontId="14" fillId="0" borderId="97" xfId="27" applyFont="1" applyBorder="1" applyAlignment="1">
      <alignment horizontal="center" vertical="center" wrapText="1" shrinkToFit="1"/>
    </xf>
    <xf numFmtId="0" fontId="14" fillId="0" borderId="0" xfId="27" applyFont="1" applyAlignment="1">
      <alignment horizontal="center" vertical="center" wrapText="1" shrinkToFit="1"/>
    </xf>
    <xf numFmtId="0" fontId="14" fillId="0" borderId="142" xfId="27" applyFont="1" applyBorder="1" applyAlignment="1">
      <alignment horizontal="center" vertical="center" wrapText="1" shrinkToFit="1"/>
    </xf>
    <xf numFmtId="0" fontId="14" fillId="0" borderId="42" xfId="27" applyFont="1" applyBorder="1" applyAlignment="1">
      <alignment horizontal="center" vertical="center" wrapText="1" shrinkToFit="1"/>
    </xf>
    <xf numFmtId="0" fontId="18" fillId="12" borderId="139" xfId="27" applyFont="1" applyFill="1" applyBorder="1" applyAlignment="1">
      <alignment horizontal="center" vertical="center" wrapText="1" shrinkToFit="1"/>
    </xf>
    <xf numFmtId="0" fontId="18" fillId="12" borderId="138" xfId="27" applyFont="1" applyFill="1" applyBorder="1" applyAlignment="1">
      <alignment horizontal="center" vertical="center" wrapText="1" shrinkToFit="1"/>
    </xf>
    <xf numFmtId="0" fontId="18" fillId="12" borderId="140" xfId="27" applyFont="1" applyFill="1" applyBorder="1" applyAlignment="1">
      <alignment horizontal="center" vertical="center" wrapText="1" shrinkToFit="1"/>
    </xf>
    <xf numFmtId="0" fontId="18" fillId="12" borderId="39" xfId="27" applyFont="1" applyFill="1" applyBorder="1" applyAlignment="1">
      <alignment horizontal="center" vertical="center" wrapText="1" shrinkToFit="1"/>
    </xf>
    <xf numFmtId="0" fontId="18" fillId="12" borderId="0" xfId="27" applyFont="1" applyFill="1" applyAlignment="1">
      <alignment horizontal="center" vertical="center" wrapText="1" shrinkToFit="1"/>
    </xf>
    <xf numFmtId="0" fontId="18" fillId="12" borderId="40" xfId="27" applyFont="1" applyFill="1" applyBorder="1" applyAlignment="1">
      <alignment horizontal="center" vertical="center" wrapText="1" shrinkToFit="1"/>
    </xf>
    <xf numFmtId="0" fontId="18" fillId="12" borderId="41" xfId="27" applyFont="1" applyFill="1" applyBorder="1" applyAlignment="1">
      <alignment horizontal="center" vertical="center" wrapText="1" shrinkToFit="1"/>
    </xf>
    <xf numFmtId="0" fontId="18" fillId="12" borderId="42" xfId="27" applyFont="1" applyFill="1" applyBorder="1" applyAlignment="1">
      <alignment horizontal="center" vertical="center" wrapText="1" shrinkToFit="1"/>
    </xf>
    <xf numFmtId="0" fontId="18" fillId="12" borderId="43" xfId="27" applyFont="1" applyFill="1" applyBorder="1" applyAlignment="1">
      <alignment horizontal="center" vertical="center" wrapText="1" shrinkToFit="1"/>
    </xf>
    <xf numFmtId="0" fontId="15" fillId="0" borderId="6" xfId="27" applyFont="1" applyBorder="1" applyAlignment="1">
      <alignment horizontal="left" vertical="center" wrapText="1"/>
    </xf>
    <xf numFmtId="0" fontId="15" fillId="0" borderId="89" xfId="27" applyFont="1" applyBorder="1" applyAlignment="1">
      <alignment horizontal="left" vertical="center" wrapText="1"/>
    </xf>
    <xf numFmtId="0" fontId="18" fillId="0" borderId="284" xfId="27" applyFont="1" applyBorder="1" applyAlignment="1">
      <alignment horizontal="center" vertical="center"/>
    </xf>
    <xf numFmtId="0" fontId="18" fillId="0" borderId="285" xfId="27" applyFont="1" applyBorder="1" applyAlignment="1">
      <alignment horizontal="center" vertical="center"/>
    </xf>
    <xf numFmtId="0" fontId="15" fillId="0" borderId="4" xfId="27" applyFont="1" applyBorder="1" applyAlignment="1">
      <alignment horizontal="left" vertical="center" wrapText="1"/>
    </xf>
    <xf numFmtId="0" fontId="18" fillId="12" borderId="10" xfId="27" applyFont="1" applyFill="1" applyBorder="1" applyAlignment="1">
      <alignment horizontal="center" vertical="center" wrapText="1"/>
    </xf>
    <xf numFmtId="0" fontId="18" fillId="12" borderId="10" xfId="27" applyFont="1" applyFill="1" applyBorder="1" applyAlignment="1">
      <alignment horizontal="center" vertical="center"/>
    </xf>
    <xf numFmtId="0" fontId="18" fillId="12" borderId="11" xfId="27" applyFont="1" applyFill="1" applyBorder="1" applyAlignment="1">
      <alignment horizontal="center" vertical="center"/>
    </xf>
    <xf numFmtId="0" fontId="15" fillId="0" borderId="1" xfId="27" applyFont="1" applyBorder="1" applyAlignment="1">
      <alignment horizontal="left" vertical="center" wrapText="1"/>
    </xf>
    <xf numFmtId="0" fontId="15" fillId="0" borderId="12" xfId="27" applyFont="1" applyBorder="1" applyAlignment="1">
      <alignment horizontal="left" vertical="center" wrapText="1"/>
    </xf>
    <xf numFmtId="0" fontId="15" fillId="0" borderId="31" xfId="27" applyFont="1" applyBorder="1" applyAlignment="1">
      <alignment horizontal="left" vertical="center" wrapText="1"/>
    </xf>
    <xf numFmtId="0" fontId="15" fillId="0" borderId="28" xfId="27" applyFont="1" applyBorder="1" applyAlignment="1">
      <alignment horizontal="left" vertical="center" wrapText="1"/>
    </xf>
    <xf numFmtId="0" fontId="15" fillId="0" borderId="54" xfId="27" applyFont="1" applyBorder="1" applyAlignment="1">
      <alignment horizontal="left" vertical="center" wrapText="1"/>
    </xf>
    <xf numFmtId="0" fontId="15" fillId="0" borderId="24" xfId="27" applyFont="1" applyBorder="1" applyAlignment="1">
      <alignment horizontal="left" vertical="center" wrapText="1"/>
    </xf>
    <xf numFmtId="0" fontId="18" fillId="12" borderId="22" xfId="27" applyFont="1" applyFill="1" applyBorder="1" applyAlignment="1">
      <alignment horizontal="center" vertical="center" wrapText="1"/>
    </xf>
    <xf numFmtId="0" fontId="18" fillId="12" borderId="22" xfId="27" applyFont="1" applyFill="1" applyBorder="1" applyAlignment="1">
      <alignment horizontal="center" vertical="center"/>
    </xf>
    <xf numFmtId="0" fontId="18" fillId="12" borderId="23" xfId="27" applyFont="1" applyFill="1" applyBorder="1" applyAlignment="1">
      <alignment horizontal="center" vertical="center"/>
    </xf>
    <xf numFmtId="0" fontId="15" fillId="0" borderId="141" xfId="28" applyFont="1" applyBorder="1" applyAlignment="1">
      <alignment horizontal="center" vertical="center" wrapText="1"/>
    </xf>
    <xf numFmtId="0" fontId="15" fillId="0" borderId="76" xfId="28" applyFont="1" applyBorder="1" applyAlignment="1">
      <alignment horizontal="center" vertical="center" wrapText="1"/>
    </xf>
    <xf numFmtId="0" fontId="15" fillId="0" borderId="119" xfId="28" applyFont="1" applyBorder="1" applyAlignment="1">
      <alignment horizontal="center" vertical="center" wrapText="1"/>
    </xf>
    <xf numFmtId="0" fontId="15" fillId="0" borderId="33" xfId="28" applyFont="1" applyBorder="1" applyAlignment="1">
      <alignment horizontal="center" vertical="center" wrapText="1"/>
    </xf>
    <xf numFmtId="0" fontId="15" fillId="0" borderId="4" xfId="28" applyFont="1" applyBorder="1" applyAlignment="1">
      <alignment horizontal="center" vertical="center" wrapText="1"/>
    </xf>
    <xf numFmtId="0" fontId="15" fillId="0" borderId="32" xfId="28" applyFont="1" applyBorder="1" applyAlignment="1">
      <alignment horizontal="center" vertical="center" wrapText="1"/>
    </xf>
    <xf numFmtId="0" fontId="15" fillId="0" borderId="115" xfId="28" applyFont="1" applyBorder="1" applyAlignment="1">
      <alignment horizontal="center" vertical="center"/>
    </xf>
    <xf numFmtId="0" fontId="15" fillId="0" borderId="76" xfId="28" applyFont="1" applyBorder="1" applyAlignment="1">
      <alignment horizontal="center" vertical="center"/>
    </xf>
    <xf numFmtId="0" fontId="15" fillId="0" borderId="116" xfId="28" applyFont="1" applyBorder="1" applyAlignment="1">
      <alignment horizontal="center" vertical="center"/>
    </xf>
    <xf numFmtId="0" fontId="15" fillId="0" borderId="45" xfId="28" applyFont="1" applyBorder="1" applyAlignment="1">
      <alignment horizontal="center" vertical="center"/>
    </xf>
    <xf numFmtId="0" fontId="15" fillId="0" borderId="4" xfId="28" applyFont="1" applyBorder="1" applyAlignment="1">
      <alignment horizontal="center" vertical="center"/>
    </xf>
    <xf numFmtId="0" fontId="15" fillId="0" borderId="9" xfId="28" applyFont="1" applyBorder="1" applyAlignment="1">
      <alignment horizontal="center" vertical="center"/>
    </xf>
    <xf numFmtId="0" fontId="14" fillId="0" borderId="88" xfId="27" applyFont="1" applyBorder="1" applyAlignment="1">
      <alignment horizontal="center" vertical="center" wrapText="1" shrinkToFit="1"/>
    </xf>
    <xf numFmtId="0" fontId="14" fillId="0" borderId="44" xfId="27" applyFont="1" applyBorder="1" applyAlignment="1">
      <alignment horizontal="center" vertical="center" wrapText="1" shrinkToFit="1"/>
    </xf>
    <xf numFmtId="0" fontId="14" fillId="0" borderId="143" xfId="27" applyFont="1" applyBorder="1" applyAlignment="1">
      <alignment horizontal="center" vertical="center" wrapText="1" shrinkToFit="1"/>
    </xf>
    <xf numFmtId="0" fontId="14" fillId="0" borderId="144" xfId="27" applyFont="1" applyBorder="1" applyAlignment="1">
      <alignment horizontal="center" vertical="center" wrapText="1" shrinkToFit="1"/>
    </xf>
    <xf numFmtId="0" fontId="14" fillId="0" borderId="145" xfId="27" applyFont="1" applyBorder="1" applyAlignment="1">
      <alignment horizontal="center" vertical="center" wrapText="1" shrinkToFit="1"/>
    </xf>
    <xf numFmtId="0" fontId="18" fillId="12" borderId="139" xfId="27" applyFont="1" applyFill="1" applyBorder="1" applyAlignment="1">
      <alignment horizontal="center" vertical="center"/>
    </xf>
    <xf numFmtId="0" fontId="18" fillId="12" borderId="138" xfId="27" applyFont="1" applyFill="1" applyBorder="1" applyAlignment="1">
      <alignment horizontal="center" vertical="center"/>
    </xf>
    <xf numFmtId="0" fontId="18" fillId="12" borderId="140" xfId="27" applyFont="1" applyFill="1" applyBorder="1" applyAlignment="1">
      <alignment horizontal="center" vertical="center"/>
    </xf>
    <xf numFmtId="0" fontId="18" fillId="12" borderId="39" xfId="27" applyFont="1" applyFill="1" applyBorder="1" applyAlignment="1">
      <alignment horizontal="center" vertical="center"/>
    </xf>
    <xf numFmtId="0" fontId="18" fillId="12" borderId="0" xfId="27" applyFont="1" applyFill="1" applyAlignment="1">
      <alignment horizontal="center" vertical="center"/>
    </xf>
    <xf numFmtId="0" fontId="18" fillId="12" borderId="40" xfId="27" applyFont="1" applyFill="1" applyBorder="1" applyAlignment="1">
      <alignment horizontal="center" vertical="center"/>
    </xf>
    <xf numFmtId="0" fontId="18" fillId="12" borderId="147" xfId="27" applyFont="1" applyFill="1" applyBorder="1" applyAlignment="1">
      <alignment horizontal="center" vertical="center"/>
    </xf>
    <xf numFmtId="0" fontId="18" fillId="12" borderId="144" xfId="27" applyFont="1" applyFill="1" applyBorder="1" applyAlignment="1">
      <alignment horizontal="center" vertical="center"/>
    </xf>
    <xf numFmtId="0" fontId="18" fillId="12" borderId="148" xfId="27" applyFont="1" applyFill="1" applyBorder="1" applyAlignment="1">
      <alignment horizontal="center" vertical="center"/>
    </xf>
    <xf numFmtId="0" fontId="14" fillId="0" borderId="284" xfId="27" applyFont="1" applyBorder="1" applyAlignment="1">
      <alignment horizontal="center" vertical="center"/>
    </xf>
    <xf numFmtId="0" fontId="14" fillId="0" borderId="285" xfId="27" applyFont="1" applyBorder="1" applyAlignment="1">
      <alignment horizontal="center" vertical="center"/>
    </xf>
    <xf numFmtId="0" fontId="14" fillId="0" borderId="0" xfId="27" applyFont="1" applyAlignment="1">
      <alignment horizontal="left" vertical="center"/>
    </xf>
    <xf numFmtId="0" fontId="17" fillId="0" borderId="0" xfId="27" applyFont="1" applyAlignment="1">
      <alignment horizontal="center" vertical="center"/>
    </xf>
    <xf numFmtId="0" fontId="14" fillId="0" borderId="19" xfId="27" applyFont="1" applyBorder="1" applyAlignment="1">
      <alignment horizontal="center" vertical="center"/>
    </xf>
    <xf numFmtId="0" fontId="14" fillId="0" borderId="20" xfId="27" applyFont="1" applyBorder="1" applyAlignment="1">
      <alignment horizontal="center" vertical="center"/>
    </xf>
    <xf numFmtId="0" fontId="14" fillId="0" borderId="112" xfId="27" applyFont="1" applyBorder="1" applyAlignment="1">
      <alignment horizontal="center" vertical="center"/>
    </xf>
    <xf numFmtId="0" fontId="14" fillId="0" borderId="3" xfId="27" applyFont="1" applyBorder="1" applyAlignment="1">
      <alignment horizontal="center" vertical="center"/>
    </xf>
    <xf numFmtId="0" fontId="14" fillId="0" borderId="22" xfId="27" applyFont="1" applyBorder="1" applyAlignment="1">
      <alignment horizontal="center" vertical="center"/>
    </xf>
    <xf numFmtId="0" fontId="14" fillId="0" borderId="114" xfId="27" applyFont="1" applyBorder="1" applyAlignment="1">
      <alignment horizontal="center" vertical="center"/>
    </xf>
    <xf numFmtId="0" fontId="63" fillId="0" borderId="0" xfId="52" applyFont="1" applyAlignment="1">
      <alignment horizontal="center" vertical="center"/>
    </xf>
    <xf numFmtId="0" fontId="17" fillId="0" borderId="0" xfId="52" applyFont="1" applyAlignment="1">
      <alignment horizontal="left" vertical="center" wrapText="1"/>
    </xf>
    <xf numFmtId="0" fontId="61" fillId="0" borderId="10" xfId="52" applyFont="1" applyBorder="1" applyAlignment="1">
      <alignment horizontal="left" vertical="center" wrapText="1"/>
    </xf>
    <xf numFmtId="177" fontId="153" fillId="0" borderId="306" xfId="18" applyNumberFormat="1" applyFont="1" applyBorder="1" applyAlignment="1">
      <alignment horizontal="right" vertical="center"/>
    </xf>
    <xf numFmtId="180" fontId="153" fillId="0" borderId="308" xfId="18" applyNumberFormat="1" applyFont="1" applyBorder="1" applyAlignment="1">
      <alignment horizontal="center" vertical="center"/>
    </xf>
    <xf numFmtId="180" fontId="153" fillId="0" borderId="323" xfId="18" applyNumberFormat="1" applyFont="1" applyBorder="1" applyAlignment="1">
      <alignment horizontal="center" vertical="center"/>
    </xf>
    <xf numFmtId="0" fontId="153" fillId="0" borderId="324" xfId="18" applyFont="1" applyBorder="1" applyAlignment="1">
      <alignment horizontal="center" vertical="center"/>
    </xf>
    <xf numFmtId="0" fontId="153" fillId="0" borderId="309" xfId="18" applyFont="1" applyBorder="1" applyAlignment="1">
      <alignment horizontal="center" vertical="center"/>
    </xf>
    <xf numFmtId="0" fontId="62" fillId="0" borderId="300" xfId="16" applyFont="1" applyBorder="1" applyAlignment="1" applyProtection="1">
      <alignment horizontal="left" vertical="center" wrapText="1"/>
      <protection locked="0"/>
    </xf>
    <xf numFmtId="0" fontId="153" fillId="0" borderId="300" xfId="16" applyFont="1" applyBorder="1" applyAlignment="1">
      <alignment horizontal="center" vertical="center" shrinkToFit="1"/>
    </xf>
    <xf numFmtId="0" fontId="61" fillId="0" borderId="300" xfId="16" applyFont="1" applyBorder="1" applyAlignment="1" applyProtection="1">
      <alignment horizontal="center" vertical="center"/>
      <protection locked="0"/>
    </xf>
    <xf numFmtId="0" fontId="61" fillId="0" borderId="299" xfId="16" applyFont="1" applyBorder="1" applyAlignment="1">
      <alignment horizontal="center" vertical="center" wrapText="1"/>
    </xf>
    <xf numFmtId="0" fontId="153" fillId="0" borderId="300" xfId="16" applyFont="1" applyBorder="1" applyAlignment="1" applyProtection="1">
      <alignment horizontal="center" vertical="center"/>
      <protection locked="0"/>
    </xf>
    <xf numFmtId="0" fontId="153" fillId="0" borderId="22" xfId="18" applyFont="1" applyBorder="1" applyAlignment="1" applyProtection="1">
      <alignment horizontal="center" vertical="center"/>
      <protection locked="0"/>
    </xf>
    <xf numFmtId="0" fontId="61" fillId="0" borderId="0" xfId="18" applyFont="1" applyAlignment="1">
      <alignment horizontal="left" vertical="center" wrapText="1"/>
    </xf>
    <xf numFmtId="0" fontId="153" fillId="0" borderId="10" xfId="18" applyFont="1" applyBorder="1" applyAlignment="1" applyProtection="1">
      <alignment horizontal="center" vertical="center"/>
      <protection locked="0"/>
    </xf>
    <xf numFmtId="0" fontId="153" fillId="0" borderId="11" xfId="18" applyFont="1" applyBorder="1" applyAlignment="1" applyProtection="1">
      <alignment horizontal="center" vertical="center"/>
      <protection locked="0"/>
    </xf>
    <xf numFmtId="0" fontId="61" fillId="0" borderId="300" xfId="16" applyFont="1" applyBorder="1" applyAlignment="1">
      <alignment horizontal="center" vertical="center"/>
    </xf>
    <xf numFmtId="0" fontId="61" fillId="0" borderId="300" xfId="16" applyFont="1" applyBorder="1" applyAlignment="1">
      <alignment horizontal="left" vertical="center" wrapText="1"/>
    </xf>
    <xf numFmtId="0" fontId="153" fillId="0" borderId="23" xfId="18" applyFont="1" applyBorder="1" applyAlignment="1" applyProtection="1">
      <alignment horizontal="center" vertical="center"/>
      <protection locked="0"/>
    </xf>
    <xf numFmtId="0" fontId="153" fillId="0" borderId="334" xfId="18" applyFont="1" applyBorder="1" applyAlignment="1">
      <alignment horizontal="center" vertical="center"/>
    </xf>
    <xf numFmtId="0" fontId="153" fillId="0" borderId="335" xfId="18" applyFont="1" applyBorder="1" applyAlignment="1">
      <alignment horizontal="center" vertical="center"/>
    </xf>
    <xf numFmtId="177" fontId="153" fillId="15" borderId="336" xfId="18" applyNumberFormat="1" applyFont="1" applyFill="1" applyBorder="1" applyAlignment="1" applyProtection="1">
      <alignment horizontal="right" vertical="center"/>
      <protection locked="0"/>
    </xf>
    <xf numFmtId="180" fontId="153" fillId="0" borderId="339" xfId="18" applyNumberFormat="1" applyFont="1" applyBorder="1" applyAlignment="1">
      <alignment horizontal="center" vertical="center"/>
    </xf>
    <xf numFmtId="180" fontId="153" fillId="0" borderId="340" xfId="18" applyNumberFormat="1" applyFont="1" applyBorder="1" applyAlignment="1">
      <alignment horizontal="center" vertical="center"/>
    </xf>
    <xf numFmtId="0" fontId="153" fillId="0" borderId="141" xfId="18" applyFont="1" applyBorder="1" applyAlignment="1">
      <alignment horizontal="center" vertical="center"/>
    </xf>
    <xf numFmtId="0" fontId="153" fillId="0" borderId="76" xfId="18" applyFont="1" applyBorder="1" applyAlignment="1">
      <alignment horizontal="center" vertical="center"/>
    </xf>
    <xf numFmtId="0" fontId="153" fillId="0" borderId="341" xfId="18" applyFont="1" applyBorder="1" applyAlignment="1">
      <alignment horizontal="center" vertical="center"/>
    </xf>
    <xf numFmtId="0" fontId="153" fillId="0" borderId="97" xfId="18" applyFont="1" applyBorder="1" applyAlignment="1">
      <alignment horizontal="center" vertical="center"/>
    </xf>
    <xf numFmtId="0" fontId="153" fillId="0" borderId="0" xfId="18" applyFont="1" applyAlignment="1">
      <alignment horizontal="right" vertical="center"/>
    </xf>
    <xf numFmtId="0" fontId="66" fillId="0" borderId="307" xfId="18" applyFont="1" applyBorder="1" applyAlignment="1">
      <alignment horizontal="center" vertical="center" wrapText="1"/>
    </xf>
    <xf numFmtId="0" fontId="66" fillId="0" borderId="345" xfId="18" applyFont="1" applyBorder="1" applyAlignment="1">
      <alignment horizontal="center" vertical="center" wrapText="1"/>
    </xf>
    <xf numFmtId="179" fontId="153" fillId="0" borderId="304" xfId="18" applyNumberFormat="1" applyFont="1" applyBorder="1" applyAlignment="1">
      <alignment horizontal="center" vertical="center"/>
    </xf>
    <xf numFmtId="179" fontId="153" fillId="0" borderId="322" xfId="18" applyNumberFormat="1" applyFont="1" applyBorder="1" applyAlignment="1">
      <alignment horizontal="center" vertical="center"/>
    </xf>
    <xf numFmtId="0" fontId="153" fillId="0" borderId="299" xfId="16" applyFont="1" applyBorder="1" applyAlignment="1">
      <alignment horizontal="center" vertical="center"/>
    </xf>
    <xf numFmtId="177" fontId="153" fillId="0" borderId="310" xfId="18" applyNumberFormat="1" applyFont="1" applyBorder="1" applyAlignment="1">
      <alignment horizontal="right" vertical="center"/>
    </xf>
    <xf numFmtId="180" fontId="153" fillId="0" borderId="312" xfId="18" applyNumberFormat="1" applyFont="1" applyBorder="1" applyAlignment="1">
      <alignment horizontal="center" vertical="center"/>
    </xf>
    <xf numFmtId="180" fontId="153" fillId="0" borderId="325" xfId="18" applyNumberFormat="1" applyFont="1" applyBorder="1" applyAlignment="1">
      <alignment horizontal="center" vertical="center"/>
    </xf>
    <xf numFmtId="0" fontId="153" fillId="0" borderId="321" xfId="18" applyFont="1" applyBorder="1" applyAlignment="1">
      <alignment horizontal="center" vertical="center"/>
    </xf>
    <xf numFmtId="0" fontId="153" fillId="0" borderId="301" xfId="18" applyFont="1" applyBorder="1" applyAlignment="1">
      <alignment horizontal="center" vertical="center"/>
    </xf>
    <xf numFmtId="177" fontId="153" fillId="0" borderId="299" xfId="18" applyNumberFormat="1" applyFont="1" applyBorder="1" applyAlignment="1" applyProtection="1">
      <alignment horizontal="right" vertical="center"/>
      <protection locked="0"/>
    </xf>
    <xf numFmtId="0" fontId="153" fillId="0" borderId="318" xfId="18" applyFont="1" applyBorder="1" applyAlignment="1">
      <alignment horizontal="left" vertical="center" indent="1"/>
    </xf>
    <xf numFmtId="0" fontId="153" fillId="0" borderId="319" xfId="18" applyFont="1" applyBorder="1" applyAlignment="1">
      <alignment horizontal="left" vertical="center" indent="1"/>
    </xf>
    <xf numFmtId="0" fontId="153" fillId="0" borderId="320" xfId="18" applyFont="1" applyBorder="1" applyAlignment="1">
      <alignment horizontal="left" vertical="center" indent="1"/>
    </xf>
    <xf numFmtId="0" fontId="153" fillId="0" borderId="305" xfId="18" applyFont="1" applyBorder="1" applyAlignment="1">
      <alignment horizontal="left" vertical="center" indent="1"/>
    </xf>
    <xf numFmtId="38" fontId="153" fillId="15" borderId="331" xfId="30" applyFont="1" applyFill="1" applyBorder="1" applyAlignment="1" applyProtection="1">
      <alignment horizontal="center" vertical="center"/>
    </xf>
    <xf numFmtId="38" fontId="153" fillId="15" borderId="332" xfId="30" applyFont="1" applyFill="1" applyBorder="1" applyAlignment="1" applyProtection="1">
      <alignment horizontal="center" vertical="center"/>
    </xf>
    <xf numFmtId="38" fontId="153" fillId="15" borderId="300" xfId="30" applyFont="1" applyFill="1" applyBorder="1" applyAlignment="1" applyProtection="1">
      <alignment horizontal="center" vertical="center"/>
    </xf>
    <xf numFmtId="38" fontId="153" fillId="15" borderId="327" xfId="30" applyFont="1" applyFill="1" applyBorder="1" applyAlignment="1" applyProtection="1">
      <alignment horizontal="center" vertical="center"/>
    </xf>
    <xf numFmtId="0" fontId="153" fillId="0" borderId="342" xfId="18" applyFont="1" applyBorder="1" applyAlignment="1">
      <alignment horizontal="center" vertical="center"/>
    </xf>
    <xf numFmtId="0" fontId="153" fillId="0" borderId="343" xfId="18" applyFont="1" applyBorder="1" applyAlignment="1">
      <alignment horizontal="center" vertical="center"/>
    </xf>
    <xf numFmtId="0" fontId="153" fillId="0" borderId="344" xfId="18" applyFont="1" applyBorder="1" applyAlignment="1">
      <alignment horizontal="center" vertical="center"/>
    </xf>
    <xf numFmtId="0" fontId="66" fillId="0" borderId="26" xfId="18" applyFont="1" applyBorder="1" applyAlignment="1">
      <alignment horizontal="center" vertical="center" wrapText="1"/>
    </xf>
    <xf numFmtId="0" fontId="153" fillId="0" borderId="326" xfId="18" applyFont="1" applyBorder="1" applyAlignment="1">
      <alignment horizontal="left" vertical="center" shrinkToFit="1"/>
    </xf>
    <xf numFmtId="0" fontId="153" fillId="0" borderId="302" xfId="18" applyFont="1" applyBorder="1" applyAlignment="1">
      <alignment horizontal="left" vertical="center" shrinkToFit="1"/>
    </xf>
    <xf numFmtId="0" fontId="153" fillId="0" borderId="313" xfId="18" applyFont="1" applyBorder="1" applyAlignment="1">
      <alignment horizontal="left" vertical="center" shrinkToFit="1"/>
    </xf>
    <xf numFmtId="0" fontId="153" fillId="0" borderId="328" xfId="18" applyFont="1" applyBorder="1" applyAlignment="1">
      <alignment horizontal="left" vertical="center" shrinkToFit="1"/>
    </xf>
    <xf numFmtId="0" fontId="153" fillId="0" borderId="329" xfId="18" applyFont="1" applyBorder="1" applyAlignment="1">
      <alignment horizontal="left" vertical="center" shrinkToFit="1"/>
    </xf>
    <xf numFmtId="0" fontId="153" fillId="0" borderId="330" xfId="18" applyFont="1" applyBorder="1" applyAlignment="1">
      <alignment horizontal="left" vertical="center" shrinkToFit="1"/>
    </xf>
    <xf numFmtId="0" fontId="153" fillId="0" borderId="333" xfId="18" applyFont="1" applyBorder="1" applyAlignment="1">
      <alignment horizontal="center" vertical="center"/>
    </xf>
    <xf numFmtId="0" fontId="153" fillId="0" borderId="305" xfId="18" applyFont="1" applyBorder="1" applyAlignment="1">
      <alignment horizontal="center" vertical="center"/>
    </xf>
    <xf numFmtId="0" fontId="150" fillId="0" borderId="47" xfId="14" applyFont="1" applyBorder="1" applyAlignment="1">
      <alignment horizontal="center" vertical="center"/>
    </xf>
    <xf numFmtId="0" fontId="150" fillId="0" borderId="48" xfId="14" applyFont="1" applyBorder="1" applyAlignment="1">
      <alignment horizontal="center" vertical="center"/>
    </xf>
    <xf numFmtId="0" fontId="150" fillId="0" borderId="13" xfId="14" applyFont="1" applyBorder="1" applyAlignment="1">
      <alignment horizontal="center" vertical="center"/>
    </xf>
    <xf numFmtId="0" fontId="150" fillId="0" borderId="1" xfId="14" applyFont="1" applyBorder="1" applyAlignment="1">
      <alignment horizontal="center" vertical="center" wrapText="1"/>
    </xf>
    <xf numFmtId="0" fontId="150" fillId="0" borderId="12" xfId="14" applyFont="1" applyBorder="1" applyAlignment="1">
      <alignment horizontal="center" vertical="center" wrapText="1"/>
    </xf>
    <xf numFmtId="0" fontId="150" fillId="0" borderId="31" xfId="25" applyFont="1" applyBorder="1" applyAlignment="1">
      <alignment horizontal="center" vertical="center"/>
    </xf>
    <xf numFmtId="0" fontId="150" fillId="0" borderId="28" xfId="25" applyFont="1" applyBorder="1" applyAlignment="1">
      <alignment horizontal="center" vertical="center"/>
    </xf>
    <xf numFmtId="0" fontId="150" fillId="0" borderId="26" xfId="14" applyFont="1" applyBorder="1" applyAlignment="1">
      <alignment horizontal="left" vertical="center"/>
    </xf>
    <xf numFmtId="0" fontId="150" fillId="0" borderId="48" xfId="14" applyFont="1" applyBorder="1" applyAlignment="1">
      <alignment horizontal="left" vertical="center"/>
    </xf>
    <xf numFmtId="0" fontId="150" fillId="0" borderId="13" xfId="14" applyFont="1" applyBorder="1" applyAlignment="1">
      <alignment horizontal="left" vertical="center"/>
    </xf>
    <xf numFmtId="0" fontId="137" fillId="0" borderId="0" xfId="37" applyFont="1" applyAlignment="1">
      <alignment horizontal="right" vertical="center"/>
    </xf>
    <xf numFmtId="0" fontId="140" fillId="0" borderId="0" xfId="37" applyFont="1" applyAlignment="1">
      <alignment horizontal="center" vertical="center"/>
    </xf>
    <xf numFmtId="0" fontId="137" fillId="0" borderId="10" xfId="37" applyFont="1" applyBorder="1" applyAlignment="1">
      <alignment horizontal="left" vertical="center"/>
    </xf>
    <xf numFmtId="0" fontId="137" fillId="0" borderId="47" xfId="37" applyFont="1" applyBorder="1" applyAlignment="1">
      <alignment horizontal="center" vertical="center"/>
    </xf>
    <xf numFmtId="0" fontId="137" fillId="0" borderId="1" xfId="37" applyFont="1" applyBorder="1" applyAlignment="1">
      <alignment horizontal="center" vertical="center"/>
    </xf>
    <xf numFmtId="0" fontId="137" fillId="0" borderId="12" xfId="37" applyFont="1" applyBorder="1" applyAlignment="1">
      <alignment horizontal="center" vertical="center"/>
    </xf>
    <xf numFmtId="0" fontId="81" fillId="0" borderId="0" xfId="37" applyFont="1" applyAlignment="1">
      <alignment horizontal="left" vertical="center" wrapText="1"/>
    </xf>
    <xf numFmtId="0" fontId="81" fillId="0" borderId="0" xfId="37" applyFont="1" applyAlignment="1">
      <alignment horizontal="left" vertical="center"/>
    </xf>
    <xf numFmtId="0" fontId="137" fillId="0" borderId="47" xfId="37" applyFont="1" applyBorder="1" applyAlignment="1">
      <alignment horizontal="left" vertical="center"/>
    </xf>
    <xf numFmtId="0" fontId="137" fillId="0" borderId="12" xfId="37" applyFont="1" applyBorder="1" applyAlignment="1">
      <alignment horizontal="left" vertical="center"/>
    </xf>
    <xf numFmtId="0" fontId="137" fillId="0" borderId="26" xfId="21" applyFont="1" applyBorder="1" applyAlignment="1">
      <alignment horizontal="center" vertical="center" wrapText="1"/>
    </xf>
    <xf numFmtId="0" fontId="137" fillId="0" borderId="0" xfId="21" applyFont="1" applyAlignment="1">
      <alignment horizontal="center" vertical="center"/>
    </xf>
    <xf numFmtId="0" fontId="140" fillId="0" borderId="0" xfId="21" applyFont="1" applyAlignment="1">
      <alignment horizontal="center" vertical="center"/>
    </xf>
    <xf numFmtId="0" fontId="137" fillId="0" borderId="10" xfId="21" applyFont="1" applyBorder="1" applyAlignment="1">
      <alignment horizontal="left" vertical="center"/>
    </xf>
    <xf numFmtId="0" fontId="137" fillId="0" borderId="47" xfId="21" applyFont="1" applyBorder="1" applyAlignment="1">
      <alignment horizontal="left" vertical="center"/>
    </xf>
    <xf numFmtId="0" fontId="137" fillId="0" borderId="1" xfId="21" applyFont="1" applyBorder="1" applyAlignment="1">
      <alignment horizontal="left" vertical="center"/>
    </xf>
    <xf numFmtId="0" fontId="137" fillId="0" borderId="12" xfId="21" applyFont="1" applyBorder="1" applyAlignment="1">
      <alignment horizontal="left" vertical="center"/>
    </xf>
    <xf numFmtId="0" fontId="137" fillId="0" borderId="47" xfId="21" applyFont="1" applyBorder="1" applyAlignment="1">
      <alignment horizontal="center" vertical="center"/>
    </xf>
    <xf numFmtId="0" fontId="137" fillId="0" borderId="1" xfId="21" applyFont="1" applyBorder="1" applyAlignment="1">
      <alignment horizontal="center" vertical="center"/>
    </xf>
    <xf numFmtId="0" fontId="137" fillId="0" borderId="12" xfId="21" applyFont="1" applyBorder="1" applyAlignment="1">
      <alignment horizontal="center" vertical="center"/>
    </xf>
    <xf numFmtId="0" fontId="137" fillId="0" borderId="34" xfId="21" applyFont="1" applyBorder="1" applyAlignment="1">
      <alignment horizontal="left" vertical="center"/>
    </xf>
    <xf numFmtId="0" fontId="137" fillId="0" borderId="31" xfId="21" applyFont="1" applyBorder="1" applyAlignment="1">
      <alignment horizontal="left" vertical="center"/>
    </xf>
    <xf numFmtId="0" fontId="137" fillId="0" borderId="28" xfId="21" applyFont="1" applyBorder="1" applyAlignment="1">
      <alignment horizontal="left" vertical="center"/>
    </xf>
    <xf numFmtId="0" fontId="137" fillId="0" borderId="39" xfId="21" applyFont="1" applyBorder="1" applyAlignment="1">
      <alignment horizontal="left" vertical="center"/>
    </xf>
    <xf numFmtId="0" fontId="137" fillId="0" borderId="0" xfId="21" applyFont="1" applyAlignment="1">
      <alignment horizontal="left" vertical="center"/>
    </xf>
    <xf numFmtId="0" fontId="137" fillId="0" borderId="45" xfId="21" applyFont="1" applyBorder="1" applyAlignment="1">
      <alignment horizontal="left" vertical="center"/>
    </xf>
    <xf numFmtId="0" fontId="137" fillId="0" borderId="4" xfId="21" applyFont="1" applyBorder="1" applyAlignment="1">
      <alignment horizontal="left" vertical="center"/>
    </xf>
    <xf numFmtId="0" fontId="137" fillId="0" borderId="32" xfId="21" applyFont="1" applyBorder="1" applyAlignment="1">
      <alignment horizontal="left" vertical="center"/>
    </xf>
    <xf numFmtId="0" fontId="137" fillId="0" borderId="10" xfId="21" applyFont="1" applyBorder="1" applyAlignment="1">
      <alignment horizontal="center" vertical="center" wrapText="1"/>
    </xf>
    <xf numFmtId="0" fontId="177" fillId="0" borderId="10" xfId="21" applyFont="1" applyBorder="1" applyAlignment="1">
      <alignment horizontal="center" vertical="center"/>
    </xf>
    <xf numFmtId="191" fontId="137" fillId="0" borderId="31" xfId="21" applyNumberFormat="1" applyFont="1" applyBorder="1" applyAlignment="1">
      <alignment horizontal="center" vertical="center"/>
    </xf>
    <xf numFmtId="191" fontId="137" fillId="0" borderId="4" xfId="21" applyNumberFormat="1" applyFont="1" applyBorder="1" applyAlignment="1">
      <alignment horizontal="center" vertical="center"/>
    </xf>
    <xf numFmtId="0" fontId="137" fillId="0" borderId="34" xfId="21" applyFont="1" applyBorder="1" applyAlignment="1">
      <alignment horizontal="center" vertical="center" wrapText="1"/>
    </xf>
    <xf numFmtId="0" fontId="137" fillId="0" borderId="31" xfId="21" applyFont="1" applyBorder="1" applyAlignment="1">
      <alignment horizontal="center" vertical="center" wrapText="1"/>
    </xf>
    <xf numFmtId="0" fontId="137" fillId="0" borderId="45" xfId="21" applyFont="1" applyBorder="1" applyAlignment="1">
      <alignment horizontal="center" vertical="center" wrapText="1"/>
    </xf>
    <xf numFmtId="0" fontId="137" fillId="0" borderId="4" xfId="21" applyFont="1" applyBorder="1" applyAlignment="1">
      <alignment horizontal="center" vertical="center" wrapText="1"/>
    </xf>
    <xf numFmtId="38" fontId="137" fillId="0" borderId="10" xfId="38" applyFont="1" applyFill="1" applyBorder="1" applyAlignment="1">
      <alignment horizontal="center" vertical="center"/>
    </xf>
    <xf numFmtId="38" fontId="137" fillId="0" borderId="10" xfId="38" applyFont="1" applyFill="1" applyBorder="1" applyAlignment="1">
      <alignment horizontal="center" vertical="center" wrapText="1"/>
    </xf>
    <xf numFmtId="0" fontId="145" fillId="0" borderId="0" xfId="21" applyFont="1" applyAlignment="1">
      <alignment horizontal="center" vertical="center"/>
    </xf>
    <xf numFmtId="0" fontId="145" fillId="0" borderId="0" xfId="21" applyFont="1" applyAlignment="1">
      <alignment horizontal="left" vertical="center"/>
    </xf>
    <xf numFmtId="0" fontId="145" fillId="0" borderId="0" xfId="21" applyFont="1" applyAlignment="1">
      <alignment horizontal="left" vertical="center" wrapText="1"/>
    </xf>
    <xf numFmtId="191" fontId="137" fillId="0" borderId="47" xfId="21" applyNumberFormat="1" applyFont="1" applyBorder="1" applyAlignment="1">
      <alignment horizontal="center" vertical="center"/>
    </xf>
    <xf numFmtId="191" fontId="137" fillId="0" borderId="1" xfId="21" applyNumberFormat="1" applyFont="1" applyBorder="1" applyAlignment="1">
      <alignment horizontal="center" vertical="center"/>
    </xf>
    <xf numFmtId="191" fontId="137" fillId="0" borderId="28" xfId="21" applyNumberFormat="1" applyFont="1" applyBorder="1" applyAlignment="1">
      <alignment horizontal="center" vertical="center"/>
    </xf>
    <xf numFmtId="191" fontId="137" fillId="0" borderId="32" xfId="21" applyNumberFormat="1" applyFont="1" applyBorder="1" applyAlignment="1">
      <alignment horizontal="center" vertical="center"/>
    </xf>
    <xf numFmtId="0" fontId="137" fillId="0" borderId="4" xfId="21" applyFont="1" applyBorder="1" applyAlignment="1">
      <alignment horizontal="left" vertical="center" wrapText="1"/>
    </xf>
    <xf numFmtId="0" fontId="137" fillId="0" borderId="12" xfId="21" applyFont="1" applyBorder="1" applyAlignment="1">
      <alignment horizontal="center" vertical="center" wrapText="1"/>
    </xf>
    <xf numFmtId="0" fontId="136" fillId="15" borderId="14" xfId="14" applyFont="1" applyFill="1" applyBorder="1" applyAlignment="1">
      <alignment horizontal="center" vertical="center"/>
    </xf>
    <xf numFmtId="0" fontId="136" fillId="15" borderId="82" xfId="14" applyFont="1" applyFill="1" applyBorder="1" applyAlignment="1">
      <alignment horizontal="center" vertical="center"/>
    </xf>
    <xf numFmtId="0" fontId="136" fillId="15" borderId="126" xfId="14" applyFont="1" applyFill="1" applyBorder="1" applyAlignment="1">
      <alignment horizontal="center" vertical="center"/>
    </xf>
    <xf numFmtId="0" fontId="136" fillId="7" borderId="14" xfId="14" applyFont="1" applyFill="1" applyBorder="1" applyAlignment="1">
      <alignment horizontal="center" vertical="center"/>
    </xf>
    <xf numFmtId="0" fontId="136" fillId="7" borderId="126" xfId="14" applyFont="1" applyFill="1" applyBorder="1" applyAlignment="1">
      <alignment horizontal="center" vertical="center"/>
    </xf>
    <xf numFmtId="0" fontId="148" fillId="15" borderId="14" xfId="14" applyFont="1" applyFill="1" applyBorder="1" applyAlignment="1">
      <alignment horizontal="center" vertical="center"/>
    </xf>
    <xf numFmtId="0" fontId="148" fillId="15" borderId="82" xfId="14" applyFont="1" applyFill="1" applyBorder="1" applyAlignment="1">
      <alignment horizontal="center" vertical="center"/>
    </xf>
    <xf numFmtId="0" fontId="148" fillId="15" borderId="126" xfId="14" applyFont="1" applyFill="1" applyBorder="1" applyAlignment="1">
      <alignment horizontal="center" vertical="center"/>
    </xf>
    <xf numFmtId="0" fontId="188" fillId="0" borderId="0" xfId="14" applyFont="1" applyAlignment="1">
      <alignment horizontal="left" vertical="center" wrapText="1"/>
    </xf>
    <xf numFmtId="0" fontId="188" fillId="0" borderId="0" xfId="14" applyFont="1" applyAlignment="1">
      <alignment horizontal="left" vertical="center"/>
    </xf>
    <xf numFmtId="0" fontId="148" fillId="0" borderId="0" xfId="14" applyFont="1" applyAlignment="1">
      <alignment horizontal="right" vertical="center"/>
    </xf>
    <xf numFmtId="0" fontId="136" fillId="0" borderId="1" xfId="14" applyFont="1" applyBorder="1" applyAlignment="1">
      <alignment horizontal="center" vertical="center" shrinkToFit="1"/>
    </xf>
    <xf numFmtId="0" fontId="136" fillId="0" borderId="12" xfId="14" applyFont="1" applyBorder="1" applyAlignment="1">
      <alignment horizontal="center" vertical="center" shrinkToFit="1"/>
    </xf>
    <xf numFmtId="0" fontId="136" fillId="0" borderId="47" xfId="14" applyFont="1" applyBorder="1" applyAlignment="1">
      <alignment horizontal="left" vertical="center" wrapText="1" shrinkToFit="1"/>
    </xf>
    <xf numFmtId="0" fontId="136" fillId="0" borderId="1" xfId="14" applyFont="1" applyBorder="1" applyAlignment="1">
      <alignment horizontal="left" vertical="center" wrapText="1" shrinkToFit="1"/>
    </xf>
    <xf numFmtId="0" fontId="136" fillId="0" borderId="8" xfId="14" applyFont="1" applyBorder="1" applyAlignment="1">
      <alignment horizontal="left" vertical="center" wrapText="1" shrinkToFit="1"/>
    </xf>
    <xf numFmtId="0" fontId="136" fillId="15" borderId="132" xfId="14" applyFont="1" applyFill="1" applyBorder="1" applyAlignment="1">
      <alignment horizontal="center" vertical="center"/>
    </xf>
    <xf numFmtId="0" fontId="136" fillId="15" borderId="8" xfId="14" applyFont="1" applyFill="1" applyBorder="1" applyAlignment="1">
      <alignment horizontal="center" vertical="center"/>
    </xf>
    <xf numFmtId="0" fontId="136" fillId="0" borderId="14" xfId="14" applyFont="1" applyBorder="1" applyAlignment="1">
      <alignment horizontal="center" vertical="center"/>
    </xf>
    <xf numFmtId="0" fontId="136" fillId="0" borderId="126" xfId="14" applyFont="1" applyBorder="1" applyAlignment="1">
      <alignment horizontal="center" vertical="center"/>
    </xf>
    <xf numFmtId="0" fontId="136" fillId="0" borderId="141" xfId="14" applyFont="1" applyBorder="1" applyAlignment="1">
      <alignment horizontal="center" vertical="center" wrapText="1"/>
    </xf>
    <xf numFmtId="0" fontId="136" fillId="0" borderId="76" xfId="14" applyFont="1" applyBorder="1" applyAlignment="1">
      <alignment horizontal="center" vertical="center" wrapText="1"/>
    </xf>
    <xf numFmtId="0" fontId="136" fillId="0" borderId="116" xfId="14" applyFont="1" applyBorder="1" applyAlignment="1">
      <alignment horizontal="center" vertical="center" wrapText="1"/>
    </xf>
    <xf numFmtId="0" fontId="136" fillId="0" borderId="142" xfId="14" applyFont="1" applyBorder="1" applyAlignment="1">
      <alignment horizontal="center" vertical="center" wrapText="1"/>
    </xf>
    <xf numFmtId="0" fontId="136" fillId="0" borderId="42" xfId="14" applyFont="1" applyBorder="1" applyAlignment="1">
      <alignment horizontal="center" vertical="center" wrapText="1"/>
    </xf>
    <xf numFmtId="0" fontId="136" fillId="0" borderId="43" xfId="14" applyFont="1" applyBorder="1" applyAlignment="1">
      <alignment horizontal="center" vertical="center" wrapText="1"/>
    </xf>
    <xf numFmtId="0" fontId="185" fillId="0" borderId="141" xfId="14" applyFont="1" applyBorder="1" applyAlignment="1">
      <alignment horizontal="center" vertical="center" wrapText="1"/>
    </xf>
    <xf numFmtId="0" fontId="185" fillId="0" borderId="116" xfId="14" applyFont="1" applyBorder="1" applyAlignment="1">
      <alignment horizontal="center" vertical="center"/>
    </xf>
    <xf numFmtId="0" fontId="185" fillId="0" borderId="97" xfId="14" applyFont="1" applyBorder="1" applyAlignment="1">
      <alignment horizontal="center" vertical="center"/>
    </xf>
    <xf numFmtId="0" fontId="185" fillId="0" borderId="40" xfId="14" applyFont="1" applyBorder="1" applyAlignment="1">
      <alignment horizontal="center" vertical="center"/>
    </xf>
    <xf numFmtId="0" fontId="136" fillId="0" borderId="141" xfId="14" applyFont="1" applyBorder="1" applyAlignment="1">
      <alignment horizontal="center" vertical="center" wrapText="1" shrinkToFit="1"/>
    </xf>
    <xf numFmtId="0" fontId="185" fillId="0" borderId="76" xfId="14" applyFont="1" applyBorder="1" applyAlignment="1">
      <alignment horizontal="center" vertical="center" shrinkToFit="1"/>
    </xf>
    <xf numFmtId="0" fontId="185" fillId="0" borderId="119" xfId="14" applyFont="1" applyBorder="1" applyAlignment="1">
      <alignment horizontal="center" vertical="center" shrinkToFit="1"/>
    </xf>
    <xf numFmtId="0" fontId="185" fillId="0" borderId="142" xfId="14" applyFont="1" applyBorder="1" applyAlignment="1">
      <alignment horizontal="center" vertical="center" shrinkToFit="1"/>
    </xf>
    <xf numFmtId="0" fontId="185" fillId="0" borderId="42" xfId="14" applyFont="1" applyBorder="1" applyAlignment="1">
      <alignment horizontal="center" vertical="center" shrinkToFit="1"/>
    </xf>
    <xf numFmtId="0" fontId="185" fillId="0" borderId="125" xfId="14" applyFont="1" applyBorder="1" applyAlignment="1">
      <alignment horizontal="center" vertical="center" shrinkToFit="1"/>
    </xf>
    <xf numFmtId="0" fontId="136" fillId="0" borderId="115" xfId="14" applyFont="1" applyBorder="1" applyAlignment="1">
      <alignment horizontal="center" vertical="center"/>
    </xf>
    <xf numFmtId="0" fontId="136" fillId="0" borderId="76" xfId="14" applyFont="1" applyBorder="1" applyAlignment="1">
      <alignment horizontal="center" vertical="center"/>
    </xf>
    <xf numFmtId="0" fontId="136" fillId="0" borderId="116" xfId="14" applyFont="1" applyBorder="1" applyAlignment="1">
      <alignment horizontal="center" vertical="center"/>
    </xf>
    <xf numFmtId="0" fontId="136" fillId="0" borderId="41" xfId="14" applyFont="1" applyBorder="1" applyAlignment="1">
      <alignment horizontal="center" vertical="center"/>
    </xf>
    <xf numFmtId="0" fontId="136" fillId="0" borderId="42" xfId="14" applyFont="1" applyBorder="1" applyAlignment="1">
      <alignment horizontal="center" vertical="center"/>
    </xf>
    <xf numFmtId="0" fontId="136" fillId="0" borderId="43" xfId="14" applyFont="1" applyBorder="1" applyAlignment="1">
      <alignment horizontal="center" vertical="center"/>
    </xf>
    <xf numFmtId="0" fontId="136" fillId="0" borderId="4" xfId="14" applyFont="1" applyBorder="1" applyAlignment="1">
      <alignment horizontal="center" vertical="center" shrinkToFit="1"/>
    </xf>
    <xf numFmtId="0" fontId="136" fillId="0" borderId="32" xfId="14" applyFont="1" applyBorder="1" applyAlignment="1">
      <alignment horizontal="center" vertical="center" shrinkToFit="1"/>
    </xf>
    <xf numFmtId="0" fontId="136" fillId="0" borderId="112" xfId="14" applyFont="1" applyBorder="1" applyAlignment="1">
      <alignment horizontal="left" vertical="center" wrapText="1" shrinkToFit="1"/>
    </xf>
    <xf numFmtId="0" fontId="136" fillId="0" borderId="113" xfId="14" applyFont="1" applyBorder="1" applyAlignment="1">
      <alignment horizontal="left" vertical="center" wrapText="1" shrinkToFit="1"/>
    </xf>
    <xf numFmtId="0" fontId="136" fillId="0" borderId="46" xfId="14" applyFont="1" applyBorder="1" applyAlignment="1">
      <alignment horizontal="left" vertical="center" wrapText="1" shrinkToFit="1"/>
    </xf>
    <xf numFmtId="0" fontId="136" fillId="15" borderId="33" xfId="14" applyFont="1" applyFill="1" applyBorder="1" applyAlignment="1">
      <alignment horizontal="center" vertical="center"/>
    </xf>
    <xf numFmtId="0" fontId="136" fillId="15" borderId="9" xfId="14" applyFont="1" applyFill="1" applyBorder="1" applyAlignment="1">
      <alignment horizontal="center" vertical="center"/>
    </xf>
    <xf numFmtId="0" fontId="136" fillId="0" borderId="40" xfId="14" applyFont="1" applyBorder="1" applyAlignment="1">
      <alignment horizontal="center" vertical="center"/>
    </xf>
    <xf numFmtId="0" fontId="136" fillId="0" borderId="141" xfId="14" applyFont="1" applyBorder="1" applyAlignment="1">
      <alignment horizontal="left" vertical="center"/>
    </xf>
    <xf numFmtId="0" fontId="136" fillId="0" borderId="142" xfId="14" applyFont="1" applyBorder="1" applyAlignment="1">
      <alignment horizontal="left" vertical="center"/>
    </xf>
    <xf numFmtId="0" fontId="136" fillId="0" borderId="42" xfId="14" applyFont="1" applyBorder="1" applyAlignment="1">
      <alignment horizontal="left" vertical="center"/>
    </xf>
    <xf numFmtId="0" fontId="136" fillId="15" borderId="141" xfId="14" applyFont="1" applyFill="1" applyBorder="1" applyAlignment="1">
      <alignment horizontal="center" vertical="center"/>
    </xf>
    <xf numFmtId="0" fontId="136" fillId="15" borderId="76" xfId="14" applyFont="1" applyFill="1" applyBorder="1" applyAlignment="1">
      <alignment horizontal="center" vertical="center"/>
    </xf>
    <xf numFmtId="0" fontId="136" fillId="15" borderId="116" xfId="14" applyFont="1" applyFill="1" applyBorder="1" applyAlignment="1">
      <alignment horizontal="center" vertical="center"/>
    </xf>
    <xf numFmtId="0" fontId="136" fillId="15" borderId="142" xfId="14" applyFont="1" applyFill="1" applyBorder="1" applyAlignment="1">
      <alignment horizontal="center" vertical="center"/>
    </xf>
    <xf numFmtId="0" fontId="136" fillId="15" borderId="42" xfId="14" applyFont="1" applyFill="1" applyBorder="1" applyAlignment="1">
      <alignment horizontal="center" vertical="center"/>
    </xf>
    <xf numFmtId="0" fontId="136" fillId="15" borderId="43" xfId="14" applyFont="1" applyFill="1" applyBorder="1" applyAlignment="1">
      <alignment horizontal="center" vertical="center"/>
    </xf>
    <xf numFmtId="0" fontId="136" fillId="0" borderId="14" xfId="14" applyFont="1" applyBorder="1" applyAlignment="1">
      <alignment horizontal="center" vertical="center" wrapText="1"/>
    </xf>
    <xf numFmtId="0" fontId="136" fillId="0" borderId="82" xfId="14" applyFont="1" applyBorder="1" applyAlignment="1">
      <alignment horizontal="center" vertical="center" wrapText="1"/>
    </xf>
    <xf numFmtId="0" fontId="136" fillId="0" borderId="126" xfId="14" applyFont="1" applyBorder="1" applyAlignment="1">
      <alignment horizontal="center" vertical="center" wrapText="1"/>
    </xf>
    <xf numFmtId="0" fontId="184" fillId="0" borderId="32" xfId="14" applyFont="1" applyBorder="1" applyAlignment="1">
      <alignment horizontal="left" vertical="center" wrapText="1"/>
    </xf>
    <xf numFmtId="0" fontId="184" fillId="0" borderId="13" xfId="14" applyFont="1" applyBorder="1" applyAlignment="1">
      <alignment horizontal="left" vertical="center" wrapText="1"/>
    </xf>
    <xf numFmtId="0" fontId="184" fillId="0" borderId="24" xfId="14" applyFont="1" applyBorder="1" applyAlignment="1">
      <alignment horizontal="left" vertical="center" wrapText="1"/>
    </xf>
    <xf numFmtId="0" fontId="184" fillId="0" borderId="22" xfId="14" applyFont="1" applyBorder="1" applyAlignment="1">
      <alignment horizontal="left" vertical="center" wrapText="1"/>
    </xf>
    <xf numFmtId="0" fontId="148" fillId="0" borderId="112" xfId="14" applyFont="1" applyBorder="1" applyAlignment="1">
      <alignment horizontal="center" vertical="center" wrapText="1"/>
    </xf>
    <xf numFmtId="0" fontId="148" fillId="0" borderId="114" xfId="14" applyFont="1" applyBorder="1" applyAlignment="1">
      <alignment horizontal="center" vertical="center" wrapText="1"/>
    </xf>
    <xf numFmtId="0" fontId="185" fillId="0" borderId="19" xfId="41" applyFont="1" applyBorder="1" applyAlignment="1">
      <alignment horizontal="center" vertical="top" wrapText="1"/>
    </xf>
    <xf numFmtId="0" fontId="185" fillId="0" borderId="21" xfId="41" applyFont="1" applyBorder="1" applyAlignment="1">
      <alignment horizontal="center" vertical="top" wrapText="1"/>
    </xf>
    <xf numFmtId="0" fontId="185" fillId="0" borderId="14" xfId="14" applyFont="1" applyBorder="1" applyAlignment="1">
      <alignment horizontal="center" vertical="center" wrapText="1"/>
    </xf>
    <xf numFmtId="0" fontId="185" fillId="0" borderId="82" xfId="14" applyFont="1" applyBorder="1" applyAlignment="1">
      <alignment horizontal="center" vertical="center" wrapText="1"/>
    </xf>
    <xf numFmtId="0" fontId="185" fillId="0" borderId="126" xfId="14" applyFont="1" applyBorder="1" applyAlignment="1">
      <alignment horizontal="center" vertical="center" wrapText="1"/>
    </xf>
    <xf numFmtId="0" fontId="146" fillId="0" borderId="3" xfId="41" applyFont="1" applyBorder="1" applyAlignment="1">
      <alignment horizontal="center" vertical="center" wrapText="1"/>
    </xf>
    <xf numFmtId="0" fontId="146" fillId="0" borderId="23" xfId="41" applyFont="1" applyBorder="1" applyAlignment="1">
      <alignment horizontal="center" vertical="center" wrapText="1"/>
    </xf>
    <xf numFmtId="0" fontId="136" fillId="0" borderId="31" xfId="14" applyFont="1" applyBorder="1" applyAlignment="1">
      <alignment horizontal="center" vertical="center" shrinkToFit="1"/>
    </xf>
    <xf numFmtId="0" fontId="136" fillId="0" borderId="28" xfId="14" applyFont="1" applyBorder="1" applyAlignment="1">
      <alignment horizontal="center" vertical="center" shrinkToFit="1"/>
    </xf>
    <xf numFmtId="0" fontId="136" fillId="0" borderId="114" xfId="14" applyFont="1" applyBorder="1" applyAlignment="1">
      <alignment horizontal="center" vertical="center" wrapText="1" shrinkToFit="1"/>
    </xf>
    <xf numFmtId="0" fontId="136" fillId="0" borderId="54" xfId="14" applyFont="1" applyBorder="1" applyAlignment="1">
      <alignment horizontal="center" vertical="center" wrapText="1" shrinkToFit="1"/>
    </xf>
    <xf numFmtId="0" fontId="136" fillId="0" borderId="98" xfId="14" applyFont="1" applyBorder="1" applyAlignment="1">
      <alignment horizontal="center" vertical="center" wrapText="1" shrinkToFit="1"/>
    </xf>
    <xf numFmtId="0" fontId="136" fillId="15" borderId="136" xfId="14" applyFont="1" applyFill="1" applyBorder="1" applyAlignment="1">
      <alignment horizontal="center" vertical="center"/>
    </xf>
    <xf numFmtId="0" fontId="136" fillId="15" borderId="35" xfId="14" applyFont="1" applyFill="1" applyBorder="1" applyAlignment="1">
      <alignment horizontal="center" vertical="center"/>
    </xf>
    <xf numFmtId="0" fontId="136" fillId="0" borderId="82" xfId="14" applyFont="1" applyBorder="1" applyAlignment="1">
      <alignment horizontal="center" vertical="center"/>
    </xf>
    <xf numFmtId="0" fontId="136" fillId="0" borderId="110" xfId="14" applyFont="1" applyBorder="1" applyAlignment="1">
      <alignment horizontal="center" vertical="center"/>
    </xf>
    <xf numFmtId="0" fontId="136" fillId="0" borderId="187" xfId="14" applyFont="1" applyBorder="1" applyAlignment="1">
      <alignment horizontal="center" vertical="center"/>
    </xf>
    <xf numFmtId="0" fontId="137" fillId="0" borderId="0" xfId="47" applyFont="1" applyAlignment="1">
      <alignment horizontal="left" vertical="center"/>
    </xf>
    <xf numFmtId="0" fontId="137" fillId="0" borderId="0" xfId="47" applyFont="1" applyAlignment="1">
      <alignment horizontal="left" vertical="center" wrapText="1" shrinkToFit="1" readingOrder="1"/>
    </xf>
    <xf numFmtId="0" fontId="137" fillId="0" borderId="0" xfId="47" applyFont="1" applyAlignment="1">
      <alignment horizontal="left" vertical="center" wrapText="1"/>
    </xf>
    <xf numFmtId="0" fontId="137" fillId="0" borderId="47" xfId="47" applyFont="1" applyBorder="1" applyAlignment="1">
      <alignment horizontal="left" vertical="center"/>
    </xf>
    <xf numFmtId="0" fontId="137" fillId="0" borderId="1" xfId="47" applyFont="1" applyBorder="1" applyAlignment="1">
      <alignment horizontal="left" vertical="center"/>
    </xf>
    <xf numFmtId="0" fontId="137" fillId="0" borderId="114" xfId="47" applyFont="1" applyBorder="1" applyAlignment="1">
      <alignment horizontal="left" vertical="center"/>
    </xf>
    <xf numFmtId="0" fontId="137" fillId="0" borderId="54" xfId="47" applyFont="1" applyBorder="1" applyAlignment="1">
      <alignment horizontal="left" vertical="center"/>
    </xf>
    <xf numFmtId="0" fontId="173" fillId="0" borderId="0" xfId="47" applyFont="1" applyAlignment="1">
      <alignment horizontal="right" vertical="center"/>
    </xf>
    <xf numFmtId="0" fontId="173" fillId="0" borderId="122" xfId="47" applyFont="1" applyBorder="1" applyAlignment="1">
      <alignment horizontal="center" vertical="center" textRotation="255" wrapText="1"/>
    </xf>
    <xf numFmtId="0" fontId="173" fillId="0" borderId="123" xfId="47" applyFont="1" applyBorder="1" applyAlignment="1">
      <alignment horizontal="center" vertical="center" textRotation="255" wrapText="1"/>
    </xf>
    <xf numFmtId="0" fontId="173" fillId="0" borderId="124" xfId="47" applyFont="1" applyBorder="1" applyAlignment="1">
      <alignment horizontal="center" vertical="center" textRotation="255" wrapText="1"/>
    </xf>
    <xf numFmtId="0" fontId="137" fillId="0" borderId="112" xfId="47" applyFont="1" applyBorder="1" applyAlignment="1">
      <alignment horizontal="left" vertical="center"/>
    </xf>
    <xf numFmtId="0" fontId="137" fillId="0" borderId="113" xfId="47" applyFont="1" applyBorder="1" applyAlignment="1">
      <alignment horizontal="left" vertical="center"/>
    </xf>
    <xf numFmtId="0" fontId="145" fillId="0" borderId="113" xfId="47" applyFont="1" applyBorder="1" applyAlignment="1">
      <alignment horizontal="left" vertical="center" wrapText="1"/>
    </xf>
    <xf numFmtId="0" fontId="145" fillId="0" borderId="46" xfId="47" applyFont="1" applyBorder="1" applyAlignment="1">
      <alignment horizontal="left" vertical="center" wrapText="1"/>
    </xf>
    <xf numFmtId="0" fontId="4" fillId="0" borderId="0" xfId="47" applyAlignment="1">
      <alignment horizontal="left" vertical="center"/>
    </xf>
    <xf numFmtId="0" fontId="145" fillId="0" borderId="1" xfId="47" applyFont="1" applyBorder="1" applyAlignment="1">
      <alignment horizontal="left" vertical="center" wrapText="1"/>
    </xf>
    <xf numFmtId="0" fontId="145" fillId="0" borderId="8" xfId="47" applyFont="1" applyBorder="1" applyAlignment="1">
      <alignment horizontal="left" vertical="center" wrapText="1"/>
    </xf>
    <xf numFmtId="0" fontId="137" fillId="0" borderId="12" xfId="47" applyFont="1" applyBorder="1" applyAlignment="1">
      <alignment horizontal="left" vertical="center"/>
    </xf>
    <xf numFmtId="0" fontId="145" fillId="0" borderId="114" xfId="47" applyFont="1" applyBorder="1" applyAlignment="1">
      <alignment horizontal="left"/>
    </xf>
    <xf numFmtId="0" fontId="145" fillId="0" borderId="54" xfId="47" applyFont="1" applyBorder="1" applyAlignment="1">
      <alignment horizontal="left"/>
    </xf>
    <xf numFmtId="0" fontId="145" fillId="0" borderId="98" xfId="47" applyFont="1" applyBorder="1" applyAlignment="1">
      <alignment horizontal="left"/>
    </xf>
    <xf numFmtId="0" fontId="173" fillId="0" borderId="117" xfId="47" applyFont="1" applyBorder="1" applyAlignment="1">
      <alignment horizontal="left" vertical="center"/>
    </xf>
    <xf numFmtId="0" fontId="173" fillId="0" borderId="113" xfId="47" applyFont="1" applyBorder="1" applyAlignment="1">
      <alignment horizontal="left" vertical="center"/>
    </xf>
    <xf numFmtId="0" fontId="173" fillId="0" borderId="85" xfId="47" applyFont="1" applyBorder="1" applyAlignment="1">
      <alignment horizontal="left" vertical="center"/>
    </xf>
    <xf numFmtId="0" fontId="173" fillId="0" borderId="112" xfId="47" applyFont="1" applyBorder="1" applyAlignment="1">
      <alignment horizontal="center" vertical="center"/>
    </xf>
    <xf numFmtId="0" fontId="173" fillId="0" borderId="113" xfId="47" applyFont="1" applyBorder="1" applyAlignment="1">
      <alignment horizontal="center" vertical="center"/>
    </xf>
    <xf numFmtId="0" fontId="173" fillId="0" borderId="46" xfId="47" applyFont="1" applyBorder="1" applyAlignment="1">
      <alignment horizontal="center" vertical="center"/>
    </xf>
    <xf numFmtId="0" fontId="140" fillId="0" borderId="0" xfId="47" applyFont="1" applyAlignment="1">
      <alignment horizontal="center" vertical="center" wrapText="1"/>
    </xf>
    <xf numFmtId="0" fontId="140" fillId="0" borderId="0" xfId="47" applyFont="1" applyAlignment="1">
      <alignment horizontal="center" vertical="center"/>
    </xf>
    <xf numFmtId="0" fontId="173" fillId="0" borderId="132" xfId="47" applyFont="1" applyBorder="1" applyAlignment="1">
      <alignment horizontal="left" vertical="center"/>
    </xf>
    <xf numFmtId="0" fontId="173" fillId="0" borderId="1" xfId="47" applyFont="1" applyBorder="1" applyAlignment="1">
      <alignment horizontal="left" vertical="center"/>
    </xf>
    <xf numFmtId="0" fontId="173" fillId="0" borderId="12" xfId="47" applyFont="1" applyBorder="1" applyAlignment="1">
      <alignment horizontal="left" vertical="center"/>
    </xf>
    <xf numFmtId="0" fontId="137" fillId="0" borderId="47" xfId="47" applyFont="1" applyBorder="1" applyAlignment="1">
      <alignment horizontal="center" vertical="center"/>
    </xf>
    <xf numFmtId="0" fontId="137" fillId="0" borderId="1" xfId="47" applyFont="1" applyBorder="1" applyAlignment="1">
      <alignment horizontal="center" vertical="center"/>
    </xf>
    <xf numFmtId="0" fontId="137" fillId="0" borderId="8" xfId="47" applyFont="1" applyBorder="1" applyAlignment="1">
      <alignment horizontal="center" vertical="center"/>
    </xf>
    <xf numFmtId="0" fontId="173" fillId="0" borderId="136" xfId="47" applyFont="1" applyBorder="1" applyAlignment="1">
      <alignment horizontal="left" vertical="center" wrapText="1"/>
    </xf>
    <xf numFmtId="0" fontId="173" fillId="0" borderId="31" xfId="47" applyFont="1" applyBorder="1" applyAlignment="1">
      <alignment horizontal="left" vertical="center" wrapText="1"/>
    </xf>
    <xf numFmtId="0" fontId="173" fillId="0" borderId="28" xfId="47" applyFont="1" applyBorder="1" applyAlignment="1">
      <alignment horizontal="left" vertical="center" wrapText="1"/>
    </xf>
    <xf numFmtId="0" fontId="173" fillId="0" borderId="97" xfId="47" applyFont="1" applyBorder="1" applyAlignment="1">
      <alignment horizontal="left" vertical="center" wrapText="1"/>
    </xf>
    <xf numFmtId="0" fontId="173" fillId="0" borderId="0" xfId="47" applyFont="1" applyAlignment="1">
      <alignment horizontal="left" vertical="center" wrapText="1"/>
    </xf>
    <xf numFmtId="0" fontId="173" fillId="0" borderId="44" xfId="47" applyFont="1" applyBorder="1" applyAlignment="1">
      <alignment horizontal="left" vertical="center" wrapText="1"/>
    </xf>
    <xf numFmtId="0" fontId="173" fillId="0" borderId="33" xfId="47" applyFont="1" applyBorder="1" applyAlignment="1">
      <alignment horizontal="left" vertical="center" wrapText="1"/>
    </xf>
    <xf numFmtId="0" fontId="173" fillId="0" borderId="4" xfId="47" applyFont="1" applyBorder="1" applyAlignment="1">
      <alignment horizontal="left" vertical="center" wrapText="1"/>
    </xf>
    <xf numFmtId="0" fontId="173" fillId="0" borderId="32" xfId="47" applyFont="1" applyBorder="1" applyAlignment="1">
      <alignment horizontal="left" vertical="center" wrapText="1"/>
    </xf>
    <xf numFmtId="0" fontId="137" fillId="0" borderId="34" xfId="47" applyFont="1" applyBorder="1" applyAlignment="1">
      <alignment horizontal="left" vertical="center" wrapText="1"/>
    </xf>
    <xf numFmtId="0" fontId="137" fillId="0" borderId="31" xfId="47" applyFont="1" applyBorder="1" applyAlignment="1">
      <alignment horizontal="left" vertical="center" wrapText="1"/>
    </xf>
    <xf numFmtId="0" fontId="137" fillId="0" borderId="28" xfId="47" applyFont="1" applyBorder="1" applyAlignment="1">
      <alignment horizontal="left" vertical="center" wrapText="1"/>
    </xf>
    <xf numFmtId="0" fontId="137" fillId="0" borderId="45" xfId="47" applyFont="1" applyBorder="1" applyAlignment="1">
      <alignment horizontal="left" vertical="center" wrapText="1"/>
    </xf>
    <xf numFmtId="0" fontId="137" fillId="0" borderId="4" xfId="47" applyFont="1" applyBorder="1" applyAlignment="1">
      <alignment horizontal="left" vertical="center" wrapText="1"/>
    </xf>
    <xf numFmtId="0" fontId="137" fillId="0" borderId="32" xfId="47" applyFont="1" applyBorder="1" applyAlignment="1">
      <alignment horizontal="left" vertical="center" wrapText="1"/>
    </xf>
    <xf numFmtId="0" fontId="137" fillId="0" borderId="34" xfId="47" applyFont="1" applyBorder="1" applyAlignment="1">
      <alignment horizontal="center" vertical="center"/>
    </xf>
    <xf numFmtId="0" fontId="137" fillId="0" borderId="31" xfId="47" applyFont="1" applyBorder="1" applyAlignment="1">
      <alignment horizontal="center" vertical="center"/>
    </xf>
    <xf numFmtId="0" fontId="137" fillId="0" borderId="35" xfId="47" applyFont="1" applyBorder="1" applyAlignment="1">
      <alignment horizontal="center" vertical="center"/>
    </xf>
    <xf numFmtId="0" fontId="137" fillId="0" borderId="45" xfId="47" applyFont="1" applyBorder="1" applyAlignment="1">
      <alignment horizontal="center" vertical="center"/>
    </xf>
    <xf numFmtId="0" fontId="137" fillId="0" borderId="4" xfId="47" applyFont="1" applyBorder="1" applyAlignment="1">
      <alignment horizontal="center" vertical="center"/>
    </xf>
    <xf numFmtId="0" fontId="137" fillId="0" borderId="9" xfId="47" applyFont="1" applyBorder="1" applyAlignment="1">
      <alignment horizontal="center" vertical="center"/>
    </xf>
    <xf numFmtId="0" fontId="72" fillId="0" borderId="0" xfId="16" applyFont="1" applyBorder="1" applyAlignment="1">
      <alignment horizontal="center" vertical="center" shrinkToFit="1"/>
    </xf>
  </cellXfs>
  <cellStyles count="57">
    <cellStyle name="パーセント 2" xfId="45" xr:uid="{00000000-0005-0000-0000-000000000000}"/>
    <cellStyle name="ハイパーリンク" xfId="1" builtinId="8"/>
    <cellStyle name="ハイパーリンク 2" xfId="29" xr:uid="{00000000-0005-0000-0000-000002000000}"/>
    <cellStyle name="ハイパーリンク 3" xfId="49" xr:uid="{00000000-0005-0000-0000-000003000000}"/>
    <cellStyle name="ハイパーリンク 4" xfId="51" xr:uid="{00000000-0005-0000-0000-000004000000}"/>
    <cellStyle name="桁区切り 2" xfId="30" xr:uid="{00000000-0005-0000-0000-000005000000}"/>
    <cellStyle name="桁区切り 2 2" xfId="38" xr:uid="{00000000-0005-0000-0000-000006000000}"/>
    <cellStyle name="桁区切り 2 3" xfId="53" xr:uid="{00000000-0005-0000-0000-000007000000}"/>
    <cellStyle name="桁区切り 4" xfId="24" xr:uid="{00000000-0005-0000-0000-000008000000}"/>
    <cellStyle name="桁区切り 4 2" xfId="56" xr:uid="{00000000-0005-0000-0000-000009000000}"/>
    <cellStyle name="通貨 2" xfId="15" xr:uid="{00000000-0005-0000-0000-00000A000000}"/>
    <cellStyle name="標準" xfId="0" builtinId="0"/>
    <cellStyle name="標準 10" xfId="26" xr:uid="{00000000-0005-0000-0000-00000C000000}"/>
    <cellStyle name="標準 11" xfId="31" xr:uid="{00000000-0005-0000-0000-00000D000000}"/>
    <cellStyle name="標準 12" xfId="32" xr:uid="{00000000-0005-0000-0000-00000E000000}"/>
    <cellStyle name="標準 13" xfId="35" xr:uid="{00000000-0005-0000-0000-00000F000000}"/>
    <cellStyle name="標準 14" xfId="36" xr:uid="{00000000-0005-0000-0000-000010000000}"/>
    <cellStyle name="標準 15" xfId="40" xr:uid="{00000000-0005-0000-0000-000011000000}"/>
    <cellStyle name="標準 16" xfId="41" xr:uid="{00000000-0005-0000-0000-000012000000}"/>
    <cellStyle name="標準 17" xfId="50" xr:uid="{00000000-0005-0000-0000-000013000000}"/>
    <cellStyle name="標準 18" xfId="52" xr:uid="{00000000-0005-0000-0000-000014000000}"/>
    <cellStyle name="標準 2" xfId="2" xr:uid="{00000000-0005-0000-0000-000015000000}"/>
    <cellStyle name="標準 2 2" xfId="14" xr:uid="{00000000-0005-0000-0000-000016000000}"/>
    <cellStyle name="標準 2 2 2" xfId="21" xr:uid="{00000000-0005-0000-0000-000017000000}"/>
    <cellStyle name="標準 2 2 3" xfId="42" xr:uid="{00000000-0005-0000-0000-000018000000}"/>
    <cellStyle name="標準 2 3" xfId="44" xr:uid="{00000000-0005-0000-0000-000019000000}"/>
    <cellStyle name="標準 3" xfId="3" xr:uid="{00000000-0005-0000-0000-00001A000000}"/>
    <cellStyle name="標準 3 2" xfId="16" xr:uid="{00000000-0005-0000-0000-00001B000000}"/>
    <cellStyle name="標準 3 3" xfId="55" xr:uid="{00000000-0005-0000-0000-00001C000000}"/>
    <cellStyle name="標準 4" xfId="4" xr:uid="{00000000-0005-0000-0000-00001D000000}"/>
    <cellStyle name="標準 4 2" xfId="28" xr:uid="{00000000-0005-0000-0000-00001E000000}"/>
    <cellStyle name="標準 4 2 2" xfId="43" xr:uid="{00000000-0005-0000-0000-00001F000000}"/>
    <cellStyle name="標準 4 2 3" xfId="48" xr:uid="{00000000-0005-0000-0000-000020000000}"/>
    <cellStyle name="標準 5" xfId="12" xr:uid="{00000000-0005-0000-0000-000021000000}"/>
    <cellStyle name="標準 5 2" xfId="22" xr:uid="{00000000-0005-0000-0000-000022000000}"/>
    <cellStyle name="標準 5 3" xfId="27" xr:uid="{00000000-0005-0000-0000-000023000000}"/>
    <cellStyle name="標準 5 4" xfId="46" xr:uid="{00000000-0005-0000-0000-000024000000}"/>
    <cellStyle name="標準 6" xfId="13" xr:uid="{00000000-0005-0000-0000-000025000000}"/>
    <cellStyle name="標準 7" xfId="19" xr:uid="{00000000-0005-0000-0000-000026000000}"/>
    <cellStyle name="標準 8" xfId="23" xr:uid="{00000000-0005-0000-0000-000027000000}"/>
    <cellStyle name="標準 8 2" xfId="54" xr:uid="{00000000-0005-0000-0000-000028000000}"/>
    <cellStyle name="標準 9" xfId="25" xr:uid="{00000000-0005-0000-0000-000029000000}"/>
    <cellStyle name="標準_【様式例】新規加算の体制届出書" xfId="34" xr:uid="{00000000-0005-0000-0000-00002A000000}"/>
    <cellStyle name="標準_180610加算の様式" xfId="5" xr:uid="{00000000-0005-0000-0000-00002B000000}"/>
    <cellStyle name="標準_③-２加算様式（就労）" xfId="6" xr:uid="{00000000-0005-0000-0000-00002C000000}"/>
    <cellStyle name="標準_③-２加算様式（就労） 2" xfId="18" xr:uid="{00000000-0005-0000-0000-00002D000000}"/>
    <cellStyle name="標準_③-３加算様式（追加）" xfId="7" xr:uid="{00000000-0005-0000-0000-00002E000000}"/>
    <cellStyle name="標準_③-３加算様式（追加） 2" xfId="39" xr:uid="{00000000-0005-0000-0000-00002F000000}"/>
    <cellStyle name="標準_かさんくん1" xfId="8" xr:uid="{00000000-0005-0000-0000-000031000000}"/>
    <cellStyle name="標準_かさんくん1 2" xfId="37" xr:uid="{00000000-0005-0000-0000-000032000000}"/>
    <cellStyle name="標準_栄養ケア体制27_eiyo_kanri" xfId="9" xr:uid="{00000000-0005-0000-0000-000033000000}"/>
    <cellStyle name="標準_総括表を変更しました（６／２３）" xfId="17" xr:uid="{00000000-0005-0000-0000-000034000000}"/>
    <cellStyle name="標準_短期入所介護給付費請求書" xfId="47" xr:uid="{00000000-0005-0000-0000-000035000000}"/>
    <cellStyle name="標準_特定事業所加算届出様式" xfId="10" xr:uid="{00000000-0005-0000-0000-000036000000}"/>
    <cellStyle name="標準_特定事業所加算届出様式 2" xfId="33" xr:uid="{00000000-0005-0000-0000-000037000000}"/>
    <cellStyle name="標準_報酬コード表" xfId="11" xr:uid="{00000000-0005-0000-0000-000038000000}"/>
    <cellStyle name="標準_報酬コード表 2" xfId="20" xr:uid="{00000000-0005-0000-0000-000039000000}"/>
  </cellStyles>
  <dxfs count="129">
    <dxf>
      <fill>
        <patternFill>
          <bgColor theme="8" tint="0.59996337778862885"/>
        </patternFill>
      </fill>
    </dxf>
    <dxf>
      <fill>
        <patternFill>
          <bgColor theme="5" tint="0.59996337778862885"/>
        </patternFill>
      </fill>
    </dxf>
    <dxf>
      <fill>
        <patternFill>
          <bgColor theme="5" tint="0.39994506668294322"/>
        </patternFill>
      </fill>
    </dxf>
    <dxf>
      <font>
        <b/>
        <i val="0"/>
      </font>
    </dxf>
    <dxf>
      <font>
        <b/>
        <i val="0"/>
      </font>
    </dxf>
    <dxf>
      <fill>
        <patternFill>
          <bgColor theme="0" tint="-0.24994659260841701"/>
        </patternFill>
      </fill>
    </dxf>
    <dxf>
      <fill>
        <patternFill>
          <bgColor theme="0" tint="-0.24994659260841701"/>
        </patternFill>
      </fill>
    </dxf>
    <dxf>
      <font>
        <b/>
        <i val="0"/>
      </font>
    </dxf>
    <dxf>
      <fill>
        <patternFill>
          <bgColor theme="0" tint="-0.24994659260841701"/>
        </patternFill>
      </fill>
    </dxf>
    <dxf>
      <font>
        <b/>
        <i val="0"/>
      </font>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4" tint="0.59996337778862885"/>
        </patternFill>
      </fill>
    </dxf>
    <dxf>
      <fill>
        <patternFill>
          <bgColor theme="4" tint="0.59996337778862885"/>
        </patternFill>
      </fill>
    </dxf>
    <dxf>
      <fill>
        <patternFill>
          <bgColor theme="5" tint="0.39994506668294322"/>
        </patternFill>
      </fill>
    </dxf>
    <dxf>
      <fill>
        <patternFill>
          <bgColor theme="0" tint="-0.24994659260841701"/>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theme="0" tint="-0.24994659260841701"/>
        </patternFill>
      </fill>
    </dxf>
    <dxf>
      <fill>
        <patternFill>
          <bgColor theme="0" tint="-0.24994659260841701"/>
        </patternFill>
      </fill>
    </dxf>
    <dxf>
      <font>
        <b/>
        <i val="0"/>
      </font>
    </dxf>
    <dxf>
      <font>
        <b/>
        <i val="0"/>
      </font>
    </dxf>
    <dxf>
      <font>
        <b/>
        <i val="0"/>
      </font>
    </dxf>
    <dxf>
      <font>
        <b/>
        <i val="0"/>
      </font>
    </dxf>
    <dxf>
      <fill>
        <patternFill>
          <bgColor theme="0" tint="-0.24994659260841701"/>
        </patternFill>
      </fill>
    </dxf>
    <dxf>
      <font>
        <b/>
        <i val="0"/>
      </font>
    </dxf>
    <dxf>
      <font>
        <b/>
        <i val="0"/>
      </font>
    </dxf>
    <dxf>
      <font>
        <b/>
        <i val="0"/>
      </font>
    </dxf>
    <dxf>
      <font>
        <b/>
        <i val="0"/>
      </font>
    </dxf>
    <dxf>
      <font>
        <b/>
        <i val="0"/>
      </font>
    </dxf>
    <dxf>
      <font>
        <b/>
        <i val="0"/>
      </font>
    </dxf>
    <dxf>
      <fill>
        <patternFill>
          <bgColor theme="0" tint="-0.24994659260841701"/>
        </patternFill>
      </fill>
    </dxf>
    <dxf>
      <font>
        <b/>
        <i val="0"/>
      </font>
    </dxf>
    <dxf>
      <font>
        <b/>
        <i val="0"/>
      </font>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alcChain" Target="calcChain.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7.xml"/><Relationship Id="rId16" Type="http://schemas.openxmlformats.org/officeDocument/2006/relationships/worksheet" Target="worksheets/sheet16.xml"/><Relationship Id="rId107"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externalLink" Target="externalLinks/externalLink5.xml"/><Relationship Id="rId115"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externalLink" Target="externalLinks/externalLink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externalLink" Target="externalLinks/externalLink3.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1.xml"/><Relationship Id="rId114"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123825</xdr:colOff>
      <xdr:row>7</xdr:row>
      <xdr:rowOff>9525</xdr:rowOff>
    </xdr:from>
    <xdr:to>
      <xdr:col>15</xdr:col>
      <xdr:colOff>0</xdr:colOff>
      <xdr:row>11</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9725025" y="1038225"/>
          <a:ext cx="561975" cy="847725"/>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45</xdr:row>
      <xdr:rowOff>0</xdr:rowOff>
    </xdr:from>
    <xdr:to>
      <xdr:col>10</xdr:col>
      <xdr:colOff>0</xdr:colOff>
      <xdr:row>45</xdr:row>
      <xdr:rowOff>0</xdr:rowOff>
    </xdr:to>
    <xdr:sp macro="" textlink="">
      <xdr:nvSpPr>
        <xdr:cNvPr id="2" name="Line 1">
          <a:extLst>
            <a:ext uri="{FF2B5EF4-FFF2-40B4-BE49-F238E27FC236}">
              <a16:creationId xmlns:a16="http://schemas.microsoft.com/office/drawing/2014/main" id="{E26DB6CF-7CBC-42C9-8F7E-7D5E1B455570}"/>
            </a:ext>
          </a:extLst>
        </xdr:cNvPr>
        <xdr:cNvSpPr>
          <a:spLocks noChangeShapeType="1"/>
        </xdr:cNvSpPr>
      </xdr:nvSpPr>
      <xdr:spPr bwMode="auto">
        <a:xfrm>
          <a:off x="4276725" y="10858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40</xdr:row>
      <xdr:rowOff>171450</xdr:rowOff>
    </xdr:from>
    <xdr:to>
      <xdr:col>16</xdr:col>
      <xdr:colOff>285750</xdr:colOff>
      <xdr:row>40</xdr:row>
      <xdr:rowOff>171450</xdr:rowOff>
    </xdr:to>
    <xdr:sp macro="" textlink="">
      <xdr:nvSpPr>
        <xdr:cNvPr id="3" name="Line 2">
          <a:extLst>
            <a:ext uri="{FF2B5EF4-FFF2-40B4-BE49-F238E27FC236}">
              <a16:creationId xmlns:a16="http://schemas.microsoft.com/office/drawing/2014/main" id="{92FFC211-E497-46C5-B360-1F68E7286B8C}"/>
            </a:ext>
          </a:extLst>
        </xdr:cNvPr>
        <xdr:cNvSpPr>
          <a:spLocks noChangeShapeType="1"/>
        </xdr:cNvSpPr>
      </xdr:nvSpPr>
      <xdr:spPr bwMode="auto">
        <a:xfrm>
          <a:off x="6410325" y="8096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41</xdr:row>
      <xdr:rowOff>171450</xdr:rowOff>
    </xdr:from>
    <xdr:to>
      <xdr:col>16</xdr:col>
      <xdr:colOff>295275</xdr:colOff>
      <xdr:row>41</xdr:row>
      <xdr:rowOff>171450</xdr:rowOff>
    </xdr:to>
    <xdr:sp macro="" textlink="">
      <xdr:nvSpPr>
        <xdr:cNvPr id="4" name="Line 3">
          <a:extLst>
            <a:ext uri="{FF2B5EF4-FFF2-40B4-BE49-F238E27FC236}">
              <a16:creationId xmlns:a16="http://schemas.microsoft.com/office/drawing/2014/main" id="{F3B36A13-0D06-4A4F-A798-922C53954FC8}"/>
            </a:ext>
          </a:extLst>
        </xdr:cNvPr>
        <xdr:cNvSpPr>
          <a:spLocks noChangeShapeType="1"/>
        </xdr:cNvSpPr>
      </xdr:nvSpPr>
      <xdr:spPr bwMode="auto">
        <a:xfrm>
          <a:off x="6419850" y="87820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42</xdr:row>
      <xdr:rowOff>200025</xdr:rowOff>
    </xdr:from>
    <xdr:to>
      <xdr:col>16</xdr:col>
      <xdr:colOff>295275</xdr:colOff>
      <xdr:row>42</xdr:row>
      <xdr:rowOff>200025</xdr:rowOff>
    </xdr:to>
    <xdr:sp macro="" textlink="">
      <xdr:nvSpPr>
        <xdr:cNvPr id="5" name="Line 6">
          <a:extLst>
            <a:ext uri="{FF2B5EF4-FFF2-40B4-BE49-F238E27FC236}">
              <a16:creationId xmlns:a16="http://schemas.microsoft.com/office/drawing/2014/main" id="{AC14F6BE-49F2-44DF-A1F3-5D5DEF804DE1}"/>
            </a:ext>
          </a:extLst>
        </xdr:cNvPr>
        <xdr:cNvSpPr>
          <a:spLocks noChangeShapeType="1"/>
        </xdr:cNvSpPr>
      </xdr:nvSpPr>
      <xdr:spPr bwMode="auto">
        <a:xfrm>
          <a:off x="6391275" y="94964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43</xdr:row>
      <xdr:rowOff>261937</xdr:rowOff>
    </xdr:from>
    <xdr:to>
      <xdr:col>16</xdr:col>
      <xdr:colOff>295275</xdr:colOff>
      <xdr:row>43</xdr:row>
      <xdr:rowOff>261937</xdr:rowOff>
    </xdr:to>
    <xdr:sp macro="" textlink="">
      <xdr:nvSpPr>
        <xdr:cNvPr id="6" name="Line 6">
          <a:extLst>
            <a:ext uri="{FF2B5EF4-FFF2-40B4-BE49-F238E27FC236}">
              <a16:creationId xmlns:a16="http://schemas.microsoft.com/office/drawing/2014/main" id="{B7107D77-6703-4360-81C9-113A3D82225D}"/>
            </a:ext>
          </a:extLst>
        </xdr:cNvPr>
        <xdr:cNvSpPr>
          <a:spLocks noChangeShapeType="1"/>
        </xdr:cNvSpPr>
      </xdr:nvSpPr>
      <xdr:spPr bwMode="auto">
        <a:xfrm>
          <a:off x="6391275" y="1024413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28575</xdr:colOff>
      <xdr:row>55</xdr:row>
      <xdr:rowOff>0</xdr:rowOff>
    </xdr:from>
    <xdr:to>
      <xdr:col>17</xdr:col>
      <xdr:colOff>19050</xdr:colOff>
      <xdr:row>57</xdr:row>
      <xdr:rowOff>38100</xdr:rowOff>
    </xdr:to>
    <xdr:sp macro="" textlink="">
      <xdr:nvSpPr>
        <xdr:cNvPr id="12419" name="Line 1">
          <a:extLst>
            <a:ext uri="{FF2B5EF4-FFF2-40B4-BE49-F238E27FC236}">
              <a16:creationId xmlns:a16="http://schemas.microsoft.com/office/drawing/2014/main" id="{00000000-0008-0000-2100-000083300000}"/>
            </a:ext>
          </a:extLst>
        </xdr:cNvPr>
        <xdr:cNvSpPr>
          <a:spLocks noChangeShapeType="1"/>
        </xdr:cNvSpPr>
      </xdr:nvSpPr>
      <xdr:spPr bwMode="auto">
        <a:xfrm flipH="1">
          <a:off x="3990975" y="9515475"/>
          <a:ext cx="876300" cy="40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361950</xdr:colOff>
      <xdr:row>48</xdr:row>
      <xdr:rowOff>66675</xdr:rowOff>
    </xdr:from>
    <xdr:to>
      <xdr:col>18</xdr:col>
      <xdr:colOff>0</xdr:colOff>
      <xdr:row>53</xdr:row>
      <xdr:rowOff>19050</xdr:rowOff>
    </xdr:to>
    <xdr:sp macro="" textlink="">
      <xdr:nvSpPr>
        <xdr:cNvPr id="12420" name="Line 2">
          <a:extLst>
            <a:ext uri="{FF2B5EF4-FFF2-40B4-BE49-F238E27FC236}">
              <a16:creationId xmlns:a16="http://schemas.microsoft.com/office/drawing/2014/main" id="{00000000-0008-0000-2100-000084300000}"/>
            </a:ext>
          </a:extLst>
        </xdr:cNvPr>
        <xdr:cNvSpPr>
          <a:spLocks noChangeShapeType="1"/>
        </xdr:cNvSpPr>
      </xdr:nvSpPr>
      <xdr:spPr bwMode="auto">
        <a:xfrm flipH="1" flipV="1">
          <a:off x="5210175" y="8382000"/>
          <a:ext cx="9525" cy="809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87200</xdr:colOff>
      <xdr:row>24</xdr:row>
      <xdr:rowOff>33538</xdr:rowOff>
    </xdr:from>
    <xdr:to>
      <xdr:col>6</xdr:col>
      <xdr:colOff>999454</xdr:colOff>
      <xdr:row>26</xdr:row>
      <xdr:rowOff>295140</xdr:rowOff>
    </xdr:to>
    <xdr:sp macro="" textlink="">
      <xdr:nvSpPr>
        <xdr:cNvPr id="2" name="矢印: 上向き折線 1">
          <a:extLst>
            <a:ext uri="{FF2B5EF4-FFF2-40B4-BE49-F238E27FC236}">
              <a16:creationId xmlns:a16="http://schemas.microsoft.com/office/drawing/2014/main" id="{D2179A0F-0670-4CB6-AE0E-F118852DAEE3}"/>
            </a:ext>
          </a:extLst>
        </xdr:cNvPr>
        <xdr:cNvSpPr/>
      </xdr:nvSpPr>
      <xdr:spPr>
        <a:xfrm rot="5400000">
          <a:off x="4555901" y="7232962"/>
          <a:ext cx="871202" cy="912254"/>
        </a:xfrm>
        <a:prstGeom prst="bentUpArrow">
          <a:avLst>
            <a:gd name="adj1" fmla="val 13235"/>
            <a:gd name="adj2" fmla="val 15840"/>
            <a:gd name="adj3" fmla="val 2941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1073240</xdr:colOff>
      <xdr:row>24</xdr:row>
      <xdr:rowOff>187816</xdr:rowOff>
    </xdr:from>
    <xdr:to>
      <xdr:col>6</xdr:col>
      <xdr:colOff>858592</xdr:colOff>
      <xdr:row>25</xdr:row>
      <xdr:rowOff>160986</xdr:rowOff>
    </xdr:to>
    <xdr:sp macro="" textlink="">
      <xdr:nvSpPr>
        <xdr:cNvPr id="3" name="正方形/長方形 2">
          <a:extLst>
            <a:ext uri="{FF2B5EF4-FFF2-40B4-BE49-F238E27FC236}">
              <a16:creationId xmlns:a16="http://schemas.microsoft.com/office/drawing/2014/main" id="{33CDA1BD-CA4D-463D-A874-0DEDC06BC5D7}"/>
            </a:ext>
          </a:extLst>
        </xdr:cNvPr>
        <xdr:cNvSpPr/>
      </xdr:nvSpPr>
      <xdr:spPr>
        <a:xfrm>
          <a:off x="3816440" y="7407766"/>
          <a:ext cx="1490327" cy="27797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rPr>
            <a:t>a</a:t>
          </a:r>
          <a:r>
            <a:rPr kumimoji="1" lang="ja-JP" altLang="en-US" sz="1400" b="1">
              <a:solidFill>
                <a:schemeClr val="tx1"/>
              </a:solidFill>
            </a:rPr>
            <a:t>　＋　</a:t>
          </a:r>
          <a:r>
            <a:rPr kumimoji="1" lang="en-US" altLang="ja-JP" sz="1400" b="1">
              <a:solidFill>
                <a:schemeClr val="tx1"/>
              </a:solidFill>
            </a:rPr>
            <a:t>b</a:t>
          </a:r>
          <a:r>
            <a:rPr kumimoji="1" lang="ja-JP" altLang="en-US" sz="1400" b="1">
              <a:solidFill>
                <a:schemeClr val="tx1"/>
              </a:solidFill>
            </a:rPr>
            <a:t>　＋　</a:t>
          </a:r>
          <a:r>
            <a:rPr kumimoji="1" lang="en-US" altLang="ja-JP" sz="1400" b="1">
              <a:solidFill>
                <a:schemeClr val="tx1"/>
              </a:solidFill>
            </a:rPr>
            <a:t>c </a:t>
          </a:r>
        </a:p>
        <a:p>
          <a:pPr algn="ctr"/>
          <a:endParaRPr kumimoji="1" lang="ja-JP" altLang="en-US" sz="1400" b="1">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38632</xdr:colOff>
      <xdr:row>2</xdr:row>
      <xdr:rowOff>86965</xdr:rowOff>
    </xdr:from>
    <xdr:to>
      <xdr:col>35</xdr:col>
      <xdr:colOff>194559</xdr:colOff>
      <xdr:row>4</xdr:row>
      <xdr:rowOff>32027</xdr:rowOff>
    </xdr:to>
    <xdr:sp macro="" textlink="">
      <xdr:nvSpPr>
        <xdr:cNvPr id="2" name="AutoShape 1">
          <a:extLst>
            <a:ext uri="{FF2B5EF4-FFF2-40B4-BE49-F238E27FC236}">
              <a16:creationId xmlns:a16="http://schemas.microsoft.com/office/drawing/2014/main" id="{983A9B10-9AF3-4400-A404-3F3F9CA36EFC}"/>
            </a:ext>
          </a:extLst>
        </xdr:cNvPr>
        <xdr:cNvSpPr>
          <a:spLocks noChangeArrowheads="1"/>
        </xdr:cNvSpPr>
      </xdr:nvSpPr>
      <xdr:spPr bwMode="auto">
        <a:xfrm>
          <a:off x="1229257" y="6203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78</xdr:row>
      <xdr:rowOff>199224</xdr:rowOff>
    </xdr:from>
    <xdr:to>
      <xdr:col>66</xdr:col>
      <xdr:colOff>129887</xdr:colOff>
      <xdr:row>88</xdr:row>
      <xdr:rowOff>184218</xdr:rowOff>
    </xdr:to>
    <xdr:sp macro="" textlink="">
      <xdr:nvSpPr>
        <xdr:cNvPr id="3" name="角丸四角形 2">
          <a:extLst>
            <a:ext uri="{FF2B5EF4-FFF2-40B4-BE49-F238E27FC236}">
              <a16:creationId xmlns:a16="http://schemas.microsoft.com/office/drawing/2014/main" id="{8ACFB321-24DF-4AA6-B6CF-CD402F6A848F}"/>
            </a:ext>
          </a:extLst>
        </xdr:cNvPr>
        <xdr:cNvSpPr/>
      </xdr:nvSpPr>
      <xdr:spPr>
        <a:xfrm>
          <a:off x="316921" y="211351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11</xdr:row>
      <xdr:rowOff>59889</xdr:rowOff>
    </xdr:from>
    <xdr:to>
      <xdr:col>39</xdr:col>
      <xdr:colOff>90963</xdr:colOff>
      <xdr:row>12</xdr:row>
      <xdr:rowOff>162309</xdr:rowOff>
    </xdr:to>
    <xdr:sp macro="" textlink="">
      <xdr:nvSpPr>
        <xdr:cNvPr id="4" name="矢印: 下 3">
          <a:extLst>
            <a:ext uri="{FF2B5EF4-FFF2-40B4-BE49-F238E27FC236}">
              <a16:creationId xmlns:a16="http://schemas.microsoft.com/office/drawing/2014/main" id="{C7D42243-7348-49DA-9031-680CA5A1ED43}"/>
            </a:ext>
          </a:extLst>
        </xdr:cNvPr>
        <xdr:cNvSpPr/>
      </xdr:nvSpPr>
      <xdr:spPr>
        <a:xfrm>
          <a:off x="10266758" y="30793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31</xdr:row>
      <xdr:rowOff>82826</xdr:rowOff>
    </xdr:from>
    <xdr:to>
      <xdr:col>9</xdr:col>
      <xdr:colOff>193261</xdr:colOff>
      <xdr:row>32</xdr:row>
      <xdr:rowOff>220870</xdr:rowOff>
    </xdr:to>
    <xdr:sp macro="" textlink="">
      <xdr:nvSpPr>
        <xdr:cNvPr id="5" name="矢印: 上向き折線 4">
          <a:extLst>
            <a:ext uri="{FF2B5EF4-FFF2-40B4-BE49-F238E27FC236}">
              <a16:creationId xmlns:a16="http://schemas.microsoft.com/office/drawing/2014/main" id="{B5D16946-6E4E-423A-A42F-83EF778C2692}"/>
            </a:ext>
          </a:extLst>
        </xdr:cNvPr>
        <xdr:cNvSpPr/>
      </xdr:nvSpPr>
      <xdr:spPr>
        <a:xfrm rot="5400000">
          <a:off x="2239272" y="81533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31</xdr:row>
      <xdr:rowOff>83380</xdr:rowOff>
    </xdr:from>
    <xdr:to>
      <xdr:col>25</xdr:col>
      <xdr:colOff>207617</xdr:colOff>
      <xdr:row>32</xdr:row>
      <xdr:rowOff>221424</xdr:rowOff>
    </xdr:to>
    <xdr:sp macro="" textlink="">
      <xdr:nvSpPr>
        <xdr:cNvPr id="6" name="矢印: 上向き折線 5">
          <a:extLst>
            <a:ext uri="{FF2B5EF4-FFF2-40B4-BE49-F238E27FC236}">
              <a16:creationId xmlns:a16="http://schemas.microsoft.com/office/drawing/2014/main" id="{7CF3B045-525A-4FDC-8F3D-CDE0474A28BE}"/>
            </a:ext>
          </a:extLst>
        </xdr:cNvPr>
        <xdr:cNvSpPr/>
      </xdr:nvSpPr>
      <xdr:spPr>
        <a:xfrm rot="5400000">
          <a:off x="6520828" y="81538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31</xdr:row>
      <xdr:rowOff>83934</xdr:rowOff>
    </xdr:from>
    <xdr:to>
      <xdr:col>41</xdr:col>
      <xdr:colOff>208171</xdr:colOff>
      <xdr:row>32</xdr:row>
      <xdr:rowOff>221978</xdr:rowOff>
    </xdr:to>
    <xdr:sp macro="" textlink="">
      <xdr:nvSpPr>
        <xdr:cNvPr id="7" name="矢印: 上向き折線 6">
          <a:extLst>
            <a:ext uri="{FF2B5EF4-FFF2-40B4-BE49-F238E27FC236}">
              <a16:creationId xmlns:a16="http://schemas.microsoft.com/office/drawing/2014/main" id="{34D9BFD7-D7D9-4F83-A3D2-30A8777EB2B5}"/>
            </a:ext>
          </a:extLst>
        </xdr:cNvPr>
        <xdr:cNvSpPr/>
      </xdr:nvSpPr>
      <xdr:spPr>
        <a:xfrm rot="5400000">
          <a:off x="10788582" y="81544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31</xdr:row>
      <xdr:rowOff>98292</xdr:rowOff>
    </xdr:from>
    <xdr:to>
      <xdr:col>57</xdr:col>
      <xdr:colOff>208723</xdr:colOff>
      <xdr:row>32</xdr:row>
      <xdr:rowOff>236336</xdr:rowOff>
    </xdr:to>
    <xdr:sp macro="" textlink="">
      <xdr:nvSpPr>
        <xdr:cNvPr id="8" name="矢印: 上向き折線 7">
          <a:extLst>
            <a:ext uri="{FF2B5EF4-FFF2-40B4-BE49-F238E27FC236}">
              <a16:creationId xmlns:a16="http://schemas.microsoft.com/office/drawing/2014/main" id="{3C303817-4FAC-4A30-B59A-234D55627071}"/>
            </a:ext>
          </a:extLst>
        </xdr:cNvPr>
        <xdr:cNvSpPr/>
      </xdr:nvSpPr>
      <xdr:spPr>
        <a:xfrm rot="5400000">
          <a:off x="15056334" y="81687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2</xdr:row>
      <xdr:rowOff>206375</xdr:rowOff>
    </xdr:from>
    <xdr:to>
      <xdr:col>81</xdr:col>
      <xdr:colOff>137992</xdr:colOff>
      <xdr:row>4</xdr:row>
      <xdr:rowOff>216144</xdr:rowOff>
    </xdr:to>
    <xdr:sp macro="" textlink="">
      <xdr:nvSpPr>
        <xdr:cNvPr id="9" name="角丸四角形 2">
          <a:extLst>
            <a:ext uri="{FF2B5EF4-FFF2-40B4-BE49-F238E27FC236}">
              <a16:creationId xmlns:a16="http://schemas.microsoft.com/office/drawing/2014/main" id="{44185ED4-F548-41C8-B9F3-A3CAA6B5B533}"/>
            </a:ext>
          </a:extLst>
        </xdr:cNvPr>
        <xdr:cNvSpPr/>
      </xdr:nvSpPr>
      <xdr:spPr>
        <a:xfrm>
          <a:off x="19459575" y="739775"/>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25875</xdr:colOff>
      <xdr:row>3</xdr:row>
      <xdr:rowOff>78211</xdr:rowOff>
    </xdr:from>
    <xdr:to>
      <xdr:col>63</xdr:col>
      <xdr:colOff>105424</xdr:colOff>
      <xdr:row>5</xdr:row>
      <xdr:rowOff>39705</xdr:rowOff>
    </xdr:to>
    <xdr:sp macro="" textlink="">
      <xdr:nvSpPr>
        <xdr:cNvPr id="2" name="角丸四角形 1">
          <a:extLst>
            <a:ext uri="{FF2B5EF4-FFF2-40B4-BE49-F238E27FC236}">
              <a16:creationId xmlns:a16="http://schemas.microsoft.com/office/drawing/2014/main" id="{53E68A3D-08E8-4954-9993-B67575B7E2BD}"/>
            </a:ext>
          </a:extLst>
        </xdr:cNvPr>
        <xdr:cNvSpPr/>
      </xdr:nvSpPr>
      <xdr:spPr>
        <a:xfrm>
          <a:off x="2159475" y="954511"/>
          <a:ext cx="7794799"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利用者実績確認表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85</xdr:col>
      <xdr:colOff>9525</xdr:colOff>
      <xdr:row>2</xdr:row>
      <xdr:rowOff>0</xdr:rowOff>
    </xdr:from>
    <xdr:to>
      <xdr:col>107</xdr:col>
      <xdr:colOff>52267</xdr:colOff>
      <xdr:row>5</xdr:row>
      <xdr:rowOff>21979</xdr:rowOff>
    </xdr:to>
    <xdr:sp macro="" textlink="">
      <xdr:nvSpPr>
        <xdr:cNvPr id="3" name="角丸四角形 2">
          <a:extLst>
            <a:ext uri="{FF2B5EF4-FFF2-40B4-BE49-F238E27FC236}">
              <a16:creationId xmlns:a16="http://schemas.microsoft.com/office/drawing/2014/main" id="{2BC2D951-FB0C-4BC3-BA39-31B1247B6EB7}"/>
            </a:ext>
          </a:extLst>
        </xdr:cNvPr>
        <xdr:cNvSpPr/>
      </xdr:nvSpPr>
      <xdr:spPr>
        <a:xfrm>
          <a:off x="13154025" y="501160"/>
          <a:ext cx="3185992" cy="7400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95250</xdr:colOff>
      <xdr:row>17</xdr:row>
      <xdr:rowOff>342900</xdr:rowOff>
    </xdr:from>
    <xdr:to>
      <xdr:col>5</xdr:col>
      <xdr:colOff>495300</xdr:colOff>
      <xdr:row>17</xdr:row>
      <xdr:rowOff>342900</xdr:rowOff>
    </xdr:to>
    <xdr:sp macro="" textlink="">
      <xdr:nvSpPr>
        <xdr:cNvPr id="2" name="Line 1">
          <a:extLst>
            <a:ext uri="{FF2B5EF4-FFF2-40B4-BE49-F238E27FC236}">
              <a16:creationId xmlns:a16="http://schemas.microsoft.com/office/drawing/2014/main" id="{651C4C9D-3CA1-4848-82A4-51D259DA9C22}"/>
            </a:ext>
          </a:extLst>
        </xdr:cNvPr>
        <xdr:cNvSpPr>
          <a:spLocks noChangeShapeType="1"/>
        </xdr:cNvSpPr>
      </xdr:nvSpPr>
      <xdr:spPr bwMode="auto">
        <a:xfrm>
          <a:off x="5343525" y="76104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21</xdr:row>
      <xdr:rowOff>438150</xdr:rowOff>
    </xdr:from>
    <xdr:to>
      <xdr:col>5</xdr:col>
      <xdr:colOff>495300</xdr:colOff>
      <xdr:row>21</xdr:row>
      <xdr:rowOff>438150</xdr:rowOff>
    </xdr:to>
    <xdr:sp macro="" textlink="">
      <xdr:nvSpPr>
        <xdr:cNvPr id="3" name="Line 2">
          <a:extLst>
            <a:ext uri="{FF2B5EF4-FFF2-40B4-BE49-F238E27FC236}">
              <a16:creationId xmlns:a16="http://schemas.microsoft.com/office/drawing/2014/main" id="{01A56A55-9567-4660-9125-B3E1DA8B3B65}"/>
            </a:ext>
          </a:extLst>
        </xdr:cNvPr>
        <xdr:cNvSpPr>
          <a:spLocks noChangeShapeType="1"/>
        </xdr:cNvSpPr>
      </xdr:nvSpPr>
      <xdr:spPr bwMode="auto">
        <a:xfrm>
          <a:off x="5343525" y="9382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13</xdr:row>
      <xdr:rowOff>314325</xdr:rowOff>
    </xdr:from>
    <xdr:to>
      <xdr:col>5</xdr:col>
      <xdr:colOff>485775</xdr:colOff>
      <xdr:row>13</xdr:row>
      <xdr:rowOff>314325</xdr:rowOff>
    </xdr:to>
    <xdr:sp macro="" textlink="">
      <xdr:nvSpPr>
        <xdr:cNvPr id="4" name="Line 1">
          <a:extLst>
            <a:ext uri="{FF2B5EF4-FFF2-40B4-BE49-F238E27FC236}">
              <a16:creationId xmlns:a16="http://schemas.microsoft.com/office/drawing/2014/main" id="{2652D5D2-C2AC-4CB7-BF62-E23123ECE276}"/>
            </a:ext>
          </a:extLst>
        </xdr:cNvPr>
        <xdr:cNvSpPr>
          <a:spLocks noChangeShapeType="1"/>
        </xdr:cNvSpPr>
      </xdr:nvSpPr>
      <xdr:spPr bwMode="auto">
        <a:xfrm>
          <a:off x="5334000" y="5905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85725</xdr:colOff>
      <xdr:row>12</xdr:row>
      <xdr:rowOff>314325</xdr:rowOff>
    </xdr:from>
    <xdr:to>
      <xdr:col>5</xdr:col>
      <xdr:colOff>485775</xdr:colOff>
      <xdr:row>12</xdr:row>
      <xdr:rowOff>314325</xdr:rowOff>
    </xdr:to>
    <xdr:sp macro="" textlink="">
      <xdr:nvSpPr>
        <xdr:cNvPr id="2" name="Line 1">
          <a:extLst>
            <a:ext uri="{FF2B5EF4-FFF2-40B4-BE49-F238E27FC236}">
              <a16:creationId xmlns:a16="http://schemas.microsoft.com/office/drawing/2014/main" id="{56CC8271-9B8C-464E-A559-EBDA79839496}"/>
            </a:ext>
          </a:extLst>
        </xdr:cNvPr>
        <xdr:cNvSpPr>
          <a:spLocks noChangeShapeType="1"/>
        </xdr:cNvSpPr>
      </xdr:nvSpPr>
      <xdr:spPr bwMode="auto">
        <a:xfrm>
          <a:off x="5600700" y="49339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104775</xdr:colOff>
      <xdr:row>17</xdr:row>
      <xdr:rowOff>342900</xdr:rowOff>
    </xdr:from>
    <xdr:to>
      <xdr:col>4</xdr:col>
      <xdr:colOff>219075</xdr:colOff>
      <xdr:row>17</xdr:row>
      <xdr:rowOff>542925</xdr:rowOff>
    </xdr:to>
    <xdr:sp macro="" textlink="">
      <xdr:nvSpPr>
        <xdr:cNvPr id="2" name="Rectangle 1">
          <a:extLst>
            <a:ext uri="{FF2B5EF4-FFF2-40B4-BE49-F238E27FC236}">
              <a16:creationId xmlns:a16="http://schemas.microsoft.com/office/drawing/2014/main" id="{52E2EC3D-3C57-46CE-9F1B-D6798CDC617E}"/>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457199</xdr:colOff>
      <xdr:row>15</xdr:row>
      <xdr:rowOff>152400</xdr:rowOff>
    </xdr:from>
    <xdr:to>
      <xdr:col>5</xdr:col>
      <xdr:colOff>600075</xdr:colOff>
      <xdr:row>16</xdr:row>
      <xdr:rowOff>171450</xdr:rowOff>
    </xdr:to>
    <xdr:sp macro="" textlink="">
      <xdr:nvSpPr>
        <xdr:cNvPr id="2" name="右中かっこ 1">
          <a:extLst>
            <a:ext uri="{FF2B5EF4-FFF2-40B4-BE49-F238E27FC236}">
              <a16:creationId xmlns:a16="http://schemas.microsoft.com/office/drawing/2014/main" id="{82E5B824-A560-4148-834D-F5CE2FF54F44}"/>
            </a:ext>
          </a:extLst>
        </xdr:cNvPr>
        <xdr:cNvSpPr>
          <a:spLocks/>
        </xdr:cNvSpPr>
      </xdr:nvSpPr>
      <xdr:spPr bwMode="auto">
        <a:xfrm>
          <a:off x="4981574" y="49530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15</xdr:row>
      <xdr:rowOff>306043</xdr:rowOff>
    </xdr:from>
    <xdr:to>
      <xdr:col>7</xdr:col>
      <xdr:colOff>108497</xdr:colOff>
      <xdr:row>16</xdr:row>
      <xdr:rowOff>1556</xdr:rowOff>
    </xdr:to>
    <xdr:sp macro="" textlink="">
      <xdr:nvSpPr>
        <xdr:cNvPr id="3" name="テキスト ボックス 2">
          <a:extLst>
            <a:ext uri="{FF2B5EF4-FFF2-40B4-BE49-F238E27FC236}">
              <a16:creationId xmlns:a16="http://schemas.microsoft.com/office/drawing/2014/main" id="{9C68FA2C-3A7F-4442-8F98-B93FCC8BD813}"/>
            </a:ext>
          </a:extLst>
        </xdr:cNvPr>
        <xdr:cNvSpPr txBox="1"/>
      </xdr:nvSpPr>
      <xdr:spPr>
        <a:xfrm>
          <a:off x="5076638" y="51066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17</xdr:row>
      <xdr:rowOff>0</xdr:rowOff>
    </xdr:from>
    <xdr:to>
      <xdr:col>6</xdr:col>
      <xdr:colOff>7620</xdr:colOff>
      <xdr:row>18</xdr:row>
      <xdr:rowOff>487680</xdr:rowOff>
    </xdr:to>
    <xdr:sp macro="" textlink="">
      <xdr:nvSpPr>
        <xdr:cNvPr id="4" name="フリーフォーム 10">
          <a:extLst>
            <a:ext uri="{FF2B5EF4-FFF2-40B4-BE49-F238E27FC236}">
              <a16:creationId xmlns:a16="http://schemas.microsoft.com/office/drawing/2014/main" id="{54429F9D-319F-424D-8996-7FAD4239BE17}"/>
            </a:ext>
          </a:extLst>
        </xdr:cNvPr>
        <xdr:cNvSpPr>
          <a:spLocks/>
        </xdr:cNvSpPr>
      </xdr:nvSpPr>
      <xdr:spPr bwMode="auto">
        <a:xfrm>
          <a:off x="3750945" y="5943600"/>
          <a:ext cx="1552575"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25710</xdr:colOff>
      <xdr:row>1</xdr:row>
      <xdr:rowOff>39515</xdr:rowOff>
    </xdr:from>
    <xdr:to>
      <xdr:col>2</xdr:col>
      <xdr:colOff>689561</xdr:colOff>
      <xdr:row>2</xdr:row>
      <xdr:rowOff>215855</xdr:rowOff>
    </xdr:to>
    <xdr:sp macro="" textlink="">
      <xdr:nvSpPr>
        <xdr:cNvPr id="2" name="Rectangle 1">
          <a:extLst>
            <a:ext uri="{FF2B5EF4-FFF2-40B4-BE49-F238E27FC236}">
              <a16:creationId xmlns:a16="http://schemas.microsoft.com/office/drawing/2014/main" id="{00000000-0008-0000-3900-000002000000}"/>
            </a:ext>
          </a:extLst>
        </xdr:cNvPr>
        <xdr:cNvSpPr>
          <a:spLocks noChangeArrowheads="1"/>
        </xdr:cNvSpPr>
      </xdr:nvSpPr>
      <xdr:spPr bwMode="auto">
        <a:xfrm>
          <a:off x="25710" y="21096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6FDF9EFD-FB21-4CB6-9C5C-021C7D43CEF9}"/>
            </a:ext>
          </a:extLst>
        </xdr:cNvPr>
        <xdr:cNvSpPr/>
      </xdr:nvSpPr>
      <xdr:spPr>
        <a:xfrm>
          <a:off x="8190655" y="414926"/>
          <a:ext cx="20963391"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58A6DADF-40BC-4443-A1F9-352E693B73D6}"/>
            </a:ext>
          </a:extLst>
        </xdr:cNvPr>
        <xdr:cNvSpPr/>
      </xdr:nvSpPr>
      <xdr:spPr>
        <a:xfrm>
          <a:off x="379476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0C2671F5-23DF-4199-8EFD-73161FF0711D}"/>
            </a:ext>
          </a:extLst>
        </xdr:cNvPr>
        <xdr:cNvSpPr/>
      </xdr:nvSpPr>
      <xdr:spPr>
        <a:xfrm flipV="1">
          <a:off x="25084154" y="7936309"/>
          <a:ext cx="3418486"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25710</xdr:colOff>
      <xdr:row>1</xdr:row>
      <xdr:rowOff>39515</xdr:rowOff>
    </xdr:from>
    <xdr:to>
      <xdr:col>2</xdr:col>
      <xdr:colOff>689561</xdr:colOff>
      <xdr:row>2</xdr:row>
      <xdr:rowOff>215855</xdr:rowOff>
    </xdr:to>
    <xdr:sp macro="" textlink="">
      <xdr:nvSpPr>
        <xdr:cNvPr id="2" name="Rectangle 1">
          <a:extLst>
            <a:ext uri="{FF2B5EF4-FFF2-40B4-BE49-F238E27FC236}">
              <a16:creationId xmlns:a16="http://schemas.microsoft.com/office/drawing/2014/main" id="{00000000-0008-0000-3A00-000002000000}"/>
            </a:ext>
          </a:extLst>
        </xdr:cNvPr>
        <xdr:cNvSpPr>
          <a:spLocks noChangeArrowheads="1"/>
        </xdr:cNvSpPr>
      </xdr:nvSpPr>
      <xdr:spPr bwMode="auto">
        <a:xfrm>
          <a:off x="25710" y="21096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190501</xdr:colOff>
      <xdr:row>2</xdr:row>
      <xdr:rowOff>23812</xdr:rowOff>
    </xdr:from>
    <xdr:to>
      <xdr:col>4</xdr:col>
      <xdr:colOff>957124</xdr:colOff>
      <xdr:row>6</xdr:row>
      <xdr:rowOff>216696</xdr:rowOff>
    </xdr:to>
    <xdr:sp macro="" textlink="">
      <xdr:nvSpPr>
        <xdr:cNvPr id="3" name="正方形/長方形 2">
          <a:extLst>
            <a:ext uri="{FF2B5EF4-FFF2-40B4-BE49-F238E27FC236}">
              <a16:creationId xmlns:a16="http://schemas.microsoft.com/office/drawing/2014/main" id="{00000000-0008-0000-3A00-000003000000}"/>
            </a:ext>
          </a:extLst>
        </xdr:cNvPr>
        <xdr:cNvSpPr/>
      </xdr:nvSpPr>
      <xdr:spPr>
        <a:xfrm>
          <a:off x="2428876" y="357187"/>
          <a:ext cx="1802467" cy="158591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5</xdr:row>
      <xdr:rowOff>0</xdr:rowOff>
    </xdr:from>
    <xdr:to>
      <xdr:col>5</xdr:col>
      <xdr:colOff>361950</xdr:colOff>
      <xdr:row>7</xdr:row>
      <xdr:rowOff>304800</xdr:rowOff>
    </xdr:to>
    <xdr:cxnSp macro="">
      <xdr:nvCxnSpPr>
        <xdr:cNvPr id="4" name="直線矢印コネクタ 4">
          <a:extLst>
            <a:ext uri="{FF2B5EF4-FFF2-40B4-BE49-F238E27FC236}">
              <a16:creationId xmlns:a16="http://schemas.microsoft.com/office/drawing/2014/main" id="{00000000-0008-0000-3A00-000004000000}"/>
            </a:ext>
          </a:extLst>
        </xdr:cNvPr>
        <xdr:cNvCxnSpPr>
          <a:cxnSpLocks noChangeShapeType="1"/>
        </xdr:cNvCxnSpPr>
      </xdr:nvCxnSpPr>
      <xdr:spPr bwMode="auto">
        <a:xfrm>
          <a:off x="4200525" y="2476500"/>
          <a:ext cx="47625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8</xdr:row>
      <xdr:rowOff>66675</xdr:rowOff>
    </xdr:from>
    <xdr:to>
      <xdr:col>5</xdr:col>
      <xdr:colOff>876300</xdr:colOff>
      <xdr:row>12</xdr:row>
      <xdr:rowOff>352425</xdr:rowOff>
    </xdr:to>
    <xdr:sp macro="" textlink="">
      <xdr:nvSpPr>
        <xdr:cNvPr id="5" name="円/楕円 61">
          <a:extLst>
            <a:ext uri="{FF2B5EF4-FFF2-40B4-BE49-F238E27FC236}">
              <a16:creationId xmlns:a16="http://schemas.microsoft.com/office/drawing/2014/main" id="{00000000-0008-0000-3A00-000005000000}"/>
            </a:ext>
          </a:extLst>
        </xdr:cNvPr>
        <xdr:cNvSpPr>
          <a:spLocks noChangeArrowheads="1"/>
        </xdr:cNvSpPr>
      </xdr:nvSpPr>
      <xdr:spPr bwMode="auto">
        <a:xfrm>
          <a:off x="4457700" y="3705225"/>
          <a:ext cx="73342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631031</xdr:colOff>
      <xdr:row>3</xdr:row>
      <xdr:rowOff>166687</xdr:rowOff>
    </xdr:from>
    <xdr:to>
      <xdr:col>12</xdr:col>
      <xdr:colOff>89787</xdr:colOff>
      <xdr:row>4</xdr:row>
      <xdr:rowOff>278606</xdr:rowOff>
    </xdr:to>
    <xdr:sp macro="" textlink="">
      <xdr:nvSpPr>
        <xdr:cNvPr id="6" name="正方形/長方形 5">
          <a:extLst>
            <a:ext uri="{FF2B5EF4-FFF2-40B4-BE49-F238E27FC236}">
              <a16:creationId xmlns:a16="http://schemas.microsoft.com/office/drawing/2014/main" id="{00000000-0008-0000-3A00-000006000000}"/>
            </a:ext>
          </a:extLst>
        </xdr:cNvPr>
        <xdr:cNvSpPr/>
      </xdr:nvSpPr>
      <xdr:spPr>
        <a:xfrm>
          <a:off x="9048750" y="750093"/>
          <a:ext cx="2506756" cy="492919"/>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988218</xdr:colOff>
      <xdr:row>4</xdr:row>
      <xdr:rowOff>304799</xdr:rowOff>
    </xdr:from>
    <xdr:to>
      <xdr:col>10</xdr:col>
      <xdr:colOff>180974</xdr:colOff>
      <xdr:row>6</xdr:row>
      <xdr:rowOff>285749</xdr:rowOff>
    </xdr:to>
    <xdr:cxnSp macro="">
      <xdr:nvCxnSpPr>
        <xdr:cNvPr id="7" name="直線矢印コネクタ 9">
          <a:extLst>
            <a:ext uri="{FF2B5EF4-FFF2-40B4-BE49-F238E27FC236}">
              <a16:creationId xmlns:a16="http://schemas.microsoft.com/office/drawing/2014/main" id="{00000000-0008-0000-3A00-000007000000}"/>
            </a:ext>
          </a:extLst>
        </xdr:cNvPr>
        <xdr:cNvCxnSpPr>
          <a:cxnSpLocks noChangeShapeType="1"/>
        </xdr:cNvCxnSpPr>
      </xdr:nvCxnSpPr>
      <xdr:spPr bwMode="auto">
        <a:xfrm flipH="1">
          <a:off x="9405937" y="126920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6</xdr:row>
      <xdr:rowOff>295275</xdr:rowOff>
    </xdr:from>
    <xdr:to>
      <xdr:col>11</xdr:col>
      <xdr:colOff>47625</xdr:colOff>
      <xdr:row>8</xdr:row>
      <xdr:rowOff>85725</xdr:rowOff>
    </xdr:to>
    <xdr:sp macro="" textlink="">
      <xdr:nvSpPr>
        <xdr:cNvPr id="8" name="円/楕円 73">
          <a:extLst>
            <a:ext uri="{FF2B5EF4-FFF2-40B4-BE49-F238E27FC236}">
              <a16:creationId xmlns:a16="http://schemas.microsoft.com/office/drawing/2014/main" id="{00000000-0008-0000-3A00-000008000000}"/>
            </a:ext>
          </a:extLst>
        </xdr:cNvPr>
        <xdr:cNvSpPr>
          <a:spLocks noChangeArrowheads="1"/>
        </xdr:cNvSpPr>
      </xdr:nvSpPr>
      <xdr:spPr bwMode="auto">
        <a:xfrm>
          <a:off x="5324475" y="3171825"/>
          <a:ext cx="5238750"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6</xdr:row>
      <xdr:rowOff>154781</xdr:rowOff>
    </xdr:from>
    <xdr:to>
      <xdr:col>2</xdr:col>
      <xdr:colOff>1154907</xdr:colOff>
      <xdr:row>15</xdr:row>
      <xdr:rowOff>1</xdr:rowOff>
    </xdr:to>
    <xdr:sp macro="" textlink="">
      <xdr:nvSpPr>
        <xdr:cNvPr id="9" name="正方形/長方形 8">
          <a:extLst>
            <a:ext uri="{FF2B5EF4-FFF2-40B4-BE49-F238E27FC236}">
              <a16:creationId xmlns:a16="http://schemas.microsoft.com/office/drawing/2014/main" id="{00000000-0008-0000-3A00-000009000000}"/>
            </a:ext>
          </a:extLst>
        </xdr:cNvPr>
        <xdr:cNvSpPr/>
      </xdr:nvSpPr>
      <xdr:spPr>
        <a:xfrm>
          <a:off x="119063" y="3031331"/>
          <a:ext cx="1912144" cy="313134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8</xdr:row>
      <xdr:rowOff>57150</xdr:rowOff>
    </xdr:from>
    <xdr:to>
      <xdr:col>11</xdr:col>
      <xdr:colOff>914400</xdr:colOff>
      <xdr:row>13</xdr:row>
      <xdr:rowOff>0</xdr:rowOff>
    </xdr:to>
    <xdr:sp macro="" textlink="">
      <xdr:nvSpPr>
        <xdr:cNvPr id="10" name="円/楕円 70">
          <a:extLst>
            <a:ext uri="{FF2B5EF4-FFF2-40B4-BE49-F238E27FC236}">
              <a16:creationId xmlns:a16="http://schemas.microsoft.com/office/drawing/2014/main" id="{00000000-0008-0000-3A00-00000A000000}"/>
            </a:ext>
          </a:extLst>
        </xdr:cNvPr>
        <xdr:cNvSpPr>
          <a:spLocks noChangeArrowheads="1"/>
        </xdr:cNvSpPr>
      </xdr:nvSpPr>
      <xdr:spPr bwMode="auto">
        <a:xfrm>
          <a:off x="10601325" y="3695700"/>
          <a:ext cx="828675" cy="17049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14</xdr:row>
      <xdr:rowOff>38100</xdr:rowOff>
    </xdr:from>
    <xdr:to>
      <xdr:col>8</xdr:col>
      <xdr:colOff>657225</xdr:colOff>
      <xdr:row>18</xdr:row>
      <xdr:rowOff>371475</xdr:rowOff>
    </xdr:to>
    <xdr:sp macro="" textlink="">
      <xdr:nvSpPr>
        <xdr:cNvPr id="11" name="円/楕円 66">
          <a:extLst>
            <a:ext uri="{FF2B5EF4-FFF2-40B4-BE49-F238E27FC236}">
              <a16:creationId xmlns:a16="http://schemas.microsoft.com/office/drawing/2014/main" id="{00000000-0008-0000-3A00-00000B000000}"/>
            </a:ext>
          </a:extLst>
        </xdr:cNvPr>
        <xdr:cNvSpPr>
          <a:spLocks noChangeArrowheads="1"/>
        </xdr:cNvSpPr>
      </xdr:nvSpPr>
      <xdr:spPr bwMode="auto">
        <a:xfrm>
          <a:off x="6762750" y="5819775"/>
          <a:ext cx="131445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19</xdr:row>
      <xdr:rowOff>0</xdr:rowOff>
    </xdr:from>
    <xdr:to>
      <xdr:col>7</xdr:col>
      <xdr:colOff>83343</xdr:colOff>
      <xdr:row>20</xdr:row>
      <xdr:rowOff>54907</xdr:rowOff>
    </xdr:to>
    <xdr:sp macro="" textlink="">
      <xdr:nvSpPr>
        <xdr:cNvPr id="12" name="正方形/長方形 11">
          <a:extLst>
            <a:ext uri="{FF2B5EF4-FFF2-40B4-BE49-F238E27FC236}">
              <a16:creationId xmlns:a16="http://schemas.microsoft.com/office/drawing/2014/main" id="{00000000-0008-0000-3A00-00000C000000}"/>
            </a:ext>
          </a:extLst>
        </xdr:cNvPr>
        <xdr:cNvSpPr/>
      </xdr:nvSpPr>
      <xdr:spPr>
        <a:xfrm>
          <a:off x="4767263" y="7686675"/>
          <a:ext cx="170735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16</xdr:row>
      <xdr:rowOff>304800</xdr:rowOff>
    </xdr:from>
    <xdr:to>
      <xdr:col>7</xdr:col>
      <xdr:colOff>304800</xdr:colOff>
      <xdr:row>19</xdr:row>
      <xdr:rowOff>0</xdr:rowOff>
    </xdr:to>
    <xdr:cxnSp macro="">
      <xdr:nvCxnSpPr>
        <xdr:cNvPr id="13" name="直線矢印コネクタ 28">
          <a:extLst>
            <a:ext uri="{FF2B5EF4-FFF2-40B4-BE49-F238E27FC236}">
              <a16:creationId xmlns:a16="http://schemas.microsoft.com/office/drawing/2014/main" id="{00000000-0008-0000-3A00-00000D000000}"/>
            </a:ext>
          </a:extLst>
        </xdr:cNvPr>
        <xdr:cNvCxnSpPr>
          <a:cxnSpLocks noChangeShapeType="1"/>
        </xdr:cNvCxnSpPr>
      </xdr:nvCxnSpPr>
      <xdr:spPr bwMode="auto">
        <a:xfrm flipV="1">
          <a:off x="5953125" y="6848475"/>
          <a:ext cx="742950"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12</xdr:row>
      <xdr:rowOff>114300</xdr:rowOff>
    </xdr:from>
    <xdr:to>
      <xdr:col>9</xdr:col>
      <xdr:colOff>285750</xdr:colOff>
      <xdr:row>13</xdr:row>
      <xdr:rowOff>133350</xdr:rowOff>
    </xdr:to>
    <xdr:cxnSp macro="">
      <xdr:nvCxnSpPr>
        <xdr:cNvPr id="14" name="直線矢印コネクタ 31">
          <a:extLst>
            <a:ext uri="{FF2B5EF4-FFF2-40B4-BE49-F238E27FC236}">
              <a16:creationId xmlns:a16="http://schemas.microsoft.com/office/drawing/2014/main" id="{00000000-0008-0000-3A00-00000E000000}"/>
            </a:ext>
          </a:extLst>
        </xdr:cNvPr>
        <xdr:cNvCxnSpPr>
          <a:cxnSpLocks noChangeShapeType="1"/>
        </xdr:cNvCxnSpPr>
      </xdr:nvCxnSpPr>
      <xdr:spPr bwMode="auto">
        <a:xfrm flipV="1">
          <a:off x="2019300" y="5162550"/>
          <a:ext cx="6715125" cy="3714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11</xdr:row>
      <xdr:rowOff>47625</xdr:rowOff>
    </xdr:from>
    <xdr:to>
      <xdr:col>9</xdr:col>
      <xdr:colOff>742950</xdr:colOff>
      <xdr:row>12</xdr:row>
      <xdr:rowOff>352425</xdr:rowOff>
    </xdr:to>
    <xdr:sp macro="" textlink="">
      <xdr:nvSpPr>
        <xdr:cNvPr id="15" name="円/楕円 64">
          <a:extLst>
            <a:ext uri="{FF2B5EF4-FFF2-40B4-BE49-F238E27FC236}">
              <a16:creationId xmlns:a16="http://schemas.microsoft.com/office/drawing/2014/main" id="{00000000-0008-0000-3A00-00000F000000}"/>
            </a:ext>
          </a:extLst>
        </xdr:cNvPr>
        <xdr:cNvSpPr>
          <a:spLocks noChangeArrowheads="1"/>
        </xdr:cNvSpPr>
      </xdr:nvSpPr>
      <xdr:spPr bwMode="auto">
        <a:xfrm>
          <a:off x="8782050" y="4743450"/>
          <a:ext cx="409575" cy="65722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8</xdr:row>
      <xdr:rowOff>57150</xdr:rowOff>
    </xdr:from>
    <xdr:to>
      <xdr:col>10</xdr:col>
      <xdr:colOff>847725</xdr:colOff>
      <xdr:row>13</xdr:row>
      <xdr:rowOff>333375</xdr:rowOff>
    </xdr:to>
    <xdr:sp macro="" textlink="">
      <xdr:nvSpPr>
        <xdr:cNvPr id="16" name="角丸四角形 36">
          <a:extLst>
            <a:ext uri="{FF2B5EF4-FFF2-40B4-BE49-F238E27FC236}">
              <a16:creationId xmlns:a16="http://schemas.microsoft.com/office/drawing/2014/main" id="{00000000-0008-0000-3A00-000010000000}"/>
            </a:ext>
          </a:extLst>
        </xdr:cNvPr>
        <xdr:cNvSpPr>
          <a:spLocks noChangeArrowheads="1"/>
        </xdr:cNvSpPr>
      </xdr:nvSpPr>
      <xdr:spPr bwMode="auto">
        <a:xfrm>
          <a:off x="5543550" y="3695700"/>
          <a:ext cx="4791075" cy="20383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14</xdr:row>
      <xdr:rowOff>154781</xdr:rowOff>
    </xdr:from>
    <xdr:to>
      <xdr:col>6</xdr:col>
      <xdr:colOff>697006</xdr:colOff>
      <xdr:row>17</xdr:row>
      <xdr:rowOff>288131</xdr:rowOff>
    </xdr:to>
    <xdr:sp macro="" textlink="">
      <xdr:nvSpPr>
        <xdr:cNvPr id="17" name="正方形/長方形 16">
          <a:extLst>
            <a:ext uri="{FF2B5EF4-FFF2-40B4-BE49-F238E27FC236}">
              <a16:creationId xmlns:a16="http://schemas.microsoft.com/office/drawing/2014/main" id="{00000000-0008-0000-3A00-000011000000}"/>
            </a:ext>
          </a:extLst>
        </xdr:cNvPr>
        <xdr:cNvSpPr/>
      </xdr:nvSpPr>
      <xdr:spPr>
        <a:xfrm>
          <a:off x="3536156" y="5936456"/>
          <a:ext cx="2513900"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14</xdr:row>
      <xdr:rowOff>9525</xdr:rowOff>
    </xdr:from>
    <xdr:to>
      <xdr:col>7</xdr:col>
      <xdr:colOff>133350</xdr:colOff>
      <xdr:row>15</xdr:row>
      <xdr:rowOff>381000</xdr:rowOff>
    </xdr:to>
    <xdr:cxnSp macro="">
      <xdr:nvCxnSpPr>
        <xdr:cNvPr id="18" name="直線矢印コネクタ 38">
          <a:extLst>
            <a:ext uri="{FF2B5EF4-FFF2-40B4-BE49-F238E27FC236}">
              <a16:creationId xmlns:a16="http://schemas.microsoft.com/office/drawing/2014/main" id="{00000000-0008-0000-3A00-000012000000}"/>
            </a:ext>
          </a:extLst>
        </xdr:cNvPr>
        <xdr:cNvCxnSpPr>
          <a:cxnSpLocks noChangeShapeType="1"/>
        </xdr:cNvCxnSpPr>
      </xdr:nvCxnSpPr>
      <xdr:spPr bwMode="auto">
        <a:xfrm flipV="1">
          <a:off x="6076950" y="5791200"/>
          <a:ext cx="447675"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37</xdr:row>
      <xdr:rowOff>438150</xdr:rowOff>
    </xdr:from>
    <xdr:to>
      <xdr:col>10</xdr:col>
      <xdr:colOff>895350</xdr:colOff>
      <xdr:row>41</xdr:row>
      <xdr:rowOff>304800</xdr:rowOff>
    </xdr:to>
    <xdr:sp macro="" textlink="">
      <xdr:nvSpPr>
        <xdr:cNvPr id="19" name="円/楕円 61">
          <a:extLst>
            <a:ext uri="{FF2B5EF4-FFF2-40B4-BE49-F238E27FC236}">
              <a16:creationId xmlns:a16="http://schemas.microsoft.com/office/drawing/2014/main" id="{00000000-0008-0000-3A00-000013000000}"/>
            </a:ext>
          </a:extLst>
        </xdr:cNvPr>
        <xdr:cNvSpPr>
          <a:spLocks noChangeArrowheads="1"/>
        </xdr:cNvSpPr>
      </xdr:nvSpPr>
      <xdr:spPr bwMode="auto">
        <a:xfrm>
          <a:off x="9525000" y="14754225"/>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41</xdr:row>
      <xdr:rowOff>23812</xdr:rowOff>
    </xdr:from>
    <xdr:to>
      <xdr:col>8</xdr:col>
      <xdr:colOff>842962</xdr:colOff>
      <xdr:row>42</xdr:row>
      <xdr:rowOff>22692</xdr:rowOff>
    </xdr:to>
    <xdr:sp macro="" textlink="">
      <xdr:nvSpPr>
        <xdr:cNvPr id="20" name="正方形/長方形 19">
          <a:extLst>
            <a:ext uri="{FF2B5EF4-FFF2-40B4-BE49-F238E27FC236}">
              <a16:creationId xmlns:a16="http://schemas.microsoft.com/office/drawing/2014/main" id="{00000000-0008-0000-3A00-000014000000}"/>
            </a:ext>
          </a:extLst>
        </xdr:cNvPr>
        <xdr:cNvSpPr/>
      </xdr:nvSpPr>
      <xdr:spPr>
        <a:xfrm>
          <a:off x="6581776" y="15940087"/>
          <a:ext cx="168116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40</xdr:row>
      <xdr:rowOff>38100</xdr:rowOff>
    </xdr:from>
    <xdr:to>
      <xdr:col>10</xdr:col>
      <xdr:colOff>9525</xdr:colOff>
      <xdr:row>41</xdr:row>
      <xdr:rowOff>0</xdr:rowOff>
    </xdr:to>
    <xdr:cxnSp macro="">
      <xdr:nvCxnSpPr>
        <xdr:cNvPr id="21" name="直線矢印コネクタ 46">
          <a:extLst>
            <a:ext uri="{FF2B5EF4-FFF2-40B4-BE49-F238E27FC236}">
              <a16:creationId xmlns:a16="http://schemas.microsoft.com/office/drawing/2014/main" id="{00000000-0008-0000-3A00-000015000000}"/>
            </a:ext>
          </a:extLst>
        </xdr:cNvPr>
        <xdr:cNvCxnSpPr>
          <a:cxnSpLocks noChangeShapeType="1"/>
        </xdr:cNvCxnSpPr>
      </xdr:nvCxnSpPr>
      <xdr:spPr bwMode="auto">
        <a:xfrm flipV="1">
          <a:off x="8315325" y="15573375"/>
          <a:ext cx="1181100"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38</xdr:row>
      <xdr:rowOff>9525</xdr:rowOff>
    </xdr:from>
    <xdr:to>
      <xdr:col>6</xdr:col>
      <xdr:colOff>1009650</xdr:colOff>
      <xdr:row>41</xdr:row>
      <xdr:rowOff>9525</xdr:rowOff>
    </xdr:to>
    <xdr:sp macro="" textlink="">
      <xdr:nvSpPr>
        <xdr:cNvPr id="22" name="円/楕円 61">
          <a:extLst>
            <a:ext uri="{FF2B5EF4-FFF2-40B4-BE49-F238E27FC236}">
              <a16:creationId xmlns:a16="http://schemas.microsoft.com/office/drawing/2014/main" id="{00000000-0008-0000-3A00-000016000000}"/>
            </a:ext>
          </a:extLst>
        </xdr:cNvPr>
        <xdr:cNvSpPr>
          <a:spLocks noChangeArrowheads="1"/>
        </xdr:cNvSpPr>
      </xdr:nvSpPr>
      <xdr:spPr bwMode="auto">
        <a:xfrm>
          <a:off x="5372100" y="14782800"/>
          <a:ext cx="9906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41</xdr:row>
      <xdr:rowOff>11906</xdr:rowOff>
    </xdr:from>
    <xdr:to>
      <xdr:col>6</xdr:col>
      <xdr:colOff>142875</xdr:colOff>
      <xdr:row>42</xdr:row>
      <xdr:rowOff>0</xdr:rowOff>
    </xdr:to>
    <xdr:sp macro="" textlink="">
      <xdr:nvSpPr>
        <xdr:cNvPr id="23" name="正方形/長方形 22">
          <a:extLst>
            <a:ext uri="{FF2B5EF4-FFF2-40B4-BE49-F238E27FC236}">
              <a16:creationId xmlns:a16="http://schemas.microsoft.com/office/drawing/2014/main" id="{00000000-0008-0000-3A00-000017000000}"/>
            </a:ext>
          </a:extLst>
        </xdr:cNvPr>
        <xdr:cNvSpPr/>
      </xdr:nvSpPr>
      <xdr:spPr>
        <a:xfrm>
          <a:off x="3607594" y="15928181"/>
          <a:ext cx="1888331"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40</xdr:row>
      <xdr:rowOff>447675</xdr:rowOff>
    </xdr:from>
    <xdr:to>
      <xdr:col>6</xdr:col>
      <xdr:colOff>485775</xdr:colOff>
      <xdr:row>41</xdr:row>
      <xdr:rowOff>333375</xdr:rowOff>
    </xdr:to>
    <xdr:cxnSp macro="">
      <xdr:nvCxnSpPr>
        <xdr:cNvPr id="24" name="直線矢印コネクタ 52">
          <a:extLst>
            <a:ext uri="{FF2B5EF4-FFF2-40B4-BE49-F238E27FC236}">
              <a16:creationId xmlns:a16="http://schemas.microsoft.com/office/drawing/2014/main" id="{00000000-0008-0000-3A00-000018000000}"/>
            </a:ext>
          </a:extLst>
        </xdr:cNvPr>
        <xdr:cNvCxnSpPr>
          <a:cxnSpLocks noChangeShapeType="1"/>
        </xdr:cNvCxnSpPr>
      </xdr:nvCxnSpPr>
      <xdr:spPr bwMode="auto">
        <a:xfrm flipV="1">
          <a:off x="5495925" y="15916275"/>
          <a:ext cx="342900" cy="3333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42</xdr:row>
      <xdr:rowOff>38100</xdr:rowOff>
    </xdr:from>
    <xdr:to>
      <xdr:col>8</xdr:col>
      <xdr:colOff>457200</xdr:colOff>
      <xdr:row>43</xdr:row>
      <xdr:rowOff>438150</xdr:rowOff>
    </xdr:to>
    <xdr:sp macro="" textlink="">
      <xdr:nvSpPr>
        <xdr:cNvPr id="25" name="円/楕円 61">
          <a:extLst>
            <a:ext uri="{FF2B5EF4-FFF2-40B4-BE49-F238E27FC236}">
              <a16:creationId xmlns:a16="http://schemas.microsoft.com/office/drawing/2014/main" id="{00000000-0008-0000-3A00-000019000000}"/>
            </a:ext>
          </a:extLst>
        </xdr:cNvPr>
        <xdr:cNvSpPr>
          <a:spLocks noChangeArrowheads="1"/>
        </xdr:cNvSpPr>
      </xdr:nvSpPr>
      <xdr:spPr bwMode="auto">
        <a:xfrm>
          <a:off x="6877050" y="16335375"/>
          <a:ext cx="1000125" cy="7239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43</xdr:row>
      <xdr:rowOff>9525</xdr:rowOff>
    </xdr:from>
    <xdr:to>
      <xdr:col>8</xdr:col>
      <xdr:colOff>1000125</xdr:colOff>
      <xdr:row>43</xdr:row>
      <xdr:rowOff>190500</xdr:rowOff>
    </xdr:to>
    <xdr:cxnSp macro="">
      <xdr:nvCxnSpPr>
        <xdr:cNvPr id="26" name="直線矢印コネクタ 60">
          <a:extLst>
            <a:ext uri="{FF2B5EF4-FFF2-40B4-BE49-F238E27FC236}">
              <a16:creationId xmlns:a16="http://schemas.microsoft.com/office/drawing/2014/main" id="{00000000-0008-0000-3A00-00001A000000}"/>
            </a:ext>
          </a:extLst>
        </xdr:cNvPr>
        <xdr:cNvCxnSpPr>
          <a:cxnSpLocks noChangeShapeType="1"/>
          <a:endCxn id="25" idx="6"/>
        </xdr:cNvCxnSpPr>
      </xdr:nvCxnSpPr>
      <xdr:spPr bwMode="auto">
        <a:xfrm flipH="1" flipV="1">
          <a:off x="7877175" y="16687800"/>
          <a:ext cx="5429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42</xdr:row>
      <xdr:rowOff>440531</xdr:rowOff>
    </xdr:from>
    <xdr:to>
      <xdr:col>10</xdr:col>
      <xdr:colOff>640555</xdr:colOff>
      <xdr:row>43</xdr:row>
      <xdr:rowOff>439410</xdr:rowOff>
    </xdr:to>
    <xdr:sp macro="" textlink="">
      <xdr:nvSpPr>
        <xdr:cNvPr id="27" name="正方形/長方形 26">
          <a:extLst>
            <a:ext uri="{FF2B5EF4-FFF2-40B4-BE49-F238E27FC236}">
              <a16:creationId xmlns:a16="http://schemas.microsoft.com/office/drawing/2014/main" id="{00000000-0008-0000-3A00-00001B000000}"/>
            </a:ext>
          </a:extLst>
        </xdr:cNvPr>
        <xdr:cNvSpPr/>
      </xdr:nvSpPr>
      <xdr:spPr>
        <a:xfrm>
          <a:off x="8448675" y="16680656"/>
          <a:ext cx="1678780"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15</xdr:row>
      <xdr:rowOff>11906</xdr:rowOff>
    </xdr:from>
    <xdr:to>
      <xdr:col>11</xdr:col>
      <xdr:colOff>354805</xdr:colOff>
      <xdr:row>16</xdr:row>
      <xdr:rowOff>82223</xdr:rowOff>
    </xdr:to>
    <xdr:sp macro="" textlink="">
      <xdr:nvSpPr>
        <xdr:cNvPr id="28" name="正方形/長方形 27">
          <a:extLst>
            <a:ext uri="{FF2B5EF4-FFF2-40B4-BE49-F238E27FC236}">
              <a16:creationId xmlns:a16="http://schemas.microsoft.com/office/drawing/2014/main" id="{00000000-0008-0000-3A00-00001C000000}"/>
            </a:ext>
          </a:extLst>
        </xdr:cNvPr>
        <xdr:cNvSpPr/>
      </xdr:nvSpPr>
      <xdr:spPr>
        <a:xfrm>
          <a:off x="9186863" y="6174581"/>
          <a:ext cx="1683542"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12</xdr:row>
      <xdr:rowOff>352425</xdr:rowOff>
    </xdr:from>
    <xdr:to>
      <xdr:col>11</xdr:col>
      <xdr:colOff>371475</xdr:colOff>
      <xdr:row>15</xdr:row>
      <xdr:rowOff>0</xdr:rowOff>
    </xdr:to>
    <xdr:cxnSp macro="">
      <xdr:nvCxnSpPr>
        <xdr:cNvPr id="29" name="直線矢印コネクタ 46">
          <a:extLst>
            <a:ext uri="{FF2B5EF4-FFF2-40B4-BE49-F238E27FC236}">
              <a16:creationId xmlns:a16="http://schemas.microsoft.com/office/drawing/2014/main" id="{00000000-0008-0000-3A00-00001D000000}"/>
            </a:ext>
          </a:extLst>
        </xdr:cNvPr>
        <xdr:cNvCxnSpPr>
          <a:cxnSpLocks noChangeShapeType="1"/>
        </xdr:cNvCxnSpPr>
      </xdr:nvCxnSpPr>
      <xdr:spPr bwMode="auto">
        <a:xfrm flipV="1">
          <a:off x="9734550" y="5400675"/>
          <a:ext cx="1152525" cy="7620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162485</xdr:colOff>
      <xdr:row>9</xdr:row>
      <xdr:rowOff>262776</xdr:rowOff>
    </xdr:from>
    <xdr:to>
      <xdr:col>8</xdr:col>
      <xdr:colOff>783247</xdr:colOff>
      <xdr:row>11</xdr:row>
      <xdr:rowOff>260535</xdr:rowOff>
    </xdr:to>
    <xdr:sp macro="" textlink="">
      <xdr:nvSpPr>
        <xdr:cNvPr id="2" name="正方形/長方形 1">
          <a:extLst>
            <a:ext uri="{FF2B5EF4-FFF2-40B4-BE49-F238E27FC236}">
              <a16:creationId xmlns:a16="http://schemas.microsoft.com/office/drawing/2014/main" id="{00000000-0008-0000-3D00-000002000000}"/>
            </a:ext>
          </a:extLst>
        </xdr:cNvPr>
        <xdr:cNvSpPr/>
      </xdr:nvSpPr>
      <xdr:spPr>
        <a:xfrm>
          <a:off x="5686985" y="4368051"/>
          <a:ext cx="1678080" cy="759759"/>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dr:col>8</xdr:col>
      <xdr:colOff>95809</xdr:colOff>
      <xdr:row>8</xdr:row>
      <xdr:rowOff>112057</xdr:rowOff>
    </xdr:from>
    <xdr:to>
      <xdr:col>8</xdr:col>
      <xdr:colOff>821369</xdr:colOff>
      <xdr:row>8</xdr:row>
      <xdr:rowOff>549088</xdr:rowOff>
    </xdr:to>
    <xdr:sp macro="" textlink="">
      <xdr:nvSpPr>
        <xdr:cNvPr id="3" name="円/楕円 2">
          <a:extLst>
            <a:ext uri="{FF2B5EF4-FFF2-40B4-BE49-F238E27FC236}">
              <a16:creationId xmlns:a16="http://schemas.microsoft.com/office/drawing/2014/main" id="{00000000-0008-0000-3D00-000003000000}"/>
            </a:ext>
          </a:extLst>
        </xdr:cNvPr>
        <xdr:cNvSpPr/>
      </xdr:nvSpPr>
      <xdr:spPr>
        <a:xfrm>
          <a:off x="6572809" y="3588682"/>
          <a:ext cx="830357" cy="437031"/>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48185</xdr:colOff>
      <xdr:row>8</xdr:row>
      <xdr:rowOff>549088</xdr:rowOff>
    </xdr:from>
    <xdr:to>
      <xdr:col>8</xdr:col>
      <xdr:colOff>454318</xdr:colOff>
      <xdr:row>9</xdr:row>
      <xdr:rowOff>262776</xdr:rowOff>
    </xdr:to>
    <xdr:cxnSp macro="">
      <xdr:nvCxnSpPr>
        <xdr:cNvPr id="4" name="直線矢印コネクタ 3">
          <a:extLst>
            <a:ext uri="{FF2B5EF4-FFF2-40B4-BE49-F238E27FC236}">
              <a16:creationId xmlns:a16="http://schemas.microsoft.com/office/drawing/2014/main" id="{00000000-0008-0000-3D00-000004000000}"/>
            </a:ext>
          </a:extLst>
        </xdr:cNvPr>
        <xdr:cNvCxnSpPr>
          <a:stCxn id="2" idx="0"/>
          <a:endCxn id="3" idx="4"/>
        </xdr:cNvCxnSpPr>
      </xdr:nvCxnSpPr>
      <xdr:spPr>
        <a:xfrm flipV="1">
          <a:off x="6525185" y="4025713"/>
          <a:ext cx="462803" cy="34233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931210</xdr:colOff>
      <xdr:row>3</xdr:row>
      <xdr:rowOff>216834</xdr:rowOff>
    </xdr:from>
    <xdr:to>
      <xdr:col>12</xdr:col>
      <xdr:colOff>339001</xdr:colOff>
      <xdr:row>5</xdr:row>
      <xdr:rowOff>245409</xdr:rowOff>
    </xdr:to>
    <xdr:sp macro="" textlink="">
      <xdr:nvSpPr>
        <xdr:cNvPr id="5" name="正方形/長方形 4">
          <a:extLst>
            <a:ext uri="{FF2B5EF4-FFF2-40B4-BE49-F238E27FC236}">
              <a16:creationId xmlns:a16="http://schemas.microsoft.com/office/drawing/2014/main" id="{00000000-0008-0000-3D00-000005000000}"/>
            </a:ext>
          </a:extLst>
        </xdr:cNvPr>
        <xdr:cNvSpPr/>
      </xdr:nvSpPr>
      <xdr:spPr>
        <a:xfrm>
          <a:off x="7398685" y="874059"/>
          <a:ext cx="2427216"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dr:col>4</xdr:col>
      <xdr:colOff>770965</xdr:colOff>
      <xdr:row>6</xdr:row>
      <xdr:rowOff>264461</xdr:rowOff>
    </xdr:from>
    <xdr:to>
      <xdr:col>8</xdr:col>
      <xdr:colOff>30889</xdr:colOff>
      <xdr:row>8</xdr:row>
      <xdr:rowOff>16809</xdr:rowOff>
    </xdr:to>
    <xdr:sp macro="" textlink="">
      <xdr:nvSpPr>
        <xdr:cNvPr id="6" name="円/楕円 5">
          <a:extLst>
            <a:ext uri="{FF2B5EF4-FFF2-40B4-BE49-F238E27FC236}">
              <a16:creationId xmlns:a16="http://schemas.microsoft.com/office/drawing/2014/main" id="{00000000-0008-0000-3D00-000006000000}"/>
            </a:ext>
          </a:extLst>
        </xdr:cNvPr>
        <xdr:cNvSpPr/>
      </xdr:nvSpPr>
      <xdr:spPr>
        <a:xfrm>
          <a:off x="3504640" y="2979086"/>
          <a:ext cx="2993651" cy="514348"/>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400927</xdr:colOff>
      <xdr:row>5</xdr:row>
      <xdr:rowOff>245409</xdr:rowOff>
    </xdr:from>
    <xdr:to>
      <xdr:col>10</xdr:col>
      <xdr:colOff>496993</xdr:colOff>
      <xdr:row>6</xdr:row>
      <xdr:rowOff>264461</xdr:rowOff>
    </xdr:to>
    <xdr:cxnSp macro="">
      <xdr:nvCxnSpPr>
        <xdr:cNvPr id="7" name="直線矢印コネクタ 6">
          <a:extLst>
            <a:ext uri="{FF2B5EF4-FFF2-40B4-BE49-F238E27FC236}">
              <a16:creationId xmlns:a16="http://schemas.microsoft.com/office/drawing/2014/main" id="{00000000-0008-0000-3D00-000007000000}"/>
            </a:ext>
          </a:extLst>
        </xdr:cNvPr>
        <xdr:cNvCxnSpPr>
          <a:stCxn id="5" idx="2"/>
          <a:endCxn id="6" idx="0"/>
        </xdr:cNvCxnSpPr>
      </xdr:nvCxnSpPr>
      <xdr:spPr>
        <a:xfrm flipH="1">
          <a:off x="4944352" y="1664634"/>
          <a:ext cx="3667941" cy="400052"/>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35298</xdr:colOff>
      <xdr:row>1</xdr:row>
      <xdr:rowOff>156882</xdr:rowOff>
    </xdr:from>
    <xdr:to>
      <xdr:col>4</xdr:col>
      <xdr:colOff>79380</xdr:colOff>
      <xdr:row>7</xdr:row>
      <xdr:rowOff>52109</xdr:rowOff>
    </xdr:to>
    <xdr:sp macro="" textlink="">
      <xdr:nvSpPr>
        <xdr:cNvPr id="8" name="正方形/長方形 7">
          <a:extLst>
            <a:ext uri="{FF2B5EF4-FFF2-40B4-BE49-F238E27FC236}">
              <a16:creationId xmlns:a16="http://schemas.microsoft.com/office/drawing/2014/main" id="{00000000-0008-0000-3D00-000008000000}"/>
            </a:ext>
          </a:extLst>
        </xdr:cNvPr>
        <xdr:cNvSpPr/>
      </xdr:nvSpPr>
      <xdr:spPr>
        <a:xfrm>
          <a:off x="949698" y="385482"/>
          <a:ext cx="1749057" cy="1847852"/>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xdr:col>
      <xdr:colOff>117101</xdr:colOff>
      <xdr:row>8</xdr:row>
      <xdr:rowOff>70037</xdr:rowOff>
    </xdr:from>
    <xdr:to>
      <xdr:col>4</xdr:col>
      <xdr:colOff>759653</xdr:colOff>
      <xdr:row>8</xdr:row>
      <xdr:rowOff>571500</xdr:rowOff>
    </xdr:to>
    <xdr:sp macro="" textlink="">
      <xdr:nvSpPr>
        <xdr:cNvPr id="9" name="円/楕円 8">
          <a:extLst>
            <a:ext uri="{FF2B5EF4-FFF2-40B4-BE49-F238E27FC236}">
              <a16:creationId xmlns:a16="http://schemas.microsoft.com/office/drawing/2014/main" id="{00000000-0008-0000-3D00-000009000000}"/>
            </a:ext>
          </a:extLst>
        </xdr:cNvPr>
        <xdr:cNvSpPr/>
      </xdr:nvSpPr>
      <xdr:spPr>
        <a:xfrm>
          <a:off x="2755526" y="3546662"/>
          <a:ext cx="737348" cy="501463"/>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633602</xdr:colOff>
      <xdr:row>7</xdr:row>
      <xdr:rowOff>52109</xdr:rowOff>
    </xdr:from>
    <xdr:to>
      <xdr:col>4</xdr:col>
      <xdr:colOff>438377</xdr:colOff>
      <xdr:row>8</xdr:row>
      <xdr:rowOff>70037</xdr:rowOff>
    </xdr:to>
    <xdr:cxnSp macro="">
      <xdr:nvCxnSpPr>
        <xdr:cNvPr id="10" name="直線矢印コネクタ 9">
          <a:extLst>
            <a:ext uri="{FF2B5EF4-FFF2-40B4-BE49-F238E27FC236}">
              <a16:creationId xmlns:a16="http://schemas.microsoft.com/office/drawing/2014/main" id="{00000000-0008-0000-3D00-00000A000000}"/>
            </a:ext>
          </a:extLst>
        </xdr:cNvPr>
        <xdr:cNvCxnSpPr>
          <a:stCxn id="8" idx="2"/>
          <a:endCxn id="9" idx="0"/>
        </xdr:cNvCxnSpPr>
      </xdr:nvCxnSpPr>
      <xdr:spPr>
        <a:xfrm>
          <a:off x="1824227" y="2233334"/>
          <a:ext cx="1233525" cy="39892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285190</xdr:colOff>
      <xdr:row>8</xdr:row>
      <xdr:rowOff>89647</xdr:rowOff>
    </xdr:from>
    <xdr:to>
      <xdr:col>6</xdr:col>
      <xdr:colOff>676258</xdr:colOff>
      <xdr:row>8</xdr:row>
      <xdr:rowOff>537882</xdr:rowOff>
    </xdr:to>
    <xdr:sp macro="" textlink="">
      <xdr:nvSpPr>
        <xdr:cNvPr id="11" name="角丸四角形 10">
          <a:extLst>
            <a:ext uri="{FF2B5EF4-FFF2-40B4-BE49-F238E27FC236}">
              <a16:creationId xmlns:a16="http://schemas.microsoft.com/office/drawing/2014/main" id="{00000000-0008-0000-3D00-00000B000000}"/>
            </a:ext>
          </a:extLst>
        </xdr:cNvPr>
        <xdr:cNvSpPr/>
      </xdr:nvSpPr>
      <xdr:spPr>
        <a:xfrm>
          <a:off x="2942665" y="3566272"/>
          <a:ext cx="2381810" cy="448235"/>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217954</xdr:colOff>
      <xdr:row>9</xdr:row>
      <xdr:rowOff>144556</xdr:rowOff>
    </xdr:from>
    <xdr:to>
      <xdr:col>6</xdr:col>
      <xdr:colOff>721155</xdr:colOff>
      <xdr:row>12</xdr:row>
      <xdr:rowOff>277906</xdr:rowOff>
    </xdr:to>
    <xdr:sp macro="" textlink="">
      <xdr:nvSpPr>
        <xdr:cNvPr id="12" name="正方形/長方形 11">
          <a:extLst>
            <a:ext uri="{FF2B5EF4-FFF2-40B4-BE49-F238E27FC236}">
              <a16:creationId xmlns:a16="http://schemas.microsoft.com/office/drawing/2014/main" id="{00000000-0008-0000-3D00-00000C000000}"/>
            </a:ext>
          </a:extLst>
        </xdr:cNvPr>
        <xdr:cNvSpPr/>
      </xdr:nvSpPr>
      <xdr:spPr>
        <a:xfrm>
          <a:off x="2865904" y="4249831"/>
          <a:ext cx="2503394"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dr:col>5</xdr:col>
      <xdr:colOff>469526</xdr:colOff>
      <xdr:row>8</xdr:row>
      <xdr:rowOff>537882</xdr:rowOff>
    </xdr:from>
    <xdr:to>
      <xdr:col>5</xdr:col>
      <xdr:colOff>485495</xdr:colOff>
      <xdr:row>9</xdr:row>
      <xdr:rowOff>144556</xdr:rowOff>
    </xdr:to>
    <xdr:cxnSp macro="">
      <xdr:nvCxnSpPr>
        <xdr:cNvPr id="13" name="直線矢印コネクタ 12">
          <a:extLst>
            <a:ext uri="{FF2B5EF4-FFF2-40B4-BE49-F238E27FC236}">
              <a16:creationId xmlns:a16="http://schemas.microsoft.com/office/drawing/2014/main" id="{00000000-0008-0000-3D00-00000D000000}"/>
            </a:ext>
          </a:extLst>
        </xdr:cNvPr>
        <xdr:cNvCxnSpPr>
          <a:stCxn id="12" idx="0"/>
          <a:endCxn id="11" idx="2"/>
        </xdr:cNvCxnSpPr>
      </xdr:nvCxnSpPr>
      <xdr:spPr>
        <a:xfrm flipV="1">
          <a:off x="4117601" y="4014507"/>
          <a:ext cx="15969" cy="235324"/>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277091</xdr:colOff>
      <xdr:row>51</xdr:row>
      <xdr:rowOff>294410</xdr:rowOff>
    </xdr:from>
    <xdr:to>
      <xdr:col>20</xdr:col>
      <xdr:colOff>572366</xdr:colOff>
      <xdr:row>52</xdr:row>
      <xdr:rowOff>246785</xdr:rowOff>
    </xdr:to>
    <xdr:sp macro="" textlink="">
      <xdr:nvSpPr>
        <xdr:cNvPr id="2" name="二等辺三角形 1">
          <a:extLst>
            <a:ext uri="{FF2B5EF4-FFF2-40B4-BE49-F238E27FC236}">
              <a16:creationId xmlns:a16="http://schemas.microsoft.com/office/drawing/2014/main" id="{00000000-0008-0000-4400-000002000000}"/>
            </a:ext>
          </a:extLst>
        </xdr:cNvPr>
        <xdr:cNvSpPr/>
      </xdr:nvSpPr>
      <xdr:spPr>
        <a:xfrm flipV="1">
          <a:off x="9059141" y="22049510"/>
          <a:ext cx="8143875" cy="400050"/>
        </a:xfrm>
        <a:prstGeom prst="triangle">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238123</xdr:colOff>
      <xdr:row>54</xdr:row>
      <xdr:rowOff>47622</xdr:rowOff>
    </xdr:from>
    <xdr:to>
      <xdr:col>13</xdr:col>
      <xdr:colOff>547687</xdr:colOff>
      <xdr:row>62</xdr:row>
      <xdr:rowOff>120577</xdr:rowOff>
    </xdr:to>
    <xdr:sp macro="" textlink="">
      <xdr:nvSpPr>
        <xdr:cNvPr id="3" name="二等辺三角形 2">
          <a:extLst>
            <a:ext uri="{FF2B5EF4-FFF2-40B4-BE49-F238E27FC236}">
              <a16:creationId xmlns:a16="http://schemas.microsoft.com/office/drawing/2014/main" id="{00000000-0008-0000-0300-000002000000}"/>
            </a:ext>
          </a:extLst>
        </xdr:cNvPr>
        <xdr:cNvSpPr/>
      </xdr:nvSpPr>
      <xdr:spPr>
        <a:xfrm rot="16200000" flipV="1">
          <a:off x="8538402" y="22595643"/>
          <a:ext cx="3628955" cy="100171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69850</xdr:colOff>
          <xdr:row>27</xdr:row>
          <xdr:rowOff>127000</xdr:rowOff>
        </xdr:from>
        <xdr:to>
          <xdr:col>29</xdr:col>
          <xdr:colOff>0</xdr:colOff>
          <xdr:row>29</xdr:row>
          <xdr:rowOff>57150</xdr:rowOff>
        </xdr:to>
        <xdr:sp macro="" textlink="">
          <xdr:nvSpPr>
            <xdr:cNvPr id="509953" name="Check Box 1" hidden="1">
              <a:extLst>
                <a:ext uri="{63B3BB69-23CF-44E3-9099-C40C66FF867C}">
                  <a14:compatExt spid="_x0000_s509953"/>
                </a:ext>
                <a:ext uri="{FF2B5EF4-FFF2-40B4-BE49-F238E27FC236}">
                  <a16:creationId xmlns:a16="http://schemas.microsoft.com/office/drawing/2014/main" id="{00000000-0008-0000-4100-000001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127000</xdr:rowOff>
        </xdr:from>
        <xdr:to>
          <xdr:col>15</xdr:col>
          <xdr:colOff>127000</xdr:colOff>
          <xdr:row>59</xdr:row>
          <xdr:rowOff>57150</xdr:rowOff>
        </xdr:to>
        <xdr:sp macro="" textlink="">
          <xdr:nvSpPr>
            <xdr:cNvPr id="509954" name="Check Box 2" hidden="1">
              <a:extLst>
                <a:ext uri="{63B3BB69-23CF-44E3-9099-C40C66FF867C}">
                  <a14:compatExt spid="_x0000_s509954"/>
                </a:ext>
                <a:ext uri="{FF2B5EF4-FFF2-40B4-BE49-F238E27FC236}">
                  <a16:creationId xmlns:a16="http://schemas.microsoft.com/office/drawing/2014/main" id="{00000000-0008-0000-4100-000002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66</xdr:row>
          <xdr:rowOff>127000</xdr:rowOff>
        </xdr:from>
        <xdr:to>
          <xdr:col>29</xdr:col>
          <xdr:colOff>107950</xdr:colOff>
          <xdr:row>68</xdr:row>
          <xdr:rowOff>57150</xdr:rowOff>
        </xdr:to>
        <xdr:sp macro="" textlink="">
          <xdr:nvSpPr>
            <xdr:cNvPr id="509955" name="Check Box 3" hidden="1">
              <a:extLst>
                <a:ext uri="{63B3BB69-23CF-44E3-9099-C40C66FF867C}">
                  <a14:compatExt spid="_x0000_s509955"/>
                </a:ext>
                <a:ext uri="{FF2B5EF4-FFF2-40B4-BE49-F238E27FC236}">
                  <a16:creationId xmlns:a16="http://schemas.microsoft.com/office/drawing/2014/main" id="{00000000-0008-0000-4100-000003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67</xdr:row>
          <xdr:rowOff>127000</xdr:rowOff>
        </xdr:from>
        <xdr:to>
          <xdr:col>29</xdr:col>
          <xdr:colOff>107950</xdr:colOff>
          <xdr:row>69</xdr:row>
          <xdr:rowOff>57150</xdr:rowOff>
        </xdr:to>
        <xdr:sp macro="" textlink="">
          <xdr:nvSpPr>
            <xdr:cNvPr id="509956" name="Check Box 4" hidden="1">
              <a:extLst>
                <a:ext uri="{63B3BB69-23CF-44E3-9099-C40C66FF867C}">
                  <a14:compatExt spid="_x0000_s509956"/>
                </a:ext>
                <a:ext uri="{FF2B5EF4-FFF2-40B4-BE49-F238E27FC236}">
                  <a16:creationId xmlns:a16="http://schemas.microsoft.com/office/drawing/2014/main" id="{00000000-0008-0000-4100-000004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114300</xdr:rowOff>
        </xdr:from>
        <xdr:to>
          <xdr:col>43</xdr:col>
          <xdr:colOff>152400</xdr:colOff>
          <xdr:row>60</xdr:row>
          <xdr:rowOff>38100</xdr:rowOff>
        </xdr:to>
        <xdr:sp macro="" textlink="">
          <xdr:nvSpPr>
            <xdr:cNvPr id="509957" name="Check Box 5" hidden="1">
              <a:extLst>
                <a:ext uri="{63B3BB69-23CF-44E3-9099-C40C66FF867C}">
                  <a14:compatExt spid="_x0000_s509957"/>
                </a:ext>
                <a:ext uri="{FF2B5EF4-FFF2-40B4-BE49-F238E27FC236}">
                  <a16:creationId xmlns:a16="http://schemas.microsoft.com/office/drawing/2014/main" id="{00000000-0008-0000-4100-000005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57</xdr:row>
          <xdr:rowOff>133350</xdr:rowOff>
        </xdr:from>
        <xdr:to>
          <xdr:col>43</xdr:col>
          <xdr:colOff>152400</xdr:colOff>
          <xdr:row>59</xdr:row>
          <xdr:rowOff>57150</xdr:rowOff>
        </xdr:to>
        <xdr:sp macro="" textlink="">
          <xdr:nvSpPr>
            <xdr:cNvPr id="509958" name="Check Box 6" hidden="1">
              <a:extLst>
                <a:ext uri="{63B3BB69-23CF-44E3-9099-C40C66FF867C}">
                  <a14:compatExt spid="_x0000_s509958"/>
                </a:ext>
                <a:ext uri="{FF2B5EF4-FFF2-40B4-BE49-F238E27FC236}">
                  <a16:creationId xmlns:a16="http://schemas.microsoft.com/office/drawing/2014/main" id="{00000000-0008-0000-4100-000006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66</xdr:row>
          <xdr:rowOff>127000</xdr:rowOff>
        </xdr:from>
        <xdr:to>
          <xdr:col>43</xdr:col>
          <xdr:colOff>152400</xdr:colOff>
          <xdr:row>68</xdr:row>
          <xdr:rowOff>57150</xdr:rowOff>
        </xdr:to>
        <xdr:sp macro="" textlink="">
          <xdr:nvSpPr>
            <xdr:cNvPr id="509959" name="Check Box 7" hidden="1">
              <a:extLst>
                <a:ext uri="{63B3BB69-23CF-44E3-9099-C40C66FF867C}">
                  <a14:compatExt spid="_x0000_s509959"/>
                </a:ext>
                <a:ext uri="{FF2B5EF4-FFF2-40B4-BE49-F238E27FC236}">
                  <a16:creationId xmlns:a16="http://schemas.microsoft.com/office/drawing/2014/main" id="{00000000-0008-0000-4100-000007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68</xdr:row>
          <xdr:rowOff>133350</xdr:rowOff>
        </xdr:from>
        <xdr:to>
          <xdr:col>43</xdr:col>
          <xdr:colOff>152400</xdr:colOff>
          <xdr:row>70</xdr:row>
          <xdr:rowOff>57150</xdr:rowOff>
        </xdr:to>
        <xdr:sp macro="" textlink="">
          <xdr:nvSpPr>
            <xdr:cNvPr id="509960" name="Check Box 8" hidden="1">
              <a:extLst>
                <a:ext uri="{63B3BB69-23CF-44E3-9099-C40C66FF867C}">
                  <a14:compatExt spid="_x0000_s509960"/>
                </a:ext>
                <a:ext uri="{FF2B5EF4-FFF2-40B4-BE49-F238E27FC236}">
                  <a16:creationId xmlns:a16="http://schemas.microsoft.com/office/drawing/2014/main" id="{00000000-0008-0000-4100-000008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76</xdr:row>
          <xdr:rowOff>133350</xdr:rowOff>
        </xdr:from>
        <xdr:to>
          <xdr:col>15</xdr:col>
          <xdr:colOff>165100</xdr:colOff>
          <xdr:row>78</xdr:row>
          <xdr:rowOff>57150</xdr:rowOff>
        </xdr:to>
        <xdr:sp macro="" textlink="">
          <xdr:nvSpPr>
            <xdr:cNvPr id="509961" name="Check Box 9" hidden="1">
              <a:extLst>
                <a:ext uri="{63B3BB69-23CF-44E3-9099-C40C66FF867C}">
                  <a14:compatExt spid="_x0000_s509961"/>
                </a:ext>
                <a:ext uri="{FF2B5EF4-FFF2-40B4-BE49-F238E27FC236}">
                  <a16:creationId xmlns:a16="http://schemas.microsoft.com/office/drawing/2014/main" id="{00000000-0008-0000-4100-000009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76</xdr:row>
          <xdr:rowOff>127000</xdr:rowOff>
        </xdr:from>
        <xdr:to>
          <xdr:col>29</xdr:col>
          <xdr:colOff>133350</xdr:colOff>
          <xdr:row>78</xdr:row>
          <xdr:rowOff>57150</xdr:rowOff>
        </xdr:to>
        <xdr:sp macro="" textlink="">
          <xdr:nvSpPr>
            <xdr:cNvPr id="509962" name="Check Box 10" hidden="1">
              <a:extLst>
                <a:ext uri="{63B3BB69-23CF-44E3-9099-C40C66FF867C}">
                  <a14:compatExt spid="_x0000_s509962"/>
                </a:ext>
                <a:ext uri="{FF2B5EF4-FFF2-40B4-BE49-F238E27FC236}">
                  <a16:creationId xmlns:a16="http://schemas.microsoft.com/office/drawing/2014/main" id="{00000000-0008-0000-4100-00000A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47</xdr:row>
          <xdr:rowOff>127000</xdr:rowOff>
        </xdr:from>
        <xdr:to>
          <xdr:col>15</xdr:col>
          <xdr:colOff>133350</xdr:colOff>
          <xdr:row>49</xdr:row>
          <xdr:rowOff>57150</xdr:rowOff>
        </xdr:to>
        <xdr:sp macro="" textlink="">
          <xdr:nvSpPr>
            <xdr:cNvPr id="509963" name="Check Box 11" hidden="1">
              <a:extLst>
                <a:ext uri="{63B3BB69-23CF-44E3-9099-C40C66FF867C}">
                  <a14:compatExt spid="_x0000_s509963"/>
                </a:ext>
                <a:ext uri="{FF2B5EF4-FFF2-40B4-BE49-F238E27FC236}">
                  <a16:creationId xmlns:a16="http://schemas.microsoft.com/office/drawing/2014/main" id="{00000000-0008-0000-4100-00000B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203200</xdr:colOff>
          <xdr:row>46</xdr:row>
          <xdr:rowOff>133350</xdr:rowOff>
        </xdr:from>
        <xdr:to>
          <xdr:col>15</xdr:col>
          <xdr:colOff>133350</xdr:colOff>
          <xdr:row>48</xdr:row>
          <xdr:rowOff>57150</xdr:rowOff>
        </xdr:to>
        <xdr:sp macro="" textlink="">
          <xdr:nvSpPr>
            <xdr:cNvPr id="509964" name="Check Box 12" hidden="1">
              <a:extLst>
                <a:ext uri="{63B3BB69-23CF-44E3-9099-C40C66FF867C}">
                  <a14:compatExt spid="_x0000_s509964"/>
                </a:ext>
                <a:ext uri="{FF2B5EF4-FFF2-40B4-BE49-F238E27FC236}">
                  <a16:creationId xmlns:a16="http://schemas.microsoft.com/office/drawing/2014/main" id="{00000000-0008-0000-4100-00000C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76200</xdr:colOff>
      <xdr:row>47</xdr:row>
      <xdr:rowOff>19050</xdr:rowOff>
    </xdr:from>
    <xdr:to>
      <xdr:col>6</xdr:col>
      <xdr:colOff>142875</xdr:colOff>
      <xdr:row>49</xdr:row>
      <xdr:rowOff>0</xdr:rowOff>
    </xdr:to>
    <xdr:sp macro="" textlink="">
      <xdr:nvSpPr>
        <xdr:cNvPr id="14" name="左大かっこ 13">
          <a:extLst>
            <a:ext uri="{FF2B5EF4-FFF2-40B4-BE49-F238E27FC236}">
              <a16:creationId xmlns:a16="http://schemas.microsoft.com/office/drawing/2014/main" id="{00000000-0008-0000-4500-00000E000000}"/>
            </a:ext>
          </a:extLst>
        </xdr:cNvPr>
        <xdr:cNvSpPr/>
      </xdr:nvSpPr>
      <xdr:spPr>
        <a:xfrm>
          <a:off x="1352550" y="7191375"/>
          <a:ext cx="66675" cy="3238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27</xdr:col>
          <xdr:colOff>69850</xdr:colOff>
          <xdr:row>28</xdr:row>
          <xdr:rowOff>127000</xdr:rowOff>
        </xdr:from>
        <xdr:to>
          <xdr:col>29</xdr:col>
          <xdr:colOff>0</xdr:colOff>
          <xdr:row>30</xdr:row>
          <xdr:rowOff>57150</xdr:rowOff>
        </xdr:to>
        <xdr:sp macro="" textlink="">
          <xdr:nvSpPr>
            <xdr:cNvPr id="509965" name="Check Box 13" hidden="1">
              <a:extLst>
                <a:ext uri="{63B3BB69-23CF-44E3-9099-C40C66FF867C}">
                  <a14:compatExt spid="_x0000_s509965"/>
                </a:ext>
                <a:ext uri="{FF2B5EF4-FFF2-40B4-BE49-F238E27FC236}">
                  <a16:creationId xmlns:a16="http://schemas.microsoft.com/office/drawing/2014/main" id="{00000000-0008-0000-4100-00000D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30</xdr:row>
          <xdr:rowOff>114300</xdr:rowOff>
        </xdr:from>
        <xdr:to>
          <xdr:col>29</xdr:col>
          <xdr:colOff>146050</xdr:colOff>
          <xdr:row>32</xdr:row>
          <xdr:rowOff>38100</xdr:rowOff>
        </xdr:to>
        <xdr:sp macro="" textlink="">
          <xdr:nvSpPr>
            <xdr:cNvPr id="510011" name="Check Box 59" hidden="1">
              <a:extLst>
                <a:ext uri="{63B3BB69-23CF-44E3-9099-C40C66FF867C}">
                  <a14:compatExt spid="_x0000_s510011"/>
                </a:ext>
                <a:ext uri="{FF2B5EF4-FFF2-40B4-BE49-F238E27FC236}">
                  <a16:creationId xmlns:a16="http://schemas.microsoft.com/office/drawing/2014/main" id="{00000000-0008-0000-4100-00003B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127000</xdr:rowOff>
        </xdr:from>
        <xdr:to>
          <xdr:col>15</xdr:col>
          <xdr:colOff>127000</xdr:colOff>
          <xdr:row>50</xdr:row>
          <xdr:rowOff>50800</xdr:rowOff>
        </xdr:to>
        <xdr:sp macro="" textlink="">
          <xdr:nvSpPr>
            <xdr:cNvPr id="510012" name="Check Box 60" hidden="1">
              <a:extLst>
                <a:ext uri="{63B3BB69-23CF-44E3-9099-C40C66FF867C}">
                  <a14:compatExt spid="_x0000_s510012"/>
                </a:ext>
                <a:ext uri="{FF2B5EF4-FFF2-40B4-BE49-F238E27FC236}">
                  <a16:creationId xmlns:a16="http://schemas.microsoft.com/office/drawing/2014/main" id="{00000000-0008-0000-4100-00003C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127000</xdr:rowOff>
        </xdr:from>
        <xdr:to>
          <xdr:col>29</xdr:col>
          <xdr:colOff>107950</xdr:colOff>
          <xdr:row>59</xdr:row>
          <xdr:rowOff>50800</xdr:rowOff>
        </xdr:to>
        <xdr:sp macro="" textlink="">
          <xdr:nvSpPr>
            <xdr:cNvPr id="510013" name="Check Box 61" hidden="1">
              <a:extLst>
                <a:ext uri="{63B3BB69-23CF-44E3-9099-C40C66FF867C}">
                  <a14:compatExt spid="_x0000_s510013"/>
                </a:ext>
                <a:ext uri="{FF2B5EF4-FFF2-40B4-BE49-F238E27FC236}">
                  <a16:creationId xmlns:a16="http://schemas.microsoft.com/office/drawing/2014/main" id="{00000000-0008-0000-4100-00003D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58</xdr:row>
          <xdr:rowOff>127000</xdr:rowOff>
        </xdr:from>
        <xdr:to>
          <xdr:col>29</xdr:col>
          <xdr:colOff>107950</xdr:colOff>
          <xdr:row>60</xdr:row>
          <xdr:rowOff>50800</xdr:rowOff>
        </xdr:to>
        <xdr:sp macro="" textlink="">
          <xdr:nvSpPr>
            <xdr:cNvPr id="510014" name="Check Box 62" hidden="1">
              <a:extLst>
                <a:ext uri="{63B3BB69-23CF-44E3-9099-C40C66FF867C}">
                  <a14:compatExt spid="_x0000_s510014"/>
                </a:ext>
                <a:ext uri="{FF2B5EF4-FFF2-40B4-BE49-F238E27FC236}">
                  <a16:creationId xmlns:a16="http://schemas.microsoft.com/office/drawing/2014/main" id="{00000000-0008-0000-4100-00003E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49</xdr:row>
          <xdr:rowOff>114300</xdr:rowOff>
        </xdr:from>
        <xdr:to>
          <xdr:col>43</xdr:col>
          <xdr:colOff>152400</xdr:colOff>
          <xdr:row>51</xdr:row>
          <xdr:rowOff>38100</xdr:rowOff>
        </xdr:to>
        <xdr:sp macro="" textlink="">
          <xdr:nvSpPr>
            <xdr:cNvPr id="510015" name="Check Box 63" hidden="1">
              <a:extLst>
                <a:ext uri="{63B3BB69-23CF-44E3-9099-C40C66FF867C}">
                  <a14:compatExt spid="_x0000_s510015"/>
                </a:ext>
                <a:ext uri="{FF2B5EF4-FFF2-40B4-BE49-F238E27FC236}">
                  <a16:creationId xmlns:a16="http://schemas.microsoft.com/office/drawing/2014/main" id="{00000000-0008-0000-4100-00003F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57</xdr:row>
          <xdr:rowOff>127000</xdr:rowOff>
        </xdr:from>
        <xdr:to>
          <xdr:col>43</xdr:col>
          <xdr:colOff>152400</xdr:colOff>
          <xdr:row>59</xdr:row>
          <xdr:rowOff>50800</xdr:rowOff>
        </xdr:to>
        <xdr:sp macro="" textlink="">
          <xdr:nvSpPr>
            <xdr:cNvPr id="510016" name="Check Box 64" hidden="1">
              <a:extLst>
                <a:ext uri="{63B3BB69-23CF-44E3-9099-C40C66FF867C}">
                  <a14:compatExt spid="_x0000_s510016"/>
                </a:ext>
                <a:ext uri="{FF2B5EF4-FFF2-40B4-BE49-F238E27FC236}">
                  <a16:creationId xmlns:a16="http://schemas.microsoft.com/office/drawing/2014/main" id="{00000000-0008-0000-4100-000040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59</xdr:row>
          <xdr:rowOff>133350</xdr:rowOff>
        </xdr:from>
        <xdr:to>
          <xdr:col>43</xdr:col>
          <xdr:colOff>152400</xdr:colOff>
          <xdr:row>61</xdr:row>
          <xdr:rowOff>57150</xdr:rowOff>
        </xdr:to>
        <xdr:sp macro="" textlink="">
          <xdr:nvSpPr>
            <xdr:cNvPr id="510017" name="Check Box 65" hidden="1">
              <a:extLst>
                <a:ext uri="{63B3BB69-23CF-44E3-9099-C40C66FF867C}">
                  <a14:compatExt spid="_x0000_s510017"/>
                </a:ext>
                <a:ext uri="{FF2B5EF4-FFF2-40B4-BE49-F238E27FC236}">
                  <a16:creationId xmlns:a16="http://schemas.microsoft.com/office/drawing/2014/main" id="{00000000-0008-0000-4100-000041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67</xdr:row>
          <xdr:rowOff>133350</xdr:rowOff>
        </xdr:from>
        <xdr:to>
          <xdr:col>15</xdr:col>
          <xdr:colOff>165100</xdr:colOff>
          <xdr:row>69</xdr:row>
          <xdr:rowOff>57150</xdr:rowOff>
        </xdr:to>
        <xdr:sp macro="" textlink="">
          <xdr:nvSpPr>
            <xdr:cNvPr id="510018" name="Check Box 66" hidden="1">
              <a:extLst>
                <a:ext uri="{63B3BB69-23CF-44E3-9099-C40C66FF867C}">
                  <a14:compatExt spid="_x0000_s510018"/>
                </a:ext>
                <a:ext uri="{FF2B5EF4-FFF2-40B4-BE49-F238E27FC236}">
                  <a16:creationId xmlns:a16="http://schemas.microsoft.com/office/drawing/2014/main" id="{00000000-0008-0000-4100-000042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67</xdr:row>
          <xdr:rowOff>127000</xdr:rowOff>
        </xdr:from>
        <xdr:to>
          <xdr:col>29</xdr:col>
          <xdr:colOff>133350</xdr:colOff>
          <xdr:row>69</xdr:row>
          <xdr:rowOff>50800</xdr:rowOff>
        </xdr:to>
        <xdr:sp macro="" textlink="">
          <xdr:nvSpPr>
            <xdr:cNvPr id="510019" name="Check Box 67" hidden="1">
              <a:extLst>
                <a:ext uri="{63B3BB69-23CF-44E3-9099-C40C66FF867C}">
                  <a14:compatExt spid="_x0000_s510019"/>
                </a:ext>
                <a:ext uri="{FF2B5EF4-FFF2-40B4-BE49-F238E27FC236}">
                  <a16:creationId xmlns:a16="http://schemas.microsoft.com/office/drawing/2014/main" id="{00000000-0008-0000-4100-000043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40</xdr:row>
          <xdr:rowOff>133350</xdr:rowOff>
        </xdr:from>
        <xdr:to>
          <xdr:col>15</xdr:col>
          <xdr:colOff>107950</xdr:colOff>
          <xdr:row>42</xdr:row>
          <xdr:rowOff>57150</xdr:rowOff>
        </xdr:to>
        <xdr:sp macro="" textlink="">
          <xdr:nvSpPr>
            <xdr:cNvPr id="510020" name="Check Box 68" hidden="1">
              <a:extLst>
                <a:ext uri="{63B3BB69-23CF-44E3-9099-C40C66FF867C}">
                  <a14:compatExt spid="_x0000_s510020"/>
                </a:ext>
                <a:ext uri="{FF2B5EF4-FFF2-40B4-BE49-F238E27FC236}">
                  <a16:creationId xmlns:a16="http://schemas.microsoft.com/office/drawing/2014/main" id="{00000000-0008-0000-4100-000044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76</xdr:row>
          <xdr:rowOff>133350</xdr:rowOff>
        </xdr:from>
        <xdr:to>
          <xdr:col>18</xdr:col>
          <xdr:colOff>165100</xdr:colOff>
          <xdr:row>78</xdr:row>
          <xdr:rowOff>57150</xdr:rowOff>
        </xdr:to>
        <xdr:sp macro="" textlink="">
          <xdr:nvSpPr>
            <xdr:cNvPr id="510021" name="Check Box 69" hidden="1">
              <a:extLst>
                <a:ext uri="{63B3BB69-23CF-44E3-9099-C40C66FF867C}">
                  <a14:compatExt spid="_x0000_s510021"/>
                </a:ext>
                <a:ext uri="{FF2B5EF4-FFF2-40B4-BE49-F238E27FC236}">
                  <a16:creationId xmlns:a16="http://schemas.microsoft.com/office/drawing/2014/main" id="{00000000-0008-0000-4100-000045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15</xdr:col>
          <xdr:colOff>127000</xdr:colOff>
          <xdr:row>32</xdr:row>
          <xdr:rowOff>38100</xdr:rowOff>
        </xdr:to>
        <xdr:sp macro="" textlink="">
          <xdr:nvSpPr>
            <xdr:cNvPr id="510022" name="Check Box 70" hidden="1">
              <a:extLst>
                <a:ext uri="{63B3BB69-23CF-44E3-9099-C40C66FF867C}">
                  <a14:compatExt spid="_x0000_s510022"/>
                </a:ext>
                <a:ext uri="{FF2B5EF4-FFF2-40B4-BE49-F238E27FC236}">
                  <a16:creationId xmlns:a16="http://schemas.microsoft.com/office/drawing/2014/main" id="{00000000-0008-0000-4100-000046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30</xdr:row>
          <xdr:rowOff>133350</xdr:rowOff>
        </xdr:from>
        <xdr:to>
          <xdr:col>43</xdr:col>
          <xdr:colOff>50800</xdr:colOff>
          <xdr:row>32</xdr:row>
          <xdr:rowOff>57150</xdr:rowOff>
        </xdr:to>
        <xdr:sp macro="" textlink="">
          <xdr:nvSpPr>
            <xdr:cNvPr id="510023" name="Check Box 71" hidden="1">
              <a:extLst>
                <a:ext uri="{63B3BB69-23CF-44E3-9099-C40C66FF867C}">
                  <a14:compatExt spid="_x0000_s510023"/>
                </a:ext>
                <a:ext uri="{FF2B5EF4-FFF2-40B4-BE49-F238E27FC236}">
                  <a16:creationId xmlns:a16="http://schemas.microsoft.com/office/drawing/2014/main" id="{00000000-0008-0000-4100-000047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35</xdr:row>
          <xdr:rowOff>127000</xdr:rowOff>
        </xdr:from>
        <xdr:to>
          <xdr:col>15</xdr:col>
          <xdr:colOff>95250</xdr:colOff>
          <xdr:row>37</xdr:row>
          <xdr:rowOff>50800</xdr:rowOff>
        </xdr:to>
        <xdr:sp macro="" textlink="">
          <xdr:nvSpPr>
            <xdr:cNvPr id="510024" name="Check Box 72" hidden="1">
              <a:extLst>
                <a:ext uri="{63B3BB69-23CF-44E3-9099-C40C66FF867C}">
                  <a14:compatExt spid="_x0000_s510024"/>
                </a:ext>
                <a:ext uri="{FF2B5EF4-FFF2-40B4-BE49-F238E27FC236}">
                  <a16:creationId xmlns:a16="http://schemas.microsoft.com/office/drawing/2014/main" id="{00000000-0008-0000-4100-000048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203200</xdr:colOff>
          <xdr:row>35</xdr:row>
          <xdr:rowOff>127000</xdr:rowOff>
        </xdr:from>
        <xdr:to>
          <xdr:col>29</xdr:col>
          <xdr:colOff>133350</xdr:colOff>
          <xdr:row>37</xdr:row>
          <xdr:rowOff>50800</xdr:rowOff>
        </xdr:to>
        <xdr:sp macro="" textlink="">
          <xdr:nvSpPr>
            <xdr:cNvPr id="510025" name="Check Box 73" hidden="1">
              <a:extLst>
                <a:ext uri="{63B3BB69-23CF-44E3-9099-C40C66FF867C}">
                  <a14:compatExt spid="_x0000_s510025"/>
                </a:ext>
                <a:ext uri="{FF2B5EF4-FFF2-40B4-BE49-F238E27FC236}">
                  <a16:creationId xmlns:a16="http://schemas.microsoft.com/office/drawing/2014/main" id="{00000000-0008-0000-4100-000049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203200</xdr:colOff>
          <xdr:row>35</xdr:row>
          <xdr:rowOff>127000</xdr:rowOff>
        </xdr:from>
        <xdr:to>
          <xdr:col>43</xdr:col>
          <xdr:colOff>133350</xdr:colOff>
          <xdr:row>37</xdr:row>
          <xdr:rowOff>50800</xdr:rowOff>
        </xdr:to>
        <xdr:sp macro="" textlink="">
          <xdr:nvSpPr>
            <xdr:cNvPr id="510026" name="Check Box 74" hidden="1">
              <a:extLst>
                <a:ext uri="{63B3BB69-23CF-44E3-9099-C40C66FF867C}">
                  <a14:compatExt spid="_x0000_s510026"/>
                </a:ext>
                <a:ext uri="{FF2B5EF4-FFF2-40B4-BE49-F238E27FC236}">
                  <a16:creationId xmlns:a16="http://schemas.microsoft.com/office/drawing/2014/main" id="{00000000-0008-0000-4100-00004A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12700</xdr:colOff>
          <xdr:row>40</xdr:row>
          <xdr:rowOff>107950</xdr:rowOff>
        </xdr:from>
        <xdr:to>
          <xdr:col>29</xdr:col>
          <xdr:colOff>165100</xdr:colOff>
          <xdr:row>42</xdr:row>
          <xdr:rowOff>31750</xdr:rowOff>
        </xdr:to>
        <xdr:sp macro="" textlink="">
          <xdr:nvSpPr>
            <xdr:cNvPr id="510027" name="Check Box 75" hidden="1">
              <a:extLst>
                <a:ext uri="{63B3BB69-23CF-44E3-9099-C40C66FF867C}">
                  <a14:compatExt spid="_x0000_s510027"/>
                </a:ext>
                <a:ext uri="{FF2B5EF4-FFF2-40B4-BE49-F238E27FC236}">
                  <a16:creationId xmlns:a16="http://schemas.microsoft.com/office/drawing/2014/main" id="{00000000-0008-0000-4100-00004B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49</xdr:row>
          <xdr:rowOff>107950</xdr:rowOff>
        </xdr:from>
        <xdr:to>
          <xdr:col>29</xdr:col>
          <xdr:colOff>146050</xdr:colOff>
          <xdr:row>51</xdr:row>
          <xdr:rowOff>31750</xdr:rowOff>
        </xdr:to>
        <xdr:sp macro="" textlink="">
          <xdr:nvSpPr>
            <xdr:cNvPr id="510028" name="Check Box 76" hidden="1">
              <a:extLst>
                <a:ext uri="{63B3BB69-23CF-44E3-9099-C40C66FF867C}">
                  <a14:compatExt spid="_x0000_s510028"/>
                </a:ext>
                <a:ext uri="{FF2B5EF4-FFF2-40B4-BE49-F238E27FC236}">
                  <a16:creationId xmlns:a16="http://schemas.microsoft.com/office/drawing/2014/main" id="{00000000-0008-0000-4100-00004C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15</xdr:col>
          <xdr:colOff>127000</xdr:colOff>
          <xdr:row>52</xdr:row>
          <xdr:rowOff>38100</xdr:rowOff>
        </xdr:to>
        <xdr:sp macro="" textlink="">
          <xdr:nvSpPr>
            <xdr:cNvPr id="510029" name="Check Box 77" hidden="1">
              <a:extLst>
                <a:ext uri="{63B3BB69-23CF-44E3-9099-C40C66FF867C}">
                  <a14:compatExt spid="_x0000_s510029"/>
                </a:ext>
                <a:ext uri="{FF2B5EF4-FFF2-40B4-BE49-F238E27FC236}">
                  <a16:creationId xmlns:a16="http://schemas.microsoft.com/office/drawing/2014/main" id="{00000000-0008-0000-4100-00004D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58</xdr:row>
          <xdr:rowOff>107950</xdr:rowOff>
        </xdr:from>
        <xdr:to>
          <xdr:col>15</xdr:col>
          <xdr:colOff>146050</xdr:colOff>
          <xdr:row>60</xdr:row>
          <xdr:rowOff>31750</xdr:rowOff>
        </xdr:to>
        <xdr:sp macro="" textlink="">
          <xdr:nvSpPr>
            <xdr:cNvPr id="510030" name="Check Box 78" hidden="1">
              <a:extLst>
                <a:ext uri="{63B3BB69-23CF-44E3-9099-C40C66FF867C}">
                  <a14:compatExt spid="_x0000_s510030"/>
                </a:ext>
                <a:ext uri="{FF2B5EF4-FFF2-40B4-BE49-F238E27FC236}">
                  <a16:creationId xmlns:a16="http://schemas.microsoft.com/office/drawing/2014/main" id="{00000000-0008-0000-4100-00004E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76</xdr:row>
          <xdr:rowOff>133350</xdr:rowOff>
        </xdr:from>
        <xdr:to>
          <xdr:col>18</xdr:col>
          <xdr:colOff>165100</xdr:colOff>
          <xdr:row>78</xdr:row>
          <xdr:rowOff>57150</xdr:rowOff>
        </xdr:to>
        <xdr:sp macro="" textlink="">
          <xdr:nvSpPr>
            <xdr:cNvPr id="510031" name="Check Box 79" hidden="1">
              <a:extLst>
                <a:ext uri="{63B3BB69-23CF-44E3-9099-C40C66FF867C}">
                  <a14:compatExt spid="_x0000_s510031"/>
                </a:ext>
                <a:ext uri="{FF2B5EF4-FFF2-40B4-BE49-F238E27FC236}">
                  <a16:creationId xmlns:a16="http://schemas.microsoft.com/office/drawing/2014/main" id="{00000000-0008-0000-4100-00004FC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14</xdr:col>
      <xdr:colOff>190501</xdr:colOff>
      <xdr:row>1</xdr:row>
      <xdr:rowOff>19050</xdr:rowOff>
    </xdr:from>
    <xdr:to>
      <xdr:col>19</xdr:col>
      <xdr:colOff>85725</xdr:colOff>
      <xdr:row>1</xdr:row>
      <xdr:rowOff>301625</xdr:rowOff>
    </xdr:to>
    <xdr:sp macro="" textlink="">
      <xdr:nvSpPr>
        <xdr:cNvPr id="2" name="正方形/長方形 1">
          <a:extLst>
            <a:ext uri="{FF2B5EF4-FFF2-40B4-BE49-F238E27FC236}">
              <a16:creationId xmlns:a16="http://schemas.microsoft.com/office/drawing/2014/main" id="{00000000-0008-0000-4600-000002000000}"/>
            </a:ext>
          </a:extLst>
        </xdr:cNvPr>
        <xdr:cNvSpPr/>
      </xdr:nvSpPr>
      <xdr:spPr>
        <a:xfrm>
          <a:off x="8763001" y="336550"/>
          <a:ext cx="3070224" cy="2825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（参考様式５）の（別紙４０）その４</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13</xdr:col>
      <xdr:colOff>222250</xdr:colOff>
      <xdr:row>1</xdr:row>
      <xdr:rowOff>6350</xdr:rowOff>
    </xdr:from>
    <xdr:to>
      <xdr:col>17</xdr:col>
      <xdr:colOff>589491</xdr:colOff>
      <xdr:row>1</xdr:row>
      <xdr:rowOff>288925</xdr:rowOff>
    </xdr:to>
    <xdr:sp macro="" textlink="">
      <xdr:nvSpPr>
        <xdr:cNvPr id="4" name="正方形/長方形 3">
          <a:extLst>
            <a:ext uri="{FF2B5EF4-FFF2-40B4-BE49-F238E27FC236}">
              <a16:creationId xmlns:a16="http://schemas.microsoft.com/office/drawing/2014/main" id="{00000000-0008-0000-4700-000004000000}"/>
            </a:ext>
          </a:extLst>
        </xdr:cNvPr>
        <xdr:cNvSpPr/>
      </xdr:nvSpPr>
      <xdr:spPr>
        <a:xfrm>
          <a:off x="8147050" y="6350"/>
          <a:ext cx="2805641" cy="2825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（参考様式５）の（別紙４０）その５</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209550</xdr:colOff>
      <xdr:row>10</xdr:row>
      <xdr:rowOff>2076450</xdr:rowOff>
    </xdr:from>
    <xdr:to>
      <xdr:col>5</xdr:col>
      <xdr:colOff>819150</xdr:colOff>
      <xdr:row>10</xdr:row>
      <xdr:rowOff>2943225</xdr:rowOff>
    </xdr:to>
    <xdr:sp macro="" textlink="">
      <xdr:nvSpPr>
        <xdr:cNvPr id="2" name="大かっこ 1">
          <a:extLst>
            <a:ext uri="{FF2B5EF4-FFF2-40B4-BE49-F238E27FC236}">
              <a16:creationId xmlns:a16="http://schemas.microsoft.com/office/drawing/2014/main" id="{EAF64EB2-F050-4270-A952-4BD198FA557D}"/>
            </a:ext>
          </a:extLst>
        </xdr:cNvPr>
        <xdr:cNvSpPr/>
      </xdr:nvSpPr>
      <xdr:spPr>
        <a:xfrm>
          <a:off x="2152650" y="5895975"/>
          <a:ext cx="3981450" cy="866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12</xdr:row>
      <xdr:rowOff>676275</xdr:rowOff>
    </xdr:from>
    <xdr:to>
      <xdr:col>5</xdr:col>
      <xdr:colOff>800100</xdr:colOff>
      <xdr:row>12</xdr:row>
      <xdr:rowOff>1476375</xdr:rowOff>
    </xdr:to>
    <xdr:sp macro="" textlink="">
      <xdr:nvSpPr>
        <xdr:cNvPr id="3" name="大かっこ 2">
          <a:extLst>
            <a:ext uri="{FF2B5EF4-FFF2-40B4-BE49-F238E27FC236}">
              <a16:creationId xmlns:a16="http://schemas.microsoft.com/office/drawing/2014/main" id="{2D41F8F4-6BF5-49AA-A16A-F62064C899CE}"/>
            </a:ext>
          </a:extLst>
        </xdr:cNvPr>
        <xdr:cNvSpPr/>
      </xdr:nvSpPr>
      <xdr:spPr>
        <a:xfrm>
          <a:off x="2133600" y="8477250"/>
          <a:ext cx="3981450" cy="80010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114300</xdr:colOff>
      <xdr:row>9</xdr:row>
      <xdr:rowOff>923924</xdr:rowOff>
    </xdr:from>
    <xdr:to>
      <xdr:col>5</xdr:col>
      <xdr:colOff>590475</xdr:colOff>
      <xdr:row>9</xdr:row>
      <xdr:rowOff>1409699</xdr:rowOff>
    </xdr:to>
    <xdr:sp macro="" textlink="">
      <xdr:nvSpPr>
        <xdr:cNvPr id="2" name="大かっこ 1">
          <a:extLst>
            <a:ext uri="{FF2B5EF4-FFF2-40B4-BE49-F238E27FC236}">
              <a16:creationId xmlns:a16="http://schemas.microsoft.com/office/drawing/2014/main" id="{00000000-0008-0000-5300-000002000000}"/>
            </a:ext>
          </a:extLst>
        </xdr:cNvPr>
        <xdr:cNvSpPr/>
      </xdr:nvSpPr>
      <xdr:spPr>
        <a:xfrm>
          <a:off x="2095500" y="5591174"/>
          <a:ext cx="4181476" cy="485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1064561</xdr:colOff>
      <xdr:row>10</xdr:row>
      <xdr:rowOff>638735</xdr:rowOff>
    </xdr:from>
    <xdr:to>
      <xdr:col>5</xdr:col>
      <xdr:colOff>246530</xdr:colOff>
      <xdr:row>10</xdr:row>
      <xdr:rowOff>638735</xdr:rowOff>
    </xdr:to>
    <xdr:cxnSp macro="">
      <xdr:nvCxnSpPr>
        <xdr:cNvPr id="2" name="直線矢印コネクタ 1">
          <a:extLst>
            <a:ext uri="{FF2B5EF4-FFF2-40B4-BE49-F238E27FC236}">
              <a16:creationId xmlns:a16="http://schemas.microsoft.com/office/drawing/2014/main" id="{65D29350-0A4A-9604-F3B7-9C7C2C1BB9C2}"/>
            </a:ext>
          </a:extLst>
        </xdr:cNvPr>
        <xdr:cNvCxnSpPr/>
      </xdr:nvCxnSpPr>
      <xdr:spPr>
        <a:xfrm>
          <a:off x="6208061" y="5096435"/>
          <a:ext cx="334494"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26</xdr:col>
      <xdr:colOff>88447</xdr:colOff>
      <xdr:row>30</xdr:row>
      <xdr:rowOff>24277</xdr:rowOff>
    </xdr:from>
    <xdr:to>
      <xdr:col>27</xdr:col>
      <xdr:colOff>88448</xdr:colOff>
      <xdr:row>35</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8013247" y="516777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30</xdr:row>
      <xdr:rowOff>210289</xdr:rowOff>
    </xdr:from>
    <xdr:to>
      <xdr:col>28</xdr:col>
      <xdr:colOff>95251</xdr:colOff>
      <xdr:row>31</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677025" y="531568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6848DEA1-AAEB-4A8B-8673-97709C310BE1}"/>
            </a:ext>
          </a:extLst>
        </xdr:cNvPr>
        <xdr:cNvSpPr/>
      </xdr:nvSpPr>
      <xdr:spPr>
        <a:xfrm>
          <a:off x="8190655" y="414926"/>
          <a:ext cx="20963391"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2B252F2B-351C-40F0-A318-B32FB5F9447C}"/>
            </a:ext>
          </a:extLst>
        </xdr:cNvPr>
        <xdr:cNvSpPr/>
      </xdr:nvSpPr>
      <xdr:spPr>
        <a:xfrm>
          <a:off x="379476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24D49612-65B8-45A2-968A-99752E4E768C}"/>
            </a:ext>
          </a:extLst>
        </xdr:cNvPr>
        <xdr:cNvSpPr/>
      </xdr:nvSpPr>
      <xdr:spPr>
        <a:xfrm flipV="1">
          <a:off x="25084154" y="7936309"/>
          <a:ext cx="3418486"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41</xdr:row>
      <xdr:rowOff>0</xdr:rowOff>
    </xdr:from>
    <xdr:to>
      <xdr:col>10</xdr:col>
      <xdr:colOff>0</xdr:colOff>
      <xdr:row>41</xdr:row>
      <xdr:rowOff>0</xdr:rowOff>
    </xdr:to>
    <xdr:sp macro="" textlink="">
      <xdr:nvSpPr>
        <xdr:cNvPr id="2" name="Line 1">
          <a:extLst>
            <a:ext uri="{FF2B5EF4-FFF2-40B4-BE49-F238E27FC236}">
              <a16:creationId xmlns:a16="http://schemas.microsoft.com/office/drawing/2014/main" id="{79EC7380-8848-4B6B-9592-774ADF10D667}"/>
            </a:ext>
          </a:extLst>
        </xdr:cNvPr>
        <xdr:cNvSpPr>
          <a:spLocks noChangeShapeType="1"/>
        </xdr:cNvSpPr>
      </xdr:nvSpPr>
      <xdr:spPr bwMode="auto">
        <a:xfrm>
          <a:off x="4257675" y="9610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37</xdr:row>
      <xdr:rowOff>171450</xdr:rowOff>
    </xdr:from>
    <xdr:to>
      <xdr:col>16</xdr:col>
      <xdr:colOff>285750</xdr:colOff>
      <xdr:row>37</xdr:row>
      <xdr:rowOff>171450</xdr:rowOff>
    </xdr:to>
    <xdr:sp macro="" textlink="">
      <xdr:nvSpPr>
        <xdr:cNvPr id="3" name="Line 2">
          <a:extLst>
            <a:ext uri="{FF2B5EF4-FFF2-40B4-BE49-F238E27FC236}">
              <a16:creationId xmlns:a16="http://schemas.microsoft.com/office/drawing/2014/main" id="{C6F5E797-176C-4A87-8A42-FCF3606CD148}"/>
            </a:ext>
          </a:extLst>
        </xdr:cNvPr>
        <xdr:cNvSpPr>
          <a:spLocks noChangeShapeType="1"/>
        </xdr:cNvSpPr>
      </xdr:nvSpPr>
      <xdr:spPr bwMode="auto">
        <a:xfrm>
          <a:off x="6391275" y="75342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38</xdr:row>
      <xdr:rowOff>171450</xdr:rowOff>
    </xdr:from>
    <xdr:to>
      <xdr:col>16</xdr:col>
      <xdr:colOff>295275</xdr:colOff>
      <xdr:row>38</xdr:row>
      <xdr:rowOff>171450</xdr:rowOff>
    </xdr:to>
    <xdr:sp macro="" textlink="">
      <xdr:nvSpPr>
        <xdr:cNvPr id="4" name="Line 3">
          <a:extLst>
            <a:ext uri="{FF2B5EF4-FFF2-40B4-BE49-F238E27FC236}">
              <a16:creationId xmlns:a16="http://schemas.microsoft.com/office/drawing/2014/main" id="{7B286D61-92E0-4F40-B067-43B818015792}"/>
            </a:ext>
          </a:extLst>
        </xdr:cNvPr>
        <xdr:cNvSpPr>
          <a:spLocks noChangeShapeType="1"/>
        </xdr:cNvSpPr>
      </xdr:nvSpPr>
      <xdr:spPr bwMode="auto">
        <a:xfrm>
          <a:off x="6400800" y="82200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39</xdr:row>
      <xdr:rowOff>200025</xdr:rowOff>
    </xdr:from>
    <xdr:to>
      <xdr:col>16</xdr:col>
      <xdr:colOff>295275</xdr:colOff>
      <xdr:row>39</xdr:row>
      <xdr:rowOff>200025</xdr:rowOff>
    </xdr:to>
    <xdr:sp macro="" textlink="">
      <xdr:nvSpPr>
        <xdr:cNvPr id="5" name="Line 6">
          <a:extLst>
            <a:ext uri="{FF2B5EF4-FFF2-40B4-BE49-F238E27FC236}">
              <a16:creationId xmlns:a16="http://schemas.microsoft.com/office/drawing/2014/main" id="{52E07DFA-4079-4AF9-9E0F-242DC8444704}"/>
            </a:ext>
          </a:extLst>
        </xdr:cNvPr>
        <xdr:cNvSpPr>
          <a:spLocks noChangeShapeType="1"/>
        </xdr:cNvSpPr>
      </xdr:nvSpPr>
      <xdr:spPr bwMode="auto">
        <a:xfrm>
          <a:off x="6372225" y="89344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28575</xdr:colOff>
      <xdr:row>55</xdr:row>
      <xdr:rowOff>0</xdr:rowOff>
    </xdr:from>
    <xdr:to>
      <xdr:col>17</xdr:col>
      <xdr:colOff>19050</xdr:colOff>
      <xdr:row>57</xdr:row>
      <xdr:rowOff>38100</xdr:rowOff>
    </xdr:to>
    <xdr:sp macro="" textlink="">
      <xdr:nvSpPr>
        <xdr:cNvPr id="8323" name="Line 1">
          <a:extLst>
            <a:ext uri="{FF2B5EF4-FFF2-40B4-BE49-F238E27FC236}">
              <a16:creationId xmlns:a16="http://schemas.microsoft.com/office/drawing/2014/main" id="{00000000-0008-0000-1B00-000083200000}"/>
            </a:ext>
          </a:extLst>
        </xdr:cNvPr>
        <xdr:cNvSpPr>
          <a:spLocks noChangeShapeType="1"/>
        </xdr:cNvSpPr>
      </xdr:nvSpPr>
      <xdr:spPr bwMode="auto">
        <a:xfrm flipH="1">
          <a:off x="3990975" y="9563100"/>
          <a:ext cx="876300" cy="40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361950</xdr:colOff>
      <xdr:row>48</xdr:row>
      <xdr:rowOff>66675</xdr:rowOff>
    </xdr:from>
    <xdr:to>
      <xdr:col>18</xdr:col>
      <xdr:colOff>0</xdr:colOff>
      <xdr:row>53</xdr:row>
      <xdr:rowOff>19050</xdr:rowOff>
    </xdr:to>
    <xdr:sp macro="" textlink="">
      <xdr:nvSpPr>
        <xdr:cNvPr id="8324" name="Line 2">
          <a:extLst>
            <a:ext uri="{FF2B5EF4-FFF2-40B4-BE49-F238E27FC236}">
              <a16:creationId xmlns:a16="http://schemas.microsoft.com/office/drawing/2014/main" id="{00000000-0008-0000-1B00-000084200000}"/>
            </a:ext>
          </a:extLst>
        </xdr:cNvPr>
        <xdr:cNvSpPr>
          <a:spLocks noChangeShapeType="1"/>
        </xdr:cNvSpPr>
      </xdr:nvSpPr>
      <xdr:spPr bwMode="auto">
        <a:xfrm flipH="1" flipV="1">
          <a:off x="5210175" y="8429625"/>
          <a:ext cx="9525" cy="809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35</xdr:row>
      <xdr:rowOff>0</xdr:rowOff>
    </xdr:from>
    <xdr:to>
      <xdr:col>10</xdr:col>
      <xdr:colOff>0</xdr:colOff>
      <xdr:row>35</xdr:row>
      <xdr:rowOff>0</xdr:rowOff>
    </xdr:to>
    <xdr:sp macro="" textlink="">
      <xdr:nvSpPr>
        <xdr:cNvPr id="2" name="Line 1">
          <a:extLst>
            <a:ext uri="{FF2B5EF4-FFF2-40B4-BE49-F238E27FC236}">
              <a16:creationId xmlns:a16="http://schemas.microsoft.com/office/drawing/2014/main" id="{71EF4A72-B711-476C-9CBB-4B96EB572F38}"/>
            </a:ext>
          </a:extLst>
        </xdr:cNvPr>
        <xdr:cNvSpPr>
          <a:spLocks noChangeShapeType="1"/>
        </xdr:cNvSpPr>
      </xdr:nvSpPr>
      <xdr:spPr bwMode="auto">
        <a:xfrm>
          <a:off x="3819525" y="6362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42</xdr:row>
      <xdr:rowOff>0</xdr:rowOff>
    </xdr:from>
    <xdr:to>
      <xdr:col>10</xdr:col>
      <xdr:colOff>0</xdr:colOff>
      <xdr:row>42</xdr:row>
      <xdr:rowOff>0</xdr:rowOff>
    </xdr:to>
    <xdr:sp macro="" textlink="">
      <xdr:nvSpPr>
        <xdr:cNvPr id="3" name="Line 9">
          <a:extLst>
            <a:ext uri="{FF2B5EF4-FFF2-40B4-BE49-F238E27FC236}">
              <a16:creationId xmlns:a16="http://schemas.microsoft.com/office/drawing/2014/main" id="{B52CB055-FAF4-40CA-A98A-DDB5DDD507FD}"/>
            </a:ext>
          </a:extLst>
        </xdr:cNvPr>
        <xdr:cNvSpPr>
          <a:spLocks noChangeShapeType="1"/>
        </xdr:cNvSpPr>
      </xdr:nvSpPr>
      <xdr:spPr bwMode="auto">
        <a:xfrm>
          <a:off x="3819525" y="9772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38</xdr:row>
      <xdr:rowOff>171450</xdr:rowOff>
    </xdr:from>
    <xdr:to>
      <xdr:col>16</xdr:col>
      <xdr:colOff>285750</xdr:colOff>
      <xdr:row>38</xdr:row>
      <xdr:rowOff>171450</xdr:rowOff>
    </xdr:to>
    <xdr:sp macro="" textlink="">
      <xdr:nvSpPr>
        <xdr:cNvPr id="4" name="Line 10">
          <a:extLst>
            <a:ext uri="{FF2B5EF4-FFF2-40B4-BE49-F238E27FC236}">
              <a16:creationId xmlns:a16="http://schemas.microsoft.com/office/drawing/2014/main" id="{B53E8F7F-4E70-4635-9544-FAC85F8B53AA}"/>
            </a:ext>
          </a:extLst>
        </xdr:cNvPr>
        <xdr:cNvSpPr>
          <a:spLocks noChangeShapeType="1"/>
        </xdr:cNvSpPr>
      </xdr:nvSpPr>
      <xdr:spPr bwMode="auto">
        <a:xfrm>
          <a:off x="5953125" y="76962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39</xdr:row>
      <xdr:rowOff>171450</xdr:rowOff>
    </xdr:from>
    <xdr:to>
      <xdr:col>16</xdr:col>
      <xdr:colOff>295275</xdr:colOff>
      <xdr:row>39</xdr:row>
      <xdr:rowOff>171450</xdr:rowOff>
    </xdr:to>
    <xdr:sp macro="" textlink="">
      <xdr:nvSpPr>
        <xdr:cNvPr id="5" name="Line 11">
          <a:extLst>
            <a:ext uri="{FF2B5EF4-FFF2-40B4-BE49-F238E27FC236}">
              <a16:creationId xmlns:a16="http://schemas.microsoft.com/office/drawing/2014/main" id="{12156710-4BB7-4EB5-9080-C43306C49771}"/>
            </a:ext>
          </a:extLst>
        </xdr:cNvPr>
        <xdr:cNvSpPr>
          <a:spLocks noChangeShapeType="1"/>
        </xdr:cNvSpPr>
      </xdr:nvSpPr>
      <xdr:spPr bwMode="auto">
        <a:xfrm>
          <a:off x="5962650" y="83820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40</xdr:row>
      <xdr:rowOff>200025</xdr:rowOff>
    </xdr:from>
    <xdr:to>
      <xdr:col>16</xdr:col>
      <xdr:colOff>295275</xdr:colOff>
      <xdr:row>40</xdr:row>
      <xdr:rowOff>200025</xdr:rowOff>
    </xdr:to>
    <xdr:sp macro="" textlink="">
      <xdr:nvSpPr>
        <xdr:cNvPr id="6" name="Line 14">
          <a:extLst>
            <a:ext uri="{FF2B5EF4-FFF2-40B4-BE49-F238E27FC236}">
              <a16:creationId xmlns:a16="http://schemas.microsoft.com/office/drawing/2014/main" id="{ECF0D2C2-9860-41AB-9515-890C6BF32201}"/>
            </a:ext>
          </a:extLst>
        </xdr:cNvPr>
        <xdr:cNvSpPr>
          <a:spLocks noChangeShapeType="1"/>
        </xdr:cNvSpPr>
      </xdr:nvSpPr>
      <xdr:spPr bwMode="auto">
        <a:xfrm>
          <a:off x="5934075" y="90963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38100</xdr:colOff>
      <xdr:row>59</xdr:row>
      <xdr:rowOff>9525</xdr:rowOff>
    </xdr:from>
    <xdr:to>
      <xdr:col>17</xdr:col>
      <xdr:colOff>28575</xdr:colOff>
      <xdr:row>61</xdr:row>
      <xdr:rowOff>57150</xdr:rowOff>
    </xdr:to>
    <xdr:sp macro="" textlink="">
      <xdr:nvSpPr>
        <xdr:cNvPr id="10371" name="Line 1">
          <a:extLst>
            <a:ext uri="{FF2B5EF4-FFF2-40B4-BE49-F238E27FC236}">
              <a16:creationId xmlns:a16="http://schemas.microsoft.com/office/drawing/2014/main" id="{00000000-0008-0000-1D00-000083280000}"/>
            </a:ext>
          </a:extLst>
        </xdr:cNvPr>
        <xdr:cNvSpPr>
          <a:spLocks noChangeShapeType="1"/>
        </xdr:cNvSpPr>
      </xdr:nvSpPr>
      <xdr:spPr bwMode="auto">
        <a:xfrm flipH="1">
          <a:off x="4000500" y="9858375"/>
          <a:ext cx="876300" cy="40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361950</xdr:colOff>
      <xdr:row>55</xdr:row>
      <xdr:rowOff>66675</xdr:rowOff>
    </xdr:from>
    <xdr:to>
      <xdr:col>18</xdr:col>
      <xdr:colOff>0</xdr:colOff>
      <xdr:row>58</xdr:row>
      <xdr:rowOff>19050</xdr:rowOff>
    </xdr:to>
    <xdr:sp macro="" textlink="">
      <xdr:nvSpPr>
        <xdr:cNvPr id="10372" name="Line 2">
          <a:extLst>
            <a:ext uri="{FF2B5EF4-FFF2-40B4-BE49-F238E27FC236}">
              <a16:creationId xmlns:a16="http://schemas.microsoft.com/office/drawing/2014/main" id="{00000000-0008-0000-1D00-000084280000}"/>
            </a:ext>
          </a:extLst>
        </xdr:cNvPr>
        <xdr:cNvSpPr>
          <a:spLocks noChangeShapeType="1"/>
        </xdr:cNvSpPr>
      </xdr:nvSpPr>
      <xdr:spPr bwMode="auto">
        <a:xfrm flipH="1" flipV="1">
          <a:off x="5210175" y="9229725"/>
          <a:ext cx="9525" cy="466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44</xdr:row>
      <xdr:rowOff>0</xdr:rowOff>
    </xdr:from>
    <xdr:to>
      <xdr:col>10</xdr:col>
      <xdr:colOff>0</xdr:colOff>
      <xdr:row>44</xdr:row>
      <xdr:rowOff>0</xdr:rowOff>
    </xdr:to>
    <xdr:sp macro="" textlink="">
      <xdr:nvSpPr>
        <xdr:cNvPr id="2" name="Line 1">
          <a:extLst>
            <a:ext uri="{FF2B5EF4-FFF2-40B4-BE49-F238E27FC236}">
              <a16:creationId xmlns:a16="http://schemas.microsoft.com/office/drawing/2014/main" id="{F975D5FF-F643-4687-B436-4CABA1AE3DD9}"/>
            </a:ext>
          </a:extLst>
        </xdr:cNvPr>
        <xdr:cNvSpPr>
          <a:spLocks noChangeShapeType="1"/>
        </xdr:cNvSpPr>
      </xdr:nvSpPr>
      <xdr:spPr bwMode="auto">
        <a:xfrm>
          <a:off x="4276725" y="1114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19050</xdr:colOff>
      <xdr:row>38</xdr:row>
      <xdr:rowOff>171450</xdr:rowOff>
    </xdr:from>
    <xdr:to>
      <xdr:col>16</xdr:col>
      <xdr:colOff>285750</xdr:colOff>
      <xdr:row>38</xdr:row>
      <xdr:rowOff>171450</xdr:rowOff>
    </xdr:to>
    <xdr:sp macro="" textlink="">
      <xdr:nvSpPr>
        <xdr:cNvPr id="3" name="Line 2">
          <a:extLst>
            <a:ext uri="{FF2B5EF4-FFF2-40B4-BE49-F238E27FC236}">
              <a16:creationId xmlns:a16="http://schemas.microsoft.com/office/drawing/2014/main" id="{146B6B60-B03B-4581-9718-C6D36ABD2C96}"/>
            </a:ext>
          </a:extLst>
        </xdr:cNvPr>
        <xdr:cNvSpPr>
          <a:spLocks noChangeShapeType="1"/>
        </xdr:cNvSpPr>
      </xdr:nvSpPr>
      <xdr:spPr bwMode="auto">
        <a:xfrm>
          <a:off x="6410325" y="76962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28575</xdr:colOff>
      <xdr:row>39</xdr:row>
      <xdr:rowOff>171450</xdr:rowOff>
    </xdr:from>
    <xdr:to>
      <xdr:col>16</xdr:col>
      <xdr:colOff>295275</xdr:colOff>
      <xdr:row>39</xdr:row>
      <xdr:rowOff>171450</xdr:rowOff>
    </xdr:to>
    <xdr:sp macro="" textlink="">
      <xdr:nvSpPr>
        <xdr:cNvPr id="4" name="Line 3">
          <a:extLst>
            <a:ext uri="{FF2B5EF4-FFF2-40B4-BE49-F238E27FC236}">
              <a16:creationId xmlns:a16="http://schemas.microsoft.com/office/drawing/2014/main" id="{EDCCA086-FCD2-43CA-B306-1520251FF12D}"/>
            </a:ext>
          </a:extLst>
        </xdr:cNvPr>
        <xdr:cNvSpPr>
          <a:spLocks noChangeShapeType="1"/>
        </xdr:cNvSpPr>
      </xdr:nvSpPr>
      <xdr:spPr bwMode="auto">
        <a:xfrm>
          <a:off x="6419850" y="83820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42</xdr:row>
      <xdr:rowOff>200025</xdr:rowOff>
    </xdr:from>
    <xdr:to>
      <xdr:col>16</xdr:col>
      <xdr:colOff>295275</xdr:colOff>
      <xdr:row>42</xdr:row>
      <xdr:rowOff>200025</xdr:rowOff>
    </xdr:to>
    <xdr:sp macro="" textlink="">
      <xdr:nvSpPr>
        <xdr:cNvPr id="5" name="Line 6">
          <a:extLst>
            <a:ext uri="{FF2B5EF4-FFF2-40B4-BE49-F238E27FC236}">
              <a16:creationId xmlns:a16="http://schemas.microsoft.com/office/drawing/2014/main" id="{4077A42D-3BF5-43A2-9268-8307CB4B9372}"/>
            </a:ext>
          </a:extLst>
        </xdr:cNvPr>
        <xdr:cNvSpPr>
          <a:spLocks noChangeShapeType="1"/>
        </xdr:cNvSpPr>
      </xdr:nvSpPr>
      <xdr:spPr bwMode="auto">
        <a:xfrm>
          <a:off x="6391275" y="104679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40</xdr:row>
      <xdr:rowOff>200025</xdr:rowOff>
    </xdr:from>
    <xdr:to>
      <xdr:col>16</xdr:col>
      <xdr:colOff>295275</xdr:colOff>
      <xdr:row>40</xdr:row>
      <xdr:rowOff>200025</xdr:rowOff>
    </xdr:to>
    <xdr:sp macro="" textlink="">
      <xdr:nvSpPr>
        <xdr:cNvPr id="6" name="Line 6">
          <a:extLst>
            <a:ext uri="{FF2B5EF4-FFF2-40B4-BE49-F238E27FC236}">
              <a16:creationId xmlns:a16="http://schemas.microsoft.com/office/drawing/2014/main" id="{CC6E7E30-2EFF-460C-9B47-6590DC189F4C}"/>
            </a:ext>
          </a:extLst>
        </xdr:cNvPr>
        <xdr:cNvSpPr>
          <a:spLocks noChangeShapeType="1"/>
        </xdr:cNvSpPr>
      </xdr:nvSpPr>
      <xdr:spPr bwMode="auto">
        <a:xfrm>
          <a:off x="6391275" y="90963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41</xdr:row>
      <xdr:rowOff>200025</xdr:rowOff>
    </xdr:from>
    <xdr:to>
      <xdr:col>16</xdr:col>
      <xdr:colOff>295275</xdr:colOff>
      <xdr:row>41</xdr:row>
      <xdr:rowOff>200025</xdr:rowOff>
    </xdr:to>
    <xdr:sp macro="" textlink="">
      <xdr:nvSpPr>
        <xdr:cNvPr id="7" name="Line 6">
          <a:extLst>
            <a:ext uri="{FF2B5EF4-FFF2-40B4-BE49-F238E27FC236}">
              <a16:creationId xmlns:a16="http://schemas.microsoft.com/office/drawing/2014/main" id="{701BF2FE-7272-48F5-9EBB-D9387C78E39A}"/>
            </a:ext>
          </a:extLst>
        </xdr:cNvPr>
        <xdr:cNvSpPr>
          <a:spLocks noChangeShapeType="1"/>
        </xdr:cNvSpPr>
      </xdr:nvSpPr>
      <xdr:spPr bwMode="auto">
        <a:xfrm>
          <a:off x="6391275" y="97821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276225</xdr:colOff>
      <xdr:row>54</xdr:row>
      <xdr:rowOff>142875</xdr:rowOff>
    </xdr:from>
    <xdr:to>
      <xdr:col>16</xdr:col>
      <xdr:colOff>266700</xdr:colOff>
      <xdr:row>57</xdr:row>
      <xdr:rowOff>9525</xdr:rowOff>
    </xdr:to>
    <xdr:sp macro="" textlink="">
      <xdr:nvSpPr>
        <xdr:cNvPr id="23683" name="Line 1">
          <a:extLst>
            <a:ext uri="{FF2B5EF4-FFF2-40B4-BE49-F238E27FC236}">
              <a16:creationId xmlns:a16="http://schemas.microsoft.com/office/drawing/2014/main" id="{00000000-0008-0000-1F00-0000835C0000}"/>
            </a:ext>
          </a:extLst>
        </xdr:cNvPr>
        <xdr:cNvSpPr>
          <a:spLocks noChangeShapeType="1"/>
        </xdr:cNvSpPr>
      </xdr:nvSpPr>
      <xdr:spPr bwMode="auto">
        <a:xfrm flipH="1">
          <a:off x="3943350" y="9220200"/>
          <a:ext cx="876300" cy="400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361950</xdr:colOff>
      <xdr:row>48</xdr:row>
      <xdr:rowOff>66675</xdr:rowOff>
    </xdr:from>
    <xdr:to>
      <xdr:col>18</xdr:col>
      <xdr:colOff>0</xdr:colOff>
      <xdr:row>53</xdr:row>
      <xdr:rowOff>19050</xdr:rowOff>
    </xdr:to>
    <xdr:sp macro="" textlink="">
      <xdr:nvSpPr>
        <xdr:cNvPr id="23684" name="Line 2">
          <a:extLst>
            <a:ext uri="{FF2B5EF4-FFF2-40B4-BE49-F238E27FC236}">
              <a16:creationId xmlns:a16="http://schemas.microsoft.com/office/drawing/2014/main" id="{00000000-0008-0000-1F00-0000845C0000}"/>
            </a:ext>
          </a:extLst>
        </xdr:cNvPr>
        <xdr:cNvSpPr>
          <a:spLocks noChangeShapeType="1"/>
        </xdr:cNvSpPr>
      </xdr:nvSpPr>
      <xdr:spPr bwMode="auto">
        <a:xfrm flipH="1" flipV="1">
          <a:off x="5210175" y="8115300"/>
          <a:ext cx="9525" cy="809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30.155\&#65298;&#65296;&#65298;&#65297;&#24180;&#24230;\04%20&#12469;&#12540;&#12499;&#12473;&#21521;&#19978;&#29677;\04%20&#31591;\02%20&#38556;&#23475;&#31119;&#31049;&#12469;&#12540;&#12499;&#12473;&#20107;&#26989;&#25152;&#65288;&#35347;&#32244;&#12539;&#23601;&#21172;&#31995;&#65288;&#65313;&#22411;&#12434;&#38500;&#12367;&#65289;&#65289;\&#26032;&#35215;&#12539;&#26356;&#26032;&#38306;&#20418;&#27096;&#24335;&#31561;\&#22522;&#26412;&#22577;&#37228;&#21442;&#32771;&#27096;&#24335;&#12487;&#12540;&#12479;\&#20107;&#26989;&#25152;&#21517;&#12304;&#12295;&#12295;&#12295;&#12305;&#65300;&#26376;&#22522;&#26412;&#22577;&#37228;&#21306;&#20998;&#31639;&#23450;&#34920;&#65288;0413&#20462;&#27491;&#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30.155\&#65298;&#65296;&#65298;&#65297;&#24180;&#24230;\04%20&#12469;&#12540;&#12499;&#12473;&#21521;&#19978;&#29677;\04%20&#31591;\02%20&#38556;&#23475;&#31119;&#31049;&#12469;&#12540;&#12499;&#12473;&#20107;&#26989;&#25152;&#65288;&#35347;&#32244;&#12539;&#23601;&#21172;&#31995;&#65288;&#65313;&#22411;&#12434;&#38500;&#12367;&#65289;&#65289;\&#26032;&#35215;&#12539;&#26356;&#26032;&#38306;&#20418;&#27096;&#24335;&#31561;\1382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41.177\2025&#24180;&#24230;&#65288;&#20196;&#21644;7&#24180;&#65289;\Users\2000316\Desktop\24706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2000316\Desktop\24706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2300195\Desktop\247063%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マスタ"/>
      <sheetName val="届出"/>
      <sheetName val="事項"/>
      <sheetName val="別紙39"/>
      <sheetName val="別紙39添"/>
      <sheetName val="別紙55"/>
      <sheetName val="別紙55添"/>
      <sheetName val="別紙40"/>
      <sheetName val="別紙54-2"/>
      <sheetName val="スコア公表様式（全体表）"/>
      <sheetName val="スコア公表様式（実績）"/>
      <sheetName val="地域連携活動実施状況報告書"/>
      <sheetName val="別紙42"/>
      <sheetName val="別紙55-2"/>
      <sheetName val="別紙42(その2)"/>
      <sheetName val="別紙43"/>
      <sheetName val="別紙43添1"/>
      <sheetName val="別紙44添2"/>
      <sheetName val="介護給付費等算定に係る体制等に関する届出書"/>
    </sheetNames>
    <sheetDataSet>
      <sheetData sheetId="0">
        <row r="5">
          <cell r="C5" t="str">
            <v>令和３年４月　　日</v>
          </cell>
        </row>
      </sheetData>
      <sheetData sheetId="1"/>
      <sheetData sheetId="2"/>
      <sheetData sheetId="3"/>
      <sheetData sheetId="4"/>
      <sheetData sheetId="5"/>
      <sheetData sheetId="6"/>
      <sheetData sheetId="7"/>
      <sheetData sheetId="8"/>
      <sheetData sheetId="9">
        <row r="3">
          <cell r="OE3">
            <v>43950</v>
          </cell>
        </row>
        <row r="4">
          <cell r="OE4">
            <v>43954</v>
          </cell>
        </row>
        <row r="5">
          <cell r="OE5">
            <v>43955</v>
          </cell>
        </row>
        <row r="6">
          <cell r="OE6">
            <v>43956</v>
          </cell>
        </row>
        <row r="7">
          <cell r="OE7">
            <v>43957</v>
          </cell>
        </row>
        <row r="8">
          <cell r="OE8">
            <v>44035</v>
          </cell>
        </row>
        <row r="9">
          <cell r="OE9">
            <v>44036</v>
          </cell>
        </row>
        <row r="10">
          <cell r="OE10">
            <v>44053</v>
          </cell>
        </row>
        <row r="11">
          <cell r="OE11">
            <v>44095</v>
          </cell>
        </row>
        <row r="12">
          <cell r="OE12">
            <v>44096</v>
          </cell>
        </row>
        <row r="13">
          <cell r="OE13">
            <v>44138</v>
          </cell>
        </row>
        <row r="14">
          <cell r="OE14">
            <v>44158</v>
          </cell>
        </row>
        <row r="15">
          <cell r="OE15">
            <v>44197</v>
          </cell>
        </row>
        <row r="16">
          <cell r="OE16">
            <v>44207</v>
          </cell>
        </row>
        <row r="17">
          <cell r="OE17">
            <v>44238</v>
          </cell>
        </row>
        <row r="18">
          <cell r="OE18">
            <v>44250</v>
          </cell>
        </row>
        <row r="19">
          <cell r="OE19">
            <v>44275</v>
          </cell>
        </row>
        <row r="20">
          <cell r="OE20"/>
        </row>
        <row r="21">
          <cell r="OE21"/>
        </row>
        <row r="22">
          <cell r="OE22"/>
        </row>
        <row r="23">
          <cell r="OE23"/>
        </row>
      </sheetData>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別記第２号様式"/>
      <sheetName val="別記第３号様式"/>
      <sheetName val="別記第４様式"/>
      <sheetName val="別記第４号様式　別添"/>
      <sheetName val="別記第５号様式"/>
      <sheetName val="付表１ "/>
      <sheetName val="付表１－２"/>
      <sheetName val="付表２"/>
      <sheetName val="付表３"/>
      <sheetName val="付表３の２"/>
      <sheetName val="付表５"/>
      <sheetName val="付表６"/>
      <sheetName val="付表７"/>
      <sheetName val="付表８その１"/>
      <sheetName val="付表８その２の(1)"/>
      <sheetName val="付表８その２の(2)"/>
      <sheetName val="付表８その２の(3)"/>
      <sheetName val="付表８その２の(4)"/>
      <sheetName val="付表８その２の(5)"/>
      <sheetName val="付表８その３"/>
      <sheetName val="付表９"/>
      <sheetName val="付表９の２"/>
      <sheetName val="付表１０"/>
      <sheetName val="付表１０の２"/>
      <sheetName val="付表１１"/>
      <sheetName val="付表１１の２"/>
      <sheetName val="付表１２"/>
      <sheetName val="付表１２の２"/>
      <sheetName val="付表１３"/>
      <sheetName val="付表１４"/>
      <sheetName val="付表１４別紙"/>
      <sheetName val="付表１５"/>
      <sheetName val="付表１５別紙"/>
      <sheetName val="付表１６"/>
      <sheetName val="更新省略・居宅介護等"/>
      <sheetName val="更新省略・療養介護"/>
      <sheetName val="更新省略・日中活動系"/>
      <sheetName val="更新省略・短期入所"/>
      <sheetName val="更新省略・ＧＨ"/>
      <sheetName val="更新省略・障害者支援施設"/>
      <sheetName val="更新省略・一般相談支援"/>
      <sheetName val="建築物関連法令等に関する届出書"/>
      <sheetName val="レジオネラ・日中活動系事業所"/>
      <sheetName val="レジオネラ・グループホーム事業所 "/>
      <sheetName val="レジオネラ・障害者支援施設"/>
      <sheetName val="レジオネラ・裏面 （施設用）"/>
      <sheetName val="レジオネラ・裏面（事業所用）"/>
      <sheetName val="参考様式１"/>
      <sheetName val="参考様式２"/>
      <sheetName val="参考様式３"/>
      <sheetName val="参考様式３の２"/>
      <sheetName val="参考様式４"/>
      <sheetName val="参考様式４の２"/>
      <sheetName val="参考様式６"/>
      <sheetName val="参考様式７"/>
      <sheetName val="参考様式７の２"/>
      <sheetName val="参考様式７の３"/>
      <sheetName val="参考様式８"/>
      <sheetName val="参考様式８の２（一般相談支援）"/>
      <sheetName val="参考様式８の３（療養介護）"/>
      <sheetName val="参考様式９"/>
      <sheetName val="参考様式10 実務経験年数集計表"/>
      <sheetName val="参考様式１０の２"/>
      <sheetName val="参考様式１１"/>
      <sheetName val="参考様式１２（法人用）"/>
      <sheetName val="参考様式１２の２（法人以外用）"/>
      <sheetName val="参考様式１３"/>
      <sheetName val="介護給付費等算定に係る体制等に関する届出書"/>
      <sheetName val="介護給付費等　体制等状況一覧 "/>
      <sheetName val="参考様式５　介護給付費の請求に関する事項"/>
      <sheetName val="別紙２　勤務体制一覧表"/>
      <sheetName val="別紙２（その２）ＧＨＣＨ住居毎勤務体制"/>
      <sheetName val="別紙３　視覚聴覚"/>
      <sheetName val="別紙４（その２）重度障害者支援加算（Ⅱ）（新規・施設入所支援）"/>
      <sheetName val="別紙４（その３）重度障害者支援加算（新規・短期入所）"/>
      <sheetName val="別紙４（その４）　重度障害者支援（生活介護）"/>
      <sheetName val="別紙４（その５）　重度障害者支援加算（生活介護）"/>
      <sheetName val="別紙５　障害基礎年金の受給状況"/>
      <sheetName val="別紙６　就労移行支援体制加算(A型）"/>
      <sheetName val="別紙６（その２）　就労移行支援体制加算(B型）"/>
      <sheetName val="別紙７　食事提供・栄養管理体制（変更）"/>
      <sheetName val="別紙８　短期滞在加算"/>
      <sheetName val="別紙９　大規模等減算"/>
      <sheetName val="別紙９（その２）　重度障害者支援加算（変更・共同生活援助）"/>
      <sheetName val="別紙９重度障害者支援加算　記入例"/>
      <sheetName val="別紙１０　自立生活支援体制 "/>
      <sheetName val="別紙１３その１　特定事業所加算（変更・居宅介護）"/>
      <sheetName val="別紙１３その２確認書類"/>
      <sheetName val="別紙１４その１　特定事業所加算（変更・重度訪問介護）"/>
      <sheetName val="別紙１４その２"/>
      <sheetName val="別紙１５その１　特定事業所加算（変更・同行援護）"/>
      <sheetName val="別紙１５その２　特定事業所（同行援護）"/>
      <sheetName val="別紙１６その１　特定事業所加算（変更・行動援護）"/>
      <sheetName val="別紙１６その２"/>
      <sheetName val="別紙１７　人員配置加算（生活介護）"/>
      <sheetName val="別紙１７その２　人員配置加算（療養介護）"/>
      <sheetName val="別紙１８　福祉専門職員配置等加算（変更・短期入所以外）"/>
      <sheetName val="別紙１８その２　福祉専門職員配置等加算（新規・短期入所）"/>
      <sheetName val="別紙１９　夜間職員配置"/>
      <sheetName val="別紙２０　夜間看護体制"/>
      <sheetName val="別紙２１　地域移行支援・生活支援（生活訓練）"/>
      <sheetName val="別紙２１その２　生活支援（ＧＨＣＨ）"/>
      <sheetName val="別紙２２　地域生活移行個別支援"/>
      <sheetName val="別紙２３　リハビリ"/>
      <sheetName val="別紙２４　就労移行支援関係研修"/>
      <sheetName val="別紙２５　目標工賃達成指導員加算（変更・就労継続支援Ｂ型）"/>
      <sheetName val="別紙２６　目標工賃達成（変更）"/>
      <sheetName val="別紙２８　利用者実績表"/>
      <sheetName val="別紙２９　平均区分算定表"/>
      <sheetName val="別紙３０　送迎加算（変更） (2)"/>
      <sheetName val="別紙３１　延長支援加算"/>
      <sheetName val="別紙３２　看護職員配置（生活訓練）"/>
      <sheetName val="別紙３２（その２）　常勤看護職員等配置加算（新規　生活介護）"/>
      <sheetName val="別紙３２その３　看護職員配置加算（新規・共同生活援助）"/>
      <sheetName val="別紙３３　緊急短期入所　"/>
      <sheetName val="別紙３４　就労移行準備"/>
      <sheetName val="別紙３７　夜間支援体制等加算（変更・共同生活援助）"/>
      <sheetName val="別紙３７　夜間支援体制等加算　記入例"/>
      <sheetName val="別紙３７　夜間支援体制等加算　注釈付き"/>
      <sheetName val="別紙３７（その２）　夜間支援体制等加算（新規・宿泊型自立訓練）"/>
      <sheetName val="別紙３７　夜間支援体制等加算　記入例（宿泊型自立訓練）"/>
      <sheetName val="別紙３７　夜間支援体制等加算　注釈付き（宿泊型自立訓練）"/>
      <sheetName val="別紙３７その３　夜勤職員加配加算（新規・共同生活援助）"/>
      <sheetName val="別紙３８　医療連携体制加算"/>
      <sheetName val="別紙３９　就労移行支援・基本報酬算定区分（新規）"/>
      <sheetName val="別紙３９別添　就労移行支援・基本報酬"/>
      <sheetName val="別紙４０　就労継続支援A型・基本報酬算定区分（新規）"/>
      <sheetName val="別紙４０（その２）別添スコア表"/>
      <sheetName val="別紙４１　賃金向上達成指導員配置加算（新規）"/>
      <sheetName val="別紙４２　就労継続支援Ｂ型・基本報酬算定区分（新規）"/>
      <sheetName val="別紙４２（その２）ピアサポーターの配置に関する届出書"/>
      <sheetName val="別紙４３　就労定着支援・基本報酬算定区分（新規）"/>
      <sheetName val="別紙４１（別添１）就労定着支援・基本報酬"/>
      <sheetName val="別紙４１（別添２）就労定着支援・基本報酬"/>
      <sheetName val="別紙４４　就労定着実績体制加算（新規）"/>
      <sheetName val="別紙４５　サービス管理責任者配置等加算"/>
      <sheetName val="別紙４６　個別計画訓練支援加算（新規・自立訓練（生活訓練））"/>
      <sheetName val="別紙４７　精神障害者地域移行特別加算（新規・共同生活援助）"/>
      <sheetName val="別紙４８　強度行動障害者地域移行支援加算（新規・共同生活援助）"/>
      <sheetName val="別紙４９　社会生活支援特別加算（新規・就労系・訓練系サービス）"/>
      <sheetName val="別紙５０　地域移行支援サービス費（Ⅰ）（新規・地域移行）"/>
      <sheetName val="別紙５１　職場適応援助者養成研修修了者配置体制加算"/>
      <sheetName val="別紙５２　日常生活支援情報提供加算（自立生活援助・地域定着）"/>
      <sheetName val="別紙５３住支援体制強化加算（自立生活援助・地域移行・地域定着）"/>
      <sheetName val="別紙５４　医療的ケア対応支援加算（グループホーム）"/>
      <sheetName val="別紙５４（その２）平均労働時間実績表"/>
      <sheetName val="別紙５５　就労移行支援・基本報酬算定区分（養成）"/>
      <sheetName val="別紙５５（別添）就労移行支援・基本報酬 (養成)"/>
      <sheetName val="別紙５５（その２）　平均工賃実績表"/>
      <sheetName val="別紙５６　ピアサポート体制加算（新規・自立生活援助等）"/>
      <sheetName val="別紙５７　医療的ケア対応支援加算（新規・共同生活援助）"/>
      <sheetName val="別紙５８　強度行動障害者体験利用加算（新規・共同生活援助）"/>
      <sheetName val="別紙５９　医療連携体制加算（Ⅶ）（変更・共同生活援助）"/>
      <sheetName val="別紙６０　居住支援連携体制加算（新規・自立生活援助等）"/>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3">
          <cell r="OE3">
            <v>43950</v>
          </cell>
        </row>
        <row r="4">
          <cell r="OE4">
            <v>43954</v>
          </cell>
        </row>
        <row r="5">
          <cell r="OE5">
            <v>43955</v>
          </cell>
        </row>
        <row r="6">
          <cell r="OE6">
            <v>43956</v>
          </cell>
        </row>
        <row r="7">
          <cell r="OE7">
            <v>43957</v>
          </cell>
        </row>
        <row r="8">
          <cell r="OE8">
            <v>44035</v>
          </cell>
        </row>
        <row r="9">
          <cell r="OE9">
            <v>44036</v>
          </cell>
        </row>
        <row r="10">
          <cell r="OE10">
            <v>44053</v>
          </cell>
        </row>
        <row r="11">
          <cell r="OE11">
            <v>44095</v>
          </cell>
        </row>
        <row r="12">
          <cell r="OE12">
            <v>44096</v>
          </cell>
        </row>
        <row r="13">
          <cell r="OE13">
            <v>44138</v>
          </cell>
        </row>
        <row r="14">
          <cell r="OE14">
            <v>44158</v>
          </cell>
        </row>
        <row r="15">
          <cell r="OE15">
            <v>44197</v>
          </cell>
        </row>
        <row r="16">
          <cell r="OE16">
            <v>44207</v>
          </cell>
        </row>
        <row r="17">
          <cell r="OE17">
            <v>44238</v>
          </cell>
        </row>
        <row r="18">
          <cell r="OE18">
            <v>44250</v>
          </cell>
        </row>
        <row r="19">
          <cell r="OE19">
            <v>44275</v>
          </cell>
        </row>
      </sheetData>
      <sheetData sheetId="147"/>
      <sheetData sheetId="148"/>
      <sheetData sheetId="149"/>
      <sheetData sheetId="150"/>
      <sheetData sheetId="151"/>
      <sheetData sheetId="152"/>
      <sheetData sheetId="153"/>
      <sheetData sheetId="15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提出書類一覧"/>
      <sheetName val="目次"/>
      <sheetName val="マスタ"/>
      <sheetName val="①届出書"/>
      <sheetName val="②事項"/>
      <sheetName val="③介護給付費等　体制等状況一覧"/>
      <sheetName val="（移行）別紙39"/>
      <sheetName val="（移行）別紙39別添"/>
      <sheetName val="別紙55"/>
      <sheetName val="別紙40"/>
      <sheetName val="別紙54-2"/>
      <sheetName val="スコア公表様式（全体表）"/>
      <sheetName val="スコア公表様式（実績）"/>
      <sheetName val="【様式１】地域連携活動実施状況報告書"/>
      <sheetName val="【様式２】利用者の知識・能力向上に係る実施状況報告書"/>
      <sheetName val="（Ｂ型）別紙42"/>
      <sheetName val="（Ｂ型）別紙55-2"/>
      <sheetName val="別紙２８　利用者実績表"/>
      <sheetName val="別紙42(その2)"/>
      <sheetName val="（定着）別紙43"/>
      <sheetName val="（定着）別紙43別添1"/>
      <sheetName val="（定着）別紙44添2"/>
    </sheetNames>
    <sheetDataSet>
      <sheetData sheetId="0"/>
      <sheetData sheetId="1">
        <row r="1">
          <cell r="D1" t="str">
            <v>事業所番号</v>
          </cell>
          <cell r="E1" t="e">
            <v>#N/A</v>
          </cell>
        </row>
        <row r="2">
          <cell r="E2" t="e">
            <v>#N/A</v>
          </cell>
        </row>
        <row r="7">
          <cell r="D7" t="str">
            <v>代表者の氏名</v>
          </cell>
        </row>
        <row r="8">
          <cell r="E8" t="e">
            <v>#N/A</v>
          </cell>
        </row>
        <row r="9">
          <cell r="D9" t="str">
            <v>事業所郵便番号</v>
          </cell>
          <cell r="E9" t="e">
            <v>#N/A</v>
          </cell>
        </row>
        <row r="10">
          <cell r="D10" t="str">
            <v>事業所所在地</v>
          </cell>
        </row>
        <row r="11">
          <cell r="E11" t="e">
            <v>#N/A</v>
          </cell>
        </row>
        <row r="12">
          <cell r="E12" t="e">
            <v>#N/A</v>
          </cell>
        </row>
      </sheetData>
      <sheetData sheetId="2"/>
      <sheetData sheetId="3"/>
      <sheetData sheetId="4"/>
      <sheetData sheetId="5"/>
      <sheetData sheetId="6"/>
      <sheetData sheetId="7"/>
      <sheetData sheetId="8"/>
      <sheetData sheetId="9"/>
      <sheetData sheetId="10">
        <row r="5">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sheetData>
      <sheetData sheetId="11"/>
      <sheetData sheetId="12"/>
      <sheetData sheetId="13"/>
      <sheetData sheetId="14"/>
      <sheetData sheetId="15"/>
      <sheetData sheetId="16"/>
      <sheetData sheetId="17"/>
      <sheetData sheetId="18"/>
      <sheetData sheetId="19"/>
      <sheetData sheetId="20">
        <row r="6">
          <cell r="I6">
            <v>0</v>
          </cell>
        </row>
      </sheetData>
      <sheetData sheetId="21">
        <row r="6">
          <cell r="H6">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40"/>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40"/>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22.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25.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3.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0.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41.bin"/><Relationship Id="rId4" Type="http://schemas.openxmlformats.org/officeDocument/2006/relationships/comments" Target="../comments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2.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6.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67.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8.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2.bin"/></Relationships>
</file>

<file path=xl/worksheets/_rels/sheet6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6.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8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84.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8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88.bin"/></Relationships>
</file>

<file path=xl/worksheets/_rels/sheet7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8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9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8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09.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7"/>
  <sheetViews>
    <sheetView zoomScaleNormal="100" workbookViewId="0">
      <pane xSplit="2" ySplit="2" topLeftCell="C3" activePane="bottomRight" state="frozen"/>
      <selection pane="topRight" activeCell="C1" sqref="C1"/>
      <selection pane="bottomLeft" activeCell="A3" sqref="A3"/>
      <selection pane="bottomRight"/>
    </sheetView>
  </sheetViews>
  <sheetFormatPr defaultRowHeight="13"/>
  <cols>
    <col min="1" max="1" width="4" customWidth="1"/>
    <col min="2" max="2" width="68.90625" customWidth="1"/>
    <col min="3" max="17" width="11.08984375" style="15" customWidth="1"/>
  </cols>
  <sheetData>
    <row r="1" spans="1:17">
      <c r="B1" s="171" t="s">
        <v>2533</v>
      </c>
    </row>
    <row r="2" spans="1:17" ht="26">
      <c r="A2" s="21" t="s">
        <v>2558</v>
      </c>
      <c r="B2" s="171"/>
      <c r="C2" s="1421" t="s">
        <v>2510</v>
      </c>
      <c r="D2" s="159" t="s">
        <v>2511</v>
      </c>
      <c r="E2" s="159" t="s">
        <v>2512</v>
      </c>
      <c r="F2" s="159" t="s">
        <v>2513</v>
      </c>
      <c r="G2" s="159" t="s">
        <v>2514</v>
      </c>
      <c r="H2" s="159" t="s">
        <v>2518</v>
      </c>
      <c r="I2" s="159" t="s">
        <v>2519</v>
      </c>
      <c r="J2" s="159" t="s">
        <v>2520</v>
      </c>
      <c r="K2" s="159" t="s">
        <v>2521</v>
      </c>
      <c r="L2" s="159" t="s">
        <v>2522</v>
      </c>
      <c r="M2" s="159" t="s">
        <v>2515</v>
      </c>
      <c r="N2" s="159" t="s">
        <v>2525</v>
      </c>
      <c r="O2" s="159" t="s">
        <v>2523</v>
      </c>
      <c r="P2" s="159" t="s">
        <v>2516</v>
      </c>
      <c r="Q2" s="159" t="s">
        <v>2517</v>
      </c>
    </row>
    <row r="3" spans="1:17">
      <c r="B3" s="1426" t="s">
        <v>839</v>
      </c>
      <c r="C3" s="1420" t="s">
        <v>1112</v>
      </c>
      <c r="D3" s="1420" t="s">
        <v>1112</v>
      </c>
      <c r="E3" s="1420" t="s">
        <v>1112</v>
      </c>
      <c r="F3" s="1420" t="s">
        <v>1112</v>
      </c>
      <c r="G3" s="1420" t="s">
        <v>1112</v>
      </c>
      <c r="H3" s="1420" t="s">
        <v>1112</v>
      </c>
      <c r="I3" s="1420" t="s">
        <v>1112</v>
      </c>
      <c r="J3" s="1420" t="s">
        <v>2526</v>
      </c>
      <c r="K3" s="1420" t="s">
        <v>1112</v>
      </c>
      <c r="L3" s="1420" t="s">
        <v>1112</v>
      </c>
      <c r="M3" s="1420" t="s">
        <v>1112</v>
      </c>
      <c r="N3" s="1420" t="s">
        <v>1112</v>
      </c>
      <c r="O3" s="1420" t="s">
        <v>1112</v>
      </c>
      <c r="P3" s="1420" t="s">
        <v>1112</v>
      </c>
      <c r="Q3" s="1420" t="s">
        <v>1112</v>
      </c>
    </row>
    <row r="4" spans="1:17">
      <c r="B4" s="1426" t="s">
        <v>854</v>
      </c>
      <c r="C4" s="1420" t="s">
        <v>1112</v>
      </c>
      <c r="D4" s="1420" t="s">
        <v>1112</v>
      </c>
      <c r="E4" s="1420" t="s">
        <v>1112</v>
      </c>
      <c r="F4" s="1420" t="s">
        <v>1112</v>
      </c>
      <c r="G4" s="1420" t="s">
        <v>1112</v>
      </c>
      <c r="H4" s="1420" t="s">
        <v>1112</v>
      </c>
      <c r="I4" s="1420" t="s">
        <v>1112</v>
      </c>
      <c r="J4" s="1420" t="s">
        <v>1112</v>
      </c>
      <c r="K4" s="1420" t="s">
        <v>1112</v>
      </c>
      <c r="L4" s="1420" t="s">
        <v>1112</v>
      </c>
      <c r="M4" s="1420" t="s">
        <v>1112</v>
      </c>
      <c r="N4" s="1420" t="s">
        <v>1112</v>
      </c>
      <c r="O4" s="1420" t="s">
        <v>1112</v>
      </c>
      <c r="P4" s="1420" t="s">
        <v>1112</v>
      </c>
      <c r="Q4" s="1420" t="s">
        <v>1112</v>
      </c>
    </row>
    <row r="5" spans="1:17">
      <c r="B5" s="1426" t="s">
        <v>634</v>
      </c>
      <c r="C5" s="1420" t="s">
        <v>1112</v>
      </c>
      <c r="D5" s="1420" t="s">
        <v>1112</v>
      </c>
      <c r="E5" s="1420" t="s">
        <v>1112</v>
      </c>
      <c r="F5" s="1420" t="s">
        <v>1112</v>
      </c>
      <c r="G5" s="1420" t="s">
        <v>1112</v>
      </c>
      <c r="H5" s="1420" t="s">
        <v>1112</v>
      </c>
      <c r="I5" s="1420" t="s">
        <v>1112</v>
      </c>
      <c r="J5" s="1420" t="s">
        <v>1112</v>
      </c>
      <c r="K5" s="1420" t="s">
        <v>1112</v>
      </c>
      <c r="L5" s="1420" t="s">
        <v>1112</v>
      </c>
      <c r="M5" s="1420" t="s">
        <v>1112</v>
      </c>
      <c r="N5" s="1420" t="s">
        <v>1112</v>
      </c>
      <c r="O5" s="1420" t="s">
        <v>1112</v>
      </c>
      <c r="P5" s="1420" t="s">
        <v>1112</v>
      </c>
      <c r="Q5" s="1420" t="s">
        <v>1112</v>
      </c>
    </row>
    <row r="6" spans="1:17">
      <c r="A6" s="21" t="s">
        <v>2559</v>
      </c>
      <c r="B6" s="1426"/>
      <c r="C6" s="1420"/>
      <c r="D6" s="1420"/>
      <c r="E6" s="1420"/>
      <c r="F6" s="1420"/>
      <c r="G6" s="1420"/>
      <c r="H6" s="1420"/>
      <c r="I6" s="1420"/>
      <c r="J6" s="1420"/>
      <c r="K6" s="1420"/>
      <c r="L6" s="1420"/>
      <c r="M6" s="1420"/>
      <c r="N6" s="1420"/>
      <c r="O6" s="1420"/>
      <c r="P6" s="1420"/>
      <c r="Q6" s="1420"/>
    </row>
    <row r="7" spans="1:17">
      <c r="B7" s="1425" t="s">
        <v>1435</v>
      </c>
      <c r="C7" s="1420"/>
      <c r="D7" s="1420"/>
      <c r="E7" s="1420" t="s">
        <v>1112</v>
      </c>
      <c r="F7" s="1420"/>
      <c r="G7" s="1420" t="s">
        <v>1112</v>
      </c>
      <c r="H7" s="1420" t="s">
        <v>1112</v>
      </c>
      <c r="I7" s="1420" t="s">
        <v>1112</v>
      </c>
      <c r="J7" s="1420" t="s">
        <v>1112</v>
      </c>
      <c r="K7" s="1420" t="s">
        <v>1112</v>
      </c>
      <c r="L7" s="1420" t="s">
        <v>1112</v>
      </c>
      <c r="M7" s="1420"/>
      <c r="N7" s="1420"/>
      <c r="O7" s="1420" t="s">
        <v>1112</v>
      </c>
      <c r="P7" s="1420"/>
      <c r="Q7" s="1420"/>
    </row>
    <row r="8" spans="1:17">
      <c r="B8" s="1425" t="s">
        <v>2373</v>
      </c>
      <c r="C8" s="1420"/>
      <c r="D8" s="1420"/>
      <c r="E8" s="1420" t="s">
        <v>1112</v>
      </c>
      <c r="F8" s="1420"/>
      <c r="G8" s="1420" t="s">
        <v>1112</v>
      </c>
      <c r="H8" s="1420" t="s">
        <v>1112</v>
      </c>
      <c r="I8" s="1420" t="s">
        <v>1112</v>
      </c>
      <c r="J8" s="1420" t="s">
        <v>1112</v>
      </c>
      <c r="K8" s="1420" t="s">
        <v>1112</v>
      </c>
      <c r="L8" s="1420" t="s">
        <v>1112</v>
      </c>
      <c r="M8" s="1420"/>
      <c r="N8" s="1420"/>
      <c r="O8" s="1420" t="s">
        <v>1112</v>
      </c>
      <c r="P8" s="1420"/>
      <c r="Q8" s="1420"/>
    </row>
    <row r="9" spans="1:17">
      <c r="B9" s="1425" t="s">
        <v>1500</v>
      </c>
      <c r="C9" s="1420"/>
      <c r="D9" s="1420"/>
      <c r="E9" s="1420" t="s">
        <v>1112</v>
      </c>
      <c r="F9" s="1420"/>
      <c r="G9" s="1420" t="s">
        <v>1112</v>
      </c>
      <c r="H9" s="1420"/>
      <c r="I9" s="1420"/>
      <c r="J9" s="1420"/>
      <c r="K9" s="1420"/>
      <c r="L9" s="1420"/>
      <c r="M9" s="1420"/>
      <c r="N9" s="1420"/>
      <c r="O9" s="1420"/>
      <c r="P9" s="1420"/>
      <c r="Q9" s="1420"/>
    </row>
    <row r="10" spans="1:17">
      <c r="B10" s="1425" t="s">
        <v>2374</v>
      </c>
      <c r="C10" s="1420"/>
      <c r="D10" s="1420"/>
      <c r="E10" s="1420"/>
      <c r="F10" s="1420" t="s">
        <v>1112</v>
      </c>
      <c r="G10" s="1420"/>
      <c r="H10" s="1420"/>
      <c r="I10" s="1420"/>
      <c r="J10" s="1420"/>
      <c r="K10" s="1420"/>
      <c r="L10" s="1420"/>
      <c r="M10" s="1420"/>
      <c r="N10" s="1420"/>
      <c r="O10" s="1420"/>
      <c r="P10" s="1420"/>
      <c r="Q10" s="1420"/>
    </row>
    <row r="11" spans="1:17">
      <c r="B11" s="1425" t="s">
        <v>2375</v>
      </c>
      <c r="C11" s="1420"/>
      <c r="D11" s="1420"/>
      <c r="E11" s="1420"/>
      <c r="F11" s="1420"/>
      <c r="G11" s="1420"/>
      <c r="H11" s="1420"/>
      <c r="I11" s="1420"/>
      <c r="J11" s="1420"/>
      <c r="K11" s="1420"/>
      <c r="L11" s="1420"/>
      <c r="M11" s="1420"/>
      <c r="N11" s="1420"/>
      <c r="O11" s="1420" t="s">
        <v>1112</v>
      </c>
      <c r="P11" s="1420"/>
      <c r="Q11" s="1420"/>
    </row>
    <row r="12" spans="1:17">
      <c r="B12" s="1425" t="s">
        <v>2432</v>
      </c>
      <c r="C12" s="1420"/>
      <c r="D12" s="1420"/>
      <c r="E12" s="1420" t="s">
        <v>1112</v>
      </c>
      <c r="F12" s="1420"/>
      <c r="G12" s="1420"/>
      <c r="H12" s="1420"/>
      <c r="I12" s="1420"/>
      <c r="J12" s="1420"/>
      <c r="K12" s="1420"/>
      <c r="L12" s="1420"/>
      <c r="M12" s="1420"/>
      <c r="N12" s="1420"/>
      <c r="O12" s="1420"/>
      <c r="P12" s="1420"/>
      <c r="Q12" s="1420"/>
    </row>
    <row r="13" spans="1:17">
      <c r="B13" s="1425" t="s">
        <v>2433</v>
      </c>
      <c r="C13" s="1420"/>
      <c r="D13" s="1420"/>
      <c r="E13" s="1420"/>
      <c r="F13" s="1420"/>
      <c r="G13" s="1420" t="s">
        <v>1112</v>
      </c>
      <c r="H13" s="1420"/>
      <c r="I13" s="1420"/>
      <c r="J13" s="1420"/>
      <c r="K13" s="1420"/>
      <c r="L13" s="1420"/>
      <c r="M13" s="1420"/>
      <c r="N13" s="1420"/>
      <c r="O13" s="1420"/>
      <c r="P13" s="1420"/>
      <c r="Q13" s="1420"/>
    </row>
    <row r="14" spans="1:17">
      <c r="B14" s="1425" t="s">
        <v>2430</v>
      </c>
      <c r="C14" s="1420"/>
      <c r="D14" s="1420"/>
      <c r="E14" s="1420"/>
      <c r="F14" s="1420"/>
      <c r="G14" s="1420"/>
      <c r="H14" s="1420"/>
      <c r="I14" s="1420"/>
      <c r="J14" s="1420"/>
      <c r="K14" s="1420" t="s">
        <v>1112</v>
      </c>
      <c r="L14" s="1420" t="s">
        <v>1112</v>
      </c>
      <c r="M14" s="1420"/>
      <c r="N14" s="1420"/>
      <c r="O14" s="1420"/>
      <c r="P14" s="1420"/>
      <c r="Q14" s="1420"/>
    </row>
    <row r="15" spans="1:17">
      <c r="B15" s="1425" t="s">
        <v>906</v>
      </c>
      <c r="C15" s="1420"/>
      <c r="D15" s="1420"/>
      <c r="E15" s="1420"/>
      <c r="F15" s="1420"/>
      <c r="G15" s="1420"/>
      <c r="H15" s="1420"/>
      <c r="I15" s="1420"/>
      <c r="J15" s="1420"/>
      <c r="K15" s="1420" t="s">
        <v>1112</v>
      </c>
      <c r="L15" s="1420"/>
      <c r="M15" s="1420"/>
      <c r="N15" s="1420"/>
      <c r="O15" s="1420"/>
      <c r="P15" s="1420"/>
      <c r="Q15" s="1420"/>
    </row>
    <row r="16" spans="1:17">
      <c r="B16" s="1425" t="s">
        <v>907</v>
      </c>
      <c r="C16" s="1420"/>
      <c r="D16" s="1420"/>
      <c r="E16" s="1420"/>
      <c r="F16" s="1420"/>
      <c r="G16" s="1420"/>
      <c r="H16" s="1420"/>
      <c r="I16" s="1420"/>
      <c r="J16" s="1420"/>
      <c r="K16" s="1420"/>
      <c r="L16" s="1420" t="s">
        <v>1112</v>
      </c>
      <c r="M16" s="1420"/>
      <c r="N16" s="1420"/>
      <c r="O16" s="1420"/>
      <c r="P16" s="1420"/>
      <c r="Q16" s="1420"/>
    </row>
    <row r="17" spans="2:17">
      <c r="B17" s="1425" t="s">
        <v>2376</v>
      </c>
      <c r="C17" s="1420"/>
      <c r="D17" s="1420"/>
      <c r="E17" s="1420" t="s">
        <v>1112</v>
      </c>
      <c r="F17" s="1420"/>
      <c r="G17" s="1420"/>
      <c r="H17" s="1420" t="s">
        <v>1112</v>
      </c>
      <c r="I17" s="1420" t="s">
        <v>1112</v>
      </c>
      <c r="J17" s="1420"/>
      <c r="K17" s="1420"/>
      <c r="L17" s="1420"/>
      <c r="M17" s="1420"/>
      <c r="N17" s="1420"/>
      <c r="O17" s="1420"/>
      <c r="P17" s="1420"/>
      <c r="Q17" s="1420"/>
    </row>
    <row r="18" spans="2:17">
      <c r="B18" s="1425" t="s">
        <v>1556</v>
      </c>
      <c r="C18" s="1420"/>
      <c r="D18" s="1420"/>
      <c r="E18" s="1420" t="s">
        <v>1112</v>
      </c>
      <c r="F18" s="1420" t="s">
        <v>1112</v>
      </c>
      <c r="G18" s="1420"/>
      <c r="H18" s="1420" t="s">
        <v>1112</v>
      </c>
      <c r="I18" s="1420" t="s">
        <v>1112</v>
      </c>
      <c r="J18" s="1420" t="s">
        <v>1112</v>
      </c>
      <c r="K18" s="1420" t="s">
        <v>1112</v>
      </c>
      <c r="L18" s="1420" t="s">
        <v>1112</v>
      </c>
      <c r="M18" s="1420"/>
      <c r="N18" s="1420"/>
      <c r="O18" s="1420"/>
      <c r="P18" s="1420"/>
      <c r="Q18" s="1420"/>
    </row>
    <row r="19" spans="2:17">
      <c r="B19" s="1425" t="s">
        <v>1555</v>
      </c>
      <c r="C19" s="1420"/>
      <c r="D19" s="1420"/>
      <c r="E19" s="1420"/>
      <c r="F19" s="1420" t="s">
        <v>1112</v>
      </c>
      <c r="G19" s="1420" t="s">
        <v>1112</v>
      </c>
      <c r="H19" s="1420"/>
      <c r="I19" s="1420"/>
      <c r="J19" s="1420"/>
      <c r="K19" s="1420"/>
      <c r="L19" s="1420"/>
      <c r="M19" s="1420"/>
      <c r="N19" s="1420"/>
      <c r="O19" s="1420"/>
      <c r="P19" s="1420"/>
      <c r="Q19" s="1420"/>
    </row>
    <row r="20" spans="2:17">
      <c r="B20" s="1425" t="s">
        <v>1814</v>
      </c>
      <c r="C20" s="1420"/>
      <c r="D20" s="1420"/>
      <c r="E20" s="1420"/>
      <c r="F20" s="1420"/>
      <c r="G20" s="1420"/>
      <c r="H20" s="1420"/>
      <c r="I20" s="1420" t="s">
        <v>1112</v>
      </c>
      <c r="J20" s="1420" t="s">
        <v>1112</v>
      </c>
      <c r="K20" s="1420"/>
      <c r="L20" s="1420"/>
      <c r="M20" s="1420"/>
      <c r="N20" s="1420"/>
      <c r="O20" s="1420"/>
      <c r="P20" s="1420"/>
      <c r="Q20" s="1420"/>
    </row>
    <row r="21" spans="2:17">
      <c r="B21" s="1425" t="s">
        <v>645</v>
      </c>
      <c r="C21" s="1420"/>
      <c r="D21" s="1420"/>
      <c r="E21" s="1420"/>
      <c r="F21" s="1420"/>
      <c r="G21" s="1420"/>
      <c r="H21" s="1420"/>
      <c r="I21" s="1420"/>
      <c r="J21" s="1420"/>
      <c r="K21" s="1420"/>
      <c r="L21" s="1420"/>
      <c r="M21" s="1420"/>
      <c r="N21" s="1420"/>
      <c r="O21" s="1420" t="s">
        <v>1112</v>
      </c>
      <c r="P21" s="1420"/>
      <c r="Q21" s="1420"/>
    </row>
    <row r="22" spans="2:17">
      <c r="B22" s="1425" t="s">
        <v>2508</v>
      </c>
      <c r="C22" s="1420"/>
      <c r="D22" s="1420"/>
      <c r="E22" s="1420"/>
      <c r="F22" s="1420"/>
      <c r="G22" s="1420"/>
      <c r="H22" s="1420"/>
      <c r="I22" s="1420"/>
      <c r="J22" s="1420"/>
      <c r="K22" s="1420"/>
      <c r="L22" s="1420"/>
      <c r="M22" s="1420"/>
      <c r="N22" s="1420"/>
      <c r="O22" s="1420" t="s">
        <v>1112</v>
      </c>
      <c r="P22" s="1420"/>
      <c r="Q22" s="1420"/>
    </row>
    <row r="23" spans="2:17">
      <c r="B23" s="1425" t="s">
        <v>2371</v>
      </c>
      <c r="C23" s="1420" t="s">
        <v>1112</v>
      </c>
      <c r="D23" s="1420"/>
      <c r="E23" s="1420"/>
      <c r="F23" s="1420"/>
      <c r="G23" s="1420"/>
      <c r="H23" s="1420"/>
      <c r="I23" s="1420"/>
      <c r="J23" s="1420"/>
      <c r="K23" s="1420"/>
      <c r="L23" s="1420"/>
      <c r="M23" s="1420"/>
      <c r="N23" s="1420"/>
      <c r="O23" s="1420"/>
      <c r="P23" s="1420"/>
      <c r="Q23" s="1420"/>
    </row>
    <row r="24" spans="2:17">
      <c r="B24" s="1425" t="s">
        <v>2377</v>
      </c>
      <c r="C24" s="1420" t="s">
        <v>1112</v>
      </c>
      <c r="D24" s="1420"/>
      <c r="E24" s="1420"/>
      <c r="F24" s="1420"/>
      <c r="G24" s="1420"/>
      <c r="H24" s="1420"/>
      <c r="I24" s="1420"/>
      <c r="J24" s="1420"/>
      <c r="K24" s="1420"/>
      <c r="L24" s="1420"/>
      <c r="M24" s="1420"/>
      <c r="N24" s="1420"/>
      <c r="O24" s="1420"/>
      <c r="P24" s="1420"/>
      <c r="Q24" s="1420"/>
    </row>
    <row r="25" spans="2:17">
      <c r="B25" s="1425" t="s">
        <v>2378</v>
      </c>
      <c r="C25" s="1420" t="s">
        <v>1112</v>
      </c>
      <c r="D25" s="1420"/>
      <c r="E25" s="1420"/>
      <c r="F25" s="1420"/>
      <c r="G25" s="1420"/>
      <c r="H25" s="1420"/>
      <c r="I25" s="1420"/>
      <c r="J25" s="1420"/>
      <c r="K25" s="1420"/>
      <c r="L25" s="1420"/>
      <c r="M25" s="1420"/>
      <c r="N25" s="1420"/>
      <c r="O25" s="1420"/>
      <c r="P25" s="1420"/>
      <c r="Q25" s="1420"/>
    </row>
    <row r="26" spans="2:17">
      <c r="B26" s="1425" t="s">
        <v>2372</v>
      </c>
      <c r="C26" s="1420" t="s">
        <v>1112</v>
      </c>
      <c r="D26" s="1420"/>
      <c r="E26" s="1420"/>
      <c r="F26" s="1420"/>
      <c r="G26" s="1420"/>
      <c r="H26" s="1420"/>
      <c r="I26" s="1420"/>
      <c r="J26" s="1420"/>
      <c r="K26" s="1420"/>
      <c r="L26" s="1420"/>
      <c r="M26" s="1420"/>
      <c r="N26" s="1420"/>
      <c r="O26" s="1420"/>
      <c r="P26" s="1420"/>
      <c r="Q26" s="1420"/>
    </row>
    <row r="27" spans="2:17">
      <c r="B27" s="1425" t="s">
        <v>2379</v>
      </c>
      <c r="C27" s="1420" t="s">
        <v>1112</v>
      </c>
      <c r="D27" s="1420"/>
      <c r="E27" s="1420"/>
      <c r="F27" s="1420"/>
      <c r="G27" s="1420"/>
      <c r="H27" s="1420"/>
      <c r="I27" s="1420"/>
      <c r="J27" s="1420"/>
      <c r="K27" s="1420"/>
      <c r="L27" s="1420"/>
      <c r="M27" s="1420"/>
      <c r="N27" s="1420"/>
      <c r="O27" s="1420"/>
      <c r="P27" s="1420"/>
      <c r="Q27" s="1420"/>
    </row>
    <row r="28" spans="2:17">
      <c r="B28" s="1425" t="s">
        <v>2380</v>
      </c>
      <c r="C28" s="1420" t="s">
        <v>1112</v>
      </c>
      <c r="D28" s="1420"/>
      <c r="E28" s="1420"/>
      <c r="F28" s="1420"/>
      <c r="G28" s="1420"/>
      <c r="H28" s="1420"/>
      <c r="I28" s="1420"/>
      <c r="J28" s="1420"/>
      <c r="K28" s="1420"/>
      <c r="L28" s="1420"/>
      <c r="M28" s="1420"/>
      <c r="N28" s="1420"/>
      <c r="O28" s="1420"/>
      <c r="P28" s="1420"/>
      <c r="Q28" s="1420"/>
    </row>
    <row r="29" spans="2:17">
      <c r="B29" s="1425" t="s">
        <v>2381</v>
      </c>
      <c r="C29" s="1420" t="s">
        <v>1112</v>
      </c>
      <c r="D29" s="1420"/>
      <c r="E29" s="1420"/>
      <c r="F29" s="1420"/>
      <c r="G29" s="1420"/>
      <c r="H29" s="1420"/>
      <c r="I29" s="1420"/>
      <c r="J29" s="1420"/>
      <c r="K29" s="1420"/>
      <c r="L29" s="1420"/>
      <c r="M29" s="1420"/>
      <c r="N29" s="1420"/>
      <c r="O29" s="1420"/>
      <c r="P29" s="1420"/>
      <c r="Q29" s="1420"/>
    </row>
    <row r="30" spans="2:17">
      <c r="B30" s="1425" t="s">
        <v>2382</v>
      </c>
      <c r="C30" s="1420" t="s">
        <v>1112</v>
      </c>
      <c r="D30" s="1420"/>
      <c r="E30" s="1420"/>
      <c r="F30" s="1420"/>
      <c r="G30" s="1420"/>
      <c r="H30" s="1420"/>
      <c r="I30" s="1420"/>
      <c r="J30" s="1420"/>
      <c r="K30" s="1420"/>
      <c r="L30" s="1420"/>
      <c r="M30" s="1420"/>
      <c r="N30" s="1420"/>
      <c r="O30" s="1420"/>
      <c r="P30" s="1420"/>
      <c r="Q30" s="1420"/>
    </row>
    <row r="31" spans="2:17">
      <c r="B31" s="1425" t="s">
        <v>2188</v>
      </c>
      <c r="C31" s="1420"/>
      <c r="D31" s="1420" t="s">
        <v>1112</v>
      </c>
      <c r="E31" s="1420" t="s">
        <v>1112</v>
      </c>
      <c r="F31" s="1420"/>
      <c r="G31" s="1420"/>
      <c r="H31" s="1420"/>
      <c r="I31" s="1420"/>
      <c r="J31" s="1420"/>
      <c r="K31" s="1420"/>
      <c r="L31" s="1420"/>
      <c r="M31" s="1420"/>
      <c r="N31" s="1420"/>
      <c r="O31" s="1420"/>
      <c r="P31" s="1420"/>
      <c r="Q31" s="1420"/>
    </row>
    <row r="32" spans="2:17">
      <c r="B32" s="1425" t="s">
        <v>2187</v>
      </c>
      <c r="C32" s="1420"/>
      <c r="D32" s="1420"/>
      <c r="E32" s="1420"/>
      <c r="F32" s="1420"/>
      <c r="G32" s="1420"/>
      <c r="H32" s="1420"/>
      <c r="I32" s="1420"/>
      <c r="J32" s="1420"/>
      <c r="K32" s="1420"/>
      <c r="L32" s="1420"/>
      <c r="M32" s="1420"/>
      <c r="N32" s="1420"/>
      <c r="O32" s="1420" t="s">
        <v>1112</v>
      </c>
      <c r="P32" s="1420"/>
      <c r="Q32" s="1420"/>
    </row>
    <row r="33" spans="2:17">
      <c r="B33" s="1425" t="s">
        <v>2383</v>
      </c>
      <c r="C33" s="1420"/>
      <c r="D33" s="1420"/>
      <c r="E33" s="1420"/>
      <c r="F33" s="1420"/>
      <c r="G33" s="1420"/>
      <c r="H33" s="1420"/>
      <c r="I33" s="1420"/>
      <c r="J33" s="1420"/>
      <c r="K33" s="1420"/>
      <c r="L33" s="1420"/>
      <c r="M33" s="1420"/>
      <c r="N33" s="1420"/>
      <c r="O33" s="1420" t="s">
        <v>1112</v>
      </c>
      <c r="P33" s="1420"/>
      <c r="Q33" s="1420"/>
    </row>
    <row r="34" spans="2:17">
      <c r="B34" s="1425" t="s">
        <v>2384</v>
      </c>
      <c r="C34" s="1420"/>
      <c r="D34" s="1420"/>
      <c r="E34" s="1420"/>
      <c r="F34" s="1420"/>
      <c r="G34" s="1420"/>
      <c r="H34" s="1420"/>
      <c r="I34" s="1420"/>
      <c r="J34" s="1420"/>
      <c r="K34" s="1420"/>
      <c r="L34" s="1420"/>
      <c r="M34" s="1420"/>
      <c r="N34" s="1420"/>
      <c r="O34" s="1420" t="s">
        <v>1112</v>
      </c>
      <c r="P34" s="1420"/>
      <c r="Q34" s="1420"/>
    </row>
    <row r="35" spans="2:17">
      <c r="B35" s="1425" t="s">
        <v>1341</v>
      </c>
      <c r="C35" s="1420"/>
      <c r="D35" s="1420" t="s">
        <v>1112</v>
      </c>
      <c r="E35" s="1420" t="s">
        <v>1112</v>
      </c>
      <c r="F35" s="1420"/>
      <c r="G35" s="1420"/>
      <c r="H35" s="1420" t="s">
        <v>1112</v>
      </c>
      <c r="I35" s="1420" t="s">
        <v>1112</v>
      </c>
      <c r="J35" s="1420" t="s">
        <v>1112</v>
      </c>
      <c r="K35" s="1420" t="s">
        <v>1112</v>
      </c>
      <c r="L35" s="1420" t="s">
        <v>1112</v>
      </c>
      <c r="M35" s="1420"/>
      <c r="N35" s="1420" t="s">
        <v>1112</v>
      </c>
      <c r="O35" s="1420" t="s">
        <v>1112</v>
      </c>
      <c r="P35" s="1420"/>
      <c r="Q35" s="1420"/>
    </row>
    <row r="36" spans="2:17">
      <c r="B36" s="1425" t="s">
        <v>2385</v>
      </c>
      <c r="C36" s="1420"/>
      <c r="D36" s="1420"/>
      <c r="E36" s="1420"/>
      <c r="F36" s="1420" t="s">
        <v>1112</v>
      </c>
      <c r="G36" s="1420"/>
      <c r="H36" s="1420"/>
      <c r="I36" s="1420"/>
      <c r="J36" s="1420"/>
      <c r="K36" s="1420"/>
      <c r="L36" s="1420"/>
      <c r="M36" s="1420"/>
      <c r="N36" s="1420"/>
      <c r="O36" s="1420"/>
      <c r="P36" s="1420"/>
      <c r="Q36" s="1420"/>
    </row>
    <row r="37" spans="2:17">
      <c r="B37" s="1425" t="s">
        <v>1651</v>
      </c>
      <c r="C37" s="1420"/>
      <c r="D37" s="1420"/>
      <c r="E37" s="1420"/>
      <c r="F37" s="1420"/>
      <c r="G37" s="1420" t="s">
        <v>1112</v>
      </c>
      <c r="H37" s="1420"/>
      <c r="I37" s="1420"/>
      <c r="J37" s="1420"/>
      <c r="K37" s="1420"/>
      <c r="L37" s="1420"/>
      <c r="M37" s="1420"/>
      <c r="N37" s="1420"/>
      <c r="O37" s="1420"/>
      <c r="P37" s="1420"/>
      <c r="Q37" s="1420"/>
    </row>
    <row r="38" spans="2:17">
      <c r="B38" s="1425" t="s">
        <v>1672</v>
      </c>
      <c r="C38" s="1420"/>
      <c r="D38" s="1420"/>
      <c r="E38" s="1420"/>
      <c r="F38" s="1420"/>
      <c r="G38" s="1420" t="s">
        <v>1112</v>
      </c>
      <c r="H38" s="1420"/>
      <c r="I38" s="1420"/>
      <c r="J38" s="1420"/>
      <c r="K38" s="1420"/>
      <c r="L38" s="1420"/>
      <c r="M38" s="1420"/>
      <c r="N38" s="1420"/>
      <c r="O38" s="1420"/>
      <c r="P38" s="1420"/>
      <c r="Q38" s="1420"/>
    </row>
    <row r="39" spans="2:17">
      <c r="B39" s="1425" t="s">
        <v>1793</v>
      </c>
      <c r="C39" s="1420"/>
      <c r="D39" s="1420"/>
      <c r="E39" s="1420"/>
      <c r="F39" s="1420"/>
      <c r="G39" s="1420"/>
      <c r="H39" s="1420"/>
      <c r="I39" s="1420" t="s">
        <v>1112</v>
      </c>
      <c r="J39" s="1420"/>
      <c r="K39" s="1420"/>
      <c r="L39" s="1420"/>
      <c r="M39" s="1420"/>
      <c r="N39" s="1420"/>
      <c r="O39" s="1420"/>
      <c r="P39" s="1420"/>
      <c r="Q39" s="1420"/>
    </row>
    <row r="40" spans="2:17">
      <c r="B40" s="1425" t="s">
        <v>2483</v>
      </c>
      <c r="C40" s="1420"/>
      <c r="D40" s="1420"/>
      <c r="E40" s="1420"/>
      <c r="F40" s="1420"/>
      <c r="G40" s="1420"/>
      <c r="H40" s="1420"/>
      <c r="I40" s="1420"/>
      <c r="J40" s="1420"/>
      <c r="K40" s="1420"/>
      <c r="L40" s="1420"/>
      <c r="M40" s="1420"/>
      <c r="N40" s="1420"/>
      <c r="O40" s="1420" t="s">
        <v>1112</v>
      </c>
      <c r="P40" s="1420"/>
      <c r="Q40" s="1420"/>
    </row>
    <row r="41" spans="2:17">
      <c r="B41" s="1425" t="s">
        <v>635</v>
      </c>
      <c r="C41" s="1420"/>
      <c r="D41" s="1420"/>
      <c r="E41" s="1420"/>
      <c r="F41" s="1420"/>
      <c r="G41" s="1420" t="s">
        <v>1112</v>
      </c>
      <c r="H41" s="1420"/>
      <c r="I41" s="1420" t="s">
        <v>1112</v>
      </c>
      <c r="J41" s="1420"/>
      <c r="K41" s="1420"/>
      <c r="L41" s="1420"/>
      <c r="M41" s="1420"/>
      <c r="N41" s="1420"/>
      <c r="O41" s="1420" t="s">
        <v>2524</v>
      </c>
      <c r="P41" s="1420"/>
      <c r="Q41" s="1420"/>
    </row>
    <row r="42" spans="2:17">
      <c r="B42" s="1425" t="s">
        <v>1532</v>
      </c>
      <c r="C42" s="1420"/>
      <c r="D42" s="1420"/>
      <c r="E42" s="1420" t="s">
        <v>1112</v>
      </c>
      <c r="F42" s="1420"/>
      <c r="G42" s="1420"/>
      <c r="H42" s="1420"/>
      <c r="I42" s="1420"/>
      <c r="J42" s="1420"/>
      <c r="K42" s="1420"/>
      <c r="L42" s="1420"/>
      <c r="M42" s="1420"/>
      <c r="N42" s="1420"/>
      <c r="O42" s="1420"/>
      <c r="P42" s="1420"/>
      <c r="Q42" s="1420"/>
    </row>
    <row r="43" spans="2:17">
      <c r="B43" s="1425" t="s">
        <v>2386</v>
      </c>
      <c r="C43" s="1420"/>
      <c r="D43" s="1420"/>
      <c r="E43" s="1420"/>
      <c r="F43" s="1420"/>
      <c r="G43" s="1420"/>
      <c r="H43" s="1420" t="s">
        <v>1112</v>
      </c>
      <c r="I43" s="1420"/>
      <c r="J43" s="1420"/>
      <c r="K43" s="1420"/>
      <c r="L43" s="1420"/>
      <c r="M43" s="1420"/>
      <c r="N43" s="1420"/>
      <c r="O43" s="1420"/>
      <c r="P43" s="1420"/>
      <c r="Q43" s="1420"/>
    </row>
    <row r="44" spans="2:17">
      <c r="B44" s="1425" t="s">
        <v>1836</v>
      </c>
      <c r="C44" s="1420"/>
      <c r="D44" s="1420"/>
      <c r="E44" s="1420"/>
      <c r="F44" s="1420"/>
      <c r="G44" s="1420"/>
      <c r="H44" s="1420"/>
      <c r="I44" s="1420"/>
      <c r="J44" s="1420" t="s">
        <v>1112</v>
      </c>
      <c r="K44" s="1420"/>
      <c r="L44" s="1420"/>
      <c r="M44" s="1420"/>
      <c r="N44" s="1420"/>
      <c r="O44" s="1420"/>
      <c r="P44" s="1420"/>
      <c r="Q44" s="1420"/>
    </row>
    <row r="45" spans="2:17">
      <c r="B45" s="1425" t="s">
        <v>1882</v>
      </c>
      <c r="C45" s="1420"/>
      <c r="D45" s="1420"/>
      <c r="E45" s="1420"/>
      <c r="F45" s="1420"/>
      <c r="G45" s="1420"/>
      <c r="H45" s="1420"/>
      <c r="I45" s="1420"/>
      <c r="J45" s="1420"/>
      <c r="K45" s="1420"/>
      <c r="L45" s="1420" t="s">
        <v>1112</v>
      </c>
      <c r="M45" s="1420"/>
      <c r="N45" s="1420"/>
      <c r="O45" s="1420"/>
      <c r="P45" s="1420"/>
      <c r="Q45" s="1420"/>
    </row>
    <row r="46" spans="2:17">
      <c r="B46" s="1425" t="s">
        <v>1881</v>
      </c>
      <c r="C46" s="1420"/>
      <c r="D46" s="1420"/>
      <c r="E46" s="1420"/>
      <c r="F46" s="1420"/>
      <c r="G46" s="1420"/>
      <c r="H46" s="1420"/>
      <c r="I46" s="1420"/>
      <c r="J46" s="1420"/>
      <c r="K46" s="1420"/>
      <c r="L46" s="1420" t="s">
        <v>1112</v>
      </c>
      <c r="M46" s="1420"/>
      <c r="N46" s="1420"/>
      <c r="O46" s="1420"/>
      <c r="P46" s="1420"/>
      <c r="Q46" s="1420"/>
    </row>
    <row r="47" spans="2:17">
      <c r="B47" s="1425" t="s">
        <v>636</v>
      </c>
      <c r="C47" s="1420" t="s">
        <v>1112</v>
      </c>
      <c r="D47" s="1420" t="s">
        <v>1112</v>
      </c>
      <c r="E47" s="1420" t="s">
        <v>1112</v>
      </c>
      <c r="F47" s="1420" t="s">
        <v>1112</v>
      </c>
      <c r="G47" s="1420" t="s">
        <v>1112</v>
      </c>
      <c r="H47" s="1420" t="s">
        <v>1112</v>
      </c>
      <c r="I47" s="1420" t="s">
        <v>1112</v>
      </c>
      <c r="J47" s="1420" t="s">
        <v>1112</v>
      </c>
      <c r="K47" s="1420" t="s">
        <v>1112</v>
      </c>
      <c r="L47" s="1420" t="s">
        <v>1112</v>
      </c>
      <c r="M47" s="1420" t="s">
        <v>1112</v>
      </c>
      <c r="N47" s="1420" t="s">
        <v>1112</v>
      </c>
      <c r="O47" s="1420" t="s">
        <v>1112</v>
      </c>
      <c r="P47" s="1420" t="s">
        <v>1112</v>
      </c>
      <c r="Q47" s="1420" t="s">
        <v>1112</v>
      </c>
    </row>
    <row r="48" spans="2:17">
      <c r="B48" s="1425" t="s">
        <v>637</v>
      </c>
      <c r="C48" s="1420" t="s">
        <v>1112</v>
      </c>
      <c r="D48" s="1420" t="s">
        <v>1112</v>
      </c>
      <c r="E48" s="1420" t="s">
        <v>1112</v>
      </c>
      <c r="F48" s="1420" t="s">
        <v>1112</v>
      </c>
      <c r="G48" s="1420" t="s">
        <v>1112</v>
      </c>
      <c r="H48" s="1420" t="s">
        <v>1112</v>
      </c>
      <c r="I48" s="1420" t="s">
        <v>1112</v>
      </c>
      <c r="J48" s="1420" t="s">
        <v>1112</v>
      </c>
      <c r="K48" s="1420" t="s">
        <v>1112</v>
      </c>
      <c r="L48" s="1420" t="s">
        <v>1112</v>
      </c>
      <c r="M48" s="1420" t="s">
        <v>1112</v>
      </c>
      <c r="N48" s="1420" t="s">
        <v>1112</v>
      </c>
      <c r="O48" s="1420" t="s">
        <v>1112</v>
      </c>
      <c r="P48" s="1420" t="s">
        <v>1112</v>
      </c>
      <c r="Q48" s="1420" t="s">
        <v>1112</v>
      </c>
    </row>
    <row r="49" spans="2:17">
      <c r="B49" s="1425" t="s">
        <v>2356</v>
      </c>
      <c r="C49" s="1420"/>
      <c r="D49" s="1420"/>
      <c r="E49" s="1420" t="s">
        <v>1112</v>
      </c>
      <c r="F49" s="1420" t="s">
        <v>1112</v>
      </c>
      <c r="G49" s="1420"/>
      <c r="H49" s="1420" t="s">
        <v>1112</v>
      </c>
      <c r="I49" s="1420" t="s">
        <v>1112</v>
      </c>
      <c r="J49" s="1420" t="s">
        <v>1112</v>
      </c>
      <c r="K49" s="1420" t="s">
        <v>1112</v>
      </c>
      <c r="L49" s="1420" t="s">
        <v>1112</v>
      </c>
      <c r="M49" s="1420"/>
      <c r="N49" s="1420"/>
      <c r="O49" s="1420"/>
      <c r="P49" s="1420"/>
      <c r="Q49" s="1420"/>
    </row>
    <row r="50" spans="2:17">
      <c r="B50" s="1425" t="s">
        <v>638</v>
      </c>
      <c r="C50" s="1420"/>
      <c r="D50" s="1420"/>
      <c r="E50" s="1420" t="s">
        <v>1112</v>
      </c>
      <c r="F50" s="1420"/>
      <c r="G50" s="1420"/>
      <c r="H50" s="1420"/>
      <c r="I50" s="1420"/>
      <c r="J50" s="1420"/>
      <c r="K50" s="1420"/>
      <c r="L50" s="1420"/>
      <c r="M50" s="1420"/>
      <c r="N50" s="1420"/>
      <c r="O50" s="1420"/>
      <c r="P50" s="1420"/>
      <c r="Q50" s="1420"/>
    </row>
    <row r="51" spans="2:17">
      <c r="B51" s="1425" t="s">
        <v>1385</v>
      </c>
      <c r="C51" s="1420"/>
      <c r="D51" s="1420"/>
      <c r="E51" s="1420" t="s">
        <v>1112</v>
      </c>
      <c r="F51" s="1420" t="s">
        <v>1112</v>
      </c>
      <c r="G51" s="1420"/>
      <c r="H51" s="1420"/>
      <c r="I51" s="1420"/>
      <c r="J51" s="1420"/>
      <c r="K51" s="1420"/>
      <c r="L51" s="1420"/>
      <c r="M51" s="1420"/>
      <c r="N51" s="1420"/>
      <c r="O51" s="1420" t="s">
        <v>1112</v>
      </c>
      <c r="P51" s="1420"/>
      <c r="Q51" s="1420"/>
    </row>
    <row r="52" spans="2:17">
      <c r="B52" s="1425" t="s">
        <v>639</v>
      </c>
      <c r="C52" s="1420"/>
      <c r="D52" s="1420"/>
      <c r="E52" s="1420"/>
      <c r="F52" s="1420"/>
      <c r="G52" s="1420"/>
      <c r="H52" s="1420"/>
      <c r="I52" s="1420"/>
      <c r="J52" s="1420" t="s">
        <v>1112</v>
      </c>
      <c r="K52" s="1420"/>
      <c r="L52" s="1420"/>
      <c r="M52" s="1420"/>
      <c r="N52" s="1420"/>
      <c r="O52" s="1420"/>
      <c r="P52" s="1420"/>
      <c r="Q52" s="1420"/>
    </row>
    <row r="53" spans="2:17">
      <c r="B53" s="1425" t="s">
        <v>2506</v>
      </c>
      <c r="C53" s="1420"/>
      <c r="D53" s="1420"/>
      <c r="E53" s="1420"/>
      <c r="F53" s="1420"/>
      <c r="G53" s="1420"/>
      <c r="H53" s="1420"/>
      <c r="I53" s="1420"/>
      <c r="J53" s="1420"/>
      <c r="K53" s="1420"/>
      <c r="L53" s="1420"/>
      <c r="M53" s="1420"/>
      <c r="N53" s="1420"/>
      <c r="O53" s="1420" t="s">
        <v>1112</v>
      </c>
      <c r="P53" s="1420"/>
      <c r="Q53" s="1420"/>
    </row>
    <row r="54" spans="2:17">
      <c r="B54" s="1425" t="s">
        <v>902</v>
      </c>
      <c r="C54" s="1420"/>
      <c r="D54" s="1420"/>
      <c r="E54" s="1420"/>
      <c r="F54" s="1420"/>
      <c r="G54" s="1420"/>
      <c r="H54" s="1420"/>
      <c r="I54" s="1420"/>
      <c r="J54" s="1420"/>
      <c r="K54" s="1420"/>
      <c r="L54" s="1420"/>
      <c r="M54" s="1420"/>
      <c r="N54" s="1420"/>
      <c r="O54" s="1420" t="s">
        <v>1112</v>
      </c>
      <c r="P54" s="1420"/>
      <c r="Q54" s="1420"/>
    </row>
    <row r="55" spans="2:17">
      <c r="B55" s="1425" t="s">
        <v>901</v>
      </c>
      <c r="C55" s="1420"/>
      <c r="D55" s="1420"/>
      <c r="E55" s="1420"/>
      <c r="F55" s="1420"/>
      <c r="G55" s="1420"/>
      <c r="H55" s="1420"/>
      <c r="I55" s="1420"/>
      <c r="J55" s="1420"/>
      <c r="K55" s="1420"/>
      <c r="L55" s="1420"/>
      <c r="M55" s="1420"/>
      <c r="N55" s="1420"/>
      <c r="O55" s="1420" t="s">
        <v>1112</v>
      </c>
      <c r="P55" s="1420"/>
      <c r="Q55" s="1420"/>
    </row>
    <row r="56" spans="2:17">
      <c r="B56" s="1425" t="s">
        <v>640</v>
      </c>
      <c r="C56" s="1420"/>
      <c r="D56" s="1420"/>
      <c r="E56" s="1420"/>
      <c r="F56" s="1420"/>
      <c r="G56" s="1420"/>
      <c r="H56" s="1420"/>
      <c r="I56" s="1420" t="s">
        <v>1112</v>
      </c>
      <c r="J56" s="1420"/>
      <c r="K56" s="1420"/>
      <c r="L56" s="1420"/>
      <c r="M56" s="1420"/>
      <c r="N56" s="1420"/>
      <c r="O56" s="1420"/>
      <c r="P56" s="1420"/>
      <c r="Q56" s="1420"/>
    </row>
    <row r="57" spans="2:17">
      <c r="B57" s="1425" t="s">
        <v>641</v>
      </c>
      <c r="C57" s="1420"/>
      <c r="D57" s="1420"/>
      <c r="E57" s="1420"/>
      <c r="F57" s="1420"/>
      <c r="G57" s="1420"/>
      <c r="H57" s="1420"/>
      <c r="I57" s="1420" t="s">
        <v>1112</v>
      </c>
      <c r="J57" s="1420"/>
      <c r="K57" s="1420"/>
      <c r="L57" s="1420"/>
      <c r="M57" s="1420"/>
      <c r="N57" s="1420"/>
      <c r="O57" s="1420"/>
      <c r="P57" s="1420"/>
      <c r="Q57" s="1420"/>
    </row>
    <row r="58" spans="2:17">
      <c r="B58" s="1425" t="s">
        <v>642</v>
      </c>
      <c r="C58" s="1420"/>
      <c r="D58" s="1420"/>
      <c r="E58" s="1420"/>
      <c r="F58" s="1420"/>
      <c r="G58" s="1420"/>
      <c r="H58" s="1420"/>
      <c r="I58" s="1420" t="s">
        <v>1112</v>
      </c>
      <c r="J58" s="1420"/>
      <c r="K58" s="1420"/>
      <c r="L58" s="1420"/>
      <c r="M58" s="1420"/>
      <c r="N58" s="1420"/>
      <c r="O58" s="1420"/>
      <c r="P58" s="1420"/>
      <c r="Q58" s="1420"/>
    </row>
    <row r="59" spans="2:17">
      <c r="B59" s="1425" t="s">
        <v>2507</v>
      </c>
      <c r="C59" s="1420"/>
      <c r="D59" s="1420"/>
      <c r="E59" s="1420"/>
      <c r="F59" s="1420"/>
      <c r="G59" s="1420"/>
      <c r="H59" s="1420"/>
      <c r="I59" s="1420"/>
      <c r="J59" s="1420"/>
      <c r="K59" s="1420"/>
      <c r="L59" s="1420"/>
      <c r="M59" s="1420"/>
      <c r="N59" s="1420"/>
      <c r="O59" s="1420" t="s">
        <v>1112</v>
      </c>
      <c r="P59" s="1420"/>
      <c r="Q59" s="1420"/>
    </row>
    <row r="60" spans="2:17">
      <c r="B60" s="1425" t="s">
        <v>903</v>
      </c>
      <c r="C60" s="1420"/>
      <c r="D60" s="1420"/>
      <c r="E60" s="1420"/>
      <c r="F60" s="1420"/>
      <c r="G60" s="1420"/>
      <c r="H60" s="1420"/>
      <c r="I60" s="1420"/>
      <c r="J60" s="1420" t="s">
        <v>1112</v>
      </c>
      <c r="K60" s="1420"/>
      <c r="L60" s="1420"/>
      <c r="M60" s="1420"/>
      <c r="N60" s="1420"/>
      <c r="O60" s="1420"/>
      <c r="P60" s="1420"/>
      <c r="Q60" s="1420"/>
    </row>
    <row r="61" spans="2:17">
      <c r="B61" s="1425" t="s">
        <v>2387</v>
      </c>
      <c r="C61" s="1420"/>
      <c r="D61" s="1420"/>
      <c r="E61" s="1420"/>
      <c r="F61" s="1420"/>
      <c r="G61" s="1420"/>
      <c r="H61" s="1420"/>
      <c r="I61" s="1420"/>
      <c r="J61" s="1420" t="s">
        <v>2531</v>
      </c>
      <c r="K61" s="1420"/>
      <c r="L61" s="1420"/>
      <c r="M61" s="1420"/>
      <c r="N61" s="1420"/>
      <c r="O61" s="1420"/>
      <c r="P61" s="1420"/>
      <c r="Q61" s="1420"/>
    </row>
    <row r="62" spans="2:17">
      <c r="B62" s="1425" t="s">
        <v>904</v>
      </c>
      <c r="C62" s="1420"/>
      <c r="D62" s="1420"/>
      <c r="E62" s="1420"/>
      <c r="F62" s="1420"/>
      <c r="G62" s="1420"/>
      <c r="H62" s="1420"/>
      <c r="I62" s="1420"/>
      <c r="J62" s="1420"/>
      <c r="K62" s="1420" t="s">
        <v>1112</v>
      </c>
      <c r="L62" s="1420"/>
      <c r="M62" s="1420"/>
      <c r="N62" s="1420"/>
      <c r="O62" s="1420"/>
      <c r="P62" s="1420"/>
      <c r="Q62" s="1420"/>
    </row>
    <row r="63" spans="2:17">
      <c r="B63" s="1425" t="s">
        <v>2699</v>
      </c>
      <c r="C63" s="1420"/>
      <c r="D63" s="1420"/>
      <c r="E63" s="1420"/>
      <c r="F63" s="1420"/>
      <c r="G63" s="1420"/>
      <c r="H63" s="1420"/>
      <c r="I63" s="1420"/>
      <c r="J63" s="1420"/>
      <c r="K63" s="1420" t="s">
        <v>2700</v>
      </c>
      <c r="L63" s="1420"/>
      <c r="M63" s="1420"/>
      <c r="N63" s="1420"/>
      <c r="O63" s="1420"/>
      <c r="P63" s="1420"/>
      <c r="Q63" s="1420"/>
    </row>
    <row r="64" spans="2:17">
      <c r="B64" s="1425" t="s">
        <v>2388</v>
      </c>
      <c r="C64" s="1420"/>
      <c r="D64" s="1420"/>
      <c r="E64" s="1420"/>
      <c r="F64" s="1420"/>
      <c r="G64" s="1420"/>
      <c r="H64" s="1420"/>
      <c r="I64" s="1420"/>
      <c r="J64" s="1420"/>
      <c r="K64" s="1420" t="s">
        <v>1112</v>
      </c>
      <c r="L64" s="1420"/>
      <c r="M64" s="1420"/>
      <c r="N64" s="1420"/>
      <c r="O64" s="1420"/>
      <c r="P64" s="1420"/>
      <c r="Q64" s="1420"/>
    </row>
    <row r="65" spans="2:17">
      <c r="B65" s="1425" t="s">
        <v>2389</v>
      </c>
      <c r="C65" s="1420"/>
      <c r="D65" s="1420"/>
      <c r="E65" s="1420"/>
      <c r="F65" s="1420"/>
      <c r="G65" s="1420"/>
      <c r="H65" s="1420"/>
      <c r="I65" s="1420"/>
      <c r="J65" s="1420"/>
      <c r="K65" s="1420" t="s">
        <v>1112</v>
      </c>
      <c r="L65" s="1420"/>
      <c r="M65" s="1420"/>
      <c r="N65" s="1420"/>
      <c r="O65" s="1420"/>
      <c r="P65" s="1420"/>
      <c r="Q65" s="1420"/>
    </row>
    <row r="66" spans="2:17">
      <c r="B66" s="1425" t="s">
        <v>2701</v>
      </c>
      <c r="C66" s="1420"/>
      <c r="D66" s="1420"/>
      <c r="E66" s="1420"/>
      <c r="F66" s="1420"/>
      <c r="G66" s="1420"/>
      <c r="H66" s="1420"/>
      <c r="I66" s="1420"/>
      <c r="J66" s="1420"/>
      <c r="K66" s="1420" t="s">
        <v>2700</v>
      </c>
      <c r="L66" s="1420"/>
      <c r="M66" s="1420"/>
      <c r="N66" s="1420"/>
      <c r="O66" s="1420"/>
      <c r="P66" s="1420"/>
      <c r="Q66" s="1420"/>
    </row>
    <row r="67" spans="2:17">
      <c r="B67" s="1425" t="s">
        <v>2702</v>
      </c>
      <c r="C67" s="1420"/>
      <c r="D67" s="1420"/>
      <c r="E67" s="1420"/>
      <c r="F67" s="1420"/>
      <c r="G67" s="1420"/>
      <c r="H67" s="1420"/>
      <c r="I67" s="1420"/>
      <c r="J67" s="1420"/>
      <c r="K67" s="1420" t="s">
        <v>1112</v>
      </c>
      <c r="L67" s="1420"/>
      <c r="M67" s="1420"/>
      <c r="N67" s="1420"/>
      <c r="O67" s="1420"/>
      <c r="P67" s="1420"/>
      <c r="Q67" s="1420"/>
    </row>
    <row r="68" spans="2:17">
      <c r="B68" s="1425" t="s">
        <v>1843</v>
      </c>
      <c r="C68" s="1420"/>
      <c r="D68" s="1420"/>
      <c r="E68" s="1420"/>
      <c r="F68" s="1420"/>
      <c r="G68" s="1420"/>
      <c r="H68" s="1420"/>
      <c r="I68" s="1420"/>
      <c r="J68" s="1420"/>
      <c r="K68" s="1420" t="s">
        <v>1112</v>
      </c>
      <c r="L68" s="1420"/>
      <c r="M68" s="1420"/>
      <c r="N68" s="1420"/>
      <c r="O68" s="1420"/>
      <c r="P68" s="1420"/>
      <c r="Q68" s="1420"/>
    </row>
    <row r="69" spans="2:17">
      <c r="B69" s="1425" t="s">
        <v>2467</v>
      </c>
      <c r="C69" s="1420"/>
      <c r="D69" s="1420"/>
      <c r="E69" s="1420"/>
      <c r="F69" s="1420"/>
      <c r="G69" s="1420"/>
      <c r="H69" s="1420"/>
      <c r="I69" s="1420"/>
      <c r="J69" s="1420"/>
      <c r="K69" s="1420"/>
      <c r="L69" s="1420" t="s">
        <v>1112</v>
      </c>
      <c r="M69" s="1420"/>
      <c r="N69" s="1420"/>
      <c r="O69" s="1420"/>
      <c r="P69" s="1420"/>
      <c r="Q69" s="1420"/>
    </row>
    <row r="70" spans="2:17">
      <c r="B70" s="1425" t="s">
        <v>2466</v>
      </c>
      <c r="C70" s="1420"/>
      <c r="D70" s="1420"/>
      <c r="E70" s="1420"/>
      <c r="F70" s="1420"/>
      <c r="G70" s="1420"/>
      <c r="H70" s="1420"/>
      <c r="I70" s="1420"/>
      <c r="J70" s="1420"/>
      <c r="K70" s="1420"/>
      <c r="L70" s="1420"/>
      <c r="M70" s="1420" t="s">
        <v>1112</v>
      </c>
      <c r="N70" s="1420"/>
      <c r="O70" s="1420"/>
      <c r="P70" s="1420"/>
      <c r="Q70" s="1420"/>
    </row>
    <row r="71" spans="2:17">
      <c r="B71" s="1425" t="s">
        <v>2390</v>
      </c>
      <c r="C71" s="1420"/>
      <c r="D71" s="1420"/>
      <c r="E71" s="1420"/>
      <c r="F71" s="1420"/>
      <c r="G71" s="1420"/>
      <c r="H71" s="1420"/>
      <c r="I71" s="1420"/>
      <c r="J71" s="1420"/>
      <c r="K71" s="1420"/>
      <c r="L71" s="1420"/>
      <c r="M71" s="1420" t="s">
        <v>1112</v>
      </c>
      <c r="N71" s="1420"/>
      <c r="O71" s="1420"/>
      <c r="P71" s="1420"/>
      <c r="Q71" s="1420"/>
    </row>
    <row r="72" spans="2:17">
      <c r="B72" s="1425" t="s">
        <v>2391</v>
      </c>
      <c r="C72" s="1420"/>
      <c r="D72" s="1420"/>
      <c r="E72" s="1420"/>
      <c r="F72" s="1420"/>
      <c r="G72" s="1420"/>
      <c r="H72" s="1420"/>
      <c r="I72" s="1420"/>
      <c r="J72" s="1420"/>
      <c r="K72" s="1420"/>
      <c r="L72" s="1420"/>
      <c r="M72" s="1420" t="s">
        <v>1112</v>
      </c>
      <c r="N72" s="1420"/>
      <c r="O72" s="1420"/>
      <c r="P72" s="1420"/>
      <c r="Q72" s="1420"/>
    </row>
    <row r="73" spans="2:17">
      <c r="B73" s="1425" t="s">
        <v>2465</v>
      </c>
      <c r="C73" s="1420"/>
      <c r="D73" s="1420"/>
      <c r="E73" s="1420"/>
      <c r="F73" s="1420"/>
      <c r="G73" s="1420"/>
      <c r="H73" s="1420"/>
      <c r="I73" s="1420"/>
      <c r="J73" s="1420"/>
      <c r="K73" s="1420"/>
      <c r="L73" s="1420"/>
      <c r="M73" s="1420" t="s">
        <v>1112</v>
      </c>
      <c r="N73" s="1420"/>
      <c r="O73" s="1420"/>
      <c r="P73" s="1420"/>
      <c r="Q73" s="1420"/>
    </row>
    <row r="74" spans="2:17">
      <c r="B74" s="1425" t="s">
        <v>2530</v>
      </c>
      <c r="C74" s="1420"/>
      <c r="D74" s="1420"/>
      <c r="E74" s="1420" t="s">
        <v>1112</v>
      </c>
      <c r="F74" s="1420"/>
      <c r="G74" s="1420"/>
      <c r="H74" s="1420" t="s">
        <v>1112</v>
      </c>
      <c r="I74" s="1420" t="s">
        <v>1112</v>
      </c>
      <c r="J74" s="1420"/>
      <c r="K74" s="1420"/>
      <c r="L74" s="1420"/>
      <c r="M74" s="1420"/>
      <c r="N74" s="1420"/>
      <c r="O74" s="1420"/>
      <c r="P74" s="1420"/>
      <c r="Q74" s="1420"/>
    </row>
    <row r="75" spans="2:17">
      <c r="B75" s="1425" t="s">
        <v>1864</v>
      </c>
      <c r="C75" s="1420"/>
      <c r="D75" s="1420"/>
      <c r="E75" s="1420"/>
      <c r="F75" s="1420"/>
      <c r="G75" s="1420"/>
      <c r="H75" s="1420"/>
      <c r="I75" s="1420" t="s">
        <v>1112</v>
      </c>
      <c r="J75" s="1420"/>
      <c r="K75" s="1420"/>
      <c r="L75" s="1420"/>
      <c r="M75" s="1420"/>
      <c r="N75" s="1420"/>
      <c r="O75" s="1420"/>
      <c r="P75" s="1420"/>
      <c r="Q75" s="1420"/>
    </row>
    <row r="76" spans="2:17">
      <c r="B76" s="1425" t="s">
        <v>2504</v>
      </c>
      <c r="C76" s="1420"/>
      <c r="D76" s="1420"/>
      <c r="E76" s="1420"/>
      <c r="F76" s="1420"/>
      <c r="G76" s="1420"/>
      <c r="H76" s="1420"/>
      <c r="I76" s="1420" t="s">
        <v>1112</v>
      </c>
      <c r="J76" s="1420"/>
      <c r="K76" s="1420"/>
      <c r="L76" s="1420"/>
      <c r="M76" s="1420"/>
      <c r="N76" s="1420"/>
      <c r="O76" s="1420" t="s">
        <v>1112</v>
      </c>
      <c r="P76" s="1420"/>
      <c r="Q76" s="1420"/>
    </row>
    <row r="77" spans="2:17">
      <c r="B77" s="1425" t="s">
        <v>2505</v>
      </c>
      <c r="C77" s="1420"/>
      <c r="D77" s="1420"/>
      <c r="E77" s="1420"/>
      <c r="F77" s="1420"/>
      <c r="G77" s="1420"/>
      <c r="H77" s="1420"/>
      <c r="I77" s="1420" t="s">
        <v>1112</v>
      </c>
      <c r="J77" s="1420"/>
      <c r="K77" s="1420"/>
      <c r="L77" s="1420"/>
      <c r="M77" s="1420"/>
      <c r="N77" s="1420"/>
      <c r="O77" s="1420" t="s">
        <v>1112</v>
      </c>
      <c r="P77" s="1420"/>
      <c r="Q77" s="1420"/>
    </row>
    <row r="78" spans="2:17">
      <c r="B78" s="1425" t="s">
        <v>643</v>
      </c>
      <c r="C78" s="1420"/>
      <c r="D78" s="1420"/>
      <c r="E78" s="1420"/>
      <c r="F78" s="1420"/>
      <c r="G78" s="1420"/>
      <c r="H78" s="1420" t="s">
        <v>1112</v>
      </c>
      <c r="I78" s="1420" t="s">
        <v>1112</v>
      </c>
      <c r="J78" s="1420" t="s">
        <v>1112</v>
      </c>
      <c r="K78" s="1420" t="s">
        <v>1112</v>
      </c>
      <c r="L78" s="1420" t="s">
        <v>1112</v>
      </c>
      <c r="M78" s="1420"/>
      <c r="N78" s="1420"/>
      <c r="O78" s="1420"/>
      <c r="P78" s="1420"/>
      <c r="Q78" s="1420"/>
    </row>
    <row r="79" spans="2:17">
      <c r="B79" s="1425" t="s">
        <v>2509</v>
      </c>
      <c r="C79" s="1420"/>
      <c r="D79" s="1420"/>
      <c r="E79" s="1420"/>
      <c r="F79" s="1420"/>
      <c r="G79" s="1420"/>
      <c r="H79" s="1420"/>
      <c r="I79" s="1420"/>
      <c r="J79" s="1420"/>
      <c r="K79" s="1420"/>
      <c r="L79" s="1420"/>
      <c r="M79" s="1420"/>
      <c r="N79" s="1420"/>
      <c r="O79" s="1420"/>
      <c r="P79" s="1420" t="s">
        <v>1112</v>
      </c>
      <c r="Q79" s="1420"/>
    </row>
    <row r="80" spans="2:17">
      <c r="B80" s="1425" t="s">
        <v>644</v>
      </c>
      <c r="C80" s="1420"/>
      <c r="D80" s="1420"/>
      <c r="E80" s="1420"/>
      <c r="F80" s="1420"/>
      <c r="G80" s="1420"/>
      <c r="H80" s="1420"/>
      <c r="I80" s="1420"/>
      <c r="J80" s="1420"/>
      <c r="K80" s="1420"/>
      <c r="L80" s="1420"/>
      <c r="M80" s="1420" t="s">
        <v>1112</v>
      </c>
      <c r="N80" s="1420"/>
      <c r="O80" s="1420"/>
      <c r="P80" s="1420"/>
      <c r="Q80" s="1420"/>
    </row>
    <row r="81" spans="1:18">
      <c r="B81" s="1425" t="s">
        <v>838</v>
      </c>
      <c r="C81" s="1420"/>
      <c r="D81" s="1420"/>
      <c r="E81" s="1420"/>
      <c r="F81" s="1420"/>
      <c r="G81" s="1420"/>
      <c r="H81" s="1420"/>
      <c r="I81" s="1420"/>
      <c r="J81" s="1420"/>
      <c r="K81" s="1420"/>
      <c r="L81" s="1420"/>
      <c r="M81" s="1420"/>
      <c r="N81" s="1420" t="s">
        <v>1112</v>
      </c>
      <c r="O81" s="1420"/>
      <c r="P81" s="1420" t="s">
        <v>1112</v>
      </c>
      <c r="Q81" s="1420" t="s">
        <v>1112</v>
      </c>
      <c r="R81" s="17" t="s">
        <v>2529</v>
      </c>
    </row>
    <row r="82" spans="1:18">
      <c r="A82" s="21"/>
      <c r="B82" s="1425" t="s">
        <v>1137</v>
      </c>
      <c r="C82" s="1420"/>
      <c r="D82" s="1420"/>
      <c r="E82" s="1420"/>
      <c r="F82" s="1420"/>
      <c r="G82" s="1420"/>
      <c r="H82" s="1420"/>
      <c r="I82" s="1420"/>
      <c r="J82" s="1420"/>
      <c r="K82" s="1420"/>
      <c r="L82" s="1420"/>
      <c r="M82" s="1420"/>
      <c r="N82" s="1420" t="s">
        <v>1112</v>
      </c>
      <c r="O82" s="1420"/>
      <c r="P82" s="1420" t="s">
        <v>1112</v>
      </c>
      <c r="Q82" s="1420" t="s">
        <v>1112</v>
      </c>
    </row>
    <row r="83" spans="1:18">
      <c r="B83" s="1425" t="s">
        <v>2032</v>
      </c>
      <c r="C83" s="1420"/>
      <c r="D83" s="1420"/>
      <c r="E83" s="1420"/>
      <c r="F83" s="1420"/>
      <c r="G83" s="1420"/>
      <c r="H83" s="1420"/>
      <c r="I83" s="1420"/>
      <c r="J83" s="1420"/>
      <c r="K83" s="1420"/>
      <c r="L83" s="1420"/>
      <c r="M83" s="1420"/>
      <c r="N83" s="1420"/>
      <c r="O83" s="1420" t="s">
        <v>1112</v>
      </c>
      <c r="P83" s="1420"/>
      <c r="Q83" s="1420"/>
    </row>
    <row r="84" spans="1:18">
      <c r="B84" s="1425" t="s">
        <v>2031</v>
      </c>
      <c r="C84" s="1420"/>
      <c r="D84" s="1420"/>
      <c r="E84" s="1420"/>
      <c r="F84" s="1420"/>
      <c r="G84" s="1420"/>
      <c r="H84" s="1420"/>
      <c r="I84" s="1420"/>
      <c r="J84" s="1420"/>
      <c r="K84" s="1420" t="s">
        <v>1112</v>
      </c>
      <c r="L84" s="1420"/>
      <c r="M84" s="1420"/>
      <c r="N84" s="1420"/>
      <c r="O84" s="1420"/>
      <c r="P84" s="1420"/>
      <c r="Q84" s="1420"/>
    </row>
    <row r="85" spans="1:18">
      <c r="B85" s="1425" t="s">
        <v>905</v>
      </c>
      <c r="C85" s="1420"/>
      <c r="D85" s="1420"/>
      <c r="E85" s="1420"/>
      <c r="F85" s="1420"/>
      <c r="G85" s="1420"/>
      <c r="H85" s="1420"/>
      <c r="I85" s="1420"/>
      <c r="J85" s="1420" t="s">
        <v>1112</v>
      </c>
      <c r="K85" s="1420"/>
      <c r="L85" s="1420"/>
      <c r="M85" s="1420"/>
      <c r="N85" s="1420"/>
      <c r="O85" s="1420"/>
      <c r="P85" s="1420"/>
      <c r="Q85" s="1420"/>
    </row>
    <row r="86" spans="1:18">
      <c r="B86" s="1425" t="s">
        <v>2500</v>
      </c>
      <c r="C86" s="1420"/>
      <c r="D86" s="1420"/>
      <c r="E86" s="1420"/>
      <c r="F86" s="1420"/>
      <c r="G86" s="1420"/>
      <c r="H86" s="1420"/>
      <c r="I86" s="1420"/>
      <c r="J86" s="1420" t="s">
        <v>1112</v>
      </c>
      <c r="K86" s="1420"/>
      <c r="L86" s="1420"/>
      <c r="M86" s="1420"/>
      <c r="N86" s="1420"/>
      <c r="O86" s="1420"/>
      <c r="P86" s="1420"/>
      <c r="Q86" s="1420"/>
    </row>
    <row r="87" spans="1:18">
      <c r="B87" s="1425" t="s">
        <v>2392</v>
      </c>
      <c r="C87" s="1420"/>
      <c r="D87" s="1420"/>
      <c r="E87" s="1420"/>
      <c r="F87" s="1420"/>
      <c r="G87" s="1420"/>
      <c r="H87" s="1420"/>
      <c r="I87" s="1420"/>
      <c r="J87" s="1420"/>
      <c r="K87" s="1420"/>
      <c r="L87" s="1420" t="s">
        <v>1112</v>
      </c>
      <c r="M87" s="1420"/>
      <c r="N87" s="1420"/>
      <c r="O87" s="1420"/>
      <c r="P87" s="1420"/>
      <c r="Q87" s="1420"/>
    </row>
    <row r="88" spans="1:18">
      <c r="B88" s="1425" t="s">
        <v>1755</v>
      </c>
      <c r="C88" s="1420"/>
      <c r="D88" s="1420"/>
      <c r="E88" s="1420"/>
      <c r="F88" s="1420"/>
      <c r="G88" s="1420"/>
      <c r="H88" s="1420" t="s">
        <v>1112</v>
      </c>
      <c r="I88" s="1420" t="s">
        <v>1112</v>
      </c>
      <c r="J88" s="1420"/>
      <c r="K88" s="1420"/>
      <c r="L88" s="1420" t="s">
        <v>1112</v>
      </c>
      <c r="M88" s="1420"/>
      <c r="N88" s="1420"/>
      <c r="O88" s="1420"/>
      <c r="P88" s="1420"/>
      <c r="Q88" s="1420"/>
    </row>
    <row r="89" spans="1:18">
      <c r="B89" s="1425" t="s">
        <v>1756</v>
      </c>
      <c r="C89" s="1420"/>
      <c r="D89" s="1420"/>
      <c r="E89" s="1420"/>
      <c r="F89" s="1420"/>
      <c r="G89" s="1420"/>
      <c r="H89" s="1420"/>
      <c r="I89" s="1420"/>
      <c r="J89" s="1420"/>
      <c r="K89" s="1420"/>
      <c r="L89" s="1420"/>
      <c r="M89" s="1420"/>
      <c r="N89" s="1420"/>
      <c r="O89" s="1420" t="s">
        <v>1112</v>
      </c>
      <c r="P89" s="1420"/>
      <c r="Q89" s="1420"/>
    </row>
    <row r="90" spans="1:18">
      <c r="B90" s="1425" t="s">
        <v>2394</v>
      </c>
      <c r="C90" s="1420"/>
      <c r="D90" s="1420"/>
      <c r="E90" s="1420"/>
      <c r="F90" s="1420"/>
      <c r="G90" s="1420"/>
      <c r="H90" s="1420"/>
      <c r="I90" s="1420"/>
      <c r="J90" s="1420"/>
      <c r="K90" s="1420"/>
      <c r="L90" s="1420"/>
      <c r="M90" s="1420"/>
      <c r="N90" s="1420"/>
      <c r="O90" s="1420" t="s">
        <v>1112</v>
      </c>
      <c r="P90" s="1420"/>
      <c r="Q90" s="1420"/>
    </row>
    <row r="91" spans="1:18">
      <c r="B91" s="1425" t="s">
        <v>2393</v>
      </c>
      <c r="C91" s="1420"/>
      <c r="D91" s="1420"/>
      <c r="E91" s="1420"/>
      <c r="F91" s="1420"/>
      <c r="G91" s="1420"/>
      <c r="H91" s="1420"/>
      <c r="I91" s="1420"/>
      <c r="J91" s="1420"/>
      <c r="K91" s="1420"/>
      <c r="L91" s="1420"/>
      <c r="M91" s="1420"/>
      <c r="N91" s="1420" t="s">
        <v>1112</v>
      </c>
      <c r="O91" s="1420"/>
      <c r="P91" s="1420" t="s">
        <v>1112</v>
      </c>
      <c r="Q91" s="1420" t="s">
        <v>1112</v>
      </c>
    </row>
    <row r="92" spans="1:18">
      <c r="B92" s="1425" t="s">
        <v>2413</v>
      </c>
      <c r="C92" s="1420"/>
      <c r="D92" s="1420"/>
      <c r="E92" s="1420"/>
      <c r="F92" s="1420"/>
      <c r="G92" s="1420"/>
      <c r="H92" s="1420"/>
      <c r="I92" s="1420"/>
      <c r="J92" s="1420"/>
      <c r="K92" s="1420"/>
      <c r="L92" s="1420"/>
      <c r="M92" s="1420"/>
      <c r="N92" s="1420"/>
      <c r="O92" s="1420" t="s">
        <v>1112</v>
      </c>
      <c r="P92" s="1420"/>
      <c r="Q92" s="1420"/>
    </row>
    <row r="93" spans="1:18">
      <c r="B93" s="1425" t="s">
        <v>2414</v>
      </c>
      <c r="C93" s="1420"/>
      <c r="D93" s="1420"/>
      <c r="E93" s="1420"/>
      <c r="F93" s="1420"/>
      <c r="G93" s="1420"/>
      <c r="H93" s="1420"/>
      <c r="I93" s="1420"/>
      <c r="J93" s="1420"/>
      <c r="K93" s="1420"/>
      <c r="L93" s="1420"/>
      <c r="M93" s="1420"/>
      <c r="N93" s="1420"/>
      <c r="O93" s="1420" t="s">
        <v>1112</v>
      </c>
      <c r="P93" s="1420"/>
      <c r="Q93" s="1420"/>
    </row>
    <row r="94" spans="1:18">
      <c r="B94" s="1425" t="s">
        <v>1640</v>
      </c>
      <c r="C94" s="1420"/>
      <c r="D94" s="1420"/>
      <c r="E94" s="1420"/>
      <c r="F94" s="1420"/>
      <c r="G94" s="1420"/>
      <c r="H94" s="1420"/>
      <c r="I94" s="1420"/>
      <c r="J94" s="1420"/>
      <c r="K94" s="1420"/>
      <c r="L94" s="1420"/>
      <c r="M94" s="1420"/>
      <c r="N94" s="1420"/>
      <c r="O94" s="1420" t="s">
        <v>1112</v>
      </c>
      <c r="P94" s="1420"/>
      <c r="Q94" s="1420"/>
    </row>
    <row r="95" spans="1:18">
      <c r="B95" s="1425" t="s">
        <v>1642</v>
      </c>
      <c r="C95" s="1420"/>
      <c r="D95" s="1420"/>
      <c r="E95" s="1420"/>
      <c r="F95" s="1420" t="s">
        <v>1112</v>
      </c>
      <c r="G95" s="1420"/>
      <c r="H95" s="1420"/>
      <c r="I95" s="1420"/>
      <c r="J95" s="1420"/>
      <c r="K95" s="1420"/>
      <c r="L95" s="1420"/>
      <c r="M95" s="1420"/>
      <c r="N95" s="1420"/>
      <c r="O95" s="1420"/>
      <c r="P95" s="1420"/>
      <c r="Q95" s="1420"/>
    </row>
    <row r="96" spans="1:18">
      <c r="B96" s="1425" t="s">
        <v>2412</v>
      </c>
      <c r="C96" s="1420"/>
      <c r="D96" s="1420"/>
      <c r="E96" s="1420"/>
      <c r="F96" s="1420"/>
      <c r="G96" s="1420"/>
      <c r="H96" s="1420"/>
      <c r="I96" s="1420"/>
      <c r="J96" s="1420"/>
      <c r="K96" s="1420"/>
      <c r="L96" s="1420"/>
      <c r="M96" s="1420"/>
      <c r="N96" s="1420" t="s">
        <v>1112</v>
      </c>
      <c r="O96" s="1420"/>
      <c r="P96" s="1420" t="s">
        <v>1112</v>
      </c>
      <c r="Q96" s="1420" t="s">
        <v>1112</v>
      </c>
    </row>
    <row r="97" spans="2:17">
      <c r="B97" s="1425" t="s">
        <v>1655</v>
      </c>
      <c r="C97" s="1420"/>
      <c r="D97" s="1420"/>
      <c r="E97" s="1420"/>
      <c r="F97" s="1420"/>
      <c r="G97" s="1420" t="s">
        <v>1112</v>
      </c>
      <c r="H97" s="1420"/>
      <c r="I97" s="1420"/>
      <c r="J97" s="1420"/>
      <c r="K97" s="1420"/>
      <c r="L97" s="1420"/>
      <c r="M97" s="1420"/>
      <c r="N97" s="1420"/>
      <c r="O97" s="1420"/>
      <c r="P97" s="1420"/>
      <c r="Q97" s="1420"/>
    </row>
    <row r="98" spans="2:17">
      <c r="B98" s="1425" t="s">
        <v>1654</v>
      </c>
      <c r="C98" s="1420"/>
      <c r="D98" s="1420"/>
      <c r="E98" s="1420"/>
      <c r="F98" s="1420" t="s">
        <v>1112</v>
      </c>
      <c r="G98" s="1420"/>
      <c r="H98" s="1420"/>
      <c r="I98" s="1420"/>
      <c r="J98" s="1420"/>
      <c r="K98" s="1420"/>
      <c r="L98" s="1420"/>
      <c r="M98" s="1420"/>
      <c r="N98" s="1420"/>
      <c r="O98" s="1420"/>
      <c r="P98" s="1420"/>
      <c r="Q98" s="1420"/>
    </row>
    <row r="99" spans="2:17">
      <c r="B99" s="1425" t="s">
        <v>1653</v>
      </c>
      <c r="C99" s="1420"/>
      <c r="D99" s="1420"/>
      <c r="E99" s="1420" t="s">
        <v>1112</v>
      </c>
      <c r="F99" s="1420"/>
      <c r="G99" s="1420" t="s">
        <v>1112</v>
      </c>
      <c r="H99" s="1420" t="s">
        <v>1112</v>
      </c>
      <c r="I99" s="1420" t="s">
        <v>1112</v>
      </c>
      <c r="J99" s="1420" t="s">
        <v>1112</v>
      </c>
      <c r="K99" s="1420" t="s">
        <v>1112</v>
      </c>
      <c r="L99" s="1420" t="s">
        <v>1112</v>
      </c>
      <c r="M99" s="1420"/>
      <c r="N99" s="1420"/>
      <c r="O99" s="1420" t="s">
        <v>1112</v>
      </c>
      <c r="P99" s="1420"/>
      <c r="Q99" s="1420"/>
    </row>
    <row r="100" spans="2:17">
      <c r="B100" s="1425" t="s">
        <v>1652</v>
      </c>
      <c r="C100" s="1420"/>
      <c r="D100" s="1420"/>
      <c r="E100" s="1420" t="s">
        <v>1112</v>
      </c>
      <c r="F100" s="1420"/>
      <c r="G100" s="1420"/>
      <c r="H100" s="1420"/>
      <c r="I100" s="1420"/>
      <c r="J100" s="1420"/>
      <c r="K100" s="1420"/>
      <c r="L100" s="1420"/>
      <c r="M100" s="1420"/>
      <c r="N100" s="1420"/>
      <c r="O100" s="1420"/>
      <c r="P100" s="1420"/>
      <c r="Q100" s="1420"/>
    </row>
    <row r="101" spans="2:17">
      <c r="B101" s="1425" t="s">
        <v>1680</v>
      </c>
      <c r="C101" s="1420"/>
      <c r="D101" s="1420"/>
      <c r="E101" s="1420"/>
      <c r="F101" s="1420"/>
      <c r="G101" s="1420" t="s">
        <v>1112</v>
      </c>
      <c r="H101" s="1420"/>
      <c r="I101" s="1420"/>
      <c r="J101" s="1420"/>
      <c r="K101" s="1420"/>
      <c r="L101" s="1420"/>
      <c r="M101" s="1420"/>
      <c r="N101" s="1420"/>
      <c r="O101" s="1420"/>
      <c r="P101" s="1420"/>
      <c r="Q101" s="1420"/>
    </row>
    <row r="102" spans="2:17">
      <c r="B102" s="1425" t="s">
        <v>1686</v>
      </c>
      <c r="C102" s="1420"/>
      <c r="D102" s="1420"/>
      <c r="E102" s="1420"/>
      <c r="F102" s="1420"/>
      <c r="G102" s="1420" t="s">
        <v>1112</v>
      </c>
      <c r="H102" s="1420"/>
      <c r="I102" s="1420"/>
      <c r="J102" s="1420"/>
      <c r="K102" s="1420"/>
      <c r="L102" s="1420"/>
      <c r="M102" s="1420"/>
      <c r="N102" s="1420"/>
      <c r="O102" s="1420"/>
      <c r="P102" s="1420"/>
      <c r="Q102" s="1420"/>
    </row>
    <row r="103" spans="2:17">
      <c r="B103" s="1425" t="s">
        <v>1727</v>
      </c>
      <c r="C103" s="1420"/>
      <c r="D103" s="1420"/>
      <c r="E103" s="1420"/>
      <c r="F103" s="1420"/>
      <c r="G103" s="1420" t="s">
        <v>1112</v>
      </c>
      <c r="H103" s="1420"/>
      <c r="I103" s="1420"/>
      <c r="J103" s="1420"/>
      <c r="K103" s="1420"/>
      <c r="L103" s="1420"/>
      <c r="M103" s="1420"/>
      <c r="N103" s="1420"/>
      <c r="O103" s="1420" t="s">
        <v>1112</v>
      </c>
      <c r="P103" s="1420"/>
      <c r="Q103" s="1420"/>
    </row>
    <row r="104" spans="2:17">
      <c r="B104" s="1425" t="s">
        <v>1937</v>
      </c>
      <c r="C104" s="1420"/>
      <c r="D104" s="1420"/>
      <c r="E104" s="1420"/>
      <c r="F104" s="1420"/>
      <c r="G104" s="1420"/>
      <c r="H104" s="1420"/>
      <c r="I104" s="1420"/>
      <c r="J104" s="1420"/>
      <c r="K104" s="1420"/>
      <c r="L104" s="1420"/>
      <c r="M104" s="1420"/>
      <c r="N104" s="1420" t="s">
        <v>1112</v>
      </c>
      <c r="O104" s="1420"/>
      <c r="P104" s="1420" t="s">
        <v>1112</v>
      </c>
      <c r="Q104" s="1420" t="s">
        <v>1112</v>
      </c>
    </row>
    <row r="105" spans="2:17">
      <c r="B105" s="1425" t="s">
        <v>2527</v>
      </c>
      <c r="C105" s="1420" t="s">
        <v>1112</v>
      </c>
      <c r="D105" s="1420" t="s">
        <v>1112</v>
      </c>
      <c r="E105" s="1420" t="s">
        <v>1112</v>
      </c>
      <c r="F105" s="1420" t="s">
        <v>1112</v>
      </c>
      <c r="G105" s="1420"/>
      <c r="H105" s="1420" t="s">
        <v>1112</v>
      </c>
      <c r="I105" s="1420" t="s">
        <v>1112</v>
      </c>
      <c r="J105" s="1420" t="s">
        <v>1112</v>
      </c>
      <c r="K105" s="1420" t="s">
        <v>1112</v>
      </c>
      <c r="L105" s="1420" t="s">
        <v>1112</v>
      </c>
      <c r="M105" s="1420"/>
      <c r="N105" s="1420"/>
      <c r="O105" s="1420"/>
      <c r="P105" s="1420" t="s">
        <v>1112</v>
      </c>
      <c r="Q105" s="1420"/>
    </row>
    <row r="106" spans="2:17">
      <c r="B106" s="1423"/>
    </row>
    <row r="107" spans="2:17">
      <c r="B107" s="1424"/>
    </row>
  </sheetData>
  <customSheetViews>
    <customSheetView guid="{A89971A1-2A57-4416-B1BB-86BE65CC2ABD}">
      <pageMargins left="0.7" right="0.7" top="0.75" bottom="0.75" header="0.3" footer="0.3"/>
      <pageSetup paperSize="9" orientation="portrait" r:id="rId1"/>
    </customSheetView>
  </customSheetViews>
  <phoneticPr fontId="7"/>
  <hyperlinks>
    <hyperlink ref="B1" location="'目次'!A1" display="目次" xr:uid="{00000000-0004-0000-0000-000000000000}"/>
    <hyperlink ref="B5" location="'参考様式５　介護給付費の請求に関する事項'!A1" display="参考様式５　介護給付費の請求に関する事項" xr:uid="{00000000-0004-0000-0000-000001000000}"/>
    <hyperlink ref="B9" location="'別紙４　重度障害者支援加算（生活介護・施設入所支援）'!A1" display="別紙４　重度障害者支援加算（生活介護・施設入所支援）" xr:uid="{00000000-0004-0000-0000-000004000000}"/>
    <hyperlink ref="B10" location="'別紙４（その２）重度障害者支援加算（短期入所）'!A1" display="別紙４（その２）重度障害者支援加算（短期入所）" xr:uid="{00000000-0004-0000-0000-000005000000}"/>
    <hyperlink ref="B11" location="'別紙４（その３）重度障害者支援加算（共同生活援助）'!A1" display="別紙４（その３）重度障害者支援加算（共同生活援助）" xr:uid="{00000000-0004-0000-0000-000006000000}"/>
    <hyperlink ref="B14" location="'別紙５　重度者支援体制加算'!A1" display="別紙５　重度者支援体制加算（障害基礎年金の受給状況）" xr:uid="{00000000-0004-0000-0000-000007000000}"/>
    <hyperlink ref="B18" location="'別紙７　食事提供体制加算'!A1" display="別紙７　食事提供体制加算" xr:uid="{00000000-0004-0000-0000-000008000000}"/>
    <hyperlink ref="B20" location="'別紙８　精神障害者退院支援・短期滞在'!A1" display="別紙８　短期滞在加算" xr:uid="{00000000-0004-0000-0000-000009000000}"/>
    <hyperlink ref="B21" location="'別紙９　大規模等減算'!A1" display="別紙９　大規模等減算" xr:uid="{00000000-0004-0000-0000-00000A000000}"/>
    <hyperlink ref="B23" location="'別紙１３その１　特定事業所加算（変更・居宅介護）'!A1" display="別紙１３その１　特定事業所加算（変更・居宅介護）" xr:uid="{00000000-0004-0000-0000-00000B000000}"/>
    <hyperlink ref="B24" location="'別紙１３その２確認書類'!A1" display="別紙１３その２確認書類" xr:uid="{00000000-0004-0000-0000-00000C000000}"/>
    <hyperlink ref="B25" location="'別紙１４その１　特定事業所加算（変更・重度訪問介護）'!A1" display="別紙１４その１　特定事業所加算（変更・重度訪問介護）" xr:uid="{00000000-0004-0000-0000-00000D000000}"/>
    <hyperlink ref="B26" location="'別紙１４その２'!A1" display="別紙１４その２" xr:uid="{00000000-0004-0000-0000-00000E000000}"/>
    <hyperlink ref="B27" location="'別紙１５その１　特定事業所加算（変更・同行援護）'!A1" display="別紙１５その１　特定事業所加算（変更・同行援護）" xr:uid="{00000000-0004-0000-0000-00000F000000}"/>
    <hyperlink ref="B28" location="'別紙１５その２　特定事業所（同行援護）'!A1" display="別紙１５その２　特定事業所（同行援護）" xr:uid="{00000000-0004-0000-0000-000010000000}"/>
    <hyperlink ref="B29" location="'別紙１６その１　特定事業所加算（変更・行動援護）'!A1" display="別紙１６その１　特定事業所加算（変更・行動援護）" xr:uid="{00000000-0004-0000-0000-000011000000}"/>
    <hyperlink ref="B30" location="'別紙１６その２'!A1" display="別紙１６その２" xr:uid="{00000000-0004-0000-0000-000012000000}"/>
    <hyperlink ref="B37" location="'別紙１９　夜勤職員配置体制加算'!A1" display="別紙１９　夜勤職員配置体制加算（施設入所支援）" xr:uid="{00000000-0004-0000-0000-000013000000}"/>
    <hyperlink ref="B38" location="'別紙２０　夜間看護体制加算'!A1" display="別紙２０　夜間看護体制加算（施設入所支援）" xr:uid="{00000000-0004-0000-0000-000014000000}"/>
    <hyperlink ref="B41" location="'別紙２２　地域生活移行個別支援特別加算'!A1" display="別紙２２　地域生活移行個別支援" xr:uid="{00000000-0004-0000-0000-000015000000}"/>
    <hyperlink ref="B42" location="'別紙２３　リハビリ（生活介護）'!A1" display="別紙２３　リハビリテーション加算（生活介護）" xr:uid="{00000000-0004-0000-0000-000016000000}"/>
    <hyperlink ref="B44" location="'別紙２４　就労支援関係研修修了加算'!A1" display="別紙２４　就労支援関係研修修了加算" xr:uid="{00000000-0004-0000-0000-000017000000}"/>
    <hyperlink ref="B45" location="'別紙２５　目標工賃達成指導員加算（就労継続支援Ｂ型）'!A1" display="別紙２５　目標工賃達成指導員加算（就労継続支援Ｂ型）" xr:uid="{00000000-0004-0000-0000-000018000000}"/>
    <hyperlink ref="B46" location="'別紙２６　目標工賃達成加算'!A1" display="別紙２６　目標工賃達成加算" xr:uid="{00000000-0004-0000-0000-000019000000}"/>
    <hyperlink ref="B47" location="'別紙２８　利用者実績表'!A1" display="別紙２８　利用者実績表" xr:uid="{00000000-0004-0000-0000-00001A000000}"/>
    <hyperlink ref="B48" location="'別紙２９　平均区分算定表'!A1" display="別紙２９　平均区分算定表" xr:uid="{00000000-0004-0000-0000-00001B000000}"/>
    <hyperlink ref="B49" location="'別紙３０　送迎加算'!A1" display="別紙３０　送迎加算" xr:uid="{00000000-0004-0000-0000-00001C000000}"/>
    <hyperlink ref="B50" location="'別紙３１　延長支援加算'!A1" display="別紙３１　延長支援加算" xr:uid="{00000000-0004-0000-0000-00001D000000}"/>
    <hyperlink ref="B56" location="'別紙３７（その２）　夜間支援体制等加算（新規・宿泊型自立訓練）'!A1" display="別紙３７（その２）　夜間支援体制等加算（新規・宿泊型自立訓練）" xr:uid="{00000000-0004-0000-0000-00001E000000}"/>
    <hyperlink ref="B57" location="'別紙３７　夜間支援体制等加算　記入例（宿泊型自立訓練）'!A1" display="別紙３７　夜間支援体制等加算　記入例（宿泊型自立訓練）" xr:uid="{00000000-0004-0000-0000-00001F000000}"/>
    <hyperlink ref="B58" location="'別紙３７　夜間支援体制等加算　注釈付き（宿泊型自立訓練）'!A1" display="別紙３７　夜間支援体制等加算　注釈付き（宿泊型自立訓練）" xr:uid="{00000000-0004-0000-0000-000020000000}"/>
    <hyperlink ref="B59" location="'別紙３７その３　夜勤職員加配加算（新規・共同生活援助）'!A1" display="別紙３７その３　夜勤職員加配加算（新規・共同生活援助）" xr:uid="{00000000-0004-0000-0000-000021000000}"/>
    <hyperlink ref="B74" location="'別紙４５　サビ管配置等加算'!A1" display="別紙４５　サービス管理責任者配置等加算" xr:uid="{00000000-0004-0000-0000-000022000000}"/>
    <hyperlink ref="B75" location="'別紙４６　個別計画訓練支援加算（自立訓練（生活訓練）） '!A1" display="別紙４６　個別計画訓練支援加算（自立訓練（生活訓練））" xr:uid="{00000000-0004-0000-0000-000023000000}"/>
    <hyperlink ref="B76" location="'別紙４７　精神障害者地域移行特別加算'!A1" display="別紙４７　精神障害者地域移行特別加算（新規・共同生活援助）" xr:uid="{00000000-0004-0000-0000-000024000000}"/>
    <hyperlink ref="B77" location="'別紙４８　強度行動障害者地域移行支援加算'!A1" display="別紙４８　強度行動障害者地域移行支援加算（共同生活援助）" xr:uid="{00000000-0004-0000-0000-000025000000}"/>
    <hyperlink ref="B78" location="'別紙４９　社会生活支援特別加算'!A1" display="別紙４９　社会生活支援特別加算（新規・就労系・訓練系サービス）" xr:uid="{00000000-0004-0000-0000-000026000000}"/>
    <hyperlink ref="B79" location="'別紙５０　地域移行支援サービス費（Ⅰ）（地域移行）'!A1" display="別紙５０　地域移行支援サービス費（Ⅰ）（地域移行）" xr:uid="{00000000-0004-0000-0000-000027000000}"/>
    <hyperlink ref="B80" location="'別紙５１　職場適応援助者養成研修修了者配置体制加算'!A1" display="別紙５１　職場適応援助者養成研修修了者配置体制加算" xr:uid="{00000000-0004-0000-0000-000028000000}"/>
    <hyperlink ref="B81" location="'別紙５２　日常生活支援情報提供加算（自立生活援助・地域定着）'!Print_Area" display="別紙５２　日常生活支援情報提供加算（自立生活援助・地域定着）" xr:uid="{00000000-0004-0000-0000-000029000000}"/>
    <hyperlink ref="B82" location="'別紙５３住支援体制強化加算（自立生活援助・地域移行・地域定着）'!Print_Area" display="別紙５３　住支援体制強化加算（自立生活援助・地域移行・地域定着）" xr:uid="{00000000-0004-0000-0000-00002A000000}"/>
    <hyperlink ref="B83" location="'別紙５４ 医療的ケア対応支援加算申出書（GH）'!Print_Area" display="別紙５４　医療的ケア対応支援加算申出書（GH）" xr:uid="{00000000-0004-0000-0000-00002B000000}"/>
    <hyperlink ref="B3" location="介護給付費等算定に係る体制等に関する届出書!A1" display="介護給付費等算定に係る体制等に関する届出書" xr:uid="{00000000-0004-0000-0000-00002C000000}"/>
    <hyperlink ref="B4" location="'介護給付費等　体制等状況一覧（令和6年6月以降）'!A1" display="介護給付費等　体制等状況一覧" xr:uid="{00000000-0004-0000-0000-00002D000000}"/>
    <hyperlink ref="B53" location="'別紙３７　夜間支援体制等加算（変更・共同生活援助）'!A1" display="別紙３７　夜間支援体制等加算（変更・共同生活援助）" xr:uid="{00000000-0004-0000-0000-00002E000000}"/>
    <hyperlink ref="B54" location="'別紙３７　夜間支援体制等加算　記入例'!Print_Area" display="別紙３７　夜間支援体制等加算　記入例" xr:uid="{00000000-0004-0000-0000-00002F000000}"/>
    <hyperlink ref="B55" location="'別紙３７　夜間支援体制等加算　注釈付き'!Print_Area" display="別紙３７　夜間支援体制等加算　注釈付き" xr:uid="{00000000-0004-0000-0000-000030000000}"/>
    <hyperlink ref="B60" location="'別紙３９　就労移行支援・基本報酬算定区分（新規）'!A1" display="別紙３９　就労移行支援・基本報酬算定区分（新規）" xr:uid="{00000000-0004-0000-0000-000031000000}"/>
    <hyperlink ref="B61" location="'別紙３９別添　就労移行支援・基本報酬'!A1" display="別紙３９　別添　就労移行支援・基本報酬" xr:uid="{00000000-0004-0000-0000-000032000000}"/>
    <hyperlink ref="B62" location="'別紙４０　就労継続支援A型・基本報酬算定区分（新規）'!A1" display="別紙４０　就労継続支援A型・基本報酬算定区分（新規）" xr:uid="{00000000-0004-0000-0000-000033000000}"/>
    <hyperlink ref="B65" location="'別紙４０（その３）スコア表（実績Ⅰ~Ⅳ）'!A1" display="別紙４０（その３）　スコア表（実績Ⅰ～Ⅳ）" xr:uid="{00000000-0004-0000-0000-000034000000}"/>
    <hyperlink ref="B69" location="'別紙４２　就労継続支援Ｂ型・基本報酬算定区分'!A1" display="別紙４２　就労継続支援Ｂ型・基本報酬算定区分" xr:uid="{00000000-0004-0000-0000-000035000000}"/>
    <hyperlink ref="B71" location="'別紙４３（別添１）就労定着支援・基本報酬'!A1" display="別紙４３　（別添１）就労定着支援・基本報酬" xr:uid="{00000000-0004-0000-0000-000036000000}"/>
    <hyperlink ref="B72" location="'別紙４３（別添２）就労定着支援・基本報酬'!A1" display="別紙４３　（別添２）就労定着支援・基本報酬" xr:uid="{00000000-0004-0000-0000-000037000000}"/>
    <hyperlink ref="B73" location="'別紙４４　就労定着実績体制加算'!A1" display="別紙４４　就労定着実績体制加算（新規）" xr:uid="{00000000-0004-0000-0000-000038000000}"/>
    <hyperlink ref="B85" location="'別紙５５　就労移行支援・基本報酬算定区分（養成）'!Print_Area" display="別紙５５　就労移行支援・基本報酬算定区分（養成）" xr:uid="{00000000-0004-0000-0000-000039000000}"/>
    <hyperlink ref="B88" location="'別紙５６ ピアサポート実施加算（自立訓練・就労継続B型）'!A1" display="別紙５６　ピアサポート実施加算（自立訓練・就労継続B型）" xr:uid="{00000000-0004-0000-0000-00003A000000}"/>
    <hyperlink ref="B92" location="'別紙５７　医療的ケア対応支援加算（GH）'!Print_Area" display="別紙５７　医療的ケア対応支援加算（新規・共同生活援助）" xr:uid="{00000000-0004-0000-0000-00003B000000}"/>
    <hyperlink ref="B93" location="'別紙５８　強度行動障害者体験利用加算（新規・共同生活援助）'!Print_Area" display="別紙５８　強度行動障害者体験利用加算（新規・共同生活援助）" xr:uid="{00000000-0004-0000-0000-00003C000000}"/>
    <hyperlink ref="B94" location="'別紙５９　医療連携（Ⅶ）・（Ⅸ）（共同生活援助・短期入所）'!A1" display="別紙５９　医療連携体制加算（Ⅶ）（共同生活援助）" xr:uid="{00000000-0004-0000-0000-00003D000000}"/>
    <hyperlink ref="B96" location="'別紙６０　居住支援連携体制加算（新規・自立生活援助等）'!A1" display="別紙６０　居住支援連携体制加算（自立生活援助等）" xr:uid="{00000000-0004-0000-0000-00003E000000}"/>
    <hyperlink ref="B15" location="'別紙６　就労移行支援体制加算(A型）'!A1" display="別紙６　就労移行支援体制加算（A型）" xr:uid="{00000000-0004-0000-0000-00003F000000}"/>
    <hyperlink ref="B16" location="'別紙６（その２）　就労移行支援体制加算(B型）'!A1" display="別紙６（その２）　就労移行支援体制加算（B型）" xr:uid="{00000000-0004-0000-0000-000040000000}"/>
    <hyperlink ref="B84" location="'別紙５４（その２）平均労働時間実績表'!Print_Area" display="別紙５４（その２）　平均労働時間実績表" xr:uid="{00000000-0004-0000-0000-000041000000}"/>
    <hyperlink ref="B87" location="'別紙５５（その２）　平均工賃実績表'!A1" display="別紙５５（その２）　就労継続支援Ｂ型　実績算定対象年度の工賃実績表" xr:uid="{00000000-0004-0000-0000-000042000000}"/>
    <hyperlink ref="B12" location="'別紙４（その４）　重度障害者支援（Ⅰ）（生活介護）'!A1" display="別紙４（その４）　重度障害者支援加算（Ⅰ）（生活介護）" xr:uid="{00000000-0004-0000-0000-000043000000}"/>
    <hyperlink ref="B64" location="'別紙４０（その２）別添スコア表'!Print_Area" display="別紙４０（その２）　別添スコア表" xr:uid="{00000000-0004-0000-0000-000044000000}"/>
    <hyperlink ref="B67" location="'別紙４０（その５）利用者の知識・能力向上に係る実施状況報告書'!A1" display="別紙４０（その５）　利用者の知識・能力向上に係る実施状況報告" xr:uid="{00000000-0004-0000-0000-000045000000}"/>
    <hyperlink ref="B97" location="'別紙６１　口腔衛生管理(体制)加算（新規・施設入所支援）'!A1" display="別紙６１　口腔衛生管理（体制）加算に関する届出書" xr:uid="{00000000-0004-0000-0000-000048000000}"/>
    <hyperlink ref="B98" location="'別紙６２　日中活動支援加算'!A1" display="別紙６２　日中活動支援加算" xr:uid="{00000000-0004-0000-0000-000049000000}"/>
    <hyperlink ref="B86" location="'別紙５５（別添）就労移行支援・基本報酬 (養成)'!A1" display="別紙５５　（別添）就労移行支援・基本報酬 (養成)" xr:uid="{00000000-0004-0000-0000-00004A000000}"/>
    <hyperlink ref="B35" location="'別紙１８　福祉専門職員配置等加算（共生型短期入所以外）'!A1" display="別紙１８　福祉専門職員配置等加算（共生型短期入所以外）" xr:uid="{00000000-0004-0000-0000-00004B000000}"/>
    <hyperlink ref="B36" location="'別紙１８その２　福祉専門職員配置等加算（共生型短期入所）'!A1" display="別紙１８その２　福祉専門職員配置等加算（共生型短期入所）" xr:uid="{00000000-0004-0000-0000-00004C000000}"/>
    <hyperlink ref="B31" location="'別紙１７　人員配置加算（生活介護・療養介護）'!A1" display="別紙１７　人員配置加算（生活介護・療養介護）" xr:uid="{00000000-0004-0000-0000-00004D000000}"/>
    <hyperlink ref="B51" location="'別紙３２　常勤看護職員・看護職員配置加算'!A1" display="別紙３２　常勤看護職員・看護職員配置加算" xr:uid="{00000000-0004-0000-0000-00004E000000}"/>
    <hyperlink ref="B7" location="'別紙３　視覚聴覚(Ⅰ)'!A1" display="別紙３　視覚・聴覚言語障害者支援体制加算(Ⅰ)" xr:uid="{00000000-0004-0000-0000-00004F000000}"/>
    <hyperlink ref="B8" location="'別紙３（その２）視覚聴覚(Ⅱ)'!A1" display="別紙３（その２）視覚・聴覚言語障害者支援体制加算(Ⅱ)" xr:uid="{00000000-0004-0000-0000-000050000000}"/>
    <hyperlink ref="B99" location="'別紙６３　高次脳機能障害者支援体制加算'!A1" display="別紙６３　高次脳機能障害者支援体制加算" xr:uid="{00000000-0004-0000-0000-000051000000}"/>
    <hyperlink ref="B43" location="'別紙２３（その２）リハビリ（自立訓練（機能訓練）'!A1" display="別紙２３その２　リハビリテーション加算（自立訓練（機能訓練））" xr:uid="{00000000-0004-0000-0000-000052000000}"/>
    <hyperlink ref="B19" location="'別紙７（その２）栄養士配置・栄養マネジメント'!A1" display="別紙７（その２）　栄養士配置加算・栄養マネジメント加算" xr:uid="{00000000-0004-0000-0000-000053000000}"/>
    <hyperlink ref="B100" location="'別紙６４　入浴支援加算'!A1" display="別紙６４　入浴支援加算" xr:uid="{00000000-0004-0000-0000-000054000000}"/>
    <hyperlink ref="B101" location="'別紙６５　地域移行支援体制加算'!A1" display="別紙６５　地域移行支援体制加算" xr:uid="{00000000-0004-0000-0000-000055000000}"/>
    <hyperlink ref="B102" location="'別紙６６　通院支援加算'!A1" display="別紙６６　通院支援加算" xr:uid="{00000000-0004-0000-0000-000056000000}"/>
    <hyperlink ref="B103" location="'別紙６７　感染対策向上加算'!A1" display="別紙６７　障害者支援施設等感染対策向上加算" xr:uid="{00000000-0004-0000-0000-000057000000}"/>
    <hyperlink ref="B89" location="'別紙５６（その２）ピアサポート実施加算（共同生活援助）'!A1" display="別紙５６（その２）　ピアサポート実施加算（共同生活援助）" xr:uid="{00000000-0004-0000-0000-000058000000}"/>
    <hyperlink ref="B90" location="'別紙５６（その３）退居後ピアサポート実施加算'!A1" display="別紙５６（その３） 退居後ピアサポート実施加算（共同生活援助）" xr:uid="{00000000-0004-0000-0000-000059000000}"/>
    <hyperlink ref="B91" location="'別紙５６（その４）　ピアサポート体制加算'!A1" display="別紙５６（その４） ピアサポート体制加算（自立生活援助・一般相談）" xr:uid="{00000000-0004-0000-0000-00005A000000}"/>
    <hyperlink ref="B104" location="'別紙６８　地域生活支援拠点等機能強化加算'!A1" display="別紙６８　地域生活支援拠点等機能強化加算（自立生活援助・地域移行・地域定着）" xr:uid="{00000000-0004-0000-0000-00005B000000}"/>
    <hyperlink ref="B22" location="'別紙１０　自立生活支援加算Ⅲ'!A1" display="別紙１０　自立生活支援加算（Ⅲ）" xr:uid="{00000000-0004-0000-0000-00005C000000}"/>
    <hyperlink ref="B105" location="'別紙６９　地域生活支援拠点等に関連する加算の届出 '!A1" display="別紙６９　地域生活支援拠点等に関連する加算の届出 " xr:uid="{00000000-0004-0000-0000-00005D000000}"/>
    <hyperlink ref="B32" location="'別紙１７　人員配置体制加算（共同生活援助）'!A1" display="別紙１７　人員配置体制加算（共同生活援助）" xr:uid="{00000000-0004-0000-0000-00005E000000}"/>
    <hyperlink ref="B33" location="'別紙１７　人員配置体制確認表（共同生活援助）'!A1" display="別紙１７　人員配置体制確認表（共同生活援助）" xr:uid="{00000000-0004-0000-0000-00005F000000}"/>
    <hyperlink ref="B34" location="'別紙１７　利用者実績確認表（共同生活援助）'!A1" display="別紙１７　利用者実績確認表（共同生活援助）" xr:uid="{00000000-0004-0000-0000-000060000000}"/>
    <hyperlink ref="B17" location="'別紙６（その３）　就労移行支援体制加算（生活介護・自立訓練）'!A1" display="別紙６（その３）　就労移行支援体制加算（生活介護・自立訓練）" xr:uid="{00000000-0004-0000-0000-000061000000}"/>
    <hyperlink ref="B52" location="'別紙３４　移行準備支援体制加算'!A1" display="別紙３４　就労移行準備" xr:uid="{00000000-0004-0000-0000-000062000000}"/>
    <hyperlink ref="B13" location="'別紙４（その４）　重度障害者支援（Ⅰ）（施設入所支援）'!A1" display="別紙４（その５）　重度障害者支援加算（Ⅰ）（施設入所支援）" xr:uid="{00000000-0004-0000-0000-000063000000}"/>
    <hyperlink ref="B39" location="'別紙２１　地域移行支援体制強化・通勤者生活支援'!A1" display="別紙２１　地域移行支援体制強化加算・通勤者生活支援加算" xr:uid="{00000000-0004-0000-0000-000064000000}"/>
    <hyperlink ref="B70" location="'別紙４３　就労定着支援・基本報酬算定区分'!A1" display="別紙４３　就労定着支援・基本報酬算定区分" xr:uid="{00000000-0004-0000-0000-000065000000}"/>
    <hyperlink ref="B40" location="'別紙２１その２　通勤者生活支援加算（共同生活援助）'!A1" display="別紙２１その２　通勤者生活支援加算（共同生活援助）" xr:uid="{00000000-0004-0000-0000-000066000000}"/>
    <hyperlink ref="B95" location="'別紙５９　医療連携（Ⅶ）・（Ⅸ）（共同生活援助・短期入所）'!A1" display="別紙５９　医療連携体制加算（Ⅸ）（短期入所）" xr:uid="{00000000-0004-0000-0000-000067000000}"/>
    <hyperlink ref="B66" location="'別紙４０（その４）地域連携活動実施状況報告書'!A1" display="別紙４０（その４）　地域連携活動実施状況報告書" xr:uid="{00000000-0004-0000-0000-000068000000}"/>
    <hyperlink ref="B68" location="'別紙４１　賃金向上達成指導員配置加算'!A1" display="別紙４１　賃金向上達成指導員配置加算" xr:uid="{00000000-0004-0000-0000-000069000000}"/>
    <hyperlink ref="B63" location="'別紙４０（その１）平均労働時間実績表'!A1" display="別紙４０（その１）　平均労働時間実績表" xr:uid="{00000000-0004-0000-0000-00006A000000}"/>
  </hyperlinks>
  <pageMargins left="0.7" right="0.7" top="0.75" bottom="0.75" header="0.3" footer="0.3"/>
  <pageSetup paperSize="9" scale="55"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6"/>
  <dimension ref="A1:AJ36"/>
  <sheetViews>
    <sheetView showGridLines="0" view="pageBreakPreview" topLeftCell="A4" zoomScaleNormal="75" zoomScaleSheetLayoutView="100" workbookViewId="0">
      <selection activeCell="AO10" sqref="AO10"/>
    </sheetView>
  </sheetViews>
  <sheetFormatPr defaultColWidth="9" defaultRowHeight="21" customHeight="1"/>
  <cols>
    <col min="1" max="1" width="4.36328125" style="1" customWidth="1"/>
    <col min="2" max="40" width="2.6328125" style="1" customWidth="1"/>
    <col min="41" max="16384" width="9" style="1"/>
  </cols>
  <sheetData>
    <row r="1" spans="1:36" ht="18" customHeight="1">
      <c r="A1" s="172" t="s">
        <v>646</v>
      </c>
    </row>
    <row r="2" spans="1:36" ht="21" customHeight="1">
      <c r="B2" s="2262" t="s">
        <v>498</v>
      </c>
      <c r="C2" s="2262"/>
      <c r="D2" s="2262"/>
      <c r="E2" s="2262"/>
      <c r="F2" s="2262"/>
      <c r="G2" s="2262"/>
      <c r="H2" s="2262"/>
      <c r="I2" s="2262"/>
      <c r="J2" s="2262"/>
      <c r="K2" s="2262"/>
      <c r="L2" s="2262"/>
      <c r="M2" s="2262"/>
      <c r="N2" s="2262"/>
      <c r="O2" s="2262"/>
      <c r="P2" s="2262"/>
      <c r="Q2" s="2262"/>
      <c r="R2" s="2262"/>
      <c r="S2" s="2262"/>
      <c r="T2" s="2262"/>
      <c r="U2" s="2262"/>
      <c r="V2" s="2262"/>
      <c r="W2" s="2262"/>
      <c r="X2" s="2262"/>
      <c r="Y2" s="2262"/>
      <c r="Z2" s="2262"/>
      <c r="AA2" s="2262"/>
      <c r="AB2" s="2262"/>
      <c r="AC2" s="2262"/>
      <c r="AD2" s="2262"/>
      <c r="AE2" s="2262"/>
      <c r="AF2" s="2262"/>
      <c r="AG2" s="2262"/>
      <c r="AH2" s="2262"/>
      <c r="AI2" s="2262"/>
      <c r="AJ2" s="2262"/>
    </row>
    <row r="3" spans="1:36" ht="21" customHeight="1">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row>
    <row r="4" spans="1:36" ht="21" customHeight="1">
      <c r="B4" s="2263" t="s">
        <v>942</v>
      </c>
      <c r="C4" s="2263"/>
      <c r="D4" s="2263"/>
      <c r="E4" s="2263"/>
      <c r="F4" s="2263"/>
      <c r="G4" s="2263"/>
      <c r="H4" s="2263"/>
      <c r="I4" s="2263"/>
      <c r="J4" s="2263"/>
      <c r="K4" s="2263"/>
      <c r="L4" s="2263"/>
      <c r="M4" s="2263"/>
      <c r="N4" s="2263"/>
      <c r="O4" s="2263"/>
      <c r="P4" s="2263"/>
      <c r="Q4" s="2263"/>
      <c r="R4" s="2263"/>
      <c r="S4" s="2263"/>
      <c r="T4" s="2263"/>
      <c r="U4" s="2263"/>
      <c r="V4" s="2263"/>
      <c r="W4" s="2263"/>
      <c r="X4" s="2263"/>
      <c r="Y4" s="2263"/>
      <c r="Z4" s="2263"/>
      <c r="AA4" s="2263"/>
      <c r="AB4" s="2263"/>
      <c r="AC4" s="2263"/>
      <c r="AD4" s="2263"/>
      <c r="AE4" s="2263"/>
      <c r="AF4" s="2263"/>
      <c r="AG4" s="2263"/>
      <c r="AH4" s="2263"/>
      <c r="AI4" s="2263"/>
      <c r="AJ4" s="2263"/>
    </row>
    <row r="5" spans="1:36" ht="21" customHeight="1">
      <c r="B5" s="363"/>
      <c r="C5" s="363"/>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row>
    <row r="6" spans="1:36" ht="20.5" customHeight="1" thickBot="1">
      <c r="B6" s="2263" t="s">
        <v>264</v>
      </c>
      <c r="C6" s="2263"/>
      <c r="D6" s="2263"/>
      <c r="E6" s="2263"/>
      <c r="F6" s="2263"/>
      <c r="G6" s="2263"/>
      <c r="H6" s="2263"/>
      <c r="I6" s="2263"/>
      <c r="J6" s="2263"/>
      <c r="K6" s="2263"/>
      <c r="L6" s="2263"/>
      <c r="M6" s="2263"/>
      <c r="N6" s="2263"/>
      <c r="O6" s="2263"/>
      <c r="P6" s="2263"/>
      <c r="Q6" s="2263"/>
      <c r="R6" s="2263"/>
      <c r="S6" s="2263"/>
      <c r="T6" s="2263"/>
      <c r="U6" s="2263"/>
      <c r="V6" s="2263"/>
      <c r="W6" s="2263"/>
      <c r="X6" s="2263"/>
      <c r="Y6" s="2263"/>
      <c r="Z6" s="2263"/>
      <c r="AA6" s="2263"/>
      <c r="AB6" s="2263"/>
      <c r="AC6" s="2263"/>
      <c r="AD6" s="2263"/>
      <c r="AE6" s="2263"/>
      <c r="AF6" s="2263"/>
      <c r="AG6" s="2263"/>
      <c r="AH6" s="2263"/>
      <c r="AI6" s="2263"/>
      <c r="AJ6" s="2263"/>
    </row>
    <row r="7" spans="1:36" ht="21" customHeight="1">
      <c r="B7" s="2264" t="s">
        <v>237</v>
      </c>
      <c r="C7" s="2044"/>
      <c r="D7" s="2044"/>
      <c r="E7" s="2044"/>
      <c r="F7" s="2044"/>
      <c r="G7" s="2044"/>
      <c r="H7" s="2044"/>
      <c r="I7" s="2044"/>
      <c r="J7" s="2044"/>
      <c r="K7" s="2044"/>
      <c r="L7" s="2045"/>
      <c r="M7" s="2268" t="s">
        <v>940</v>
      </c>
      <c r="N7" s="2269"/>
      <c r="O7" s="2269"/>
      <c r="P7" s="2269"/>
      <c r="Q7" s="2269"/>
      <c r="R7" s="2269"/>
      <c r="S7" s="2269"/>
      <c r="T7" s="2269"/>
      <c r="U7" s="2269"/>
      <c r="V7" s="2269"/>
      <c r="W7" s="2269"/>
      <c r="X7" s="2269"/>
      <c r="Y7" s="2269"/>
      <c r="Z7" s="2269"/>
      <c r="AA7" s="2269"/>
      <c r="AB7" s="2269"/>
      <c r="AC7" s="2269"/>
      <c r="AD7" s="2269"/>
      <c r="AE7" s="2269"/>
      <c r="AF7" s="2269"/>
      <c r="AG7" s="2269"/>
      <c r="AH7" s="2269"/>
      <c r="AI7" s="2269"/>
      <c r="AJ7" s="2270"/>
    </row>
    <row r="8" spans="1:36" ht="21" customHeight="1">
      <c r="B8" s="2271" t="s">
        <v>76</v>
      </c>
      <c r="C8" s="2272"/>
      <c r="D8" s="2272"/>
      <c r="E8" s="2272"/>
      <c r="F8" s="2272"/>
      <c r="G8" s="2272"/>
      <c r="H8" s="2272"/>
      <c r="I8" s="2272"/>
      <c r="J8" s="2272"/>
      <c r="K8" s="2272"/>
      <c r="L8" s="2273"/>
      <c r="M8" s="2274"/>
      <c r="N8" s="2275"/>
      <c r="O8" s="2275"/>
      <c r="P8" s="2275"/>
      <c r="Q8" s="2275"/>
      <c r="R8" s="2275"/>
      <c r="S8" s="2275"/>
      <c r="T8" s="2275"/>
      <c r="U8" s="2275"/>
      <c r="V8" s="2275"/>
      <c r="W8" s="2275"/>
      <c r="X8" s="2275"/>
      <c r="Y8" s="2275"/>
      <c r="Z8" s="2275"/>
      <c r="AA8" s="2275"/>
      <c r="AB8" s="2275"/>
      <c r="AC8" s="2275"/>
      <c r="AD8" s="2275"/>
      <c r="AE8" s="2275"/>
      <c r="AF8" s="2275"/>
      <c r="AG8" s="2275"/>
      <c r="AH8" s="2275"/>
      <c r="AI8" s="2275"/>
      <c r="AJ8" s="2276"/>
    </row>
    <row r="9" spans="1:36" ht="25" customHeight="1" thickBot="1">
      <c r="B9" s="10"/>
      <c r="C9" s="2277" t="s">
        <v>7</v>
      </c>
      <c r="D9" s="2278"/>
      <c r="E9" s="2278"/>
      <c r="F9" s="2278"/>
      <c r="G9" s="2278"/>
      <c r="H9" s="2278"/>
      <c r="I9" s="2278"/>
      <c r="J9" s="2278"/>
      <c r="K9" s="2278"/>
      <c r="L9" s="2279"/>
      <c r="M9" s="7"/>
      <c r="N9" s="8"/>
      <c r="O9" s="8"/>
      <c r="P9" s="8"/>
      <c r="Q9" s="8"/>
      <c r="R9" s="8"/>
      <c r="S9" s="8"/>
      <c r="T9" s="8"/>
      <c r="U9" s="8"/>
      <c r="V9" s="8"/>
      <c r="W9" s="8"/>
      <c r="X9" s="8"/>
      <c r="Y9" s="8"/>
      <c r="Z9" s="8"/>
      <c r="AA9" s="8"/>
      <c r="AB9" s="8"/>
      <c r="AC9" s="8"/>
      <c r="AD9" s="8"/>
      <c r="AE9" s="8"/>
      <c r="AF9" s="8"/>
      <c r="AG9" s="8"/>
      <c r="AH9" s="8"/>
      <c r="AI9" s="8"/>
      <c r="AJ9" s="9"/>
    </row>
    <row r="10" spans="1:36" ht="40.5" customHeight="1" thickTop="1">
      <c r="B10" s="2265" t="s">
        <v>944</v>
      </c>
      <c r="C10" s="2266"/>
      <c r="D10" s="2266"/>
      <c r="E10" s="2266"/>
      <c r="F10" s="2266"/>
      <c r="G10" s="2266"/>
      <c r="H10" s="2266"/>
      <c r="I10" s="2266"/>
      <c r="J10" s="2266"/>
      <c r="K10" s="2266"/>
      <c r="L10" s="2266"/>
      <c r="M10" s="2266"/>
      <c r="N10" s="2266"/>
      <c r="O10" s="2266"/>
      <c r="P10" s="2266"/>
      <c r="Q10" s="2266"/>
      <c r="R10" s="2266"/>
      <c r="S10" s="2266"/>
      <c r="T10" s="2266"/>
      <c r="U10" s="2266"/>
      <c r="V10" s="2266"/>
      <c r="W10" s="2266"/>
      <c r="X10" s="2266"/>
      <c r="Y10" s="2266"/>
      <c r="Z10" s="2266"/>
      <c r="AA10" s="2266"/>
      <c r="AB10" s="2266"/>
      <c r="AC10" s="2266"/>
      <c r="AD10" s="2266"/>
      <c r="AE10" s="2266"/>
      <c r="AF10" s="2266"/>
      <c r="AG10" s="2267"/>
      <c r="AH10" s="2283"/>
      <c r="AI10" s="2284"/>
      <c r="AJ10" s="2285"/>
    </row>
    <row r="11" spans="1:36" ht="40.5" customHeight="1" thickBot="1">
      <c r="B11" s="2280" t="s">
        <v>945</v>
      </c>
      <c r="C11" s="2281"/>
      <c r="D11" s="2281"/>
      <c r="E11" s="2281"/>
      <c r="F11" s="2281"/>
      <c r="G11" s="2281"/>
      <c r="H11" s="2281"/>
      <c r="I11" s="2281"/>
      <c r="J11" s="2281"/>
      <c r="K11" s="2281"/>
      <c r="L11" s="2281"/>
      <c r="M11" s="2281"/>
      <c r="N11" s="2281"/>
      <c r="O11" s="2281"/>
      <c r="P11" s="2281"/>
      <c r="Q11" s="2281"/>
      <c r="R11" s="2281"/>
      <c r="S11" s="2281"/>
      <c r="T11" s="2281"/>
      <c r="U11" s="2281"/>
      <c r="V11" s="2281"/>
      <c r="W11" s="2281"/>
      <c r="X11" s="2281"/>
      <c r="Y11" s="2281"/>
      <c r="Z11" s="2281"/>
      <c r="AA11" s="2281"/>
      <c r="AB11" s="2281"/>
      <c r="AC11" s="2281"/>
      <c r="AD11" s="2281"/>
      <c r="AE11" s="2281"/>
      <c r="AF11" s="2281"/>
      <c r="AG11" s="2282"/>
      <c r="AH11" s="2286"/>
      <c r="AI11" s="2287"/>
      <c r="AJ11" s="2288"/>
    </row>
    <row r="12" spans="1:36" ht="21" customHeight="1" thickTop="1">
      <c r="B12" s="2309" t="s">
        <v>234</v>
      </c>
      <c r="C12" s="2310"/>
      <c r="D12" s="2310"/>
      <c r="E12" s="2310"/>
      <c r="F12" s="2310"/>
      <c r="G12" s="2310"/>
      <c r="H12" s="2310"/>
      <c r="I12" s="2310"/>
      <c r="J12" s="2310"/>
      <c r="K12" s="2310"/>
      <c r="L12" s="2310"/>
      <c r="M12" s="2310"/>
      <c r="N12" s="2310"/>
      <c r="O12" s="2310"/>
      <c r="P12" s="2310"/>
      <c r="Q12" s="2310"/>
      <c r="R12" s="2310"/>
      <c r="S12" s="2297" t="s">
        <v>188</v>
      </c>
      <c r="T12" s="2298"/>
      <c r="U12" s="2298"/>
      <c r="V12" s="2298"/>
      <c r="W12" s="2298"/>
      <c r="X12" s="2299"/>
      <c r="Y12" s="2289" t="s">
        <v>3</v>
      </c>
      <c r="Z12" s="2290"/>
      <c r="AA12" s="2290"/>
      <c r="AB12" s="2290"/>
      <c r="AC12" s="2290"/>
      <c r="AD12" s="2290"/>
      <c r="AE12" s="2306"/>
      <c r="AF12" s="2289" t="s">
        <v>399</v>
      </c>
      <c r="AG12" s="2290"/>
      <c r="AH12" s="2290"/>
      <c r="AI12" s="2290"/>
      <c r="AJ12" s="2291"/>
    </row>
    <row r="13" spans="1:36" ht="21" customHeight="1">
      <c r="B13" s="2311"/>
      <c r="C13" s="2312"/>
      <c r="D13" s="2312"/>
      <c r="E13" s="2312"/>
      <c r="F13" s="2312"/>
      <c r="G13" s="2312"/>
      <c r="H13" s="2312"/>
      <c r="I13" s="2312"/>
      <c r="J13" s="2312"/>
      <c r="K13" s="2312"/>
      <c r="L13" s="2312"/>
      <c r="M13" s="2312"/>
      <c r="N13" s="2312"/>
      <c r="O13" s="2312"/>
      <c r="P13" s="2312"/>
      <c r="Q13" s="2312"/>
      <c r="R13" s="2312"/>
      <c r="S13" s="2300"/>
      <c r="T13" s="2301"/>
      <c r="U13" s="2301"/>
      <c r="V13" s="2301"/>
      <c r="W13" s="2301"/>
      <c r="X13" s="2302"/>
      <c r="Y13" s="2292"/>
      <c r="Z13" s="2111"/>
      <c r="AA13" s="2111"/>
      <c r="AB13" s="2111"/>
      <c r="AC13" s="2111"/>
      <c r="AD13" s="2111"/>
      <c r="AE13" s="2307"/>
      <c r="AF13" s="2292"/>
      <c r="AG13" s="2111"/>
      <c r="AH13" s="2111"/>
      <c r="AI13" s="2111"/>
      <c r="AJ13" s="2293"/>
    </row>
    <row r="14" spans="1:36" ht="21" customHeight="1">
      <c r="B14" s="2311"/>
      <c r="C14" s="2312"/>
      <c r="D14" s="2312"/>
      <c r="E14" s="2312"/>
      <c r="F14" s="2312"/>
      <c r="G14" s="2312"/>
      <c r="H14" s="2312"/>
      <c r="I14" s="2312"/>
      <c r="J14" s="2312"/>
      <c r="K14" s="2312"/>
      <c r="L14" s="2312"/>
      <c r="M14" s="2312"/>
      <c r="N14" s="2312"/>
      <c r="O14" s="2312"/>
      <c r="P14" s="2312"/>
      <c r="Q14" s="2312"/>
      <c r="R14" s="2312"/>
      <c r="S14" s="2300"/>
      <c r="T14" s="2301"/>
      <c r="U14" s="2301"/>
      <c r="V14" s="2301"/>
      <c r="W14" s="2301"/>
      <c r="X14" s="2302"/>
      <c r="Y14" s="2292"/>
      <c r="Z14" s="2111"/>
      <c r="AA14" s="2111"/>
      <c r="AB14" s="2111"/>
      <c r="AC14" s="2111"/>
      <c r="AD14" s="2111"/>
      <c r="AE14" s="2307"/>
      <c r="AF14" s="2292"/>
      <c r="AG14" s="2111"/>
      <c r="AH14" s="2111"/>
      <c r="AI14" s="2111"/>
      <c r="AJ14" s="2293"/>
    </row>
    <row r="15" spans="1:36" ht="21" customHeight="1">
      <c r="B15" s="2311"/>
      <c r="C15" s="2312"/>
      <c r="D15" s="2312"/>
      <c r="E15" s="2312"/>
      <c r="F15" s="2312"/>
      <c r="G15" s="2312"/>
      <c r="H15" s="2312"/>
      <c r="I15" s="2312"/>
      <c r="J15" s="2312"/>
      <c r="K15" s="2312"/>
      <c r="L15" s="2312"/>
      <c r="M15" s="2312"/>
      <c r="N15" s="2312"/>
      <c r="O15" s="2312"/>
      <c r="P15" s="2312"/>
      <c r="Q15" s="2312"/>
      <c r="R15" s="2312"/>
      <c r="S15" s="2300"/>
      <c r="T15" s="2301"/>
      <c r="U15" s="2301"/>
      <c r="V15" s="2301"/>
      <c r="W15" s="2301"/>
      <c r="X15" s="2302"/>
      <c r="Y15" s="2292"/>
      <c r="Z15" s="2111"/>
      <c r="AA15" s="2111"/>
      <c r="AB15" s="2111"/>
      <c r="AC15" s="2111"/>
      <c r="AD15" s="2111"/>
      <c r="AE15" s="2307"/>
      <c r="AF15" s="2292"/>
      <c r="AG15" s="2111"/>
      <c r="AH15" s="2111"/>
      <c r="AI15" s="2111"/>
      <c r="AJ15" s="2293"/>
    </row>
    <row r="16" spans="1:36" ht="51.75" customHeight="1">
      <c r="B16" s="2313"/>
      <c r="C16" s="2255"/>
      <c r="D16" s="2255"/>
      <c r="E16" s="2255"/>
      <c r="F16" s="2255"/>
      <c r="G16" s="2255"/>
      <c r="H16" s="2255"/>
      <c r="I16" s="2255"/>
      <c r="J16" s="2255"/>
      <c r="K16" s="2255"/>
      <c r="L16" s="2255"/>
      <c r="M16" s="2255"/>
      <c r="N16" s="2255"/>
      <c r="O16" s="2255"/>
      <c r="P16" s="2255"/>
      <c r="Q16" s="2255"/>
      <c r="R16" s="2255"/>
      <c r="S16" s="2303"/>
      <c r="T16" s="2304"/>
      <c r="U16" s="2304"/>
      <c r="V16" s="2304"/>
      <c r="W16" s="2304"/>
      <c r="X16" s="2305"/>
      <c r="Y16" s="2294"/>
      <c r="Z16" s="2295"/>
      <c r="AA16" s="2295"/>
      <c r="AB16" s="2295"/>
      <c r="AC16" s="2295"/>
      <c r="AD16" s="2295"/>
      <c r="AE16" s="2308"/>
      <c r="AF16" s="2294"/>
      <c r="AG16" s="2295"/>
      <c r="AH16" s="2295"/>
      <c r="AI16" s="2295"/>
      <c r="AJ16" s="2296"/>
    </row>
    <row r="17" spans="2:36" ht="21" customHeight="1">
      <c r="B17" s="3">
        <v>1</v>
      </c>
      <c r="C17" s="2255"/>
      <c r="D17" s="2255"/>
      <c r="E17" s="2255"/>
      <c r="F17" s="2255"/>
      <c r="G17" s="2255"/>
      <c r="H17" s="2255"/>
      <c r="I17" s="2255"/>
      <c r="J17" s="2255"/>
      <c r="K17" s="2255"/>
      <c r="L17" s="2255"/>
      <c r="M17" s="2255"/>
      <c r="N17" s="2255"/>
      <c r="O17" s="2255"/>
      <c r="P17" s="2255"/>
      <c r="Q17" s="2255"/>
      <c r="R17" s="2252"/>
      <c r="S17" s="2255"/>
      <c r="T17" s="2255"/>
      <c r="U17" s="2255"/>
      <c r="V17" s="2255"/>
      <c r="W17" s="2255"/>
      <c r="X17" s="2255"/>
      <c r="Y17" s="2252"/>
      <c r="Z17" s="2253"/>
      <c r="AA17" s="2253"/>
      <c r="AB17" s="2253"/>
      <c r="AC17" s="2253"/>
      <c r="AD17" s="2253"/>
      <c r="AE17" s="2254"/>
      <c r="AF17" s="2255"/>
      <c r="AG17" s="2255"/>
      <c r="AH17" s="2255"/>
      <c r="AI17" s="2255"/>
      <c r="AJ17" s="2256"/>
    </row>
    <row r="18" spans="2:36" ht="21" customHeight="1">
      <c r="B18" s="3">
        <v>2</v>
      </c>
      <c r="C18" s="2255"/>
      <c r="D18" s="2255"/>
      <c r="E18" s="2255"/>
      <c r="F18" s="2255"/>
      <c r="G18" s="2255"/>
      <c r="H18" s="2255"/>
      <c r="I18" s="2255"/>
      <c r="J18" s="2255"/>
      <c r="K18" s="2255"/>
      <c r="L18" s="2255"/>
      <c r="M18" s="2255"/>
      <c r="N18" s="2255"/>
      <c r="O18" s="2255"/>
      <c r="P18" s="2255"/>
      <c r="Q18" s="2255"/>
      <c r="R18" s="2252"/>
      <c r="S18" s="2255"/>
      <c r="T18" s="2255"/>
      <c r="U18" s="2255"/>
      <c r="V18" s="2255"/>
      <c r="W18" s="2255"/>
      <c r="X18" s="2255"/>
      <c r="Y18" s="2252"/>
      <c r="Z18" s="2253"/>
      <c r="AA18" s="2253"/>
      <c r="AB18" s="2253"/>
      <c r="AC18" s="2253"/>
      <c r="AD18" s="2253"/>
      <c r="AE18" s="2254"/>
      <c r="AF18" s="2255"/>
      <c r="AG18" s="2255"/>
      <c r="AH18" s="2255"/>
      <c r="AI18" s="2255"/>
      <c r="AJ18" s="2256"/>
    </row>
    <row r="19" spans="2:36" ht="21" customHeight="1">
      <c r="B19" s="3">
        <v>3</v>
      </c>
      <c r="C19" s="2255"/>
      <c r="D19" s="2255"/>
      <c r="E19" s="2255"/>
      <c r="F19" s="2255"/>
      <c r="G19" s="2255"/>
      <c r="H19" s="2255"/>
      <c r="I19" s="2255"/>
      <c r="J19" s="2255"/>
      <c r="K19" s="2255"/>
      <c r="L19" s="2255"/>
      <c r="M19" s="2255"/>
      <c r="N19" s="2255"/>
      <c r="O19" s="2255"/>
      <c r="P19" s="2255"/>
      <c r="Q19" s="2255"/>
      <c r="R19" s="2252"/>
      <c r="S19" s="2255"/>
      <c r="T19" s="2255"/>
      <c r="U19" s="2255"/>
      <c r="V19" s="2255"/>
      <c r="W19" s="2255"/>
      <c r="X19" s="2255"/>
      <c r="Y19" s="2252"/>
      <c r="Z19" s="2253"/>
      <c r="AA19" s="2253"/>
      <c r="AB19" s="2253"/>
      <c r="AC19" s="2253"/>
      <c r="AD19" s="2253"/>
      <c r="AE19" s="2254"/>
      <c r="AF19" s="2255"/>
      <c r="AG19" s="2255"/>
      <c r="AH19" s="2255"/>
      <c r="AI19" s="2255"/>
      <c r="AJ19" s="2256"/>
    </row>
    <row r="20" spans="2:36" ht="21" customHeight="1">
      <c r="B20" s="3">
        <v>4</v>
      </c>
      <c r="C20" s="2255"/>
      <c r="D20" s="2255"/>
      <c r="E20" s="2255"/>
      <c r="F20" s="2255"/>
      <c r="G20" s="2255"/>
      <c r="H20" s="2255"/>
      <c r="I20" s="2255"/>
      <c r="J20" s="2255"/>
      <c r="K20" s="2255"/>
      <c r="L20" s="2255"/>
      <c r="M20" s="2255"/>
      <c r="N20" s="2255"/>
      <c r="O20" s="2255"/>
      <c r="P20" s="2255"/>
      <c r="Q20" s="2255"/>
      <c r="R20" s="2252"/>
      <c r="S20" s="2255"/>
      <c r="T20" s="2255"/>
      <c r="U20" s="2255"/>
      <c r="V20" s="2255"/>
      <c r="W20" s="2255"/>
      <c r="X20" s="2255"/>
      <c r="Y20" s="2252"/>
      <c r="Z20" s="2253"/>
      <c r="AA20" s="2253"/>
      <c r="AB20" s="2253"/>
      <c r="AC20" s="2253"/>
      <c r="AD20" s="2253"/>
      <c r="AE20" s="2254"/>
      <c r="AF20" s="2255"/>
      <c r="AG20" s="2255"/>
      <c r="AH20" s="2255"/>
      <c r="AI20" s="2255"/>
      <c r="AJ20" s="2256"/>
    </row>
    <row r="21" spans="2:36" ht="21" customHeight="1">
      <c r="B21" s="3">
        <v>5</v>
      </c>
      <c r="C21" s="2255"/>
      <c r="D21" s="2255"/>
      <c r="E21" s="2255"/>
      <c r="F21" s="2255"/>
      <c r="G21" s="2255"/>
      <c r="H21" s="2255"/>
      <c r="I21" s="2255"/>
      <c r="J21" s="2255"/>
      <c r="K21" s="2255"/>
      <c r="L21" s="2255"/>
      <c r="M21" s="2255"/>
      <c r="N21" s="2255"/>
      <c r="O21" s="2255"/>
      <c r="P21" s="2255"/>
      <c r="Q21" s="2255"/>
      <c r="R21" s="2252"/>
      <c r="S21" s="2255"/>
      <c r="T21" s="2255"/>
      <c r="U21" s="2255"/>
      <c r="V21" s="2255"/>
      <c r="W21" s="2255"/>
      <c r="X21" s="2255"/>
      <c r="Y21" s="2252"/>
      <c r="Z21" s="2253"/>
      <c r="AA21" s="2253"/>
      <c r="AB21" s="2253"/>
      <c r="AC21" s="2253"/>
      <c r="AD21" s="2253"/>
      <c r="AE21" s="2254"/>
      <c r="AF21" s="2255"/>
      <c r="AG21" s="2255"/>
      <c r="AH21" s="2255"/>
      <c r="AI21" s="2255"/>
      <c r="AJ21" s="2256"/>
    </row>
    <row r="22" spans="2:36" ht="21" customHeight="1">
      <c r="B22" s="3">
        <v>6</v>
      </c>
      <c r="C22" s="2255"/>
      <c r="D22" s="2255"/>
      <c r="E22" s="2255"/>
      <c r="F22" s="2255"/>
      <c r="G22" s="2255"/>
      <c r="H22" s="2255"/>
      <c r="I22" s="2255"/>
      <c r="J22" s="2255"/>
      <c r="K22" s="2255"/>
      <c r="L22" s="2255"/>
      <c r="M22" s="2255"/>
      <c r="N22" s="2255"/>
      <c r="O22" s="2255"/>
      <c r="P22" s="2255"/>
      <c r="Q22" s="2255"/>
      <c r="R22" s="2252"/>
      <c r="S22" s="2255"/>
      <c r="T22" s="2255"/>
      <c r="U22" s="2255"/>
      <c r="V22" s="2255"/>
      <c r="W22" s="2255"/>
      <c r="X22" s="2255"/>
      <c r="Y22" s="2252"/>
      <c r="Z22" s="2253"/>
      <c r="AA22" s="2253"/>
      <c r="AB22" s="2253"/>
      <c r="AC22" s="2253"/>
      <c r="AD22" s="2253"/>
      <c r="AE22" s="2254"/>
      <c r="AF22" s="2255"/>
      <c r="AG22" s="2255"/>
      <c r="AH22" s="2255"/>
      <c r="AI22" s="2255"/>
      <c r="AJ22" s="2256"/>
    </row>
    <row r="23" spans="2:36" ht="21" customHeight="1">
      <c r="B23" s="3">
        <v>7</v>
      </c>
      <c r="C23" s="2255"/>
      <c r="D23" s="2255"/>
      <c r="E23" s="2255"/>
      <c r="F23" s="2255"/>
      <c r="G23" s="2255"/>
      <c r="H23" s="2255"/>
      <c r="I23" s="2255"/>
      <c r="J23" s="2255"/>
      <c r="K23" s="2255"/>
      <c r="L23" s="2255"/>
      <c r="M23" s="2255"/>
      <c r="N23" s="2255"/>
      <c r="O23" s="2255"/>
      <c r="P23" s="2255"/>
      <c r="Q23" s="2255"/>
      <c r="R23" s="2252"/>
      <c r="S23" s="2255"/>
      <c r="T23" s="2255"/>
      <c r="U23" s="2255"/>
      <c r="V23" s="2255"/>
      <c r="W23" s="2255"/>
      <c r="X23" s="2255"/>
      <c r="Y23" s="2252"/>
      <c r="Z23" s="2253"/>
      <c r="AA23" s="2253"/>
      <c r="AB23" s="2253"/>
      <c r="AC23" s="2253"/>
      <c r="AD23" s="2253"/>
      <c r="AE23" s="2254"/>
      <c r="AF23" s="2255"/>
      <c r="AG23" s="2255"/>
      <c r="AH23" s="2255"/>
      <c r="AI23" s="2255"/>
      <c r="AJ23" s="2256"/>
    </row>
    <row r="24" spans="2:36" ht="21" customHeight="1">
      <c r="B24" s="3">
        <v>8</v>
      </c>
      <c r="C24" s="2255"/>
      <c r="D24" s="2255"/>
      <c r="E24" s="2255"/>
      <c r="F24" s="2255"/>
      <c r="G24" s="2255"/>
      <c r="H24" s="2255"/>
      <c r="I24" s="2255"/>
      <c r="J24" s="2255"/>
      <c r="K24" s="2255"/>
      <c r="L24" s="2255"/>
      <c r="M24" s="2255"/>
      <c r="N24" s="2255"/>
      <c r="O24" s="2255"/>
      <c r="P24" s="2255"/>
      <c r="Q24" s="2255"/>
      <c r="R24" s="2252"/>
      <c r="S24" s="2255"/>
      <c r="T24" s="2255"/>
      <c r="U24" s="2255"/>
      <c r="V24" s="2255"/>
      <c r="W24" s="2255"/>
      <c r="X24" s="2255"/>
      <c r="Y24" s="2252"/>
      <c r="Z24" s="2253"/>
      <c r="AA24" s="2253"/>
      <c r="AB24" s="2253"/>
      <c r="AC24" s="2253"/>
      <c r="AD24" s="2253"/>
      <c r="AE24" s="2254"/>
      <c r="AF24" s="2255"/>
      <c r="AG24" s="2255"/>
      <c r="AH24" s="2255"/>
      <c r="AI24" s="2255"/>
      <c r="AJ24" s="2256"/>
    </row>
    <row r="25" spans="2:36" ht="21" customHeight="1">
      <c r="B25" s="3">
        <v>9</v>
      </c>
      <c r="C25" s="2255"/>
      <c r="D25" s="2255"/>
      <c r="E25" s="2255"/>
      <c r="F25" s="2255"/>
      <c r="G25" s="2255"/>
      <c r="H25" s="2255"/>
      <c r="I25" s="2255"/>
      <c r="J25" s="2255"/>
      <c r="K25" s="2255"/>
      <c r="L25" s="2255"/>
      <c r="M25" s="2255"/>
      <c r="N25" s="2255"/>
      <c r="O25" s="2255"/>
      <c r="P25" s="2255"/>
      <c r="Q25" s="2255"/>
      <c r="R25" s="2252"/>
      <c r="S25" s="2255"/>
      <c r="T25" s="2255"/>
      <c r="U25" s="2255"/>
      <c r="V25" s="2255"/>
      <c r="W25" s="2255"/>
      <c r="X25" s="2255"/>
      <c r="Y25" s="2252"/>
      <c r="Z25" s="2253"/>
      <c r="AA25" s="2253"/>
      <c r="AB25" s="2253"/>
      <c r="AC25" s="2253"/>
      <c r="AD25" s="2253"/>
      <c r="AE25" s="2254"/>
      <c r="AF25" s="2255"/>
      <c r="AG25" s="2255"/>
      <c r="AH25" s="2255"/>
      <c r="AI25" s="2255"/>
      <c r="AJ25" s="2256"/>
    </row>
    <row r="26" spans="2:36" ht="21" customHeight="1">
      <c r="B26" s="3">
        <v>10</v>
      </c>
      <c r="C26" s="2255"/>
      <c r="D26" s="2255"/>
      <c r="E26" s="2255"/>
      <c r="F26" s="2255"/>
      <c r="G26" s="2255"/>
      <c r="H26" s="2255"/>
      <c r="I26" s="2255"/>
      <c r="J26" s="2255"/>
      <c r="K26" s="2255"/>
      <c r="L26" s="2255"/>
      <c r="M26" s="2255"/>
      <c r="N26" s="2255"/>
      <c r="O26" s="2255"/>
      <c r="P26" s="2255"/>
      <c r="Q26" s="2255"/>
      <c r="R26" s="2252"/>
      <c r="S26" s="2255"/>
      <c r="T26" s="2255"/>
      <c r="U26" s="2255"/>
      <c r="V26" s="2255"/>
      <c r="W26" s="2255"/>
      <c r="X26" s="2255"/>
      <c r="Y26" s="2252"/>
      <c r="Z26" s="2253"/>
      <c r="AA26" s="2253"/>
      <c r="AB26" s="2253"/>
      <c r="AC26" s="2253"/>
      <c r="AD26" s="2253"/>
      <c r="AE26" s="2254"/>
      <c r="AF26" s="2255"/>
      <c r="AG26" s="2255"/>
      <c r="AH26" s="2255"/>
      <c r="AI26" s="2255"/>
      <c r="AJ26" s="2256"/>
    </row>
    <row r="27" spans="2:36" ht="21" customHeight="1">
      <c r="B27" s="3">
        <v>11</v>
      </c>
      <c r="C27" s="2255"/>
      <c r="D27" s="2255"/>
      <c r="E27" s="2255"/>
      <c r="F27" s="2255"/>
      <c r="G27" s="2255"/>
      <c r="H27" s="2255"/>
      <c r="I27" s="2255"/>
      <c r="J27" s="2255"/>
      <c r="K27" s="2255"/>
      <c r="L27" s="2255"/>
      <c r="M27" s="2255"/>
      <c r="N27" s="2255"/>
      <c r="O27" s="2255"/>
      <c r="P27" s="2255"/>
      <c r="Q27" s="2255"/>
      <c r="R27" s="2252"/>
      <c r="S27" s="2255"/>
      <c r="T27" s="2255"/>
      <c r="U27" s="2255"/>
      <c r="V27" s="2255"/>
      <c r="W27" s="2255"/>
      <c r="X27" s="2255"/>
      <c r="Y27" s="2252"/>
      <c r="Z27" s="2253"/>
      <c r="AA27" s="2253"/>
      <c r="AB27" s="2253"/>
      <c r="AC27" s="2253"/>
      <c r="AD27" s="2253"/>
      <c r="AE27" s="2254"/>
      <c r="AF27" s="2255"/>
      <c r="AG27" s="2255"/>
      <c r="AH27" s="2255"/>
      <c r="AI27" s="2255"/>
      <c r="AJ27" s="2256"/>
    </row>
    <row r="28" spans="2:36" ht="21" customHeight="1">
      <c r="B28" s="3">
        <v>12</v>
      </c>
      <c r="C28" s="2255"/>
      <c r="D28" s="2255"/>
      <c r="E28" s="2255"/>
      <c r="F28" s="2255"/>
      <c r="G28" s="2255"/>
      <c r="H28" s="2255"/>
      <c r="I28" s="2255"/>
      <c r="J28" s="2255"/>
      <c r="K28" s="2255"/>
      <c r="L28" s="2255"/>
      <c r="M28" s="2255"/>
      <c r="N28" s="2255"/>
      <c r="O28" s="2255"/>
      <c r="P28" s="2255"/>
      <c r="Q28" s="2255"/>
      <c r="R28" s="2252"/>
      <c r="S28" s="2255"/>
      <c r="T28" s="2255"/>
      <c r="U28" s="2255"/>
      <c r="V28" s="2255"/>
      <c r="W28" s="2255"/>
      <c r="X28" s="2255"/>
      <c r="Y28" s="2252"/>
      <c r="Z28" s="2253"/>
      <c r="AA28" s="2253"/>
      <c r="AB28" s="2253"/>
      <c r="AC28" s="2253"/>
      <c r="AD28" s="2253"/>
      <c r="AE28" s="2254"/>
      <c r="AF28" s="2255"/>
      <c r="AG28" s="2255"/>
      <c r="AH28" s="2255"/>
      <c r="AI28" s="2255"/>
      <c r="AJ28" s="2256"/>
    </row>
    <row r="29" spans="2:36" ht="21" customHeight="1">
      <c r="B29" s="3">
        <v>13</v>
      </c>
      <c r="C29" s="2255"/>
      <c r="D29" s="2255"/>
      <c r="E29" s="2255"/>
      <c r="F29" s="2255"/>
      <c r="G29" s="2255"/>
      <c r="H29" s="2255"/>
      <c r="I29" s="2255"/>
      <c r="J29" s="2255"/>
      <c r="K29" s="2255"/>
      <c r="L29" s="2255"/>
      <c r="M29" s="2255"/>
      <c r="N29" s="2255"/>
      <c r="O29" s="2255"/>
      <c r="P29" s="2255"/>
      <c r="Q29" s="2255"/>
      <c r="R29" s="2252"/>
      <c r="S29" s="2255"/>
      <c r="T29" s="2255"/>
      <c r="U29" s="2255"/>
      <c r="V29" s="2255"/>
      <c r="W29" s="2255"/>
      <c r="X29" s="2255"/>
      <c r="Y29" s="2252"/>
      <c r="Z29" s="2253"/>
      <c r="AA29" s="2253"/>
      <c r="AB29" s="2253"/>
      <c r="AC29" s="2253"/>
      <c r="AD29" s="2253"/>
      <c r="AE29" s="2254"/>
      <c r="AF29" s="2255"/>
      <c r="AG29" s="2255"/>
      <c r="AH29" s="2255"/>
      <c r="AI29" s="2255"/>
      <c r="AJ29" s="2256"/>
    </row>
    <row r="30" spans="2:36" ht="21" customHeight="1">
      <c r="B30" s="3">
        <v>14</v>
      </c>
      <c r="C30" s="2255"/>
      <c r="D30" s="2255"/>
      <c r="E30" s="2255"/>
      <c r="F30" s="2255"/>
      <c r="G30" s="2255"/>
      <c r="H30" s="2255"/>
      <c r="I30" s="2255"/>
      <c r="J30" s="2255"/>
      <c r="K30" s="2255"/>
      <c r="L30" s="2255"/>
      <c r="M30" s="2255"/>
      <c r="N30" s="2255"/>
      <c r="O30" s="2255"/>
      <c r="P30" s="2255"/>
      <c r="Q30" s="2255"/>
      <c r="R30" s="2252"/>
      <c r="S30" s="2255"/>
      <c r="T30" s="2255"/>
      <c r="U30" s="2255"/>
      <c r="V30" s="2255"/>
      <c r="W30" s="2255"/>
      <c r="X30" s="2255"/>
      <c r="Y30" s="2252"/>
      <c r="Z30" s="2253"/>
      <c r="AA30" s="2253"/>
      <c r="AB30" s="2253"/>
      <c r="AC30" s="2253"/>
      <c r="AD30" s="2253"/>
      <c r="AE30" s="2254"/>
      <c r="AF30" s="2255"/>
      <c r="AG30" s="2255"/>
      <c r="AH30" s="2255"/>
      <c r="AI30" s="2255"/>
      <c r="AJ30" s="2256"/>
    </row>
    <row r="31" spans="2:36" ht="21" customHeight="1" thickBot="1">
      <c r="B31" s="4">
        <v>15</v>
      </c>
      <c r="C31" s="2257"/>
      <c r="D31" s="2257"/>
      <c r="E31" s="2257"/>
      <c r="F31" s="2257"/>
      <c r="G31" s="2257"/>
      <c r="H31" s="2257"/>
      <c r="I31" s="2257"/>
      <c r="J31" s="2257"/>
      <c r="K31" s="2257"/>
      <c r="L31" s="2257"/>
      <c r="M31" s="2257"/>
      <c r="N31" s="2257"/>
      <c r="O31" s="2257"/>
      <c r="P31" s="2257"/>
      <c r="Q31" s="2257"/>
      <c r="R31" s="2259"/>
      <c r="S31" s="2257"/>
      <c r="T31" s="2257"/>
      <c r="U31" s="2257"/>
      <c r="V31" s="2257"/>
      <c r="W31" s="2257"/>
      <c r="X31" s="2257"/>
      <c r="Y31" s="2259"/>
      <c r="Z31" s="2260"/>
      <c r="AA31" s="2260"/>
      <c r="AB31" s="2260"/>
      <c r="AC31" s="2260"/>
      <c r="AD31" s="2260"/>
      <c r="AE31" s="2261"/>
      <c r="AF31" s="2257"/>
      <c r="AG31" s="2257"/>
      <c r="AH31" s="2257"/>
      <c r="AI31" s="2257"/>
      <c r="AJ31" s="2258"/>
    </row>
    <row r="32" spans="2:36" ht="14.5" customHeight="1">
      <c r="B32" s="2315" t="s">
        <v>11</v>
      </c>
      <c r="C32" s="2315"/>
      <c r="D32" s="2315"/>
      <c r="E32" s="2315"/>
      <c r="F32" s="2315"/>
      <c r="G32" s="2315"/>
      <c r="H32" s="2315"/>
      <c r="I32" s="2315"/>
      <c r="J32" s="2315"/>
      <c r="K32" s="2315"/>
      <c r="L32" s="2315"/>
      <c r="M32" s="2315"/>
      <c r="N32" s="2315"/>
      <c r="O32" s="2315"/>
      <c r="P32" s="2315"/>
      <c r="Q32" s="2315"/>
      <c r="R32" s="2315"/>
      <c r="S32" s="2315"/>
      <c r="T32" s="2315"/>
      <c r="U32" s="2315"/>
      <c r="V32" s="2315"/>
      <c r="W32" s="2315"/>
      <c r="X32" s="2315"/>
      <c r="Y32" s="2315"/>
      <c r="Z32" s="2315"/>
      <c r="AA32" s="2315"/>
      <c r="AB32" s="2315"/>
      <c r="AC32" s="2315"/>
      <c r="AD32" s="2315"/>
      <c r="AE32" s="2315"/>
      <c r="AF32" s="2315"/>
      <c r="AG32" s="2315"/>
      <c r="AH32" s="2315"/>
      <c r="AI32" s="2315"/>
      <c r="AJ32" s="2315"/>
    </row>
    <row r="33" spans="2:36" ht="19.149999999999999" customHeight="1">
      <c r="B33" s="2098" t="s">
        <v>941</v>
      </c>
      <c r="C33" s="2098"/>
      <c r="D33" s="2098"/>
      <c r="E33" s="2098"/>
      <c r="F33" s="2098"/>
      <c r="G33" s="2098"/>
      <c r="H33" s="2098"/>
      <c r="I33" s="2098"/>
      <c r="J33" s="2098"/>
      <c r="K33" s="2098"/>
      <c r="L33" s="2098"/>
      <c r="M33" s="2098"/>
      <c r="N33" s="2098"/>
      <c r="O33" s="2098"/>
      <c r="P33" s="2098"/>
      <c r="Q33" s="2098"/>
      <c r="R33" s="2098"/>
      <c r="S33" s="2098"/>
      <c r="T33" s="2098"/>
      <c r="U33" s="2098"/>
      <c r="V33" s="2098"/>
      <c r="W33" s="2098"/>
      <c r="X33" s="2098"/>
      <c r="Y33" s="2098"/>
      <c r="Z33" s="2098"/>
      <c r="AA33" s="2098"/>
      <c r="AB33" s="2098"/>
      <c r="AC33" s="2098"/>
      <c r="AD33" s="2098"/>
      <c r="AE33" s="2098"/>
      <c r="AF33" s="2098"/>
      <c r="AG33" s="2098"/>
      <c r="AH33" s="2098"/>
      <c r="AI33" s="2098"/>
      <c r="AJ33" s="2098"/>
    </row>
    <row r="34" spans="2:36" ht="16.5" customHeight="1">
      <c r="B34" s="2098"/>
      <c r="C34" s="2098"/>
      <c r="D34" s="2098"/>
      <c r="E34" s="2098"/>
      <c r="F34" s="2098"/>
      <c r="G34" s="2098"/>
      <c r="H34" s="2098"/>
      <c r="I34" s="2098"/>
      <c r="J34" s="2098"/>
      <c r="K34" s="2098"/>
      <c r="L34" s="2098"/>
      <c r="M34" s="2098"/>
      <c r="N34" s="2098"/>
      <c r="O34" s="2098"/>
      <c r="P34" s="2098"/>
      <c r="Q34" s="2098"/>
      <c r="R34" s="2098"/>
      <c r="S34" s="2098"/>
      <c r="T34" s="2098"/>
      <c r="U34" s="2098"/>
      <c r="V34" s="2098"/>
      <c r="W34" s="2098"/>
      <c r="X34" s="2098"/>
      <c r="Y34" s="2098"/>
      <c r="Z34" s="2098"/>
      <c r="AA34" s="2098"/>
      <c r="AB34" s="2098"/>
      <c r="AC34" s="2098"/>
      <c r="AD34" s="2098"/>
      <c r="AE34" s="2098"/>
      <c r="AF34" s="2098"/>
      <c r="AG34" s="2098"/>
      <c r="AH34" s="2098"/>
      <c r="AI34" s="2098"/>
      <c r="AJ34" s="2098"/>
    </row>
    <row r="35" spans="2:36" ht="19.149999999999999" customHeight="1">
      <c r="B35" s="2314" t="s">
        <v>943</v>
      </c>
      <c r="C35" s="2314"/>
      <c r="D35" s="2314"/>
      <c r="E35" s="2314"/>
      <c r="F35" s="2314"/>
      <c r="G35" s="2314"/>
      <c r="H35" s="2314"/>
      <c r="I35" s="2314"/>
      <c r="J35" s="2314"/>
      <c r="K35" s="2314"/>
      <c r="L35" s="2314"/>
      <c r="M35" s="2314"/>
      <c r="N35" s="2314"/>
      <c r="O35" s="2314"/>
      <c r="P35" s="2314"/>
      <c r="Q35" s="2314"/>
      <c r="R35" s="2314"/>
      <c r="S35" s="2314"/>
      <c r="T35" s="2314"/>
      <c r="U35" s="2314"/>
      <c r="V35" s="2314"/>
      <c r="W35" s="2314"/>
      <c r="X35" s="2314"/>
      <c r="Y35" s="2314"/>
      <c r="Z35" s="2314"/>
      <c r="AA35" s="2314"/>
      <c r="AB35" s="2314"/>
      <c r="AC35" s="2314"/>
      <c r="AD35" s="2314"/>
      <c r="AE35" s="2314"/>
      <c r="AF35" s="2314"/>
      <c r="AG35" s="2314"/>
      <c r="AH35" s="2314"/>
      <c r="AI35" s="2314"/>
      <c r="AJ35" s="2314"/>
    </row>
    <row r="36" spans="2:36" ht="21" customHeight="1">
      <c r="B36" s="2251"/>
      <c r="C36" s="2251"/>
      <c r="D36" s="2251"/>
      <c r="E36" s="2251"/>
      <c r="F36" s="2251"/>
      <c r="G36" s="2251"/>
      <c r="H36" s="2251"/>
      <c r="I36" s="2251"/>
      <c r="J36" s="2251"/>
      <c r="K36" s="2251"/>
      <c r="L36" s="2251"/>
      <c r="M36" s="2251"/>
      <c r="N36" s="2251"/>
      <c r="O36" s="2251"/>
      <c r="P36" s="2251"/>
      <c r="Q36" s="2251"/>
      <c r="R36" s="2251"/>
      <c r="S36" s="2251"/>
      <c r="T36" s="2251"/>
      <c r="U36" s="2251"/>
      <c r="V36" s="2251"/>
      <c r="W36" s="2251"/>
      <c r="X36" s="2251"/>
      <c r="Y36" s="2251"/>
      <c r="Z36" s="2251"/>
      <c r="AA36" s="2251"/>
      <c r="AB36" s="2251"/>
      <c r="AC36" s="2251"/>
      <c r="AD36" s="2251"/>
      <c r="AE36" s="2251"/>
      <c r="AF36" s="2251"/>
      <c r="AG36" s="2251"/>
      <c r="AH36" s="2251"/>
      <c r="AI36" s="2251"/>
      <c r="AJ36" s="2251"/>
    </row>
  </sheetData>
  <customSheetViews>
    <customSheetView guid="{A89971A1-2A57-4416-B1BB-86BE65CC2ABD}" showPageBreaks="1" showGridLines="0" printArea="1" view="pageBreakPreview">
      <pageMargins left="0.39370078740157483" right="0.39370078740157483" top="0.39370078740157483" bottom="0.35433070866141736" header="0.31496062992125984" footer="0.27559055118110237"/>
      <printOptions horizontalCentered="1"/>
      <pageSetup paperSize="9" scale="95" orientation="portrait" r:id="rId1"/>
      <headerFooter alignWithMargins="0"/>
    </customSheetView>
  </customSheetViews>
  <mergeCells count="80">
    <mergeCell ref="AF18:AJ18"/>
    <mergeCell ref="AF19:AJ19"/>
    <mergeCell ref="B35:AJ35"/>
    <mergeCell ref="B32:AJ32"/>
    <mergeCell ref="B33:AJ34"/>
    <mergeCell ref="C24:R24"/>
    <mergeCell ref="C30:R30"/>
    <mergeCell ref="C29:R29"/>
    <mergeCell ref="C26:R26"/>
    <mergeCell ref="C27:R27"/>
    <mergeCell ref="C28:R28"/>
    <mergeCell ref="Y28:AE28"/>
    <mergeCell ref="C25:R25"/>
    <mergeCell ref="S19:X19"/>
    <mergeCell ref="Y19:AE19"/>
    <mergeCell ref="Y18:AE18"/>
    <mergeCell ref="B11:AG11"/>
    <mergeCell ref="AH10:AJ10"/>
    <mergeCell ref="AH11:AJ11"/>
    <mergeCell ref="AF12:AJ16"/>
    <mergeCell ref="AF17:AJ17"/>
    <mergeCell ref="S12:X16"/>
    <mergeCell ref="S17:X17"/>
    <mergeCell ref="Y12:AE16"/>
    <mergeCell ref="Y17:AE17"/>
    <mergeCell ref="B12:R16"/>
    <mergeCell ref="C17:R17"/>
    <mergeCell ref="B2:AJ2"/>
    <mergeCell ref="B4:AJ4"/>
    <mergeCell ref="B6:AJ6"/>
    <mergeCell ref="B7:L7"/>
    <mergeCell ref="B10:AG10"/>
    <mergeCell ref="M7:AJ7"/>
    <mergeCell ref="B8:L8"/>
    <mergeCell ref="M8:AJ8"/>
    <mergeCell ref="C9:L9"/>
    <mergeCell ref="S18:X18"/>
    <mergeCell ref="C22:R22"/>
    <mergeCell ref="C23:R23"/>
    <mergeCell ref="C20:R20"/>
    <mergeCell ref="C21:R21"/>
    <mergeCell ref="C18:R18"/>
    <mergeCell ref="C19:R19"/>
    <mergeCell ref="AF20:AJ20"/>
    <mergeCell ref="AF23:AJ23"/>
    <mergeCell ref="S26:X26"/>
    <mergeCell ref="AF26:AJ26"/>
    <mergeCell ref="AF21:AJ21"/>
    <mergeCell ref="Y20:AE20"/>
    <mergeCell ref="S20:X20"/>
    <mergeCell ref="Y30:AE30"/>
    <mergeCell ref="S22:X22"/>
    <mergeCell ref="AF22:AJ22"/>
    <mergeCell ref="S23:X23"/>
    <mergeCell ref="AF24:AJ24"/>
    <mergeCell ref="Y22:AE22"/>
    <mergeCell ref="Y23:AE23"/>
    <mergeCell ref="Y24:AE24"/>
    <mergeCell ref="S27:X27"/>
    <mergeCell ref="AF27:AJ27"/>
    <mergeCell ref="AF28:AJ28"/>
    <mergeCell ref="S28:X28"/>
    <mergeCell ref="Y29:AE29"/>
    <mergeCell ref="Y27:AE27"/>
    <mergeCell ref="B36:AJ36"/>
    <mergeCell ref="Y21:AE21"/>
    <mergeCell ref="S29:X29"/>
    <mergeCell ref="AF29:AJ29"/>
    <mergeCell ref="S25:X25"/>
    <mergeCell ref="AF25:AJ25"/>
    <mergeCell ref="S24:X24"/>
    <mergeCell ref="S21:X21"/>
    <mergeCell ref="Y25:AE25"/>
    <mergeCell ref="Y26:AE26"/>
    <mergeCell ref="S31:X31"/>
    <mergeCell ref="AF31:AJ31"/>
    <mergeCell ref="C31:R31"/>
    <mergeCell ref="Y31:AE31"/>
    <mergeCell ref="S30:X30"/>
    <mergeCell ref="AF30:AJ30"/>
  </mergeCells>
  <phoneticPr fontId="7"/>
  <dataValidations count="1">
    <dataValidation type="list" allowBlank="1" showInputMessage="1" showErrorMessage="1" sqref="AH10:AJ10 AH11:AJ11" xr:uid="{00000000-0002-0000-0D00-000000000000}">
      <formula1>"〇"</formula1>
    </dataValidation>
  </dataValidations>
  <hyperlinks>
    <hyperlink ref="A1" location="'目次'!A1" display="目次" xr:uid="{00000000-0004-0000-0D00-000000000000}"/>
  </hyperlinks>
  <printOptions horizontalCentered="1"/>
  <pageMargins left="0.39370078740157483" right="0.39370078740157483" top="0.39370078740157483" bottom="0.35433070866141736" header="0.31496062992125984" footer="0.27559055118110237"/>
  <pageSetup paperSize="9" scale="95" orientation="portrait" r:id="rId2"/>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theme="4"/>
  </sheetPr>
  <dimension ref="A1:G14"/>
  <sheetViews>
    <sheetView view="pageBreakPreview" zoomScaleNormal="100" zoomScaleSheetLayoutView="100" workbookViewId="0"/>
  </sheetViews>
  <sheetFormatPr defaultRowHeight="13"/>
  <cols>
    <col min="1" max="1" width="26.36328125" style="604" customWidth="1"/>
    <col min="2" max="2" width="15.6328125" style="604" customWidth="1"/>
    <col min="3" max="3" width="15.26953125" style="604" customWidth="1"/>
    <col min="4" max="4" width="17.453125" style="604" customWidth="1"/>
    <col min="5" max="5" width="15" style="604" customWidth="1"/>
    <col min="6" max="6" width="15.26953125" style="604" hidden="1" customWidth="1"/>
    <col min="7" max="7" width="1.7265625" style="604" customWidth="1"/>
    <col min="8" max="8" width="2.453125" style="604" customWidth="1"/>
    <col min="9" max="255" width="9" style="604"/>
    <col min="256" max="256" width="1.08984375" style="604" customWidth="1"/>
    <col min="257" max="258" width="15.6328125" style="604" customWidth="1"/>
    <col min="259" max="259" width="15.26953125" style="604" customWidth="1"/>
    <col min="260" max="260" width="17.453125" style="604" customWidth="1"/>
    <col min="261" max="261" width="15.08984375" style="604" customWidth="1"/>
    <col min="262" max="262" width="15.26953125" style="604" customWidth="1"/>
    <col min="263" max="263" width="3.7265625" style="604" customWidth="1"/>
    <col min="264" max="264" width="2.453125" style="604" customWidth="1"/>
    <col min="265" max="511" width="9" style="604"/>
    <col min="512" max="512" width="1.08984375" style="604" customWidth="1"/>
    <col min="513" max="514" width="15.6328125" style="604" customWidth="1"/>
    <col min="515" max="515" width="15.26953125" style="604" customWidth="1"/>
    <col min="516" max="516" width="17.453125" style="604" customWidth="1"/>
    <col min="517" max="517" width="15.08984375" style="604" customWidth="1"/>
    <col min="518" max="518" width="15.26953125" style="604" customWidth="1"/>
    <col min="519" max="519" width="3.7265625" style="604" customWidth="1"/>
    <col min="520" max="520" width="2.453125" style="604" customWidth="1"/>
    <col min="521" max="767" width="9" style="604"/>
    <col min="768" max="768" width="1.08984375" style="604" customWidth="1"/>
    <col min="769" max="770" width="15.6328125" style="604" customWidth="1"/>
    <col min="771" max="771" width="15.26953125" style="604" customWidth="1"/>
    <col min="772" max="772" width="17.453125" style="604" customWidth="1"/>
    <col min="773" max="773" width="15.08984375" style="604" customWidth="1"/>
    <col min="774" max="774" width="15.26953125" style="604" customWidth="1"/>
    <col min="775" max="775" width="3.7265625" style="604" customWidth="1"/>
    <col min="776" max="776" width="2.453125" style="604" customWidth="1"/>
    <col min="777" max="1023" width="9" style="604"/>
    <col min="1024" max="1024" width="1.08984375" style="604" customWidth="1"/>
    <col min="1025" max="1026" width="15.6328125" style="604" customWidth="1"/>
    <col min="1027" max="1027" width="15.26953125" style="604" customWidth="1"/>
    <col min="1028" max="1028" width="17.453125" style="604" customWidth="1"/>
    <col min="1029" max="1029" width="15.08984375" style="604" customWidth="1"/>
    <col min="1030" max="1030" width="15.26953125" style="604" customWidth="1"/>
    <col min="1031" max="1031" width="3.7265625" style="604" customWidth="1"/>
    <col min="1032" max="1032" width="2.453125" style="604" customWidth="1"/>
    <col min="1033" max="1279" width="9" style="604"/>
    <col min="1280" max="1280" width="1.08984375" style="604" customWidth="1"/>
    <col min="1281" max="1282" width="15.6328125" style="604" customWidth="1"/>
    <col min="1283" max="1283" width="15.26953125" style="604" customWidth="1"/>
    <col min="1284" max="1284" width="17.453125" style="604" customWidth="1"/>
    <col min="1285" max="1285" width="15.08984375" style="604" customWidth="1"/>
    <col min="1286" max="1286" width="15.26953125" style="604" customWidth="1"/>
    <col min="1287" max="1287" width="3.7265625" style="604" customWidth="1"/>
    <col min="1288" max="1288" width="2.453125" style="604" customWidth="1"/>
    <col min="1289" max="1535" width="9" style="604"/>
    <col min="1536" max="1536" width="1.08984375" style="604" customWidth="1"/>
    <col min="1537" max="1538" width="15.6328125" style="604" customWidth="1"/>
    <col min="1539" max="1539" width="15.26953125" style="604" customWidth="1"/>
    <col min="1540" max="1540" width="17.453125" style="604" customWidth="1"/>
    <col min="1541" max="1541" width="15.08984375" style="604" customWidth="1"/>
    <col min="1542" max="1542" width="15.26953125" style="604" customWidth="1"/>
    <col min="1543" max="1543" width="3.7265625" style="604" customWidth="1"/>
    <col min="1544" max="1544" width="2.453125" style="604" customWidth="1"/>
    <col min="1545" max="1791" width="9" style="604"/>
    <col min="1792" max="1792" width="1.08984375" style="604" customWidth="1"/>
    <col min="1793" max="1794" width="15.6328125" style="604" customWidth="1"/>
    <col min="1795" max="1795" width="15.26953125" style="604" customWidth="1"/>
    <col min="1796" max="1796" width="17.453125" style="604" customWidth="1"/>
    <col min="1797" max="1797" width="15.08984375" style="604" customWidth="1"/>
    <col min="1798" max="1798" width="15.26953125" style="604" customWidth="1"/>
    <col min="1799" max="1799" width="3.7265625" style="604" customWidth="1"/>
    <col min="1800" max="1800" width="2.453125" style="604" customWidth="1"/>
    <col min="1801" max="2047" width="9" style="604"/>
    <col min="2048" max="2048" width="1.08984375" style="604" customWidth="1"/>
    <col min="2049" max="2050" width="15.6328125" style="604" customWidth="1"/>
    <col min="2051" max="2051" width="15.26953125" style="604" customWidth="1"/>
    <col min="2052" max="2052" width="17.453125" style="604" customWidth="1"/>
    <col min="2053" max="2053" width="15.08984375" style="604" customWidth="1"/>
    <col min="2054" max="2054" width="15.26953125" style="604" customWidth="1"/>
    <col min="2055" max="2055" width="3.7265625" style="604" customWidth="1"/>
    <col min="2056" max="2056" width="2.453125" style="604" customWidth="1"/>
    <col min="2057" max="2303" width="9" style="604"/>
    <col min="2304" max="2304" width="1.08984375" style="604" customWidth="1"/>
    <col min="2305" max="2306" width="15.6328125" style="604" customWidth="1"/>
    <col min="2307" max="2307" width="15.26953125" style="604" customWidth="1"/>
    <col min="2308" max="2308" width="17.453125" style="604" customWidth="1"/>
    <col min="2309" max="2309" width="15.08984375" style="604" customWidth="1"/>
    <col min="2310" max="2310" width="15.26953125" style="604" customWidth="1"/>
    <col min="2311" max="2311" width="3.7265625" style="604" customWidth="1"/>
    <col min="2312" max="2312" width="2.453125" style="604" customWidth="1"/>
    <col min="2313" max="2559" width="9" style="604"/>
    <col min="2560" max="2560" width="1.08984375" style="604" customWidth="1"/>
    <col min="2561" max="2562" width="15.6328125" style="604" customWidth="1"/>
    <col min="2563" max="2563" width="15.26953125" style="604" customWidth="1"/>
    <col min="2564" max="2564" width="17.453125" style="604" customWidth="1"/>
    <col min="2565" max="2565" width="15.08984375" style="604" customWidth="1"/>
    <col min="2566" max="2566" width="15.26953125" style="604" customWidth="1"/>
    <col min="2567" max="2567" width="3.7265625" style="604" customWidth="1"/>
    <col min="2568" max="2568" width="2.453125" style="604" customWidth="1"/>
    <col min="2569" max="2815" width="9" style="604"/>
    <col min="2816" max="2816" width="1.08984375" style="604" customWidth="1"/>
    <col min="2817" max="2818" width="15.6328125" style="604" customWidth="1"/>
    <col min="2819" max="2819" width="15.26953125" style="604" customWidth="1"/>
    <col min="2820" max="2820" width="17.453125" style="604" customWidth="1"/>
    <col min="2821" max="2821" width="15.08984375" style="604" customWidth="1"/>
    <col min="2822" max="2822" width="15.26953125" style="604" customWidth="1"/>
    <col min="2823" max="2823" width="3.7265625" style="604" customWidth="1"/>
    <col min="2824" max="2824" width="2.453125" style="604" customWidth="1"/>
    <col min="2825" max="3071" width="9" style="604"/>
    <col min="3072" max="3072" width="1.08984375" style="604" customWidth="1"/>
    <col min="3073" max="3074" width="15.6328125" style="604" customWidth="1"/>
    <col min="3075" max="3075" width="15.26953125" style="604" customWidth="1"/>
    <col min="3076" max="3076" width="17.453125" style="604" customWidth="1"/>
    <col min="3077" max="3077" width="15.08984375" style="604" customWidth="1"/>
    <col min="3078" max="3078" width="15.26953125" style="604" customWidth="1"/>
    <col min="3079" max="3079" width="3.7265625" style="604" customWidth="1"/>
    <col min="3080" max="3080" width="2.453125" style="604" customWidth="1"/>
    <col min="3081" max="3327" width="9" style="604"/>
    <col min="3328" max="3328" width="1.08984375" style="604" customWidth="1"/>
    <col min="3329" max="3330" width="15.6328125" style="604" customWidth="1"/>
    <col min="3331" max="3331" width="15.26953125" style="604" customWidth="1"/>
    <col min="3332" max="3332" width="17.453125" style="604" customWidth="1"/>
    <col min="3333" max="3333" width="15.08984375" style="604" customWidth="1"/>
    <col min="3334" max="3334" width="15.26953125" style="604" customWidth="1"/>
    <col min="3335" max="3335" width="3.7265625" style="604" customWidth="1"/>
    <col min="3336" max="3336" width="2.453125" style="604" customWidth="1"/>
    <col min="3337" max="3583" width="9" style="604"/>
    <col min="3584" max="3584" width="1.08984375" style="604" customWidth="1"/>
    <col min="3585" max="3586" width="15.6328125" style="604" customWidth="1"/>
    <col min="3587" max="3587" width="15.26953125" style="604" customWidth="1"/>
    <col min="3588" max="3588" width="17.453125" style="604" customWidth="1"/>
    <col min="3589" max="3589" width="15.08984375" style="604" customWidth="1"/>
    <col min="3590" max="3590" width="15.26953125" style="604" customWidth="1"/>
    <col min="3591" max="3591" width="3.7265625" style="604" customWidth="1"/>
    <col min="3592" max="3592" width="2.453125" style="604" customWidth="1"/>
    <col min="3593" max="3839" width="9" style="604"/>
    <col min="3840" max="3840" width="1.08984375" style="604" customWidth="1"/>
    <col min="3841" max="3842" width="15.6328125" style="604" customWidth="1"/>
    <col min="3843" max="3843" width="15.26953125" style="604" customWidth="1"/>
    <col min="3844" max="3844" width="17.453125" style="604" customWidth="1"/>
    <col min="3845" max="3845" width="15.08984375" style="604" customWidth="1"/>
    <col min="3846" max="3846" width="15.26953125" style="604" customWidth="1"/>
    <col min="3847" max="3847" width="3.7265625" style="604" customWidth="1"/>
    <col min="3848" max="3848" width="2.453125" style="604" customWidth="1"/>
    <col min="3849" max="4095" width="9" style="604"/>
    <col min="4096" max="4096" width="1.08984375" style="604" customWidth="1"/>
    <col min="4097" max="4098" width="15.6328125" style="604" customWidth="1"/>
    <col min="4099" max="4099" width="15.26953125" style="604" customWidth="1"/>
    <col min="4100" max="4100" width="17.453125" style="604" customWidth="1"/>
    <col min="4101" max="4101" width="15.08984375" style="604" customWidth="1"/>
    <col min="4102" max="4102" width="15.26953125" style="604" customWidth="1"/>
    <col min="4103" max="4103" width="3.7265625" style="604" customWidth="1"/>
    <col min="4104" max="4104" width="2.453125" style="604" customWidth="1"/>
    <col min="4105" max="4351" width="9" style="604"/>
    <col min="4352" max="4352" width="1.08984375" style="604" customWidth="1"/>
    <col min="4353" max="4354" width="15.6328125" style="604" customWidth="1"/>
    <col min="4355" max="4355" width="15.26953125" style="604" customWidth="1"/>
    <col min="4356" max="4356" width="17.453125" style="604" customWidth="1"/>
    <col min="4357" max="4357" width="15.08984375" style="604" customWidth="1"/>
    <col min="4358" max="4358" width="15.26953125" style="604" customWidth="1"/>
    <col min="4359" max="4359" width="3.7265625" style="604" customWidth="1"/>
    <col min="4360" max="4360" width="2.453125" style="604" customWidth="1"/>
    <col min="4361" max="4607" width="9" style="604"/>
    <col min="4608" max="4608" width="1.08984375" style="604" customWidth="1"/>
    <col min="4609" max="4610" width="15.6328125" style="604" customWidth="1"/>
    <col min="4611" max="4611" width="15.26953125" style="604" customWidth="1"/>
    <col min="4612" max="4612" width="17.453125" style="604" customWidth="1"/>
    <col min="4613" max="4613" width="15.08984375" style="604" customWidth="1"/>
    <col min="4614" max="4614" width="15.26953125" style="604" customWidth="1"/>
    <col min="4615" max="4615" width="3.7265625" style="604" customWidth="1"/>
    <col min="4616" max="4616" width="2.453125" style="604" customWidth="1"/>
    <col min="4617" max="4863" width="9" style="604"/>
    <col min="4864" max="4864" width="1.08984375" style="604" customWidth="1"/>
    <col min="4865" max="4866" width="15.6328125" style="604" customWidth="1"/>
    <col min="4867" max="4867" width="15.26953125" style="604" customWidth="1"/>
    <col min="4868" max="4868" width="17.453125" style="604" customWidth="1"/>
    <col min="4869" max="4869" width="15.08984375" style="604" customWidth="1"/>
    <col min="4870" max="4870" width="15.26953125" style="604" customWidth="1"/>
    <col min="4871" max="4871" width="3.7265625" style="604" customWidth="1"/>
    <col min="4872" max="4872" width="2.453125" style="604" customWidth="1"/>
    <col min="4873" max="5119" width="9" style="604"/>
    <col min="5120" max="5120" width="1.08984375" style="604" customWidth="1"/>
    <col min="5121" max="5122" width="15.6328125" style="604" customWidth="1"/>
    <col min="5123" max="5123" width="15.26953125" style="604" customWidth="1"/>
    <col min="5124" max="5124" width="17.453125" style="604" customWidth="1"/>
    <col min="5125" max="5125" width="15.08984375" style="604" customWidth="1"/>
    <col min="5126" max="5126" width="15.26953125" style="604" customWidth="1"/>
    <col min="5127" max="5127" width="3.7265625" style="604" customWidth="1"/>
    <col min="5128" max="5128" width="2.453125" style="604" customWidth="1"/>
    <col min="5129" max="5375" width="9" style="604"/>
    <col min="5376" max="5376" width="1.08984375" style="604" customWidth="1"/>
    <col min="5377" max="5378" width="15.6328125" style="604" customWidth="1"/>
    <col min="5379" max="5379" width="15.26953125" style="604" customWidth="1"/>
    <col min="5380" max="5380" width="17.453125" style="604" customWidth="1"/>
    <col min="5381" max="5381" width="15.08984375" style="604" customWidth="1"/>
    <col min="5382" max="5382" width="15.26953125" style="604" customWidth="1"/>
    <col min="5383" max="5383" width="3.7265625" style="604" customWidth="1"/>
    <col min="5384" max="5384" width="2.453125" style="604" customWidth="1"/>
    <col min="5385" max="5631" width="9" style="604"/>
    <col min="5632" max="5632" width="1.08984375" style="604" customWidth="1"/>
    <col min="5633" max="5634" width="15.6328125" style="604" customWidth="1"/>
    <col min="5635" max="5635" width="15.26953125" style="604" customWidth="1"/>
    <col min="5636" max="5636" width="17.453125" style="604" customWidth="1"/>
    <col min="5637" max="5637" width="15.08984375" style="604" customWidth="1"/>
    <col min="5638" max="5638" width="15.26953125" style="604" customWidth="1"/>
    <col min="5639" max="5639" width="3.7265625" style="604" customWidth="1"/>
    <col min="5640" max="5640" width="2.453125" style="604" customWidth="1"/>
    <col min="5641" max="5887" width="9" style="604"/>
    <col min="5888" max="5888" width="1.08984375" style="604" customWidth="1"/>
    <col min="5889" max="5890" width="15.6328125" style="604" customWidth="1"/>
    <col min="5891" max="5891" width="15.26953125" style="604" customWidth="1"/>
    <col min="5892" max="5892" width="17.453125" style="604" customWidth="1"/>
    <col min="5893" max="5893" width="15.08984375" style="604" customWidth="1"/>
    <col min="5894" max="5894" width="15.26953125" style="604" customWidth="1"/>
    <col min="5895" max="5895" width="3.7265625" style="604" customWidth="1"/>
    <col min="5896" max="5896" width="2.453125" style="604" customWidth="1"/>
    <col min="5897" max="6143" width="9" style="604"/>
    <col min="6144" max="6144" width="1.08984375" style="604" customWidth="1"/>
    <col min="6145" max="6146" width="15.6328125" style="604" customWidth="1"/>
    <col min="6147" max="6147" width="15.26953125" style="604" customWidth="1"/>
    <col min="6148" max="6148" width="17.453125" style="604" customWidth="1"/>
    <col min="6149" max="6149" width="15.08984375" style="604" customWidth="1"/>
    <col min="6150" max="6150" width="15.26953125" style="604" customWidth="1"/>
    <col min="6151" max="6151" width="3.7265625" style="604" customWidth="1"/>
    <col min="6152" max="6152" width="2.453125" style="604" customWidth="1"/>
    <col min="6153" max="6399" width="9" style="604"/>
    <col min="6400" max="6400" width="1.08984375" style="604" customWidth="1"/>
    <col min="6401" max="6402" width="15.6328125" style="604" customWidth="1"/>
    <col min="6403" max="6403" width="15.26953125" style="604" customWidth="1"/>
    <col min="6404" max="6404" width="17.453125" style="604" customWidth="1"/>
    <col min="6405" max="6405" width="15.08984375" style="604" customWidth="1"/>
    <col min="6406" max="6406" width="15.26953125" style="604" customWidth="1"/>
    <col min="6407" max="6407" width="3.7265625" style="604" customWidth="1"/>
    <col min="6408" max="6408" width="2.453125" style="604" customWidth="1"/>
    <col min="6409" max="6655" width="9" style="604"/>
    <col min="6656" max="6656" width="1.08984375" style="604" customWidth="1"/>
    <col min="6657" max="6658" width="15.6328125" style="604" customWidth="1"/>
    <col min="6659" max="6659" width="15.26953125" style="604" customWidth="1"/>
    <col min="6660" max="6660" width="17.453125" style="604" customWidth="1"/>
    <col min="6661" max="6661" width="15.08984375" style="604" customWidth="1"/>
    <col min="6662" max="6662" width="15.26953125" style="604" customWidth="1"/>
    <col min="6663" max="6663" width="3.7265625" style="604" customWidth="1"/>
    <col min="6664" max="6664" width="2.453125" style="604" customWidth="1"/>
    <col min="6665" max="6911" width="9" style="604"/>
    <col min="6912" max="6912" width="1.08984375" style="604" customWidth="1"/>
    <col min="6913" max="6914" width="15.6328125" style="604" customWidth="1"/>
    <col min="6915" max="6915" width="15.26953125" style="604" customWidth="1"/>
    <col min="6916" max="6916" width="17.453125" style="604" customWidth="1"/>
    <col min="6917" max="6917" width="15.08984375" style="604" customWidth="1"/>
    <col min="6918" max="6918" width="15.26953125" style="604" customWidth="1"/>
    <col min="6919" max="6919" width="3.7265625" style="604" customWidth="1"/>
    <col min="6920" max="6920" width="2.453125" style="604" customWidth="1"/>
    <col min="6921" max="7167" width="9" style="604"/>
    <col min="7168" max="7168" width="1.08984375" style="604" customWidth="1"/>
    <col min="7169" max="7170" width="15.6328125" style="604" customWidth="1"/>
    <col min="7171" max="7171" width="15.26953125" style="604" customWidth="1"/>
    <col min="7172" max="7172" width="17.453125" style="604" customWidth="1"/>
    <col min="7173" max="7173" width="15.08984375" style="604" customWidth="1"/>
    <col min="7174" max="7174" width="15.26953125" style="604" customWidth="1"/>
    <col min="7175" max="7175" width="3.7265625" style="604" customWidth="1"/>
    <col min="7176" max="7176" width="2.453125" style="604" customWidth="1"/>
    <col min="7177" max="7423" width="9" style="604"/>
    <col min="7424" max="7424" width="1.08984375" style="604" customWidth="1"/>
    <col min="7425" max="7426" width="15.6328125" style="604" customWidth="1"/>
    <col min="7427" max="7427" width="15.26953125" style="604" customWidth="1"/>
    <col min="7428" max="7428" width="17.453125" style="604" customWidth="1"/>
    <col min="7429" max="7429" width="15.08984375" style="604" customWidth="1"/>
    <col min="7430" max="7430" width="15.26953125" style="604" customWidth="1"/>
    <col min="7431" max="7431" width="3.7265625" style="604" customWidth="1"/>
    <col min="7432" max="7432" width="2.453125" style="604" customWidth="1"/>
    <col min="7433" max="7679" width="9" style="604"/>
    <col min="7680" max="7680" width="1.08984375" style="604" customWidth="1"/>
    <col min="7681" max="7682" width="15.6328125" style="604" customWidth="1"/>
    <col min="7683" max="7683" width="15.26953125" style="604" customWidth="1"/>
    <col min="7684" max="7684" width="17.453125" style="604" customWidth="1"/>
    <col min="7685" max="7685" width="15.08984375" style="604" customWidth="1"/>
    <col min="7686" max="7686" width="15.26953125" style="604" customWidth="1"/>
    <col min="7687" max="7687" width="3.7265625" style="604" customWidth="1"/>
    <col min="7688" max="7688" width="2.453125" style="604" customWidth="1"/>
    <col min="7689" max="7935" width="9" style="604"/>
    <col min="7936" max="7936" width="1.08984375" style="604" customWidth="1"/>
    <col min="7937" max="7938" width="15.6328125" style="604" customWidth="1"/>
    <col min="7939" max="7939" width="15.26953125" style="604" customWidth="1"/>
    <col min="7940" max="7940" width="17.453125" style="604" customWidth="1"/>
    <col min="7941" max="7941" width="15.08984375" style="604" customWidth="1"/>
    <col min="7942" max="7942" width="15.26953125" style="604" customWidth="1"/>
    <col min="7943" max="7943" width="3.7265625" style="604" customWidth="1"/>
    <col min="7944" max="7944" width="2.453125" style="604" customWidth="1"/>
    <col min="7945" max="8191" width="9" style="604"/>
    <col min="8192" max="8192" width="1.08984375" style="604" customWidth="1"/>
    <col min="8193" max="8194" width="15.6328125" style="604" customWidth="1"/>
    <col min="8195" max="8195" width="15.26953125" style="604" customWidth="1"/>
    <col min="8196" max="8196" width="17.453125" style="604" customWidth="1"/>
    <col min="8197" max="8197" width="15.08984375" style="604" customWidth="1"/>
    <col min="8198" max="8198" width="15.26953125" style="604" customWidth="1"/>
    <col min="8199" max="8199" width="3.7265625" style="604" customWidth="1"/>
    <col min="8200" max="8200" width="2.453125" style="604" customWidth="1"/>
    <col min="8201" max="8447" width="9" style="604"/>
    <col min="8448" max="8448" width="1.08984375" style="604" customWidth="1"/>
    <col min="8449" max="8450" width="15.6328125" style="604" customWidth="1"/>
    <col min="8451" max="8451" width="15.26953125" style="604" customWidth="1"/>
    <col min="8452" max="8452" width="17.453125" style="604" customWidth="1"/>
    <col min="8453" max="8453" width="15.08984375" style="604" customWidth="1"/>
    <col min="8454" max="8454" width="15.26953125" style="604" customWidth="1"/>
    <col min="8455" max="8455" width="3.7265625" style="604" customWidth="1"/>
    <col min="8456" max="8456" width="2.453125" style="604" customWidth="1"/>
    <col min="8457" max="8703" width="9" style="604"/>
    <col min="8704" max="8704" width="1.08984375" style="604" customWidth="1"/>
    <col min="8705" max="8706" width="15.6328125" style="604" customWidth="1"/>
    <col min="8707" max="8707" width="15.26953125" style="604" customWidth="1"/>
    <col min="8708" max="8708" width="17.453125" style="604" customWidth="1"/>
    <col min="8709" max="8709" width="15.08984375" style="604" customWidth="1"/>
    <col min="8710" max="8710" width="15.26953125" style="604" customWidth="1"/>
    <col min="8711" max="8711" width="3.7265625" style="604" customWidth="1"/>
    <col min="8712" max="8712" width="2.453125" style="604" customWidth="1"/>
    <col min="8713" max="8959" width="9" style="604"/>
    <col min="8960" max="8960" width="1.08984375" style="604" customWidth="1"/>
    <col min="8961" max="8962" width="15.6328125" style="604" customWidth="1"/>
    <col min="8963" max="8963" width="15.26953125" style="604" customWidth="1"/>
    <col min="8964" max="8964" width="17.453125" style="604" customWidth="1"/>
    <col min="8965" max="8965" width="15.08984375" style="604" customWidth="1"/>
    <col min="8966" max="8966" width="15.26953125" style="604" customWidth="1"/>
    <col min="8967" max="8967" width="3.7265625" style="604" customWidth="1"/>
    <col min="8968" max="8968" width="2.453125" style="604" customWidth="1"/>
    <col min="8969" max="9215" width="9" style="604"/>
    <col min="9216" max="9216" width="1.08984375" style="604" customWidth="1"/>
    <col min="9217" max="9218" width="15.6328125" style="604" customWidth="1"/>
    <col min="9219" max="9219" width="15.26953125" style="604" customWidth="1"/>
    <col min="9220" max="9220" width="17.453125" style="604" customWidth="1"/>
    <col min="9221" max="9221" width="15.08984375" style="604" customWidth="1"/>
    <col min="9222" max="9222" width="15.26953125" style="604" customWidth="1"/>
    <col min="9223" max="9223" width="3.7265625" style="604" customWidth="1"/>
    <col min="9224" max="9224" width="2.453125" style="604" customWidth="1"/>
    <col min="9225" max="9471" width="9" style="604"/>
    <col min="9472" max="9472" width="1.08984375" style="604" customWidth="1"/>
    <col min="9473" max="9474" width="15.6328125" style="604" customWidth="1"/>
    <col min="9475" max="9475" width="15.26953125" style="604" customWidth="1"/>
    <col min="9476" max="9476" width="17.453125" style="604" customWidth="1"/>
    <col min="9477" max="9477" width="15.08984375" style="604" customWidth="1"/>
    <col min="9478" max="9478" width="15.26953125" style="604" customWidth="1"/>
    <col min="9479" max="9479" width="3.7265625" style="604" customWidth="1"/>
    <col min="9480" max="9480" width="2.453125" style="604" customWidth="1"/>
    <col min="9481" max="9727" width="9" style="604"/>
    <col min="9728" max="9728" width="1.08984375" style="604" customWidth="1"/>
    <col min="9729" max="9730" width="15.6328125" style="604" customWidth="1"/>
    <col min="9731" max="9731" width="15.26953125" style="604" customWidth="1"/>
    <col min="9732" max="9732" width="17.453125" style="604" customWidth="1"/>
    <col min="9733" max="9733" width="15.08984375" style="604" customWidth="1"/>
    <col min="9734" max="9734" width="15.26953125" style="604" customWidth="1"/>
    <col min="9735" max="9735" width="3.7265625" style="604" customWidth="1"/>
    <col min="9736" max="9736" width="2.453125" style="604" customWidth="1"/>
    <col min="9737" max="9983" width="9" style="604"/>
    <col min="9984" max="9984" width="1.08984375" style="604" customWidth="1"/>
    <col min="9985" max="9986" width="15.6328125" style="604" customWidth="1"/>
    <col min="9987" max="9987" width="15.26953125" style="604" customWidth="1"/>
    <col min="9988" max="9988" width="17.453125" style="604" customWidth="1"/>
    <col min="9989" max="9989" width="15.08984375" style="604" customWidth="1"/>
    <col min="9990" max="9990" width="15.26953125" style="604" customWidth="1"/>
    <col min="9991" max="9991" width="3.7265625" style="604" customWidth="1"/>
    <col min="9992" max="9992" width="2.453125" style="604" customWidth="1"/>
    <col min="9993" max="10239" width="9" style="604"/>
    <col min="10240" max="10240" width="1.08984375" style="604" customWidth="1"/>
    <col min="10241" max="10242" width="15.6328125" style="604" customWidth="1"/>
    <col min="10243" max="10243" width="15.26953125" style="604" customWidth="1"/>
    <col min="10244" max="10244" width="17.453125" style="604" customWidth="1"/>
    <col min="10245" max="10245" width="15.08984375" style="604" customWidth="1"/>
    <col min="10246" max="10246" width="15.26953125" style="604" customWidth="1"/>
    <col min="10247" max="10247" width="3.7265625" style="604" customWidth="1"/>
    <col min="10248" max="10248" width="2.453125" style="604" customWidth="1"/>
    <col min="10249" max="10495" width="9" style="604"/>
    <col min="10496" max="10496" width="1.08984375" style="604" customWidth="1"/>
    <col min="10497" max="10498" width="15.6328125" style="604" customWidth="1"/>
    <col min="10499" max="10499" width="15.26953125" style="604" customWidth="1"/>
    <col min="10500" max="10500" width="17.453125" style="604" customWidth="1"/>
    <col min="10501" max="10501" width="15.08984375" style="604" customWidth="1"/>
    <col min="10502" max="10502" width="15.26953125" style="604" customWidth="1"/>
    <col min="10503" max="10503" width="3.7265625" style="604" customWidth="1"/>
    <col min="10504" max="10504" width="2.453125" style="604" customWidth="1"/>
    <col min="10505" max="10751" width="9" style="604"/>
    <col min="10752" max="10752" width="1.08984375" style="604" customWidth="1"/>
    <col min="10753" max="10754" width="15.6328125" style="604" customWidth="1"/>
    <col min="10755" max="10755" width="15.26953125" style="604" customWidth="1"/>
    <col min="10756" max="10756" width="17.453125" style="604" customWidth="1"/>
    <col min="10757" max="10757" width="15.08984375" style="604" customWidth="1"/>
    <col min="10758" max="10758" width="15.26953125" style="604" customWidth="1"/>
    <col min="10759" max="10759" width="3.7265625" style="604" customWidth="1"/>
    <col min="10760" max="10760" width="2.453125" style="604" customWidth="1"/>
    <col min="10761" max="11007" width="9" style="604"/>
    <col min="11008" max="11008" width="1.08984375" style="604" customWidth="1"/>
    <col min="11009" max="11010" width="15.6328125" style="604" customWidth="1"/>
    <col min="11011" max="11011" width="15.26953125" style="604" customWidth="1"/>
    <col min="11012" max="11012" width="17.453125" style="604" customWidth="1"/>
    <col min="11013" max="11013" width="15.08984375" style="604" customWidth="1"/>
    <col min="11014" max="11014" width="15.26953125" style="604" customWidth="1"/>
    <col min="11015" max="11015" width="3.7265625" style="604" customWidth="1"/>
    <col min="11016" max="11016" width="2.453125" style="604" customWidth="1"/>
    <col min="11017" max="11263" width="9" style="604"/>
    <col min="11264" max="11264" width="1.08984375" style="604" customWidth="1"/>
    <col min="11265" max="11266" width="15.6328125" style="604" customWidth="1"/>
    <col min="11267" max="11267" width="15.26953125" style="604" customWidth="1"/>
    <col min="11268" max="11268" width="17.453125" style="604" customWidth="1"/>
    <col min="11269" max="11269" width="15.08984375" style="604" customWidth="1"/>
    <col min="11270" max="11270" width="15.26953125" style="604" customWidth="1"/>
    <col min="11271" max="11271" width="3.7265625" style="604" customWidth="1"/>
    <col min="11272" max="11272" width="2.453125" style="604" customWidth="1"/>
    <col min="11273" max="11519" width="9" style="604"/>
    <col min="11520" max="11520" width="1.08984375" style="604" customWidth="1"/>
    <col min="11521" max="11522" width="15.6328125" style="604" customWidth="1"/>
    <col min="11523" max="11523" width="15.26953125" style="604" customWidth="1"/>
    <col min="11524" max="11524" width="17.453125" style="604" customWidth="1"/>
    <col min="11525" max="11525" width="15.08984375" style="604" customWidth="1"/>
    <col min="11526" max="11526" width="15.26953125" style="604" customWidth="1"/>
    <col min="11527" max="11527" width="3.7265625" style="604" customWidth="1"/>
    <col min="11528" max="11528" width="2.453125" style="604" customWidth="1"/>
    <col min="11529" max="11775" width="9" style="604"/>
    <col min="11776" max="11776" width="1.08984375" style="604" customWidth="1"/>
    <col min="11777" max="11778" width="15.6328125" style="604" customWidth="1"/>
    <col min="11779" max="11779" width="15.26953125" style="604" customWidth="1"/>
    <col min="11780" max="11780" width="17.453125" style="604" customWidth="1"/>
    <col min="11781" max="11781" width="15.08984375" style="604" customWidth="1"/>
    <col min="11782" max="11782" width="15.26953125" style="604" customWidth="1"/>
    <col min="11783" max="11783" width="3.7265625" style="604" customWidth="1"/>
    <col min="11784" max="11784" width="2.453125" style="604" customWidth="1"/>
    <col min="11785" max="12031" width="9" style="604"/>
    <col min="12032" max="12032" width="1.08984375" style="604" customWidth="1"/>
    <col min="12033" max="12034" width="15.6328125" style="604" customWidth="1"/>
    <col min="12035" max="12035" width="15.26953125" style="604" customWidth="1"/>
    <col min="12036" max="12036" width="17.453125" style="604" customWidth="1"/>
    <col min="12037" max="12037" width="15.08984375" style="604" customWidth="1"/>
    <col min="12038" max="12038" width="15.26953125" style="604" customWidth="1"/>
    <col min="12039" max="12039" width="3.7265625" style="604" customWidth="1"/>
    <col min="12040" max="12040" width="2.453125" style="604" customWidth="1"/>
    <col min="12041" max="12287" width="9" style="604"/>
    <col min="12288" max="12288" width="1.08984375" style="604" customWidth="1"/>
    <col min="12289" max="12290" width="15.6328125" style="604" customWidth="1"/>
    <col min="12291" max="12291" width="15.26953125" style="604" customWidth="1"/>
    <col min="12292" max="12292" width="17.453125" style="604" customWidth="1"/>
    <col min="12293" max="12293" width="15.08984375" style="604" customWidth="1"/>
    <col min="12294" max="12294" width="15.26953125" style="604" customWidth="1"/>
    <col min="12295" max="12295" width="3.7265625" style="604" customWidth="1"/>
    <col min="12296" max="12296" width="2.453125" style="604" customWidth="1"/>
    <col min="12297" max="12543" width="9" style="604"/>
    <col min="12544" max="12544" width="1.08984375" style="604" customWidth="1"/>
    <col min="12545" max="12546" width="15.6328125" style="604" customWidth="1"/>
    <col min="12547" max="12547" width="15.26953125" style="604" customWidth="1"/>
    <col min="12548" max="12548" width="17.453125" style="604" customWidth="1"/>
    <col min="12549" max="12549" width="15.08984375" style="604" customWidth="1"/>
    <col min="12550" max="12550" width="15.26953125" style="604" customWidth="1"/>
    <col min="12551" max="12551" width="3.7265625" style="604" customWidth="1"/>
    <col min="12552" max="12552" width="2.453125" style="604" customWidth="1"/>
    <col min="12553" max="12799" width="9" style="604"/>
    <col min="12800" max="12800" width="1.08984375" style="604" customWidth="1"/>
    <col min="12801" max="12802" width="15.6328125" style="604" customWidth="1"/>
    <col min="12803" max="12803" width="15.26953125" style="604" customWidth="1"/>
    <col min="12804" max="12804" width="17.453125" style="604" customWidth="1"/>
    <col min="12805" max="12805" width="15.08984375" style="604" customWidth="1"/>
    <col min="12806" max="12806" width="15.26953125" style="604" customWidth="1"/>
    <col min="12807" max="12807" width="3.7265625" style="604" customWidth="1"/>
    <col min="12808" max="12808" width="2.453125" style="604" customWidth="1"/>
    <col min="12809" max="13055" width="9" style="604"/>
    <col min="13056" max="13056" width="1.08984375" style="604" customWidth="1"/>
    <col min="13057" max="13058" width="15.6328125" style="604" customWidth="1"/>
    <col min="13059" max="13059" width="15.26953125" style="604" customWidth="1"/>
    <col min="13060" max="13060" width="17.453125" style="604" customWidth="1"/>
    <col min="13061" max="13061" width="15.08984375" style="604" customWidth="1"/>
    <col min="13062" max="13062" width="15.26953125" style="604" customWidth="1"/>
    <col min="13063" max="13063" width="3.7265625" style="604" customWidth="1"/>
    <col min="13064" max="13064" width="2.453125" style="604" customWidth="1"/>
    <col min="13065" max="13311" width="9" style="604"/>
    <col min="13312" max="13312" width="1.08984375" style="604" customWidth="1"/>
    <col min="13313" max="13314" width="15.6328125" style="604" customWidth="1"/>
    <col min="13315" max="13315" width="15.26953125" style="604" customWidth="1"/>
    <col min="13316" max="13316" width="17.453125" style="604" customWidth="1"/>
    <col min="13317" max="13317" width="15.08984375" style="604" customWidth="1"/>
    <col min="13318" max="13318" width="15.26953125" style="604" customWidth="1"/>
    <col min="13319" max="13319" width="3.7265625" style="604" customWidth="1"/>
    <col min="13320" max="13320" width="2.453125" style="604" customWidth="1"/>
    <col min="13321" max="13567" width="9" style="604"/>
    <col min="13568" max="13568" width="1.08984375" style="604" customWidth="1"/>
    <col min="13569" max="13570" width="15.6328125" style="604" customWidth="1"/>
    <col min="13571" max="13571" width="15.26953125" style="604" customWidth="1"/>
    <col min="13572" max="13572" width="17.453125" style="604" customWidth="1"/>
    <col min="13573" max="13573" width="15.08984375" style="604" customWidth="1"/>
    <col min="13574" max="13574" width="15.26953125" style="604" customWidth="1"/>
    <col min="13575" max="13575" width="3.7265625" style="604" customWidth="1"/>
    <col min="13576" max="13576" width="2.453125" style="604" customWidth="1"/>
    <col min="13577" max="13823" width="9" style="604"/>
    <col min="13824" max="13824" width="1.08984375" style="604" customWidth="1"/>
    <col min="13825" max="13826" width="15.6328125" style="604" customWidth="1"/>
    <col min="13827" max="13827" width="15.26953125" style="604" customWidth="1"/>
    <col min="13828" max="13828" width="17.453125" style="604" customWidth="1"/>
    <col min="13829" max="13829" width="15.08984375" style="604" customWidth="1"/>
    <col min="13830" max="13830" width="15.26953125" style="604" customWidth="1"/>
    <col min="13831" max="13831" width="3.7265625" style="604" customWidth="1"/>
    <col min="13832" max="13832" width="2.453125" style="604" customWidth="1"/>
    <col min="13833" max="14079" width="9" style="604"/>
    <col min="14080" max="14080" width="1.08984375" style="604" customWidth="1"/>
    <col min="14081" max="14082" width="15.6328125" style="604" customWidth="1"/>
    <col min="14083" max="14083" width="15.26953125" style="604" customWidth="1"/>
    <col min="14084" max="14084" width="17.453125" style="604" customWidth="1"/>
    <col min="14085" max="14085" width="15.08984375" style="604" customWidth="1"/>
    <col min="14086" max="14086" width="15.26953125" style="604" customWidth="1"/>
    <col min="14087" max="14087" width="3.7265625" style="604" customWidth="1"/>
    <col min="14088" max="14088" width="2.453125" style="604" customWidth="1"/>
    <col min="14089" max="14335" width="9" style="604"/>
    <col min="14336" max="14336" width="1.08984375" style="604" customWidth="1"/>
    <col min="14337" max="14338" width="15.6328125" style="604" customWidth="1"/>
    <col min="14339" max="14339" width="15.26953125" style="604" customWidth="1"/>
    <col min="14340" max="14340" width="17.453125" style="604" customWidth="1"/>
    <col min="14341" max="14341" width="15.08984375" style="604" customWidth="1"/>
    <col min="14342" max="14342" width="15.26953125" style="604" customWidth="1"/>
    <col min="14343" max="14343" width="3.7265625" style="604" customWidth="1"/>
    <col min="14344" max="14344" width="2.453125" style="604" customWidth="1"/>
    <col min="14345" max="14591" width="9" style="604"/>
    <col min="14592" max="14592" width="1.08984375" style="604" customWidth="1"/>
    <col min="14593" max="14594" width="15.6328125" style="604" customWidth="1"/>
    <col min="14595" max="14595" width="15.26953125" style="604" customWidth="1"/>
    <col min="14596" max="14596" width="17.453125" style="604" customWidth="1"/>
    <col min="14597" max="14597" width="15.08984375" style="604" customWidth="1"/>
    <col min="14598" max="14598" width="15.26953125" style="604" customWidth="1"/>
    <col min="14599" max="14599" width="3.7265625" style="604" customWidth="1"/>
    <col min="14600" max="14600" width="2.453125" style="604" customWidth="1"/>
    <col min="14601" max="14847" width="9" style="604"/>
    <col min="14848" max="14848" width="1.08984375" style="604" customWidth="1"/>
    <col min="14849" max="14850" width="15.6328125" style="604" customWidth="1"/>
    <col min="14851" max="14851" width="15.26953125" style="604" customWidth="1"/>
    <col min="14852" max="14852" width="17.453125" style="604" customWidth="1"/>
    <col min="14853" max="14853" width="15.08984375" style="604" customWidth="1"/>
    <col min="14854" max="14854" width="15.26953125" style="604" customWidth="1"/>
    <col min="14855" max="14855" width="3.7265625" style="604" customWidth="1"/>
    <col min="14856" max="14856" width="2.453125" style="604" customWidth="1"/>
    <col min="14857" max="15103" width="9" style="604"/>
    <col min="15104" max="15104" width="1.08984375" style="604" customWidth="1"/>
    <col min="15105" max="15106" width="15.6328125" style="604" customWidth="1"/>
    <col min="15107" max="15107" width="15.26953125" style="604" customWidth="1"/>
    <col min="15108" max="15108" width="17.453125" style="604" customWidth="1"/>
    <col min="15109" max="15109" width="15.08984375" style="604" customWidth="1"/>
    <col min="15110" max="15110" width="15.26953125" style="604" customWidth="1"/>
    <col min="15111" max="15111" width="3.7265625" style="604" customWidth="1"/>
    <col min="15112" max="15112" width="2.453125" style="604" customWidth="1"/>
    <col min="15113" max="15359" width="9" style="604"/>
    <col min="15360" max="15360" width="1.08984375" style="604" customWidth="1"/>
    <col min="15361" max="15362" width="15.6328125" style="604" customWidth="1"/>
    <col min="15363" max="15363" width="15.26953125" style="604" customWidth="1"/>
    <col min="15364" max="15364" width="17.453125" style="604" customWidth="1"/>
    <col min="15365" max="15365" width="15.08984375" style="604" customWidth="1"/>
    <col min="15366" max="15366" width="15.26953125" style="604" customWidth="1"/>
    <col min="15367" max="15367" width="3.7265625" style="604" customWidth="1"/>
    <col min="15368" max="15368" width="2.453125" style="604" customWidth="1"/>
    <col min="15369" max="15615" width="9" style="604"/>
    <col min="15616" max="15616" width="1.08984375" style="604" customWidth="1"/>
    <col min="15617" max="15618" width="15.6328125" style="604" customWidth="1"/>
    <col min="15619" max="15619" width="15.26953125" style="604" customWidth="1"/>
    <col min="15620" max="15620" width="17.453125" style="604" customWidth="1"/>
    <col min="15621" max="15621" width="15.08984375" style="604" customWidth="1"/>
    <col min="15622" max="15622" width="15.26953125" style="604" customWidth="1"/>
    <col min="15623" max="15623" width="3.7265625" style="604" customWidth="1"/>
    <col min="15624" max="15624" width="2.453125" style="604" customWidth="1"/>
    <col min="15625" max="15871" width="9" style="604"/>
    <col min="15872" max="15872" width="1.08984375" style="604" customWidth="1"/>
    <col min="15873" max="15874" width="15.6328125" style="604" customWidth="1"/>
    <col min="15875" max="15875" width="15.26953125" style="604" customWidth="1"/>
    <col min="15876" max="15876" width="17.453125" style="604" customWidth="1"/>
    <col min="15877" max="15877" width="15.08984375" style="604" customWidth="1"/>
    <col min="15878" max="15878" width="15.26953125" style="604" customWidth="1"/>
    <col min="15879" max="15879" width="3.7265625" style="604" customWidth="1"/>
    <col min="15880" max="15880" width="2.453125" style="604" customWidth="1"/>
    <col min="15881" max="16127" width="9" style="604"/>
    <col min="16128" max="16128" width="1.08984375" style="604" customWidth="1"/>
    <col min="16129" max="16130" width="15.6328125" style="604" customWidth="1"/>
    <col min="16131" max="16131" width="15.26953125" style="604" customWidth="1"/>
    <col min="16132" max="16132" width="17.453125" style="604" customWidth="1"/>
    <col min="16133" max="16133" width="15.08984375" style="604" customWidth="1"/>
    <col min="16134" max="16134" width="15.26953125" style="604" customWidth="1"/>
    <col min="16135" max="16135" width="3.7265625" style="604" customWidth="1"/>
    <col min="16136" max="16136" width="2.453125" style="604" customWidth="1"/>
    <col min="16137" max="16384" width="9" style="604"/>
  </cols>
  <sheetData>
    <row r="1" spans="1:7" s="385" customFormat="1">
      <c r="A1" s="332" t="s">
        <v>840</v>
      </c>
    </row>
    <row r="2" spans="1:7" ht="20.149999999999999" customHeight="1">
      <c r="A2" s="194" t="s">
        <v>1656</v>
      </c>
    </row>
    <row r="3" spans="1:7" ht="20.149999999999999" customHeight="1">
      <c r="D3" s="2180" t="s">
        <v>517</v>
      </c>
      <c r="E3" s="2180"/>
      <c r="F3" s="2180"/>
    </row>
    <row r="4" spans="1:7" ht="20.149999999999999" customHeight="1">
      <c r="E4" s="488"/>
      <c r="F4" s="488"/>
    </row>
    <row r="5" spans="1:7" ht="20.149999999999999" customHeight="1">
      <c r="A5" s="2169" t="s">
        <v>1657</v>
      </c>
      <c r="B5" s="2169"/>
      <c r="C5" s="2169"/>
      <c r="D5" s="2169"/>
      <c r="E5" s="2169"/>
      <c r="F5" s="2169"/>
    </row>
    <row r="6" spans="1:7" ht="20.149999999999999" customHeight="1">
      <c r="A6" s="489"/>
      <c r="B6" s="489"/>
      <c r="C6" s="489"/>
      <c r="D6" s="489"/>
      <c r="E6" s="489"/>
      <c r="F6" s="489"/>
    </row>
    <row r="7" spans="1:7" ht="52.5" customHeight="1">
      <c r="A7" s="493" t="s">
        <v>1312</v>
      </c>
      <c r="B7" s="3393"/>
      <c r="C7" s="3394"/>
      <c r="D7" s="3394"/>
      <c r="E7" s="3394"/>
      <c r="F7" s="3395"/>
      <c r="G7" s="741"/>
    </row>
    <row r="8" spans="1:7" ht="54.75" customHeight="1">
      <c r="A8" s="742" t="s">
        <v>61</v>
      </c>
      <c r="B8" s="5144" t="s">
        <v>1538</v>
      </c>
      <c r="C8" s="4615"/>
      <c r="D8" s="4615"/>
      <c r="E8" s="4615"/>
      <c r="F8" s="4616"/>
      <c r="G8" s="741"/>
    </row>
    <row r="9" spans="1:7" ht="18" customHeight="1">
      <c r="A9" s="743"/>
      <c r="B9" s="743"/>
      <c r="C9" s="743"/>
      <c r="D9" s="743"/>
      <c r="E9" s="743"/>
      <c r="F9" s="743"/>
    </row>
    <row r="10" spans="1:7" ht="112.5" customHeight="1">
      <c r="A10" s="5145" t="s">
        <v>1658</v>
      </c>
      <c r="B10" s="4614" t="s">
        <v>1659</v>
      </c>
      <c r="C10" s="5147"/>
      <c r="D10" s="5147"/>
      <c r="E10" s="5147"/>
      <c r="F10" s="5148"/>
      <c r="G10" s="741"/>
    </row>
    <row r="11" spans="1:7" ht="103.5" customHeight="1">
      <c r="A11" s="5146"/>
      <c r="B11" s="4614" t="s">
        <v>1660</v>
      </c>
      <c r="C11" s="5147"/>
      <c r="D11" s="4614"/>
      <c r="E11" s="5147"/>
      <c r="F11" s="5148"/>
      <c r="G11" s="741"/>
    </row>
    <row r="12" spans="1:7">
      <c r="A12" s="485"/>
    </row>
    <row r="13" spans="1:7" ht="20.149999999999999" customHeight="1">
      <c r="A13" s="3386" t="s">
        <v>1661</v>
      </c>
      <c r="B13" s="3386"/>
      <c r="C13" s="3386"/>
      <c r="D13" s="3386"/>
      <c r="E13" s="3386"/>
      <c r="F13" s="3386"/>
    </row>
    <row r="14" spans="1:7" ht="20.149999999999999" customHeight="1">
      <c r="A14" s="3386"/>
      <c r="B14" s="3386"/>
      <c r="C14" s="3386"/>
      <c r="D14" s="3386"/>
      <c r="E14" s="3386"/>
      <c r="F14" s="3386"/>
    </row>
  </sheetData>
  <mergeCells count="9">
    <mergeCell ref="A13:F14"/>
    <mergeCell ref="D3:F3"/>
    <mergeCell ref="A5:F5"/>
    <mergeCell ref="B7:F7"/>
    <mergeCell ref="B8:F8"/>
    <mergeCell ref="A10:A11"/>
    <mergeCell ref="B10:F10"/>
    <mergeCell ref="B11:C11"/>
    <mergeCell ref="D11:F11"/>
  </mergeCells>
  <phoneticPr fontId="7"/>
  <hyperlinks>
    <hyperlink ref="A1" location="目次!A1" display="目次へ" xr:uid="{00000000-0004-0000-6700-000000000000}"/>
  </hyperlinks>
  <pageMargins left="0.7" right="0.7" top="0.75" bottom="0.75" header="0.3" footer="0.3"/>
  <pageSetup paperSize="9" scale="85"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tabColor theme="4"/>
  </sheetPr>
  <dimension ref="A1:F12"/>
  <sheetViews>
    <sheetView view="pageBreakPreview" zoomScaleNormal="100" zoomScaleSheetLayoutView="100" workbookViewId="0"/>
  </sheetViews>
  <sheetFormatPr defaultRowHeight="13"/>
  <cols>
    <col min="1" max="1" width="19.08984375" style="604" customWidth="1"/>
    <col min="2" max="2" width="15.6328125" style="604" customWidth="1"/>
    <col min="3" max="3" width="15.26953125" style="604" customWidth="1"/>
    <col min="4" max="4" width="17.453125" style="604" customWidth="1"/>
    <col min="5" max="5" width="15.08984375" style="604" customWidth="1"/>
    <col min="6" max="6" width="15.26953125" style="604" customWidth="1"/>
    <col min="7" max="7" width="3.7265625" style="604" customWidth="1"/>
    <col min="8" max="8" width="2.453125" style="604" customWidth="1"/>
    <col min="9" max="255" width="9" style="604"/>
    <col min="256" max="256" width="1.08984375" style="604" customWidth="1"/>
    <col min="257" max="258" width="15.6328125" style="604" customWidth="1"/>
    <col min="259" max="259" width="15.26953125" style="604" customWidth="1"/>
    <col min="260" max="260" width="17.453125" style="604" customWidth="1"/>
    <col min="261" max="261" width="15.08984375" style="604" customWidth="1"/>
    <col min="262" max="262" width="15.26953125" style="604" customWidth="1"/>
    <col min="263" max="263" width="3.7265625" style="604" customWidth="1"/>
    <col min="264" max="264" width="2.453125" style="604" customWidth="1"/>
    <col min="265" max="511" width="9" style="604"/>
    <col min="512" max="512" width="1.08984375" style="604" customWidth="1"/>
    <col min="513" max="514" width="15.6328125" style="604" customWidth="1"/>
    <col min="515" max="515" width="15.26953125" style="604" customWidth="1"/>
    <col min="516" max="516" width="17.453125" style="604" customWidth="1"/>
    <col min="517" max="517" width="15.08984375" style="604" customWidth="1"/>
    <col min="518" max="518" width="15.26953125" style="604" customWidth="1"/>
    <col min="519" max="519" width="3.7265625" style="604" customWidth="1"/>
    <col min="520" max="520" width="2.453125" style="604" customWidth="1"/>
    <col min="521" max="767" width="9" style="604"/>
    <col min="768" max="768" width="1.08984375" style="604" customWidth="1"/>
    <col min="769" max="770" width="15.6328125" style="604" customWidth="1"/>
    <col min="771" max="771" width="15.26953125" style="604" customWidth="1"/>
    <col min="772" max="772" width="17.453125" style="604" customWidth="1"/>
    <col min="773" max="773" width="15.08984375" style="604" customWidth="1"/>
    <col min="774" max="774" width="15.26953125" style="604" customWidth="1"/>
    <col min="775" max="775" width="3.7265625" style="604" customWidth="1"/>
    <col min="776" max="776" width="2.453125" style="604" customWidth="1"/>
    <col min="777" max="1023" width="9" style="604"/>
    <col min="1024" max="1024" width="1.08984375" style="604" customWidth="1"/>
    <col min="1025" max="1026" width="15.6328125" style="604" customWidth="1"/>
    <col min="1027" max="1027" width="15.26953125" style="604" customWidth="1"/>
    <col min="1028" max="1028" width="17.453125" style="604" customWidth="1"/>
    <col min="1029" max="1029" width="15.08984375" style="604" customWidth="1"/>
    <col min="1030" max="1030" width="15.26953125" style="604" customWidth="1"/>
    <col min="1031" max="1031" width="3.7265625" style="604" customWidth="1"/>
    <col min="1032" max="1032" width="2.453125" style="604" customWidth="1"/>
    <col min="1033" max="1279" width="9" style="604"/>
    <col min="1280" max="1280" width="1.08984375" style="604" customWidth="1"/>
    <col min="1281" max="1282" width="15.6328125" style="604" customWidth="1"/>
    <col min="1283" max="1283" width="15.26953125" style="604" customWidth="1"/>
    <col min="1284" max="1284" width="17.453125" style="604" customWidth="1"/>
    <col min="1285" max="1285" width="15.08984375" style="604" customWidth="1"/>
    <col min="1286" max="1286" width="15.26953125" style="604" customWidth="1"/>
    <col min="1287" max="1287" width="3.7265625" style="604" customWidth="1"/>
    <col min="1288" max="1288" width="2.453125" style="604" customWidth="1"/>
    <col min="1289" max="1535" width="9" style="604"/>
    <col min="1536" max="1536" width="1.08984375" style="604" customWidth="1"/>
    <col min="1537" max="1538" width="15.6328125" style="604" customWidth="1"/>
    <col min="1539" max="1539" width="15.26953125" style="604" customWidth="1"/>
    <col min="1540" max="1540" width="17.453125" style="604" customWidth="1"/>
    <col min="1541" max="1541" width="15.08984375" style="604" customWidth="1"/>
    <col min="1542" max="1542" width="15.26953125" style="604" customWidth="1"/>
    <col min="1543" max="1543" width="3.7265625" style="604" customWidth="1"/>
    <col min="1544" max="1544" width="2.453125" style="604" customWidth="1"/>
    <col min="1545" max="1791" width="9" style="604"/>
    <col min="1792" max="1792" width="1.08984375" style="604" customWidth="1"/>
    <col min="1793" max="1794" width="15.6328125" style="604" customWidth="1"/>
    <col min="1795" max="1795" width="15.26953125" style="604" customWidth="1"/>
    <col min="1796" max="1796" width="17.453125" style="604" customWidth="1"/>
    <col min="1797" max="1797" width="15.08984375" style="604" customWidth="1"/>
    <col min="1798" max="1798" width="15.26953125" style="604" customWidth="1"/>
    <col min="1799" max="1799" width="3.7265625" style="604" customWidth="1"/>
    <col min="1800" max="1800" width="2.453125" style="604" customWidth="1"/>
    <col min="1801" max="2047" width="9" style="604"/>
    <col min="2048" max="2048" width="1.08984375" style="604" customWidth="1"/>
    <col min="2049" max="2050" width="15.6328125" style="604" customWidth="1"/>
    <col min="2051" max="2051" width="15.26953125" style="604" customWidth="1"/>
    <col min="2052" max="2052" width="17.453125" style="604" customWidth="1"/>
    <col min="2053" max="2053" width="15.08984375" style="604" customWidth="1"/>
    <col min="2054" max="2054" width="15.26953125" style="604" customWidth="1"/>
    <col min="2055" max="2055" width="3.7265625" style="604" customWidth="1"/>
    <col min="2056" max="2056" width="2.453125" style="604" customWidth="1"/>
    <col min="2057" max="2303" width="9" style="604"/>
    <col min="2304" max="2304" width="1.08984375" style="604" customWidth="1"/>
    <col min="2305" max="2306" width="15.6328125" style="604" customWidth="1"/>
    <col min="2307" max="2307" width="15.26953125" style="604" customWidth="1"/>
    <col min="2308" max="2308" width="17.453125" style="604" customWidth="1"/>
    <col min="2309" max="2309" width="15.08984375" style="604" customWidth="1"/>
    <col min="2310" max="2310" width="15.26953125" style="604" customWidth="1"/>
    <col min="2311" max="2311" width="3.7265625" style="604" customWidth="1"/>
    <col min="2312" max="2312" width="2.453125" style="604" customWidth="1"/>
    <col min="2313" max="2559" width="9" style="604"/>
    <col min="2560" max="2560" width="1.08984375" style="604" customWidth="1"/>
    <col min="2561" max="2562" width="15.6328125" style="604" customWidth="1"/>
    <col min="2563" max="2563" width="15.26953125" style="604" customWidth="1"/>
    <col min="2564" max="2564" width="17.453125" style="604" customWidth="1"/>
    <col min="2565" max="2565" width="15.08984375" style="604" customWidth="1"/>
    <col min="2566" max="2566" width="15.26953125" style="604" customWidth="1"/>
    <col min="2567" max="2567" width="3.7265625" style="604" customWidth="1"/>
    <col min="2568" max="2568" width="2.453125" style="604" customWidth="1"/>
    <col min="2569" max="2815" width="9" style="604"/>
    <col min="2816" max="2816" width="1.08984375" style="604" customWidth="1"/>
    <col min="2817" max="2818" width="15.6328125" style="604" customWidth="1"/>
    <col min="2819" max="2819" width="15.26953125" style="604" customWidth="1"/>
    <col min="2820" max="2820" width="17.453125" style="604" customWidth="1"/>
    <col min="2821" max="2821" width="15.08984375" style="604" customWidth="1"/>
    <col min="2822" max="2822" width="15.26953125" style="604" customWidth="1"/>
    <col min="2823" max="2823" width="3.7265625" style="604" customWidth="1"/>
    <col min="2824" max="2824" width="2.453125" style="604" customWidth="1"/>
    <col min="2825" max="3071" width="9" style="604"/>
    <col min="3072" max="3072" width="1.08984375" style="604" customWidth="1"/>
    <col min="3073" max="3074" width="15.6328125" style="604" customWidth="1"/>
    <col min="3075" max="3075" width="15.26953125" style="604" customWidth="1"/>
    <col min="3076" max="3076" width="17.453125" style="604" customWidth="1"/>
    <col min="3077" max="3077" width="15.08984375" style="604" customWidth="1"/>
    <col min="3078" max="3078" width="15.26953125" style="604" customWidth="1"/>
    <col min="3079" max="3079" width="3.7265625" style="604" customWidth="1"/>
    <col min="3080" max="3080" width="2.453125" style="604" customWidth="1"/>
    <col min="3081" max="3327" width="9" style="604"/>
    <col min="3328" max="3328" width="1.08984375" style="604" customWidth="1"/>
    <col min="3329" max="3330" width="15.6328125" style="604" customWidth="1"/>
    <col min="3331" max="3331" width="15.26953125" style="604" customWidth="1"/>
    <col min="3332" max="3332" width="17.453125" style="604" customWidth="1"/>
    <col min="3333" max="3333" width="15.08984375" style="604" customWidth="1"/>
    <col min="3334" max="3334" width="15.26953125" style="604" customWidth="1"/>
    <col min="3335" max="3335" width="3.7265625" style="604" customWidth="1"/>
    <col min="3336" max="3336" width="2.453125" style="604" customWidth="1"/>
    <col min="3337" max="3583" width="9" style="604"/>
    <col min="3584" max="3584" width="1.08984375" style="604" customWidth="1"/>
    <col min="3585" max="3586" width="15.6328125" style="604" customWidth="1"/>
    <col min="3587" max="3587" width="15.26953125" style="604" customWidth="1"/>
    <col min="3588" max="3588" width="17.453125" style="604" customWidth="1"/>
    <col min="3589" max="3589" width="15.08984375" style="604" customWidth="1"/>
    <col min="3590" max="3590" width="15.26953125" style="604" customWidth="1"/>
    <col min="3591" max="3591" width="3.7265625" style="604" customWidth="1"/>
    <col min="3592" max="3592" width="2.453125" style="604" customWidth="1"/>
    <col min="3593" max="3839" width="9" style="604"/>
    <col min="3840" max="3840" width="1.08984375" style="604" customWidth="1"/>
    <col min="3841" max="3842" width="15.6328125" style="604" customWidth="1"/>
    <col min="3843" max="3843" width="15.26953125" style="604" customWidth="1"/>
    <col min="3844" max="3844" width="17.453125" style="604" customWidth="1"/>
    <col min="3845" max="3845" width="15.08984375" style="604" customWidth="1"/>
    <col min="3846" max="3846" width="15.26953125" style="604" customWidth="1"/>
    <col min="3847" max="3847" width="3.7265625" style="604" customWidth="1"/>
    <col min="3848" max="3848" width="2.453125" style="604" customWidth="1"/>
    <col min="3849" max="4095" width="9" style="604"/>
    <col min="4096" max="4096" width="1.08984375" style="604" customWidth="1"/>
    <col min="4097" max="4098" width="15.6328125" style="604" customWidth="1"/>
    <col min="4099" max="4099" width="15.26953125" style="604" customWidth="1"/>
    <col min="4100" max="4100" width="17.453125" style="604" customWidth="1"/>
    <col min="4101" max="4101" width="15.08984375" style="604" customWidth="1"/>
    <col min="4102" max="4102" width="15.26953125" style="604" customWidth="1"/>
    <col min="4103" max="4103" width="3.7265625" style="604" customWidth="1"/>
    <col min="4104" max="4104" width="2.453125" style="604" customWidth="1"/>
    <col min="4105" max="4351" width="9" style="604"/>
    <col min="4352" max="4352" width="1.08984375" style="604" customWidth="1"/>
    <col min="4353" max="4354" width="15.6328125" style="604" customWidth="1"/>
    <col min="4355" max="4355" width="15.26953125" style="604" customWidth="1"/>
    <col min="4356" max="4356" width="17.453125" style="604" customWidth="1"/>
    <col min="4357" max="4357" width="15.08984375" style="604" customWidth="1"/>
    <col min="4358" max="4358" width="15.26953125" style="604" customWidth="1"/>
    <col min="4359" max="4359" width="3.7265625" style="604" customWidth="1"/>
    <col min="4360" max="4360" width="2.453125" style="604" customWidth="1"/>
    <col min="4361" max="4607" width="9" style="604"/>
    <col min="4608" max="4608" width="1.08984375" style="604" customWidth="1"/>
    <col min="4609" max="4610" width="15.6328125" style="604" customWidth="1"/>
    <col min="4611" max="4611" width="15.26953125" style="604" customWidth="1"/>
    <col min="4612" max="4612" width="17.453125" style="604" customWidth="1"/>
    <col min="4613" max="4613" width="15.08984375" style="604" customWidth="1"/>
    <col min="4614" max="4614" width="15.26953125" style="604" customWidth="1"/>
    <col min="4615" max="4615" width="3.7265625" style="604" customWidth="1"/>
    <col min="4616" max="4616" width="2.453125" style="604" customWidth="1"/>
    <col min="4617" max="4863" width="9" style="604"/>
    <col min="4864" max="4864" width="1.08984375" style="604" customWidth="1"/>
    <col min="4865" max="4866" width="15.6328125" style="604" customWidth="1"/>
    <col min="4867" max="4867" width="15.26953125" style="604" customWidth="1"/>
    <col min="4868" max="4868" width="17.453125" style="604" customWidth="1"/>
    <col min="4869" max="4869" width="15.08984375" style="604" customWidth="1"/>
    <col min="4870" max="4870" width="15.26953125" style="604" customWidth="1"/>
    <col min="4871" max="4871" width="3.7265625" style="604" customWidth="1"/>
    <col min="4872" max="4872" width="2.453125" style="604" customWidth="1"/>
    <col min="4873" max="5119" width="9" style="604"/>
    <col min="5120" max="5120" width="1.08984375" style="604" customWidth="1"/>
    <col min="5121" max="5122" width="15.6328125" style="604" customWidth="1"/>
    <col min="5123" max="5123" width="15.26953125" style="604" customWidth="1"/>
    <col min="5124" max="5124" width="17.453125" style="604" customWidth="1"/>
    <col min="5125" max="5125" width="15.08984375" style="604" customWidth="1"/>
    <col min="5126" max="5126" width="15.26953125" style="604" customWidth="1"/>
    <col min="5127" max="5127" width="3.7265625" style="604" customWidth="1"/>
    <col min="5128" max="5128" width="2.453125" style="604" customWidth="1"/>
    <col min="5129" max="5375" width="9" style="604"/>
    <col min="5376" max="5376" width="1.08984375" style="604" customWidth="1"/>
    <col min="5377" max="5378" width="15.6328125" style="604" customWidth="1"/>
    <col min="5379" max="5379" width="15.26953125" style="604" customWidth="1"/>
    <col min="5380" max="5380" width="17.453125" style="604" customWidth="1"/>
    <col min="5381" max="5381" width="15.08984375" style="604" customWidth="1"/>
    <col min="5382" max="5382" width="15.26953125" style="604" customWidth="1"/>
    <col min="5383" max="5383" width="3.7265625" style="604" customWidth="1"/>
    <col min="5384" max="5384" width="2.453125" style="604" customWidth="1"/>
    <col min="5385" max="5631" width="9" style="604"/>
    <col min="5632" max="5632" width="1.08984375" style="604" customWidth="1"/>
    <col min="5633" max="5634" width="15.6328125" style="604" customWidth="1"/>
    <col min="5635" max="5635" width="15.26953125" style="604" customWidth="1"/>
    <col min="5636" max="5636" width="17.453125" style="604" customWidth="1"/>
    <col min="5637" max="5637" width="15.08984375" style="604" customWidth="1"/>
    <col min="5638" max="5638" width="15.26953125" style="604" customWidth="1"/>
    <col min="5639" max="5639" width="3.7265625" style="604" customWidth="1"/>
    <col min="5640" max="5640" width="2.453125" style="604" customWidth="1"/>
    <col min="5641" max="5887" width="9" style="604"/>
    <col min="5888" max="5888" width="1.08984375" style="604" customWidth="1"/>
    <col min="5889" max="5890" width="15.6328125" style="604" customWidth="1"/>
    <col min="5891" max="5891" width="15.26953125" style="604" customWidth="1"/>
    <col min="5892" max="5892" width="17.453125" style="604" customWidth="1"/>
    <col min="5893" max="5893" width="15.08984375" style="604" customWidth="1"/>
    <col min="5894" max="5894" width="15.26953125" style="604" customWidth="1"/>
    <col min="5895" max="5895" width="3.7265625" style="604" customWidth="1"/>
    <col min="5896" max="5896" width="2.453125" style="604" customWidth="1"/>
    <col min="5897" max="6143" width="9" style="604"/>
    <col min="6144" max="6144" width="1.08984375" style="604" customWidth="1"/>
    <col min="6145" max="6146" width="15.6328125" style="604" customWidth="1"/>
    <col min="6147" max="6147" width="15.26953125" style="604" customWidth="1"/>
    <col min="6148" max="6148" width="17.453125" style="604" customWidth="1"/>
    <col min="6149" max="6149" width="15.08984375" style="604" customWidth="1"/>
    <col min="6150" max="6150" width="15.26953125" style="604" customWidth="1"/>
    <col min="6151" max="6151" width="3.7265625" style="604" customWidth="1"/>
    <col min="6152" max="6152" width="2.453125" style="604" customWidth="1"/>
    <col min="6153" max="6399" width="9" style="604"/>
    <col min="6400" max="6400" width="1.08984375" style="604" customWidth="1"/>
    <col min="6401" max="6402" width="15.6328125" style="604" customWidth="1"/>
    <col min="6403" max="6403" width="15.26953125" style="604" customWidth="1"/>
    <col min="6404" max="6404" width="17.453125" style="604" customWidth="1"/>
    <col min="6405" max="6405" width="15.08984375" style="604" customWidth="1"/>
    <col min="6406" max="6406" width="15.26953125" style="604" customWidth="1"/>
    <col min="6407" max="6407" width="3.7265625" style="604" customWidth="1"/>
    <col min="6408" max="6408" width="2.453125" style="604" customWidth="1"/>
    <col min="6409" max="6655" width="9" style="604"/>
    <col min="6656" max="6656" width="1.08984375" style="604" customWidth="1"/>
    <col min="6657" max="6658" width="15.6328125" style="604" customWidth="1"/>
    <col min="6659" max="6659" width="15.26953125" style="604" customWidth="1"/>
    <col min="6660" max="6660" width="17.453125" style="604" customWidth="1"/>
    <col min="6661" max="6661" width="15.08984375" style="604" customWidth="1"/>
    <col min="6662" max="6662" width="15.26953125" style="604" customWidth="1"/>
    <col min="6663" max="6663" width="3.7265625" style="604" customWidth="1"/>
    <col min="6664" max="6664" width="2.453125" style="604" customWidth="1"/>
    <col min="6665" max="6911" width="9" style="604"/>
    <col min="6912" max="6912" width="1.08984375" style="604" customWidth="1"/>
    <col min="6913" max="6914" width="15.6328125" style="604" customWidth="1"/>
    <col min="6915" max="6915" width="15.26953125" style="604" customWidth="1"/>
    <col min="6916" max="6916" width="17.453125" style="604" customWidth="1"/>
    <col min="6917" max="6917" width="15.08984375" style="604" customWidth="1"/>
    <col min="6918" max="6918" width="15.26953125" style="604" customWidth="1"/>
    <col min="6919" max="6919" width="3.7265625" style="604" customWidth="1"/>
    <col min="6920" max="6920" width="2.453125" style="604" customWidth="1"/>
    <col min="6921" max="7167" width="9" style="604"/>
    <col min="7168" max="7168" width="1.08984375" style="604" customWidth="1"/>
    <col min="7169" max="7170" width="15.6328125" style="604" customWidth="1"/>
    <col min="7171" max="7171" width="15.26953125" style="604" customWidth="1"/>
    <col min="7172" max="7172" width="17.453125" style="604" customWidth="1"/>
    <col min="7173" max="7173" width="15.08984375" style="604" customWidth="1"/>
    <col min="7174" max="7174" width="15.26953125" style="604" customWidth="1"/>
    <col min="7175" max="7175" width="3.7265625" style="604" customWidth="1"/>
    <col min="7176" max="7176" width="2.453125" style="604" customWidth="1"/>
    <col min="7177" max="7423" width="9" style="604"/>
    <col min="7424" max="7424" width="1.08984375" style="604" customWidth="1"/>
    <col min="7425" max="7426" width="15.6328125" style="604" customWidth="1"/>
    <col min="7427" max="7427" width="15.26953125" style="604" customWidth="1"/>
    <col min="7428" max="7428" width="17.453125" style="604" customWidth="1"/>
    <col min="7429" max="7429" width="15.08984375" style="604" customWidth="1"/>
    <col min="7430" max="7430" width="15.26953125" style="604" customWidth="1"/>
    <col min="7431" max="7431" width="3.7265625" style="604" customWidth="1"/>
    <col min="7432" max="7432" width="2.453125" style="604" customWidth="1"/>
    <col min="7433" max="7679" width="9" style="604"/>
    <col min="7680" max="7680" width="1.08984375" style="604" customWidth="1"/>
    <col min="7681" max="7682" width="15.6328125" style="604" customWidth="1"/>
    <col min="7683" max="7683" width="15.26953125" style="604" customWidth="1"/>
    <col min="7684" max="7684" width="17.453125" style="604" customWidth="1"/>
    <col min="7685" max="7685" width="15.08984375" style="604" customWidth="1"/>
    <col min="7686" max="7686" width="15.26953125" style="604" customWidth="1"/>
    <col min="7687" max="7687" width="3.7265625" style="604" customWidth="1"/>
    <col min="7688" max="7688" width="2.453125" style="604" customWidth="1"/>
    <col min="7689" max="7935" width="9" style="604"/>
    <col min="7936" max="7936" width="1.08984375" style="604" customWidth="1"/>
    <col min="7937" max="7938" width="15.6328125" style="604" customWidth="1"/>
    <col min="7939" max="7939" width="15.26953125" style="604" customWidth="1"/>
    <col min="7940" max="7940" width="17.453125" style="604" customWidth="1"/>
    <col min="7941" max="7941" width="15.08984375" style="604" customWidth="1"/>
    <col min="7942" max="7942" width="15.26953125" style="604" customWidth="1"/>
    <col min="7943" max="7943" width="3.7265625" style="604" customWidth="1"/>
    <col min="7944" max="7944" width="2.453125" style="604" customWidth="1"/>
    <col min="7945" max="8191" width="9" style="604"/>
    <col min="8192" max="8192" width="1.08984375" style="604" customWidth="1"/>
    <col min="8193" max="8194" width="15.6328125" style="604" customWidth="1"/>
    <col min="8195" max="8195" width="15.26953125" style="604" customWidth="1"/>
    <col min="8196" max="8196" width="17.453125" style="604" customWidth="1"/>
    <col min="8197" max="8197" width="15.08984375" style="604" customWidth="1"/>
    <col min="8198" max="8198" width="15.26953125" style="604" customWidth="1"/>
    <col min="8199" max="8199" width="3.7265625" style="604" customWidth="1"/>
    <col min="8200" max="8200" width="2.453125" style="604" customWidth="1"/>
    <col min="8201" max="8447" width="9" style="604"/>
    <col min="8448" max="8448" width="1.08984375" style="604" customWidth="1"/>
    <col min="8449" max="8450" width="15.6328125" style="604" customWidth="1"/>
    <col min="8451" max="8451" width="15.26953125" style="604" customWidth="1"/>
    <col min="8452" max="8452" width="17.453125" style="604" customWidth="1"/>
    <col min="8453" max="8453" width="15.08984375" style="604" customWidth="1"/>
    <col min="8454" max="8454" width="15.26953125" style="604" customWidth="1"/>
    <col min="8455" max="8455" width="3.7265625" style="604" customWidth="1"/>
    <col min="8456" max="8456" width="2.453125" style="604" customWidth="1"/>
    <col min="8457" max="8703" width="9" style="604"/>
    <col min="8704" max="8704" width="1.08984375" style="604" customWidth="1"/>
    <col min="8705" max="8706" width="15.6328125" style="604" customWidth="1"/>
    <col min="8707" max="8707" width="15.26953125" style="604" customWidth="1"/>
    <col min="8708" max="8708" width="17.453125" style="604" customWidth="1"/>
    <col min="8709" max="8709" width="15.08984375" style="604" customWidth="1"/>
    <col min="8710" max="8710" width="15.26953125" style="604" customWidth="1"/>
    <col min="8711" max="8711" width="3.7265625" style="604" customWidth="1"/>
    <col min="8712" max="8712" width="2.453125" style="604" customWidth="1"/>
    <col min="8713" max="8959" width="9" style="604"/>
    <col min="8960" max="8960" width="1.08984375" style="604" customWidth="1"/>
    <col min="8961" max="8962" width="15.6328125" style="604" customWidth="1"/>
    <col min="8963" max="8963" width="15.26953125" style="604" customWidth="1"/>
    <col min="8964" max="8964" width="17.453125" style="604" customWidth="1"/>
    <col min="8965" max="8965" width="15.08984375" style="604" customWidth="1"/>
    <col min="8966" max="8966" width="15.26953125" style="604" customWidth="1"/>
    <col min="8967" max="8967" width="3.7265625" style="604" customWidth="1"/>
    <col min="8968" max="8968" width="2.453125" style="604" customWidth="1"/>
    <col min="8969" max="9215" width="9" style="604"/>
    <col min="9216" max="9216" width="1.08984375" style="604" customWidth="1"/>
    <col min="9217" max="9218" width="15.6328125" style="604" customWidth="1"/>
    <col min="9219" max="9219" width="15.26953125" style="604" customWidth="1"/>
    <col min="9220" max="9220" width="17.453125" style="604" customWidth="1"/>
    <col min="9221" max="9221" width="15.08984375" style="604" customWidth="1"/>
    <col min="9222" max="9222" width="15.26953125" style="604" customWidth="1"/>
    <col min="9223" max="9223" width="3.7265625" style="604" customWidth="1"/>
    <col min="9224" max="9224" width="2.453125" style="604" customWidth="1"/>
    <col min="9225" max="9471" width="9" style="604"/>
    <col min="9472" max="9472" width="1.08984375" style="604" customWidth="1"/>
    <col min="9473" max="9474" width="15.6328125" style="604" customWidth="1"/>
    <col min="9475" max="9475" width="15.26953125" style="604" customWidth="1"/>
    <col min="9476" max="9476" width="17.453125" style="604" customWidth="1"/>
    <col min="9477" max="9477" width="15.08984375" style="604" customWidth="1"/>
    <col min="9478" max="9478" width="15.26953125" style="604" customWidth="1"/>
    <col min="9479" max="9479" width="3.7265625" style="604" customWidth="1"/>
    <col min="9480" max="9480" width="2.453125" style="604" customWidth="1"/>
    <col min="9481" max="9727" width="9" style="604"/>
    <col min="9728" max="9728" width="1.08984375" style="604" customWidth="1"/>
    <col min="9729" max="9730" width="15.6328125" style="604" customWidth="1"/>
    <col min="9731" max="9731" width="15.26953125" style="604" customWidth="1"/>
    <col min="9732" max="9732" width="17.453125" style="604" customWidth="1"/>
    <col min="9733" max="9733" width="15.08984375" style="604" customWidth="1"/>
    <col min="9734" max="9734" width="15.26953125" style="604" customWidth="1"/>
    <col min="9735" max="9735" width="3.7265625" style="604" customWidth="1"/>
    <col min="9736" max="9736" width="2.453125" style="604" customWidth="1"/>
    <col min="9737" max="9983" width="9" style="604"/>
    <col min="9984" max="9984" width="1.08984375" style="604" customWidth="1"/>
    <col min="9985" max="9986" width="15.6328125" style="604" customWidth="1"/>
    <col min="9987" max="9987" width="15.26953125" style="604" customWidth="1"/>
    <col min="9988" max="9988" width="17.453125" style="604" customWidth="1"/>
    <col min="9989" max="9989" width="15.08984375" style="604" customWidth="1"/>
    <col min="9990" max="9990" width="15.26953125" style="604" customWidth="1"/>
    <col min="9991" max="9991" width="3.7265625" style="604" customWidth="1"/>
    <col min="9992" max="9992" width="2.453125" style="604" customWidth="1"/>
    <col min="9993" max="10239" width="9" style="604"/>
    <col min="10240" max="10240" width="1.08984375" style="604" customWidth="1"/>
    <col min="10241" max="10242" width="15.6328125" style="604" customWidth="1"/>
    <col min="10243" max="10243" width="15.26953125" style="604" customWidth="1"/>
    <col min="10244" max="10244" width="17.453125" style="604" customWidth="1"/>
    <col min="10245" max="10245" width="15.08984375" style="604" customWidth="1"/>
    <col min="10246" max="10246" width="15.26953125" style="604" customWidth="1"/>
    <col min="10247" max="10247" width="3.7265625" style="604" customWidth="1"/>
    <col min="10248" max="10248" width="2.453125" style="604" customWidth="1"/>
    <col min="10249" max="10495" width="9" style="604"/>
    <col min="10496" max="10496" width="1.08984375" style="604" customWidth="1"/>
    <col min="10497" max="10498" width="15.6328125" style="604" customWidth="1"/>
    <col min="10499" max="10499" width="15.26953125" style="604" customWidth="1"/>
    <col min="10500" max="10500" width="17.453125" style="604" customWidth="1"/>
    <col min="10501" max="10501" width="15.08984375" style="604" customWidth="1"/>
    <col min="10502" max="10502" width="15.26953125" style="604" customWidth="1"/>
    <col min="10503" max="10503" width="3.7265625" style="604" customWidth="1"/>
    <col min="10504" max="10504" width="2.453125" style="604" customWidth="1"/>
    <col min="10505" max="10751" width="9" style="604"/>
    <col min="10752" max="10752" width="1.08984375" style="604" customWidth="1"/>
    <col min="10753" max="10754" width="15.6328125" style="604" customWidth="1"/>
    <col min="10755" max="10755" width="15.26953125" style="604" customWidth="1"/>
    <col min="10756" max="10756" width="17.453125" style="604" customWidth="1"/>
    <col min="10757" max="10757" width="15.08984375" style="604" customWidth="1"/>
    <col min="10758" max="10758" width="15.26953125" style="604" customWidth="1"/>
    <col min="10759" max="10759" width="3.7265625" style="604" customWidth="1"/>
    <col min="10760" max="10760" width="2.453125" style="604" customWidth="1"/>
    <col min="10761" max="11007" width="9" style="604"/>
    <col min="11008" max="11008" width="1.08984375" style="604" customWidth="1"/>
    <col min="11009" max="11010" width="15.6328125" style="604" customWidth="1"/>
    <col min="11011" max="11011" width="15.26953125" style="604" customWidth="1"/>
    <col min="11012" max="11012" width="17.453125" style="604" customWidth="1"/>
    <col min="11013" max="11013" width="15.08984375" style="604" customWidth="1"/>
    <col min="11014" max="11014" width="15.26953125" style="604" customWidth="1"/>
    <col min="11015" max="11015" width="3.7265625" style="604" customWidth="1"/>
    <col min="11016" max="11016" width="2.453125" style="604" customWidth="1"/>
    <col min="11017" max="11263" width="9" style="604"/>
    <col min="11264" max="11264" width="1.08984375" style="604" customWidth="1"/>
    <col min="11265" max="11266" width="15.6328125" style="604" customWidth="1"/>
    <col min="11267" max="11267" width="15.26953125" style="604" customWidth="1"/>
    <col min="11268" max="11268" width="17.453125" style="604" customWidth="1"/>
    <col min="11269" max="11269" width="15.08984375" style="604" customWidth="1"/>
    <col min="11270" max="11270" width="15.26953125" style="604" customWidth="1"/>
    <col min="11271" max="11271" width="3.7265625" style="604" customWidth="1"/>
    <col min="11272" max="11272" width="2.453125" style="604" customWidth="1"/>
    <col min="11273" max="11519" width="9" style="604"/>
    <col min="11520" max="11520" width="1.08984375" style="604" customWidth="1"/>
    <col min="11521" max="11522" width="15.6328125" style="604" customWidth="1"/>
    <col min="11523" max="11523" width="15.26953125" style="604" customWidth="1"/>
    <col min="11524" max="11524" width="17.453125" style="604" customWidth="1"/>
    <col min="11525" max="11525" width="15.08984375" style="604" customWidth="1"/>
    <col min="11526" max="11526" width="15.26953125" style="604" customWidth="1"/>
    <col min="11527" max="11527" width="3.7265625" style="604" customWidth="1"/>
    <col min="11528" max="11528" width="2.453125" style="604" customWidth="1"/>
    <col min="11529" max="11775" width="9" style="604"/>
    <col min="11776" max="11776" width="1.08984375" style="604" customWidth="1"/>
    <col min="11777" max="11778" width="15.6328125" style="604" customWidth="1"/>
    <col min="11779" max="11779" width="15.26953125" style="604" customWidth="1"/>
    <col min="11780" max="11780" width="17.453125" style="604" customWidth="1"/>
    <col min="11781" max="11781" width="15.08984375" style="604" customWidth="1"/>
    <col min="11782" max="11782" width="15.26953125" style="604" customWidth="1"/>
    <col min="11783" max="11783" width="3.7265625" style="604" customWidth="1"/>
    <col min="11784" max="11784" width="2.453125" style="604" customWidth="1"/>
    <col min="11785" max="12031" width="9" style="604"/>
    <col min="12032" max="12032" width="1.08984375" style="604" customWidth="1"/>
    <col min="12033" max="12034" width="15.6328125" style="604" customWidth="1"/>
    <col min="12035" max="12035" width="15.26953125" style="604" customWidth="1"/>
    <col min="12036" max="12036" width="17.453125" style="604" customWidth="1"/>
    <col min="12037" max="12037" width="15.08984375" style="604" customWidth="1"/>
    <col min="12038" max="12038" width="15.26953125" style="604" customWidth="1"/>
    <col min="12039" max="12039" width="3.7265625" style="604" customWidth="1"/>
    <col min="12040" max="12040" width="2.453125" style="604" customWidth="1"/>
    <col min="12041" max="12287" width="9" style="604"/>
    <col min="12288" max="12288" width="1.08984375" style="604" customWidth="1"/>
    <col min="12289" max="12290" width="15.6328125" style="604" customWidth="1"/>
    <col min="12291" max="12291" width="15.26953125" style="604" customWidth="1"/>
    <col min="12292" max="12292" width="17.453125" style="604" customWidth="1"/>
    <col min="12293" max="12293" width="15.08984375" style="604" customWidth="1"/>
    <col min="12294" max="12294" width="15.26953125" style="604" customWidth="1"/>
    <col min="12295" max="12295" width="3.7265625" style="604" customWidth="1"/>
    <col min="12296" max="12296" width="2.453125" style="604" customWidth="1"/>
    <col min="12297" max="12543" width="9" style="604"/>
    <col min="12544" max="12544" width="1.08984375" style="604" customWidth="1"/>
    <col min="12545" max="12546" width="15.6328125" style="604" customWidth="1"/>
    <col min="12547" max="12547" width="15.26953125" style="604" customWidth="1"/>
    <col min="12548" max="12548" width="17.453125" style="604" customWidth="1"/>
    <col min="12549" max="12549" width="15.08984375" style="604" customWidth="1"/>
    <col min="12550" max="12550" width="15.26953125" style="604" customWidth="1"/>
    <col min="12551" max="12551" width="3.7265625" style="604" customWidth="1"/>
    <col min="12552" max="12552" width="2.453125" style="604" customWidth="1"/>
    <col min="12553" max="12799" width="9" style="604"/>
    <col min="12800" max="12800" width="1.08984375" style="604" customWidth="1"/>
    <col min="12801" max="12802" width="15.6328125" style="604" customWidth="1"/>
    <col min="12803" max="12803" width="15.26953125" style="604" customWidth="1"/>
    <col min="12804" max="12804" width="17.453125" style="604" customWidth="1"/>
    <col min="12805" max="12805" width="15.08984375" style="604" customWidth="1"/>
    <col min="12806" max="12806" width="15.26953125" style="604" customWidth="1"/>
    <col min="12807" max="12807" width="3.7265625" style="604" customWidth="1"/>
    <col min="12808" max="12808" width="2.453125" style="604" customWidth="1"/>
    <col min="12809" max="13055" width="9" style="604"/>
    <col min="13056" max="13056" width="1.08984375" style="604" customWidth="1"/>
    <col min="13057" max="13058" width="15.6328125" style="604" customWidth="1"/>
    <col min="13059" max="13059" width="15.26953125" style="604" customWidth="1"/>
    <col min="13060" max="13060" width="17.453125" style="604" customWidth="1"/>
    <col min="13061" max="13061" width="15.08984375" style="604" customWidth="1"/>
    <col min="13062" max="13062" width="15.26953125" style="604" customWidth="1"/>
    <col min="13063" max="13063" width="3.7265625" style="604" customWidth="1"/>
    <col min="13064" max="13064" width="2.453125" style="604" customWidth="1"/>
    <col min="13065" max="13311" width="9" style="604"/>
    <col min="13312" max="13312" width="1.08984375" style="604" customWidth="1"/>
    <col min="13313" max="13314" width="15.6328125" style="604" customWidth="1"/>
    <col min="13315" max="13315" width="15.26953125" style="604" customWidth="1"/>
    <col min="13316" max="13316" width="17.453125" style="604" customWidth="1"/>
    <col min="13317" max="13317" width="15.08984375" style="604" customWidth="1"/>
    <col min="13318" max="13318" width="15.26953125" style="604" customWidth="1"/>
    <col min="13319" max="13319" width="3.7265625" style="604" customWidth="1"/>
    <col min="13320" max="13320" width="2.453125" style="604" customWidth="1"/>
    <col min="13321" max="13567" width="9" style="604"/>
    <col min="13568" max="13568" width="1.08984375" style="604" customWidth="1"/>
    <col min="13569" max="13570" width="15.6328125" style="604" customWidth="1"/>
    <col min="13571" max="13571" width="15.26953125" style="604" customWidth="1"/>
    <col min="13572" max="13572" width="17.453125" style="604" customWidth="1"/>
    <col min="13573" max="13573" width="15.08984375" style="604" customWidth="1"/>
    <col min="13574" max="13574" width="15.26953125" style="604" customWidth="1"/>
    <col min="13575" max="13575" width="3.7265625" style="604" customWidth="1"/>
    <col min="13576" max="13576" width="2.453125" style="604" customWidth="1"/>
    <col min="13577" max="13823" width="9" style="604"/>
    <col min="13824" max="13824" width="1.08984375" style="604" customWidth="1"/>
    <col min="13825" max="13826" width="15.6328125" style="604" customWidth="1"/>
    <col min="13827" max="13827" width="15.26953125" style="604" customWidth="1"/>
    <col min="13828" max="13828" width="17.453125" style="604" customWidth="1"/>
    <col min="13829" max="13829" width="15.08984375" style="604" customWidth="1"/>
    <col min="13830" max="13830" width="15.26953125" style="604" customWidth="1"/>
    <col min="13831" max="13831" width="3.7265625" style="604" customWidth="1"/>
    <col min="13832" max="13832" width="2.453125" style="604" customWidth="1"/>
    <col min="13833" max="14079" width="9" style="604"/>
    <col min="14080" max="14080" width="1.08984375" style="604" customWidth="1"/>
    <col min="14081" max="14082" width="15.6328125" style="604" customWidth="1"/>
    <col min="14083" max="14083" width="15.26953125" style="604" customWidth="1"/>
    <col min="14084" max="14084" width="17.453125" style="604" customWidth="1"/>
    <col min="14085" max="14085" width="15.08984375" style="604" customWidth="1"/>
    <col min="14086" max="14086" width="15.26953125" style="604" customWidth="1"/>
    <col min="14087" max="14087" width="3.7265625" style="604" customWidth="1"/>
    <col min="14088" max="14088" width="2.453125" style="604" customWidth="1"/>
    <col min="14089" max="14335" width="9" style="604"/>
    <col min="14336" max="14336" width="1.08984375" style="604" customWidth="1"/>
    <col min="14337" max="14338" width="15.6328125" style="604" customWidth="1"/>
    <col min="14339" max="14339" width="15.26953125" style="604" customWidth="1"/>
    <col min="14340" max="14340" width="17.453125" style="604" customWidth="1"/>
    <col min="14341" max="14341" width="15.08984375" style="604" customWidth="1"/>
    <col min="14342" max="14342" width="15.26953125" style="604" customWidth="1"/>
    <col min="14343" max="14343" width="3.7265625" style="604" customWidth="1"/>
    <col min="14344" max="14344" width="2.453125" style="604" customWidth="1"/>
    <col min="14345" max="14591" width="9" style="604"/>
    <col min="14592" max="14592" width="1.08984375" style="604" customWidth="1"/>
    <col min="14593" max="14594" width="15.6328125" style="604" customWidth="1"/>
    <col min="14595" max="14595" width="15.26953125" style="604" customWidth="1"/>
    <col min="14596" max="14596" width="17.453125" style="604" customWidth="1"/>
    <col min="14597" max="14597" width="15.08984375" style="604" customWidth="1"/>
    <col min="14598" max="14598" width="15.26953125" style="604" customWidth="1"/>
    <col min="14599" max="14599" width="3.7265625" style="604" customWidth="1"/>
    <col min="14600" max="14600" width="2.453125" style="604" customWidth="1"/>
    <col min="14601" max="14847" width="9" style="604"/>
    <col min="14848" max="14848" width="1.08984375" style="604" customWidth="1"/>
    <col min="14849" max="14850" width="15.6328125" style="604" customWidth="1"/>
    <col min="14851" max="14851" width="15.26953125" style="604" customWidth="1"/>
    <col min="14852" max="14852" width="17.453125" style="604" customWidth="1"/>
    <col min="14853" max="14853" width="15.08984375" style="604" customWidth="1"/>
    <col min="14854" max="14854" width="15.26953125" style="604" customWidth="1"/>
    <col min="14855" max="14855" width="3.7265625" style="604" customWidth="1"/>
    <col min="14856" max="14856" width="2.453125" style="604" customWidth="1"/>
    <col min="14857" max="15103" width="9" style="604"/>
    <col min="15104" max="15104" width="1.08984375" style="604" customWidth="1"/>
    <col min="15105" max="15106" width="15.6328125" style="604" customWidth="1"/>
    <col min="15107" max="15107" width="15.26953125" style="604" customWidth="1"/>
    <col min="15108" max="15108" width="17.453125" style="604" customWidth="1"/>
    <col min="15109" max="15109" width="15.08984375" style="604" customWidth="1"/>
    <col min="15110" max="15110" width="15.26953125" style="604" customWidth="1"/>
    <col min="15111" max="15111" width="3.7265625" style="604" customWidth="1"/>
    <col min="15112" max="15112" width="2.453125" style="604" customWidth="1"/>
    <col min="15113" max="15359" width="9" style="604"/>
    <col min="15360" max="15360" width="1.08984375" style="604" customWidth="1"/>
    <col min="15361" max="15362" width="15.6328125" style="604" customWidth="1"/>
    <col min="15363" max="15363" width="15.26953125" style="604" customWidth="1"/>
    <col min="15364" max="15364" width="17.453125" style="604" customWidth="1"/>
    <col min="15365" max="15365" width="15.08984375" style="604" customWidth="1"/>
    <col min="15366" max="15366" width="15.26953125" style="604" customWidth="1"/>
    <col min="15367" max="15367" width="3.7265625" style="604" customWidth="1"/>
    <col min="15368" max="15368" width="2.453125" style="604" customWidth="1"/>
    <col min="15369" max="15615" width="9" style="604"/>
    <col min="15616" max="15616" width="1.08984375" style="604" customWidth="1"/>
    <col min="15617" max="15618" width="15.6328125" style="604" customWidth="1"/>
    <col min="15619" max="15619" width="15.26953125" style="604" customWidth="1"/>
    <col min="15620" max="15620" width="17.453125" style="604" customWidth="1"/>
    <col min="15621" max="15621" width="15.08984375" style="604" customWidth="1"/>
    <col min="15622" max="15622" width="15.26953125" style="604" customWidth="1"/>
    <col min="15623" max="15623" width="3.7265625" style="604" customWidth="1"/>
    <col min="15624" max="15624" width="2.453125" style="604" customWidth="1"/>
    <col min="15625" max="15871" width="9" style="604"/>
    <col min="15872" max="15872" width="1.08984375" style="604" customWidth="1"/>
    <col min="15873" max="15874" width="15.6328125" style="604" customWidth="1"/>
    <col min="15875" max="15875" width="15.26953125" style="604" customWidth="1"/>
    <col min="15876" max="15876" width="17.453125" style="604" customWidth="1"/>
    <col min="15877" max="15877" width="15.08984375" style="604" customWidth="1"/>
    <col min="15878" max="15878" width="15.26953125" style="604" customWidth="1"/>
    <col min="15879" max="15879" width="3.7265625" style="604" customWidth="1"/>
    <col min="15880" max="15880" width="2.453125" style="604" customWidth="1"/>
    <col min="15881" max="16127" width="9" style="604"/>
    <col min="16128" max="16128" width="1.08984375" style="604" customWidth="1"/>
    <col min="16129" max="16130" width="15.6328125" style="604" customWidth="1"/>
    <col min="16131" max="16131" width="15.26953125" style="604" customWidth="1"/>
    <col min="16132" max="16132" width="17.453125" style="604" customWidth="1"/>
    <col min="16133" max="16133" width="15.08984375" style="604" customWidth="1"/>
    <col min="16134" max="16134" width="15.26953125" style="604" customWidth="1"/>
    <col min="16135" max="16135" width="3.7265625" style="604" customWidth="1"/>
    <col min="16136" max="16136" width="2.453125" style="604" customWidth="1"/>
    <col min="16137" max="16384" width="9" style="604"/>
  </cols>
  <sheetData>
    <row r="1" spans="1:6" s="385" customFormat="1">
      <c r="A1" s="332" t="s">
        <v>840</v>
      </c>
    </row>
    <row r="2" spans="1:6" ht="20.149999999999999" customHeight="1">
      <c r="A2" s="604" t="s">
        <v>1679</v>
      </c>
    </row>
    <row r="3" spans="1:6" ht="20.149999999999999" customHeight="1">
      <c r="E3" s="2180" t="s">
        <v>517</v>
      </c>
      <c r="F3" s="2180"/>
    </row>
    <row r="4" spans="1:6" ht="20.149999999999999" customHeight="1">
      <c r="E4" s="488"/>
      <c r="F4" s="488"/>
    </row>
    <row r="5" spans="1:6" ht="20.149999999999999" customHeight="1">
      <c r="A5" s="2169" t="s">
        <v>1673</v>
      </c>
      <c r="B5" s="2169"/>
      <c r="C5" s="2169"/>
      <c r="D5" s="2169"/>
      <c r="E5" s="2169"/>
      <c r="F5" s="2169"/>
    </row>
    <row r="6" spans="1:6" ht="20.149999999999999" customHeight="1">
      <c r="A6" s="489"/>
      <c r="B6" s="489"/>
      <c r="C6" s="489"/>
      <c r="D6" s="489"/>
      <c r="E6" s="489"/>
      <c r="F6" s="489"/>
    </row>
    <row r="7" spans="1:6" ht="50.15" customHeight="1">
      <c r="A7" s="493" t="s">
        <v>1674</v>
      </c>
      <c r="B7" s="3393"/>
      <c r="C7" s="3394"/>
      <c r="D7" s="3394"/>
      <c r="E7" s="3394"/>
      <c r="F7" s="3395"/>
    </row>
    <row r="8" spans="1:6" ht="50.15" customHeight="1">
      <c r="A8" s="762" t="s">
        <v>61</v>
      </c>
      <c r="B8" s="5149" t="s">
        <v>77</v>
      </c>
      <c r="C8" s="5149"/>
      <c r="D8" s="5149"/>
      <c r="E8" s="5149"/>
      <c r="F8" s="5150"/>
    </row>
    <row r="9" spans="1:6" ht="28.5" customHeight="1">
      <c r="A9" s="5151" t="s">
        <v>1675</v>
      </c>
      <c r="B9" s="5144" t="s">
        <v>989</v>
      </c>
      <c r="C9" s="4615"/>
      <c r="D9" s="4615"/>
      <c r="E9" s="4616"/>
      <c r="F9" s="763"/>
    </row>
    <row r="10" spans="1:6" ht="112.5" customHeight="1">
      <c r="A10" s="5152"/>
      <c r="B10" s="2184" t="s">
        <v>1676</v>
      </c>
      <c r="C10" s="4609"/>
      <c r="D10" s="4609"/>
      <c r="E10" s="4610"/>
      <c r="F10" s="764" t="s">
        <v>1677</v>
      </c>
    </row>
    <row r="11" spans="1:6" ht="103.5" customHeight="1">
      <c r="A11" s="5153"/>
      <c r="B11" s="4614" t="s">
        <v>1678</v>
      </c>
      <c r="C11" s="5147"/>
      <c r="D11" s="5148"/>
      <c r="E11" s="764" t="s">
        <v>1677</v>
      </c>
      <c r="F11" s="764" t="s">
        <v>1677</v>
      </c>
    </row>
    <row r="12" spans="1:6">
      <c r="A12" s="603"/>
    </row>
  </sheetData>
  <mergeCells count="8">
    <mergeCell ref="E3:F3"/>
    <mergeCell ref="A5:F5"/>
    <mergeCell ref="B7:F7"/>
    <mergeCell ref="B8:F8"/>
    <mergeCell ref="A9:A11"/>
    <mergeCell ref="B9:E9"/>
    <mergeCell ref="B10:E10"/>
    <mergeCell ref="B11:D11"/>
  </mergeCells>
  <phoneticPr fontId="7"/>
  <hyperlinks>
    <hyperlink ref="A1" location="目次!A1" display="目次へ" xr:uid="{00000000-0004-0000-6800-000000000000}"/>
  </hyperlinks>
  <pageMargins left="0.7" right="0.7" top="0.75" bottom="0.75" header="0.3" footer="0.3"/>
  <pageSetup paperSize="9" scale="83"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tabColor theme="4"/>
  </sheetPr>
  <dimension ref="A1:K15"/>
  <sheetViews>
    <sheetView view="pageBreakPreview" zoomScale="70" zoomScaleNormal="70" zoomScaleSheetLayoutView="70" workbookViewId="0">
      <selection sqref="A1:C1"/>
    </sheetView>
  </sheetViews>
  <sheetFormatPr defaultRowHeight="13"/>
  <cols>
    <col min="1" max="1" width="2" style="766" customWidth="1"/>
    <col min="2" max="2" width="9" style="766"/>
    <col min="3" max="9" width="10.6328125" style="766" customWidth="1"/>
    <col min="10" max="10" width="3.90625" style="766" customWidth="1"/>
    <col min="11" max="258" width="9" style="766"/>
    <col min="259" max="265" width="10.6328125" style="766" customWidth="1"/>
    <col min="266" max="514" width="9" style="766"/>
    <col min="515" max="521" width="10.6328125" style="766" customWidth="1"/>
    <col min="522" max="770" width="9" style="766"/>
    <col min="771" max="777" width="10.6328125" style="766" customWidth="1"/>
    <col min="778" max="1026" width="9" style="766"/>
    <col min="1027" max="1033" width="10.6328125" style="766" customWidth="1"/>
    <col min="1034" max="1282" width="9" style="766"/>
    <col min="1283" max="1289" width="10.6328125" style="766" customWidth="1"/>
    <col min="1290" max="1538" width="9" style="766"/>
    <col min="1539" max="1545" width="10.6328125" style="766" customWidth="1"/>
    <col min="1546" max="1794" width="9" style="766"/>
    <col min="1795" max="1801" width="10.6328125" style="766" customWidth="1"/>
    <col min="1802" max="2050" width="9" style="766"/>
    <col min="2051" max="2057" width="10.6328125" style="766" customWidth="1"/>
    <col min="2058" max="2306" width="9" style="766"/>
    <col min="2307" max="2313" width="10.6328125" style="766" customWidth="1"/>
    <col min="2314" max="2562" width="9" style="766"/>
    <col min="2563" max="2569" width="10.6328125" style="766" customWidth="1"/>
    <col min="2570" max="2818" width="9" style="766"/>
    <col min="2819" max="2825" width="10.6328125" style="766" customWidth="1"/>
    <col min="2826" max="3074" width="9" style="766"/>
    <col min="3075" max="3081" width="10.6328125" style="766" customWidth="1"/>
    <col min="3082" max="3330" width="9" style="766"/>
    <col min="3331" max="3337" width="10.6328125" style="766" customWidth="1"/>
    <col min="3338" max="3586" width="9" style="766"/>
    <col min="3587" max="3593" width="10.6328125" style="766" customWidth="1"/>
    <col min="3594" max="3842" width="9" style="766"/>
    <col min="3843" max="3849" width="10.6328125" style="766" customWidth="1"/>
    <col min="3850" max="4098" width="9" style="766"/>
    <col min="4099" max="4105" width="10.6328125" style="766" customWidth="1"/>
    <col min="4106" max="4354" width="9" style="766"/>
    <col min="4355" max="4361" width="10.6328125" style="766" customWidth="1"/>
    <col min="4362" max="4610" width="9" style="766"/>
    <col min="4611" max="4617" width="10.6328125" style="766" customWidth="1"/>
    <col min="4618" max="4866" width="9" style="766"/>
    <col min="4867" max="4873" width="10.6328125" style="766" customWidth="1"/>
    <col min="4874" max="5122" width="9" style="766"/>
    <col min="5123" max="5129" width="10.6328125" style="766" customWidth="1"/>
    <col min="5130" max="5378" width="9" style="766"/>
    <col min="5379" max="5385" width="10.6328125" style="766" customWidth="1"/>
    <col min="5386" max="5634" width="9" style="766"/>
    <col min="5635" max="5641" width="10.6328125" style="766" customWidth="1"/>
    <col min="5642" max="5890" width="9" style="766"/>
    <col min="5891" max="5897" width="10.6328125" style="766" customWidth="1"/>
    <col min="5898" max="6146" width="9" style="766"/>
    <col min="6147" max="6153" width="10.6328125" style="766" customWidth="1"/>
    <col min="6154" max="6402" width="9" style="766"/>
    <col min="6403" max="6409" width="10.6328125" style="766" customWidth="1"/>
    <col min="6410" max="6658" width="9" style="766"/>
    <col min="6659" max="6665" width="10.6328125" style="766" customWidth="1"/>
    <col min="6666" max="6914" width="9" style="766"/>
    <col min="6915" max="6921" width="10.6328125" style="766" customWidth="1"/>
    <col min="6922" max="7170" width="9" style="766"/>
    <col min="7171" max="7177" width="10.6328125" style="766" customWidth="1"/>
    <col min="7178" max="7426" width="9" style="766"/>
    <col min="7427" max="7433" width="10.6328125" style="766" customWidth="1"/>
    <col min="7434" max="7682" width="9" style="766"/>
    <col min="7683" max="7689" width="10.6328125" style="766" customWidth="1"/>
    <col min="7690" max="7938" width="9" style="766"/>
    <col min="7939" max="7945" width="10.6328125" style="766" customWidth="1"/>
    <col min="7946" max="8194" width="9" style="766"/>
    <col min="8195" max="8201" width="10.6328125" style="766" customWidth="1"/>
    <col min="8202" max="8450" width="9" style="766"/>
    <col min="8451" max="8457" width="10.6328125" style="766" customWidth="1"/>
    <col min="8458" max="8706" width="9" style="766"/>
    <col min="8707" max="8713" width="10.6328125" style="766" customWidth="1"/>
    <col min="8714" max="8962" width="9" style="766"/>
    <col min="8963" max="8969" width="10.6328125" style="766" customWidth="1"/>
    <col min="8970" max="9218" width="9" style="766"/>
    <col min="9219" max="9225" width="10.6328125" style="766" customWidth="1"/>
    <col min="9226" max="9474" width="9" style="766"/>
    <col min="9475" max="9481" width="10.6328125" style="766" customWidth="1"/>
    <col min="9482" max="9730" width="9" style="766"/>
    <col min="9731" max="9737" width="10.6328125" style="766" customWidth="1"/>
    <col min="9738" max="9986" width="9" style="766"/>
    <col min="9987" max="9993" width="10.6328125" style="766" customWidth="1"/>
    <col min="9994" max="10242" width="9" style="766"/>
    <col min="10243" max="10249" width="10.6328125" style="766" customWidth="1"/>
    <col min="10250" max="10498" width="9" style="766"/>
    <col min="10499" max="10505" width="10.6328125" style="766" customWidth="1"/>
    <col min="10506" max="10754" width="9" style="766"/>
    <col min="10755" max="10761" width="10.6328125" style="766" customWidth="1"/>
    <col min="10762" max="11010" width="9" style="766"/>
    <col min="11011" max="11017" width="10.6328125" style="766" customWidth="1"/>
    <col min="11018" max="11266" width="9" style="766"/>
    <col min="11267" max="11273" width="10.6328125" style="766" customWidth="1"/>
    <col min="11274" max="11522" width="9" style="766"/>
    <col min="11523" max="11529" width="10.6328125" style="766" customWidth="1"/>
    <col min="11530" max="11778" width="9" style="766"/>
    <col min="11779" max="11785" width="10.6328125" style="766" customWidth="1"/>
    <col min="11786" max="12034" width="9" style="766"/>
    <col min="12035" max="12041" width="10.6328125" style="766" customWidth="1"/>
    <col min="12042" max="12290" width="9" style="766"/>
    <col min="12291" max="12297" width="10.6328125" style="766" customWidth="1"/>
    <col min="12298" max="12546" width="9" style="766"/>
    <col min="12547" max="12553" width="10.6328125" style="766" customWidth="1"/>
    <col min="12554" max="12802" width="9" style="766"/>
    <col min="12803" max="12809" width="10.6328125" style="766" customWidth="1"/>
    <col min="12810" max="13058" width="9" style="766"/>
    <col min="13059" max="13065" width="10.6328125" style="766" customWidth="1"/>
    <col min="13066" max="13314" width="9" style="766"/>
    <col min="13315" max="13321" width="10.6328125" style="766" customWidth="1"/>
    <col min="13322" max="13570" width="9" style="766"/>
    <col min="13571" max="13577" width="10.6328125" style="766" customWidth="1"/>
    <col min="13578" max="13826" width="9" style="766"/>
    <col min="13827" max="13833" width="10.6328125" style="766" customWidth="1"/>
    <col min="13834" max="14082" width="9" style="766"/>
    <col min="14083" max="14089" width="10.6328125" style="766" customWidth="1"/>
    <col min="14090" max="14338" width="9" style="766"/>
    <col min="14339" max="14345" width="10.6328125" style="766" customWidth="1"/>
    <col min="14346" max="14594" width="9" style="766"/>
    <col min="14595" max="14601" width="10.6328125" style="766" customWidth="1"/>
    <col min="14602" max="14850" width="9" style="766"/>
    <col min="14851" max="14857" width="10.6328125" style="766" customWidth="1"/>
    <col min="14858" max="15106" width="9" style="766"/>
    <col min="15107" max="15113" width="10.6328125" style="766" customWidth="1"/>
    <col min="15114" max="15362" width="9" style="766"/>
    <col min="15363" max="15369" width="10.6328125" style="766" customWidth="1"/>
    <col min="15370" max="15618" width="9" style="766"/>
    <col min="15619" max="15625" width="10.6328125" style="766" customWidth="1"/>
    <col min="15626" max="15874" width="9" style="766"/>
    <col min="15875" max="15881" width="10.6328125" style="766" customWidth="1"/>
    <col min="15882" max="16130" width="9" style="766"/>
    <col min="16131" max="16137" width="10.6328125" style="766" customWidth="1"/>
    <col min="16138" max="16384" width="9" style="766"/>
  </cols>
  <sheetData>
    <row r="1" spans="1:11" s="385" customFormat="1">
      <c r="A1" s="1724" t="s">
        <v>840</v>
      </c>
      <c r="B1" s="1724"/>
      <c r="C1" s="1724"/>
    </row>
    <row r="2" spans="1:11" ht="20.149999999999999" customHeight="1">
      <c r="B2" s="765" t="s">
        <v>1764</v>
      </c>
    </row>
    <row r="3" spans="1:11" ht="20.149999999999999" customHeight="1">
      <c r="B3" s="767"/>
      <c r="C3" s="767"/>
      <c r="D3" s="767"/>
      <c r="E3" s="767"/>
      <c r="F3" s="767"/>
      <c r="G3" s="767"/>
      <c r="H3" s="5154" t="s">
        <v>517</v>
      </c>
      <c r="I3" s="5154"/>
    </row>
    <row r="4" spans="1:11" ht="20.149999999999999" customHeight="1">
      <c r="B4" s="767"/>
      <c r="C4" s="767"/>
      <c r="D4" s="767"/>
      <c r="E4" s="767"/>
      <c r="F4" s="767"/>
      <c r="G4" s="767"/>
      <c r="H4" s="768"/>
      <c r="I4" s="768"/>
    </row>
    <row r="5" spans="1:11" ht="20.149999999999999" customHeight="1">
      <c r="B5" s="5155" t="s">
        <v>1681</v>
      </c>
      <c r="C5" s="5155"/>
      <c r="D5" s="5155"/>
      <c r="E5" s="5155"/>
      <c r="F5" s="5155"/>
      <c r="G5" s="5155"/>
      <c r="H5" s="5155"/>
      <c r="I5" s="5155"/>
      <c r="J5" s="769"/>
      <c r="K5" s="769"/>
    </row>
    <row r="6" spans="1:11" ht="20.149999999999999" customHeight="1">
      <c r="B6" s="770"/>
      <c r="C6" s="770"/>
      <c r="D6" s="770"/>
      <c r="E6" s="770"/>
      <c r="F6" s="770"/>
      <c r="G6" s="770"/>
      <c r="H6" s="770"/>
      <c r="I6" s="770"/>
      <c r="J6" s="769"/>
      <c r="K6" s="769"/>
    </row>
    <row r="7" spans="1:11" ht="31" customHeight="1">
      <c r="B7" s="5156" t="s">
        <v>1674</v>
      </c>
      <c r="C7" s="5156"/>
      <c r="D7" s="5157"/>
      <c r="E7" s="5158"/>
      <c r="F7" s="5158"/>
      <c r="G7" s="5158"/>
      <c r="H7" s="5158"/>
      <c r="I7" s="5159"/>
    </row>
    <row r="8" spans="1:11" ht="31" customHeight="1">
      <c r="B8" s="5162" t="s">
        <v>1682</v>
      </c>
      <c r="C8" s="5163"/>
      <c r="D8" s="5157" t="s">
        <v>1683</v>
      </c>
      <c r="E8" s="5158"/>
      <c r="F8" s="5158"/>
      <c r="G8" s="5158"/>
      <c r="H8" s="5158"/>
      <c r="I8" s="5159"/>
    </row>
    <row r="9" spans="1:11" ht="31" customHeight="1">
      <c r="B9" s="5156" t="s">
        <v>1684</v>
      </c>
      <c r="C9" s="5156"/>
      <c r="D9" s="5157"/>
      <c r="E9" s="5158"/>
      <c r="F9" s="5158"/>
      <c r="G9" s="5158"/>
      <c r="H9" s="5158"/>
      <c r="I9" s="5159"/>
    </row>
    <row r="10" spans="1:11" ht="31" customHeight="1">
      <c r="B10" s="767"/>
      <c r="C10" s="767"/>
      <c r="D10" s="767"/>
      <c r="E10" s="767"/>
      <c r="F10" s="767"/>
      <c r="G10" s="767"/>
      <c r="H10" s="767"/>
      <c r="I10" s="767"/>
    </row>
    <row r="11" spans="1:11" s="771" customFormat="1" ht="112.5" customHeight="1">
      <c r="B11" s="2936" t="s">
        <v>1658</v>
      </c>
      <c r="C11" s="2938"/>
      <c r="D11" s="2951" t="s">
        <v>1685</v>
      </c>
      <c r="E11" s="2952"/>
      <c r="F11" s="2952"/>
      <c r="G11" s="2952"/>
      <c r="H11" s="2952"/>
      <c r="I11" s="2953"/>
    </row>
    <row r="12" spans="1:11" ht="12.75" customHeight="1">
      <c r="B12" s="5160"/>
      <c r="C12" s="5161"/>
      <c r="D12" s="5161"/>
      <c r="E12" s="5161"/>
      <c r="F12" s="5161"/>
      <c r="G12" s="5161"/>
      <c r="H12" s="5161"/>
      <c r="I12" s="5161"/>
    </row>
    <row r="13" spans="1:11" ht="49.5" customHeight="1">
      <c r="B13" s="772"/>
    </row>
    <row r="14" spans="1:11" ht="25" customHeight="1"/>
    <row r="15" spans="1:11" ht="25" customHeight="1"/>
  </sheetData>
  <mergeCells count="12">
    <mergeCell ref="B12:I12"/>
    <mergeCell ref="B8:C8"/>
    <mergeCell ref="D8:I8"/>
    <mergeCell ref="B9:C9"/>
    <mergeCell ref="D9:I9"/>
    <mergeCell ref="B11:C11"/>
    <mergeCell ref="D11:I11"/>
    <mergeCell ref="A1:C1"/>
    <mergeCell ref="H3:I3"/>
    <mergeCell ref="B5:I5"/>
    <mergeCell ref="B7:C7"/>
    <mergeCell ref="D7:I7"/>
  </mergeCells>
  <phoneticPr fontId="7"/>
  <hyperlinks>
    <hyperlink ref="A1" location="目次!A1" display="目次へ" xr:uid="{00000000-0004-0000-6900-000000000000}"/>
  </hyperlinks>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abColor theme="4"/>
  </sheetPr>
  <dimension ref="A1:BG56"/>
  <sheetViews>
    <sheetView view="pageBreakPreview" zoomScaleNormal="100" zoomScaleSheetLayoutView="100" workbookViewId="0">
      <selection sqref="A1:D1"/>
    </sheetView>
  </sheetViews>
  <sheetFormatPr defaultColWidth="3.453125" defaultRowHeight="13"/>
  <cols>
    <col min="1" max="1" width="1.26953125" style="779" customWidth="1"/>
    <col min="2" max="2" width="3.08984375" style="834" customWidth="1"/>
    <col min="3" max="5" width="3.08984375" style="779" customWidth="1"/>
    <col min="6" max="6" width="7.6328125" style="779" customWidth="1"/>
    <col min="7" max="30" width="3.08984375" style="779" customWidth="1"/>
    <col min="31" max="33" width="3.26953125" style="779" customWidth="1"/>
    <col min="34" max="34" width="3.08984375" style="779" customWidth="1"/>
    <col min="35" max="35" width="1.26953125" style="779" customWidth="1"/>
    <col min="36" max="256" width="3.453125" style="779"/>
    <col min="257" max="257" width="1.26953125" style="779" customWidth="1"/>
    <col min="258" max="286" width="3.08984375" style="779" customWidth="1"/>
    <col min="287" max="289" width="3.26953125" style="779" customWidth="1"/>
    <col min="290" max="290" width="3.08984375" style="779" customWidth="1"/>
    <col min="291" max="291" width="1.26953125" style="779" customWidth="1"/>
    <col min="292" max="512" width="3.453125" style="779"/>
    <col min="513" max="513" width="1.26953125" style="779" customWidth="1"/>
    <col min="514" max="542" width="3.08984375" style="779" customWidth="1"/>
    <col min="543" max="545" width="3.26953125" style="779" customWidth="1"/>
    <col min="546" max="546" width="3.08984375" style="779" customWidth="1"/>
    <col min="547" max="547" width="1.26953125" style="779" customWidth="1"/>
    <col min="548" max="768" width="3.453125" style="779"/>
    <col min="769" max="769" width="1.26953125" style="779" customWidth="1"/>
    <col min="770" max="798" width="3.08984375" style="779" customWidth="1"/>
    <col min="799" max="801" width="3.26953125" style="779" customWidth="1"/>
    <col min="802" max="802" width="3.08984375" style="779" customWidth="1"/>
    <col min="803" max="803" width="1.26953125" style="779" customWidth="1"/>
    <col min="804" max="1024" width="3.453125" style="779"/>
    <col min="1025" max="1025" width="1.26953125" style="779" customWidth="1"/>
    <col min="1026" max="1054" width="3.08984375" style="779" customWidth="1"/>
    <col min="1055" max="1057" width="3.26953125" style="779" customWidth="1"/>
    <col min="1058" max="1058" width="3.08984375" style="779" customWidth="1"/>
    <col min="1059" max="1059" width="1.26953125" style="779" customWidth="1"/>
    <col min="1060" max="1280" width="3.453125" style="779"/>
    <col min="1281" max="1281" width="1.26953125" style="779" customWidth="1"/>
    <col min="1282" max="1310" width="3.08984375" style="779" customWidth="1"/>
    <col min="1311" max="1313" width="3.26953125" style="779" customWidth="1"/>
    <col min="1314" max="1314" width="3.08984375" style="779" customWidth="1"/>
    <col min="1315" max="1315" width="1.26953125" style="779" customWidth="1"/>
    <col min="1316" max="1536" width="3.453125" style="779"/>
    <col min="1537" max="1537" width="1.26953125" style="779" customWidth="1"/>
    <col min="1538" max="1566" width="3.08984375" style="779" customWidth="1"/>
    <col min="1567" max="1569" width="3.26953125" style="779" customWidth="1"/>
    <col min="1570" max="1570" width="3.08984375" style="779" customWidth="1"/>
    <col min="1571" max="1571" width="1.26953125" style="779" customWidth="1"/>
    <col min="1572" max="1792" width="3.453125" style="779"/>
    <col min="1793" max="1793" width="1.26953125" style="779" customWidth="1"/>
    <col min="1794" max="1822" width="3.08984375" style="779" customWidth="1"/>
    <col min="1823" max="1825" width="3.26953125" style="779" customWidth="1"/>
    <col min="1826" max="1826" width="3.08984375" style="779" customWidth="1"/>
    <col min="1827" max="1827" width="1.26953125" style="779" customWidth="1"/>
    <col min="1828" max="2048" width="3.453125" style="779"/>
    <col min="2049" max="2049" width="1.26953125" style="779" customWidth="1"/>
    <col min="2050" max="2078" width="3.08984375" style="779" customWidth="1"/>
    <col min="2079" max="2081" width="3.26953125" style="779" customWidth="1"/>
    <col min="2082" max="2082" width="3.08984375" style="779" customWidth="1"/>
    <col min="2083" max="2083" width="1.26953125" style="779" customWidth="1"/>
    <col min="2084" max="2304" width="3.453125" style="779"/>
    <col min="2305" max="2305" width="1.26953125" style="779" customWidth="1"/>
    <col min="2306" max="2334" width="3.08984375" style="779" customWidth="1"/>
    <col min="2335" max="2337" width="3.26953125" style="779" customWidth="1"/>
    <col min="2338" max="2338" width="3.08984375" style="779" customWidth="1"/>
    <col min="2339" max="2339" width="1.26953125" style="779" customWidth="1"/>
    <col min="2340" max="2560" width="3.453125" style="779"/>
    <col min="2561" max="2561" width="1.26953125" style="779" customWidth="1"/>
    <col min="2562" max="2590" width="3.08984375" style="779" customWidth="1"/>
    <col min="2591" max="2593" width="3.26953125" style="779" customWidth="1"/>
    <col min="2594" max="2594" width="3.08984375" style="779" customWidth="1"/>
    <col min="2595" max="2595" width="1.26953125" style="779" customWidth="1"/>
    <col min="2596" max="2816" width="3.453125" style="779"/>
    <col min="2817" max="2817" width="1.26953125" style="779" customWidth="1"/>
    <col min="2818" max="2846" width="3.08984375" style="779" customWidth="1"/>
    <col min="2847" max="2849" width="3.26953125" style="779" customWidth="1"/>
    <col min="2850" max="2850" width="3.08984375" style="779" customWidth="1"/>
    <col min="2851" max="2851" width="1.26953125" style="779" customWidth="1"/>
    <col min="2852" max="3072" width="3.453125" style="779"/>
    <col min="3073" max="3073" width="1.26953125" style="779" customWidth="1"/>
    <col min="3074" max="3102" width="3.08984375" style="779" customWidth="1"/>
    <col min="3103" max="3105" width="3.26953125" style="779" customWidth="1"/>
    <col min="3106" max="3106" width="3.08984375" style="779" customWidth="1"/>
    <col min="3107" max="3107" width="1.26953125" style="779" customWidth="1"/>
    <col min="3108" max="3328" width="3.453125" style="779"/>
    <col min="3329" max="3329" width="1.26953125" style="779" customWidth="1"/>
    <col min="3330" max="3358" width="3.08984375" style="779" customWidth="1"/>
    <col min="3359" max="3361" width="3.26953125" style="779" customWidth="1"/>
    <col min="3362" max="3362" width="3.08984375" style="779" customWidth="1"/>
    <col min="3363" max="3363" width="1.26953125" style="779" customWidth="1"/>
    <col min="3364" max="3584" width="3.453125" style="779"/>
    <col min="3585" max="3585" width="1.26953125" style="779" customWidth="1"/>
    <col min="3586" max="3614" width="3.08984375" style="779" customWidth="1"/>
    <col min="3615" max="3617" width="3.26953125" style="779" customWidth="1"/>
    <col min="3618" max="3618" width="3.08984375" style="779" customWidth="1"/>
    <col min="3619" max="3619" width="1.26953125" style="779" customWidth="1"/>
    <col min="3620" max="3840" width="3.453125" style="779"/>
    <col min="3841" max="3841" width="1.26953125" style="779" customWidth="1"/>
    <col min="3842" max="3870" width="3.08984375" style="779" customWidth="1"/>
    <col min="3871" max="3873" width="3.26953125" style="779" customWidth="1"/>
    <col min="3874" max="3874" width="3.08984375" style="779" customWidth="1"/>
    <col min="3875" max="3875" width="1.26953125" style="779" customWidth="1"/>
    <col min="3876" max="4096" width="3.453125" style="779"/>
    <col min="4097" max="4097" width="1.26953125" style="779" customWidth="1"/>
    <col min="4098" max="4126" width="3.08984375" style="779" customWidth="1"/>
    <col min="4127" max="4129" width="3.26953125" style="779" customWidth="1"/>
    <col min="4130" max="4130" width="3.08984375" style="779" customWidth="1"/>
    <col min="4131" max="4131" width="1.26953125" style="779" customWidth="1"/>
    <col min="4132" max="4352" width="3.453125" style="779"/>
    <col min="4353" max="4353" width="1.26953125" style="779" customWidth="1"/>
    <col min="4354" max="4382" width="3.08984375" style="779" customWidth="1"/>
    <col min="4383" max="4385" width="3.26953125" style="779" customWidth="1"/>
    <col min="4386" max="4386" width="3.08984375" style="779" customWidth="1"/>
    <col min="4387" max="4387" width="1.26953125" style="779" customWidth="1"/>
    <col min="4388" max="4608" width="3.453125" style="779"/>
    <col min="4609" max="4609" width="1.26953125" style="779" customWidth="1"/>
    <col min="4610" max="4638" width="3.08984375" style="779" customWidth="1"/>
    <col min="4639" max="4641" width="3.26953125" style="779" customWidth="1"/>
    <col min="4642" max="4642" width="3.08984375" style="779" customWidth="1"/>
    <col min="4643" max="4643" width="1.26953125" style="779" customWidth="1"/>
    <col min="4644" max="4864" width="3.453125" style="779"/>
    <col min="4865" max="4865" width="1.26953125" style="779" customWidth="1"/>
    <col min="4866" max="4894" width="3.08984375" style="779" customWidth="1"/>
    <col min="4895" max="4897" width="3.26953125" style="779" customWidth="1"/>
    <col min="4898" max="4898" width="3.08984375" style="779" customWidth="1"/>
    <col min="4899" max="4899" width="1.26953125" style="779" customWidth="1"/>
    <col min="4900" max="5120" width="3.453125" style="779"/>
    <col min="5121" max="5121" width="1.26953125" style="779" customWidth="1"/>
    <col min="5122" max="5150" width="3.08984375" style="779" customWidth="1"/>
    <col min="5151" max="5153" width="3.26953125" style="779" customWidth="1"/>
    <col min="5154" max="5154" width="3.08984375" style="779" customWidth="1"/>
    <col min="5155" max="5155" width="1.26953125" style="779" customWidth="1"/>
    <col min="5156" max="5376" width="3.453125" style="779"/>
    <col min="5377" max="5377" width="1.26953125" style="779" customWidth="1"/>
    <col min="5378" max="5406" width="3.08984375" style="779" customWidth="1"/>
    <col min="5407" max="5409" width="3.26953125" style="779" customWidth="1"/>
    <col min="5410" max="5410" width="3.08984375" style="779" customWidth="1"/>
    <col min="5411" max="5411" width="1.26953125" style="779" customWidth="1"/>
    <col min="5412" max="5632" width="3.453125" style="779"/>
    <col min="5633" max="5633" width="1.26953125" style="779" customWidth="1"/>
    <col min="5634" max="5662" width="3.08984375" style="779" customWidth="1"/>
    <col min="5663" max="5665" width="3.26953125" style="779" customWidth="1"/>
    <col min="5666" max="5666" width="3.08984375" style="779" customWidth="1"/>
    <col min="5667" max="5667" width="1.26953125" style="779" customWidth="1"/>
    <col min="5668" max="5888" width="3.453125" style="779"/>
    <col min="5889" max="5889" width="1.26953125" style="779" customWidth="1"/>
    <col min="5890" max="5918" width="3.08984375" style="779" customWidth="1"/>
    <col min="5919" max="5921" width="3.26953125" style="779" customWidth="1"/>
    <col min="5922" max="5922" width="3.08984375" style="779" customWidth="1"/>
    <col min="5923" max="5923" width="1.26953125" style="779" customWidth="1"/>
    <col min="5924" max="6144" width="3.453125" style="779"/>
    <col min="6145" max="6145" width="1.26953125" style="779" customWidth="1"/>
    <col min="6146" max="6174" width="3.08984375" style="779" customWidth="1"/>
    <col min="6175" max="6177" width="3.26953125" style="779" customWidth="1"/>
    <col min="6178" max="6178" width="3.08984375" style="779" customWidth="1"/>
    <col min="6179" max="6179" width="1.26953125" style="779" customWidth="1"/>
    <col min="6180" max="6400" width="3.453125" style="779"/>
    <col min="6401" max="6401" width="1.26953125" style="779" customWidth="1"/>
    <col min="6402" max="6430" width="3.08984375" style="779" customWidth="1"/>
    <col min="6431" max="6433" width="3.26953125" style="779" customWidth="1"/>
    <col min="6434" max="6434" width="3.08984375" style="779" customWidth="1"/>
    <col min="6435" max="6435" width="1.26953125" style="779" customWidth="1"/>
    <col min="6436" max="6656" width="3.453125" style="779"/>
    <col min="6657" max="6657" width="1.26953125" style="779" customWidth="1"/>
    <col min="6658" max="6686" width="3.08984375" style="779" customWidth="1"/>
    <col min="6687" max="6689" width="3.26953125" style="779" customWidth="1"/>
    <col min="6690" max="6690" width="3.08984375" style="779" customWidth="1"/>
    <col min="6691" max="6691" width="1.26953125" style="779" customWidth="1"/>
    <col min="6692" max="6912" width="3.453125" style="779"/>
    <col min="6913" max="6913" width="1.26953125" style="779" customWidth="1"/>
    <col min="6914" max="6942" width="3.08984375" style="779" customWidth="1"/>
    <col min="6943" max="6945" width="3.26953125" style="779" customWidth="1"/>
    <col min="6946" max="6946" width="3.08984375" style="779" customWidth="1"/>
    <col min="6947" max="6947" width="1.26953125" style="779" customWidth="1"/>
    <col min="6948" max="7168" width="3.453125" style="779"/>
    <col min="7169" max="7169" width="1.26953125" style="779" customWidth="1"/>
    <col min="7170" max="7198" width="3.08984375" style="779" customWidth="1"/>
    <col min="7199" max="7201" width="3.26953125" style="779" customWidth="1"/>
    <col min="7202" max="7202" width="3.08984375" style="779" customWidth="1"/>
    <col min="7203" max="7203" width="1.26953125" style="779" customWidth="1"/>
    <col min="7204" max="7424" width="3.453125" style="779"/>
    <col min="7425" max="7425" width="1.26953125" style="779" customWidth="1"/>
    <col min="7426" max="7454" width="3.08984375" style="779" customWidth="1"/>
    <col min="7455" max="7457" width="3.26953125" style="779" customWidth="1"/>
    <col min="7458" max="7458" width="3.08984375" style="779" customWidth="1"/>
    <col min="7459" max="7459" width="1.26953125" style="779" customWidth="1"/>
    <col min="7460" max="7680" width="3.453125" style="779"/>
    <col min="7681" max="7681" width="1.26953125" style="779" customWidth="1"/>
    <col min="7682" max="7710" width="3.08984375" style="779" customWidth="1"/>
    <col min="7711" max="7713" width="3.26953125" style="779" customWidth="1"/>
    <col min="7714" max="7714" width="3.08984375" style="779" customWidth="1"/>
    <col min="7715" max="7715" width="1.26953125" style="779" customWidth="1"/>
    <col min="7716" max="7936" width="3.453125" style="779"/>
    <col min="7937" max="7937" width="1.26953125" style="779" customWidth="1"/>
    <col min="7938" max="7966" width="3.08984375" style="779" customWidth="1"/>
    <col min="7967" max="7969" width="3.26953125" style="779" customWidth="1"/>
    <col min="7970" max="7970" width="3.08984375" style="779" customWidth="1"/>
    <col min="7971" max="7971" width="1.26953125" style="779" customWidth="1"/>
    <col min="7972" max="8192" width="3.453125" style="779"/>
    <col min="8193" max="8193" width="1.26953125" style="779" customWidth="1"/>
    <col min="8194" max="8222" width="3.08984375" style="779" customWidth="1"/>
    <col min="8223" max="8225" width="3.26953125" style="779" customWidth="1"/>
    <col min="8226" max="8226" width="3.08984375" style="779" customWidth="1"/>
    <col min="8227" max="8227" width="1.26953125" style="779" customWidth="1"/>
    <col min="8228" max="8448" width="3.453125" style="779"/>
    <col min="8449" max="8449" width="1.26953125" style="779" customWidth="1"/>
    <col min="8450" max="8478" width="3.08984375" style="779" customWidth="1"/>
    <col min="8479" max="8481" width="3.26953125" style="779" customWidth="1"/>
    <col min="8482" max="8482" width="3.08984375" style="779" customWidth="1"/>
    <col min="8483" max="8483" width="1.26953125" style="779" customWidth="1"/>
    <col min="8484" max="8704" width="3.453125" style="779"/>
    <col min="8705" max="8705" width="1.26953125" style="779" customWidth="1"/>
    <col min="8706" max="8734" width="3.08984375" style="779" customWidth="1"/>
    <col min="8735" max="8737" width="3.26953125" style="779" customWidth="1"/>
    <col min="8738" max="8738" width="3.08984375" style="779" customWidth="1"/>
    <col min="8739" max="8739" width="1.26953125" style="779" customWidth="1"/>
    <col min="8740" max="8960" width="3.453125" style="779"/>
    <col min="8961" max="8961" width="1.26953125" style="779" customWidth="1"/>
    <col min="8962" max="8990" width="3.08984375" style="779" customWidth="1"/>
    <col min="8991" max="8993" width="3.26953125" style="779" customWidth="1"/>
    <col min="8994" max="8994" width="3.08984375" style="779" customWidth="1"/>
    <col min="8995" max="8995" width="1.26953125" style="779" customWidth="1"/>
    <col min="8996" max="9216" width="3.453125" style="779"/>
    <col min="9217" max="9217" width="1.26953125" style="779" customWidth="1"/>
    <col min="9218" max="9246" width="3.08984375" style="779" customWidth="1"/>
    <col min="9247" max="9249" width="3.26953125" style="779" customWidth="1"/>
    <col min="9250" max="9250" width="3.08984375" style="779" customWidth="1"/>
    <col min="9251" max="9251" width="1.26953125" style="779" customWidth="1"/>
    <col min="9252" max="9472" width="3.453125" style="779"/>
    <col min="9473" max="9473" width="1.26953125" style="779" customWidth="1"/>
    <col min="9474" max="9502" width="3.08984375" style="779" customWidth="1"/>
    <col min="9503" max="9505" width="3.26953125" style="779" customWidth="1"/>
    <col min="9506" max="9506" width="3.08984375" style="779" customWidth="1"/>
    <col min="9507" max="9507" width="1.26953125" style="779" customWidth="1"/>
    <col min="9508" max="9728" width="3.453125" style="779"/>
    <col min="9729" max="9729" width="1.26953125" style="779" customWidth="1"/>
    <col min="9730" max="9758" width="3.08984375" style="779" customWidth="1"/>
    <col min="9759" max="9761" width="3.26953125" style="779" customWidth="1"/>
    <col min="9762" max="9762" width="3.08984375" style="779" customWidth="1"/>
    <col min="9763" max="9763" width="1.26953125" style="779" customWidth="1"/>
    <col min="9764" max="9984" width="3.453125" style="779"/>
    <col min="9985" max="9985" width="1.26953125" style="779" customWidth="1"/>
    <col min="9986" max="10014" width="3.08984375" style="779" customWidth="1"/>
    <col min="10015" max="10017" width="3.26953125" style="779" customWidth="1"/>
    <col min="10018" max="10018" width="3.08984375" style="779" customWidth="1"/>
    <col min="10019" max="10019" width="1.26953125" style="779" customWidth="1"/>
    <col min="10020" max="10240" width="3.453125" style="779"/>
    <col min="10241" max="10241" width="1.26953125" style="779" customWidth="1"/>
    <col min="10242" max="10270" width="3.08984375" style="779" customWidth="1"/>
    <col min="10271" max="10273" width="3.26953125" style="779" customWidth="1"/>
    <col min="10274" max="10274" width="3.08984375" style="779" customWidth="1"/>
    <col min="10275" max="10275" width="1.26953125" style="779" customWidth="1"/>
    <col min="10276" max="10496" width="3.453125" style="779"/>
    <col min="10497" max="10497" width="1.26953125" style="779" customWidth="1"/>
    <col min="10498" max="10526" width="3.08984375" style="779" customWidth="1"/>
    <col min="10527" max="10529" width="3.26953125" style="779" customWidth="1"/>
    <col min="10530" max="10530" width="3.08984375" style="779" customWidth="1"/>
    <col min="10531" max="10531" width="1.26953125" style="779" customWidth="1"/>
    <col min="10532" max="10752" width="3.453125" style="779"/>
    <col min="10753" max="10753" width="1.26953125" style="779" customWidth="1"/>
    <col min="10754" max="10782" width="3.08984375" style="779" customWidth="1"/>
    <col min="10783" max="10785" width="3.26953125" style="779" customWidth="1"/>
    <col min="10786" max="10786" width="3.08984375" style="779" customWidth="1"/>
    <col min="10787" max="10787" width="1.26953125" style="779" customWidth="1"/>
    <col min="10788" max="11008" width="3.453125" style="779"/>
    <col min="11009" max="11009" width="1.26953125" style="779" customWidth="1"/>
    <col min="11010" max="11038" width="3.08984375" style="779" customWidth="1"/>
    <col min="11039" max="11041" width="3.26953125" style="779" customWidth="1"/>
    <col min="11042" max="11042" width="3.08984375" style="779" customWidth="1"/>
    <col min="11043" max="11043" width="1.26953125" style="779" customWidth="1"/>
    <col min="11044" max="11264" width="3.453125" style="779"/>
    <col min="11265" max="11265" width="1.26953125" style="779" customWidth="1"/>
    <col min="11266" max="11294" width="3.08984375" style="779" customWidth="1"/>
    <col min="11295" max="11297" width="3.26953125" style="779" customWidth="1"/>
    <col min="11298" max="11298" width="3.08984375" style="779" customWidth="1"/>
    <col min="11299" max="11299" width="1.26953125" style="779" customWidth="1"/>
    <col min="11300" max="11520" width="3.453125" style="779"/>
    <col min="11521" max="11521" width="1.26953125" style="779" customWidth="1"/>
    <col min="11522" max="11550" width="3.08984375" style="779" customWidth="1"/>
    <col min="11551" max="11553" width="3.26953125" style="779" customWidth="1"/>
    <col min="11554" max="11554" width="3.08984375" style="779" customWidth="1"/>
    <col min="11555" max="11555" width="1.26953125" style="779" customWidth="1"/>
    <col min="11556" max="11776" width="3.453125" style="779"/>
    <col min="11777" max="11777" width="1.26953125" style="779" customWidth="1"/>
    <col min="11778" max="11806" width="3.08984375" style="779" customWidth="1"/>
    <col min="11807" max="11809" width="3.26953125" style="779" customWidth="1"/>
    <col min="11810" max="11810" width="3.08984375" style="779" customWidth="1"/>
    <col min="11811" max="11811" width="1.26953125" style="779" customWidth="1"/>
    <col min="11812" max="12032" width="3.453125" style="779"/>
    <col min="12033" max="12033" width="1.26953125" style="779" customWidth="1"/>
    <col min="12034" max="12062" width="3.08984375" style="779" customWidth="1"/>
    <col min="12063" max="12065" width="3.26953125" style="779" customWidth="1"/>
    <col min="12066" max="12066" width="3.08984375" style="779" customWidth="1"/>
    <col min="12067" max="12067" width="1.26953125" style="779" customWidth="1"/>
    <col min="12068" max="12288" width="3.453125" style="779"/>
    <col min="12289" max="12289" width="1.26953125" style="779" customWidth="1"/>
    <col min="12290" max="12318" width="3.08984375" style="779" customWidth="1"/>
    <col min="12319" max="12321" width="3.26953125" style="779" customWidth="1"/>
    <col min="12322" max="12322" width="3.08984375" style="779" customWidth="1"/>
    <col min="12323" max="12323" width="1.26953125" style="779" customWidth="1"/>
    <col min="12324" max="12544" width="3.453125" style="779"/>
    <col min="12545" max="12545" width="1.26953125" style="779" customWidth="1"/>
    <col min="12546" max="12574" width="3.08984375" style="779" customWidth="1"/>
    <col min="12575" max="12577" width="3.26953125" style="779" customWidth="1"/>
    <col min="12578" max="12578" width="3.08984375" style="779" customWidth="1"/>
    <col min="12579" max="12579" width="1.26953125" style="779" customWidth="1"/>
    <col min="12580" max="12800" width="3.453125" style="779"/>
    <col min="12801" max="12801" width="1.26953125" style="779" customWidth="1"/>
    <col min="12802" max="12830" width="3.08984375" style="779" customWidth="1"/>
    <col min="12831" max="12833" width="3.26953125" style="779" customWidth="1"/>
    <col min="12834" max="12834" width="3.08984375" style="779" customWidth="1"/>
    <col min="12835" max="12835" width="1.26953125" style="779" customWidth="1"/>
    <col min="12836" max="13056" width="3.453125" style="779"/>
    <col min="13057" max="13057" width="1.26953125" style="779" customWidth="1"/>
    <col min="13058" max="13086" width="3.08984375" style="779" customWidth="1"/>
    <col min="13087" max="13089" width="3.26953125" style="779" customWidth="1"/>
    <col min="13090" max="13090" width="3.08984375" style="779" customWidth="1"/>
    <col min="13091" max="13091" width="1.26953125" style="779" customWidth="1"/>
    <col min="13092" max="13312" width="3.453125" style="779"/>
    <col min="13313" max="13313" width="1.26953125" style="779" customWidth="1"/>
    <col min="13314" max="13342" width="3.08984375" style="779" customWidth="1"/>
    <col min="13343" max="13345" width="3.26953125" style="779" customWidth="1"/>
    <col min="13346" max="13346" width="3.08984375" style="779" customWidth="1"/>
    <col min="13347" max="13347" width="1.26953125" style="779" customWidth="1"/>
    <col min="13348" max="13568" width="3.453125" style="779"/>
    <col min="13569" max="13569" width="1.26953125" style="779" customWidth="1"/>
    <col min="13570" max="13598" width="3.08984375" style="779" customWidth="1"/>
    <col min="13599" max="13601" width="3.26953125" style="779" customWidth="1"/>
    <col min="13602" max="13602" width="3.08984375" style="779" customWidth="1"/>
    <col min="13603" max="13603" width="1.26953125" style="779" customWidth="1"/>
    <col min="13604" max="13824" width="3.453125" style="779"/>
    <col min="13825" max="13825" width="1.26953125" style="779" customWidth="1"/>
    <col min="13826" max="13854" width="3.08984375" style="779" customWidth="1"/>
    <col min="13855" max="13857" width="3.26953125" style="779" customWidth="1"/>
    <col min="13858" max="13858" width="3.08984375" style="779" customWidth="1"/>
    <col min="13859" max="13859" width="1.26953125" style="779" customWidth="1"/>
    <col min="13860" max="14080" width="3.453125" style="779"/>
    <col min="14081" max="14081" width="1.26953125" style="779" customWidth="1"/>
    <col min="14082" max="14110" width="3.08984375" style="779" customWidth="1"/>
    <col min="14111" max="14113" width="3.26953125" style="779" customWidth="1"/>
    <col min="14114" max="14114" width="3.08984375" style="779" customWidth="1"/>
    <col min="14115" max="14115" width="1.26953125" style="779" customWidth="1"/>
    <col min="14116" max="14336" width="3.453125" style="779"/>
    <col min="14337" max="14337" width="1.26953125" style="779" customWidth="1"/>
    <col min="14338" max="14366" width="3.08984375" style="779" customWidth="1"/>
    <col min="14367" max="14369" width="3.26953125" style="779" customWidth="1"/>
    <col min="14370" max="14370" width="3.08984375" style="779" customWidth="1"/>
    <col min="14371" max="14371" width="1.26953125" style="779" customWidth="1"/>
    <col min="14372" max="14592" width="3.453125" style="779"/>
    <col min="14593" max="14593" width="1.26953125" style="779" customWidth="1"/>
    <col min="14594" max="14622" width="3.08984375" style="779" customWidth="1"/>
    <col min="14623" max="14625" width="3.26953125" style="779" customWidth="1"/>
    <col min="14626" max="14626" width="3.08984375" style="779" customWidth="1"/>
    <col min="14627" max="14627" width="1.26953125" style="779" customWidth="1"/>
    <col min="14628" max="14848" width="3.453125" style="779"/>
    <col min="14849" max="14849" width="1.26953125" style="779" customWidth="1"/>
    <col min="14850" max="14878" width="3.08984375" style="779" customWidth="1"/>
    <col min="14879" max="14881" width="3.26953125" style="779" customWidth="1"/>
    <col min="14882" max="14882" width="3.08984375" style="779" customWidth="1"/>
    <col min="14883" max="14883" width="1.26953125" style="779" customWidth="1"/>
    <col min="14884" max="15104" width="3.453125" style="779"/>
    <col min="15105" max="15105" width="1.26953125" style="779" customWidth="1"/>
    <col min="15106" max="15134" width="3.08984375" style="779" customWidth="1"/>
    <col min="15135" max="15137" width="3.26953125" style="779" customWidth="1"/>
    <col min="15138" max="15138" width="3.08984375" style="779" customWidth="1"/>
    <col min="15139" max="15139" width="1.26953125" style="779" customWidth="1"/>
    <col min="15140" max="15360" width="3.453125" style="779"/>
    <col min="15361" max="15361" width="1.26953125" style="779" customWidth="1"/>
    <col min="15362" max="15390" width="3.08984375" style="779" customWidth="1"/>
    <col min="15391" max="15393" width="3.26953125" style="779" customWidth="1"/>
    <col min="15394" max="15394" width="3.08984375" style="779" customWidth="1"/>
    <col min="15395" max="15395" width="1.26953125" style="779" customWidth="1"/>
    <col min="15396" max="15616" width="3.453125" style="779"/>
    <col min="15617" max="15617" width="1.26953125" style="779" customWidth="1"/>
    <col min="15618" max="15646" width="3.08984375" style="779" customWidth="1"/>
    <col min="15647" max="15649" width="3.26953125" style="779" customWidth="1"/>
    <col min="15650" max="15650" width="3.08984375" style="779" customWidth="1"/>
    <col min="15651" max="15651" width="1.26953125" style="779" customWidth="1"/>
    <col min="15652" max="15872" width="3.453125" style="779"/>
    <col min="15873" max="15873" width="1.26953125" style="779" customWidth="1"/>
    <col min="15874" max="15902" width="3.08984375" style="779" customWidth="1"/>
    <col min="15903" max="15905" width="3.26953125" style="779" customWidth="1"/>
    <col min="15906" max="15906" width="3.08984375" style="779" customWidth="1"/>
    <col min="15907" max="15907" width="1.26953125" style="779" customWidth="1"/>
    <col min="15908" max="16128" width="3.453125" style="779"/>
    <col min="16129" max="16129" width="1.26953125" style="779" customWidth="1"/>
    <col min="16130" max="16158" width="3.08984375" style="779" customWidth="1"/>
    <col min="16159" max="16161" width="3.26953125" style="779" customWidth="1"/>
    <col min="16162" max="16162" width="3.08984375" style="779" customWidth="1"/>
    <col min="16163" max="16163" width="1.26953125" style="779" customWidth="1"/>
    <col min="16164" max="16384" width="3.453125" style="779"/>
  </cols>
  <sheetData>
    <row r="1" spans="1:59" s="385" customFormat="1">
      <c r="A1" s="1724" t="s">
        <v>840</v>
      </c>
      <c r="B1" s="1724"/>
      <c r="C1" s="1724"/>
      <c r="D1" s="1724"/>
    </row>
    <row r="2" spans="1:59" s="774" customFormat="1">
      <c r="B2" s="773" t="s">
        <v>1765</v>
      </c>
    </row>
    <row r="3" spans="1:59" s="774" customFormat="1">
      <c r="Y3" s="775"/>
      <c r="Z3" s="5165"/>
      <c r="AA3" s="5165"/>
      <c r="AB3" s="775" t="s">
        <v>522</v>
      </c>
      <c r="AC3" s="5165"/>
      <c r="AD3" s="5165"/>
      <c r="AE3" s="775" t="s">
        <v>1687</v>
      </c>
      <c r="AF3" s="5165"/>
      <c r="AG3" s="5165"/>
      <c r="AH3" s="775" t="s">
        <v>186</v>
      </c>
    </row>
    <row r="4" spans="1:59" s="774" customFormat="1">
      <c r="AH4" s="775"/>
    </row>
    <row r="5" spans="1:59" s="774" customFormat="1" ht="16.5">
      <c r="B5" s="5166" t="s">
        <v>1688</v>
      </c>
      <c r="C5" s="5166"/>
      <c r="D5" s="5166"/>
      <c r="E5" s="5166"/>
      <c r="F5" s="5166"/>
      <c r="G5" s="5166"/>
      <c r="H5" s="5166"/>
      <c r="I5" s="5166"/>
      <c r="J5" s="5166"/>
      <c r="K5" s="5166"/>
      <c r="L5" s="5166"/>
      <c r="M5" s="5166"/>
      <c r="N5" s="5166"/>
      <c r="O5" s="5166"/>
      <c r="P5" s="5166"/>
      <c r="Q5" s="5166"/>
      <c r="R5" s="5166"/>
      <c r="S5" s="5166"/>
      <c r="T5" s="5166"/>
      <c r="U5" s="5166"/>
      <c r="V5" s="5166"/>
      <c r="W5" s="5166"/>
      <c r="X5" s="5166"/>
      <c r="Y5" s="5166"/>
      <c r="Z5" s="5166"/>
      <c r="AA5" s="5166"/>
      <c r="AB5" s="5166"/>
      <c r="AC5" s="5166"/>
      <c r="AD5" s="5166"/>
      <c r="AE5" s="5166"/>
      <c r="AF5" s="5166"/>
      <c r="AG5" s="5166"/>
      <c r="AH5" s="5166"/>
    </row>
    <row r="6" spans="1:59" s="774" customFormat="1"/>
    <row r="7" spans="1:59" s="774" customFormat="1" ht="21" customHeight="1">
      <c r="B7" s="5167" t="s">
        <v>1689</v>
      </c>
      <c r="C7" s="5167"/>
      <c r="D7" s="5167"/>
      <c r="E7" s="5167"/>
      <c r="F7" s="5168"/>
      <c r="G7" s="776"/>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8"/>
    </row>
    <row r="8" spans="1:59" ht="21" customHeight="1">
      <c r="B8" s="5168" t="s">
        <v>1690</v>
      </c>
      <c r="C8" s="5169"/>
      <c r="D8" s="5169"/>
      <c r="E8" s="5169"/>
      <c r="F8" s="5170"/>
      <c r="G8" s="5171" t="s">
        <v>1691</v>
      </c>
      <c r="H8" s="5172"/>
      <c r="I8" s="5172"/>
      <c r="J8" s="5172"/>
      <c r="K8" s="5172"/>
      <c r="L8" s="5172"/>
      <c r="M8" s="5172"/>
      <c r="N8" s="5172"/>
      <c r="O8" s="5172"/>
      <c r="P8" s="5172"/>
      <c r="Q8" s="5172"/>
      <c r="R8" s="5172"/>
      <c r="S8" s="5172"/>
      <c r="T8" s="5172"/>
      <c r="U8" s="5172"/>
      <c r="V8" s="5172"/>
      <c r="W8" s="5172"/>
      <c r="X8" s="5172"/>
      <c r="Y8" s="5172"/>
      <c r="Z8" s="5172"/>
      <c r="AA8" s="5172"/>
      <c r="AB8" s="5172"/>
      <c r="AC8" s="5172"/>
      <c r="AD8" s="5172"/>
      <c r="AE8" s="5172"/>
      <c r="AF8" s="5172"/>
      <c r="AG8" s="5172"/>
      <c r="AH8" s="5173"/>
    </row>
    <row r="9" spans="1:59" ht="21" customHeight="1">
      <c r="B9" s="5174" t="s">
        <v>1692</v>
      </c>
      <c r="C9" s="5175"/>
      <c r="D9" s="5175"/>
      <c r="E9" s="5175"/>
      <c r="F9" s="5176"/>
      <c r="G9" s="780"/>
      <c r="H9" s="5175" t="s">
        <v>1693</v>
      </c>
      <c r="I9" s="5175"/>
      <c r="J9" s="5175"/>
      <c r="K9" s="5175"/>
      <c r="L9" s="5175"/>
      <c r="M9" s="5175"/>
      <c r="N9" s="5175"/>
      <c r="O9" s="5175"/>
      <c r="P9" s="5175"/>
      <c r="Q9" s="5175"/>
      <c r="R9" s="5175"/>
      <c r="S9" s="5175"/>
      <c r="T9" s="383"/>
      <c r="U9" s="439"/>
      <c r="V9" s="781" t="s">
        <v>1694</v>
      </c>
      <c r="W9" s="781"/>
      <c r="X9" s="782"/>
      <c r="Y9" s="782"/>
      <c r="Z9" s="782"/>
      <c r="AA9" s="782"/>
      <c r="AB9" s="782"/>
      <c r="AC9" s="782"/>
      <c r="AD9" s="782"/>
      <c r="AE9" s="782"/>
      <c r="AF9" s="782"/>
      <c r="AG9" s="782"/>
      <c r="AH9" s="783"/>
    </row>
    <row r="10" spans="1:59" ht="21" customHeight="1">
      <c r="B10" s="5177"/>
      <c r="C10" s="5178"/>
      <c r="D10" s="5178"/>
      <c r="E10" s="5178"/>
      <c r="F10" s="5178"/>
      <c r="G10" s="784"/>
      <c r="H10" s="774" t="s">
        <v>1695</v>
      </c>
      <c r="I10" s="785"/>
      <c r="J10" s="785"/>
      <c r="K10" s="785"/>
      <c r="L10" s="785"/>
      <c r="M10" s="785"/>
      <c r="N10" s="785"/>
      <c r="O10" s="785"/>
      <c r="P10" s="785"/>
      <c r="Q10" s="785"/>
      <c r="R10" s="785"/>
      <c r="S10" s="786"/>
      <c r="T10" s="383"/>
      <c r="U10" s="401"/>
      <c r="V10" s="774"/>
      <c r="W10" s="774"/>
      <c r="X10" s="787"/>
      <c r="Y10" s="787"/>
      <c r="Z10" s="787"/>
      <c r="AA10" s="787"/>
      <c r="AB10" s="787"/>
      <c r="AC10" s="787"/>
      <c r="AD10" s="787"/>
      <c r="AE10" s="787"/>
      <c r="AF10" s="787"/>
      <c r="AG10" s="787"/>
      <c r="AH10" s="788"/>
    </row>
    <row r="11" spans="1:59" ht="21" customHeight="1">
      <c r="B11" s="5174" t="s">
        <v>1696</v>
      </c>
      <c r="C11" s="5175"/>
      <c r="D11" s="5175"/>
      <c r="E11" s="5175"/>
      <c r="F11" s="5176"/>
      <c r="G11" s="780"/>
      <c r="H11" s="781" t="s">
        <v>1697</v>
      </c>
      <c r="I11" s="789"/>
      <c r="J11" s="789"/>
      <c r="K11" s="789"/>
      <c r="L11" s="789"/>
      <c r="M11" s="789"/>
      <c r="N11" s="789"/>
      <c r="O11" s="789"/>
      <c r="P11" s="789"/>
      <c r="Q11" s="789"/>
      <c r="R11" s="789"/>
      <c r="S11" s="785"/>
      <c r="T11" s="789"/>
      <c r="U11" s="439"/>
      <c r="V11" s="439"/>
      <c r="W11" s="439"/>
      <c r="X11" s="781"/>
      <c r="Y11" s="782"/>
      <c r="Z11" s="782"/>
      <c r="AA11" s="782"/>
      <c r="AB11" s="782"/>
      <c r="AC11" s="782"/>
      <c r="AD11" s="782"/>
      <c r="AE11" s="782"/>
      <c r="AF11" s="782"/>
      <c r="AG11" s="782"/>
      <c r="AH11" s="783"/>
    </row>
    <row r="12" spans="1:59" ht="21" customHeight="1">
      <c r="B12" s="5179"/>
      <c r="C12" s="5180"/>
      <c r="D12" s="5180"/>
      <c r="E12" s="5180"/>
      <c r="F12" s="5181"/>
      <c r="G12" s="790"/>
      <c r="H12" s="791" t="s">
        <v>1698</v>
      </c>
      <c r="I12" s="786"/>
      <c r="J12" s="786"/>
      <c r="K12" s="786"/>
      <c r="L12" s="786"/>
      <c r="M12" s="786"/>
      <c r="N12" s="786"/>
      <c r="O12" s="786"/>
      <c r="P12" s="786"/>
      <c r="Q12" s="786"/>
      <c r="R12" s="786"/>
      <c r="S12" s="786"/>
      <c r="T12" s="786"/>
      <c r="U12" s="792"/>
      <c r="V12" s="792"/>
      <c r="W12" s="792"/>
      <c r="X12" s="792"/>
      <c r="Y12" s="792"/>
      <c r="Z12" s="792"/>
      <c r="AA12" s="792"/>
      <c r="AB12" s="792"/>
      <c r="AC12" s="792"/>
      <c r="AD12" s="792"/>
      <c r="AE12" s="792"/>
      <c r="AF12" s="792"/>
      <c r="AG12" s="792"/>
      <c r="AH12" s="793"/>
    </row>
    <row r="13" spans="1:59" ht="13.5" customHeight="1">
      <c r="B13" s="774"/>
      <c r="C13" s="774"/>
      <c r="D13" s="774"/>
      <c r="E13" s="774"/>
      <c r="F13" s="774"/>
      <c r="G13" s="401"/>
      <c r="H13" s="774"/>
      <c r="I13" s="785"/>
      <c r="J13" s="785"/>
      <c r="K13" s="785"/>
      <c r="L13" s="785"/>
      <c r="M13" s="785"/>
      <c r="N13" s="785"/>
      <c r="O13" s="785"/>
      <c r="P13" s="785"/>
      <c r="Q13" s="785"/>
      <c r="R13" s="785"/>
      <c r="S13" s="785"/>
      <c r="T13" s="785"/>
      <c r="U13" s="787"/>
      <c r="V13" s="787"/>
      <c r="W13" s="787"/>
      <c r="X13" s="787"/>
      <c r="Y13" s="787"/>
      <c r="Z13" s="787"/>
      <c r="AA13" s="787"/>
      <c r="AB13" s="787"/>
      <c r="AC13" s="787"/>
      <c r="AD13" s="787"/>
      <c r="AE13" s="787"/>
      <c r="AF13" s="787"/>
      <c r="AG13" s="787"/>
      <c r="AH13" s="787"/>
    </row>
    <row r="14" spans="1:59" ht="21" customHeight="1">
      <c r="B14" s="794" t="s">
        <v>1699</v>
      </c>
      <c r="C14" s="781"/>
      <c r="D14" s="781"/>
      <c r="E14" s="781"/>
      <c r="F14" s="781"/>
      <c r="G14" s="439"/>
      <c r="H14" s="781"/>
      <c r="I14" s="789"/>
      <c r="J14" s="789"/>
      <c r="K14" s="789"/>
      <c r="L14" s="789"/>
      <c r="M14" s="789"/>
      <c r="N14" s="789"/>
      <c r="O14" s="789"/>
      <c r="P14" s="789"/>
      <c r="Q14" s="789"/>
      <c r="R14" s="789"/>
      <c r="S14" s="789"/>
      <c r="T14" s="789"/>
      <c r="U14" s="782"/>
      <c r="V14" s="782"/>
      <c r="W14" s="782"/>
      <c r="X14" s="782"/>
      <c r="Y14" s="782"/>
      <c r="Z14" s="782"/>
      <c r="AA14" s="782"/>
      <c r="AB14" s="782"/>
      <c r="AC14" s="782"/>
      <c r="AD14" s="782"/>
      <c r="AE14" s="782"/>
      <c r="AF14" s="782"/>
      <c r="AG14" s="782"/>
      <c r="AH14" s="783"/>
    </row>
    <row r="15" spans="1:59" ht="21" customHeight="1">
      <c r="B15" s="795"/>
      <c r="C15" s="774" t="s">
        <v>1700</v>
      </c>
      <c r="D15" s="774"/>
      <c r="E15" s="774"/>
      <c r="F15" s="774"/>
      <c r="G15" s="401"/>
      <c r="H15" s="774"/>
      <c r="I15" s="785"/>
      <c r="J15" s="785"/>
      <c r="K15" s="785"/>
      <c r="L15" s="785"/>
      <c r="M15" s="785"/>
      <c r="N15" s="785"/>
      <c r="O15" s="785"/>
      <c r="P15" s="785"/>
      <c r="Q15" s="785"/>
      <c r="R15" s="785"/>
      <c r="S15" s="785"/>
      <c r="T15" s="785"/>
      <c r="U15" s="787"/>
      <c r="V15" s="787"/>
      <c r="W15" s="787"/>
      <c r="X15" s="787"/>
      <c r="Y15" s="787"/>
      <c r="Z15" s="787"/>
      <c r="AA15" s="787"/>
      <c r="AB15" s="787"/>
      <c r="AC15" s="787"/>
      <c r="AD15" s="787"/>
      <c r="AE15" s="787"/>
      <c r="AF15" s="787"/>
      <c r="AG15" s="787"/>
      <c r="AH15" s="788"/>
    </row>
    <row r="16" spans="1:59" ht="21" customHeight="1">
      <c r="B16" s="796"/>
      <c r="C16" s="5182" t="s">
        <v>1701</v>
      </c>
      <c r="D16" s="5182"/>
      <c r="E16" s="5182"/>
      <c r="F16" s="5182"/>
      <c r="G16" s="5182"/>
      <c r="H16" s="5182"/>
      <c r="I16" s="5182"/>
      <c r="J16" s="5182"/>
      <c r="K16" s="5182"/>
      <c r="L16" s="5182"/>
      <c r="M16" s="5182"/>
      <c r="N16" s="5182"/>
      <c r="O16" s="5182"/>
      <c r="P16" s="5182"/>
      <c r="Q16" s="5182"/>
      <c r="R16" s="5182"/>
      <c r="S16" s="5182"/>
      <c r="T16" s="5182"/>
      <c r="U16" s="5182"/>
      <c r="V16" s="5182"/>
      <c r="W16" s="5182"/>
      <c r="X16" s="5182"/>
      <c r="Y16" s="5182"/>
      <c r="Z16" s="5182"/>
      <c r="AA16" s="5183" t="s">
        <v>1702</v>
      </c>
      <c r="AB16" s="5183"/>
      <c r="AC16" s="5183"/>
      <c r="AD16" s="5183"/>
      <c r="AE16" s="5183"/>
      <c r="AF16" s="5183"/>
      <c r="AG16" s="5183"/>
      <c r="AH16" s="788"/>
      <c r="AK16" s="797"/>
      <c r="AL16" s="797"/>
      <c r="AM16" s="797"/>
      <c r="AN16" s="797"/>
      <c r="AO16" s="797"/>
      <c r="AP16" s="797"/>
      <c r="AQ16" s="797"/>
      <c r="AR16" s="797"/>
      <c r="AS16" s="797"/>
      <c r="AT16" s="797"/>
      <c r="AU16" s="797"/>
      <c r="AV16" s="797"/>
      <c r="AW16" s="797"/>
      <c r="AX16" s="797"/>
      <c r="AY16" s="797"/>
      <c r="AZ16" s="797"/>
      <c r="BA16" s="797"/>
      <c r="BB16" s="797"/>
      <c r="BC16" s="797"/>
      <c r="BD16" s="797"/>
      <c r="BE16" s="797"/>
      <c r="BF16" s="797"/>
      <c r="BG16" s="797"/>
    </row>
    <row r="17" spans="2:59" ht="21" customHeight="1">
      <c r="B17" s="796"/>
      <c r="C17" s="5164"/>
      <c r="D17" s="5164"/>
      <c r="E17" s="5164"/>
      <c r="F17" s="5164"/>
      <c r="G17" s="5164"/>
      <c r="H17" s="5164"/>
      <c r="I17" s="5164"/>
      <c r="J17" s="5164"/>
      <c r="K17" s="5164"/>
      <c r="L17" s="5164"/>
      <c r="M17" s="5164"/>
      <c r="N17" s="5164"/>
      <c r="O17" s="5164"/>
      <c r="P17" s="5164"/>
      <c r="Q17" s="5164"/>
      <c r="R17" s="5164"/>
      <c r="S17" s="5164"/>
      <c r="T17" s="5164"/>
      <c r="U17" s="5164"/>
      <c r="V17" s="5164"/>
      <c r="W17" s="5164"/>
      <c r="X17" s="5164"/>
      <c r="Y17" s="5164"/>
      <c r="Z17" s="5164"/>
      <c r="AA17" s="798"/>
      <c r="AB17" s="798"/>
      <c r="AC17" s="798"/>
      <c r="AD17" s="798"/>
      <c r="AE17" s="798"/>
      <c r="AF17" s="798"/>
      <c r="AG17" s="798"/>
      <c r="AH17" s="788"/>
      <c r="AK17" s="797"/>
      <c r="AL17" s="797"/>
      <c r="AM17" s="797"/>
      <c r="AN17" s="797"/>
      <c r="AO17" s="797"/>
      <c r="AP17" s="797"/>
      <c r="AQ17" s="797"/>
      <c r="AR17" s="797"/>
      <c r="AS17" s="797"/>
      <c r="AT17" s="797"/>
      <c r="AU17" s="797"/>
      <c r="AV17" s="797"/>
      <c r="AW17" s="797"/>
      <c r="AX17" s="797"/>
      <c r="AY17" s="797"/>
      <c r="AZ17" s="797"/>
      <c r="BA17" s="797"/>
      <c r="BB17" s="797"/>
      <c r="BC17" s="797"/>
      <c r="BD17" s="797"/>
      <c r="BE17" s="797"/>
      <c r="BF17" s="797"/>
      <c r="BG17" s="797"/>
    </row>
    <row r="18" spans="2:59" ht="9" customHeight="1">
      <c r="B18" s="796"/>
      <c r="C18" s="799"/>
      <c r="D18" s="799"/>
      <c r="E18" s="799"/>
      <c r="F18" s="799"/>
      <c r="G18" s="799"/>
      <c r="H18" s="799"/>
      <c r="I18" s="799"/>
      <c r="J18" s="799"/>
      <c r="K18" s="799"/>
      <c r="L18" s="799"/>
      <c r="M18" s="799"/>
      <c r="N18" s="799"/>
      <c r="O18" s="799"/>
      <c r="P18" s="799"/>
      <c r="Q18" s="799"/>
      <c r="R18" s="799"/>
      <c r="S18" s="799"/>
      <c r="T18" s="799"/>
      <c r="U18" s="799"/>
      <c r="V18" s="799"/>
      <c r="W18" s="799"/>
      <c r="X18" s="799"/>
      <c r="Y18" s="799"/>
      <c r="Z18" s="799"/>
      <c r="AA18" s="782"/>
      <c r="AB18" s="782"/>
      <c r="AC18" s="782"/>
      <c r="AD18" s="782"/>
      <c r="AE18" s="782"/>
      <c r="AF18" s="782"/>
      <c r="AG18" s="782"/>
      <c r="AH18" s="788"/>
      <c r="AK18" s="800"/>
      <c r="AL18" s="800"/>
      <c r="AM18" s="800"/>
      <c r="AN18" s="800"/>
      <c r="AO18" s="800"/>
      <c r="AP18" s="800"/>
      <c r="AQ18" s="800"/>
      <c r="AR18" s="800"/>
      <c r="AS18" s="800"/>
      <c r="AT18" s="800"/>
      <c r="AU18" s="800"/>
      <c r="AV18" s="800"/>
      <c r="AW18" s="800"/>
      <c r="AX18" s="800"/>
      <c r="AY18" s="800"/>
      <c r="AZ18" s="800"/>
      <c r="BA18" s="800"/>
      <c r="BB18" s="800"/>
      <c r="BC18" s="800"/>
      <c r="BD18" s="800"/>
      <c r="BE18" s="800"/>
      <c r="BF18" s="800"/>
      <c r="BG18" s="800"/>
    </row>
    <row r="19" spans="2:59" ht="21" customHeight="1">
      <c r="B19" s="796"/>
      <c r="C19" s="801" t="s">
        <v>1703</v>
      </c>
      <c r="D19" s="802"/>
      <c r="E19" s="802"/>
      <c r="F19" s="802"/>
      <c r="G19" s="803"/>
      <c r="H19" s="787"/>
      <c r="I19" s="787"/>
      <c r="J19" s="787"/>
      <c r="K19" s="787"/>
      <c r="L19" s="787"/>
      <c r="M19" s="787"/>
      <c r="N19" s="787"/>
      <c r="O19" s="787"/>
      <c r="P19" s="787"/>
      <c r="Q19" s="787"/>
      <c r="R19" s="787"/>
      <c r="S19" s="787"/>
      <c r="T19" s="787"/>
      <c r="U19" s="787"/>
      <c r="V19" s="787"/>
      <c r="W19" s="787"/>
      <c r="X19" s="787"/>
      <c r="Y19" s="787"/>
      <c r="Z19" s="787"/>
      <c r="AA19" s="787"/>
      <c r="AB19" s="787"/>
      <c r="AC19" s="787"/>
      <c r="AD19" s="787"/>
      <c r="AE19" s="787"/>
      <c r="AF19" s="787"/>
      <c r="AG19" s="787"/>
      <c r="AH19" s="788"/>
    </row>
    <row r="20" spans="2:59" ht="21" customHeight="1">
      <c r="B20" s="796"/>
      <c r="C20" s="5182" t="s">
        <v>1704</v>
      </c>
      <c r="D20" s="5182"/>
      <c r="E20" s="5182"/>
      <c r="F20" s="5182"/>
      <c r="G20" s="5182"/>
      <c r="H20" s="5182"/>
      <c r="I20" s="5182"/>
      <c r="J20" s="5182"/>
      <c r="K20" s="5182"/>
      <c r="L20" s="5182"/>
      <c r="M20" s="5182"/>
      <c r="N20" s="5182"/>
      <c r="O20" s="5182"/>
      <c r="P20" s="5182"/>
      <c r="Q20" s="5182"/>
      <c r="R20" s="5182"/>
      <c r="S20" s="5182"/>
      <c r="T20" s="5182"/>
      <c r="U20" s="5182"/>
      <c r="V20" s="5182"/>
      <c r="W20" s="5182"/>
      <c r="X20" s="5182"/>
      <c r="Y20" s="5182"/>
      <c r="Z20" s="5182"/>
      <c r="AA20" s="5183" t="s">
        <v>1702</v>
      </c>
      <c r="AB20" s="5183"/>
      <c r="AC20" s="5183"/>
      <c r="AD20" s="5183"/>
      <c r="AE20" s="5183"/>
      <c r="AF20" s="5183"/>
      <c r="AG20" s="5183"/>
      <c r="AH20" s="788"/>
    </row>
    <row r="21" spans="2:59" ht="20.149999999999999" customHeight="1">
      <c r="B21" s="804"/>
      <c r="C21" s="5182"/>
      <c r="D21" s="5182"/>
      <c r="E21" s="5182"/>
      <c r="F21" s="5182"/>
      <c r="G21" s="5182"/>
      <c r="H21" s="5182"/>
      <c r="I21" s="5182"/>
      <c r="J21" s="5182"/>
      <c r="K21" s="5182"/>
      <c r="L21" s="5182"/>
      <c r="M21" s="5182"/>
      <c r="N21" s="5182"/>
      <c r="O21" s="5182"/>
      <c r="P21" s="5182"/>
      <c r="Q21" s="5182"/>
      <c r="R21" s="5182"/>
      <c r="S21" s="5182"/>
      <c r="T21" s="5182"/>
      <c r="U21" s="5182"/>
      <c r="V21" s="5182"/>
      <c r="W21" s="5182"/>
      <c r="X21" s="5182"/>
      <c r="Y21" s="5182"/>
      <c r="Z21" s="5164"/>
      <c r="AA21" s="805"/>
      <c r="AB21" s="805"/>
      <c r="AC21" s="805"/>
      <c r="AD21" s="805"/>
      <c r="AE21" s="805"/>
      <c r="AF21" s="805"/>
      <c r="AG21" s="805"/>
      <c r="AH21" s="806"/>
    </row>
    <row r="22" spans="2:59" s="774" customFormat="1" ht="20.149999999999999" customHeight="1">
      <c r="B22" s="804"/>
      <c r="C22" s="5186" t="s">
        <v>1705</v>
      </c>
      <c r="D22" s="5187"/>
      <c r="E22" s="5187"/>
      <c r="F22" s="5187"/>
      <c r="G22" s="5187"/>
      <c r="H22" s="5187"/>
      <c r="I22" s="5187"/>
      <c r="J22" s="5187"/>
      <c r="K22" s="5187"/>
      <c r="L22" s="5187"/>
      <c r="M22" s="780"/>
      <c r="N22" s="781" t="s">
        <v>1706</v>
      </c>
      <c r="O22" s="781"/>
      <c r="P22" s="781"/>
      <c r="Q22" s="789"/>
      <c r="R22" s="789"/>
      <c r="S22" s="789"/>
      <c r="T22" s="789"/>
      <c r="U22" s="789"/>
      <c r="V22" s="789"/>
      <c r="W22" s="439"/>
      <c r="X22" s="781" t="s">
        <v>1707</v>
      </c>
      <c r="Y22" s="807"/>
      <c r="Z22" s="807"/>
      <c r="AA22" s="789"/>
      <c r="AB22" s="789"/>
      <c r="AC22" s="789"/>
      <c r="AD22" s="789"/>
      <c r="AE22" s="789"/>
      <c r="AF22" s="789"/>
      <c r="AG22" s="808"/>
      <c r="AH22" s="788"/>
    </row>
    <row r="23" spans="2:59" s="774" customFormat="1" ht="20.149999999999999" customHeight="1">
      <c r="B23" s="796"/>
      <c r="C23" s="5188"/>
      <c r="D23" s="5189"/>
      <c r="E23" s="5189"/>
      <c r="F23" s="5189"/>
      <c r="G23" s="5189"/>
      <c r="H23" s="5189"/>
      <c r="I23" s="5189"/>
      <c r="J23" s="5189"/>
      <c r="K23" s="5189"/>
      <c r="L23" s="5189"/>
      <c r="M23" s="790"/>
      <c r="N23" s="791" t="s">
        <v>1708</v>
      </c>
      <c r="O23" s="791"/>
      <c r="P23" s="791"/>
      <c r="Q23" s="786"/>
      <c r="R23" s="786"/>
      <c r="S23" s="786"/>
      <c r="T23" s="786"/>
      <c r="U23" s="786"/>
      <c r="V23" s="786"/>
      <c r="W23" s="444"/>
      <c r="X23" s="791" t="s">
        <v>1709</v>
      </c>
      <c r="Y23" s="809"/>
      <c r="Z23" s="809"/>
      <c r="AA23" s="786"/>
      <c r="AB23" s="786"/>
      <c r="AC23" s="786"/>
      <c r="AD23" s="786"/>
      <c r="AE23" s="786"/>
      <c r="AF23" s="786"/>
      <c r="AG23" s="801"/>
      <c r="AH23" s="788"/>
    </row>
    <row r="24" spans="2:59" s="774" customFormat="1" ht="9" customHeight="1">
      <c r="B24" s="796"/>
      <c r="C24" s="810"/>
      <c r="D24" s="810"/>
      <c r="E24" s="810"/>
      <c r="F24" s="810"/>
      <c r="G24" s="810"/>
      <c r="H24" s="810"/>
      <c r="I24" s="810"/>
      <c r="J24" s="810"/>
      <c r="K24" s="810"/>
      <c r="L24" s="810"/>
      <c r="M24" s="810"/>
      <c r="N24" s="810"/>
      <c r="O24" s="810"/>
      <c r="P24" s="810"/>
      <c r="Q24" s="810"/>
      <c r="R24" s="810"/>
      <c r="S24" s="810"/>
      <c r="T24" s="810"/>
      <c r="U24" s="810"/>
      <c r="V24" s="810"/>
      <c r="W24" s="810"/>
      <c r="X24" s="810"/>
      <c r="Y24" s="810"/>
      <c r="Z24" s="810"/>
      <c r="AA24" s="383"/>
      <c r="AC24" s="785"/>
      <c r="AD24" s="785"/>
      <c r="AE24" s="785"/>
      <c r="AF24" s="785"/>
      <c r="AG24" s="785"/>
      <c r="AH24" s="788"/>
    </row>
    <row r="25" spans="2:59" s="774" customFormat="1" ht="20.149999999999999" customHeight="1">
      <c r="B25" s="796"/>
      <c r="C25" s="5190" t="s">
        <v>1710</v>
      </c>
      <c r="D25" s="5190"/>
      <c r="E25" s="5190"/>
      <c r="F25" s="5190"/>
      <c r="G25" s="5190"/>
      <c r="H25" s="5190"/>
      <c r="I25" s="5190"/>
      <c r="J25" s="5190"/>
      <c r="K25" s="5190"/>
      <c r="L25" s="5190"/>
      <c r="M25" s="5190"/>
      <c r="N25" s="5190"/>
      <c r="O25" s="5190"/>
      <c r="P25" s="5190"/>
      <c r="Q25" s="5190"/>
      <c r="R25" s="5190"/>
      <c r="S25" s="5190"/>
      <c r="T25" s="5190"/>
      <c r="U25" s="5190"/>
      <c r="V25" s="5190"/>
      <c r="W25" s="5190"/>
      <c r="X25" s="5190"/>
      <c r="Y25" s="5190"/>
      <c r="Z25" s="5190"/>
      <c r="AA25" s="787"/>
      <c r="AB25" s="787"/>
      <c r="AC25" s="787"/>
      <c r="AD25" s="787"/>
      <c r="AE25" s="787"/>
      <c r="AF25" s="787"/>
      <c r="AG25" s="787"/>
      <c r="AH25" s="788"/>
    </row>
    <row r="26" spans="2:59" s="774" customFormat="1" ht="20.149999999999999" customHeight="1">
      <c r="B26" s="804"/>
      <c r="C26" s="5191"/>
      <c r="D26" s="5191"/>
      <c r="E26" s="5191"/>
      <c r="F26" s="5191"/>
      <c r="G26" s="5191"/>
      <c r="H26" s="5191"/>
      <c r="I26" s="5191"/>
      <c r="J26" s="5191"/>
      <c r="K26" s="5191"/>
      <c r="L26" s="5191"/>
      <c r="M26" s="5191"/>
      <c r="N26" s="5191"/>
      <c r="O26" s="5191"/>
      <c r="P26" s="5191"/>
      <c r="Q26" s="5191"/>
      <c r="R26" s="5191"/>
      <c r="S26" s="5191"/>
      <c r="T26" s="5191"/>
      <c r="U26" s="5191"/>
      <c r="V26" s="5191"/>
      <c r="W26" s="5191"/>
      <c r="X26" s="5191"/>
      <c r="Y26" s="5191"/>
      <c r="Z26" s="5191"/>
      <c r="AA26" s="804"/>
      <c r="AB26" s="785"/>
      <c r="AC26" s="785"/>
      <c r="AD26" s="785"/>
      <c r="AE26" s="785"/>
      <c r="AF26" s="785"/>
      <c r="AG26" s="785"/>
      <c r="AH26" s="811"/>
    </row>
    <row r="27" spans="2:59" s="774" customFormat="1" ht="9" customHeight="1">
      <c r="B27" s="804"/>
      <c r="C27" s="785"/>
      <c r="D27" s="785"/>
      <c r="E27" s="785"/>
      <c r="F27" s="785"/>
      <c r="G27" s="785"/>
      <c r="H27" s="785"/>
      <c r="I27" s="785"/>
      <c r="J27" s="785"/>
      <c r="K27" s="785"/>
      <c r="L27" s="785"/>
      <c r="M27" s="785"/>
      <c r="N27" s="785"/>
      <c r="O27" s="785"/>
      <c r="P27" s="785"/>
      <c r="Q27" s="785"/>
      <c r="R27" s="785"/>
      <c r="S27" s="785"/>
      <c r="T27" s="785"/>
      <c r="U27" s="785"/>
      <c r="V27" s="785"/>
      <c r="W27" s="785"/>
      <c r="X27" s="785"/>
      <c r="Y27" s="785"/>
      <c r="Z27" s="785"/>
      <c r="AA27" s="785"/>
      <c r="AB27" s="785"/>
      <c r="AC27" s="785"/>
      <c r="AD27" s="785"/>
      <c r="AE27" s="785"/>
      <c r="AF27" s="785"/>
      <c r="AG27" s="785"/>
      <c r="AH27" s="811"/>
    </row>
    <row r="28" spans="2:59" s="774" customFormat="1" ht="24" customHeight="1">
      <c r="B28" s="796"/>
      <c r="C28" s="5182" t="s">
        <v>1711</v>
      </c>
      <c r="D28" s="5182"/>
      <c r="E28" s="5182"/>
      <c r="F28" s="5182"/>
      <c r="G28" s="5182"/>
      <c r="H28" s="5182"/>
      <c r="I28" s="5182"/>
      <c r="J28" s="5182"/>
      <c r="K28" s="5184"/>
      <c r="L28" s="5184"/>
      <c r="M28" s="5184"/>
      <c r="N28" s="5184"/>
      <c r="O28" s="5184"/>
      <c r="P28" s="5184"/>
      <c r="Q28" s="5184"/>
      <c r="R28" s="5184" t="s">
        <v>522</v>
      </c>
      <c r="S28" s="5184"/>
      <c r="T28" s="5184"/>
      <c r="U28" s="5184"/>
      <c r="V28" s="5184"/>
      <c r="W28" s="5184"/>
      <c r="X28" s="5184"/>
      <c r="Y28" s="5184"/>
      <c r="Z28" s="5184" t="s">
        <v>167</v>
      </c>
      <c r="AA28" s="5184"/>
      <c r="AB28" s="5184"/>
      <c r="AC28" s="5184"/>
      <c r="AD28" s="5184"/>
      <c r="AE28" s="5184"/>
      <c r="AF28" s="5184"/>
      <c r="AG28" s="5197" t="s">
        <v>186</v>
      </c>
      <c r="AH28" s="788"/>
    </row>
    <row r="29" spans="2:59" s="774" customFormat="1" ht="20.149999999999999" customHeight="1">
      <c r="B29" s="796"/>
      <c r="C29" s="5182"/>
      <c r="D29" s="5182"/>
      <c r="E29" s="5182"/>
      <c r="F29" s="5182"/>
      <c r="G29" s="5182"/>
      <c r="H29" s="5182"/>
      <c r="I29" s="5182"/>
      <c r="J29" s="5182"/>
      <c r="K29" s="5185"/>
      <c r="L29" s="5185"/>
      <c r="M29" s="5185"/>
      <c r="N29" s="5185"/>
      <c r="O29" s="5185"/>
      <c r="P29" s="5185"/>
      <c r="Q29" s="5185"/>
      <c r="R29" s="5185"/>
      <c r="S29" s="5185"/>
      <c r="T29" s="5185"/>
      <c r="U29" s="5185"/>
      <c r="V29" s="5185"/>
      <c r="W29" s="5185"/>
      <c r="X29" s="5185"/>
      <c r="Y29" s="5185"/>
      <c r="Z29" s="5185"/>
      <c r="AA29" s="5185"/>
      <c r="AB29" s="5185"/>
      <c r="AC29" s="5185"/>
      <c r="AD29" s="5185"/>
      <c r="AE29" s="5185"/>
      <c r="AF29" s="5185"/>
      <c r="AG29" s="5198"/>
      <c r="AH29" s="788"/>
    </row>
    <row r="30" spans="2:59" s="774" customFormat="1" ht="13.5" customHeight="1">
      <c r="B30" s="812"/>
      <c r="C30" s="791"/>
      <c r="D30" s="791"/>
      <c r="E30" s="791"/>
      <c r="F30" s="791"/>
      <c r="G30" s="791"/>
      <c r="H30" s="791"/>
      <c r="I30" s="791"/>
      <c r="J30" s="791"/>
      <c r="K30" s="791"/>
      <c r="L30" s="791"/>
      <c r="M30" s="791"/>
      <c r="N30" s="791"/>
      <c r="O30" s="791"/>
      <c r="P30" s="791"/>
      <c r="Q30" s="791"/>
      <c r="R30" s="791"/>
      <c r="S30" s="791"/>
      <c r="T30" s="791"/>
      <c r="U30" s="791"/>
      <c r="V30" s="791"/>
      <c r="W30" s="791"/>
      <c r="X30" s="791"/>
      <c r="Y30" s="791"/>
      <c r="Z30" s="791"/>
      <c r="AA30" s="791"/>
      <c r="AB30" s="791"/>
      <c r="AC30" s="791"/>
      <c r="AD30" s="791"/>
      <c r="AE30" s="791"/>
      <c r="AF30" s="791"/>
      <c r="AG30" s="791"/>
      <c r="AH30" s="813"/>
    </row>
    <row r="31" spans="2:59" s="774" customFormat="1" ht="13.5" customHeight="1"/>
    <row r="32" spans="2:59" s="774" customFormat="1" ht="20.149999999999999" customHeight="1">
      <c r="B32" s="794" t="s">
        <v>1712</v>
      </c>
      <c r="C32" s="781"/>
      <c r="D32" s="781"/>
      <c r="E32" s="781"/>
      <c r="F32" s="781"/>
      <c r="G32" s="781"/>
      <c r="H32" s="781"/>
      <c r="I32" s="781"/>
      <c r="J32" s="781"/>
      <c r="K32" s="781"/>
      <c r="L32" s="781"/>
      <c r="M32" s="781"/>
      <c r="N32" s="781"/>
      <c r="O32" s="781"/>
      <c r="P32" s="781"/>
      <c r="Q32" s="781"/>
      <c r="R32" s="781"/>
      <c r="S32" s="781"/>
      <c r="T32" s="781"/>
      <c r="U32" s="781"/>
      <c r="V32" s="781"/>
      <c r="W32" s="781"/>
      <c r="X32" s="781"/>
      <c r="Y32" s="781"/>
      <c r="Z32" s="781"/>
      <c r="AA32" s="781"/>
      <c r="AB32" s="781"/>
      <c r="AC32" s="781"/>
      <c r="AD32" s="781"/>
      <c r="AE32" s="781"/>
      <c r="AF32" s="781"/>
      <c r="AG32" s="781"/>
      <c r="AH32" s="814"/>
    </row>
    <row r="33" spans="1:40" s="774" customFormat="1" ht="20.149999999999999" customHeight="1">
      <c r="B33" s="796"/>
      <c r="C33" s="5199" t="s">
        <v>1713</v>
      </c>
      <c r="D33" s="5199"/>
      <c r="E33" s="5199"/>
      <c r="F33" s="5199"/>
      <c r="G33" s="5199"/>
      <c r="H33" s="5199"/>
      <c r="I33" s="5199"/>
      <c r="J33" s="5199"/>
      <c r="K33" s="5199"/>
      <c r="L33" s="5199"/>
      <c r="M33" s="5199"/>
      <c r="N33" s="5199"/>
      <c r="O33" s="5199"/>
      <c r="P33" s="5199"/>
      <c r="Q33" s="5199"/>
      <c r="R33" s="5199"/>
      <c r="S33" s="5199"/>
      <c r="T33" s="5199"/>
      <c r="U33" s="5199"/>
      <c r="V33" s="5199"/>
      <c r="W33" s="5199"/>
      <c r="X33" s="5199"/>
      <c r="Y33" s="5199"/>
      <c r="Z33" s="5199"/>
      <c r="AA33" s="5199"/>
      <c r="AB33" s="5199"/>
      <c r="AC33" s="5199"/>
      <c r="AD33" s="5199"/>
      <c r="AE33" s="5199"/>
      <c r="AF33" s="787"/>
      <c r="AG33" s="787"/>
      <c r="AH33" s="788"/>
    </row>
    <row r="34" spans="1:40" s="774" customFormat="1" ht="20.149999999999999" customHeight="1">
      <c r="B34" s="815"/>
      <c r="C34" s="5200" t="s">
        <v>1701</v>
      </c>
      <c r="D34" s="5182"/>
      <c r="E34" s="5182"/>
      <c r="F34" s="5182"/>
      <c r="G34" s="5182"/>
      <c r="H34" s="5182"/>
      <c r="I34" s="5182"/>
      <c r="J34" s="5182"/>
      <c r="K34" s="5182"/>
      <c r="L34" s="5182"/>
      <c r="M34" s="5182"/>
      <c r="N34" s="5182"/>
      <c r="O34" s="5182"/>
      <c r="P34" s="5182"/>
      <c r="Q34" s="5182"/>
      <c r="R34" s="5182"/>
      <c r="S34" s="5182"/>
      <c r="T34" s="5182"/>
      <c r="U34" s="5182"/>
      <c r="V34" s="5182"/>
      <c r="W34" s="5182"/>
      <c r="X34" s="5182"/>
      <c r="Y34" s="5182"/>
      <c r="Z34" s="5182"/>
      <c r="AA34" s="5183" t="s">
        <v>1702</v>
      </c>
      <c r="AB34" s="5183"/>
      <c r="AC34" s="5183"/>
      <c r="AD34" s="5183"/>
      <c r="AE34" s="5183"/>
      <c r="AF34" s="5183"/>
      <c r="AG34" s="5183"/>
      <c r="AH34" s="816"/>
    </row>
    <row r="35" spans="1:40" s="774" customFormat="1" ht="20.149999999999999" customHeight="1">
      <c r="B35" s="817"/>
      <c r="C35" s="5200"/>
      <c r="D35" s="5182"/>
      <c r="E35" s="5182"/>
      <c r="F35" s="5182"/>
      <c r="G35" s="5182"/>
      <c r="H35" s="5182"/>
      <c r="I35" s="5182"/>
      <c r="J35" s="5182"/>
      <c r="K35" s="5182"/>
      <c r="L35" s="5182"/>
      <c r="M35" s="5182"/>
      <c r="N35" s="5182"/>
      <c r="O35" s="5182"/>
      <c r="P35" s="5182"/>
      <c r="Q35" s="5182"/>
      <c r="R35" s="5182"/>
      <c r="S35" s="5182"/>
      <c r="T35" s="5182"/>
      <c r="U35" s="5182"/>
      <c r="V35" s="5182"/>
      <c r="W35" s="5182"/>
      <c r="X35" s="5182"/>
      <c r="Y35" s="5182"/>
      <c r="Z35" s="5182"/>
      <c r="AA35" s="818"/>
      <c r="AB35" s="805"/>
      <c r="AC35" s="805"/>
      <c r="AD35" s="805"/>
      <c r="AE35" s="805"/>
      <c r="AF35" s="805"/>
      <c r="AG35" s="819"/>
      <c r="AH35" s="816"/>
    </row>
    <row r="36" spans="1:40" s="774" customFormat="1" ht="9" customHeight="1">
      <c r="B36" s="804"/>
      <c r="C36" s="820"/>
      <c r="D36" s="820"/>
      <c r="E36" s="820"/>
      <c r="F36" s="820"/>
      <c r="G36" s="820"/>
      <c r="H36" s="820"/>
      <c r="I36" s="820"/>
      <c r="J36" s="820"/>
      <c r="K36" s="820"/>
      <c r="L36" s="820"/>
      <c r="M36" s="820"/>
      <c r="N36" s="820"/>
      <c r="O36" s="820"/>
      <c r="P36" s="820"/>
      <c r="Q36" s="820"/>
      <c r="R36" s="820"/>
      <c r="S36" s="820"/>
      <c r="T36" s="820"/>
      <c r="U36" s="820"/>
      <c r="V36" s="820"/>
      <c r="W36" s="820"/>
      <c r="X36" s="820"/>
      <c r="Y36" s="820"/>
      <c r="Z36" s="820"/>
      <c r="AA36" s="787"/>
      <c r="AB36" s="787"/>
      <c r="AC36" s="787"/>
      <c r="AD36" s="787"/>
      <c r="AE36" s="787"/>
      <c r="AF36" s="787"/>
      <c r="AG36" s="787"/>
      <c r="AH36" s="788"/>
    </row>
    <row r="37" spans="1:40" s="774" customFormat="1" ht="20.149999999999999" customHeight="1">
      <c r="B37" s="804"/>
      <c r="C37" s="5186" t="s">
        <v>1705</v>
      </c>
      <c r="D37" s="5187"/>
      <c r="E37" s="5187"/>
      <c r="F37" s="5187"/>
      <c r="G37" s="5187"/>
      <c r="H37" s="5187"/>
      <c r="I37" s="5187"/>
      <c r="J37" s="5187"/>
      <c r="K37" s="5187"/>
      <c r="L37" s="5187"/>
      <c r="M37" s="780"/>
      <c r="N37" s="781" t="s">
        <v>1714</v>
      </c>
      <c r="O37" s="781"/>
      <c r="P37" s="781"/>
      <c r="Q37" s="789"/>
      <c r="R37" s="789"/>
      <c r="S37" s="789"/>
      <c r="T37" s="789"/>
      <c r="U37" s="789"/>
      <c r="V37" s="789"/>
      <c r="W37" s="439"/>
      <c r="X37" s="781" t="s">
        <v>1707</v>
      </c>
      <c r="Y37" s="807"/>
      <c r="Z37" s="807"/>
      <c r="AA37" s="789"/>
      <c r="AB37" s="789"/>
      <c r="AC37" s="789"/>
      <c r="AD37" s="789"/>
      <c r="AE37" s="789"/>
      <c r="AF37" s="789"/>
      <c r="AG37" s="789"/>
      <c r="AH37" s="816"/>
    </row>
    <row r="38" spans="1:40" s="774" customFormat="1" ht="20.149999999999999" customHeight="1">
      <c r="B38" s="804"/>
      <c r="C38" s="5188"/>
      <c r="D38" s="5189"/>
      <c r="E38" s="5189"/>
      <c r="F38" s="5189"/>
      <c r="G38" s="5189"/>
      <c r="H38" s="5189"/>
      <c r="I38" s="5189"/>
      <c r="J38" s="5189"/>
      <c r="K38" s="5189"/>
      <c r="L38" s="5189"/>
      <c r="M38" s="790"/>
      <c r="N38" s="791" t="s">
        <v>1715</v>
      </c>
      <c r="O38" s="791"/>
      <c r="P38" s="791"/>
      <c r="Q38" s="786"/>
      <c r="R38" s="786"/>
      <c r="S38" s="786"/>
      <c r="T38" s="786"/>
      <c r="U38" s="786"/>
      <c r="V38" s="786"/>
      <c r="W38" s="786"/>
      <c r="X38" s="786"/>
      <c r="Y38" s="444"/>
      <c r="Z38" s="791"/>
      <c r="AA38" s="786"/>
      <c r="AB38" s="809"/>
      <c r="AC38" s="809"/>
      <c r="AD38" s="809"/>
      <c r="AE38" s="809"/>
      <c r="AF38" s="809"/>
      <c r="AG38" s="786"/>
      <c r="AH38" s="816"/>
    </row>
    <row r="39" spans="1:40" s="774" customFormat="1" ht="9" customHeight="1">
      <c r="B39" s="804"/>
      <c r="C39" s="820"/>
      <c r="D39" s="820"/>
      <c r="E39" s="820"/>
      <c r="F39" s="820"/>
      <c r="G39" s="820"/>
      <c r="H39" s="820"/>
      <c r="I39" s="820"/>
      <c r="J39" s="820"/>
      <c r="K39" s="820"/>
      <c r="L39" s="820"/>
      <c r="M39" s="401"/>
      <c r="Q39" s="785"/>
      <c r="R39" s="785"/>
      <c r="S39" s="785"/>
      <c r="T39" s="785"/>
      <c r="U39" s="785"/>
      <c r="V39" s="785"/>
      <c r="W39" s="785"/>
      <c r="X39" s="785"/>
      <c r="Y39" s="401"/>
      <c r="AA39" s="785"/>
      <c r="AB39" s="785"/>
      <c r="AC39" s="785"/>
      <c r="AD39" s="785"/>
      <c r="AE39" s="785"/>
      <c r="AF39" s="785"/>
      <c r="AG39" s="785"/>
      <c r="AH39" s="788"/>
    </row>
    <row r="40" spans="1:40" s="774" customFormat="1" ht="20.149999999999999" customHeight="1">
      <c r="B40" s="796"/>
      <c r="C40" s="5182" t="s">
        <v>1716</v>
      </c>
      <c r="D40" s="5182"/>
      <c r="E40" s="5182"/>
      <c r="F40" s="5182"/>
      <c r="G40" s="5182"/>
      <c r="H40" s="5182"/>
      <c r="I40" s="5182"/>
      <c r="J40" s="5182"/>
      <c r="K40" s="5195"/>
      <c r="L40" s="5196"/>
      <c r="M40" s="5196"/>
      <c r="N40" s="5196"/>
      <c r="O40" s="5196"/>
      <c r="P40" s="5196"/>
      <c r="Q40" s="5196"/>
      <c r="R40" s="821" t="s">
        <v>522</v>
      </c>
      <c r="S40" s="5196"/>
      <c r="T40" s="5196"/>
      <c r="U40" s="5196"/>
      <c r="V40" s="5196"/>
      <c r="W40" s="5196"/>
      <c r="X40" s="5196"/>
      <c r="Y40" s="5196"/>
      <c r="Z40" s="821" t="s">
        <v>167</v>
      </c>
      <c r="AA40" s="5196"/>
      <c r="AB40" s="5196"/>
      <c r="AC40" s="5196"/>
      <c r="AD40" s="5196"/>
      <c r="AE40" s="5196"/>
      <c r="AF40" s="5196"/>
      <c r="AG40" s="822" t="s">
        <v>186</v>
      </c>
      <c r="AH40" s="823"/>
    </row>
    <row r="41" spans="1:40" s="774" customFormat="1" ht="10.5" customHeight="1">
      <c r="B41" s="824"/>
      <c r="C41" s="810"/>
      <c r="D41" s="810"/>
      <c r="E41" s="810"/>
      <c r="F41" s="810"/>
      <c r="G41" s="810"/>
      <c r="H41" s="810"/>
      <c r="I41" s="810"/>
      <c r="J41" s="810"/>
      <c r="K41" s="825"/>
      <c r="L41" s="825"/>
      <c r="M41" s="825"/>
      <c r="N41" s="825"/>
      <c r="O41" s="825"/>
      <c r="P41" s="825"/>
      <c r="Q41" s="825"/>
      <c r="R41" s="825"/>
      <c r="S41" s="825"/>
      <c r="T41" s="825"/>
      <c r="U41" s="825"/>
      <c r="V41" s="825"/>
      <c r="W41" s="825"/>
      <c r="X41" s="825"/>
      <c r="Y41" s="825"/>
      <c r="Z41" s="825"/>
      <c r="AA41" s="825"/>
      <c r="AB41" s="825"/>
      <c r="AC41" s="825"/>
      <c r="AD41" s="825"/>
      <c r="AE41" s="825"/>
      <c r="AF41" s="825"/>
      <c r="AG41" s="825"/>
      <c r="AH41" s="826"/>
    </row>
    <row r="42" spans="1:40" s="774" customFormat="1" ht="6" customHeight="1">
      <c r="B42" s="820"/>
      <c r="C42" s="820"/>
      <c r="D42" s="820"/>
      <c r="E42" s="820"/>
      <c r="F42" s="820"/>
      <c r="X42" s="827"/>
      <c r="Y42" s="827"/>
    </row>
    <row r="43" spans="1:40" s="774" customFormat="1">
      <c r="B43" s="5192" t="s">
        <v>82</v>
      </c>
      <c r="C43" s="5192"/>
      <c r="D43" s="828" t="s">
        <v>1717</v>
      </c>
      <c r="E43" s="829"/>
      <c r="F43" s="829"/>
      <c r="G43" s="829"/>
      <c r="H43" s="829"/>
      <c r="I43" s="829"/>
      <c r="J43" s="829"/>
      <c r="K43" s="829"/>
      <c r="L43" s="829"/>
      <c r="M43" s="829"/>
      <c r="N43" s="829"/>
      <c r="O43" s="829"/>
      <c r="P43" s="829"/>
      <c r="Q43" s="829"/>
      <c r="R43" s="829"/>
      <c r="S43" s="829"/>
      <c r="T43" s="829"/>
      <c r="U43" s="829"/>
      <c r="V43" s="829"/>
      <c r="W43" s="829"/>
      <c r="X43" s="829"/>
      <c r="Y43" s="829"/>
      <c r="Z43" s="829"/>
      <c r="AA43" s="829"/>
      <c r="AB43" s="829"/>
      <c r="AC43" s="829"/>
      <c r="AD43" s="829"/>
      <c r="AE43" s="829"/>
      <c r="AF43" s="829"/>
      <c r="AG43" s="829"/>
      <c r="AH43" s="829"/>
    </row>
    <row r="44" spans="1:40" s="774" customFormat="1" ht="13.5" customHeight="1">
      <c r="B44" s="5192" t="s">
        <v>398</v>
      </c>
      <c r="C44" s="5192"/>
      <c r="D44" s="828" t="s">
        <v>1718</v>
      </c>
      <c r="E44" s="828"/>
      <c r="F44" s="828"/>
      <c r="G44" s="828"/>
      <c r="H44" s="828"/>
      <c r="I44" s="828"/>
      <c r="J44" s="828"/>
      <c r="K44" s="828"/>
      <c r="L44" s="828"/>
      <c r="M44" s="828"/>
      <c r="N44" s="828"/>
      <c r="O44" s="828"/>
      <c r="P44" s="828"/>
      <c r="Q44" s="828"/>
      <c r="R44" s="828"/>
      <c r="S44" s="828"/>
      <c r="T44" s="828"/>
      <c r="U44" s="828"/>
      <c r="V44" s="828"/>
      <c r="W44" s="828"/>
      <c r="X44" s="828"/>
      <c r="Y44" s="828"/>
      <c r="Z44" s="828"/>
      <c r="AA44" s="828"/>
      <c r="AB44" s="828"/>
      <c r="AC44" s="828"/>
      <c r="AD44" s="828"/>
      <c r="AE44" s="828"/>
      <c r="AF44" s="828"/>
      <c r="AG44" s="828"/>
      <c r="AH44" s="828"/>
    </row>
    <row r="45" spans="1:40" s="774" customFormat="1">
      <c r="B45" s="5192" t="s">
        <v>1520</v>
      </c>
      <c r="C45" s="5192"/>
      <c r="D45" s="830" t="s">
        <v>1719</v>
      </c>
      <c r="E45" s="831"/>
      <c r="F45" s="831"/>
      <c r="G45" s="831"/>
      <c r="H45" s="831"/>
      <c r="I45" s="831"/>
      <c r="J45" s="831"/>
      <c r="K45" s="831"/>
      <c r="L45" s="831"/>
      <c r="M45" s="831"/>
      <c r="N45" s="831"/>
      <c r="O45" s="831"/>
      <c r="P45" s="831"/>
      <c r="Q45" s="831"/>
      <c r="R45" s="831"/>
      <c r="S45" s="831"/>
      <c r="T45" s="831"/>
      <c r="U45" s="831"/>
      <c r="V45" s="831"/>
      <c r="W45" s="831"/>
      <c r="X45" s="831"/>
      <c r="Y45" s="831"/>
      <c r="Z45" s="831"/>
      <c r="AA45" s="831"/>
      <c r="AB45" s="831"/>
      <c r="AC45" s="831"/>
      <c r="AD45" s="831"/>
      <c r="AE45" s="831"/>
      <c r="AF45" s="831"/>
      <c r="AG45" s="831"/>
      <c r="AH45" s="831"/>
    </row>
    <row r="46" spans="1:40" ht="13.5" customHeight="1">
      <c r="B46" s="5192" t="s">
        <v>1522</v>
      </c>
      <c r="C46" s="5192"/>
      <c r="D46" s="828" t="s">
        <v>1720</v>
      </c>
      <c r="E46" s="829"/>
      <c r="F46" s="829"/>
      <c r="G46" s="829"/>
      <c r="H46" s="829"/>
      <c r="I46" s="829"/>
      <c r="J46" s="829"/>
      <c r="K46" s="829"/>
      <c r="L46" s="829"/>
      <c r="M46" s="829"/>
      <c r="N46" s="829"/>
      <c r="O46" s="829"/>
      <c r="P46" s="829"/>
      <c r="Q46" s="829"/>
      <c r="R46" s="829"/>
      <c r="S46" s="829"/>
      <c r="T46" s="829"/>
      <c r="U46" s="829"/>
      <c r="V46" s="829"/>
      <c r="W46" s="829"/>
      <c r="X46" s="829"/>
      <c r="Y46" s="829"/>
      <c r="Z46" s="829"/>
      <c r="AA46" s="829"/>
      <c r="AB46" s="829"/>
      <c r="AC46" s="829"/>
      <c r="AD46" s="829"/>
      <c r="AE46" s="829"/>
      <c r="AF46" s="829"/>
      <c r="AG46" s="829"/>
      <c r="AH46" s="829"/>
    </row>
    <row r="47" spans="1:40" s="832" customFormat="1">
      <c r="B47" s="401"/>
      <c r="C47" s="785"/>
      <c r="D47" s="828" t="s">
        <v>1721</v>
      </c>
      <c r="E47" s="829"/>
      <c r="F47" s="829"/>
      <c r="G47" s="829"/>
      <c r="H47" s="829"/>
      <c r="I47" s="829"/>
      <c r="J47" s="829"/>
      <c r="K47" s="829"/>
      <c r="L47" s="829"/>
      <c r="M47" s="829"/>
      <c r="N47" s="829"/>
      <c r="O47" s="829"/>
      <c r="P47" s="829"/>
      <c r="Q47" s="829"/>
      <c r="R47" s="829"/>
      <c r="S47" s="829"/>
      <c r="T47" s="829"/>
      <c r="U47" s="829"/>
      <c r="V47" s="829"/>
      <c r="W47" s="829"/>
      <c r="X47" s="829"/>
      <c r="Y47" s="829"/>
      <c r="Z47" s="829"/>
      <c r="AA47" s="829"/>
      <c r="AB47" s="829"/>
      <c r="AC47" s="829"/>
      <c r="AD47" s="829"/>
      <c r="AE47" s="829"/>
      <c r="AF47" s="829"/>
      <c r="AG47" s="829"/>
      <c r="AH47" s="829"/>
    </row>
    <row r="48" spans="1:40" s="832" customFormat="1" ht="13.5" customHeight="1">
      <c r="A48" s="383"/>
      <c r="B48" s="833" t="s">
        <v>1722</v>
      </c>
      <c r="C48" s="833"/>
      <c r="D48" s="5193" t="s">
        <v>1723</v>
      </c>
      <c r="E48" s="5193"/>
      <c r="F48" s="5193"/>
      <c r="G48" s="5193"/>
      <c r="H48" s="5193"/>
      <c r="I48" s="5193"/>
      <c r="J48" s="5193"/>
      <c r="K48" s="5193"/>
      <c r="L48" s="5193"/>
      <c r="M48" s="5193"/>
      <c r="N48" s="5193"/>
      <c r="O48" s="5193"/>
      <c r="P48" s="5193"/>
      <c r="Q48" s="5193"/>
      <c r="R48" s="5193"/>
      <c r="S48" s="5193"/>
      <c r="T48" s="5193"/>
      <c r="U48" s="5193"/>
      <c r="V48" s="5193"/>
      <c r="W48" s="5193"/>
      <c r="X48" s="5193"/>
      <c r="Y48" s="5193"/>
      <c r="Z48" s="5193"/>
      <c r="AA48" s="5193"/>
      <c r="AB48" s="5193"/>
      <c r="AC48" s="5193"/>
      <c r="AD48" s="5193"/>
      <c r="AE48" s="5193"/>
      <c r="AF48" s="5193"/>
      <c r="AG48" s="5193"/>
      <c r="AH48" s="5193"/>
      <c r="AI48" s="383"/>
      <c r="AJ48" s="383"/>
      <c r="AK48" s="383"/>
      <c r="AL48" s="383"/>
      <c r="AM48" s="383"/>
      <c r="AN48" s="383"/>
    </row>
    <row r="49" spans="1:40" s="832" customFormat="1" ht="12.75" customHeight="1">
      <c r="A49" s="383"/>
      <c r="B49" s="833" t="s">
        <v>1724</v>
      </c>
      <c r="C49" s="383"/>
      <c r="D49" s="5194" t="s">
        <v>1725</v>
      </c>
      <c r="E49" s="5194"/>
      <c r="F49" s="5194"/>
      <c r="G49" s="5194"/>
      <c r="H49" s="5194"/>
      <c r="I49" s="5194"/>
      <c r="J49" s="5194"/>
      <c r="K49" s="5194"/>
      <c r="L49" s="5194"/>
      <c r="M49" s="5194"/>
      <c r="N49" s="5194"/>
      <c r="O49" s="5194"/>
      <c r="P49" s="5194"/>
      <c r="Q49" s="5194"/>
      <c r="R49" s="5194"/>
      <c r="S49" s="5194"/>
      <c r="T49" s="5194"/>
      <c r="U49" s="5194"/>
      <c r="V49" s="5194"/>
      <c r="W49" s="5194"/>
      <c r="X49" s="5194"/>
      <c r="Y49" s="5194"/>
      <c r="Z49" s="5194"/>
      <c r="AA49" s="5194"/>
      <c r="AB49" s="5194"/>
      <c r="AC49" s="5194"/>
      <c r="AD49" s="5194"/>
      <c r="AE49" s="5194"/>
      <c r="AF49" s="5194"/>
      <c r="AG49" s="5194"/>
      <c r="AH49" s="5194"/>
      <c r="AI49" s="383"/>
      <c r="AJ49" s="383"/>
      <c r="AK49" s="383"/>
      <c r="AL49" s="383"/>
      <c r="AM49" s="383"/>
      <c r="AN49" s="383"/>
    </row>
    <row r="50" spans="1:40" s="832" customFormat="1">
      <c r="A50" s="383"/>
      <c r="B50" s="383"/>
      <c r="C50" s="383"/>
      <c r="D50" s="833" t="s">
        <v>1726</v>
      </c>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383"/>
      <c r="AC50" s="383"/>
      <c r="AD50" s="383"/>
      <c r="AE50" s="383"/>
      <c r="AF50" s="383"/>
      <c r="AG50" s="383"/>
      <c r="AH50" s="383"/>
      <c r="AI50" s="383"/>
      <c r="AJ50" s="383"/>
      <c r="AK50" s="383"/>
      <c r="AL50" s="383"/>
      <c r="AM50" s="383"/>
      <c r="AN50" s="383"/>
    </row>
    <row r="51" spans="1:40" s="832" customFormat="1">
      <c r="A51" s="383"/>
      <c r="B51" s="383"/>
      <c r="C51" s="383"/>
      <c r="D51" s="383"/>
      <c r="E51" s="383"/>
      <c r="F51" s="383"/>
      <c r="G51" s="383"/>
      <c r="H51" s="383"/>
      <c r="I51" s="383"/>
      <c r="J51" s="383"/>
      <c r="K51" s="383"/>
      <c r="L51" s="383"/>
      <c r="M51" s="383"/>
      <c r="N51" s="383"/>
      <c r="O51" s="383"/>
      <c r="P51" s="383"/>
      <c r="Q51" s="383"/>
      <c r="R51" s="383"/>
      <c r="S51" s="383"/>
      <c r="T51" s="383"/>
      <c r="U51" s="383"/>
      <c r="V51" s="383"/>
      <c r="W51" s="383"/>
      <c r="X51" s="383"/>
      <c r="Y51" s="383"/>
      <c r="Z51" s="383"/>
      <c r="AA51" s="383"/>
      <c r="AB51" s="383"/>
      <c r="AC51" s="383"/>
      <c r="AD51" s="383"/>
      <c r="AE51" s="383"/>
      <c r="AF51" s="383"/>
      <c r="AG51" s="383"/>
      <c r="AH51" s="383"/>
      <c r="AI51" s="383"/>
      <c r="AJ51" s="383"/>
      <c r="AK51" s="383"/>
      <c r="AL51" s="383"/>
      <c r="AM51" s="383"/>
      <c r="AN51" s="383"/>
    </row>
    <row r="52" spans="1:40" ht="156" customHeight="1">
      <c r="A52" s="383"/>
      <c r="B52" s="383"/>
      <c r="C52" s="383"/>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3"/>
      <c r="AH52" s="383"/>
      <c r="AI52" s="383"/>
      <c r="AJ52" s="383"/>
      <c r="AK52" s="383"/>
      <c r="AL52" s="383"/>
      <c r="AM52" s="383"/>
      <c r="AN52" s="383"/>
    </row>
    <row r="53" spans="1:40">
      <c r="A53" s="383"/>
      <c r="B53" s="383"/>
      <c r="C53" s="383"/>
      <c r="D53" s="383"/>
      <c r="E53" s="383"/>
      <c r="F53" s="383"/>
      <c r="G53" s="383"/>
      <c r="H53" s="383"/>
      <c r="I53" s="383"/>
      <c r="J53" s="383"/>
      <c r="K53" s="383"/>
      <c r="L53" s="383"/>
      <c r="M53" s="383"/>
      <c r="N53" s="383"/>
      <c r="O53" s="383"/>
      <c r="P53" s="383"/>
      <c r="Q53" s="383"/>
      <c r="R53" s="383"/>
      <c r="S53" s="383"/>
      <c r="T53" s="383"/>
      <c r="U53" s="383"/>
      <c r="V53" s="383"/>
      <c r="W53" s="383"/>
      <c r="X53" s="383"/>
      <c r="Y53" s="383"/>
      <c r="Z53" s="383"/>
      <c r="AA53" s="383"/>
      <c r="AB53" s="383"/>
      <c r="AC53" s="383"/>
      <c r="AD53" s="383"/>
      <c r="AE53" s="383"/>
      <c r="AF53" s="383"/>
      <c r="AG53" s="383"/>
      <c r="AH53" s="383"/>
      <c r="AI53" s="383"/>
      <c r="AJ53" s="383"/>
      <c r="AK53" s="383"/>
      <c r="AL53" s="383"/>
      <c r="AM53" s="383"/>
      <c r="AN53" s="383"/>
    </row>
    <row r="54" spans="1:40">
      <c r="A54" s="383"/>
      <c r="B54" s="383"/>
      <c r="C54" s="383"/>
      <c r="D54" s="383"/>
      <c r="E54" s="383"/>
      <c r="F54" s="383"/>
      <c r="G54" s="383"/>
      <c r="H54" s="383"/>
      <c r="I54" s="383"/>
      <c r="J54" s="383"/>
      <c r="K54" s="383"/>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83"/>
      <c r="AI54" s="383"/>
      <c r="AJ54" s="383"/>
      <c r="AK54" s="383"/>
      <c r="AL54" s="383"/>
      <c r="AM54" s="383"/>
      <c r="AN54" s="383"/>
    </row>
    <row r="55" spans="1:40">
      <c r="A55" s="383"/>
      <c r="B55" s="383"/>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83"/>
      <c r="AI55" s="383"/>
      <c r="AJ55" s="383"/>
      <c r="AK55" s="383"/>
      <c r="AL55" s="383"/>
      <c r="AM55" s="383"/>
      <c r="AN55" s="383"/>
    </row>
    <row r="56" spans="1:40">
      <c r="A56" s="383"/>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83"/>
      <c r="AG56" s="383"/>
      <c r="AH56" s="383"/>
      <c r="AI56" s="383"/>
      <c r="AJ56" s="383"/>
      <c r="AK56" s="383"/>
      <c r="AL56" s="383"/>
      <c r="AM56" s="383"/>
      <c r="AN56" s="383"/>
    </row>
  </sheetData>
  <mergeCells count="42">
    <mergeCell ref="B45:C45"/>
    <mergeCell ref="B46:C46"/>
    <mergeCell ref="D48:AH48"/>
    <mergeCell ref="D49:AH49"/>
    <mergeCell ref="A1:D1"/>
    <mergeCell ref="C40:J40"/>
    <mergeCell ref="K40:Q40"/>
    <mergeCell ref="S40:Y40"/>
    <mergeCell ref="AA40:AF40"/>
    <mergeCell ref="B43:C43"/>
    <mergeCell ref="B44:C44"/>
    <mergeCell ref="AG28:AG29"/>
    <mergeCell ref="C33:AE33"/>
    <mergeCell ref="C34:Z34"/>
    <mergeCell ref="AA34:AG34"/>
    <mergeCell ref="C35:Z35"/>
    <mergeCell ref="C37:L38"/>
    <mergeCell ref="C28:J29"/>
    <mergeCell ref="K28:Q29"/>
    <mergeCell ref="R28:R29"/>
    <mergeCell ref="S28:Y29"/>
    <mergeCell ref="Z28:Z29"/>
    <mergeCell ref="AA28:AF29"/>
    <mergeCell ref="C20:Z20"/>
    <mergeCell ref="AA20:AG20"/>
    <mergeCell ref="C21:Z21"/>
    <mergeCell ref="C22:L23"/>
    <mergeCell ref="C25:Z25"/>
    <mergeCell ref="C26:Z26"/>
    <mergeCell ref="C17:Z17"/>
    <mergeCell ref="Z3:AA3"/>
    <mergeCell ref="AC3:AD3"/>
    <mergeCell ref="AF3:AG3"/>
    <mergeCell ref="B5:AH5"/>
    <mergeCell ref="B7:F7"/>
    <mergeCell ref="B8:F8"/>
    <mergeCell ref="G8:AH8"/>
    <mergeCell ref="B9:F10"/>
    <mergeCell ref="H9:S9"/>
    <mergeCell ref="B11:F12"/>
    <mergeCell ref="C16:Z16"/>
    <mergeCell ref="AA16:AG16"/>
  </mergeCells>
  <phoneticPr fontId="7"/>
  <hyperlinks>
    <hyperlink ref="A1" location="目次!A1" display="目次へ" xr:uid="{00000000-0004-0000-6A00-000000000000}"/>
  </hyperlinks>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6A00-000000000000}">
          <x14:formula1>
            <xm:f>"□,■"</xm:f>
          </x14:formula1>
          <xm:sqref>WLS983047:WLS983054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G9:G15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U11:W11 JQ11:JS11 TM11:TO11 ADI11:ADK11 ANE11:ANG11 AXA11:AXC11 BGW11:BGY11 BQS11:BQU11 CAO11:CAQ11 CKK11:CKM11 CUG11:CUI11 DEC11:DEE11 DNY11:DOA11 DXU11:DXW11 EHQ11:EHS11 ERM11:ERO11 FBI11:FBK11 FLE11:FLG11 FVA11:FVC11 GEW11:GEY11 GOS11:GOU11 GYO11:GYQ11 HIK11:HIM11 HSG11:HSI11 ICC11:ICE11 ILY11:IMA11 IVU11:IVW11 JFQ11:JFS11 JPM11:JPO11 JZI11:JZK11 KJE11:KJG11 KTA11:KTC11 LCW11:LCY11 LMS11:LMU11 LWO11:LWQ11 MGK11:MGM11 MQG11:MQI11 NAC11:NAE11 NJY11:NKA11 NTU11:NTW11 ODQ11:ODS11 ONM11:ONO11 OXI11:OXK11 PHE11:PHG11 PRA11:PRC11 QAW11:QAY11 QKS11:QKU11 QUO11:QUQ11 REK11:REM11 ROG11:ROI11 RYC11:RYE11 SHY11:SIA11 SRU11:SRW11 TBQ11:TBS11 TLM11:TLO11 TVI11:TVK11 UFE11:UFG11 UPA11:UPC11 UYW11:UYY11 VIS11:VIU11 VSO11:VSQ11 WCK11:WCM11 WMG11:WMI11 WWC11:WWE11 U65546:W65546 JQ65546:JS65546 TM65546:TO65546 ADI65546:ADK65546 ANE65546:ANG65546 AXA65546:AXC65546 BGW65546:BGY65546 BQS65546:BQU65546 CAO65546:CAQ65546 CKK65546:CKM65546 CUG65546:CUI65546 DEC65546:DEE65546 DNY65546:DOA65546 DXU65546:DXW65546 EHQ65546:EHS65546 ERM65546:ERO65546 FBI65546:FBK65546 FLE65546:FLG65546 FVA65546:FVC65546 GEW65546:GEY65546 GOS65546:GOU65546 GYO65546:GYQ65546 HIK65546:HIM65546 HSG65546:HSI65546 ICC65546:ICE65546 ILY65546:IMA65546 IVU65546:IVW65546 JFQ65546:JFS65546 JPM65546:JPO65546 JZI65546:JZK65546 KJE65546:KJG65546 KTA65546:KTC65546 LCW65546:LCY65546 LMS65546:LMU65546 LWO65546:LWQ65546 MGK65546:MGM65546 MQG65546:MQI65546 NAC65546:NAE65546 NJY65546:NKA65546 NTU65546:NTW65546 ODQ65546:ODS65546 ONM65546:ONO65546 OXI65546:OXK65546 PHE65546:PHG65546 PRA65546:PRC65546 QAW65546:QAY65546 QKS65546:QKU65546 QUO65546:QUQ65546 REK65546:REM65546 ROG65546:ROI65546 RYC65546:RYE65546 SHY65546:SIA65546 SRU65546:SRW65546 TBQ65546:TBS65546 TLM65546:TLO65546 TVI65546:TVK65546 UFE65546:UFG65546 UPA65546:UPC65546 UYW65546:UYY65546 VIS65546:VIU65546 VSO65546:VSQ65546 WCK65546:WCM65546 WMG65546:WMI65546 WWC65546:WWE65546 U131082:W131082 JQ131082:JS131082 TM131082:TO131082 ADI131082:ADK131082 ANE131082:ANG131082 AXA131082:AXC131082 BGW131082:BGY131082 BQS131082:BQU131082 CAO131082:CAQ131082 CKK131082:CKM131082 CUG131082:CUI131082 DEC131082:DEE131082 DNY131082:DOA131082 DXU131082:DXW131082 EHQ131082:EHS131082 ERM131082:ERO131082 FBI131082:FBK131082 FLE131082:FLG131082 FVA131082:FVC131082 GEW131082:GEY131082 GOS131082:GOU131082 GYO131082:GYQ131082 HIK131082:HIM131082 HSG131082:HSI131082 ICC131082:ICE131082 ILY131082:IMA131082 IVU131082:IVW131082 JFQ131082:JFS131082 JPM131082:JPO131082 JZI131082:JZK131082 KJE131082:KJG131082 KTA131082:KTC131082 LCW131082:LCY131082 LMS131082:LMU131082 LWO131082:LWQ131082 MGK131082:MGM131082 MQG131082:MQI131082 NAC131082:NAE131082 NJY131082:NKA131082 NTU131082:NTW131082 ODQ131082:ODS131082 ONM131082:ONO131082 OXI131082:OXK131082 PHE131082:PHG131082 PRA131082:PRC131082 QAW131082:QAY131082 QKS131082:QKU131082 QUO131082:QUQ131082 REK131082:REM131082 ROG131082:ROI131082 RYC131082:RYE131082 SHY131082:SIA131082 SRU131082:SRW131082 TBQ131082:TBS131082 TLM131082:TLO131082 TVI131082:TVK131082 UFE131082:UFG131082 UPA131082:UPC131082 UYW131082:UYY131082 VIS131082:VIU131082 VSO131082:VSQ131082 WCK131082:WCM131082 WMG131082:WMI131082 WWC131082:WWE131082 U196618:W196618 JQ196618:JS196618 TM196618:TO196618 ADI196618:ADK196618 ANE196618:ANG196618 AXA196618:AXC196618 BGW196618:BGY196618 BQS196618:BQU196618 CAO196618:CAQ196618 CKK196618:CKM196618 CUG196618:CUI196618 DEC196618:DEE196618 DNY196618:DOA196618 DXU196618:DXW196618 EHQ196618:EHS196618 ERM196618:ERO196618 FBI196618:FBK196618 FLE196618:FLG196618 FVA196618:FVC196618 GEW196618:GEY196618 GOS196618:GOU196618 GYO196618:GYQ196618 HIK196618:HIM196618 HSG196618:HSI196618 ICC196618:ICE196618 ILY196618:IMA196618 IVU196618:IVW196618 JFQ196618:JFS196618 JPM196618:JPO196618 JZI196618:JZK196618 KJE196618:KJG196618 KTA196618:KTC196618 LCW196618:LCY196618 LMS196618:LMU196618 LWO196618:LWQ196618 MGK196618:MGM196618 MQG196618:MQI196618 NAC196618:NAE196618 NJY196618:NKA196618 NTU196618:NTW196618 ODQ196618:ODS196618 ONM196618:ONO196618 OXI196618:OXK196618 PHE196618:PHG196618 PRA196618:PRC196618 QAW196618:QAY196618 QKS196618:QKU196618 QUO196618:QUQ196618 REK196618:REM196618 ROG196618:ROI196618 RYC196618:RYE196618 SHY196618:SIA196618 SRU196618:SRW196618 TBQ196618:TBS196618 TLM196618:TLO196618 TVI196618:TVK196618 UFE196618:UFG196618 UPA196618:UPC196618 UYW196618:UYY196618 VIS196618:VIU196618 VSO196618:VSQ196618 WCK196618:WCM196618 WMG196618:WMI196618 WWC196618:WWE196618 U262154:W262154 JQ262154:JS262154 TM262154:TO262154 ADI262154:ADK262154 ANE262154:ANG262154 AXA262154:AXC262154 BGW262154:BGY262154 BQS262154:BQU262154 CAO262154:CAQ262154 CKK262154:CKM262154 CUG262154:CUI262154 DEC262154:DEE262154 DNY262154:DOA262154 DXU262154:DXW262154 EHQ262154:EHS262154 ERM262154:ERO262154 FBI262154:FBK262154 FLE262154:FLG262154 FVA262154:FVC262154 GEW262154:GEY262154 GOS262154:GOU262154 GYO262154:GYQ262154 HIK262154:HIM262154 HSG262154:HSI262154 ICC262154:ICE262154 ILY262154:IMA262154 IVU262154:IVW262154 JFQ262154:JFS262154 JPM262154:JPO262154 JZI262154:JZK262154 KJE262154:KJG262154 KTA262154:KTC262154 LCW262154:LCY262154 LMS262154:LMU262154 LWO262154:LWQ262154 MGK262154:MGM262154 MQG262154:MQI262154 NAC262154:NAE262154 NJY262154:NKA262154 NTU262154:NTW262154 ODQ262154:ODS262154 ONM262154:ONO262154 OXI262154:OXK262154 PHE262154:PHG262154 PRA262154:PRC262154 QAW262154:QAY262154 QKS262154:QKU262154 QUO262154:QUQ262154 REK262154:REM262154 ROG262154:ROI262154 RYC262154:RYE262154 SHY262154:SIA262154 SRU262154:SRW262154 TBQ262154:TBS262154 TLM262154:TLO262154 TVI262154:TVK262154 UFE262154:UFG262154 UPA262154:UPC262154 UYW262154:UYY262154 VIS262154:VIU262154 VSO262154:VSQ262154 WCK262154:WCM262154 WMG262154:WMI262154 WWC262154:WWE262154 U327690:W327690 JQ327690:JS327690 TM327690:TO327690 ADI327690:ADK327690 ANE327690:ANG327690 AXA327690:AXC327690 BGW327690:BGY327690 BQS327690:BQU327690 CAO327690:CAQ327690 CKK327690:CKM327690 CUG327690:CUI327690 DEC327690:DEE327690 DNY327690:DOA327690 DXU327690:DXW327690 EHQ327690:EHS327690 ERM327690:ERO327690 FBI327690:FBK327690 FLE327690:FLG327690 FVA327690:FVC327690 GEW327690:GEY327690 GOS327690:GOU327690 GYO327690:GYQ327690 HIK327690:HIM327690 HSG327690:HSI327690 ICC327690:ICE327690 ILY327690:IMA327690 IVU327690:IVW327690 JFQ327690:JFS327690 JPM327690:JPO327690 JZI327690:JZK327690 KJE327690:KJG327690 KTA327690:KTC327690 LCW327690:LCY327690 LMS327690:LMU327690 LWO327690:LWQ327690 MGK327690:MGM327690 MQG327690:MQI327690 NAC327690:NAE327690 NJY327690:NKA327690 NTU327690:NTW327690 ODQ327690:ODS327690 ONM327690:ONO327690 OXI327690:OXK327690 PHE327690:PHG327690 PRA327690:PRC327690 QAW327690:QAY327690 QKS327690:QKU327690 QUO327690:QUQ327690 REK327690:REM327690 ROG327690:ROI327690 RYC327690:RYE327690 SHY327690:SIA327690 SRU327690:SRW327690 TBQ327690:TBS327690 TLM327690:TLO327690 TVI327690:TVK327690 UFE327690:UFG327690 UPA327690:UPC327690 UYW327690:UYY327690 VIS327690:VIU327690 VSO327690:VSQ327690 WCK327690:WCM327690 WMG327690:WMI327690 WWC327690:WWE327690 U393226:W393226 JQ393226:JS393226 TM393226:TO393226 ADI393226:ADK393226 ANE393226:ANG393226 AXA393226:AXC393226 BGW393226:BGY393226 BQS393226:BQU393226 CAO393226:CAQ393226 CKK393226:CKM393226 CUG393226:CUI393226 DEC393226:DEE393226 DNY393226:DOA393226 DXU393226:DXW393226 EHQ393226:EHS393226 ERM393226:ERO393226 FBI393226:FBK393226 FLE393226:FLG393226 FVA393226:FVC393226 GEW393226:GEY393226 GOS393226:GOU393226 GYO393226:GYQ393226 HIK393226:HIM393226 HSG393226:HSI393226 ICC393226:ICE393226 ILY393226:IMA393226 IVU393226:IVW393226 JFQ393226:JFS393226 JPM393226:JPO393226 JZI393226:JZK393226 KJE393226:KJG393226 KTA393226:KTC393226 LCW393226:LCY393226 LMS393226:LMU393226 LWO393226:LWQ393226 MGK393226:MGM393226 MQG393226:MQI393226 NAC393226:NAE393226 NJY393226:NKA393226 NTU393226:NTW393226 ODQ393226:ODS393226 ONM393226:ONO393226 OXI393226:OXK393226 PHE393226:PHG393226 PRA393226:PRC393226 QAW393226:QAY393226 QKS393226:QKU393226 QUO393226:QUQ393226 REK393226:REM393226 ROG393226:ROI393226 RYC393226:RYE393226 SHY393226:SIA393226 SRU393226:SRW393226 TBQ393226:TBS393226 TLM393226:TLO393226 TVI393226:TVK393226 UFE393226:UFG393226 UPA393226:UPC393226 UYW393226:UYY393226 VIS393226:VIU393226 VSO393226:VSQ393226 WCK393226:WCM393226 WMG393226:WMI393226 WWC393226:WWE393226 U458762:W458762 JQ458762:JS458762 TM458762:TO458762 ADI458762:ADK458762 ANE458762:ANG458762 AXA458762:AXC458762 BGW458762:BGY458762 BQS458762:BQU458762 CAO458762:CAQ458762 CKK458762:CKM458762 CUG458762:CUI458762 DEC458762:DEE458762 DNY458762:DOA458762 DXU458762:DXW458762 EHQ458762:EHS458762 ERM458762:ERO458762 FBI458762:FBK458762 FLE458762:FLG458762 FVA458762:FVC458762 GEW458762:GEY458762 GOS458762:GOU458762 GYO458762:GYQ458762 HIK458762:HIM458762 HSG458762:HSI458762 ICC458762:ICE458762 ILY458762:IMA458762 IVU458762:IVW458762 JFQ458762:JFS458762 JPM458762:JPO458762 JZI458762:JZK458762 KJE458762:KJG458762 KTA458762:KTC458762 LCW458762:LCY458762 LMS458762:LMU458762 LWO458762:LWQ458762 MGK458762:MGM458762 MQG458762:MQI458762 NAC458762:NAE458762 NJY458762:NKA458762 NTU458762:NTW458762 ODQ458762:ODS458762 ONM458762:ONO458762 OXI458762:OXK458762 PHE458762:PHG458762 PRA458762:PRC458762 QAW458762:QAY458762 QKS458762:QKU458762 QUO458762:QUQ458762 REK458762:REM458762 ROG458762:ROI458762 RYC458762:RYE458762 SHY458762:SIA458762 SRU458762:SRW458762 TBQ458762:TBS458762 TLM458762:TLO458762 TVI458762:TVK458762 UFE458762:UFG458762 UPA458762:UPC458762 UYW458762:UYY458762 VIS458762:VIU458762 VSO458762:VSQ458762 WCK458762:WCM458762 WMG458762:WMI458762 WWC458762:WWE458762 U524298:W524298 JQ524298:JS524298 TM524298:TO524298 ADI524298:ADK524298 ANE524298:ANG524298 AXA524298:AXC524298 BGW524298:BGY524298 BQS524298:BQU524298 CAO524298:CAQ524298 CKK524298:CKM524298 CUG524298:CUI524298 DEC524298:DEE524298 DNY524298:DOA524298 DXU524298:DXW524298 EHQ524298:EHS524298 ERM524298:ERO524298 FBI524298:FBK524298 FLE524298:FLG524298 FVA524298:FVC524298 GEW524298:GEY524298 GOS524298:GOU524298 GYO524298:GYQ524298 HIK524298:HIM524298 HSG524298:HSI524298 ICC524298:ICE524298 ILY524298:IMA524298 IVU524298:IVW524298 JFQ524298:JFS524298 JPM524298:JPO524298 JZI524298:JZK524298 KJE524298:KJG524298 KTA524298:KTC524298 LCW524298:LCY524298 LMS524298:LMU524298 LWO524298:LWQ524298 MGK524298:MGM524298 MQG524298:MQI524298 NAC524298:NAE524298 NJY524298:NKA524298 NTU524298:NTW524298 ODQ524298:ODS524298 ONM524298:ONO524298 OXI524298:OXK524298 PHE524298:PHG524298 PRA524298:PRC524298 QAW524298:QAY524298 QKS524298:QKU524298 QUO524298:QUQ524298 REK524298:REM524298 ROG524298:ROI524298 RYC524298:RYE524298 SHY524298:SIA524298 SRU524298:SRW524298 TBQ524298:TBS524298 TLM524298:TLO524298 TVI524298:TVK524298 UFE524298:UFG524298 UPA524298:UPC524298 UYW524298:UYY524298 VIS524298:VIU524298 VSO524298:VSQ524298 WCK524298:WCM524298 WMG524298:WMI524298 WWC524298:WWE524298 U589834:W589834 JQ589834:JS589834 TM589834:TO589834 ADI589834:ADK589834 ANE589834:ANG589834 AXA589834:AXC589834 BGW589834:BGY589834 BQS589834:BQU589834 CAO589834:CAQ589834 CKK589834:CKM589834 CUG589834:CUI589834 DEC589834:DEE589834 DNY589834:DOA589834 DXU589834:DXW589834 EHQ589834:EHS589834 ERM589834:ERO589834 FBI589834:FBK589834 FLE589834:FLG589834 FVA589834:FVC589834 GEW589834:GEY589834 GOS589834:GOU589834 GYO589834:GYQ589834 HIK589834:HIM589834 HSG589834:HSI589834 ICC589834:ICE589834 ILY589834:IMA589834 IVU589834:IVW589834 JFQ589834:JFS589834 JPM589834:JPO589834 JZI589834:JZK589834 KJE589834:KJG589834 KTA589834:KTC589834 LCW589834:LCY589834 LMS589834:LMU589834 LWO589834:LWQ589834 MGK589834:MGM589834 MQG589834:MQI589834 NAC589834:NAE589834 NJY589834:NKA589834 NTU589834:NTW589834 ODQ589834:ODS589834 ONM589834:ONO589834 OXI589834:OXK589834 PHE589834:PHG589834 PRA589834:PRC589834 QAW589834:QAY589834 QKS589834:QKU589834 QUO589834:QUQ589834 REK589834:REM589834 ROG589834:ROI589834 RYC589834:RYE589834 SHY589834:SIA589834 SRU589834:SRW589834 TBQ589834:TBS589834 TLM589834:TLO589834 TVI589834:TVK589834 UFE589834:UFG589834 UPA589834:UPC589834 UYW589834:UYY589834 VIS589834:VIU589834 VSO589834:VSQ589834 WCK589834:WCM589834 WMG589834:WMI589834 WWC589834:WWE589834 U655370:W655370 JQ655370:JS655370 TM655370:TO655370 ADI655370:ADK655370 ANE655370:ANG655370 AXA655370:AXC655370 BGW655370:BGY655370 BQS655370:BQU655370 CAO655370:CAQ655370 CKK655370:CKM655370 CUG655370:CUI655370 DEC655370:DEE655370 DNY655370:DOA655370 DXU655370:DXW655370 EHQ655370:EHS655370 ERM655370:ERO655370 FBI655370:FBK655370 FLE655370:FLG655370 FVA655370:FVC655370 GEW655370:GEY655370 GOS655370:GOU655370 GYO655370:GYQ655370 HIK655370:HIM655370 HSG655370:HSI655370 ICC655370:ICE655370 ILY655370:IMA655370 IVU655370:IVW655370 JFQ655370:JFS655370 JPM655370:JPO655370 JZI655370:JZK655370 KJE655370:KJG655370 KTA655370:KTC655370 LCW655370:LCY655370 LMS655370:LMU655370 LWO655370:LWQ655370 MGK655370:MGM655370 MQG655370:MQI655370 NAC655370:NAE655370 NJY655370:NKA655370 NTU655370:NTW655370 ODQ655370:ODS655370 ONM655370:ONO655370 OXI655370:OXK655370 PHE655370:PHG655370 PRA655370:PRC655370 QAW655370:QAY655370 QKS655370:QKU655370 QUO655370:QUQ655370 REK655370:REM655370 ROG655370:ROI655370 RYC655370:RYE655370 SHY655370:SIA655370 SRU655370:SRW655370 TBQ655370:TBS655370 TLM655370:TLO655370 TVI655370:TVK655370 UFE655370:UFG655370 UPA655370:UPC655370 UYW655370:UYY655370 VIS655370:VIU655370 VSO655370:VSQ655370 WCK655370:WCM655370 WMG655370:WMI655370 WWC655370:WWE655370 U720906:W720906 JQ720906:JS720906 TM720906:TO720906 ADI720906:ADK720906 ANE720906:ANG720906 AXA720906:AXC720906 BGW720906:BGY720906 BQS720906:BQU720906 CAO720906:CAQ720906 CKK720906:CKM720906 CUG720906:CUI720906 DEC720906:DEE720906 DNY720906:DOA720906 DXU720906:DXW720906 EHQ720906:EHS720906 ERM720906:ERO720906 FBI720906:FBK720906 FLE720906:FLG720906 FVA720906:FVC720906 GEW720906:GEY720906 GOS720906:GOU720906 GYO720906:GYQ720906 HIK720906:HIM720906 HSG720906:HSI720906 ICC720906:ICE720906 ILY720906:IMA720906 IVU720906:IVW720906 JFQ720906:JFS720906 JPM720906:JPO720906 JZI720906:JZK720906 KJE720906:KJG720906 KTA720906:KTC720906 LCW720906:LCY720906 LMS720906:LMU720906 LWO720906:LWQ720906 MGK720906:MGM720906 MQG720906:MQI720906 NAC720906:NAE720906 NJY720906:NKA720906 NTU720906:NTW720906 ODQ720906:ODS720906 ONM720906:ONO720906 OXI720906:OXK720906 PHE720906:PHG720906 PRA720906:PRC720906 QAW720906:QAY720906 QKS720906:QKU720906 QUO720906:QUQ720906 REK720906:REM720906 ROG720906:ROI720906 RYC720906:RYE720906 SHY720906:SIA720906 SRU720906:SRW720906 TBQ720906:TBS720906 TLM720906:TLO720906 TVI720906:TVK720906 UFE720906:UFG720906 UPA720906:UPC720906 UYW720906:UYY720906 VIS720906:VIU720906 VSO720906:VSQ720906 WCK720906:WCM720906 WMG720906:WMI720906 WWC720906:WWE720906 U786442:W786442 JQ786442:JS786442 TM786442:TO786442 ADI786442:ADK786442 ANE786442:ANG786442 AXA786442:AXC786442 BGW786442:BGY786442 BQS786442:BQU786442 CAO786442:CAQ786442 CKK786442:CKM786442 CUG786442:CUI786442 DEC786442:DEE786442 DNY786442:DOA786442 DXU786442:DXW786442 EHQ786442:EHS786442 ERM786442:ERO786442 FBI786442:FBK786442 FLE786442:FLG786442 FVA786442:FVC786442 GEW786442:GEY786442 GOS786442:GOU786442 GYO786442:GYQ786442 HIK786442:HIM786442 HSG786442:HSI786442 ICC786442:ICE786442 ILY786442:IMA786442 IVU786442:IVW786442 JFQ786442:JFS786442 JPM786442:JPO786442 JZI786442:JZK786442 KJE786442:KJG786442 KTA786442:KTC786442 LCW786442:LCY786442 LMS786442:LMU786442 LWO786442:LWQ786442 MGK786442:MGM786442 MQG786442:MQI786442 NAC786442:NAE786442 NJY786442:NKA786442 NTU786442:NTW786442 ODQ786442:ODS786442 ONM786442:ONO786442 OXI786442:OXK786442 PHE786442:PHG786442 PRA786442:PRC786442 QAW786442:QAY786442 QKS786442:QKU786442 QUO786442:QUQ786442 REK786442:REM786442 ROG786442:ROI786442 RYC786442:RYE786442 SHY786442:SIA786442 SRU786442:SRW786442 TBQ786442:TBS786442 TLM786442:TLO786442 TVI786442:TVK786442 UFE786442:UFG786442 UPA786442:UPC786442 UYW786442:UYY786442 VIS786442:VIU786442 VSO786442:VSQ786442 WCK786442:WCM786442 WMG786442:WMI786442 WWC786442:WWE786442 U851978:W851978 JQ851978:JS851978 TM851978:TO851978 ADI851978:ADK851978 ANE851978:ANG851978 AXA851978:AXC851978 BGW851978:BGY851978 BQS851978:BQU851978 CAO851978:CAQ851978 CKK851978:CKM851978 CUG851978:CUI851978 DEC851978:DEE851978 DNY851978:DOA851978 DXU851978:DXW851978 EHQ851978:EHS851978 ERM851978:ERO851978 FBI851978:FBK851978 FLE851978:FLG851978 FVA851978:FVC851978 GEW851978:GEY851978 GOS851978:GOU851978 GYO851978:GYQ851978 HIK851978:HIM851978 HSG851978:HSI851978 ICC851978:ICE851978 ILY851978:IMA851978 IVU851978:IVW851978 JFQ851978:JFS851978 JPM851978:JPO851978 JZI851978:JZK851978 KJE851978:KJG851978 KTA851978:KTC851978 LCW851978:LCY851978 LMS851978:LMU851978 LWO851978:LWQ851978 MGK851978:MGM851978 MQG851978:MQI851978 NAC851978:NAE851978 NJY851978:NKA851978 NTU851978:NTW851978 ODQ851978:ODS851978 ONM851978:ONO851978 OXI851978:OXK851978 PHE851978:PHG851978 PRA851978:PRC851978 QAW851978:QAY851978 QKS851978:QKU851978 QUO851978:QUQ851978 REK851978:REM851978 ROG851978:ROI851978 RYC851978:RYE851978 SHY851978:SIA851978 SRU851978:SRW851978 TBQ851978:TBS851978 TLM851978:TLO851978 TVI851978:TVK851978 UFE851978:UFG851978 UPA851978:UPC851978 UYW851978:UYY851978 VIS851978:VIU851978 VSO851978:VSQ851978 WCK851978:WCM851978 WMG851978:WMI851978 WWC851978:WWE851978 U917514:W917514 JQ917514:JS917514 TM917514:TO917514 ADI917514:ADK917514 ANE917514:ANG917514 AXA917514:AXC917514 BGW917514:BGY917514 BQS917514:BQU917514 CAO917514:CAQ917514 CKK917514:CKM917514 CUG917514:CUI917514 DEC917514:DEE917514 DNY917514:DOA917514 DXU917514:DXW917514 EHQ917514:EHS917514 ERM917514:ERO917514 FBI917514:FBK917514 FLE917514:FLG917514 FVA917514:FVC917514 GEW917514:GEY917514 GOS917514:GOU917514 GYO917514:GYQ917514 HIK917514:HIM917514 HSG917514:HSI917514 ICC917514:ICE917514 ILY917514:IMA917514 IVU917514:IVW917514 JFQ917514:JFS917514 JPM917514:JPO917514 JZI917514:JZK917514 KJE917514:KJG917514 KTA917514:KTC917514 LCW917514:LCY917514 LMS917514:LMU917514 LWO917514:LWQ917514 MGK917514:MGM917514 MQG917514:MQI917514 NAC917514:NAE917514 NJY917514:NKA917514 NTU917514:NTW917514 ODQ917514:ODS917514 ONM917514:ONO917514 OXI917514:OXK917514 PHE917514:PHG917514 PRA917514:PRC917514 QAW917514:QAY917514 QKS917514:QKU917514 QUO917514:QUQ917514 REK917514:REM917514 ROG917514:ROI917514 RYC917514:RYE917514 SHY917514:SIA917514 SRU917514:SRW917514 TBQ917514:TBS917514 TLM917514:TLO917514 TVI917514:TVK917514 UFE917514:UFG917514 UPA917514:UPC917514 UYW917514:UYY917514 VIS917514:VIU917514 VSO917514:VSQ917514 WCK917514:WCM917514 WMG917514:WMI917514 WWC917514:WWE917514 U983050:W983050 JQ983050:JS983050 TM983050:TO983050 ADI983050:ADK983050 ANE983050:ANG983050 AXA983050:AXC983050 BGW983050:BGY983050 BQS983050:BQU983050 CAO983050:CAQ983050 CKK983050:CKM983050 CUG983050:CUI983050 DEC983050:DEE983050 DNY983050:DOA983050 DXU983050:DXW983050 EHQ983050:EHS983050 ERM983050:ERO983050 FBI983050:FBK983050 FLE983050:FLG983050 FVA983050:FVC983050 GEW983050:GEY983050 GOS983050:GOU983050 GYO983050:GYQ983050 HIK983050:HIM983050 HSG983050:HSI983050 ICC983050:ICE983050 ILY983050:IMA983050 IVU983050:IVW983050 JFQ983050:JFS983050 JPM983050:JPO983050 JZI983050:JZK983050 KJE983050:KJG983050 KTA983050:KTC983050 LCW983050:LCY983050 LMS983050:LMU983050 LWO983050:LWQ983050 MGK983050:MGM983050 MQG983050:MQI983050 NAC983050:NAE983050 NJY983050:NKA983050 NTU983050:NTW983050 ODQ983050:ODS983050 ONM983050:ONO983050 OXI983050:OXK983050 PHE983050:PHG983050 PRA983050:PRC983050 QAW983050:QAY983050 QKS983050:QKU983050 QUO983050:QUQ983050 REK983050:REM983050 ROG983050:ROI983050 RYC983050:RYE983050 SHY983050:SIA983050 SRU983050:SRW983050 TBQ983050:TBS983050 TLM983050:TLO983050 TVI983050:TVK983050 UFE983050:UFG983050 UPA983050:UPC983050 UYW983050:UYY983050 VIS983050:VIU983050 VSO983050:VSQ983050 WCK983050:WCM983050 WMG983050:WMI983050 WWC983050:WWE983050 U9:U10 JQ9:JQ10 TM9:TM10 ADI9:ADI10 ANE9:ANE10 AXA9:AXA10 BGW9:BGW10 BQS9:BQS10 CAO9:CAO10 CKK9:CKK10 CUG9:CUG10 DEC9:DEC10 DNY9:DNY10 DXU9:DXU10 EHQ9:EHQ10 ERM9:ERM10 FBI9:FBI10 FLE9:FLE10 FVA9:FVA10 GEW9:GEW10 GOS9:GOS10 GYO9:GYO10 HIK9:HIK10 HSG9:HSG10 ICC9:ICC10 ILY9:ILY10 IVU9:IVU10 JFQ9:JFQ10 JPM9:JPM10 JZI9:JZI10 KJE9:KJE10 KTA9:KTA10 LCW9:LCW10 LMS9:LMS10 LWO9:LWO10 MGK9:MGK10 MQG9:MQG10 NAC9:NAC10 NJY9:NJY10 NTU9:NTU10 ODQ9:ODQ10 ONM9:ONM10 OXI9:OXI10 PHE9:PHE10 PRA9:PRA10 QAW9:QAW10 QKS9:QKS10 QUO9:QUO10 REK9:REK10 ROG9:ROG10 RYC9:RYC10 SHY9:SHY10 SRU9:SRU10 TBQ9:TBQ10 TLM9:TLM10 TVI9:TVI10 UFE9:UFE10 UPA9:UPA10 UYW9:UYW10 VIS9:VIS10 VSO9:VSO10 WCK9:WCK10 WMG9:WMG10 WWC9:WWC10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M22:M23 JI22:JI23 TE22:TE23 ADA22:ADA23 AMW22:AMW23 AWS22:AWS23 BGO22:BGO23 BQK22:BQK23 CAG22:CAG23 CKC22:CKC23 CTY22:CTY23 DDU22:DDU23 DNQ22:DNQ23 DXM22:DXM23 EHI22:EHI23 ERE22:ERE23 FBA22:FBA23 FKW22:FKW23 FUS22:FUS23 GEO22:GEO23 GOK22:GOK23 GYG22:GYG23 HIC22:HIC23 HRY22:HRY23 IBU22:IBU23 ILQ22:ILQ23 IVM22:IVM23 JFI22:JFI23 JPE22:JPE23 JZA22:JZA23 KIW22:KIW23 KSS22:KSS23 LCO22:LCO23 LMK22:LMK23 LWG22:LWG23 MGC22:MGC23 MPY22:MPY23 MZU22:MZU23 NJQ22:NJQ23 NTM22:NTM23 ODI22:ODI23 ONE22:ONE23 OXA22:OXA23 PGW22:PGW23 PQS22:PQS23 QAO22:QAO23 QKK22:QKK23 QUG22:QUG23 REC22:REC23 RNY22:RNY23 RXU22:RXU23 SHQ22:SHQ23 SRM22:SRM23 TBI22:TBI23 TLE22:TLE23 TVA22:TVA23 UEW22:UEW23 UOS22:UOS23 UYO22:UYO23 VIK22:VIK23 VSG22:VSG23 WCC22:WCC23 WLY22:WLY23 WVU22:WVU23 M65557:M65558 JI65557:JI65558 TE65557:TE65558 ADA65557:ADA65558 AMW65557:AMW65558 AWS65557:AWS65558 BGO65557:BGO65558 BQK65557:BQK65558 CAG65557:CAG65558 CKC65557:CKC65558 CTY65557:CTY65558 DDU65557:DDU65558 DNQ65557:DNQ65558 DXM65557:DXM65558 EHI65557:EHI65558 ERE65557:ERE65558 FBA65557:FBA65558 FKW65557:FKW65558 FUS65557:FUS65558 GEO65557:GEO65558 GOK65557:GOK65558 GYG65557:GYG65558 HIC65557:HIC65558 HRY65557:HRY65558 IBU65557:IBU65558 ILQ65557:ILQ65558 IVM65557:IVM65558 JFI65557:JFI65558 JPE65557:JPE65558 JZA65557:JZA65558 KIW65557:KIW65558 KSS65557:KSS65558 LCO65557:LCO65558 LMK65557:LMK65558 LWG65557:LWG65558 MGC65557:MGC65558 MPY65557:MPY65558 MZU65557:MZU65558 NJQ65557:NJQ65558 NTM65557:NTM65558 ODI65557:ODI65558 ONE65557:ONE65558 OXA65557:OXA65558 PGW65557:PGW65558 PQS65557:PQS65558 QAO65557:QAO65558 QKK65557:QKK65558 QUG65557:QUG65558 REC65557:REC65558 RNY65557:RNY65558 RXU65557:RXU65558 SHQ65557:SHQ65558 SRM65557:SRM65558 TBI65557:TBI65558 TLE65557:TLE65558 TVA65557:TVA65558 UEW65557:UEW65558 UOS65557:UOS65558 UYO65557:UYO65558 VIK65557:VIK65558 VSG65557:VSG65558 WCC65557:WCC65558 WLY65557:WLY65558 WVU65557:WVU65558 M131093:M131094 JI131093:JI131094 TE131093:TE131094 ADA131093:ADA131094 AMW131093:AMW131094 AWS131093:AWS131094 BGO131093:BGO131094 BQK131093:BQK131094 CAG131093:CAG131094 CKC131093:CKC131094 CTY131093:CTY131094 DDU131093:DDU131094 DNQ131093:DNQ131094 DXM131093:DXM131094 EHI131093:EHI131094 ERE131093:ERE131094 FBA131093:FBA131094 FKW131093:FKW131094 FUS131093:FUS131094 GEO131093:GEO131094 GOK131093:GOK131094 GYG131093:GYG131094 HIC131093:HIC131094 HRY131093:HRY131094 IBU131093:IBU131094 ILQ131093:ILQ131094 IVM131093:IVM131094 JFI131093:JFI131094 JPE131093:JPE131094 JZA131093:JZA131094 KIW131093:KIW131094 KSS131093:KSS131094 LCO131093:LCO131094 LMK131093:LMK131094 LWG131093:LWG131094 MGC131093:MGC131094 MPY131093:MPY131094 MZU131093:MZU131094 NJQ131093:NJQ131094 NTM131093:NTM131094 ODI131093:ODI131094 ONE131093:ONE131094 OXA131093:OXA131094 PGW131093:PGW131094 PQS131093:PQS131094 QAO131093:QAO131094 QKK131093:QKK131094 QUG131093:QUG131094 REC131093:REC131094 RNY131093:RNY131094 RXU131093:RXU131094 SHQ131093:SHQ131094 SRM131093:SRM131094 TBI131093:TBI131094 TLE131093:TLE131094 TVA131093:TVA131094 UEW131093:UEW131094 UOS131093:UOS131094 UYO131093:UYO131094 VIK131093:VIK131094 VSG131093:VSG131094 WCC131093:WCC131094 WLY131093:WLY131094 WVU131093:WVU131094 M196629:M196630 JI196629:JI196630 TE196629:TE196630 ADA196629:ADA196630 AMW196629:AMW196630 AWS196629:AWS196630 BGO196629:BGO196630 BQK196629:BQK196630 CAG196629:CAG196630 CKC196629:CKC196630 CTY196629:CTY196630 DDU196629:DDU196630 DNQ196629:DNQ196630 DXM196629:DXM196630 EHI196629:EHI196630 ERE196629:ERE196630 FBA196629:FBA196630 FKW196629:FKW196630 FUS196629:FUS196630 GEO196629:GEO196630 GOK196629:GOK196630 GYG196629:GYG196630 HIC196629:HIC196630 HRY196629:HRY196630 IBU196629:IBU196630 ILQ196629:ILQ196630 IVM196629:IVM196630 JFI196629:JFI196630 JPE196629:JPE196630 JZA196629:JZA196630 KIW196629:KIW196630 KSS196629:KSS196630 LCO196629:LCO196630 LMK196629:LMK196630 LWG196629:LWG196630 MGC196629:MGC196630 MPY196629:MPY196630 MZU196629:MZU196630 NJQ196629:NJQ196630 NTM196629:NTM196630 ODI196629:ODI196630 ONE196629:ONE196630 OXA196629:OXA196630 PGW196629:PGW196630 PQS196629:PQS196630 QAO196629:QAO196630 QKK196629:QKK196630 QUG196629:QUG196630 REC196629:REC196630 RNY196629:RNY196630 RXU196629:RXU196630 SHQ196629:SHQ196630 SRM196629:SRM196630 TBI196629:TBI196630 TLE196629:TLE196630 TVA196629:TVA196630 UEW196629:UEW196630 UOS196629:UOS196630 UYO196629:UYO196630 VIK196629:VIK196630 VSG196629:VSG196630 WCC196629:WCC196630 WLY196629:WLY196630 WVU196629:WVU196630 M262165:M262166 JI262165:JI262166 TE262165:TE262166 ADA262165:ADA262166 AMW262165:AMW262166 AWS262165:AWS262166 BGO262165:BGO262166 BQK262165:BQK262166 CAG262165:CAG262166 CKC262165:CKC262166 CTY262165:CTY262166 DDU262165:DDU262166 DNQ262165:DNQ262166 DXM262165:DXM262166 EHI262165:EHI262166 ERE262165:ERE262166 FBA262165:FBA262166 FKW262165:FKW262166 FUS262165:FUS262166 GEO262165:GEO262166 GOK262165:GOK262166 GYG262165:GYG262166 HIC262165:HIC262166 HRY262165:HRY262166 IBU262165:IBU262166 ILQ262165:ILQ262166 IVM262165:IVM262166 JFI262165:JFI262166 JPE262165:JPE262166 JZA262165:JZA262166 KIW262165:KIW262166 KSS262165:KSS262166 LCO262165:LCO262166 LMK262165:LMK262166 LWG262165:LWG262166 MGC262165:MGC262166 MPY262165:MPY262166 MZU262165:MZU262166 NJQ262165:NJQ262166 NTM262165:NTM262166 ODI262165:ODI262166 ONE262165:ONE262166 OXA262165:OXA262166 PGW262165:PGW262166 PQS262165:PQS262166 QAO262165:QAO262166 QKK262165:QKK262166 QUG262165:QUG262166 REC262165:REC262166 RNY262165:RNY262166 RXU262165:RXU262166 SHQ262165:SHQ262166 SRM262165:SRM262166 TBI262165:TBI262166 TLE262165:TLE262166 TVA262165:TVA262166 UEW262165:UEW262166 UOS262165:UOS262166 UYO262165:UYO262166 VIK262165:VIK262166 VSG262165:VSG262166 WCC262165:WCC262166 WLY262165:WLY262166 WVU262165:WVU262166 M327701:M327702 JI327701:JI327702 TE327701:TE327702 ADA327701:ADA327702 AMW327701:AMW327702 AWS327701:AWS327702 BGO327701:BGO327702 BQK327701:BQK327702 CAG327701:CAG327702 CKC327701:CKC327702 CTY327701:CTY327702 DDU327701:DDU327702 DNQ327701:DNQ327702 DXM327701:DXM327702 EHI327701:EHI327702 ERE327701:ERE327702 FBA327701:FBA327702 FKW327701:FKW327702 FUS327701:FUS327702 GEO327701:GEO327702 GOK327701:GOK327702 GYG327701:GYG327702 HIC327701:HIC327702 HRY327701:HRY327702 IBU327701:IBU327702 ILQ327701:ILQ327702 IVM327701:IVM327702 JFI327701:JFI327702 JPE327701:JPE327702 JZA327701:JZA327702 KIW327701:KIW327702 KSS327701:KSS327702 LCO327701:LCO327702 LMK327701:LMK327702 LWG327701:LWG327702 MGC327701:MGC327702 MPY327701:MPY327702 MZU327701:MZU327702 NJQ327701:NJQ327702 NTM327701:NTM327702 ODI327701:ODI327702 ONE327701:ONE327702 OXA327701:OXA327702 PGW327701:PGW327702 PQS327701:PQS327702 QAO327701:QAO327702 QKK327701:QKK327702 QUG327701:QUG327702 REC327701:REC327702 RNY327701:RNY327702 RXU327701:RXU327702 SHQ327701:SHQ327702 SRM327701:SRM327702 TBI327701:TBI327702 TLE327701:TLE327702 TVA327701:TVA327702 UEW327701:UEW327702 UOS327701:UOS327702 UYO327701:UYO327702 VIK327701:VIK327702 VSG327701:VSG327702 WCC327701:WCC327702 WLY327701:WLY327702 WVU327701:WVU327702 M393237:M393238 JI393237:JI393238 TE393237:TE393238 ADA393237:ADA393238 AMW393237:AMW393238 AWS393237:AWS393238 BGO393237:BGO393238 BQK393237:BQK393238 CAG393237:CAG393238 CKC393237:CKC393238 CTY393237:CTY393238 DDU393237:DDU393238 DNQ393237:DNQ393238 DXM393237:DXM393238 EHI393237:EHI393238 ERE393237:ERE393238 FBA393237:FBA393238 FKW393237:FKW393238 FUS393237:FUS393238 GEO393237:GEO393238 GOK393237:GOK393238 GYG393237:GYG393238 HIC393237:HIC393238 HRY393237:HRY393238 IBU393237:IBU393238 ILQ393237:ILQ393238 IVM393237:IVM393238 JFI393237:JFI393238 JPE393237:JPE393238 JZA393237:JZA393238 KIW393237:KIW393238 KSS393237:KSS393238 LCO393237:LCO393238 LMK393237:LMK393238 LWG393237:LWG393238 MGC393237:MGC393238 MPY393237:MPY393238 MZU393237:MZU393238 NJQ393237:NJQ393238 NTM393237:NTM393238 ODI393237:ODI393238 ONE393237:ONE393238 OXA393237:OXA393238 PGW393237:PGW393238 PQS393237:PQS393238 QAO393237:QAO393238 QKK393237:QKK393238 QUG393237:QUG393238 REC393237:REC393238 RNY393237:RNY393238 RXU393237:RXU393238 SHQ393237:SHQ393238 SRM393237:SRM393238 TBI393237:TBI393238 TLE393237:TLE393238 TVA393237:TVA393238 UEW393237:UEW393238 UOS393237:UOS393238 UYO393237:UYO393238 VIK393237:VIK393238 VSG393237:VSG393238 WCC393237:WCC393238 WLY393237:WLY393238 WVU393237:WVU393238 M458773:M458774 JI458773:JI458774 TE458773:TE458774 ADA458773:ADA458774 AMW458773:AMW458774 AWS458773:AWS458774 BGO458773:BGO458774 BQK458773:BQK458774 CAG458773:CAG458774 CKC458773:CKC458774 CTY458773:CTY458774 DDU458773:DDU458774 DNQ458773:DNQ458774 DXM458773:DXM458774 EHI458773:EHI458774 ERE458773:ERE458774 FBA458773:FBA458774 FKW458773:FKW458774 FUS458773:FUS458774 GEO458773:GEO458774 GOK458773:GOK458774 GYG458773:GYG458774 HIC458773:HIC458774 HRY458773:HRY458774 IBU458773:IBU458774 ILQ458773:ILQ458774 IVM458773:IVM458774 JFI458773:JFI458774 JPE458773:JPE458774 JZA458773:JZA458774 KIW458773:KIW458774 KSS458773:KSS458774 LCO458773:LCO458774 LMK458773:LMK458774 LWG458773:LWG458774 MGC458773:MGC458774 MPY458773:MPY458774 MZU458773:MZU458774 NJQ458773:NJQ458774 NTM458773:NTM458774 ODI458773:ODI458774 ONE458773:ONE458774 OXA458773:OXA458774 PGW458773:PGW458774 PQS458773:PQS458774 QAO458773:QAO458774 QKK458773:QKK458774 QUG458773:QUG458774 REC458773:REC458774 RNY458773:RNY458774 RXU458773:RXU458774 SHQ458773:SHQ458774 SRM458773:SRM458774 TBI458773:TBI458774 TLE458773:TLE458774 TVA458773:TVA458774 UEW458773:UEW458774 UOS458773:UOS458774 UYO458773:UYO458774 VIK458773:VIK458774 VSG458773:VSG458774 WCC458773:WCC458774 WLY458773:WLY458774 WVU458773:WVU458774 M524309:M524310 JI524309:JI524310 TE524309:TE524310 ADA524309:ADA524310 AMW524309:AMW524310 AWS524309:AWS524310 BGO524309:BGO524310 BQK524309:BQK524310 CAG524309:CAG524310 CKC524309:CKC524310 CTY524309:CTY524310 DDU524309:DDU524310 DNQ524309:DNQ524310 DXM524309:DXM524310 EHI524309:EHI524310 ERE524309:ERE524310 FBA524309:FBA524310 FKW524309:FKW524310 FUS524309:FUS524310 GEO524309:GEO524310 GOK524309:GOK524310 GYG524309:GYG524310 HIC524309:HIC524310 HRY524309:HRY524310 IBU524309:IBU524310 ILQ524309:ILQ524310 IVM524309:IVM524310 JFI524309:JFI524310 JPE524309:JPE524310 JZA524309:JZA524310 KIW524309:KIW524310 KSS524309:KSS524310 LCO524309:LCO524310 LMK524309:LMK524310 LWG524309:LWG524310 MGC524309:MGC524310 MPY524309:MPY524310 MZU524309:MZU524310 NJQ524309:NJQ524310 NTM524309:NTM524310 ODI524309:ODI524310 ONE524309:ONE524310 OXA524309:OXA524310 PGW524309:PGW524310 PQS524309:PQS524310 QAO524309:QAO524310 QKK524309:QKK524310 QUG524309:QUG524310 REC524309:REC524310 RNY524309:RNY524310 RXU524309:RXU524310 SHQ524309:SHQ524310 SRM524309:SRM524310 TBI524309:TBI524310 TLE524309:TLE524310 TVA524309:TVA524310 UEW524309:UEW524310 UOS524309:UOS524310 UYO524309:UYO524310 VIK524309:VIK524310 VSG524309:VSG524310 WCC524309:WCC524310 WLY524309:WLY524310 WVU524309:WVU524310 M589845:M589846 JI589845:JI589846 TE589845:TE589846 ADA589845:ADA589846 AMW589845:AMW589846 AWS589845:AWS589846 BGO589845:BGO589846 BQK589845:BQK589846 CAG589845:CAG589846 CKC589845:CKC589846 CTY589845:CTY589846 DDU589845:DDU589846 DNQ589845:DNQ589846 DXM589845:DXM589846 EHI589845:EHI589846 ERE589845:ERE589846 FBA589845:FBA589846 FKW589845:FKW589846 FUS589845:FUS589846 GEO589845:GEO589846 GOK589845:GOK589846 GYG589845:GYG589846 HIC589845:HIC589846 HRY589845:HRY589846 IBU589845:IBU589846 ILQ589845:ILQ589846 IVM589845:IVM589846 JFI589845:JFI589846 JPE589845:JPE589846 JZA589845:JZA589846 KIW589845:KIW589846 KSS589845:KSS589846 LCO589845:LCO589846 LMK589845:LMK589846 LWG589845:LWG589846 MGC589845:MGC589846 MPY589845:MPY589846 MZU589845:MZU589846 NJQ589845:NJQ589846 NTM589845:NTM589846 ODI589845:ODI589846 ONE589845:ONE589846 OXA589845:OXA589846 PGW589845:PGW589846 PQS589845:PQS589846 QAO589845:QAO589846 QKK589845:QKK589846 QUG589845:QUG589846 REC589845:REC589846 RNY589845:RNY589846 RXU589845:RXU589846 SHQ589845:SHQ589846 SRM589845:SRM589846 TBI589845:TBI589846 TLE589845:TLE589846 TVA589845:TVA589846 UEW589845:UEW589846 UOS589845:UOS589846 UYO589845:UYO589846 VIK589845:VIK589846 VSG589845:VSG589846 WCC589845:WCC589846 WLY589845:WLY589846 WVU589845:WVU589846 M655381:M655382 JI655381:JI655382 TE655381:TE655382 ADA655381:ADA655382 AMW655381:AMW655382 AWS655381:AWS655382 BGO655381:BGO655382 BQK655381:BQK655382 CAG655381:CAG655382 CKC655381:CKC655382 CTY655381:CTY655382 DDU655381:DDU655382 DNQ655381:DNQ655382 DXM655381:DXM655382 EHI655381:EHI655382 ERE655381:ERE655382 FBA655381:FBA655382 FKW655381:FKW655382 FUS655381:FUS655382 GEO655381:GEO655382 GOK655381:GOK655382 GYG655381:GYG655382 HIC655381:HIC655382 HRY655381:HRY655382 IBU655381:IBU655382 ILQ655381:ILQ655382 IVM655381:IVM655382 JFI655381:JFI655382 JPE655381:JPE655382 JZA655381:JZA655382 KIW655381:KIW655382 KSS655381:KSS655382 LCO655381:LCO655382 LMK655381:LMK655382 LWG655381:LWG655382 MGC655381:MGC655382 MPY655381:MPY655382 MZU655381:MZU655382 NJQ655381:NJQ655382 NTM655381:NTM655382 ODI655381:ODI655382 ONE655381:ONE655382 OXA655381:OXA655382 PGW655381:PGW655382 PQS655381:PQS655382 QAO655381:QAO655382 QKK655381:QKK655382 QUG655381:QUG655382 REC655381:REC655382 RNY655381:RNY655382 RXU655381:RXU655382 SHQ655381:SHQ655382 SRM655381:SRM655382 TBI655381:TBI655382 TLE655381:TLE655382 TVA655381:TVA655382 UEW655381:UEW655382 UOS655381:UOS655382 UYO655381:UYO655382 VIK655381:VIK655382 VSG655381:VSG655382 WCC655381:WCC655382 WLY655381:WLY655382 WVU655381:WVU655382 M720917:M720918 JI720917:JI720918 TE720917:TE720918 ADA720917:ADA720918 AMW720917:AMW720918 AWS720917:AWS720918 BGO720917:BGO720918 BQK720917:BQK720918 CAG720917:CAG720918 CKC720917:CKC720918 CTY720917:CTY720918 DDU720917:DDU720918 DNQ720917:DNQ720918 DXM720917:DXM720918 EHI720917:EHI720918 ERE720917:ERE720918 FBA720917:FBA720918 FKW720917:FKW720918 FUS720917:FUS720918 GEO720917:GEO720918 GOK720917:GOK720918 GYG720917:GYG720918 HIC720917:HIC720918 HRY720917:HRY720918 IBU720917:IBU720918 ILQ720917:ILQ720918 IVM720917:IVM720918 JFI720917:JFI720918 JPE720917:JPE720918 JZA720917:JZA720918 KIW720917:KIW720918 KSS720917:KSS720918 LCO720917:LCO720918 LMK720917:LMK720918 LWG720917:LWG720918 MGC720917:MGC720918 MPY720917:MPY720918 MZU720917:MZU720918 NJQ720917:NJQ720918 NTM720917:NTM720918 ODI720917:ODI720918 ONE720917:ONE720918 OXA720917:OXA720918 PGW720917:PGW720918 PQS720917:PQS720918 QAO720917:QAO720918 QKK720917:QKK720918 QUG720917:QUG720918 REC720917:REC720918 RNY720917:RNY720918 RXU720917:RXU720918 SHQ720917:SHQ720918 SRM720917:SRM720918 TBI720917:TBI720918 TLE720917:TLE720918 TVA720917:TVA720918 UEW720917:UEW720918 UOS720917:UOS720918 UYO720917:UYO720918 VIK720917:VIK720918 VSG720917:VSG720918 WCC720917:WCC720918 WLY720917:WLY720918 WVU720917:WVU720918 M786453:M786454 JI786453:JI786454 TE786453:TE786454 ADA786453:ADA786454 AMW786453:AMW786454 AWS786453:AWS786454 BGO786453:BGO786454 BQK786453:BQK786454 CAG786453:CAG786454 CKC786453:CKC786454 CTY786453:CTY786454 DDU786453:DDU786454 DNQ786453:DNQ786454 DXM786453:DXM786454 EHI786453:EHI786454 ERE786453:ERE786454 FBA786453:FBA786454 FKW786453:FKW786454 FUS786453:FUS786454 GEO786453:GEO786454 GOK786453:GOK786454 GYG786453:GYG786454 HIC786453:HIC786454 HRY786453:HRY786454 IBU786453:IBU786454 ILQ786453:ILQ786454 IVM786453:IVM786454 JFI786453:JFI786454 JPE786453:JPE786454 JZA786453:JZA786454 KIW786453:KIW786454 KSS786453:KSS786454 LCO786453:LCO786454 LMK786453:LMK786454 LWG786453:LWG786454 MGC786453:MGC786454 MPY786453:MPY786454 MZU786453:MZU786454 NJQ786453:NJQ786454 NTM786453:NTM786454 ODI786453:ODI786454 ONE786453:ONE786454 OXA786453:OXA786454 PGW786453:PGW786454 PQS786453:PQS786454 QAO786453:QAO786454 QKK786453:QKK786454 QUG786453:QUG786454 REC786453:REC786454 RNY786453:RNY786454 RXU786453:RXU786454 SHQ786453:SHQ786454 SRM786453:SRM786454 TBI786453:TBI786454 TLE786453:TLE786454 TVA786453:TVA786454 UEW786453:UEW786454 UOS786453:UOS786454 UYO786453:UYO786454 VIK786453:VIK786454 VSG786453:VSG786454 WCC786453:WCC786454 WLY786453:WLY786454 WVU786453:WVU786454 M851989:M851990 JI851989:JI851990 TE851989:TE851990 ADA851989:ADA851990 AMW851989:AMW851990 AWS851989:AWS851990 BGO851989:BGO851990 BQK851989:BQK851990 CAG851989:CAG851990 CKC851989:CKC851990 CTY851989:CTY851990 DDU851989:DDU851990 DNQ851989:DNQ851990 DXM851989:DXM851990 EHI851989:EHI851990 ERE851989:ERE851990 FBA851989:FBA851990 FKW851989:FKW851990 FUS851989:FUS851990 GEO851989:GEO851990 GOK851989:GOK851990 GYG851989:GYG851990 HIC851989:HIC851990 HRY851989:HRY851990 IBU851989:IBU851990 ILQ851989:ILQ851990 IVM851989:IVM851990 JFI851989:JFI851990 JPE851989:JPE851990 JZA851989:JZA851990 KIW851989:KIW851990 KSS851989:KSS851990 LCO851989:LCO851990 LMK851989:LMK851990 LWG851989:LWG851990 MGC851989:MGC851990 MPY851989:MPY851990 MZU851989:MZU851990 NJQ851989:NJQ851990 NTM851989:NTM851990 ODI851989:ODI851990 ONE851989:ONE851990 OXA851989:OXA851990 PGW851989:PGW851990 PQS851989:PQS851990 QAO851989:QAO851990 QKK851989:QKK851990 QUG851989:QUG851990 REC851989:REC851990 RNY851989:RNY851990 RXU851989:RXU851990 SHQ851989:SHQ851990 SRM851989:SRM851990 TBI851989:TBI851990 TLE851989:TLE851990 TVA851989:TVA851990 UEW851989:UEW851990 UOS851989:UOS851990 UYO851989:UYO851990 VIK851989:VIK851990 VSG851989:VSG851990 WCC851989:WCC851990 WLY851989:WLY851990 WVU851989:WVU851990 M917525:M917526 JI917525:JI917526 TE917525:TE917526 ADA917525:ADA917526 AMW917525:AMW917526 AWS917525:AWS917526 BGO917525:BGO917526 BQK917525:BQK917526 CAG917525:CAG917526 CKC917525:CKC917526 CTY917525:CTY917526 DDU917525:DDU917526 DNQ917525:DNQ917526 DXM917525:DXM917526 EHI917525:EHI917526 ERE917525:ERE917526 FBA917525:FBA917526 FKW917525:FKW917526 FUS917525:FUS917526 GEO917525:GEO917526 GOK917525:GOK917526 GYG917525:GYG917526 HIC917525:HIC917526 HRY917525:HRY917526 IBU917525:IBU917526 ILQ917525:ILQ917526 IVM917525:IVM917526 JFI917525:JFI917526 JPE917525:JPE917526 JZA917525:JZA917526 KIW917525:KIW917526 KSS917525:KSS917526 LCO917525:LCO917526 LMK917525:LMK917526 LWG917525:LWG917526 MGC917525:MGC917526 MPY917525:MPY917526 MZU917525:MZU917526 NJQ917525:NJQ917526 NTM917525:NTM917526 ODI917525:ODI917526 ONE917525:ONE917526 OXA917525:OXA917526 PGW917525:PGW917526 PQS917525:PQS917526 QAO917525:QAO917526 QKK917525:QKK917526 QUG917525:QUG917526 REC917525:REC917526 RNY917525:RNY917526 RXU917525:RXU917526 SHQ917525:SHQ917526 SRM917525:SRM917526 TBI917525:TBI917526 TLE917525:TLE917526 TVA917525:TVA917526 UEW917525:UEW917526 UOS917525:UOS917526 UYO917525:UYO917526 VIK917525:VIK917526 VSG917525:VSG917526 WCC917525:WCC917526 WLY917525:WLY917526 WVU917525:WVU917526 M983061:M983062 JI983061:JI983062 TE983061:TE983062 ADA983061:ADA983062 AMW983061:AMW983062 AWS983061:AWS983062 BGO983061:BGO983062 BQK983061:BQK983062 CAG983061:CAG983062 CKC983061:CKC983062 CTY983061:CTY983062 DDU983061:DDU983062 DNQ983061:DNQ983062 DXM983061:DXM983062 EHI983061:EHI983062 ERE983061:ERE983062 FBA983061:FBA983062 FKW983061:FKW983062 FUS983061:FUS983062 GEO983061:GEO983062 GOK983061:GOK983062 GYG983061:GYG983062 HIC983061:HIC983062 HRY983061:HRY983062 IBU983061:IBU983062 ILQ983061:ILQ983062 IVM983061:IVM983062 JFI983061:JFI983062 JPE983061:JPE983062 JZA983061:JZA983062 KIW983061:KIW983062 KSS983061:KSS983062 LCO983061:LCO983062 LMK983061:LMK983062 LWG983061:LWG983062 MGC983061:MGC983062 MPY983061:MPY983062 MZU983061:MZU983062 NJQ983061:NJQ983062 NTM983061:NTM983062 ODI983061:ODI983062 ONE983061:ONE983062 OXA983061:OXA983062 PGW983061:PGW983062 PQS983061:PQS983062 QAO983061:QAO983062 QKK983061:QKK983062 QUG983061:QUG983062 REC983061:REC983062 RNY983061:RNY983062 RXU983061:RXU983062 SHQ983061:SHQ983062 SRM983061:SRM983062 TBI983061:TBI983062 TLE983061:TLE983062 TVA983061:TVA983062 UEW983061:UEW983062 UOS983061:UOS983062 UYO983061:UYO983062 VIK983061:VIK983062 VSG983061:VSG983062 WCC983061:WCC983062 WLY983061:WLY983062 WVU983061:WVU983062 W22:W23 JS22:JS23 TO22:TO23 ADK22:ADK23 ANG22:ANG23 AXC22:AXC23 BGY22:BGY23 BQU22:BQU23 CAQ22:CAQ23 CKM22:CKM23 CUI22:CUI23 DEE22:DEE23 DOA22:DOA23 DXW22:DXW23 EHS22:EHS23 ERO22:ERO23 FBK22:FBK23 FLG22:FLG23 FVC22:FVC23 GEY22:GEY23 GOU22:GOU23 GYQ22:GYQ23 HIM22:HIM23 HSI22:HSI23 ICE22:ICE23 IMA22:IMA23 IVW22:IVW23 JFS22:JFS23 JPO22:JPO23 JZK22:JZK23 KJG22:KJG23 KTC22:KTC23 LCY22:LCY23 LMU22:LMU23 LWQ22:LWQ23 MGM22:MGM23 MQI22:MQI23 NAE22:NAE23 NKA22:NKA23 NTW22:NTW23 ODS22:ODS23 ONO22:ONO23 OXK22:OXK23 PHG22:PHG23 PRC22:PRC23 QAY22:QAY23 QKU22:QKU23 QUQ22:QUQ23 REM22:REM23 ROI22:ROI23 RYE22:RYE23 SIA22:SIA23 SRW22:SRW23 TBS22:TBS23 TLO22:TLO23 TVK22:TVK23 UFG22:UFG23 UPC22:UPC23 UYY22:UYY23 VIU22:VIU23 VSQ22:VSQ23 WCM22:WCM23 WMI22:WMI23 WWE22:WWE23 W65557:W65558 JS65557:JS65558 TO65557:TO65558 ADK65557:ADK65558 ANG65557:ANG65558 AXC65557:AXC65558 BGY65557:BGY65558 BQU65557:BQU65558 CAQ65557:CAQ65558 CKM65557:CKM65558 CUI65557:CUI65558 DEE65557:DEE65558 DOA65557:DOA65558 DXW65557:DXW65558 EHS65557:EHS65558 ERO65557:ERO65558 FBK65557:FBK65558 FLG65557:FLG65558 FVC65557:FVC65558 GEY65557:GEY65558 GOU65557:GOU65558 GYQ65557:GYQ65558 HIM65557:HIM65558 HSI65557:HSI65558 ICE65557:ICE65558 IMA65557:IMA65558 IVW65557:IVW65558 JFS65557:JFS65558 JPO65557:JPO65558 JZK65557:JZK65558 KJG65557:KJG65558 KTC65557:KTC65558 LCY65557:LCY65558 LMU65557:LMU65558 LWQ65557:LWQ65558 MGM65557:MGM65558 MQI65557:MQI65558 NAE65557:NAE65558 NKA65557:NKA65558 NTW65557:NTW65558 ODS65557:ODS65558 ONO65557:ONO65558 OXK65557:OXK65558 PHG65557:PHG65558 PRC65557:PRC65558 QAY65557:QAY65558 QKU65557:QKU65558 QUQ65557:QUQ65558 REM65557:REM65558 ROI65557:ROI65558 RYE65557:RYE65558 SIA65557:SIA65558 SRW65557:SRW65558 TBS65557:TBS65558 TLO65557:TLO65558 TVK65557:TVK65558 UFG65557:UFG65558 UPC65557:UPC65558 UYY65557:UYY65558 VIU65557:VIU65558 VSQ65557:VSQ65558 WCM65557:WCM65558 WMI65557:WMI65558 WWE65557:WWE65558 W131093:W131094 JS131093:JS131094 TO131093:TO131094 ADK131093:ADK131094 ANG131093:ANG131094 AXC131093:AXC131094 BGY131093:BGY131094 BQU131093:BQU131094 CAQ131093:CAQ131094 CKM131093:CKM131094 CUI131093:CUI131094 DEE131093:DEE131094 DOA131093:DOA131094 DXW131093:DXW131094 EHS131093:EHS131094 ERO131093:ERO131094 FBK131093:FBK131094 FLG131093:FLG131094 FVC131093:FVC131094 GEY131093:GEY131094 GOU131093:GOU131094 GYQ131093:GYQ131094 HIM131093:HIM131094 HSI131093:HSI131094 ICE131093:ICE131094 IMA131093:IMA131094 IVW131093:IVW131094 JFS131093:JFS131094 JPO131093:JPO131094 JZK131093:JZK131094 KJG131093:KJG131094 KTC131093:KTC131094 LCY131093:LCY131094 LMU131093:LMU131094 LWQ131093:LWQ131094 MGM131093:MGM131094 MQI131093:MQI131094 NAE131093:NAE131094 NKA131093:NKA131094 NTW131093:NTW131094 ODS131093:ODS131094 ONO131093:ONO131094 OXK131093:OXK131094 PHG131093:PHG131094 PRC131093:PRC131094 QAY131093:QAY131094 QKU131093:QKU131094 QUQ131093:QUQ131094 REM131093:REM131094 ROI131093:ROI131094 RYE131093:RYE131094 SIA131093:SIA131094 SRW131093:SRW131094 TBS131093:TBS131094 TLO131093:TLO131094 TVK131093:TVK131094 UFG131093:UFG131094 UPC131093:UPC131094 UYY131093:UYY131094 VIU131093:VIU131094 VSQ131093:VSQ131094 WCM131093:WCM131094 WMI131093:WMI131094 WWE131093:WWE131094 W196629:W196630 JS196629:JS196630 TO196629:TO196630 ADK196629:ADK196630 ANG196629:ANG196630 AXC196629:AXC196630 BGY196629:BGY196630 BQU196629:BQU196630 CAQ196629:CAQ196630 CKM196629:CKM196630 CUI196629:CUI196630 DEE196629:DEE196630 DOA196629:DOA196630 DXW196629:DXW196630 EHS196629:EHS196630 ERO196629:ERO196630 FBK196629:FBK196630 FLG196629:FLG196630 FVC196629:FVC196630 GEY196629:GEY196630 GOU196629:GOU196630 GYQ196629:GYQ196630 HIM196629:HIM196630 HSI196629:HSI196630 ICE196629:ICE196630 IMA196629:IMA196630 IVW196629:IVW196630 JFS196629:JFS196630 JPO196629:JPO196630 JZK196629:JZK196630 KJG196629:KJG196630 KTC196629:KTC196630 LCY196629:LCY196630 LMU196629:LMU196630 LWQ196629:LWQ196630 MGM196629:MGM196630 MQI196629:MQI196630 NAE196629:NAE196630 NKA196629:NKA196630 NTW196629:NTW196630 ODS196629:ODS196630 ONO196629:ONO196630 OXK196629:OXK196630 PHG196629:PHG196630 PRC196629:PRC196630 QAY196629:QAY196630 QKU196629:QKU196630 QUQ196629:QUQ196630 REM196629:REM196630 ROI196629:ROI196630 RYE196629:RYE196630 SIA196629:SIA196630 SRW196629:SRW196630 TBS196629:TBS196630 TLO196629:TLO196630 TVK196629:TVK196630 UFG196629:UFG196630 UPC196629:UPC196630 UYY196629:UYY196630 VIU196629:VIU196630 VSQ196629:VSQ196630 WCM196629:WCM196630 WMI196629:WMI196630 WWE196629:WWE196630 W262165:W262166 JS262165:JS262166 TO262165:TO262166 ADK262165:ADK262166 ANG262165:ANG262166 AXC262165:AXC262166 BGY262165:BGY262166 BQU262165:BQU262166 CAQ262165:CAQ262166 CKM262165:CKM262166 CUI262165:CUI262166 DEE262165:DEE262166 DOA262165:DOA262166 DXW262165:DXW262166 EHS262165:EHS262166 ERO262165:ERO262166 FBK262165:FBK262166 FLG262165:FLG262166 FVC262165:FVC262166 GEY262165:GEY262166 GOU262165:GOU262166 GYQ262165:GYQ262166 HIM262165:HIM262166 HSI262165:HSI262166 ICE262165:ICE262166 IMA262165:IMA262166 IVW262165:IVW262166 JFS262165:JFS262166 JPO262165:JPO262166 JZK262165:JZK262166 KJG262165:KJG262166 KTC262165:KTC262166 LCY262165:LCY262166 LMU262165:LMU262166 LWQ262165:LWQ262166 MGM262165:MGM262166 MQI262165:MQI262166 NAE262165:NAE262166 NKA262165:NKA262166 NTW262165:NTW262166 ODS262165:ODS262166 ONO262165:ONO262166 OXK262165:OXK262166 PHG262165:PHG262166 PRC262165:PRC262166 QAY262165:QAY262166 QKU262165:QKU262166 QUQ262165:QUQ262166 REM262165:REM262166 ROI262165:ROI262166 RYE262165:RYE262166 SIA262165:SIA262166 SRW262165:SRW262166 TBS262165:TBS262166 TLO262165:TLO262166 TVK262165:TVK262166 UFG262165:UFG262166 UPC262165:UPC262166 UYY262165:UYY262166 VIU262165:VIU262166 VSQ262165:VSQ262166 WCM262165:WCM262166 WMI262165:WMI262166 WWE262165:WWE262166 W327701:W327702 JS327701:JS327702 TO327701:TO327702 ADK327701:ADK327702 ANG327701:ANG327702 AXC327701:AXC327702 BGY327701:BGY327702 BQU327701:BQU327702 CAQ327701:CAQ327702 CKM327701:CKM327702 CUI327701:CUI327702 DEE327701:DEE327702 DOA327701:DOA327702 DXW327701:DXW327702 EHS327701:EHS327702 ERO327701:ERO327702 FBK327701:FBK327702 FLG327701:FLG327702 FVC327701:FVC327702 GEY327701:GEY327702 GOU327701:GOU327702 GYQ327701:GYQ327702 HIM327701:HIM327702 HSI327701:HSI327702 ICE327701:ICE327702 IMA327701:IMA327702 IVW327701:IVW327702 JFS327701:JFS327702 JPO327701:JPO327702 JZK327701:JZK327702 KJG327701:KJG327702 KTC327701:KTC327702 LCY327701:LCY327702 LMU327701:LMU327702 LWQ327701:LWQ327702 MGM327701:MGM327702 MQI327701:MQI327702 NAE327701:NAE327702 NKA327701:NKA327702 NTW327701:NTW327702 ODS327701:ODS327702 ONO327701:ONO327702 OXK327701:OXK327702 PHG327701:PHG327702 PRC327701:PRC327702 QAY327701:QAY327702 QKU327701:QKU327702 QUQ327701:QUQ327702 REM327701:REM327702 ROI327701:ROI327702 RYE327701:RYE327702 SIA327701:SIA327702 SRW327701:SRW327702 TBS327701:TBS327702 TLO327701:TLO327702 TVK327701:TVK327702 UFG327701:UFG327702 UPC327701:UPC327702 UYY327701:UYY327702 VIU327701:VIU327702 VSQ327701:VSQ327702 WCM327701:WCM327702 WMI327701:WMI327702 WWE327701:WWE327702 W393237:W393238 JS393237:JS393238 TO393237:TO393238 ADK393237:ADK393238 ANG393237:ANG393238 AXC393237:AXC393238 BGY393237:BGY393238 BQU393237:BQU393238 CAQ393237:CAQ393238 CKM393237:CKM393238 CUI393237:CUI393238 DEE393237:DEE393238 DOA393237:DOA393238 DXW393237:DXW393238 EHS393237:EHS393238 ERO393237:ERO393238 FBK393237:FBK393238 FLG393237:FLG393238 FVC393237:FVC393238 GEY393237:GEY393238 GOU393237:GOU393238 GYQ393237:GYQ393238 HIM393237:HIM393238 HSI393237:HSI393238 ICE393237:ICE393238 IMA393237:IMA393238 IVW393237:IVW393238 JFS393237:JFS393238 JPO393237:JPO393238 JZK393237:JZK393238 KJG393237:KJG393238 KTC393237:KTC393238 LCY393237:LCY393238 LMU393237:LMU393238 LWQ393237:LWQ393238 MGM393237:MGM393238 MQI393237:MQI393238 NAE393237:NAE393238 NKA393237:NKA393238 NTW393237:NTW393238 ODS393237:ODS393238 ONO393237:ONO393238 OXK393237:OXK393238 PHG393237:PHG393238 PRC393237:PRC393238 QAY393237:QAY393238 QKU393237:QKU393238 QUQ393237:QUQ393238 REM393237:REM393238 ROI393237:ROI393238 RYE393237:RYE393238 SIA393237:SIA393238 SRW393237:SRW393238 TBS393237:TBS393238 TLO393237:TLO393238 TVK393237:TVK393238 UFG393237:UFG393238 UPC393237:UPC393238 UYY393237:UYY393238 VIU393237:VIU393238 VSQ393237:VSQ393238 WCM393237:WCM393238 WMI393237:WMI393238 WWE393237:WWE393238 W458773:W458774 JS458773:JS458774 TO458773:TO458774 ADK458773:ADK458774 ANG458773:ANG458774 AXC458773:AXC458774 BGY458773:BGY458774 BQU458773:BQU458774 CAQ458773:CAQ458774 CKM458773:CKM458774 CUI458773:CUI458774 DEE458773:DEE458774 DOA458773:DOA458774 DXW458773:DXW458774 EHS458773:EHS458774 ERO458773:ERO458774 FBK458773:FBK458774 FLG458773:FLG458774 FVC458773:FVC458774 GEY458773:GEY458774 GOU458773:GOU458774 GYQ458773:GYQ458774 HIM458773:HIM458774 HSI458773:HSI458774 ICE458773:ICE458774 IMA458773:IMA458774 IVW458773:IVW458774 JFS458773:JFS458774 JPO458773:JPO458774 JZK458773:JZK458774 KJG458773:KJG458774 KTC458773:KTC458774 LCY458773:LCY458774 LMU458773:LMU458774 LWQ458773:LWQ458774 MGM458773:MGM458774 MQI458773:MQI458774 NAE458773:NAE458774 NKA458773:NKA458774 NTW458773:NTW458774 ODS458773:ODS458774 ONO458773:ONO458774 OXK458773:OXK458774 PHG458773:PHG458774 PRC458773:PRC458774 QAY458773:QAY458774 QKU458773:QKU458774 QUQ458773:QUQ458774 REM458773:REM458774 ROI458773:ROI458774 RYE458773:RYE458774 SIA458773:SIA458774 SRW458773:SRW458774 TBS458773:TBS458774 TLO458773:TLO458774 TVK458773:TVK458774 UFG458773:UFG458774 UPC458773:UPC458774 UYY458773:UYY458774 VIU458773:VIU458774 VSQ458773:VSQ458774 WCM458773:WCM458774 WMI458773:WMI458774 WWE458773:WWE458774 W524309:W524310 JS524309:JS524310 TO524309:TO524310 ADK524309:ADK524310 ANG524309:ANG524310 AXC524309:AXC524310 BGY524309:BGY524310 BQU524309:BQU524310 CAQ524309:CAQ524310 CKM524309:CKM524310 CUI524309:CUI524310 DEE524309:DEE524310 DOA524309:DOA524310 DXW524309:DXW524310 EHS524309:EHS524310 ERO524309:ERO524310 FBK524309:FBK524310 FLG524309:FLG524310 FVC524309:FVC524310 GEY524309:GEY524310 GOU524309:GOU524310 GYQ524309:GYQ524310 HIM524309:HIM524310 HSI524309:HSI524310 ICE524309:ICE524310 IMA524309:IMA524310 IVW524309:IVW524310 JFS524309:JFS524310 JPO524309:JPO524310 JZK524309:JZK524310 KJG524309:KJG524310 KTC524309:KTC524310 LCY524309:LCY524310 LMU524309:LMU524310 LWQ524309:LWQ524310 MGM524309:MGM524310 MQI524309:MQI524310 NAE524309:NAE524310 NKA524309:NKA524310 NTW524309:NTW524310 ODS524309:ODS524310 ONO524309:ONO524310 OXK524309:OXK524310 PHG524309:PHG524310 PRC524309:PRC524310 QAY524309:QAY524310 QKU524309:QKU524310 QUQ524309:QUQ524310 REM524309:REM524310 ROI524309:ROI524310 RYE524309:RYE524310 SIA524309:SIA524310 SRW524309:SRW524310 TBS524309:TBS524310 TLO524309:TLO524310 TVK524309:TVK524310 UFG524309:UFG524310 UPC524309:UPC524310 UYY524309:UYY524310 VIU524309:VIU524310 VSQ524309:VSQ524310 WCM524309:WCM524310 WMI524309:WMI524310 WWE524309:WWE524310 W589845:W589846 JS589845:JS589846 TO589845:TO589846 ADK589845:ADK589846 ANG589845:ANG589846 AXC589845:AXC589846 BGY589845:BGY589846 BQU589845:BQU589846 CAQ589845:CAQ589846 CKM589845:CKM589846 CUI589845:CUI589846 DEE589845:DEE589846 DOA589845:DOA589846 DXW589845:DXW589846 EHS589845:EHS589846 ERO589845:ERO589846 FBK589845:FBK589846 FLG589845:FLG589846 FVC589845:FVC589846 GEY589845:GEY589846 GOU589845:GOU589846 GYQ589845:GYQ589846 HIM589845:HIM589846 HSI589845:HSI589846 ICE589845:ICE589846 IMA589845:IMA589846 IVW589845:IVW589846 JFS589845:JFS589846 JPO589845:JPO589846 JZK589845:JZK589846 KJG589845:KJG589846 KTC589845:KTC589846 LCY589845:LCY589846 LMU589845:LMU589846 LWQ589845:LWQ589846 MGM589845:MGM589846 MQI589845:MQI589846 NAE589845:NAE589846 NKA589845:NKA589846 NTW589845:NTW589846 ODS589845:ODS589846 ONO589845:ONO589846 OXK589845:OXK589846 PHG589845:PHG589846 PRC589845:PRC589846 QAY589845:QAY589846 QKU589845:QKU589846 QUQ589845:QUQ589846 REM589845:REM589846 ROI589845:ROI589846 RYE589845:RYE589846 SIA589845:SIA589846 SRW589845:SRW589846 TBS589845:TBS589846 TLO589845:TLO589846 TVK589845:TVK589846 UFG589845:UFG589846 UPC589845:UPC589846 UYY589845:UYY589846 VIU589845:VIU589846 VSQ589845:VSQ589846 WCM589845:WCM589846 WMI589845:WMI589846 WWE589845:WWE589846 W655381:W655382 JS655381:JS655382 TO655381:TO655382 ADK655381:ADK655382 ANG655381:ANG655382 AXC655381:AXC655382 BGY655381:BGY655382 BQU655381:BQU655382 CAQ655381:CAQ655382 CKM655381:CKM655382 CUI655381:CUI655382 DEE655381:DEE655382 DOA655381:DOA655382 DXW655381:DXW655382 EHS655381:EHS655382 ERO655381:ERO655382 FBK655381:FBK655382 FLG655381:FLG655382 FVC655381:FVC655382 GEY655381:GEY655382 GOU655381:GOU655382 GYQ655381:GYQ655382 HIM655381:HIM655382 HSI655381:HSI655382 ICE655381:ICE655382 IMA655381:IMA655382 IVW655381:IVW655382 JFS655381:JFS655382 JPO655381:JPO655382 JZK655381:JZK655382 KJG655381:KJG655382 KTC655381:KTC655382 LCY655381:LCY655382 LMU655381:LMU655382 LWQ655381:LWQ655382 MGM655381:MGM655382 MQI655381:MQI655382 NAE655381:NAE655382 NKA655381:NKA655382 NTW655381:NTW655382 ODS655381:ODS655382 ONO655381:ONO655382 OXK655381:OXK655382 PHG655381:PHG655382 PRC655381:PRC655382 QAY655381:QAY655382 QKU655381:QKU655382 QUQ655381:QUQ655382 REM655381:REM655382 ROI655381:ROI655382 RYE655381:RYE655382 SIA655381:SIA655382 SRW655381:SRW655382 TBS655381:TBS655382 TLO655381:TLO655382 TVK655381:TVK655382 UFG655381:UFG655382 UPC655381:UPC655382 UYY655381:UYY655382 VIU655381:VIU655382 VSQ655381:VSQ655382 WCM655381:WCM655382 WMI655381:WMI655382 WWE655381:WWE655382 W720917:W720918 JS720917:JS720918 TO720917:TO720918 ADK720917:ADK720918 ANG720917:ANG720918 AXC720917:AXC720918 BGY720917:BGY720918 BQU720917:BQU720918 CAQ720917:CAQ720918 CKM720917:CKM720918 CUI720917:CUI720918 DEE720917:DEE720918 DOA720917:DOA720918 DXW720917:DXW720918 EHS720917:EHS720918 ERO720917:ERO720918 FBK720917:FBK720918 FLG720917:FLG720918 FVC720917:FVC720918 GEY720917:GEY720918 GOU720917:GOU720918 GYQ720917:GYQ720918 HIM720917:HIM720918 HSI720917:HSI720918 ICE720917:ICE720918 IMA720917:IMA720918 IVW720917:IVW720918 JFS720917:JFS720918 JPO720917:JPO720918 JZK720917:JZK720918 KJG720917:KJG720918 KTC720917:KTC720918 LCY720917:LCY720918 LMU720917:LMU720918 LWQ720917:LWQ720918 MGM720917:MGM720918 MQI720917:MQI720918 NAE720917:NAE720918 NKA720917:NKA720918 NTW720917:NTW720918 ODS720917:ODS720918 ONO720917:ONO720918 OXK720917:OXK720918 PHG720917:PHG720918 PRC720917:PRC720918 QAY720917:QAY720918 QKU720917:QKU720918 QUQ720917:QUQ720918 REM720917:REM720918 ROI720917:ROI720918 RYE720917:RYE720918 SIA720917:SIA720918 SRW720917:SRW720918 TBS720917:TBS720918 TLO720917:TLO720918 TVK720917:TVK720918 UFG720917:UFG720918 UPC720917:UPC720918 UYY720917:UYY720918 VIU720917:VIU720918 VSQ720917:VSQ720918 WCM720917:WCM720918 WMI720917:WMI720918 WWE720917:WWE720918 W786453:W786454 JS786453:JS786454 TO786453:TO786454 ADK786453:ADK786454 ANG786453:ANG786454 AXC786453:AXC786454 BGY786453:BGY786454 BQU786453:BQU786454 CAQ786453:CAQ786454 CKM786453:CKM786454 CUI786453:CUI786454 DEE786453:DEE786454 DOA786453:DOA786454 DXW786453:DXW786454 EHS786453:EHS786454 ERO786453:ERO786454 FBK786453:FBK786454 FLG786453:FLG786454 FVC786453:FVC786454 GEY786453:GEY786454 GOU786453:GOU786454 GYQ786453:GYQ786454 HIM786453:HIM786454 HSI786453:HSI786454 ICE786453:ICE786454 IMA786453:IMA786454 IVW786453:IVW786454 JFS786453:JFS786454 JPO786453:JPO786454 JZK786453:JZK786454 KJG786453:KJG786454 KTC786453:KTC786454 LCY786453:LCY786454 LMU786453:LMU786454 LWQ786453:LWQ786454 MGM786453:MGM786454 MQI786453:MQI786454 NAE786453:NAE786454 NKA786453:NKA786454 NTW786453:NTW786454 ODS786453:ODS786454 ONO786453:ONO786454 OXK786453:OXK786454 PHG786453:PHG786454 PRC786453:PRC786454 QAY786453:QAY786454 QKU786453:QKU786454 QUQ786453:QUQ786454 REM786453:REM786454 ROI786453:ROI786454 RYE786453:RYE786454 SIA786453:SIA786454 SRW786453:SRW786454 TBS786453:TBS786454 TLO786453:TLO786454 TVK786453:TVK786454 UFG786453:UFG786454 UPC786453:UPC786454 UYY786453:UYY786454 VIU786453:VIU786454 VSQ786453:VSQ786454 WCM786453:WCM786454 WMI786453:WMI786454 WWE786453:WWE786454 W851989:W851990 JS851989:JS851990 TO851989:TO851990 ADK851989:ADK851990 ANG851989:ANG851990 AXC851989:AXC851990 BGY851989:BGY851990 BQU851989:BQU851990 CAQ851989:CAQ851990 CKM851989:CKM851990 CUI851989:CUI851990 DEE851989:DEE851990 DOA851989:DOA851990 DXW851989:DXW851990 EHS851989:EHS851990 ERO851989:ERO851990 FBK851989:FBK851990 FLG851989:FLG851990 FVC851989:FVC851990 GEY851989:GEY851990 GOU851989:GOU851990 GYQ851989:GYQ851990 HIM851989:HIM851990 HSI851989:HSI851990 ICE851989:ICE851990 IMA851989:IMA851990 IVW851989:IVW851990 JFS851989:JFS851990 JPO851989:JPO851990 JZK851989:JZK851990 KJG851989:KJG851990 KTC851989:KTC851990 LCY851989:LCY851990 LMU851989:LMU851990 LWQ851989:LWQ851990 MGM851989:MGM851990 MQI851989:MQI851990 NAE851989:NAE851990 NKA851989:NKA851990 NTW851989:NTW851990 ODS851989:ODS851990 ONO851989:ONO851990 OXK851989:OXK851990 PHG851989:PHG851990 PRC851989:PRC851990 QAY851989:QAY851990 QKU851989:QKU851990 QUQ851989:QUQ851990 REM851989:REM851990 ROI851989:ROI851990 RYE851989:RYE851990 SIA851989:SIA851990 SRW851989:SRW851990 TBS851989:TBS851990 TLO851989:TLO851990 TVK851989:TVK851990 UFG851989:UFG851990 UPC851989:UPC851990 UYY851989:UYY851990 VIU851989:VIU851990 VSQ851989:VSQ851990 WCM851989:WCM851990 WMI851989:WMI851990 WWE851989:WWE851990 W917525:W917526 JS917525:JS917526 TO917525:TO917526 ADK917525:ADK917526 ANG917525:ANG917526 AXC917525:AXC917526 BGY917525:BGY917526 BQU917525:BQU917526 CAQ917525:CAQ917526 CKM917525:CKM917526 CUI917525:CUI917526 DEE917525:DEE917526 DOA917525:DOA917526 DXW917525:DXW917526 EHS917525:EHS917526 ERO917525:ERO917526 FBK917525:FBK917526 FLG917525:FLG917526 FVC917525:FVC917526 GEY917525:GEY917526 GOU917525:GOU917526 GYQ917525:GYQ917526 HIM917525:HIM917526 HSI917525:HSI917526 ICE917525:ICE917526 IMA917525:IMA917526 IVW917525:IVW917526 JFS917525:JFS917526 JPO917525:JPO917526 JZK917525:JZK917526 KJG917525:KJG917526 KTC917525:KTC917526 LCY917525:LCY917526 LMU917525:LMU917526 LWQ917525:LWQ917526 MGM917525:MGM917526 MQI917525:MQI917526 NAE917525:NAE917526 NKA917525:NKA917526 NTW917525:NTW917526 ODS917525:ODS917526 ONO917525:ONO917526 OXK917525:OXK917526 PHG917525:PHG917526 PRC917525:PRC917526 QAY917525:QAY917526 QKU917525:QKU917526 QUQ917525:QUQ917526 REM917525:REM917526 ROI917525:ROI917526 RYE917525:RYE917526 SIA917525:SIA917526 SRW917525:SRW917526 TBS917525:TBS917526 TLO917525:TLO917526 TVK917525:TVK917526 UFG917525:UFG917526 UPC917525:UPC917526 UYY917525:UYY917526 VIU917525:VIU917526 VSQ917525:VSQ917526 WCM917525:WCM917526 WMI917525:WMI917526 WWE917525:WWE917526 W983061:W983062 JS983061:JS983062 TO983061:TO983062 ADK983061:ADK983062 ANG983061:ANG983062 AXC983061:AXC983062 BGY983061:BGY983062 BQU983061:BQU983062 CAQ983061:CAQ983062 CKM983061:CKM983062 CUI983061:CUI983062 DEE983061:DEE983062 DOA983061:DOA983062 DXW983061:DXW983062 EHS983061:EHS983062 ERO983061:ERO983062 FBK983061:FBK983062 FLG983061:FLG983062 FVC983061:FVC983062 GEY983061:GEY983062 GOU983061:GOU983062 GYQ983061:GYQ983062 HIM983061:HIM983062 HSI983061:HSI983062 ICE983061:ICE983062 IMA983061:IMA983062 IVW983061:IVW983062 JFS983061:JFS983062 JPO983061:JPO983062 JZK983061:JZK983062 KJG983061:KJG983062 KTC983061:KTC983062 LCY983061:LCY983062 LMU983061:LMU983062 LWQ983061:LWQ983062 MGM983061:MGM983062 MQI983061:MQI983062 NAE983061:NAE983062 NKA983061:NKA983062 NTW983061:NTW983062 ODS983061:ODS983062 ONO983061:ONO983062 OXK983061:OXK983062 PHG983061:PHG983062 PRC983061:PRC983062 QAY983061:QAY983062 QKU983061:QKU983062 QUQ983061:QUQ983062 REM983061:REM983062 ROI983061:ROI983062 RYE983061:RYE983062 SIA983061:SIA983062 SRW983061:SRW983062 TBS983061:TBS983062 TLO983061:TLO983062 TVK983061:TVK983062 UFG983061:UFG983062 UPC983061:UPC983062 UYY983061:UYY983062 VIU983061:VIU983062 VSQ983061:VSQ983062 WCM983061:WCM983062 WMI983061:WMI983062 WWE983061:WWE983062 M37:M39 JI37:JI39 TE37:TE39 ADA37:ADA39 AMW37:AMW39 AWS37:AWS39 BGO37:BGO39 BQK37:BQK39 CAG37:CAG39 CKC37:CKC39 CTY37:CTY39 DDU37:DDU39 DNQ37:DNQ39 DXM37:DXM39 EHI37:EHI39 ERE37:ERE39 FBA37:FBA39 FKW37:FKW39 FUS37:FUS39 GEO37:GEO39 GOK37:GOK39 GYG37:GYG39 HIC37:HIC39 HRY37:HRY39 IBU37:IBU39 ILQ37:ILQ39 IVM37:IVM39 JFI37:JFI39 JPE37:JPE39 JZA37:JZA39 KIW37:KIW39 KSS37:KSS39 LCO37:LCO39 LMK37:LMK39 LWG37:LWG39 MGC37:MGC39 MPY37:MPY39 MZU37:MZU39 NJQ37:NJQ39 NTM37:NTM39 ODI37:ODI39 ONE37:ONE39 OXA37:OXA39 PGW37:PGW39 PQS37:PQS39 QAO37:QAO39 QKK37:QKK39 QUG37:QUG39 REC37:REC39 RNY37:RNY39 RXU37:RXU39 SHQ37:SHQ39 SRM37:SRM39 TBI37:TBI39 TLE37:TLE39 TVA37:TVA39 UEW37:UEW39 UOS37:UOS39 UYO37:UYO39 VIK37:VIK39 VSG37:VSG39 WCC37:WCC39 WLY37:WLY39 WVU37:WVU39 M65572:M65574 JI65572:JI65574 TE65572:TE65574 ADA65572:ADA65574 AMW65572:AMW65574 AWS65572:AWS65574 BGO65572:BGO65574 BQK65572:BQK65574 CAG65572:CAG65574 CKC65572:CKC65574 CTY65572:CTY65574 DDU65572:DDU65574 DNQ65572:DNQ65574 DXM65572:DXM65574 EHI65572:EHI65574 ERE65572:ERE65574 FBA65572:FBA65574 FKW65572:FKW65574 FUS65572:FUS65574 GEO65572:GEO65574 GOK65572:GOK65574 GYG65572:GYG65574 HIC65572:HIC65574 HRY65572:HRY65574 IBU65572:IBU65574 ILQ65572:ILQ65574 IVM65572:IVM65574 JFI65572:JFI65574 JPE65572:JPE65574 JZA65572:JZA65574 KIW65572:KIW65574 KSS65572:KSS65574 LCO65572:LCO65574 LMK65572:LMK65574 LWG65572:LWG65574 MGC65572:MGC65574 MPY65572:MPY65574 MZU65572:MZU65574 NJQ65572:NJQ65574 NTM65572:NTM65574 ODI65572:ODI65574 ONE65572:ONE65574 OXA65572:OXA65574 PGW65572:PGW65574 PQS65572:PQS65574 QAO65572:QAO65574 QKK65572:QKK65574 QUG65572:QUG65574 REC65572:REC65574 RNY65572:RNY65574 RXU65572:RXU65574 SHQ65572:SHQ65574 SRM65572:SRM65574 TBI65572:TBI65574 TLE65572:TLE65574 TVA65572:TVA65574 UEW65572:UEW65574 UOS65572:UOS65574 UYO65572:UYO65574 VIK65572:VIK65574 VSG65572:VSG65574 WCC65572:WCC65574 WLY65572:WLY65574 WVU65572:WVU65574 M131108:M131110 JI131108:JI131110 TE131108:TE131110 ADA131108:ADA131110 AMW131108:AMW131110 AWS131108:AWS131110 BGO131108:BGO131110 BQK131108:BQK131110 CAG131108:CAG131110 CKC131108:CKC131110 CTY131108:CTY131110 DDU131108:DDU131110 DNQ131108:DNQ131110 DXM131108:DXM131110 EHI131108:EHI131110 ERE131108:ERE131110 FBA131108:FBA131110 FKW131108:FKW131110 FUS131108:FUS131110 GEO131108:GEO131110 GOK131108:GOK131110 GYG131108:GYG131110 HIC131108:HIC131110 HRY131108:HRY131110 IBU131108:IBU131110 ILQ131108:ILQ131110 IVM131108:IVM131110 JFI131108:JFI131110 JPE131108:JPE131110 JZA131108:JZA131110 KIW131108:KIW131110 KSS131108:KSS131110 LCO131108:LCO131110 LMK131108:LMK131110 LWG131108:LWG131110 MGC131108:MGC131110 MPY131108:MPY131110 MZU131108:MZU131110 NJQ131108:NJQ131110 NTM131108:NTM131110 ODI131108:ODI131110 ONE131108:ONE131110 OXA131108:OXA131110 PGW131108:PGW131110 PQS131108:PQS131110 QAO131108:QAO131110 QKK131108:QKK131110 QUG131108:QUG131110 REC131108:REC131110 RNY131108:RNY131110 RXU131108:RXU131110 SHQ131108:SHQ131110 SRM131108:SRM131110 TBI131108:TBI131110 TLE131108:TLE131110 TVA131108:TVA131110 UEW131108:UEW131110 UOS131108:UOS131110 UYO131108:UYO131110 VIK131108:VIK131110 VSG131108:VSG131110 WCC131108:WCC131110 WLY131108:WLY131110 WVU131108:WVU131110 M196644:M196646 JI196644:JI196646 TE196644:TE196646 ADA196644:ADA196646 AMW196644:AMW196646 AWS196644:AWS196646 BGO196644:BGO196646 BQK196644:BQK196646 CAG196644:CAG196646 CKC196644:CKC196646 CTY196644:CTY196646 DDU196644:DDU196646 DNQ196644:DNQ196646 DXM196644:DXM196646 EHI196644:EHI196646 ERE196644:ERE196646 FBA196644:FBA196646 FKW196644:FKW196646 FUS196644:FUS196646 GEO196644:GEO196646 GOK196644:GOK196646 GYG196644:GYG196646 HIC196644:HIC196646 HRY196644:HRY196646 IBU196644:IBU196646 ILQ196644:ILQ196646 IVM196644:IVM196646 JFI196644:JFI196646 JPE196644:JPE196646 JZA196644:JZA196646 KIW196644:KIW196646 KSS196644:KSS196646 LCO196644:LCO196646 LMK196644:LMK196646 LWG196644:LWG196646 MGC196644:MGC196646 MPY196644:MPY196646 MZU196644:MZU196646 NJQ196644:NJQ196646 NTM196644:NTM196646 ODI196644:ODI196646 ONE196644:ONE196646 OXA196644:OXA196646 PGW196644:PGW196646 PQS196644:PQS196646 QAO196644:QAO196646 QKK196644:QKK196646 QUG196644:QUG196646 REC196644:REC196646 RNY196644:RNY196646 RXU196644:RXU196646 SHQ196644:SHQ196646 SRM196644:SRM196646 TBI196644:TBI196646 TLE196644:TLE196646 TVA196644:TVA196646 UEW196644:UEW196646 UOS196644:UOS196646 UYO196644:UYO196646 VIK196644:VIK196646 VSG196644:VSG196646 WCC196644:WCC196646 WLY196644:WLY196646 WVU196644:WVU196646 M262180:M262182 JI262180:JI262182 TE262180:TE262182 ADA262180:ADA262182 AMW262180:AMW262182 AWS262180:AWS262182 BGO262180:BGO262182 BQK262180:BQK262182 CAG262180:CAG262182 CKC262180:CKC262182 CTY262180:CTY262182 DDU262180:DDU262182 DNQ262180:DNQ262182 DXM262180:DXM262182 EHI262180:EHI262182 ERE262180:ERE262182 FBA262180:FBA262182 FKW262180:FKW262182 FUS262180:FUS262182 GEO262180:GEO262182 GOK262180:GOK262182 GYG262180:GYG262182 HIC262180:HIC262182 HRY262180:HRY262182 IBU262180:IBU262182 ILQ262180:ILQ262182 IVM262180:IVM262182 JFI262180:JFI262182 JPE262180:JPE262182 JZA262180:JZA262182 KIW262180:KIW262182 KSS262180:KSS262182 LCO262180:LCO262182 LMK262180:LMK262182 LWG262180:LWG262182 MGC262180:MGC262182 MPY262180:MPY262182 MZU262180:MZU262182 NJQ262180:NJQ262182 NTM262180:NTM262182 ODI262180:ODI262182 ONE262180:ONE262182 OXA262180:OXA262182 PGW262180:PGW262182 PQS262180:PQS262182 QAO262180:QAO262182 QKK262180:QKK262182 QUG262180:QUG262182 REC262180:REC262182 RNY262180:RNY262182 RXU262180:RXU262182 SHQ262180:SHQ262182 SRM262180:SRM262182 TBI262180:TBI262182 TLE262180:TLE262182 TVA262180:TVA262182 UEW262180:UEW262182 UOS262180:UOS262182 UYO262180:UYO262182 VIK262180:VIK262182 VSG262180:VSG262182 WCC262180:WCC262182 WLY262180:WLY262182 WVU262180:WVU262182 M327716:M327718 JI327716:JI327718 TE327716:TE327718 ADA327716:ADA327718 AMW327716:AMW327718 AWS327716:AWS327718 BGO327716:BGO327718 BQK327716:BQK327718 CAG327716:CAG327718 CKC327716:CKC327718 CTY327716:CTY327718 DDU327716:DDU327718 DNQ327716:DNQ327718 DXM327716:DXM327718 EHI327716:EHI327718 ERE327716:ERE327718 FBA327716:FBA327718 FKW327716:FKW327718 FUS327716:FUS327718 GEO327716:GEO327718 GOK327716:GOK327718 GYG327716:GYG327718 HIC327716:HIC327718 HRY327716:HRY327718 IBU327716:IBU327718 ILQ327716:ILQ327718 IVM327716:IVM327718 JFI327716:JFI327718 JPE327716:JPE327718 JZA327716:JZA327718 KIW327716:KIW327718 KSS327716:KSS327718 LCO327716:LCO327718 LMK327716:LMK327718 LWG327716:LWG327718 MGC327716:MGC327718 MPY327716:MPY327718 MZU327716:MZU327718 NJQ327716:NJQ327718 NTM327716:NTM327718 ODI327716:ODI327718 ONE327716:ONE327718 OXA327716:OXA327718 PGW327716:PGW327718 PQS327716:PQS327718 QAO327716:QAO327718 QKK327716:QKK327718 QUG327716:QUG327718 REC327716:REC327718 RNY327716:RNY327718 RXU327716:RXU327718 SHQ327716:SHQ327718 SRM327716:SRM327718 TBI327716:TBI327718 TLE327716:TLE327718 TVA327716:TVA327718 UEW327716:UEW327718 UOS327716:UOS327718 UYO327716:UYO327718 VIK327716:VIK327718 VSG327716:VSG327718 WCC327716:WCC327718 WLY327716:WLY327718 WVU327716:WVU327718 M393252:M393254 JI393252:JI393254 TE393252:TE393254 ADA393252:ADA393254 AMW393252:AMW393254 AWS393252:AWS393254 BGO393252:BGO393254 BQK393252:BQK393254 CAG393252:CAG393254 CKC393252:CKC393254 CTY393252:CTY393254 DDU393252:DDU393254 DNQ393252:DNQ393254 DXM393252:DXM393254 EHI393252:EHI393254 ERE393252:ERE393254 FBA393252:FBA393254 FKW393252:FKW393254 FUS393252:FUS393254 GEO393252:GEO393254 GOK393252:GOK393254 GYG393252:GYG393254 HIC393252:HIC393254 HRY393252:HRY393254 IBU393252:IBU393254 ILQ393252:ILQ393254 IVM393252:IVM393254 JFI393252:JFI393254 JPE393252:JPE393254 JZA393252:JZA393254 KIW393252:KIW393254 KSS393252:KSS393254 LCO393252:LCO393254 LMK393252:LMK393254 LWG393252:LWG393254 MGC393252:MGC393254 MPY393252:MPY393254 MZU393252:MZU393254 NJQ393252:NJQ393254 NTM393252:NTM393254 ODI393252:ODI393254 ONE393252:ONE393254 OXA393252:OXA393254 PGW393252:PGW393254 PQS393252:PQS393254 QAO393252:QAO393254 QKK393252:QKK393254 QUG393252:QUG393254 REC393252:REC393254 RNY393252:RNY393254 RXU393252:RXU393254 SHQ393252:SHQ393254 SRM393252:SRM393254 TBI393252:TBI393254 TLE393252:TLE393254 TVA393252:TVA393254 UEW393252:UEW393254 UOS393252:UOS393254 UYO393252:UYO393254 VIK393252:VIK393254 VSG393252:VSG393254 WCC393252:WCC393254 WLY393252:WLY393254 WVU393252:WVU393254 M458788:M458790 JI458788:JI458790 TE458788:TE458790 ADA458788:ADA458790 AMW458788:AMW458790 AWS458788:AWS458790 BGO458788:BGO458790 BQK458788:BQK458790 CAG458788:CAG458790 CKC458788:CKC458790 CTY458788:CTY458790 DDU458788:DDU458790 DNQ458788:DNQ458790 DXM458788:DXM458790 EHI458788:EHI458790 ERE458788:ERE458790 FBA458788:FBA458790 FKW458788:FKW458790 FUS458788:FUS458790 GEO458788:GEO458790 GOK458788:GOK458790 GYG458788:GYG458790 HIC458788:HIC458790 HRY458788:HRY458790 IBU458788:IBU458790 ILQ458788:ILQ458790 IVM458788:IVM458790 JFI458788:JFI458790 JPE458788:JPE458790 JZA458788:JZA458790 KIW458788:KIW458790 KSS458788:KSS458790 LCO458788:LCO458790 LMK458788:LMK458790 LWG458788:LWG458790 MGC458788:MGC458790 MPY458788:MPY458790 MZU458788:MZU458790 NJQ458788:NJQ458790 NTM458788:NTM458790 ODI458788:ODI458790 ONE458788:ONE458790 OXA458788:OXA458790 PGW458788:PGW458790 PQS458788:PQS458790 QAO458788:QAO458790 QKK458788:QKK458790 QUG458788:QUG458790 REC458788:REC458790 RNY458788:RNY458790 RXU458788:RXU458790 SHQ458788:SHQ458790 SRM458788:SRM458790 TBI458788:TBI458790 TLE458788:TLE458790 TVA458788:TVA458790 UEW458788:UEW458790 UOS458788:UOS458790 UYO458788:UYO458790 VIK458788:VIK458790 VSG458788:VSG458790 WCC458788:WCC458790 WLY458788:WLY458790 WVU458788:WVU458790 M524324:M524326 JI524324:JI524326 TE524324:TE524326 ADA524324:ADA524326 AMW524324:AMW524326 AWS524324:AWS524326 BGO524324:BGO524326 BQK524324:BQK524326 CAG524324:CAG524326 CKC524324:CKC524326 CTY524324:CTY524326 DDU524324:DDU524326 DNQ524324:DNQ524326 DXM524324:DXM524326 EHI524324:EHI524326 ERE524324:ERE524326 FBA524324:FBA524326 FKW524324:FKW524326 FUS524324:FUS524326 GEO524324:GEO524326 GOK524324:GOK524326 GYG524324:GYG524326 HIC524324:HIC524326 HRY524324:HRY524326 IBU524324:IBU524326 ILQ524324:ILQ524326 IVM524324:IVM524326 JFI524324:JFI524326 JPE524324:JPE524326 JZA524324:JZA524326 KIW524324:KIW524326 KSS524324:KSS524326 LCO524324:LCO524326 LMK524324:LMK524326 LWG524324:LWG524326 MGC524324:MGC524326 MPY524324:MPY524326 MZU524324:MZU524326 NJQ524324:NJQ524326 NTM524324:NTM524326 ODI524324:ODI524326 ONE524324:ONE524326 OXA524324:OXA524326 PGW524324:PGW524326 PQS524324:PQS524326 QAO524324:QAO524326 QKK524324:QKK524326 QUG524324:QUG524326 REC524324:REC524326 RNY524324:RNY524326 RXU524324:RXU524326 SHQ524324:SHQ524326 SRM524324:SRM524326 TBI524324:TBI524326 TLE524324:TLE524326 TVA524324:TVA524326 UEW524324:UEW524326 UOS524324:UOS524326 UYO524324:UYO524326 VIK524324:VIK524326 VSG524324:VSG524326 WCC524324:WCC524326 WLY524324:WLY524326 WVU524324:WVU524326 M589860:M589862 JI589860:JI589862 TE589860:TE589862 ADA589860:ADA589862 AMW589860:AMW589862 AWS589860:AWS589862 BGO589860:BGO589862 BQK589860:BQK589862 CAG589860:CAG589862 CKC589860:CKC589862 CTY589860:CTY589862 DDU589860:DDU589862 DNQ589860:DNQ589862 DXM589860:DXM589862 EHI589860:EHI589862 ERE589860:ERE589862 FBA589860:FBA589862 FKW589860:FKW589862 FUS589860:FUS589862 GEO589860:GEO589862 GOK589860:GOK589862 GYG589860:GYG589862 HIC589860:HIC589862 HRY589860:HRY589862 IBU589860:IBU589862 ILQ589860:ILQ589862 IVM589860:IVM589862 JFI589860:JFI589862 JPE589860:JPE589862 JZA589860:JZA589862 KIW589860:KIW589862 KSS589860:KSS589862 LCO589860:LCO589862 LMK589860:LMK589862 LWG589860:LWG589862 MGC589860:MGC589862 MPY589860:MPY589862 MZU589860:MZU589862 NJQ589860:NJQ589862 NTM589860:NTM589862 ODI589860:ODI589862 ONE589860:ONE589862 OXA589860:OXA589862 PGW589860:PGW589862 PQS589860:PQS589862 QAO589860:QAO589862 QKK589860:QKK589862 QUG589860:QUG589862 REC589860:REC589862 RNY589860:RNY589862 RXU589860:RXU589862 SHQ589860:SHQ589862 SRM589860:SRM589862 TBI589860:TBI589862 TLE589860:TLE589862 TVA589860:TVA589862 UEW589860:UEW589862 UOS589860:UOS589862 UYO589860:UYO589862 VIK589860:VIK589862 VSG589860:VSG589862 WCC589860:WCC589862 WLY589860:WLY589862 WVU589860:WVU589862 M655396:M655398 JI655396:JI655398 TE655396:TE655398 ADA655396:ADA655398 AMW655396:AMW655398 AWS655396:AWS655398 BGO655396:BGO655398 BQK655396:BQK655398 CAG655396:CAG655398 CKC655396:CKC655398 CTY655396:CTY655398 DDU655396:DDU655398 DNQ655396:DNQ655398 DXM655396:DXM655398 EHI655396:EHI655398 ERE655396:ERE655398 FBA655396:FBA655398 FKW655396:FKW655398 FUS655396:FUS655398 GEO655396:GEO655398 GOK655396:GOK655398 GYG655396:GYG655398 HIC655396:HIC655398 HRY655396:HRY655398 IBU655396:IBU655398 ILQ655396:ILQ655398 IVM655396:IVM655398 JFI655396:JFI655398 JPE655396:JPE655398 JZA655396:JZA655398 KIW655396:KIW655398 KSS655396:KSS655398 LCO655396:LCO655398 LMK655396:LMK655398 LWG655396:LWG655398 MGC655396:MGC655398 MPY655396:MPY655398 MZU655396:MZU655398 NJQ655396:NJQ655398 NTM655396:NTM655398 ODI655396:ODI655398 ONE655396:ONE655398 OXA655396:OXA655398 PGW655396:PGW655398 PQS655396:PQS655398 QAO655396:QAO655398 QKK655396:QKK655398 QUG655396:QUG655398 REC655396:REC655398 RNY655396:RNY655398 RXU655396:RXU655398 SHQ655396:SHQ655398 SRM655396:SRM655398 TBI655396:TBI655398 TLE655396:TLE655398 TVA655396:TVA655398 UEW655396:UEW655398 UOS655396:UOS655398 UYO655396:UYO655398 VIK655396:VIK655398 VSG655396:VSG655398 WCC655396:WCC655398 WLY655396:WLY655398 WVU655396:WVU655398 M720932:M720934 JI720932:JI720934 TE720932:TE720934 ADA720932:ADA720934 AMW720932:AMW720934 AWS720932:AWS720934 BGO720932:BGO720934 BQK720932:BQK720934 CAG720932:CAG720934 CKC720932:CKC720934 CTY720932:CTY720934 DDU720932:DDU720934 DNQ720932:DNQ720934 DXM720932:DXM720934 EHI720932:EHI720934 ERE720932:ERE720934 FBA720932:FBA720934 FKW720932:FKW720934 FUS720932:FUS720934 GEO720932:GEO720934 GOK720932:GOK720934 GYG720932:GYG720934 HIC720932:HIC720934 HRY720932:HRY720934 IBU720932:IBU720934 ILQ720932:ILQ720934 IVM720932:IVM720934 JFI720932:JFI720934 JPE720932:JPE720934 JZA720932:JZA720934 KIW720932:KIW720934 KSS720932:KSS720934 LCO720932:LCO720934 LMK720932:LMK720934 LWG720932:LWG720934 MGC720932:MGC720934 MPY720932:MPY720934 MZU720932:MZU720934 NJQ720932:NJQ720934 NTM720932:NTM720934 ODI720932:ODI720934 ONE720932:ONE720934 OXA720932:OXA720934 PGW720932:PGW720934 PQS720932:PQS720934 QAO720932:QAO720934 QKK720932:QKK720934 QUG720932:QUG720934 REC720932:REC720934 RNY720932:RNY720934 RXU720932:RXU720934 SHQ720932:SHQ720934 SRM720932:SRM720934 TBI720932:TBI720934 TLE720932:TLE720934 TVA720932:TVA720934 UEW720932:UEW720934 UOS720932:UOS720934 UYO720932:UYO720934 VIK720932:VIK720934 VSG720932:VSG720934 WCC720932:WCC720934 WLY720932:WLY720934 WVU720932:WVU720934 M786468:M786470 JI786468:JI786470 TE786468:TE786470 ADA786468:ADA786470 AMW786468:AMW786470 AWS786468:AWS786470 BGO786468:BGO786470 BQK786468:BQK786470 CAG786468:CAG786470 CKC786468:CKC786470 CTY786468:CTY786470 DDU786468:DDU786470 DNQ786468:DNQ786470 DXM786468:DXM786470 EHI786468:EHI786470 ERE786468:ERE786470 FBA786468:FBA786470 FKW786468:FKW786470 FUS786468:FUS786470 GEO786468:GEO786470 GOK786468:GOK786470 GYG786468:GYG786470 HIC786468:HIC786470 HRY786468:HRY786470 IBU786468:IBU786470 ILQ786468:ILQ786470 IVM786468:IVM786470 JFI786468:JFI786470 JPE786468:JPE786470 JZA786468:JZA786470 KIW786468:KIW786470 KSS786468:KSS786470 LCO786468:LCO786470 LMK786468:LMK786470 LWG786468:LWG786470 MGC786468:MGC786470 MPY786468:MPY786470 MZU786468:MZU786470 NJQ786468:NJQ786470 NTM786468:NTM786470 ODI786468:ODI786470 ONE786468:ONE786470 OXA786468:OXA786470 PGW786468:PGW786470 PQS786468:PQS786470 QAO786468:QAO786470 QKK786468:QKK786470 QUG786468:QUG786470 REC786468:REC786470 RNY786468:RNY786470 RXU786468:RXU786470 SHQ786468:SHQ786470 SRM786468:SRM786470 TBI786468:TBI786470 TLE786468:TLE786470 TVA786468:TVA786470 UEW786468:UEW786470 UOS786468:UOS786470 UYO786468:UYO786470 VIK786468:VIK786470 VSG786468:VSG786470 WCC786468:WCC786470 WLY786468:WLY786470 WVU786468:WVU786470 M852004:M852006 JI852004:JI852006 TE852004:TE852006 ADA852004:ADA852006 AMW852004:AMW852006 AWS852004:AWS852006 BGO852004:BGO852006 BQK852004:BQK852006 CAG852004:CAG852006 CKC852004:CKC852006 CTY852004:CTY852006 DDU852004:DDU852006 DNQ852004:DNQ852006 DXM852004:DXM852006 EHI852004:EHI852006 ERE852004:ERE852006 FBA852004:FBA852006 FKW852004:FKW852006 FUS852004:FUS852006 GEO852004:GEO852006 GOK852004:GOK852006 GYG852004:GYG852006 HIC852004:HIC852006 HRY852004:HRY852006 IBU852004:IBU852006 ILQ852004:ILQ852006 IVM852004:IVM852006 JFI852004:JFI852006 JPE852004:JPE852006 JZA852004:JZA852006 KIW852004:KIW852006 KSS852004:KSS852006 LCO852004:LCO852006 LMK852004:LMK852006 LWG852004:LWG852006 MGC852004:MGC852006 MPY852004:MPY852006 MZU852004:MZU852006 NJQ852004:NJQ852006 NTM852004:NTM852006 ODI852004:ODI852006 ONE852004:ONE852006 OXA852004:OXA852006 PGW852004:PGW852006 PQS852004:PQS852006 QAO852004:QAO852006 QKK852004:QKK852006 QUG852004:QUG852006 REC852004:REC852006 RNY852004:RNY852006 RXU852004:RXU852006 SHQ852004:SHQ852006 SRM852004:SRM852006 TBI852004:TBI852006 TLE852004:TLE852006 TVA852004:TVA852006 UEW852004:UEW852006 UOS852004:UOS852006 UYO852004:UYO852006 VIK852004:VIK852006 VSG852004:VSG852006 WCC852004:WCC852006 WLY852004:WLY852006 WVU852004:WVU852006 M917540:M917542 JI917540:JI917542 TE917540:TE917542 ADA917540:ADA917542 AMW917540:AMW917542 AWS917540:AWS917542 BGO917540:BGO917542 BQK917540:BQK917542 CAG917540:CAG917542 CKC917540:CKC917542 CTY917540:CTY917542 DDU917540:DDU917542 DNQ917540:DNQ917542 DXM917540:DXM917542 EHI917540:EHI917542 ERE917540:ERE917542 FBA917540:FBA917542 FKW917540:FKW917542 FUS917540:FUS917542 GEO917540:GEO917542 GOK917540:GOK917542 GYG917540:GYG917542 HIC917540:HIC917542 HRY917540:HRY917542 IBU917540:IBU917542 ILQ917540:ILQ917542 IVM917540:IVM917542 JFI917540:JFI917542 JPE917540:JPE917542 JZA917540:JZA917542 KIW917540:KIW917542 KSS917540:KSS917542 LCO917540:LCO917542 LMK917540:LMK917542 LWG917540:LWG917542 MGC917540:MGC917542 MPY917540:MPY917542 MZU917540:MZU917542 NJQ917540:NJQ917542 NTM917540:NTM917542 ODI917540:ODI917542 ONE917540:ONE917542 OXA917540:OXA917542 PGW917540:PGW917542 PQS917540:PQS917542 QAO917540:QAO917542 QKK917540:QKK917542 QUG917540:QUG917542 REC917540:REC917542 RNY917540:RNY917542 RXU917540:RXU917542 SHQ917540:SHQ917542 SRM917540:SRM917542 TBI917540:TBI917542 TLE917540:TLE917542 TVA917540:TVA917542 UEW917540:UEW917542 UOS917540:UOS917542 UYO917540:UYO917542 VIK917540:VIK917542 VSG917540:VSG917542 WCC917540:WCC917542 WLY917540:WLY917542 WVU917540:WVU917542 M983076:M983078 JI983076:JI983078 TE983076:TE983078 ADA983076:ADA983078 AMW983076:AMW983078 AWS983076:AWS983078 BGO983076:BGO983078 BQK983076:BQK983078 CAG983076:CAG983078 CKC983076:CKC983078 CTY983076:CTY983078 DDU983076:DDU983078 DNQ983076:DNQ983078 DXM983076:DXM983078 EHI983076:EHI983078 ERE983076:ERE983078 FBA983076:FBA983078 FKW983076:FKW983078 FUS983076:FUS983078 GEO983076:GEO983078 GOK983076:GOK983078 GYG983076:GYG983078 HIC983076:HIC983078 HRY983076:HRY983078 IBU983076:IBU983078 ILQ983076:ILQ983078 IVM983076:IVM983078 JFI983076:JFI983078 JPE983076:JPE983078 JZA983076:JZA983078 KIW983076:KIW983078 KSS983076:KSS983078 LCO983076:LCO983078 LMK983076:LMK983078 LWG983076:LWG983078 MGC983076:MGC983078 MPY983076:MPY983078 MZU983076:MZU983078 NJQ983076:NJQ983078 NTM983076:NTM983078 ODI983076:ODI983078 ONE983076:ONE983078 OXA983076:OXA983078 PGW983076:PGW983078 PQS983076:PQS983078 QAO983076:QAO983078 QKK983076:QKK983078 QUG983076:QUG983078 REC983076:REC983078 RNY983076:RNY983078 RXU983076:RXU983078 SHQ983076:SHQ983078 SRM983076:SRM983078 TBI983076:TBI983078 TLE983076:TLE983078 TVA983076:TVA983078 UEW983076:UEW983078 UOS983076:UOS983078 UYO983076:UYO983078 VIK983076:VIK983078 VSG983076:VSG983078 WCC983076:WCC983078 WLY983076:WLY983078 WVU983076:WVU983078 W37 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W65572 JS65572 TO65572 ADK65572 ANG65572 AXC65572 BGY65572 BQU65572 CAQ65572 CKM65572 CUI65572 DEE65572 DOA65572 DXW65572 EHS65572 ERO65572 FBK65572 FLG65572 FVC65572 GEY65572 GOU65572 GYQ65572 HIM65572 HSI65572 ICE65572 IMA65572 IVW65572 JFS65572 JPO65572 JZK65572 KJG65572 KTC65572 LCY65572 LMU65572 LWQ65572 MGM65572 MQI65572 NAE65572 NKA65572 NTW65572 ODS65572 ONO65572 OXK65572 PHG65572 PRC65572 QAY65572 QKU65572 QUQ65572 REM65572 ROI65572 RYE65572 SIA65572 SRW65572 TBS65572 TLO65572 TVK65572 UFG65572 UPC65572 UYY65572 VIU65572 VSQ65572 WCM65572 WMI65572 WWE65572 W131108 JS131108 TO131108 ADK131108 ANG131108 AXC131108 BGY131108 BQU131108 CAQ131108 CKM131108 CUI131108 DEE131108 DOA131108 DXW131108 EHS131108 ERO131108 FBK131108 FLG131108 FVC131108 GEY131108 GOU131108 GYQ131108 HIM131108 HSI131108 ICE131108 IMA131108 IVW131108 JFS131108 JPO131108 JZK131108 KJG131108 KTC131108 LCY131108 LMU131108 LWQ131108 MGM131108 MQI131108 NAE131108 NKA131108 NTW131108 ODS131108 ONO131108 OXK131108 PHG131108 PRC131108 QAY131108 QKU131108 QUQ131108 REM131108 ROI131108 RYE131108 SIA131108 SRW131108 TBS131108 TLO131108 TVK131108 UFG131108 UPC131108 UYY131108 VIU131108 VSQ131108 WCM131108 WMI131108 WWE131108 W196644 JS196644 TO196644 ADK196644 ANG196644 AXC196644 BGY196644 BQU196644 CAQ196644 CKM196644 CUI196644 DEE196644 DOA196644 DXW196644 EHS196644 ERO196644 FBK196644 FLG196644 FVC196644 GEY196644 GOU196644 GYQ196644 HIM196644 HSI196644 ICE196644 IMA196644 IVW196644 JFS196644 JPO196644 JZK196644 KJG196644 KTC196644 LCY196644 LMU196644 LWQ196644 MGM196644 MQI196644 NAE196644 NKA196644 NTW196644 ODS196644 ONO196644 OXK196644 PHG196644 PRC196644 QAY196644 QKU196644 QUQ196644 REM196644 ROI196644 RYE196644 SIA196644 SRW196644 TBS196644 TLO196644 TVK196644 UFG196644 UPC196644 UYY196644 VIU196644 VSQ196644 WCM196644 WMI196644 WWE196644 W262180 JS262180 TO262180 ADK262180 ANG262180 AXC262180 BGY262180 BQU262180 CAQ262180 CKM262180 CUI262180 DEE262180 DOA262180 DXW262180 EHS262180 ERO262180 FBK262180 FLG262180 FVC262180 GEY262180 GOU262180 GYQ262180 HIM262180 HSI262180 ICE262180 IMA262180 IVW262180 JFS262180 JPO262180 JZK262180 KJG262180 KTC262180 LCY262180 LMU262180 LWQ262180 MGM262180 MQI262180 NAE262180 NKA262180 NTW262180 ODS262180 ONO262180 OXK262180 PHG262180 PRC262180 QAY262180 QKU262180 QUQ262180 REM262180 ROI262180 RYE262180 SIA262180 SRW262180 TBS262180 TLO262180 TVK262180 UFG262180 UPC262180 UYY262180 VIU262180 VSQ262180 WCM262180 WMI262180 WWE262180 W327716 JS327716 TO327716 ADK327716 ANG327716 AXC327716 BGY327716 BQU327716 CAQ327716 CKM327716 CUI327716 DEE327716 DOA327716 DXW327716 EHS327716 ERO327716 FBK327716 FLG327716 FVC327716 GEY327716 GOU327716 GYQ327716 HIM327716 HSI327716 ICE327716 IMA327716 IVW327716 JFS327716 JPO327716 JZK327716 KJG327716 KTC327716 LCY327716 LMU327716 LWQ327716 MGM327716 MQI327716 NAE327716 NKA327716 NTW327716 ODS327716 ONO327716 OXK327716 PHG327716 PRC327716 QAY327716 QKU327716 QUQ327716 REM327716 ROI327716 RYE327716 SIA327716 SRW327716 TBS327716 TLO327716 TVK327716 UFG327716 UPC327716 UYY327716 VIU327716 VSQ327716 WCM327716 WMI327716 WWE327716 W393252 JS393252 TO393252 ADK393252 ANG393252 AXC393252 BGY393252 BQU393252 CAQ393252 CKM393252 CUI393252 DEE393252 DOA393252 DXW393252 EHS393252 ERO393252 FBK393252 FLG393252 FVC393252 GEY393252 GOU393252 GYQ393252 HIM393252 HSI393252 ICE393252 IMA393252 IVW393252 JFS393252 JPO393252 JZK393252 KJG393252 KTC393252 LCY393252 LMU393252 LWQ393252 MGM393252 MQI393252 NAE393252 NKA393252 NTW393252 ODS393252 ONO393252 OXK393252 PHG393252 PRC393252 QAY393252 QKU393252 QUQ393252 REM393252 ROI393252 RYE393252 SIA393252 SRW393252 TBS393252 TLO393252 TVK393252 UFG393252 UPC393252 UYY393252 VIU393252 VSQ393252 WCM393252 WMI393252 WWE393252 W458788 JS458788 TO458788 ADK458788 ANG458788 AXC458788 BGY458788 BQU458788 CAQ458788 CKM458788 CUI458788 DEE458788 DOA458788 DXW458788 EHS458788 ERO458788 FBK458788 FLG458788 FVC458788 GEY458788 GOU458788 GYQ458788 HIM458788 HSI458788 ICE458788 IMA458788 IVW458788 JFS458788 JPO458788 JZK458788 KJG458788 KTC458788 LCY458788 LMU458788 LWQ458788 MGM458788 MQI458788 NAE458788 NKA458788 NTW458788 ODS458788 ONO458788 OXK458788 PHG458788 PRC458788 QAY458788 QKU458788 QUQ458788 REM458788 ROI458788 RYE458788 SIA458788 SRW458788 TBS458788 TLO458788 TVK458788 UFG458788 UPC458788 UYY458788 VIU458788 VSQ458788 WCM458788 WMI458788 WWE458788 W524324 JS524324 TO524324 ADK524324 ANG524324 AXC524324 BGY524324 BQU524324 CAQ524324 CKM524324 CUI524324 DEE524324 DOA524324 DXW524324 EHS524324 ERO524324 FBK524324 FLG524324 FVC524324 GEY524324 GOU524324 GYQ524324 HIM524324 HSI524324 ICE524324 IMA524324 IVW524324 JFS524324 JPO524324 JZK524324 KJG524324 KTC524324 LCY524324 LMU524324 LWQ524324 MGM524324 MQI524324 NAE524324 NKA524324 NTW524324 ODS524324 ONO524324 OXK524324 PHG524324 PRC524324 QAY524324 QKU524324 QUQ524324 REM524324 ROI524324 RYE524324 SIA524324 SRW524324 TBS524324 TLO524324 TVK524324 UFG524324 UPC524324 UYY524324 VIU524324 VSQ524324 WCM524324 WMI524324 WWE524324 W589860 JS589860 TO589860 ADK589860 ANG589860 AXC589860 BGY589860 BQU589860 CAQ589860 CKM589860 CUI589860 DEE589860 DOA589860 DXW589860 EHS589860 ERO589860 FBK589860 FLG589860 FVC589860 GEY589860 GOU589860 GYQ589860 HIM589860 HSI589860 ICE589860 IMA589860 IVW589860 JFS589860 JPO589860 JZK589860 KJG589860 KTC589860 LCY589860 LMU589860 LWQ589860 MGM589860 MQI589860 NAE589860 NKA589860 NTW589860 ODS589860 ONO589860 OXK589860 PHG589860 PRC589860 QAY589860 QKU589860 QUQ589860 REM589860 ROI589860 RYE589860 SIA589860 SRW589860 TBS589860 TLO589860 TVK589860 UFG589860 UPC589860 UYY589860 VIU589860 VSQ589860 WCM589860 WMI589860 WWE589860 W655396 JS655396 TO655396 ADK655396 ANG655396 AXC655396 BGY655396 BQU655396 CAQ655396 CKM655396 CUI655396 DEE655396 DOA655396 DXW655396 EHS655396 ERO655396 FBK655396 FLG655396 FVC655396 GEY655396 GOU655396 GYQ655396 HIM655396 HSI655396 ICE655396 IMA655396 IVW655396 JFS655396 JPO655396 JZK655396 KJG655396 KTC655396 LCY655396 LMU655396 LWQ655396 MGM655396 MQI655396 NAE655396 NKA655396 NTW655396 ODS655396 ONO655396 OXK655396 PHG655396 PRC655396 QAY655396 QKU655396 QUQ655396 REM655396 ROI655396 RYE655396 SIA655396 SRW655396 TBS655396 TLO655396 TVK655396 UFG655396 UPC655396 UYY655396 VIU655396 VSQ655396 WCM655396 WMI655396 WWE655396 W720932 JS720932 TO720932 ADK720932 ANG720932 AXC720932 BGY720932 BQU720932 CAQ720932 CKM720932 CUI720932 DEE720932 DOA720932 DXW720932 EHS720932 ERO720932 FBK720932 FLG720932 FVC720932 GEY720932 GOU720932 GYQ720932 HIM720932 HSI720932 ICE720932 IMA720932 IVW720932 JFS720932 JPO720932 JZK720932 KJG720932 KTC720932 LCY720932 LMU720932 LWQ720932 MGM720932 MQI720932 NAE720932 NKA720932 NTW720932 ODS720932 ONO720932 OXK720932 PHG720932 PRC720932 QAY720932 QKU720932 QUQ720932 REM720932 ROI720932 RYE720932 SIA720932 SRW720932 TBS720932 TLO720932 TVK720932 UFG720932 UPC720932 UYY720932 VIU720932 VSQ720932 WCM720932 WMI720932 WWE720932 W786468 JS786468 TO786468 ADK786468 ANG786468 AXC786468 BGY786468 BQU786468 CAQ786468 CKM786468 CUI786468 DEE786468 DOA786468 DXW786468 EHS786468 ERO786468 FBK786468 FLG786468 FVC786468 GEY786468 GOU786468 GYQ786468 HIM786468 HSI786468 ICE786468 IMA786468 IVW786468 JFS786468 JPO786468 JZK786468 KJG786468 KTC786468 LCY786468 LMU786468 LWQ786468 MGM786468 MQI786468 NAE786468 NKA786468 NTW786468 ODS786468 ONO786468 OXK786468 PHG786468 PRC786468 QAY786468 QKU786468 QUQ786468 REM786468 ROI786468 RYE786468 SIA786468 SRW786468 TBS786468 TLO786468 TVK786468 UFG786468 UPC786468 UYY786468 VIU786468 VSQ786468 WCM786468 WMI786468 WWE786468 W852004 JS852004 TO852004 ADK852004 ANG852004 AXC852004 BGY852004 BQU852004 CAQ852004 CKM852004 CUI852004 DEE852004 DOA852004 DXW852004 EHS852004 ERO852004 FBK852004 FLG852004 FVC852004 GEY852004 GOU852004 GYQ852004 HIM852004 HSI852004 ICE852004 IMA852004 IVW852004 JFS852004 JPO852004 JZK852004 KJG852004 KTC852004 LCY852004 LMU852004 LWQ852004 MGM852004 MQI852004 NAE852004 NKA852004 NTW852004 ODS852004 ONO852004 OXK852004 PHG852004 PRC852004 QAY852004 QKU852004 QUQ852004 REM852004 ROI852004 RYE852004 SIA852004 SRW852004 TBS852004 TLO852004 TVK852004 UFG852004 UPC852004 UYY852004 VIU852004 VSQ852004 WCM852004 WMI852004 WWE852004 W917540 JS917540 TO917540 ADK917540 ANG917540 AXC917540 BGY917540 BQU917540 CAQ917540 CKM917540 CUI917540 DEE917540 DOA917540 DXW917540 EHS917540 ERO917540 FBK917540 FLG917540 FVC917540 GEY917540 GOU917540 GYQ917540 HIM917540 HSI917540 ICE917540 IMA917540 IVW917540 JFS917540 JPO917540 JZK917540 KJG917540 KTC917540 LCY917540 LMU917540 LWQ917540 MGM917540 MQI917540 NAE917540 NKA917540 NTW917540 ODS917540 ONO917540 OXK917540 PHG917540 PRC917540 QAY917540 QKU917540 QUQ917540 REM917540 ROI917540 RYE917540 SIA917540 SRW917540 TBS917540 TLO917540 TVK917540 UFG917540 UPC917540 UYY917540 VIU917540 VSQ917540 WCM917540 WMI917540 WWE917540 W983076 JS983076 TO983076 ADK983076 ANG983076 AXC983076 BGY983076 BQU983076 CAQ983076 CKM983076 CUI983076 DEE983076 DOA983076 DXW983076 EHS983076 ERO983076 FBK983076 FLG983076 FVC983076 GEY983076 GOU983076 GYQ983076 HIM983076 HSI983076 ICE983076 IMA983076 IVW983076 JFS983076 JPO983076 JZK983076 KJG983076 KTC983076 LCY983076 LMU983076 LWQ983076 MGM983076 MQI983076 NAE983076 NKA983076 NTW983076 ODS983076 ONO983076 OXK983076 PHG983076 PRC983076 QAY983076 QKU983076 QUQ983076 REM983076 ROI983076 RYE983076 SIA983076 SRW983076 TBS983076 TLO983076 TVK983076 UFG983076 UPC983076 UYY983076 VIU983076 VSQ983076 WCM983076 WMI983076 WWE983076 Y38:Y39 JU38:JU39 TQ38:TQ39 ADM38:ADM39 ANI38:ANI39 AXE38:AXE39 BHA38:BHA39 BQW38:BQW39 CAS38:CAS39 CKO38:CKO39 CUK38:CUK39 DEG38:DEG39 DOC38:DOC39 DXY38:DXY39 EHU38:EHU39 ERQ38:ERQ39 FBM38:FBM39 FLI38:FLI39 FVE38:FVE39 GFA38:GFA39 GOW38:GOW39 GYS38:GYS39 HIO38:HIO39 HSK38:HSK39 ICG38:ICG39 IMC38:IMC39 IVY38:IVY39 JFU38:JFU39 JPQ38:JPQ39 JZM38:JZM39 KJI38:KJI39 KTE38:KTE39 LDA38:LDA39 LMW38:LMW39 LWS38:LWS39 MGO38:MGO39 MQK38:MQK39 NAG38:NAG39 NKC38:NKC39 NTY38:NTY39 ODU38:ODU39 ONQ38:ONQ39 OXM38:OXM39 PHI38:PHI39 PRE38:PRE39 QBA38:QBA39 QKW38:QKW39 QUS38:QUS39 REO38:REO39 ROK38:ROK39 RYG38:RYG39 SIC38:SIC39 SRY38:SRY39 TBU38:TBU39 TLQ38:TLQ39 TVM38:TVM39 UFI38:UFI39 UPE38:UPE39 UZA38:UZA39 VIW38:VIW39 VSS38:VSS39 WCO38:WCO39 WMK38:WMK39 WWG38:WWG39 Y65573:Y65574 JU65573:JU65574 TQ65573:TQ65574 ADM65573:ADM65574 ANI65573:ANI65574 AXE65573:AXE65574 BHA65573:BHA65574 BQW65573:BQW65574 CAS65573:CAS65574 CKO65573:CKO65574 CUK65573:CUK65574 DEG65573:DEG65574 DOC65573:DOC65574 DXY65573:DXY65574 EHU65573:EHU65574 ERQ65573:ERQ65574 FBM65573:FBM65574 FLI65573:FLI65574 FVE65573:FVE65574 GFA65573:GFA65574 GOW65573:GOW65574 GYS65573:GYS65574 HIO65573:HIO65574 HSK65573:HSK65574 ICG65573:ICG65574 IMC65573:IMC65574 IVY65573:IVY65574 JFU65573:JFU65574 JPQ65573:JPQ65574 JZM65573:JZM65574 KJI65573:KJI65574 KTE65573:KTE65574 LDA65573:LDA65574 LMW65573:LMW65574 LWS65573:LWS65574 MGO65573:MGO65574 MQK65573:MQK65574 NAG65573:NAG65574 NKC65573:NKC65574 NTY65573:NTY65574 ODU65573:ODU65574 ONQ65573:ONQ65574 OXM65573:OXM65574 PHI65573:PHI65574 PRE65573:PRE65574 QBA65573:QBA65574 QKW65573:QKW65574 QUS65573:QUS65574 REO65573:REO65574 ROK65573:ROK65574 RYG65573:RYG65574 SIC65573:SIC65574 SRY65573:SRY65574 TBU65573:TBU65574 TLQ65573:TLQ65574 TVM65573:TVM65574 UFI65573:UFI65574 UPE65573:UPE65574 UZA65573:UZA65574 VIW65573:VIW65574 VSS65573:VSS65574 WCO65573:WCO65574 WMK65573:WMK65574 WWG65573:WWG65574 Y131109:Y131110 JU131109:JU131110 TQ131109:TQ131110 ADM131109:ADM131110 ANI131109:ANI131110 AXE131109:AXE131110 BHA131109:BHA131110 BQW131109:BQW131110 CAS131109:CAS131110 CKO131109:CKO131110 CUK131109:CUK131110 DEG131109:DEG131110 DOC131109:DOC131110 DXY131109:DXY131110 EHU131109:EHU131110 ERQ131109:ERQ131110 FBM131109:FBM131110 FLI131109:FLI131110 FVE131109:FVE131110 GFA131109:GFA131110 GOW131109:GOW131110 GYS131109:GYS131110 HIO131109:HIO131110 HSK131109:HSK131110 ICG131109:ICG131110 IMC131109:IMC131110 IVY131109:IVY131110 JFU131109:JFU131110 JPQ131109:JPQ131110 JZM131109:JZM131110 KJI131109:KJI131110 KTE131109:KTE131110 LDA131109:LDA131110 LMW131109:LMW131110 LWS131109:LWS131110 MGO131109:MGO131110 MQK131109:MQK131110 NAG131109:NAG131110 NKC131109:NKC131110 NTY131109:NTY131110 ODU131109:ODU131110 ONQ131109:ONQ131110 OXM131109:OXM131110 PHI131109:PHI131110 PRE131109:PRE131110 QBA131109:QBA131110 QKW131109:QKW131110 QUS131109:QUS131110 REO131109:REO131110 ROK131109:ROK131110 RYG131109:RYG131110 SIC131109:SIC131110 SRY131109:SRY131110 TBU131109:TBU131110 TLQ131109:TLQ131110 TVM131109:TVM131110 UFI131109:UFI131110 UPE131109:UPE131110 UZA131109:UZA131110 VIW131109:VIW131110 VSS131109:VSS131110 WCO131109:WCO131110 WMK131109:WMK131110 WWG131109:WWG131110 Y196645:Y196646 JU196645:JU196646 TQ196645:TQ196646 ADM196645:ADM196646 ANI196645:ANI196646 AXE196645:AXE196646 BHA196645:BHA196646 BQW196645:BQW196646 CAS196645:CAS196646 CKO196645:CKO196646 CUK196645:CUK196646 DEG196645:DEG196646 DOC196645:DOC196646 DXY196645:DXY196646 EHU196645:EHU196646 ERQ196645:ERQ196646 FBM196645:FBM196646 FLI196645:FLI196646 FVE196645:FVE196646 GFA196645:GFA196646 GOW196645:GOW196646 GYS196645:GYS196646 HIO196645:HIO196646 HSK196645:HSK196646 ICG196645:ICG196646 IMC196645:IMC196646 IVY196645:IVY196646 JFU196645:JFU196646 JPQ196645:JPQ196646 JZM196645:JZM196646 KJI196645:KJI196646 KTE196645:KTE196646 LDA196645:LDA196646 LMW196645:LMW196646 LWS196645:LWS196646 MGO196645:MGO196646 MQK196645:MQK196646 NAG196645:NAG196646 NKC196645:NKC196646 NTY196645:NTY196646 ODU196645:ODU196646 ONQ196645:ONQ196646 OXM196645:OXM196646 PHI196645:PHI196646 PRE196645:PRE196646 QBA196645:QBA196646 QKW196645:QKW196646 QUS196645:QUS196646 REO196645:REO196646 ROK196645:ROK196646 RYG196645:RYG196646 SIC196645:SIC196646 SRY196645:SRY196646 TBU196645:TBU196646 TLQ196645:TLQ196646 TVM196645:TVM196646 UFI196645:UFI196646 UPE196645:UPE196646 UZA196645:UZA196646 VIW196645:VIW196646 VSS196645:VSS196646 WCO196645:WCO196646 WMK196645:WMK196646 WWG196645:WWG196646 Y262181:Y262182 JU262181:JU262182 TQ262181:TQ262182 ADM262181:ADM262182 ANI262181:ANI262182 AXE262181:AXE262182 BHA262181:BHA262182 BQW262181:BQW262182 CAS262181:CAS262182 CKO262181:CKO262182 CUK262181:CUK262182 DEG262181:DEG262182 DOC262181:DOC262182 DXY262181:DXY262182 EHU262181:EHU262182 ERQ262181:ERQ262182 FBM262181:FBM262182 FLI262181:FLI262182 FVE262181:FVE262182 GFA262181:GFA262182 GOW262181:GOW262182 GYS262181:GYS262182 HIO262181:HIO262182 HSK262181:HSK262182 ICG262181:ICG262182 IMC262181:IMC262182 IVY262181:IVY262182 JFU262181:JFU262182 JPQ262181:JPQ262182 JZM262181:JZM262182 KJI262181:KJI262182 KTE262181:KTE262182 LDA262181:LDA262182 LMW262181:LMW262182 LWS262181:LWS262182 MGO262181:MGO262182 MQK262181:MQK262182 NAG262181:NAG262182 NKC262181:NKC262182 NTY262181:NTY262182 ODU262181:ODU262182 ONQ262181:ONQ262182 OXM262181:OXM262182 PHI262181:PHI262182 PRE262181:PRE262182 QBA262181:QBA262182 QKW262181:QKW262182 QUS262181:QUS262182 REO262181:REO262182 ROK262181:ROK262182 RYG262181:RYG262182 SIC262181:SIC262182 SRY262181:SRY262182 TBU262181:TBU262182 TLQ262181:TLQ262182 TVM262181:TVM262182 UFI262181:UFI262182 UPE262181:UPE262182 UZA262181:UZA262182 VIW262181:VIW262182 VSS262181:VSS262182 WCO262181:WCO262182 WMK262181:WMK262182 WWG262181:WWG262182 Y327717:Y327718 JU327717:JU327718 TQ327717:TQ327718 ADM327717:ADM327718 ANI327717:ANI327718 AXE327717:AXE327718 BHA327717:BHA327718 BQW327717:BQW327718 CAS327717:CAS327718 CKO327717:CKO327718 CUK327717:CUK327718 DEG327717:DEG327718 DOC327717:DOC327718 DXY327717:DXY327718 EHU327717:EHU327718 ERQ327717:ERQ327718 FBM327717:FBM327718 FLI327717:FLI327718 FVE327717:FVE327718 GFA327717:GFA327718 GOW327717:GOW327718 GYS327717:GYS327718 HIO327717:HIO327718 HSK327717:HSK327718 ICG327717:ICG327718 IMC327717:IMC327718 IVY327717:IVY327718 JFU327717:JFU327718 JPQ327717:JPQ327718 JZM327717:JZM327718 KJI327717:KJI327718 KTE327717:KTE327718 LDA327717:LDA327718 LMW327717:LMW327718 LWS327717:LWS327718 MGO327717:MGO327718 MQK327717:MQK327718 NAG327717:NAG327718 NKC327717:NKC327718 NTY327717:NTY327718 ODU327717:ODU327718 ONQ327717:ONQ327718 OXM327717:OXM327718 PHI327717:PHI327718 PRE327717:PRE327718 QBA327717:QBA327718 QKW327717:QKW327718 QUS327717:QUS327718 REO327717:REO327718 ROK327717:ROK327718 RYG327717:RYG327718 SIC327717:SIC327718 SRY327717:SRY327718 TBU327717:TBU327718 TLQ327717:TLQ327718 TVM327717:TVM327718 UFI327717:UFI327718 UPE327717:UPE327718 UZA327717:UZA327718 VIW327717:VIW327718 VSS327717:VSS327718 WCO327717:WCO327718 WMK327717:WMK327718 WWG327717:WWG327718 Y393253:Y393254 JU393253:JU393254 TQ393253:TQ393254 ADM393253:ADM393254 ANI393253:ANI393254 AXE393253:AXE393254 BHA393253:BHA393254 BQW393253:BQW393254 CAS393253:CAS393254 CKO393253:CKO393254 CUK393253:CUK393254 DEG393253:DEG393254 DOC393253:DOC393254 DXY393253:DXY393254 EHU393253:EHU393254 ERQ393253:ERQ393254 FBM393253:FBM393254 FLI393253:FLI393254 FVE393253:FVE393254 GFA393253:GFA393254 GOW393253:GOW393254 GYS393253:GYS393254 HIO393253:HIO393254 HSK393253:HSK393254 ICG393253:ICG393254 IMC393253:IMC393254 IVY393253:IVY393254 JFU393253:JFU393254 JPQ393253:JPQ393254 JZM393253:JZM393254 KJI393253:KJI393254 KTE393253:KTE393254 LDA393253:LDA393254 LMW393253:LMW393254 LWS393253:LWS393254 MGO393253:MGO393254 MQK393253:MQK393254 NAG393253:NAG393254 NKC393253:NKC393254 NTY393253:NTY393254 ODU393253:ODU393254 ONQ393253:ONQ393254 OXM393253:OXM393254 PHI393253:PHI393254 PRE393253:PRE393254 QBA393253:QBA393254 QKW393253:QKW393254 QUS393253:QUS393254 REO393253:REO393254 ROK393253:ROK393254 RYG393253:RYG393254 SIC393253:SIC393254 SRY393253:SRY393254 TBU393253:TBU393254 TLQ393253:TLQ393254 TVM393253:TVM393254 UFI393253:UFI393254 UPE393253:UPE393254 UZA393253:UZA393254 VIW393253:VIW393254 VSS393253:VSS393254 WCO393253:WCO393254 WMK393253:WMK393254 WWG393253:WWG393254 Y458789:Y458790 JU458789:JU458790 TQ458789:TQ458790 ADM458789:ADM458790 ANI458789:ANI458790 AXE458789:AXE458790 BHA458789:BHA458790 BQW458789:BQW458790 CAS458789:CAS458790 CKO458789:CKO458790 CUK458789:CUK458790 DEG458789:DEG458790 DOC458789:DOC458790 DXY458789:DXY458790 EHU458789:EHU458790 ERQ458789:ERQ458790 FBM458789:FBM458790 FLI458789:FLI458790 FVE458789:FVE458790 GFA458789:GFA458790 GOW458789:GOW458790 GYS458789:GYS458790 HIO458789:HIO458790 HSK458789:HSK458790 ICG458789:ICG458790 IMC458789:IMC458790 IVY458789:IVY458790 JFU458789:JFU458790 JPQ458789:JPQ458790 JZM458789:JZM458790 KJI458789:KJI458790 KTE458789:KTE458790 LDA458789:LDA458790 LMW458789:LMW458790 LWS458789:LWS458790 MGO458789:MGO458790 MQK458789:MQK458790 NAG458789:NAG458790 NKC458789:NKC458790 NTY458789:NTY458790 ODU458789:ODU458790 ONQ458789:ONQ458790 OXM458789:OXM458790 PHI458789:PHI458790 PRE458789:PRE458790 QBA458789:QBA458790 QKW458789:QKW458790 QUS458789:QUS458790 REO458789:REO458790 ROK458789:ROK458790 RYG458789:RYG458790 SIC458789:SIC458790 SRY458789:SRY458790 TBU458789:TBU458790 TLQ458789:TLQ458790 TVM458789:TVM458790 UFI458789:UFI458790 UPE458789:UPE458790 UZA458789:UZA458790 VIW458789:VIW458790 VSS458789:VSS458790 WCO458789:WCO458790 WMK458789:WMK458790 WWG458789:WWG458790 Y524325:Y524326 JU524325:JU524326 TQ524325:TQ524326 ADM524325:ADM524326 ANI524325:ANI524326 AXE524325:AXE524326 BHA524325:BHA524326 BQW524325:BQW524326 CAS524325:CAS524326 CKO524325:CKO524326 CUK524325:CUK524326 DEG524325:DEG524326 DOC524325:DOC524326 DXY524325:DXY524326 EHU524325:EHU524326 ERQ524325:ERQ524326 FBM524325:FBM524326 FLI524325:FLI524326 FVE524325:FVE524326 GFA524325:GFA524326 GOW524325:GOW524326 GYS524325:GYS524326 HIO524325:HIO524326 HSK524325:HSK524326 ICG524325:ICG524326 IMC524325:IMC524326 IVY524325:IVY524326 JFU524325:JFU524326 JPQ524325:JPQ524326 JZM524325:JZM524326 KJI524325:KJI524326 KTE524325:KTE524326 LDA524325:LDA524326 LMW524325:LMW524326 LWS524325:LWS524326 MGO524325:MGO524326 MQK524325:MQK524326 NAG524325:NAG524326 NKC524325:NKC524326 NTY524325:NTY524326 ODU524325:ODU524326 ONQ524325:ONQ524326 OXM524325:OXM524326 PHI524325:PHI524326 PRE524325:PRE524326 QBA524325:QBA524326 QKW524325:QKW524326 QUS524325:QUS524326 REO524325:REO524326 ROK524325:ROK524326 RYG524325:RYG524326 SIC524325:SIC524326 SRY524325:SRY524326 TBU524325:TBU524326 TLQ524325:TLQ524326 TVM524325:TVM524326 UFI524325:UFI524326 UPE524325:UPE524326 UZA524325:UZA524326 VIW524325:VIW524326 VSS524325:VSS524326 WCO524325:WCO524326 WMK524325:WMK524326 WWG524325:WWG524326 Y589861:Y589862 JU589861:JU589862 TQ589861:TQ589862 ADM589861:ADM589862 ANI589861:ANI589862 AXE589861:AXE589862 BHA589861:BHA589862 BQW589861:BQW589862 CAS589861:CAS589862 CKO589861:CKO589862 CUK589861:CUK589862 DEG589861:DEG589862 DOC589861:DOC589862 DXY589861:DXY589862 EHU589861:EHU589862 ERQ589861:ERQ589862 FBM589861:FBM589862 FLI589861:FLI589862 FVE589861:FVE589862 GFA589861:GFA589862 GOW589861:GOW589862 GYS589861:GYS589862 HIO589861:HIO589862 HSK589861:HSK589862 ICG589861:ICG589862 IMC589861:IMC589862 IVY589861:IVY589862 JFU589861:JFU589862 JPQ589861:JPQ589862 JZM589861:JZM589862 KJI589861:KJI589862 KTE589861:KTE589862 LDA589861:LDA589862 LMW589861:LMW589862 LWS589861:LWS589862 MGO589861:MGO589862 MQK589861:MQK589862 NAG589861:NAG589862 NKC589861:NKC589862 NTY589861:NTY589862 ODU589861:ODU589862 ONQ589861:ONQ589862 OXM589861:OXM589862 PHI589861:PHI589862 PRE589861:PRE589862 QBA589861:QBA589862 QKW589861:QKW589862 QUS589861:QUS589862 REO589861:REO589862 ROK589861:ROK589862 RYG589861:RYG589862 SIC589861:SIC589862 SRY589861:SRY589862 TBU589861:TBU589862 TLQ589861:TLQ589862 TVM589861:TVM589862 UFI589861:UFI589862 UPE589861:UPE589862 UZA589861:UZA589862 VIW589861:VIW589862 VSS589861:VSS589862 WCO589861:WCO589862 WMK589861:WMK589862 WWG589861:WWG589862 Y655397:Y655398 JU655397:JU655398 TQ655397:TQ655398 ADM655397:ADM655398 ANI655397:ANI655398 AXE655397:AXE655398 BHA655397:BHA655398 BQW655397:BQW655398 CAS655397:CAS655398 CKO655397:CKO655398 CUK655397:CUK655398 DEG655397:DEG655398 DOC655397:DOC655398 DXY655397:DXY655398 EHU655397:EHU655398 ERQ655397:ERQ655398 FBM655397:FBM655398 FLI655397:FLI655398 FVE655397:FVE655398 GFA655397:GFA655398 GOW655397:GOW655398 GYS655397:GYS655398 HIO655397:HIO655398 HSK655397:HSK655398 ICG655397:ICG655398 IMC655397:IMC655398 IVY655397:IVY655398 JFU655397:JFU655398 JPQ655397:JPQ655398 JZM655397:JZM655398 KJI655397:KJI655398 KTE655397:KTE655398 LDA655397:LDA655398 LMW655397:LMW655398 LWS655397:LWS655398 MGO655397:MGO655398 MQK655397:MQK655398 NAG655397:NAG655398 NKC655397:NKC655398 NTY655397:NTY655398 ODU655397:ODU655398 ONQ655397:ONQ655398 OXM655397:OXM655398 PHI655397:PHI655398 PRE655397:PRE655398 QBA655397:QBA655398 QKW655397:QKW655398 QUS655397:QUS655398 REO655397:REO655398 ROK655397:ROK655398 RYG655397:RYG655398 SIC655397:SIC655398 SRY655397:SRY655398 TBU655397:TBU655398 TLQ655397:TLQ655398 TVM655397:TVM655398 UFI655397:UFI655398 UPE655397:UPE655398 UZA655397:UZA655398 VIW655397:VIW655398 VSS655397:VSS655398 WCO655397:WCO655398 WMK655397:WMK655398 WWG655397:WWG655398 Y720933:Y720934 JU720933:JU720934 TQ720933:TQ720934 ADM720933:ADM720934 ANI720933:ANI720934 AXE720933:AXE720934 BHA720933:BHA720934 BQW720933:BQW720934 CAS720933:CAS720934 CKO720933:CKO720934 CUK720933:CUK720934 DEG720933:DEG720934 DOC720933:DOC720934 DXY720933:DXY720934 EHU720933:EHU720934 ERQ720933:ERQ720934 FBM720933:FBM720934 FLI720933:FLI720934 FVE720933:FVE720934 GFA720933:GFA720934 GOW720933:GOW720934 GYS720933:GYS720934 HIO720933:HIO720934 HSK720933:HSK720934 ICG720933:ICG720934 IMC720933:IMC720934 IVY720933:IVY720934 JFU720933:JFU720934 JPQ720933:JPQ720934 JZM720933:JZM720934 KJI720933:KJI720934 KTE720933:KTE720934 LDA720933:LDA720934 LMW720933:LMW720934 LWS720933:LWS720934 MGO720933:MGO720934 MQK720933:MQK720934 NAG720933:NAG720934 NKC720933:NKC720934 NTY720933:NTY720934 ODU720933:ODU720934 ONQ720933:ONQ720934 OXM720933:OXM720934 PHI720933:PHI720934 PRE720933:PRE720934 QBA720933:QBA720934 QKW720933:QKW720934 QUS720933:QUS720934 REO720933:REO720934 ROK720933:ROK720934 RYG720933:RYG720934 SIC720933:SIC720934 SRY720933:SRY720934 TBU720933:TBU720934 TLQ720933:TLQ720934 TVM720933:TVM720934 UFI720933:UFI720934 UPE720933:UPE720934 UZA720933:UZA720934 VIW720933:VIW720934 VSS720933:VSS720934 WCO720933:WCO720934 WMK720933:WMK720934 WWG720933:WWG720934 Y786469:Y786470 JU786469:JU786470 TQ786469:TQ786470 ADM786469:ADM786470 ANI786469:ANI786470 AXE786469:AXE786470 BHA786469:BHA786470 BQW786469:BQW786470 CAS786469:CAS786470 CKO786469:CKO786470 CUK786469:CUK786470 DEG786469:DEG786470 DOC786469:DOC786470 DXY786469:DXY786470 EHU786469:EHU786470 ERQ786469:ERQ786470 FBM786469:FBM786470 FLI786469:FLI786470 FVE786469:FVE786470 GFA786469:GFA786470 GOW786469:GOW786470 GYS786469:GYS786470 HIO786469:HIO786470 HSK786469:HSK786470 ICG786469:ICG786470 IMC786469:IMC786470 IVY786469:IVY786470 JFU786469:JFU786470 JPQ786469:JPQ786470 JZM786469:JZM786470 KJI786469:KJI786470 KTE786469:KTE786470 LDA786469:LDA786470 LMW786469:LMW786470 LWS786469:LWS786470 MGO786469:MGO786470 MQK786469:MQK786470 NAG786469:NAG786470 NKC786469:NKC786470 NTY786469:NTY786470 ODU786469:ODU786470 ONQ786469:ONQ786470 OXM786469:OXM786470 PHI786469:PHI786470 PRE786469:PRE786470 QBA786469:QBA786470 QKW786469:QKW786470 QUS786469:QUS786470 REO786469:REO786470 ROK786469:ROK786470 RYG786469:RYG786470 SIC786469:SIC786470 SRY786469:SRY786470 TBU786469:TBU786470 TLQ786469:TLQ786470 TVM786469:TVM786470 UFI786469:UFI786470 UPE786469:UPE786470 UZA786469:UZA786470 VIW786469:VIW786470 VSS786469:VSS786470 WCO786469:WCO786470 WMK786469:WMK786470 WWG786469:WWG786470 Y852005:Y852006 JU852005:JU852006 TQ852005:TQ852006 ADM852005:ADM852006 ANI852005:ANI852006 AXE852005:AXE852006 BHA852005:BHA852006 BQW852005:BQW852006 CAS852005:CAS852006 CKO852005:CKO852006 CUK852005:CUK852006 DEG852005:DEG852006 DOC852005:DOC852006 DXY852005:DXY852006 EHU852005:EHU852006 ERQ852005:ERQ852006 FBM852005:FBM852006 FLI852005:FLI852006 FVE852005:FVE852006 GFA852005:GFA852006 GOW852005:GOW852006 GYS852005:GYS852006 HIO852005:HIO852006 HSK852005:HSK852006 ICG852005:ICG852006 IMC852005:IMC852006 IVY852005:IVY852006 JFU852005:JFU852006 JPQ852005:JPQ852006 JZM852005:JZM852006 KJI852005:KJI852006 KTE852005:KTE852006 LDA852005:LDA852006 LMW852005:LMW852006 LWS852005:LWS852006 MGO852005:MGO852006 MQK852005:MQK852006 NAG852005:NAG852006 NKC852005:NKC852006 NTY852005:NTY852006 ODU852005:ODU852006 ONQ852005:ONQ852006 OXM852005:OXM852006 PHI852005:PHI852006 PRE852005:PRE852006 QBA852005:QBA852006 QKW852005:QKW852006 QUS852005:QUS852006 REO852005:REO852006 ROK852005:ROK852006 RYG852005:RYG852006 SIC852005:SIC852006 SRY852005:SRY852006 TBU852005:TBU852006 TLQ852005:TLQ852006 TVM852005:TVM852006 UFI852005:UFI852006 UPE852005:UPE852006 UZA852005:UZA852006 VIW852005:VIW852006 VSS852005:VSS852006 WCO852005:WCO852006 WMK852005:WMK852006 WWG852005:WWG852006 Y917541:Y917542 JU917541:JU917542 TQ917541:TQ917542 ADM917541:ADM917542 ANI917541:ANI917542 AXE917541:AXE917542 BHA917541:BHA917542 BQW917541:BQW917542 CAS917541:CAS917542 CKO917541:CKO917542 CUK917541:CUK917542 DEG917541:DEG917542 DOC917541:DOC917542 DXY917541:DXY917542 EHU917541:EHU917542 ERQ917541:ERQ917542 FBM917541:FBM917542 FLI917541:FLI917542 FVE917541:FVE917542 GFA917541:GFA917542 GOW917541:GOW917542 GYS917541:GYS917542 HIO917541:HIO917542 HSK917541:HSK917542 ICG917541:ICG917542 IMC917541:IMC917542 IVY917541:IVY917542 JFU917541:JFU917542 JPQ917541:JPQ917542 JZM917541:JZM917542 KJI917541:KJI917542 KTE917541:KTE917542 LDA917541:LDA917542 LMW917541:LMW917542 LWS917541:LWS917542 MGO917541:MGO917542 MQK917541:MQK917542 NAG917541:NAG917542 NKC917541:NKC917542 NTY917541:NTY917542 ODU917541:ODU917542 ONQ917541:ONQ917542 OXM917541:OXM917542 PHI917541:PHI917542 PRE917541:PRE917542 QBA917541:QBA917542 QKW917541:QKW917542 QUS917541:QUS917542 REO917541:REO917542 ROK917541:ROK917542 RYG917541:RYG917542 SIC917541:SIC917542 SRY917541:SRY917542 TBU917541:TBU917542 TLQ917541:TLQ917542 TVM917541:TVM917542 UFI917541:UFI917542 UPE917541:UPE917542 UZA917541:UZA917542 VIW917541:VIW917542 VSS917541:VSS917542 WCO917541:WCO917542 WMK917541:WMK917542 WWG917541:WWG917542 Y983077:Y983078 JU983077:JU983078 TQ983077:TQ983078 ADM983077:ADM983078 ANI983077:ANI983078 AXE983077:AXE983078 BHA983077:BHA983078 BQW983077:BQW983078 CAS983077:CAS983078 CKO983077:CKO983078 CUK983077:CUK983078 DEG983077:DEG983078 DOC983077:DOC983078 DXY983077:DXY983078 EHU983077:EHU983078 ERQ983077:ERQ983078 FBM983077:FBM983078 FLI983077:FLI983078 FVE983077:FVE983078 GFA983077:GFA983078 GOW983077:GOW983078 GYS983077:GYS983078 HIO983077:HIO983078 HSK983077:HSK983078 ICG983077:ICG983078 IMC983077:IMC983078 IVY983077:IVY983078 JFU983077:JFU983078 JPQ983077:JPQ983078 JZM983077:JZM983078 KJI983077:KJI983078 KTE983077:KTE983078 LDA983077:LDA983078 LMW983077:LMW983078 LWS983077:LWS983078 MGO983077:MGO983078 MQK983077:MQK983078 NAG983077:NAG983078 NKC983077:NKC983078 NTY983077:NTY983078 ODU983077:ODU983078 ONQ983077:ONQ983078 OXM983077:OXM983078 PHI983077:PHI983078 PRE983077:PRE983078 QBA983077:QBA983078 QKW983077:QKW983078 QUS983077:QUS983078 REO983077:REO983078 ROK983077:ROK983078 RYG983077:RYG983078 SIC983077:SIC983078 SRY983077:SRY983078 TBU983077:TBU983078 TLQ983077:TLQ983078 TVM983077:TVM983078 UFI983077:UFI983078 UPE983077:UPE983078 UZA983077:UZA983078 VIW983077:VIW983078 VSS983077:VSS983078 WCO983077:WCO983078 WMK983077:WMK983078 WWG983077:WWG983078 WVO983047:WVO983054 JC8:JC15 SY8:SY15 ACU8:ACU15 AMQ8:AMQ15 AWM8:AWM15 BGI8:BGI15 BQE8:BQE15 CAA8:CAA15 CJW8:CJW15 CTS8:CTS15 DDO8:DDO15 DNK8:DNK15 DXG8:DXG15 EHC8:EHC15 EQY8:EQY15 FAU8:FAU15 FKQ8:FKQ15 FUM8:FUM15 GEI8:GEI15 GOE8:GOE15 GYA8:GYA15 HHW8:HHW15 HRS8:HRS15 IBO8:IBO15 ILK8:ILK15 IVG8:IVG15 JFC8:JFC15 JOY8:JOY15 JYU8:JYU15 KIQ8:KIQ15 KSM8:KSM15 LCI8:LCI15 LME8:LME15 LWA8:LWA15 MFW8:MFW15 MPS8:MPS15 MZO8:MZO15 NJK8:NJK15 NTG8:NTG15 ODC8:ODC15 OMY8:OMY15 OWU8:OWU15 PGQ8:PGQ15 PQM8:PQM15 QAI8:QAI15 QKE8:QKE15 QUA8:QUA15 RDW8:RDW15 RNS8:RNS15 RXO8:RXO15 SHK8:SHK15 SRG8:SRG15 TBC8:TBC15 TKY8:TKY15 TUU8:TUU15 UEQ8:UEQ15 UOM8:UOM15 UYI8:UYI15 VIE8:VIE15 VSA8:VSA15 WBW8:WBW15 WLS8:WLS15 WVO8:WVO15 G65543:G65550 JC65543:JC65550 SY65543:SY65550 ACU65543:ACU65550 AMQ65543:AMQ65550 AWM65543:AWM65550 BGI65543:BGI65550 BQE65543:BQE65550 CAA65543:CAA65550 CJW65543:CJW65550 CTS65543:CTS65550 DDO65543:DDO65550 DNK65543:DNK65550 DXG65543:DXG65550 EHC65543:EHC65550 EQY65543:EQY65550 FAU65543:FAU65550 FKQ65543:FKQ65550 FUM65543:FUM65550 GEI65543:GEI65550 GOE65543:GOE65550 GYA65543:GYA65550 HHW65543:HHW65550 HRS65543:HRS65550 IBO65543:IBO65550 ILK65543:ILK65550 IVG65543:IVG65550 JFC65543:JFC65550 JOY65543:JOY65550 JYU65543:JYU65550 KIQ65543:KIQ65550 KSM65543:KSM65550 LCI65543:LCI65550 LME65543:LME65550 LWA65543:LWA65550 MFW65543:MFW65550 MPS65543:MPS65550 MZO65543:MZO65550 NJK65543:NJK65550 NTG65543:NTG65550 ODC65543:ODC65550 OMY65543:OMY65550 OWU65543:OWU65550 PGQ65543:PGQ65550 PQM65543:PQM65550 QAI65543:QAI65550 QKE65543:QKE65550 QUA65543:QUA65550 RDW65543:RDW65550 RNS65543:RNS65550 RXO65543:RXO65550 SHK65543:SHK65550 SRG65543:SRG65550 TBC65543:TBC65550 TKY65543:TKY65550 TUU65543:TUU65550 UEQ65543:UEQ65550 UOM65543:UOM65550 UYI65543:UYI65550 VIE65543:VIE65550 VSA65543:VSA65550 WBW65543:WBW65550 WLS65543:WLS65550 WVO65543:WVO65550 G131079:G131086 JC131079:JC131086 SY131079:SY131086 ACU131079:ACU131086 AMQ131079:AMQ131086 AWM131079:AWM131086 BGI131079:BGI131086 BQE131079:BQE131086 CAA131079:CAA131086 CJW131079:CJW131086 CTS131079:CTS131086 DDO131079:DDO131086 DNK131079:DNK131086 DXG131079:DXG131086 EHC131079:EHC131086 EQY131079:EQY131086 FAU131079:FAU131086 FKQ131079:FKQ131086 FUM131079:FUM131086 GEI131079:GEI131086 GOE131079:GOE131086 GYA131079:GYA131086 HHW131079:HHW131086 HRS131079:HRS131086 IBO131079:IBO131086 ILK131079:ILK131086 IVG131079:IVG131086 JFC131079:JFC131086 JOY131079:JOY131086 JYU131079:JYU131086 KIQ131079:KIQ131086 KSM131079:KSM131086 LCI131079:LCI131086 LME131079:LME131086 LWA131079:LWA131086 MFW131079:MFW131086 MPS131079:MPS131086 MZO131079:MZO131086 NJK131079:NJK131086 NTG131079:NTG131086 ODC131079:ODC131086 OMY131079:OMY131086 OWU131079:OWU131086 PGQ131079:PGQ131086 PQM131079:PQM131086 QAI131079:QAI131086 QKE131079:QKE131086 QUA131079:QUA131086 RDW131079:RDW131086 RNS131079:RNS131086 RXO131079:RXO131086 SHK131079:SHK131086 SRG131079:SRG131086 TBC131079:TBC131086 TKY131079:TKY131086 TUU131079:TUU131086 UEQ131079:UEQ131086 UOM131079:UOM131086 UYI131079:UYI131086 VIE131079:VIE131086 VSA131079:VSA131086 WBW131079:WBW131086 WLS131079:WLS131086 WVO131079:WVO131086 G196615:G196622 JC196615:JC196622 SY196615:SY196622 ACU196615:ACU196622 AMQ196615:AMQ196622 AWM196615:AWM196622 BGI196615:BGI196622 BQE196615:BQE196622 CAA196615:CAA196622 CJW196615:CJW196622 CTS196615:CTS196622 DDO196615:DDO196622 DNK196615:DNK196622 DXG196615:DXG196622 EHC196615:EHC196622 EQY196615:EQY196622 FAU196615:FAU196622 FKQ196615:FKQ196622 FUM196615:FUM196622 GEI196615:GEI196622 GOE196615:GOE196622 GYA196615:GYA196622 HHW196615:HHW196622 HRS196615:HRS196622 IBO196615:IBO196622 ILK196615:ILK196622 IVG196615:IVG196622 JFC196615:JFC196622 JOY196615:JOY196622 JYU196615:JYU196622 KIQ196615:KIQ196622 KSM196615:KSM196622 LCI196615:LCI196622 LME196615:LME196622 LWA196615:LWA196622 MFW196615:MFW196622 MPS196615:MPS196622 MZO196615:MZO196622 NJK196615:NJK196622 NTG196615:NTG196622 ODC196615:ODC196622 OMY196615:OMY196622 OWU196615:OWU196622 PGQ196615:PGQ196622 PQM196615:PQM196622 QAI196615:QAI196622 QKE196615:QKE196622 QUA196615:QUA196622 RDW196615:RDW196622 RNS196615:RNS196622 RXO196615:RXO196622 SHK196615:SHK196622 SRG196615:SRG196622 TBC196615:TBC196622 TKY196615:TKY196622 TUU196615:TUU196622 UEQ196615:UEQ196622 UOM196615:UOM196622 UYI196615:UYI196622 VIE196615:VIE196622 VSA196615:VSA196622 WBW196615:WBW196622 WLS196615:WLS196622 WVO196615:WVO196622 G262151:G262158 JC262151:JC262158 SY262151:SY262158 ACU262151:ACU262158 AMQ262151:AMQ262158 AWM262151:AWM262158 BGI262151:BGI262158 BQE262151:BQE262158 CAA262151:CAA262158 CJW262151:CJW262158 CTS262151:CTS262158 DDO262151:DDO262158 DNK262151:DNK262158 DXG262151:DXG262158 EHC262151:EHC262158 EQY262151:EQY262158 FAU262151:FAU262158 FKQ262151:FKQ262158 FUM262151:FUM262158 GEI262151:GEI262158 GOE262151:GOE262158 GYA262151:GYA262158 HHW262151:HHW262158 HRS262151:HRS262158 IBO262151:IBO262158 ILK262151:ILK262158 IVG262151:IVG262158 JFC262151:JFC262158 JOY262151:JOY262158 JYU262151:JYU262158 KIQ262151:KIQ262158 KSM262151:KSM262158 LCI262151:LCI262158 LME262151:LME262158 LWA262151:LWA262158 MFW262151:MFW262158 MPS262151:MPS262158 MZO262151:MZO262158 NJK262151:NJK262158 NTG262151:NTG262158 ODC262151:ODC262158 OMY262151:OMY262158 OWU262151:OWU262158 PGQ262151:PGQ262158 PQM262151:PQM262158 QAI262151:QAI262158 QKE262151:QKE262158 QUA262151:QUA262158 RDW262151:RDW262158 RNS262151:RNS262158 RXO262151:RXO262158 SHK262151:SHK262158 SRG262151:SRG262158 TBC262151:TBC262158 TKY262151:TKY262158 TUU262151:TUU262158 UEQ262151:UEQ262158 UOM262151:UOM262158 UYI262151:UYI262158 VIE262151:VIE262158 VSA262151:VSA262158 WBW262151:WBW262158 WLS262151:WLS262158 WVO262151:WVO262158 G327687:G327694 JC327687:JC327694 SY327687:SY327694 ACU327687:ACU327694 AMQ327687:AMQ327694 AWM327687:AWM327694 BGI327687:BGI327694 BQE327687:BQE327694 CAA327687:CAA327694 CJW327687:CJW327694 CTS327687:CTS327694 DDO327687:DDO327694 DNK327687:DNK327694 DXG327687:DXG327694 EHC327687:EHC327694 EQY327687:EQY327694 FAU327687:FAU327694 FKQ327687:FKQ327694 FUM327687:FUM327694 GEI327687:GEI327694 GOE327687:GOE327694 GYA327687:GYA327694 HHW327687:HHW327694 HRS327687:HRS327694 IBO327687:IBO327694 ILK327687:ILK327694 IVG327687:IVG327694 JFC327687:JFC327694 JOY327687:JOY327694 JYU327687:JYU327694 KIQ327687:KIQ327694 KSM327687:KSM327694 LCI327687:LCI327694 LME327687:LME327694 LWA327687:LWA327694 MFW327687:MFW327694 MPS327687:MPS327694 MZO327687:MZO327694 NJK327687:NJK327694 NTG327687:NTG327694 ODC327687:ODC327694 OMY327687:OMY327694 OWU327687:OWU327694 PGQ327687:PGQ327694 PQM327687:PQM327694 QAI327687:QAI327694 QKE327687:QKE327694 QUA327687:QUA327694 RDW327687:RDW327694 RNS327687:RNS327694 RXO327687:RXO327694 SHK327687:SHK327694 SRG327687:SRG327694 TBC327687:TBC327694 TKY327687:TKY327694 TUU327687:TUU327694 UEQ327687:UEQ327694 UOM327687:UOM327694 UYI327687:UYI327694 VIE327687:VIE327694 VSA327687:VSA327694 WBW327687:WBW327694 WLS327687:WLS327694 WVO327687:WVO327694 G393223:G393230 JC393223:JC393230 SY393223:SY393230 ACU393223:ACU393230 AMQ393223:AMQ393230 AWM393223:AWM393230 BGI393223:BGI393230 BQE393223:BQE393230 CAA393223:CAA393230 CJW393223:CJW393230 CTS393223:CTS393230 DDO393223:DDO393230 DNK393223:DNK393230 DXG393223:DXG393230 EHC393223:EHC393230 EQY393223:EQY393230 FAU393223:FAU393230 FKQ393223:FKQ393230 FUM393223:FUM393230 GEI393223:GEI393230 GOE393223:GOE393230 GYA393223:GYA393230 HHW393223:HHW393230 HRS393223:HRS393230 IBO393223:IBO393230 ILK393223:ILK393230 IVG393223:IVG393230 JFC393223:JFC393230 JOY393223:JOY393230 JYU393223:JYU393230 KIQ393223:KIQ393230 KSM393223:KSM393230 LCI393223:LCI393230 LME393223:LME393230 LWA393223:LWA393230 MFW393223:MFW393230 MPS393223:MPS393230 MZO393223:MZO393230 NJK393223:NJK393230 NTG393223:NTG393230 ODC393223:ODC393230 OMY393223:OMY393230 OWU393223:OWU393230 PGQ393223:PGQ393230 PQM393223:PQM393230 QAI393223:QAI393230 QKE393223:QKE393230 QUA393223:QUA393230 RDW393223:RDW393230 RNS393223:RNS393230 RXO393223:RXO393230 SHK393223:SHK393230 SRG393223:SRG393230 TBC393223:TBC393230 TKY393223:TKY393230 TUU393223:TUU393230 UEQ393223:UEQ393230 UOM393223:UOM393230 UYI393223:UYI393230 VIE393223:VIE393230 VSA393223:VSA393230 WBW393223:WBW393230 WLS393223:WLS393230 WVO393223:WVO393230 G458759:G458766 JC458759:JC458766 SY458759:SY458766 ACU458759:ACU458766 AMQ458759:AMQ458766 AWM458759:AWM458766 BGI458759:BGI458766 BQE458759:BQE458766 CAA458759:CAA458766 CJW458759:CJW458766 CTS458759:CTS458766 DDO458759:DDO458766 DNK458759:DNK458766 DXG458759:DXG458766 EHC458759:EHC458766 EQY458759:EQY458766 FAU458759:FAU458766 FKQ458759:FKQ458766 FUM458759:FUM458766 GEI458759:GEI458766 GOE458759:GOE458766 GYA458759:GYA458766 HHW458759:HHW458766 HRS458759:HRS458766 IBO458759:IBO458766 ILK458759:ILK458766 IVG458759:IVG458766 JFC458759:JFC458766 JOY458759:JOY458766 JYU458759:JYU458766 KIQ458759:KIQ458766 KSM458759:KSM458766 LCI458759:LCI458766 LME458759:LME458766 LWA458759:LWA458766 MFW458759:MFW458766 MPS458759:MPS458766 MZO458759:MZO458766 NJK458759:NJK458766 NTG458759:NTG458766 ODC458759:ODC458766 OMY458759:OMY458766 OWU458759:OWU458766 PGQ458759:PGQ458766 PQM458759:PQM458766 QAI458759:QAI458766 QKE458759:QKE458766 QUA458759:QUA458766 RDW458759:RDW458766 RNS458759:RNS458766 RXO458759:RXO458766 SHK458759:SHK458766 SRG458759:SRG458766 TBC458759:TBC458766 TKY458759:TKY458766 TUU458759:TUU458766 UEQ458759:UEQ458766 UOM458759:UOM458766 UYI458759:UYI458766 VIE458759:VIE458766 VSA458759:VSA458766 WBW458759:WBW458766 WLS458759:WLS458766 WVO458759:WVO458766 G524295:G524302 JC524295:JC524302 SY524295:SY524302 ACU524295:ACU524302 AMQ524295:AMQ524302 AWM524295:AWM524302 BGI524295:BGI524302 BQE524295:BQE524302 CAA524295:CAA524302 CJW524295:CJW524302 CTS524295:CTS524302 DDO524295:DDO524302 DNK524295:DNK524302 DXG524295:DXG524302 EHC524295:EHC524302 EQY524295:EQY524302 FAU524295:FAU524302 FKQ524295:FKQ524302 FUM524295:FUM524302 GEI524295:GEI524302 GOE524295:GOE524302 GYA524295:GYA524302 HHW524295:HHW524302 HRS524295:HRS524302 IBO524295:IBO524302 ILK524295:ILK524302 IVG524295:IVG524302 JFC524295:JFC524302 JOY524295:JOY524302 JYU524295:JYU524302 KIQ524295:KIQ524302 KSM524295:KSM524302 LCI524295:LCI524302 LME524295:LME524302 LWA524295:LWA524302 MFW524295:MFW524302 MPS524295:MPS524302 MZO524295:MZO524302 NJK524295:NJK524302 NTG524295:NTG524302 ODC524295:ODC524302 OMY524295:OMY524302 OWU524295:OWU524302 PGQ524295:PGQ524302 PQM524295:PQM524302 QAI524295:QAI524302 QKE524295:QKE524302 QUA524295:QUA524302 RDW524295:RDW524302 RNS524295:RNS524302 RXO524295:RXO524302 SHK524295:SHK524302 SRG524295:SRG524302 TBC524295:TBC524302 TKY524295:TKY524302 TUU524295:TUU524302 UEQ524295:UEQ524302 UOM524295:UOM524302 UYI524295:UYI524302 VIE524295:VIE524302 VSA524295:VSA524302 WBW524295:WBW524302 WLS524295:WLS524302 WVO524295:WVO524302 G589831:G589838 JC589831:JC589838 SY589831:SY589838 ACU589831:ACU589838 AMQ589831:AMQ589838 AWM589831:AWM589838 BGI589831:BGI589838 BQE589831:BQE589838 CAA589831:CAA589838 CJW589831:CJW589838 CTS589831:CTS589838 DDO589831:DDO589838 DNK589831:DNK589838 DXG589831:DXG589838 EHC589831:EHC589838 EQY589831:EQY589838 FAU589831:FAU589838 FKQ589831:FKQ589838 FUM589831:FUM589838 GEI589831:GEI589838 GOE589831:GOE589838 GYA589831:GYA589838 HHW589831:HHW589838 HRS589831:HRS589838 IBO589831:IBO589838 ILK589831:ILK589838 IVG589831:IVG589838 JFC589831:JFC589838 JOY589831:JOY589838 JYU589831:JYU589838 KIQ589831:KIQ589838 KSM589831:KSM589838 LCI589831:LCI589838 LME589831:LME589838 LWA589831:LWA589838 MFW589831:MFW589838 MPS589831:MPS589838 MZO589831:MZO589838 NJK589831:NJK589838 NTG589831:NTG589838 ODC589831:ODC589838 OMY589831:OMY589838 OWU589831:OWU589838 PGQ589831:PGQ589838 PQM589831:PQM589838 QAI589831:QAI589838 QKE589831:QKE589838 QUA589831:QUA589838 RDW589831:RDW589838 RNS589831:RNS589838 RXO589831:RXO589838 SHK589831:SHK589838 SRG589831:SRG589838 TBC589831:TBC589838 TKY589831:TKY589838 TUU589831:TUU589838 UEQ589831:UEQ589838 UOM589831:UOM589838 UYI589831:UYI589838 VIE589831:VIE589838 VSA589831:VSA589838 WBW589831:WBW589838 WLS589831:WLS589838 WVO589831:WVO589838 G655367:G655374 JC655367:JC655374 SY655367:SY655374 ACU655367:ACU655374 AMQ655367:AMQ655374 AWM655367:AWM655374 BGI655367:BGI655374 BQE655367:BQE655374 CAA655367:CAA655374 CJW655367:CJW655374 CTS655367:CTS655374 DDO655367:DDO655374 DNK655367:DNK655374 DXG655367:DXG655374 EHC655367:EHC655374 EQY655367:EQY655374 FAU655367:FAU655374 FKQ655367:FKQ655374 FUM655367:FUM655374 GEI655367:GEI655374 GOE655367:GOE655374 GYA655367:GYA655374 HHW655367:HHW655374 HRS655367:HRS655374 IBO655367:IBO655374 ILK655367:ILK655374 IVG655367:IVG655374 JFC655367:JFC655374 JOY655367:JOY655374 JYU655367:JYU655374 KIQ655367:KIQ655374 KSM655367:KSM655374 LCI655367:LCI655374 LME655367:LME655374 LWA655367:LWA655374 MFW655367:MFW655374 MPS655367:MPS655374 MZO655367:MZO655374 NJK655367:NJK655374 NTG655367:NTG655374 ODC655367:ODC655374 OMY655367:OMY655374 OWU655367:OWU655374 PGQ655367:PGQ655374 PQM655367:PQM655374 QAI655367:QAI655374 QKE655367:QKE655374 QUA655367:QUA655374 RDW655367:RDW655374 RNS655367:RNS655374 RXO655367:RXO655374 SHK655367:SHK655374 SRG655367:SRG655374 TBC655367:TBC655374 TKY655367:TKY655374 TUU655367:TUU655374 UEQ655367:UEQ655374 UOM655367:UOM655374 UYI655367:UYI655374 VIE655367:VIE655374 VSA655367:VSA655374 WBW655367:WBW655374 WLS655367:WLS655374 WVO655367:WVO655374 G720903:G720910 JC720903:JC720910 SY720903:SY720910 ACU720903:ACU720910 AMQ720903:AMQ720910 AWM720903:AWM720910 BGI720903:BGI720910 BQE720903:BQE720910 CAA720903:CAA720910 CJW720903:CJW720910 CTS720903:CTS720910 DDO720903:DDO720910 DNK720903:DNK720910 DXG720903:DXG720910 EHC720903:EHC720910 EQY720903:EQY720910 FAU720903:FAU720910 FKQ720903:FKQ720910 FUM720903:FUM720910 GEI720903:GEI720910 GOE720903:GOE720910 GYA720903:GYA720910 HHW720903:HHW720910 HRS720903:HRS720910 IBO720903:IBO720910 ILK720903:ILK720910 IVG720903:IVG720910 JFC720903:JFC720910 JOY720903:JOY720910 JYU720903:JYU720910 KIQ720903:KIQ720910 KSM720903:KSM720910 LCI720903:LCI720910 LME720903:LME720910 LWA720903:LWA720910 MFW720903:MFW720910 MPS720903:MPS720910 MZO720903:MZO720910 NJK720903:NJK720910 NTG720903:NTG720910 ODC720903:ODC720910 OMY720903:OMY720910 OWU720903:OWU720910 PGQ720903:PGQ720910 PQM720903:PQM720910 QAI720903:QAI720910 QKE720903:QKE720910 QUA720903:QUA720910 RDW720903:RDW720910 RNS720903:RNS720910 RXO720903:RXO720910 SHK720903:SHK720910 SRG720903:SRG720910 TBC720903:TBC720910 TKY720903:TKY720910 TUU720903:TUU720910 UEQ720903:UEQ720910 UOM720903:UOM720910 UYI720903:UYI720910 VIE720903:VIE720910 VSA720903:VSA720910 WBW720903:WBW720910 WLS720903:WLS720910 WVO720903:WVO720910 G786439:G786446 JC786439:JC786446 SY786439:SY786446 ACU786439:ACU786446 AMQ786439:AMQ786446 AWM786439:AWM786446 BGI786439:BGI786446 BQE786439:BQE786446 CAA786439:CAA786446 CJW786439:CJW786446 CTS786439:CTS786446 DDO786439:DDO786446 DNK786439:DNK786446 DXG786439:DXG786446 EHC786439:EHC786446 EQY786439:EQY786446 FAU786439:FAU786446 FKQ786439:FKQ786446 FUM786439:FUM786446 GEI786439:GEI786446 GOE786439:GOE786446 GYA786439:GYA786446 HHW786439:HHW786446 HRS786439:HRS786446 IBO786439:IBO786446 ILK786439:ILK786446 IVG786439:IVG786446 JFC786439:JFC786446 JOY786439:JOY786446 JYU786439:JYU786446 KIQ786439:KIQ786446 KSM786439:KSM786446 LCI786439:LCI786446 LME786439:LME786446 LWA786439:LWA786446 MFW786439:MFW786446 MPS786439:MPS786446 MZO786439:MZO786446 NJK786439:NJK786446 NTG786439:NTG786446 ODC786439:ODC786446 OMY786439:OMY786446 OWU786439:OWU786446 PGQ786439:PGQ786446 PQM786439:PQM786446 QAI786439:QAI786446 QKE786439:QKE786446 QUA786439:QUA786446 RDW786439:RDW786446 RNS786439:RNS786446 RXO786439:RXO786446 SHK786439:SHK786446 SRG786439:SRG786446 TBC786439:TBC786446 TKY786439:TKY786446 TUU786439:TUU786446 UEQ786439:UEQ786446 UOM786439:UOM786446 UYI786439:UYI786446 VIE786439:VIE786446 VSA786439:VSA786446 WBW786439:WBW786446 WLS786439:WLS786446 WVO786439:WVO786446 G851975:G851982 JC851975:JC851982 SY851975:SY851982 ACU851975:ACU851982 AMQ851975:AMQ851982 AWM851975:AWM851982 BGI851975:BGI851982 BQE851975:BQE851982 CAA851975:CAA851982 CJW851975:CJW851982 CTS851975:CTS851982 DDO851975:DDO851982 DNK851975:DNK851982 DXG851975:DXG851982 EHC851975:EHC851982 EQY851975:EQY851982 FAU851975:FAU851982 FKQ851975:FKQ851982 FUM851975:FUM851982 GEI851975:GEI851982 GOE851975:GOE851982 GYA851975:GYA851982 HHW851975:HHW851982 HRS851975:HRS851982 IBO851975:IBO851982 ILK851975:ILK851982 IVG851975:IVG851982 JFC851975:JFC851982 JOY851975:JOY851982 JYU851975:JYU851982 KIQ851975:KIQ851982 KSM851975:KSM851982 LCI851975:LCI851982 LME851975:LME851982 LWA851975:LWA851982 MFW851975:MFW851982 MPS851975:MPS851982 MZO851975:MZO851982 NJK851975:NJK851982 NTG851975:NTG851982 ODC851975:ODC851982 OMY851975:OMY851982 OWU851975:OWU851982 PGQ851975:PGQ851982 PQM851975:PQM851982 QAI851975:QAI851982 QKE851975:QKE851982 QUA851975:QUA851982 RDW851975:RDW851982 RNS851975:RNS851982 RXO851975:RXO851982 SHK851975:SHK851982 SRG851975:SRG851982 TBC851975:TBC851982 TKY851975:TKY851982 TUU851975:TUU851982 UEQ851975:UEQ851982 UOM851975:UOM851982 UYI851975:UYI851982 VIE851975:VIE851982 VSA851975:VSA851982 WBW851975:WBW851982 WLS851975:WLS851982 WVO851975:WVO851982 G917511:G917518 JC917511:JC917518 SY917511:SY917518 ACU917511:ACU917518 AMQ917511:AMQ917518 AWM917511:AWM917518 BGI917511:BGI917518 BQE917511:BQE917518 CAA917511:CAA917518 CJW917511:CJW917518 CTS917511:CTS917518 DDO917511:DDO917518 DNK917511:DNK917518 DXG917511:DXG917518 EHC917511:EHC917518 EQY917511:EQY917518 FAU917511:FAU917518 FKQ917511:FKQ917518 FUM917511:FUM917518 GEI917511:GEI917518 GOE917511:GOE917518 GYA917511:GYA917518 HHW917511:HHW917518 HRS917511:HRS917518 IBO917511:IBO917518 ILK917511:ILK917518 IVG917511:IVG917518 JFC917511:JFC917518 JOY917511:JOY917518 JYU917511:JYU917518 KIQ917511:KIQ917518 KSM917511:KSM917518 LCI917511:LCI917518 LME917511:LME917518 LWA917511:LWA917518 MFW917511:MFW917518 MPS917511:MPS917518 MZO917511:MZO917518 NJK917511:NJK917518 NTG917511:NTG917518 ODC917511:ODC917518 OMY917511:OMY917518 OWU917511:OWU917518 PGQ917511:PGQ917518 PQM917511:PQM917518 QAI917511:QAI917518 QKE917511:QKE917518 QUA917511:QUA917518 RDW917511:RDW917518 RNS917511:RNS917518 RXO917511:RXO917518 SHK917511:SHK917518 SRG917511:SRG917518 TBC917511:TBC917518 TKY917511:TKY917518 TUU917511:TUU917518 UEQ917511:UEQ917518 UOM917511:UOM917518 UYI917511:UYI917518 VIE917511:VIE917518 VSA917511:VSA917518 WBW917511:WBW917518 WLS917511:WLS917518 WVO917511:WVO917518 G983047:G983054 JC983047:JC983054 SY983047:SY983054 ACU983047:ACU983054 AMQ983047:AMQ983054 AWM983047:AWM983054 BGI983047:BGI983054 BQE983047:BQE983054 CAA983047:CAA983054 CJW983047:CJW983054 CTS983047:CTS983054 DDO983047:DDO983054 DNK983047:DNK983054 DXG983047:DXG983054 EHC983047:EHC983054 EQY983047:EQY983054 FAU983047:FAU983054 FKQ983047:FKQ983054 FUM983047:FUM983054 GEI983047:GEI983054 GOE983047:GOE983054 GYA983047:GYA983054 HHW983047:HHW983054 HRS983047:HRS983054 IBO983047:IBO983054 ILK983047:ILK983054 IVG983047:IVG983054 JFC983047:JFC983054 JOY983047:JOY983054 JYU983047:JYU983054 KIQ983047:KIQ983054 KSM983047:KSM983054 LCI983047:LCI983054 LME983047:LME983054 LWA983047:LWA983054 MFW983047:MFW983054 MPS983047:MPS983054 MZO983047:MZO983054 NJK983047:NJK983054 NTG983047:NTG983054 ODC983047:ODC983054 OMY983047:OMY983054 OWU983047:OWU983054 PGQ983047:PGQ983054 PQM983047:PQM983054 QAI983047:QAI983054 QKE983047:QKE983054 QUA983047:QUA983054 RDW983047:RDW983054 RNS983047:RNS983054 RXO983047:RXO983054 SHK983047:SHK983054 SRG983047:SRG983054 TBC983047:TBC983054 TKY983047:TKY983054 TUU983047:TUU983054 UEQ983047:UEQ983054 UOM983047:UOM983054 UYI983047:UYI983054 VIE983047:VIE983054 VSA983047:VSA983054 WBW983047:WBW983054</xm:sqref>
        </x14:dataValidation>
      </x14:dataValidations>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tabColor theme="8"/>
    <pageSetUpPr fitToPage="1"/>
  </sheetPr>
  <dimension ref="A1:AF54"/>
  <sheetViews>
    <sheetView view="pageBreakPreview" topLeftCell="A13" zoomScaleNormal="100" zoomScaleSheetLayoutView="100" workbookViewId="0">
      <selection sqref="A1:D1"/>
    </sheetView>
  </sheetViews>
  <sheetFormatPr defaultColWidth="4" defaultRowHeight="13"/>
  <cols>
    <col min="1" max="1" width="3.08984375" style="893" customWidth="1"/>
    <col min="2" max="2" width="2.08984375" style="893" customWidth="1"/>
    <col min="3" max="3" width="2.36328125" style="893" customWidth="1"/>
    <col min="4" max="22" width="4" style="893" customWidth="1"/>
    <col min="23" max="23" width="2.6328125" style="893" customWidth="1"/>
    <col min="24" max="24" width="5.453125" style="893" customWidth="1"/>
    <col min="25" max="28" width="4" style="893" customWidth="1"/>
    <col min="29" max="29" width="2.08984375" style="893" customWidth="1"/>
    <col min="30" max="258" width="4" style="893"/>
    <col min="259" max="259" width="1.7265625" style="893" customWidth="1"/>
    <col min="260" max="260" width="2.08984375" style="893" customWidth="1"/>
    <col min="261" max="261" width="2.36328125" style="893" customWidth="1"/>
    <col min="262" max="280" width="4" style="893" customWidth="1"/>
    <col min="281" max="284" width="2.36328125" style="893" customWidth="1"/>
    <col min="285" max="285" width="2.08984375" style="893" customWidth="1"/>
    <col min="286" max="514" width="4" style="893"/>
    <col min="515" max="515" width="1.7265625" style="893" customWidth="1"/>
    <col min="516" max="516" width="2.08984375" style="893" customWidth="1"/>
    <col min="517" max="517" width="2.36328125" style="893" customWidth="1"/>
    <col min="518" max="536" width="4" style="893" customWidth="1"/>
    <col min="537" max="540" width="2.36328125" style="893" customWidth="1"/>
    <col min="541" max="541" width="2.08984375" style="893" customWidth="1"/>
    <col min="542" max="770" width="4" style="893"/>
    <col min="771" max="771" width="1.7265625" style="893" customWidth="1"/>
    <col min="772" max="772" width="2.08984375" style="893" customWidth="1"/>
    <col min="773" max="773" width="2.36328125" style="893" customWidth="1"/>
    <col min="774" max="792" width="4" style="893" customWidth="1"/>
    <col min="793" max="796" width="2.36328125" style="893" customWidth="1"/>
    <col min="797" max="797" width="2.08984375" style="893" customWidth="1"/>
    <col min="798" max="1026" width="4" style="893"/>
    <col min="1027" max="1027" width="1.7265625" style="893" customWidth="1"/>
    <col min="1028" max="1028" width="2.08984375" style="893" customWidth="1"/>
    <col min="1029" max="1029" width="2.36328125" style="893" customWidth="1"/>
    <col min="1030" max="1048" width="4" style="893" customWidth="1"/>
    <col min="1049" max="1052" width="2.36328125" style="893" customWidth="1"/>
    <col min="1053" max="1053" width="2.08984375" style="893" customWidth="1"/>
    <col min="1054" max="1282" width="4" style="893"/>
    <col min="1283" max="1283" width="1.7265625" style="893" customWidth="1"/>
    <col min="1284" max="1284" width="2.08984375" style="893" customWidth="1"/>
    <col min="1285" max="1285" width="2.36328125" style="893" customWidth="1"/>
    <col min="1286" max="1304" width="4" style="893" customWidth="1"/>
    <col min="1305" max="1308" width="2.36328125" style="893" customWidth="1"/>
    <col min="1309" max="1309" width="2.08984375" style="893" customWidth="1"/>
    <col min="1310" max="1538" width="4" style="893"/>
    <col min="1539" max="1539" width="1.7265625" style="893" customWidth="1"/>
    <col min="1540" max="1540" width="2.08984375" style="893" customWidth="1"/>
    <col min="1541" max="1541" width="2.36328125" style="893" customWidth="1"/>
    <col min="1542" max="1560" width="4" style="893" customWidth="1"/>
    <col min="1561" max="1564" width="2.36328125" style="893" customWidth="1"/>
    <col min="1565" max="1565" width="2.08984375" style="893" customWidth="1"/>
    <col min="1566" max="1794" width="4" style="893"/>
    <col min="1795" max="1795" width="1.7265625" style="893" customWidth="1"/>
    <col min="1796" max="1796" width="2.08984375" style="893" customWidth="1"/>
    <col min="1797" max="1797" width="2.36328125" style="893" customWidth="1"/>
    <col min="1798" max="1816" width="4" style="893" customWidth="1"/>
    <col min="1817" max="1820" width="2.36328125" style="893" customWidth="1"/>
    <col min="1821" max="1821" width="2.08984375" style="893" customWidth="1"/>
    <col min="1822" max="2050" width="4" style="893"/>
    <col min="2051" max="2051" width="1.7265625" style="893" customWidth="1"/>
    <col min="2052" max="2052" width="2.08984375" style="893" customWidth="1"/>
    <col min="2053" max="2053" width="2.36328125" style="893" customWidth="1"/>
    <col min="2054" max="2072" width="4" style="893" customWidth="1"/>
    <col min="2073" max="2076" width="2.36328125" style="893" customWidth="1"/>
    <col min="2077" max="2077" width="2.08984375" style="893" customWidth="1"/>
    <col min="2078" max="2306" width="4" style="893"/>
    <col min="2307" max="2307" width="1.7265625" style="893" customWidth="1"/>
    <col min="2308" max="2308" width="2.08984375" style="893" customWidth="1"/>
    <col min="2309" max="2309" width="2.36328125" style="893" customWidth="1"/>
    <col min="2310" max="2328" width="4" style="893" customWidth="1"/>
    <col min="2329" max="2332" width="2.36328125" style="893" customWidth="1"/>
    <col min="2333" max="2333" width="2.08984375" style="893" customWidth="1"/>
    <col min="2334" max="2562" width="4" style="893"/>
    <col min="2563" max="2563" width="1.7265625" style="893" customWidth="1"/>
    <col min="2564" max="2564" width="2.08984375" style="893" customWidth="1"/>
    <col min="2565" max="2565" width="2.36328125" style="893" customWidth="1"/>
    <col min="2566" max="2584" width="4" style="893" customWidth="1"/>
    <col min="2585" max="2588" width="2.36328125" style="893" customWidth="1"/>
    <col min="2589" max="2589" width="2.08984375" style="893" customWidth="1"/>
    <col min="2590" max="2818" width="4" style="893"/>
    <col min="2819" max="2819" width="1.7265625" style="893" customWidth="1"/>
    <col min="2820" max="2820" width="2.08984375" style="893" customWidth="1"/>
    <col min="2821" max="2821" width="2.36328125" style="893" customWidth="1"/>
    <col min="2822" max="2840" width="4" style="893" customWidth="1"/>
    <col min="2841" max="2844" width="2.36328125" style="893" customWidth="1"/>
    <col min="2845" max="2845" width="2.08984375" style="893" customWidth="1"/>
    <col min="2846" max="3074" width="4" style="893"/>
    <col min="3075" max="3075" width="1.7265625" style="893" customWidth="1"/>
    <col min="3076" max="3076" width="2.08984375" style="893" customWidth="1"/>
    <col min="3077" max="3077" width="2.36328125" style="893" customWidth="1"/>
    <col min="3078" max="3096" width="4" style="893" customWidth="1"/>
    <col min="3097" max="3100" width="2.36328125" style="893" customWidth="1"/>
    <col min="3101" max="3101" width="2.08984375" style="893" customWidth="1"/>
    <col min="3102" max="3330" width="4" style="893"/>
    <col min="3331" max="3331" width="1.7265625" style="893" customWidth="1"/>
    <col min="3332" max="3332" width="2.08984375" style="893" customWidth="1"/>
    <col min="3333" max="3333" width="2.36328125" style="893" customWidth="1"/>
    <col min="3334" max="3352" width="4" style="893" customWidth="1"/>
    <col min="3353" max="3356" width="2.36328125" style="893" customWidth="1"/>
    <col min="3357" max="3357" width="2.08984375" style="893" customWidth="1"/>
    <col min="3358" max="3586" width="4" style="893"/>
    <col min="3587" max="3587" width="1.7265625" style="893" customWidth="1"/>
    <col min="3588" max="3588" width="2.08984375" style="893" customWidth="1"/>
    <col min="3589" max="3589" width="2.36328125" style="893" customWidth="1"/>
    <col min="3590" max="3608" width="4" style="893" customWidth="1"/>
    <col min="3609" max="3612" width="2.36328125" style="893" customWidth="1"/>
    <col min="3613" max="3613" width="2.08984375" style="893" customWidth="1"/>
    <col min="3614" max="3842" width="4" style="893"/>
    <col min="3843" max="3843" width="1.7265625" style="893" customWidth="1"/>
    <col min="3844" max="3844" width="2.08984375" style="893" customWidth="1"/>
    <col min="3845" max="3845" width="2.36328125" style="893" customWidth="1"/>
    <col min="3846" max="3864" width="4" style="893" customWidth="1"/>
    <col min="3865" max="3868" width="2.36328125" style="893" customWidth="1"/>
    <col min="3869" max="3869" width="2.08984375" style="893" customWidth="1"/>
    <col min="3870" max="4098" width="4" style="893"/>
    <col min="4099" max="4099" width="1.7265625" style="893" customWidth="1"/>
    <col min="4100" max="4100" width="2.08984375" style="893" customWidth="1"/>
    <col min="4101" max="4101" width="2.36328125" style="893" customWidth="1"/>
    <col min="4102" max="4120" width="4" style="893" customWidth="1"/>
    <col min="4121" max="4124" width="2.36328125" style="893" customWidth="1"/>
    <col min="4125" max="4125" width="2.08984375" style="893" customWidth="1"/>
    <col min="4126" max="4354" width="4" style="893"/>
    <col min="4355" max="4355" width="1.7265625" style="893" customWidth="1"/>
    <col min="4356" max="4356" width="2.08984375" style="893" customWidth="1"/>
    <col min="4357" max="4357" width="2.36328125" style="893" customWidth="1"/>
    <col min="4358" max="4376" width="4" style="893" customWidth="1"/>
    <col min="4377" max="4380" width="2.36328125" style="893" customWidth="1"/>
    <col min="4381" max="4381" width="2.08984375" style="893" customWidth="1"/>
    <col min="4382" max="4610" width="4" style="893"/>
    <col min="4611" max="4611" width="1.7265625" style="893" customWidth="1"/>
    <col min="4612" max="4612" width="2.08984375" style="893" customWidth="1"/>
    <col min="4613" max="4613" width="2.36328125" style="893" customWidth="1"/>
    <col min="4614" max="4632" width="4" style="893" customWidth="1"/>
    <col min="4633" max="4636" width="2.36328125" style="893" customWidth="1"/>
    <col min="4637" max="4637" width="2.08984375" style="893" customWidth="1"/>
    <col min="4638" max="4866" width="4" style="893"/>
    <col min="4867" max="4867" width="1.7265625" style="893" customWidth="1"/>
    <col min="4868" max="4868" width="2.08984375" style="893" customWidth="1"/>
    <col min="4869" max="4869" width="2.36328125" style="893" customWidth="1"/>
    <col min="4870" max="4888" width="4" style="893" customWidth="1"/>
    <col min="4889" max="4892" width="2.36328125" style="893" customWidth="1"/>
    <col min="4893" max="4893" width="2.08984375" style="893" customWidth="1"/>
    <col min="4894" max="5122" width="4" style="893"/>
    <col min="5123" max="5123" width="1.7265625" style="893" customWidth="1"/>
    <col min="5124" max="5124" width="2.08984375" style="893" customWidth="1"/>
    <col min="5125" max="5125" width="2.36328125" style="893" customWidth="1"/>
    <col min="5126" max="5144" width="4" style="893" customWidth="1"/>
    <col min="5145" max="5148" width="2.36328125" style="893" customWidth="1"/>
    <col min="5149" max="5149" width="2.08984375" style="893" customWidth="1"/>
    <col min="5150" max="5378" width="4" style="893"/>
    <col min="5379" max="5379" width="1.7265625" style="893" customWidth="1"/>
    <col min="5380" max="5380" width="2.08984375" style="893" customWidth="1"/>
    <col min="5381" max="5381" width="2.36328125" style="893" customWidth="1"/>
    <col min="5382" max="5400" width="4" style="893" customWidth="1"/>
    <col min="5401" max="5404" width="2.36328125" style="893" customWidth="1"/>
    <col min="5405" max="5405" width="2.08984375" style="893" customWidth="1"/>
    <col min="5406" max="5634" width="4" style="893"/>
    <col min="5635" max="5635" width="1.7265625" style="893" customWidth="1"/>
    <col min="5636" max="5636" width="2.08984375" style="893" customWidth="1"/>
    <col min="5637" max="5637" width="2.36328125" style="893" customWidth="1"/>
    <col min="5638" max="5656" width="4" style="893" customWidth="1"/>
    <col min="5657" max="5660" width="2.36328125" style="893" customWidth="1"/>
    <col min="5661" max="5661" width="2.08984375" style="893" customWidth="1"/>
    <col min="5662" max="5890" width="4" style="893"/>
    <col min="5891" max="5891" width="1.7265625" style="893" customWidth="1"/>
    <col min="5892" max="5892" width="2.08984375" style="893" customWidth="1"/>
    <col min="5893" max="5893" width="2.36328125" style="893" customWidth="1"/>
    <col min="5894" max="5912" width="4" style="893" customWidth="1"/>
    <col min="5913" max="5916" width="2.36328125" style="893" customWidth="1"/>
    <col min="5917" max="5917" width="2.08984375" style="893" customWidth="1"/>
    <col min="5918" max="6146" width="4" style="893"/>
    <col min="6147" max="6147" width="1.7265625" style="893" customWidth="1"/>
    <col min="6148" max="6148" width="2.08984375" style="893" customWidth="1"/>
    <col min="6149" max="6149" width="2.36328125" style="893" customWidth="1"/>
    <col min="6150" max="6168" width="4" style="893" customWidth="1"/>
    <col min="6169" max="6172" width="2.36328125" style="893" customWidth="1"/>
    <col min="6173" max="6173" width="2.08984375" style="893" customWidth="1"/>
    <col min="6174" max="6402" width="4" style="893"/>
    <col min="6403" max="6403" width="1.7265625" style="893" customWidth="1"/>
    <col min="6404" max="6404" width="2.08984375" style="893" customWidth="1"/>
    <col min="6405" max="6405" width="2.36328125" style="893" customWidth="1"/>
    <col min="6406" max="6424" width="4" style="893" customWidth="1"/>
    <col min="6425" max="6428" width="2.36328125" style="893" customWidth="1"/>
    <col min="6429" max="6429" width="2.08984375" style="893" customWidth="1"/>
    <col min="6430" max="6658" width="4" style="893"/>
    <col min="6659" max="6659" width="1.7265625" style="893" customWidth="1"/>
    <col min="6660" max="6660" width="2.08984375" style="893" customWidth="1"/>
    <col min="6661" max="6661" width="2.36328125" style="893" customWidth="1"/>
    <col min="6662" max="6680" width="4" style="893" customWidth="1"/>
    <col min="6681" max="6684" width="2.36328125" style="893" customWidth="1"/>
    <col min="6685" max="6685" width="2.08984375" style="893" customWidth="1"/>
    <col min="6686" max="6914" width="4" style="893"/>
    <col min="6915" max="6915" width="1.7265625" style="893" customWidth="1"/>
    <col min="6916" max="6916" width="2.08984375" style="893" customWidth="1"/>
    <col min="6917" max="6917" width="2.36328125" style="893" customWidth="1"/>
    <col min="6918" max="6936" width="4" style="893" customWidth="1"/>
    <col min="6937" max="6940" width="2.36328125" style="893" customWidth="1"/>
    <col min="6941" max="6941" width="2.08984375" style="893" customWidth="1"/>
    <col min="6942" max="7170" width="4" style="893"/>
    <col min="7171" max="7171" width="1.7265625" style="893" customWidth="1"/>
    <col min="7172" max="7172" width="2.08984375" style="893" customWidth="1"/>
    <col min="7173" max="7173" width="2.36328125" style="893" customWidth="1"/>
    <col min="7174" max="7192" width="4" style="893" customWidth="1"/>
    <col min="7193" max="7196" width="2.36328125" style="893" customWidth="1"/>
    <col min="7197" max="7197" width="2.08984375" style="893" customWidth="1"/>
    <col min="7198" max="7426" width="4" style="893"/>
    <col min="7427" max="7427" width="1.7265625" style="893" customWidth="1"/>
    <col min="7428" max="7428" width="2.08984375" style="893" customWidth="1"/>
    <col min="7429" max="7429" width="2.36328125" style="893" customWidth="1"/>
    <col min="7430" max="7448" width="4" style="893" customWidth="1"/>
    <col min="7449" max="7452" width="2.36328125" style="893" customWidth="1"/>
    <col min="7453" max="7453" width="2.08984375" style="893" customWidth="1"/>
    <col min="7454" max="7682" width="4" style="893"/>
    <col min="7683" max="7683" width="1.7265625" style="893" customWidth="1"/>
    <col min="7684" max="7684" width="2.08984375" style="893" customWidth="1"/>
    <col min="7685" max="7685" width="2.36328125" style="893" customWidth="1"/>
    <col min="7686" max="7704" width="4" style="893" customWidth="1"/>
    <col min="7705" max="7708" width="2.36328125" style="893" customWidth="1"/>
    <col min="7709" max="7709" width="2.08984375" style="893" customWidth="1"/>
    <col min="7710" max="7938" width="4" style="893"/>
    <col min="7939" max="7939" width="1.7265625" style="893" customWidth="1"/>
    <col min="7940" max="7940" width="2.08984375" style="893" customWidth="1"/>
    <col min="7941" max="7941" width="2.36328125" style="893" customWidth="1"/>
    <col min="7942" max="7960" width="4" style="893" customWidth="1"/>
    <col min="7961" max="7964" width="2.36328125" style="893" customWidth="1"/>
    <col min="7965" max="7965" width="2.08984375" style="893" customWidth="1"/>
    <col min="7966" max="8194" width="4" style="893"/>
    <col min="8195" max="8195" width="1.7265625" style="893" customWidth="1"/>
    <col min="8196" max="8196" width="2.08984375" style="893" customWidth="1"/>
    <col min="8197" max="8197" width="2.36328125" style="893" customWidth="1"/>
    <col min="8198" max="8216" width="4" style="893" customWidth="1"/>
    <col min="8217" max="8220" width="2.36328125" style="893" customWidth="1"/>
    <col min="8221" max="8221" width="2.08984375" style="893" customWidth="1"/>
    <col min="8222" max="8450" width="4" style="893"/>
    <col min="8451" max="8451" width="1.7265625" style="893" customWidth="1"/>
    <col min="8452" max="8452" width="2.08984375" style="893" customWidth="1"/>
    <col min="8453" max="8453" width="2.36328125" style="893" customWidth="1"/>
    <col min="8454" max="8472" width="4" style="893" customWidth="1"/>
    <col min="8473" max="8476" width="2.36328125" style="893" customWidth="1"/>
    <col min="8477" max="8477" width="2.08984375" style="893" customWidth="1"/>
    <col min="8478" max="8706" width="4" style="893"/>
    <col min="8707" max="8707" width="1.7265625" style="893" customWidth="1"/>
    <col min="8708" max="8708" width="2.08984375" style="893" customWidth="1"/>
    <col min="8709" max="8709" width="2.36328125" style="893" customWidth="1"/>
    <col min="8710" max="8728" width="4" style="893" customWidth="1"/>
    <col min="8729" max="8732" width="2.36328125" style="893" customWidth="1"/>
    <col min="8733" max="8733" width="2.08984375" style="893" customWidth="1"/>
    <col min="8734" max="8962" width="4" style="893"/>
    <col min="8963" max="8963" width="1.7265625" style="893" customWidth="1"/>
    <col min="8964" max="8964" width="2.08984375" style="893" customWidth="1"/>
    <col min="8965" max="8965" width="2.36328125" style="893" customWidth="1"/>
    <col min="8966" max="8984" width="4" style="893" customWidth="1"/>
    <col min="8985" max="8988" width="2.36328125" style="893" customWidth="1"/>
    <col min="8989" max="8989" width="2.08984375" style="893" customWidth="1"/>
    <col min="8990" max="9218" width="4" style="893"/>
    <col min="9219" max="9219" width="1.7265625" style="893" customWidth="1"/>
    <col min="9220" max="9220" width="2.08984375" style="893" customWidth="1"/>
    <col min="9221" max="9221" width="2.36328125" style="893" customWidth="1"/>
    <col min="9222" max="9240" width="4" style="893" customWidth="1"/>
    <col min="9241" max="9244" width="2.36328125" style="893" customWidth="1"/>
    <col min="9245" max="9245" width="2.08984375" style="893" customWidth="1"/>
    <col min="9246" max="9474" width="4" style="893"/>
    <col min="9475" max="9475" width="1.7265625" style="893" customWidth="1"/>
    <col min="9476" max="9476" width="2.08984375" style="893" customWidth="1"/>
    <col min="9477" max="9477" width="2.36328125" style="893" customWidth="1"/>
    <col min="9478" max="9496" width="4" style="893" customWidth="1"/>
    <col min="9497" max="9500" width="2.36328125" style="893" customWidth="1"/>
    <col min="9501" max="9501" width="2.08984375" style="893" customWidth="1"/>
    <col min="9502" max="9730" width="4" style="893"/>
    <col min="9731" max="9731" width="1.7265625" style="893" customWidth="1"/>
    <col min="9732" max="9732" width="2.08984375" style="893" customWidth="1"/>
    <col min="9733" max="9733" width="2.36328125" style="893" customWidth="1"/>
    <col min="9734" max="9752" width="4" style="893" customWidth="1"/>
    <col min="9753" max="9756" width="2.36328125" style="893" customWidth="1"/>
    <col min="9757" max="9757" width="2.08984375" style="893" customWidth="1"/>
    <col min="9758" max="9986" width="4" style="893"/>
    <col min="9987" max="9987" width="1.7265625" style="893" customWidth="1"/>
    <col min="9988" max="9988" width="2.08984375" style="893" customWidth="1"/>
    <col min="9989" max="9989" width="2.36328125" style="893" customWidth="1"/>
    <col min="9990" max="10008" width="4" style="893" customWidth="1"/>
    <col min="10009" max="10012" width="2.36328125" style="893" customWidth="1"/>
    <col min="10013" max="10013" width="2.08984375" style="893" customWidth="1"/>
    <col min="10014" max="10242" width="4" style="893"/>
    <col min="10243" max="10243" width="1.7265625" style="893" customWidth="1"/>
    <col min="10244" max="10244" width="2.08984375" style="893" customWidth="1"/>
    <col min="10245" max="10245" width="2.36328125" style="893" customWidth="1"/>
    <col min="10246" max="10264" width="4" style="893" customWidth="1"/>
    <col min="10265" max="10268" width="2.36328125" style="893" customWidth="1"/>
    <col min="10269" max="10269" width="2.08984375" style="893" customWidth="1"/>
    <col min="10270" max="10498" width="4" style="893"/>
    <col min="10499" max="10499" width="1.7265625" style="893" customWidth="1"/>
    <col min="10500" max="10500" width="2.08984375" style="893" customWidth="1"/>
    <col min="10501" max="10501" width="2.36328125" style="893" customWidth="1"/>
    <col min="10502" max="10520" width="4" style="893" customWidth="1"/>
    <col min="10521" max="10524" width="2.36328125" style="893" customWidth="1"/>
    <col min="10525" max="10525" width="2.08984375" style="893" customWidth="1"/>
    <col min="10526" max="10754" width="4" style="893"/>
    <col min="10755" max="10755" width="1.7265625" style="893" customWidth="1"/>
    <col min="10756" max="10756" width="2.08984375" style="893" customWidth="1"/>
    <col min="10757" max="10757" width="2.36328125" style="893" customWidth="1"/>
    <col min="10758" max="10776" width="4" style="893" customWidth="1"/>
    <col min="10777" max="10780" width="2.36328125" style="893" customWidth="1"/>
    <col min="10781" max="10781" width="2.08984375" style="893" customWidth="1"/>
    <col min="10782" max="11010" width="4" style="893"/>
    <col min="11011" max="11011" width="1.7265625" style="893" customWidth="1"/>
    <col min="11012" max="11012" width="2.08984375" style="893" customWidth="1"/>
    <col min="11013" max="11013" width="2.36328125" style="893" customWidth="1"/>
    <col min="11014" max="11032" width="4" style="893" customWidth="1"/>
    <col min="11033" max="11036" width="2.36328125" style="893" customWidth="1"/>
    <col min="11037" max="11037" width="2.08984375" style="893" customWidth="1"/>
    <col min="11038" max="11266" width="4" style="893"/>
    <col min="11267" max="11267" width="1.7265625" style="893" customWidth="1"/>
    <col min="11268" max="11268" width="2.08984375" style="893" customWidth="1"/>
    <col min="11269" max="11269" width="2.36328125" style="893" customWidth="1"/>
    <col min="11270" max="11288" width="4" style="893" customWidth="1"/>
    <col min="11289" max="11292" width="2.36328125" style="893" customWidth="1"/>
    <col min="11293" max="11293" width="2.08984375" style="893" customWidth="1"/>
    <col min="11294" max="11522" width="4" style="893"/>
    <col min="11523" max="11523" width="1.7265625" style="893" customWidth="1"/>
    <col min="11524" max="11524" width="2.08984375" style="893" customWidth="1"/>
    <col min="11525" max="11525" width="2.36328125" style="893" customWidth="1"/>
    <col min="11526" max="11544" width="4" style="893" customWidth="1"/>
    <col min="11545" max="11548" width="2.36328125" style="893" customWidth="1"/>
    <col min="11549" max="11549" width="2.08984375" style="893" customWidth="1"/>
    <col min="11550" max="11778" width="4" style="893"/>
    <col min="11779" max="11779" width="1.7265625" style="893" customWidth="1"/>
    <col min="11780" max="11780" width="2.08984375" style="893" customWidth="1"/>
    <col min="11781" max="11781" width="2.36328125" style="893" customWidth="1"/>
    <col min="11782" max="11800" width="4" style="893" customWidth="1"/>
    <col min="11801" max="11804" width="2.36328125" style="893" customWidth="1"/>
    <col min="11805" max="11805" width="2.08984375" style="893" customWidth="1"/>
    <col min="11806" max="12034" width="4" style="893"/>
    <col min="12035" max="12035" width="1.7265625" style="893" customWidth="1"/>
    <col min="12036" max="12036" width="2.08984375" style="893" customWidth="1"/>
    <col min="12037" max="12037" width="2.36328125" style="893" customWidth="1"/>
    <col min="12038" max="12056" width="4" style="893" customWidth="1"/>
    <col min="12057" max="12060" width="2.36328125" style="893" customWidth="1"/>
    <col min="12061" max="12061" width="2.08984375" style="893" customWidth="1"/>
    <col min="12062" max="12290" width="4" style="893"/>
    <col min="12291" max="12291" width="1.7265625" style="893" customWidth="1"/>
    <col min="12292" max="12292" width="2.08984375" style="893" customWidth="1"/>
    <col min="12293" max="12293" width="2.36328125" style="893" customWidth="1"/>
    <col min="12294" max="12312" width="4" style="893" customWidth="1"/>
    <col min="12313" max="12316" width="2.36328125" style="893" customWidth="1"/>
    <col min="12317" max="12317" width="2.08984375" style="893" customWidth="1"/>
    <col min="12318" max="12546" width="4" style="893"/>
    <col min="12547" max="12547" width="1.7265625" style="893" customWidth="1"/>
    <col min="12548" max="12548" width="2.08984375" style="893" customWidth="1"/>
    <col min="12549" max="12549" width="2.36328125" style="893" customWidth="1"/>
    <col min="12550" max="12568" width="4" style="893" customWidth="1"/>
    <col min="12569" max="12572" width="2.36328125" style="893" customWidth="1"/>
    <col min="12573" max="12573" width="2.08984375" style="893" customWidth="1"/>
    <col min="12574" max="12802" width="4" style="893"/>
    <col min="12803" max="12803" width="1.7265625" style="893" customWidth="1"/>
    <col min="12804" max="12804" width="2.08984375" style="893" customWidth="1"/>
    <col min="12805" max="12805" width="2.36328125" style="893" customWidth="1"/>
    <col min="12806" max="12824" width="4" style="893" customWidth="1"/>
    <col min="12825" max="12828" width="2.36328125" style="893" customWidth="1"/>
    <col min="12829" max="12829" width="2.08984375" style="893" customWidth="1"/>
    <col min="12830" max="13058" width="4" style="893"/>
    <col min="13059" max="13059" width="1.7265625" style="893" customWidth="1"/>
    <col min="13060" max="13060" width="2.08984375" style="893" customWidth="1"/>
    <col min="13061" max="13061" width="2.36328125" style="893" customWidth="1"/>
    <col min="13062" max="13080" width="4" style="893" customWidth="1"/>
    <col min="13081" max="13084" width="2.36328125" style="893" customWidth="1"/>
    <col min="13085" max="13085" width="2.08984375" style="893" customWidth="1"/>
    <col min="13086" max="13314" width="4" style="893"/>
    <col min="13315" max="13315" width="1.7265625" style="893" customWidth="1"/>
    <col min="13316" max="13316" width="2.08984375" style="893" customWidth="1"/>
    <col min="13317" max="13317" width="2.36328125" style="893" customWidth="1"/>
    <col min="13318" max="13336" width="4" style="893" customWidth="1"/>
    <col min="13337" max="13340" width="2.36328125" style="893" customWidth="1"/>
    <col min="13341" max="13341" width="2.08984375" style="893" customWidth="1"/>
    <col min="13342" max="13570" width="4" style="893"/>
    <col min="13571" max="13571" width="1.7265625" style="893" customWidth="1"/>
    <col min="13572" max="13572" width="2.08984375" style="893" customWidth="1"/>
    <col min="13573" max="13573" width="2.36328125" style="893" customWidth="1"/>
    <col min="13574" max="13592" width="4" style="893" customWidth="1"/>
    <col min="13593" max="13596" width="2.36328125" style="893" customWidth="1"/>
    <col min="13597" max="13597" width="2.08984375" style="893" customWidth="1"/>
    <col min="13598" max="13826" width="4" style="893"/>
    <col min="13827" max="13827" width="1.7265625" style="893" customWidth="1"/>
    <col min="13828" max="13828" width="2.08984375" style="893" customWidth="1"/>
    <col min="13829" max="13829" width="2.36328125" style="893" customWidth="1"/>
    <col min="13830" max="13848" width="4" style="893" customWidth="1"/>
    <col min="13849" max="13852" width="2.36328125" style="893" customWidth="1"/>
    <col min="13853" max="13853" width="2.08984375" style="893" customWidth="1"/>
    <col min="13854" max="14082" width="4" style="893"/>
    <col min="14083" max="14083" width="1.7265625" style="893" customWidth="1"/>
    <col min="14084" max="14084" width="2.08984375" style="893" customWidth="1"/>
    <col min="14085" max="14085" width="2.36328125" style="893" customWidth="1"/>
    <col min="14086" max="14104" width="4" style="893" customWidth="1"/>
    <col min="14105" max="14108" width="2.36328125" style="893" customWidth="1"/>
    <col min="14109" max="14109" width="2.08984375" style="893" customWidth="1"/>
    <col min="14110" max="14338" width="4" style="893"/>
    <col min="14339" max="14339" width="1.7265625" style="893" customWidth="1"/>
    <col min="14340" max="14340" width="2.08984375" style="893" customWidth="1"/>
    <col min="14341" max="14341" width="2.36328125" style="893" customWidth="1"/>
    <col min="14342" max="14360" width="4" style="893" customWidth="1"/>
    <col min="14361" max="14364" width="2.36328125" style="893" customWidth="1"/>
    <col min="14365" max="14365" width="2.08984375" style="893" customWidth="1"/>
    <col min="14366" max="14594" width="4" style="893"/>
    <col min="14595" max="14595" width="1.7265625" style="893" customWidth="1"/>
    <col min="14596" max="14596" width="2.08984375" style="893" customWidth="1"/>
    <col min="14597" max="14597" width="2.36328125" style="893" customWidth="1"/>
    <col min="14598" max="14616" width="4" style="893" customWidth="1"/>
    <col min="14617" max="14620" width="2.36328125" style="893" customWidth="1"/>
    <col min="14621" max="14621" width="2.08984375" style="893" customWidth="1"/>
    <col min="14622" max="14850" width="4" style="893"/>
    <col min="14851" max="14851" width="1.7265625" style="893" customWidth="1"/>
    <col min="14852" max="14852" width="2.08984375" style="893" customWidth="1"/>
    <col min="14853" max="14853" width="2.36328125" style="893" customWidth="1"/>
    <col min="14854" max="14872" width="4" style="893" customWidth="1"/>
    <col min="14873" max="14876" width="2.36328125" style="893" customWidth="1"/>
    <col min="14877" max="14877" width="2.08984375" style="893" customWidth="1"/>
    <col min="14878" max="15106" width="4" style="893"/>
    <col min="15107" max="15107" width="1.7265625" style="893" customWidth="1"/>
    <col min="15108" max="15108" width="2.08984375" style="893" customWidth="1"/>
    <col min="15109" max="15109" width="2.36328125" style="893" customWidth="1"/>
    <col min="15110" max="15128" width="4" style="893" customWidth="1"/>
    <col min="15129" max="15132" width="2.36328125" style="893" customWidth="1"/>
    <col min="15133" max="15133" width="2.08984375" style="893" customWidth="1"/>
    <col min="15134" max="15362" width="4" style="893"/>
    <col min="15363" max="15363" width="1.7265625" style="893" customWidth="1"/>
    <col min="15364" max="15364" width="2.08984375" style="893" customWidth="1"/>
    <col min="15365" max="15365" width="2.36328125" style="893" customWidth="1"/>
    <col min="15366" max="15384" width="4" style="893" customWidth="1"/>
    <col min="15385" max="15388" width="2.36328125" style="893" customWidth="1"/>
    <col min="15389" max="15389" width="2.08984375" style="893" customWidth="1"/>
    <col min="15390" max="15618" width="4" style="893"/>
    <col min="15619" max="15619" width="1.7265625" style="893" customWidth="1"/>
    <col min="15620" max="15620" width="2.08984375" style="893" customWidth="1"/>
    <col min="15621" max="15621" width="2.36328125" style="893" customWidth="1"/>
    <col min="15622" max="15640" width="4" style="893" customWidth="1"/>
    <col min="15641" max="15644" width="2.36328125" style="893" customWidth="1"/>
    <col min="15645" max="15645" width="2.08984375" style="893" customWidth="1"/>
    <col min="15646" max="15874" width="4" style="893"/>
    <col min="15875" max="15875" width="1.7265625" style="893" customWidth="1"/>
    <col min="15876" max="15876" width="2.08984375" style="893" customWidth="1"/>
    <col min="15877" max="15877" width="2.36328125" style="893" customWidth="1"/>
    <col min="15878" max="15896" width="4" style="893" customWidth="1"/>
    <col min="15897" max="15900" width="2.36328125" style="893" customWidth="1"/>
    <col min="15901" max="15901" width="2.08984375" style="893" customWidth="1"/>
    <col min="15902" max="16130" width="4" style="893"/>
    <col min="16131" max="16131" width="1.7265625" style="893" customWidth="1"/>
    <col min="16132" max="16132" width="2.08984375" style="893" customWidth="1"/>
    <col min="16133" max="16133" width="2.36328125" style="893" customWidth="1"/>
    <col min="16134" max="16152" width="4" style="893" customWidth="1"/>
    <col min="16153" max="16156" width="2.36328125" style="893" customWidth="1"/>
    <col min="16157" max="16157" width="2.08984375" style="893" customWidth="1"/>
    <col min="16158" max="16384" width="4" style="893"/>
  </cols>
  <sheetData>
    <row r="1" spans="1:32" s="385" customFormat="1">
      <c r="A1" s="1724" t="s">
        <v>840</v>
      </c>
      <c r="B1" s="1724"/>
      <c r="C1" s="1724"/>
      <c r="D1" s="1724"/>
    </row>
    <row r="2" spans="1:32">
      <c r="B2" s="894" t="s">
        <v>1936</v>
      </c>
      <c r="C2" s="894"/>
      <c r="D2" s="894"/>
      <c r="E2" s="894"/>
      <c r="F2" s="894"/>
      <c r="G2" s="894"/>
      <c r="H2" s="894"/>
      <c r="I2" s="894"/>
      <c r="J2" s="894"/>
      <c r="K2" s="894"/>
      <c r="L2" s="894"/>
      <c r="M2" s="894"/>
      <c r="N2" s="894"/>
      <c r="O2" s="894"/>
      <c r="P2" s="894"/>
      <c r="Q2" s="894"/>
      <c r="R2" s="894"/>
      <c r="S2" s="894"/>
      <c r="T2" s="894"/>
      <c r="U2" s="894"/>
      <c r="V2" s="894"/>
      <c r="W2" s="925"/>
      <c r="X2" s="925"/>
      <c r="Y2" s="894"/>
      <c r="Z2" s="894"/>
      <c r="AA2" s="894"/>
      <c r="AB2" s="894"/>
      <c r="AC2" s="894"/>
    </row>
    <row r="3" spans="1:32">
      <c r="B3" s="894"/>
      <c r="C3" s="894"/>
      <c r="D3" s="894"/>
      <c r="E3" s="894"/>
      <c r="F3" s="894"/>
      <c r="G3" s="894"/>
      <c r="H3" s="894"/>
      <c r="I3" s="894"/>
      <c r="J3" s="894"/>
      <c r="K3" s="894"/>
      <c r="L3" s="894"/>
      <c r="M3" s="894"/>
      <c r="N3" s="894"/>
      <c r="O3" s="894"/>
      <c r="P3" s="894"/>
      <c r="Q3" s="894"/>
      <c r="R3" s="894"/>
      <c r="S3" s="894"/>
      <c r="T3" s="894"/>
      <c r="U3" s="894"/>
      <c r="V3" s="894"/>
      <c r="W3" s="894"/>
      <c r="X3" s="894"/>
      <c r="Y3" s="894"/>
      <c r="Z3" s="894"/>
      <c r="AA3" s="894"/>
      <c r="AB3" s="894"/>
      <c r="AC3" s="894"/>
    </row>
    <row r="4" spans="1:32">
      <c r="B4" s="894"/>
      <c r="C4" s="894"/>
      <c r="D4" s="894"/>
      <c r="E4" s="894"/>
      <c r="F4" s="894"/>
      <c r="G4" s="894"/>
      <c r="H4" s="894"/>
      <c r="I4" s="894"/>
      <c r="J4" s="894"/>
      <c r="K4" s="894"/>
      <c r="L4" s="894"/>
      <c r="M4" s="894"/>
      <c r="N4" s="894"/>
      <c r="O4" s="894"/>
      <c r="P4" s="894"/>
      <c r="Q4" s="894"/>
      <c r="R4" s="894"/>
      <c r="S4" s="894"/>
      <c r="T4" s="894"/>
      <c r="U4" s="2957" t="s">
        <v>1935</v>
      </c>
      <c r="V4" s="2957"/>
      <c r="W4" s="2957"/>
      <c r="X4" s="2957"/>
      <c r="Y4" s="2957"/>
      <c r="Z4" s="2957"/>
      <c r="AA4" s="2957"/>
      <c r="AB4" s="2957"/>
      <c r="AC4" s="894"/>
    </row>
    <row r="5" spans="1:32">
      <c r="B5" s="894"/>
      <c r="C5" s="894"/>
      <c r="D5" s="894"/>
      <c r="E5" s="894"/>
      <c r="F5" s="894"/>
      <c r="G5" s="894"/>
      <c r="H5" s="894"/>
      <c r="I5" s="894"/>
      <c r="J5" s="894"/>
      <c r="K5" s="894"/>
      <c r="L5" s="894"/>
      <c r="M5" s="894"/>
      <c r="N5" s="894"/>
      <c r="O5" s="894"/>
      <c r="P5" s="894"/>
      <c r="Q5" s="894"/>
      <c r="R5" s="894"/>
      <c r="S5" s="894"/>
      <c r="T5" s="894"/>
      <c r="U5" s="894"/>
      <c r="V5" s="894"/>
      <c r="W5" s="894"/>
      <c r="X5" s="894"/>
      <c r="Y5" s="894"/>
      <c r="Z5" s="894"/>
      <c r="AA5" s="894"/>
      <c r="AB5" s="894"/>
      <c r="AC5" s="894"/>
    </row>
    <row r="6" spans="1:32">
      <c r="B6" s="402"/>
      <c r="C6" s="2958"/>
      <c r="D6" s="2958"/>
      <c r="E6" s="2958"/>
      <c r="F6" s="2958"/>
      <c r="G6" s="2958"/>
      <c r="H6" s="2958"/>
      <c r="I6" s="2958"/>
      <c r="J6" s="2958"/>
      <c r="K6" s="2958"/>
      <c r="L6" s="2958"/>
      <c r="M6" s="2958"/>
      <c r="N6" s="2958"/>
      <c r="O6" s="2958"/>
      <c r="P6" s="2958"/>
      <c r="Q6" s="2958"/>
      <c r="R6" s="2958"/>
      <c r="S6" s="2958"/>
      <c r="T6" s="2958"/>
      <c r="U6" s="2958"/>
      <c r="V6" s="2958"/>
      <c r="W6" s="2958"/>
      <c r="X6" s="2958"/>
      <c r="Y6" s="2958"/>
      <c r="Z6" s="2958"/>
      <c r="AA6" s="2958"/>
      <c r="AB6" s="2958"/>
      <c r="AC6" s="402"/>
    </row>
    <row r="7" spans="1:32" ht="16.5">
      <c r="B7" s="402"/>
      <c r="C7" s="4596" t="s">
        <v>1938</v>
      </c>
      <c r="D7" s="4596"/>
      <c r="E7" s="4596"/>
      <c r="F7" s="4596"/>
      <c r="G7" s="4596"/>
      <c r="H7" s="4596"/>
      <c r="I7" s="4596"/>
      <c r="J7" s="4596"/>
      <c r="K7" s="4596"/>
      <c r="L7" s="4596"/>
      <c r="M7" s="4596"/>
      <c r="N7" s="4596"/>
      <c r="O7" s="4596"/>
      <c r="P7" s="4596"/>
      <c r="Q7" s="4596"/>
      <c r="R7" s="4596"/>
      <c r="S7" s="4596"/>
      <c r="T7" s="4596"/>
      <c r="U7" s="4596"/>
      <c r="V7" s="4596"/>
      <c r="W7" s="4596"/>
      <c r="X7" s="4596"/>
      <c r="Y7" s="4596"/>
      <c r="Z7" s="4596"/>
      <c r="AA7" s="4596"/>
      <c r="AB7" s="4596"/>
      <c r="AC7" s="402"/>
    </row>
    <row r="8" spans="1:32">
      <c r="B8" s="402"/>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row>
    <row r="9" spans="1:32" ht="23.25" customHeight="1">
      <c r="B9" s="402"/>
      <c r="C9" s="2936" t="s">
        <v>1934</v>
      </c>
      <c r="D9" s="2937"/>
      <c r="E9" s="2937"/>
      <c r="F9" s="2937"/>
      <c r="G9" s="2938"/>
      <c r="H9" s="4618"/>
      <c r="I9" s="4618"/>
      <c r="J9" s="4618"/>
      <c r="K9" s="4618"/>
      <c r="L9" s="4618"/>
      <c r="M9" s="4618"/>
      <c r="N9" s="4618"/>
      <c r="O9" s="4618"/>
      <c r="P9" s="4618"/>
      <c r="Q9" s="4618"/>
      <c r="R9" s="4618"/>
      <c r="S9" s="4618"/>
      <c r="T9" s="4618"/>
      <c r="U9" s="4618"/>
      <c r="V9" s="4618"/>
      <c r="W9" s="4618"/>
      <c r="X9" s="4618"/>
      <c r="Y9" s="4618"/>
      <c r="Z9" s="4618"/>
      <c r="AA9" s="4618"/>
      <c r="AB9" s="4619"/>
      <c r="AC9" s="402"/>
    </row>
    <row r="10" spans="1:32" ht="23.25" customHeight="1">
      <c r="B10" s="402"/>
      <c r="C10" s="2936" t="s">
        <v>1933</v>
      </c>
      <c r="D10" s="2937"/>
      <c r="E10" s="2937"/>
      <c r="F10" s="2937"/>
      <c r="G10" s="2938"/>
      <c r="H10" s="2937" t="s">
        <v>1932</v>
      </c>
      <c r="I10" s="2937"/>
      <c r="J10" s="2937"/>
      <c r="K10" s="2937"/>
      <c r="L10" s="2937"/>
      <c r="M10" s="2937"/>
      <c r="N10" s="2937"/>
      <c r="O10" s="2937"/>
      <c r="P10" s="2937"/>
      <c r="Q10" s="2937"/>
      <c r="R10" s="2937"/>
      <c r="S10" s="2937"/>
      <c r="T10" s="2937"/>
      <c r="U10" s="2937"/>
      <c r="V10" s="2937"/>
      <c r="W10" s="2937"/>
      <c r="X10" s="2937"/>
      <c r="Y10" s="2937"/>
      <c r="Z10" s="2937"/>
      <c r="AA10" s="2937"/>
      <c r="AB10" s="2938"/>
      <c r="AC10" s="402"/>
    </row>
    <row r="11" spans="1:32" ht="3" customHeight="1">
      <c r="B11" s="402"/>
      <c r="C11" s="924"/>
      <c r="D11" s="924"/>
      <c r="E11" s="924"/>
      <c r="F11" s="924"/>
      <c r="G11" s="924"/>
      <c r="H11" s="923"/>
      <c r="I11" s="923"/>
      <c r="J11" s="923"/>
      <c r="K11" s="923"/>
      <c r="L11" s="923"/>
      <c r="M11" s="923"/>
      <c r="N11" s="923"/>
      <c r="O11" s="923"/>
      <c r="P11" s="923"/>
      <c r="Q11" s="923"/>
      <c r="R11" s="923"/>
      <c r="S11" s="923"/>
      <c r="T11" s="923"/>
      <c r="U11" s="923"/>
      <c r="V11" s="923"/>
      <c r="W11" s="923"/>
      <c r="X11" s="923"/>
      <c r="Y11" s="923"/>
      <c r="Z11" s="923"/>
      <c r="AA11" s="923"/>
      <c r="AB11" s="923"/>
      <c r="AC11" s="402"/>
      <c r="AF11" s="922"/>
    </row>
    <row r="12" spans="1:32" ht="13.5" customHeight="1">
      <c r="B12" s="402"/>
      <c r="C12" s="2923"/>
      <c r="D12" s="2923"/>
      <c r="E12" s="2923"/>
      <c r="F12" s="2923"/>
      <c r="G12" s="2923"/>
      <c r="H12" s="2923"/>
      <c r="I12" s="2923"/>
      <c r="J12" s="2923"/>
      <c r="K12" s="2923"/>
      <c r="L12" s="2923"/>
      <c r="M12" s="2923"/>
      <c r="N12" s="2923"/>
      <c r="O12" s="2923"/>
      <c r="P12" s="2923"/>
      <c r="Q12" s="2923"/>
      <c r="R12" s="2923"/>
      <c r="S12" s="2923"/>
      <c r="T12" s="2923"/>
      <c r="U12" s="2923"/>
      <c r="V12" s="2923"/>
      <c r="W12" s="2923"/>
      <c r="X12" s="2923"/>
      <c r="Y12" s="2923"/>
      <c r="Z12" s="2923"/>
      <c r="AA12" s="2923"/>
      <c r="AB12" s="2923"/>
      <c r="AC12" s="402"/>
      <c r="AF12" s="922"/>
    </row>
    <row r="13" spans="1:32" ht="6" customHeight="1">
      <c r="B13" s="896"/>
      <c r="C13" s="896"/>
      <c r="D13" s="896"/>
      <c r="E13" s="896"/>
      <c r="F13" s="896"/>
      <c r="G13" s="896"/>
      <c r="H13" s="896"/>
      <c r="I13" s="896"/>
      <c r="J13" s="896"/>
      <c r="K13" s="896"/>
      <c r="L13" s="896"/>
      <c r="M13" s="896"/>
      <c r="N13" s="896"/>
      <c r="O13" s="896"/>
      <c r="P13" s="896"/>
      <c r="Q13" s="896"/>
      <c r="R13" s="896"/>
      <c r="S13" s="896"/>
      <c r="T13" s="896"/>
      <c r="U13" s="896"/>
      <c r="V13" s="896"/>
      <c r="W13" s="896"/>
      <c r="X13" s="896"/>
      <c r="Y13" s="896"/>
      <c r="Z13" s="896"/>
      <c r="AA13" s="896"/>
      <c r="AB13" s="896"/>
      <c r="AC13" s="896"/>
    </row>
    <row r="14" spans="1:32" ht="17.25" customHeight="1">
      <c r="B14" s="450"/>
      <c r="C14" s="451"/>
      <c r="D14" s="451"/>
      <c r="E14" s="451"/>
      <c r="F14" s="451"/>
      <c r="G14" s="451"/>
      <c r="H14" s="451"/>
      <c r="I14" s="451"/>
      <c r="J14" s="451"/>
      <c r="K14" s="451"/>
      <c r="L14" s="451"/>
      <c r="M14" s="451"/>
      <c r="N14" s="451"/>
      <c r="O14" s="451"/>
      <c r="P14" s="451"/>
      <c r="Q14" s="451"/>
      <c r="R14" s="451"/>
      <c r="S14" s="451"/>
      <c r="T14" s="451"/>
      <c r="U14" s="451"/>
      <c r="V14" s="451"/>
      <c r="W14" s="451"/>
      <c r="X14" s="451"/>
      <c r="Y14" s="451"/>
      <c r="Z14" s="451"/>
      <c r="AA14" s="451"/>
      <c r="AB14" s="451"/>
      <c r="AC14" s="452"/>
    </row>
    <row r="15" spans="1:32" ht="37.5" customHeight="1">
      <c r="B15" s="453"/>
      <c r="C15" s="402"/>
      <c r="D15" s="5209" t="s">
        <v>1931</v>
      </c>
      <c r="E15" s="5210"/>
      <c r="F15" s="5210"/>
      <c r="G15" s="5210"/>
      <c r="H15" s="5210"/>
      <c r="I15" s="5210"/>
      <c r="J15" s="5210"/>
      <c r="K15" s="5210"/>
      <c r="L15" s="5210"/>
      <c r="M15" s="5210"/>
      <c r="N15" s="5210"/>
      <c r="O15" s="5210"/>
      <c r="P15" s="5210"/>
      <c r="Q15" s="5210"/>
      <c r="R15" s="5210"/>
      <c r="S15" s="5210"/>
      <c r="T15" s="5210"/>
      <c r="U15" s="5210"/>
      <c r="V15" s="5210"/>
      <c r="W15" s="5210"/>
      <c r="X15" s="5210"/>
      <c r="Y15" s="5210"/>
      <c r="Z15" s="5210"/>
      <c r="AA15" s="5210"/>
      <c r="AB15" s="5210"/>
      <c r="AC15" s="456"/>
    </row>
    <row r="16" spans="1:32" ht="9" customHeight="1" thickBot="1">
      <c r="B16" s="453"/>
      <c r="C16" s="402"/>
      <c r="D16" s="906"/>
      <c r="E16" s="905"/>
      <c r="F16" s="905"/>
      <c r="G16" s="905"/>
      <c r="H16" s="905"/>
      <c r="I16" s="905"/>
      <c r="J16" s="903"/>
      <c r="K16" s="903"/>
      <c r="L16" s="903"/>
      <c r="M16" s="903"/>
      <c r="N16" s="903"/>
      <c r="O16" s="903"/>
      <c r="P16" s="903"/>
      <c r="Q16" s="903"/>
      <c r="R16" s="903"/>
      <c r="S16" s="903"/>
      <c r="T16" s="903"/>
      <c r="U16" s="903"/>
      <c r="V16" s="903"/>
      <c r="W16" s="903"/>
      <c r="X16" s="903"/>
      <c r="Y16" s="474"/>
      <c r="Z16" s="474"/>
      <c r="AA16" s="474"/>
      <c r="AB16" s="474"/>
      <c r="AC16" s="456"/>
    </row>
    <row r="17" spans="2:29" ht="17.25" customHeight="1" thickBot="1">
      <c r="B17" s="453"/>
      <c r="C17" s="402"/>
      <c r="D17" s="474"/>
      <c r="E17" s="905"/>
      <c r="F17" s="905"/>
      <c r="G17" s="905"/>
      <c r="H17" s="905"/>
      <c r="I17" s="905"/>
      <c r="J17" s="903"/>
      <c r="K17" s="903"/>
      <c r="L17" s="903"/>
      <c r="M17" s="903"/>
      <c r="N17" s="903"/>
      <c r="O17" s="903"/>
      <c r="P17" s="903"/>
      <c r="Q17" s="903"/>
      <c r="R17" s="903"/>
      <c r="S17" s="903"/>
      <c r="T17" s="903"/>
      <c r="U17" s="921"/>
      <c r="V17" s="920" t="s">
        <v>1916</v>
      </c>
      <c r="W17" s="903"/>
      <c r="X17" s="903"/>
      <c r="Y17" s="5201" t="s">
        <v>1898</v>
      </c>
      <c r="Z17" s="5202"/>
      <c r="AA17" s="5203"/>
      <c r="AB17" s="402"/>
      <c r="AC17" s="836"/>
    </row>
    <row r="18" spans="2:29" ht="17.25" customHeight="1">
      <c r="B18" s="453"/>
      <c r="C18" s="402"/>
      <c r="D18" s="474"/>
      <c r="E18" s="905"/>
      <c r="F18" s="905"/>
      <c r="G18" s="905"/>
      <c r="H18" s="905"/>
      <c r="I18" s="905"/>
      <c r="J18" s="903"/>
      <c r="K18" s="903"/>
      <c r="L18" s="903"/>
      <c r="M18" s="903"/>
      <c r="N18" s="903"/>
      <c r="O18" s="903"/>
      <c r="P18" s="903"/>
      <c r="Q18" s="903"/>
      <c r="R18" s="903"/>
      <c r="S18" s="903"/>
      <c r="T18" s="903"/>
      <c r="U18" s="903"/>
      <c r="V18" s="903"/>
      <c r="W18" s="903"/>
      <c r="X18" s="903"/>
      <c r="Y18" s="475"/>
      <c r="Z18" s="475"/>
      <c r="AA18" s="475"/>
      <c r="AB18" s="402"/>
      <c r="AC18" s="836"/>
    </row>
    <row r="19" spans="2:29" ht="37.5" customHeight="1">
      <c r="B19" s="453"/>
      <c r="C19" s="402"/>
      <c r="D19" s="5209" t="s">
        <v>1930</v>
      </c>
      <c r="E19" s="5209"/>
      <c r="F19" s="5209"/>
      <c r="G19" s="5209"/>
      <c r="H19" s="5209"/>
      <c r="I19" s="5209"/>
      <c r="J19" s="5209"/>
      <c r="K19" s="5209"/>
      <c r="L19" s="5209"/>
      <c r="M19" s="5209"/>
      <c r="N19" s="5209"/>
      <c r="O19" s="5209"/>
      <c r="P19" s="5209"/>
      <c r="Q19" s="5209"/>
      <c r="R19" s="5209"/>
      <c r="S19" s="5209"/>
      <c r="T19" s="5209"/>
      <c r="U19" s="5209"/>
      <c r="V19" s="5209"/>
      <c r="W19" s="5209"/>
      <c r="X19" s="5209"/>
      <c r="Y19" s="5209"/>
      <c r="Z19" s="5209"/>
      <c r="AA19" s="5209"/>
      <c r="AB19" s="5209"/>
      <c r="AC19" s="836"/>
    </row>
    <row r="20" spans="2:29" ht="20.25" customHeight="1">
      <c r="B20" s="453"/>
      <c r="C20" s="402"/>
      <c r="D20" s="474"/>
      <c r="E20" s="474" t="s">
        <v>1929</v>
      </c>
      <c r="F20" s="402"/>
      <c r="G20" s="402"/>
      <c r="H20" s="402"/>
      <c r="I20" s="402"/>
      <c r="J20" s="402"/>
      <c r="K20" s="402"/>
      <c r="L20" s="402"/>
      <c r="M20" s="402"/>
      <c r="N20" s="402"/>
      <c r="O20" s="402"/>
      <c r="P20" s="402"/>
      <c r="Q20" s="402"/>
      <c r="R20" s="402"/>
      <c r="S20" s="402"/>
      <c r="T20" s="402"/>
      <c r="U20" s="402"/>
      <c r="V20" s="402"/>
      <c r="W20" s="402"/>
      <c r="X20" s="402"/>
      <c r="Y20" s="402"/>
      <c r="Z20" s="402"/>
      <c r="AA20" s="912"/>
      <c r="AB20" s="402"/>
      <c r="AC20" s="836"/>
    </row>
    <row r="21" spans="2:29" ht="18.75" customHeight="1">
      <c r="B21" s="453"/>
      <c r="C21" s="402"/>
      <c r="D21" s="402"/>
      <c r="E21" s="919" t="s">
        <v>1928</v>
      </c>
      <c r="F21" s="919"/>
      <c r="G21" s="918"/>
      <c r="H21" s="918"/>
      <c r="I21" s="918"/>
      <c r="J21" s="917"/>
      <c r="K21" s="917"/>
      <c r="L21" s="917"/>
      <c r="M21" s="917"/>
      <c r="N21" s="917"/>
      <c r="O21" s="917"/>
      <c r="P21" s="917"/>
      <c r="Q21" s="917"/>
      <c r="R21" s="917"/>
      <c r="S21" s="917"/>
      <c r="T21" s="917"/>
      <c r="U21" s="917"/>
      <c r="V21" s="402"/>
      <c r="W21" s="402"/>
      <c r="X21" s="402"/>
      <c r="Y21" s="402"/>
      <c r="Z21" s="402"/>
      <c r="AA21" s="912"/>
      <c r="AB21" s="402"/>
      <c r="AC21" s="836"/>
    </row>
    <row r="22" spans="2:29" ht="18.75" customHeight="1">
      <c r="B22" s="453"/>
      <c r="C22" s="402"/>
      <c r="D22" s="402"/>
      <c r="E22" s="474"/>
      <c r="F22" s="402"/>
      <c r="G22" s="474"/>
      <c r="H22" s="915" t="s">
        <v>1926</v>
      </c>
      <c r="I22" s="915"/>
      <c r="J22" s="914"/>
      <c r="K22" s="914"/>
      <c r="L22" s="914"/>
      <c r="M22" s="914"/>
      <c r="N22" s="914"/>
      <c r="O22" s="913"/>
      <c r="P22" s="913"/>
      <c r="Q22" s="913"/>
      <c r="R22" s="913"/>
      <c r="S22" s="913"/>
      <c r="T22" s="913"/>
      <c r="U22" s="913"/>
      <c r="V22" s="402"/>
      <c r="W22" s="402"/>
      <c r="X22" s="402"/>
      <c r="Y22" s="402"/>
      <c r="Z22" s="402"/>
      <c r="AA22" s="912"/>
      <c r="AB22" s="402"/>
      <c r="AC22" s="836"/>
    </row>
    <row r="23" spans="2:29" ht="8.25" customHeight="1">
      <c r="B23" s="453"/>
      <c r="C23" s="402"/>
      <c r="D23" s="402"/>
      <c r="E23" s="402"/>
      <c r="F23" s="402"/>
      <c r="G23" s="402"/>
      <c r="H23" s="402"/>
      <c r="I23" s="402"/>
      <c r="J23" s="402"/>
      <c r="K23" s="402"/>
      <c r="L23" s="402"/>
      <c r="M23" s="402"/>
      <c r="N23" s="402"/>
      <c r="O23" s="402"/>
      <c r="P23" s="402"/>
      <c r="Q23" s="402"/>
      <c r="R23" s="402"/>
      <c r="S23" s="402"/>
      <c r="T23" s="402"/>
      <c r="U23" s="402"/>
      <c r="V23" s="402"/>
      <c r="W23" s="402"/>
      <c r="X23" s="402"/>
      <c r="Y23" s="402"/>
      <c r="Z23" s="402"/>
      <c r="AA23" s="912"/>
      <c r="AB23" s="402"/>
      <c r="AC23" s="836"/>
    </row>
    <row r="24" spans="2:29" ht="18.75" customHeight="1">
      <c r="B24" s="453"/>
      <c r="C24" s="402"/>
      <c r="D24" s="402"/>
      <c r="E24" s="919" t="s">
        <v>1927</v>
      </c>
      <c r="F24" s="919"/>
      <c r="G24" s="918"/>
      <c r="H24" s="918"/>
      <c r="I24" s="918"/>
      <c r="J24" s="917"/>
      <c r="K24" s="917"/>
      <c r="L24" s="917"/>
      <c r="M24" s="917"/>
      <c r="N24" s="917"/>
      <c r="O24" s="916"/>
      <c r="P24" s="916"/>
      <c r="Q24" s="916"/>
      <c r="R24" s="916"/>
      <c r="S24" s="916"/>
      <c r="T24" s="916"/>
      <c r="U24" s="916"/>
      <c r="V24" s="402"/>
      <c r="W24" s="402"/>
      <c r="X24" s="402"/>
      <c r="Y24" s="402"/>
      <c r="Z24" s="402"/>
      <c r="AA24" s="912"/>
      <c r="AB24" s="402"/>
      <c r="AC24" s="836"/>
    </row>
    <row r="25" spans="2:29" ht="18.75" customHeight="1">
      <c r="B25" s="453"/>
      <c r="C25" s="402"/>
      <c r="D25" s="402"/>
      <c r="E25" s="402"/>
      <c r="F25" s="402"/>
      <c r="G25" s="474"/>
      <c r="H25" s="915" t="s">
        <v>1926</v>
      </c>
      <c r="I25" s="915"/>
      <c r="J25" s="914"/>
      <c r="K25" s="914"/>
      <c r="L25" s="914"/>
      <c r="M25" s="914"/>
      <c r="N25" s="914"/>
      <c r="O25" s="913"/>
      <c r="P25" s="913"/>
      <c r="Q25" s="913"/>
      <c r="R25" s="913"/>
      <c r="S25" s="913"/>
      <c r="T25" s="913"/>
      <c r="U25" s="913"/>
      <c r="V25" s="402"/>
      <c r="W25" s="402"/>
      <c r="X25" s="402"/>
      <c r="Y25" s="402"/>
      <c r="Z25" s="402"/>
      <c r="AA25" s="912"/>
      <c r="AB25" s="402"/>
      <c r="AC25" s="836"/>
    </row>
    <row r="26" spans="2:29" ht="13.5" customHeight="1" thickBot="1">
      <c r="B26" s="453"/>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912"/>
      <c r="AB26" s="402"/>
      <c r="AC26" s="836"/>
    </row>
    <row r="27" spans="2:29" ht="15" customHeight="1" thickBot="1">
      <c r="B27" s="453"/>
      <c r="C27" s="402"/>
      <c r="D27" s="402"/>
      <c r="E27" s="402"/>
      <c r="F27" s="402"/>
      <c r="G27" s="402"/>
      <c r="H27" s="402"/>
      <c r="I27" s="402"/>
      <c r="J27" s="5211" t="s">
        <v>1925</v>
      </c>
      <c r="K27" s="5211"/>
      <c r="L27" s="5211"/>
      <c r="M27" s="5211"/>
      <c r="N27" s="5211"/>
      <c r="O27" s="5211"/>
      <c r="P27" s="5211"/>
      <c r="Q27" s="5211"/>
      <c r="R27" s="5211"/>
      <c r="S27" s="5211"/>
      <c r="T27" s="5211"/>
      <c r="U27" s="5211"/>
      <c r="V27" s="5211"/>
      <c r="W27" s="402" t="s">
        <v>1924</v>
      </c>
      <c r="X27" s="911" t="s">
        <v>1923</v>
      </c>
      <c r="Y27" s="5201"/>
      <c r="Z27" s="5203"/>
      <c r="AA27" s="910" t="s">
        <v>1539</v>
      </c>
      <c r="AB27" s="402"/>
      <c r="AC27" s="836"/>
    </row>
    <row r="28" spans="2:29" ht="15" customHeight="1" thickBot="1">
      <c r="B28" s="453"/>
      <c r="C28" s="402"/>
      <c r="D28" s="402"/>
      <c r="E28" s="402"/>
      <c r="F28" s="402"/>
      <c r="G28" s="402"/>
      <c r="H28" s="402"/>
      <c r="I28" s="402"/>
      <c r="J28" s="402"/>
      <c r="K28" s="474"/>
      <c r="L28" s="402"/>
      <c r="M28" s="402"/>
      <c r="N28" s="402"/>
      <c r="O28" s="402"/>
      <c r="P28" s="402"/>
      <c r="Q28" s="402"/>
      <c r="R28" s="402"/>
      <c r="S28" s="402"/>
      <c r="T28" s="402"/>
      <c r="U28" s="402"/>
      <c r="V28" s="402"/>
      <c r="W28" s="402"/>
      <c r="X28" s="402"/>
      <c r="Y28" s="475"/>
      <c r="Z28" s="475"/>
      <c r="AA28" s="402"/>
      <c r="AB28" s="402"/>
      <c r="AC28" s="836"/>
    </row>
    <row r="29" spans="2:29" ht="19.5" customHeight="1" thickBot="1">
      <c r="B29" s="453"/>
      <c r="C29" s="402"/>
      <c r="D29" s="474"/>
      <c r="E29" s="905"/>
      <c r="F29" s="460"/>
      <c r="G29" s="5211" t="s">
        <v>1922</v>
      </c>
      <c r="H29" s="5211"/>
      <c r="I29" s="5211"/>
      <c r="J29" s="5211"/>
      <c r="K29" s="5211"/>
      <c r="L29" s="5211"/>
      <c r="M29" s="5211"/>
      <c r="N29" s="5211"/>
      <c r="O29" s="5211"/>
      <c r="P29" s="5211"/>
      <c r="Q29" s="5211"/>
      <c r="R29" s="5211"/>
      <c r="S29" s="5211"/>
      <c r="T29" s="5211"/>
      <c r="U29" s="5211"/>
      <c r="V29" s="5211"/>
      <c r="W29" s="402" t="s">
        <v>1921</v>
      </c>
      <c r="X29" s="911" t="s">
        <v>1920</v>
      </c>
      <c r="Y29" s="5204">
        <f>Y27*100</f>
        <v>0</v>
      </c>
      <c r="Z29" s="5205"/>
      <c r="AA29" s="910" t="s">
        <v>165</v>
      </c>
      <c r="AB29" s="402"/>
      <c r="AC29" s="909"/>
    </row>
    <row r="30" spans="2:29" ht="19.5" customHeight="1">
      <c r="B30" s="453"/>
      <c r="C30" s="402"/>
      <c r="D30" s="474"/>
      <c r="E30" s="905"/>
      <c r="F30" s="905"/>
      <c r="G30" s="474"/>
      <c r="H30" s="905"/>
      <c r="I30" s="905"/>
      <c r="J30" s="903"/>
      <c r="K30" s="903"/>
      <c r="L30" s="903"/>
      <c r="M30" s="903"/>
      <c r="N30" s="903"/>
      <c r="O30" s="903"/>
      <c r="P30" s="903"/>
      <c r="Q30" s="903"/>
      <c r="R30" s="903"/>
      <c r="S30" s="903"/>
      <c r="T30" s="903"/>
      <c r="U30" s="903"/>
      <c r="V30" s="475"/>
      <c r="W30" s="402" t="s">
        <v>1919</v>
      </c>
      <c r="X30" s="402"/>
      <c r="Y30" s="402"/>
      <c r="Z30" s="475"/>
      <c r="AA30" s="475"/>
      <c r="AB30" s="402"/>
      <c r="AC30" s="909"/>
    </row>
    <row r="31" spans="2:29" ht="19.5" customHeight="1">
      <c r="B31" s="453"/>
      <c r="C31" s="402"/>
      <c r="D31" s="474"/>
      <c r="E31" s="905"/>
      <c r="F31" s="905"/>
      <c r="G31" s="474"/>
      <c r="H31" s="905"/>
      <c r="I31" s="905"/>
      <c r="J31" s="903"/>
      <c r="K31" s="903"/>
      <c r="L31" s="903"/>
      <c r="M31" s="903"/>
      <c r="N31" s="903"/>
      <c r="O31" s="903"/>
      <c r="P31" s="903"/>
      <c r="Q31" s="903"/>
      <c r="R31" s="903"/>
      <c r="S31" s="402"/>
      <c r="T31" s="903"/>
      <c r="U31" s="903"/>
      <c r="V31" s="903"/>
      <c r="W31" s="903"/>
      <c r="X31" s="903"/>
      <c r="Y31" s="475"/>
      <c r="Z31" s="475"/>
      <c r="AA31" s="475"/>
      <c r="AB31" s="402"/>
      <c r="AC31" s="909"/>
    </row>
    <row r="32" spans="2:29" ht="18.75" customHeight="1">
      <c r="B32" s="453"/>
      <c r="C32" s="402"/>
      <c r="D32" s="906" t="s">
        <v>1918</v>
      </c>
      <c r="E32" s="905"/>
      <c r="F32" s="905"/>
      <c r="G32" s="905"/>
      <c r="H32" s="905"/>
      <c r="I32" s="905"/>
      <c r="J32" s="903"/>
      <c r="K32" s="903"/>
      <c r="L32" s="903"/>
      <c r="M32" s="903"/>
      <c r="N32" s="903"/>
      <c r="O32" s="903"/>
      <c r="P32" s="903"/>
      <c r="Q32" s="903"/>
      <c r="R32" s="903"/>
      <c r="S32" s="903"/>
      <c r="T32" s="903"/>
      <c r="U32" s="903"/>
      <c r="V32" s="903"/>
      <c r="W32" s="903"/>
      <c r="X32" s="903"/>
      <c r="Y32" s="475"/>
      <c r="Z32" s="475"/>
      <c r="AA32" s="475"/>
      <c r="AB32" s="402"/>
      <c r="AC32" s="836"/>
    </row>
    <row r="33" spans="2:29" ht="18.75" customHeight="1" thickBot="1">
      <c r="B33" s="453"/>
      <c r="C33" s="402"/>
      <c r="D33" s="906"/>
      <c r="E33" s="906" t="s">
        <v>1917</v>
      </c>
      <c r="F33" s="908"/>
      <c r="G33" s="908"/>
      <c r="H33" s="908"/>
      <c r="I33" s="908"/>
      <c r="J33" s="907"/>
      <c r="K33" s="907"/>
      <c r="L33" s="907"/>
      <c r="M33" s="907"/>
      <c r="N33" s="907"/>
      <c r="O33" s="904"/>
      <c r="P33" s="904"/>
      <c r="Q33" s="907"/>
      <c r="R33" s="907"/>
      <c r="S33" s="903"/>
      <c r="T33" s="903"/>
      <c r="U33" s="903"/>
      <c r="V33" s="903"/>
      <c r="W33" s="903"/>
      <c r="X33" s="903"/>
      <c r="Y33" s="475"/>
      <c r="Z33" s="475"/>
      <c r="AA33" s="475"/>
      <c r="AB33" s="402"/>
      <c r="AC33" s="836"/>
    </row>
    <row r="34" spans="2:29" ht="21" customHeight="1" thickBot="1">
      <c r="B34" s="453"/>
      <c r="C34" s="402"/>
      <c r="D34" s="906"/>
      <c r="E34" s="905"/>
      <c r="F34" s="905"/>
      <c r="G34" s="905"/>
      <c r="H34" s="905"/>
      <c r="I34" s="905"/>
      <c r="J34" s="903"/>
      <c r="K34" s="903"/>
      <c r="L34" s="904" t="s">
        <v>1916</v>
      </c>
      <c r="M34" s="903"/>
      <c r="N34" s="903"/>
      <c r="O34" s="5206" t="s">
        <v>1915</v>
      </c>
      <c r="P34" s="5207"/>
      <c r="Q34" s="5207"/>
      <c r="R34" s="5207"/>
      <c r="S34" s="5207"/>
      <c r="T34" s="5207"/>
      <c r="U34" s="5207"/>
      <c r="V34" s="5207"/>
      <c r="W34" s="5207"/>
      <c r="X34" s="5207"/>
      <c r="Y34" s="5207"/>
      <c r="Z34" s="5208"/>
      <c r="AA34" s="836"/>
      <c r="AB34" s="402"/>
      <c r="AC34" s="836"/>
    </row>
    <row r="35" spans="2:29" ht="12.75" customHeight="1">
      <c r="B35" s="453"/>
      <c r="C35" s="402"/>
      <c r="D35" s="906"/>
      <c r="E35" s="905"/>
      <c r="F35" s="905"/>
      <c r="G35" s="905"/>
      <c r="H35" s="905"/>
      <c r="I35" s="905"/>
      <c r="J35" s="903"/>
      <c r="K35" s="903"/>
      <c r="L35" s="904"/>
      <c r="M35" s="903"/>
      <c r="N35" s="903"/>
      <c r="O35" s="903"/>
      <c r="P35" s="903"/>
      <c r="Q35" s="903"/>
      <c r="R35" s="903"/>
      <c r="S35" s="903"/>
      <c r="T35" s="903"/>
      <c r="U35" s="475"/>
      <c r="V35" s="475"/>
      <c r="W35" s="475"/>
      <c r="X35" s="402"/>
      <c r="Y35" s="903"/>
      <c r="Z35" s="475"/>
      <c r="AA35" s="402"/>
      <c r="AB35" s="402"/>
      <c r="AC35" s="836"/>
    </row>
    <row r="36" spans="2:29" ht="18.75" customHeight="1" thickBot="1">
      <c r="B36" s="453"/>
      <c r="C36" s="475"/>
      <c r="D36" s="402"/>
      <c r="E36" s="902" t="s">
        <v>1914</v>
      </c>
      <c r="F36" s="899"/>
      <c r="G36" s="899"/>
      <c r="H36" s="899"/>
      <c r="I36" s="899"/>
      <c r="J36" s="475"/>
      <c r="K36" s="475"/>
      <c r="L36" s="475"/>
      <c r="M36" s="475"/>
      <c r="N36" s="475"/>
      <c r="O36" s="475"/>
      <c r="P36" s="475"/>
      <c r="Q36" s="475"/>
      <c r="R36" s="475"/>
      <c r="S36" s="475"/>
      <c r="T36" s="475"/>
      <c r="U36" s="475"/>
      <c r="V36" s="475"/>
      <c r="W36" s="475"/>
      <c r="X36" s="475"/>
      <c r="Y36" s="475"/>
      <c r="Z36" s="475"/>
      <c r="AA36" s="475"/>
      <c r="AB36" s="402"/>
      <c r="AC36" s="836"/>
    </row>
    <row r="37" spans="2:29" ht="18.75" customHeight="1">
      <c r="B37" s="453"/>
      <c r="C37" s="5227" t="s">
        <v>1913</v>
      </c>
      <c r="D37" s="5228"/>
      <c r="E37" s="5231" t="s">
        <v>1912</v>
      </c>
      <c r="F37" s="5232"/>
      <c r="G37" s="5232"/>
      <c r="H37" s="5232"/>
      <c r="I37" s="5232"/>
      <c r="J37" s="5232"/>
      <c r="K37" s="5232"/>
      <c r="L37" s="5232"/>
      <c r="M37" s="5232"/>
      <c r="N37" s="5232"/>
      <c r="O37" s="5233"/>
      <c r="P37" s="5237" t="s">
        <v>1911</v>
      </c>
      <c r="Q37" s="5238"/>
      <c r="R37" s="5238"/>
      <c r="S37" s="5238"/>
      <c r="T37" s="5238"/>
      <c r="U37" s="5238"/>
      <c r="V37" s="5238"/>
      <c r="W37" s="5238"/>
      <c r="X37" s="5239"/>
      <c r="Y37" s="5221" t="s">
        <v>1910</v>
      </c>
      <c r="Z37" s="5222"/>
      <c r="AA37" s="5223"/>
      <c r="AB37" s="402"/>
      <c r="AC37" s="836"/>
    </row>
    <row r="38" spans="2:29" ht="18.75" customHeight="1" thickBot="1">
      <c r="B38" s="453"/>
      <c r="C38" s="5229"/>
      <c r="D38" s="5230"/>
      <c r="E38" s="5234"/>
      <c r="F38" s="5235"/>
      <c r="G38" s="5235"/>
      <c r="H38" s="5235"/>
      <c r="I38" s="5235"/>
      <c r="J38" s="5235"/>
      <c r="K38" s="5235"/>
      <c r="L38" s="5235"/>
      <c r="M38" s="5235"/>
      <c r="N38" s="5235"/>
      <c r="O38" s="5236"/>
      <c r="P38" s="5240"/>
      <c r="Q38" s="5241"/>
      <c r="R38" s="5241"/>
      <c r="S38" s="5241"/>
      <c r="T38" s="5241"/>
      <c r="U38" s="5241"/>
      <c r="V38" s="5241"/>
      <c r="W38" s="5241"/>
      <c r="X38" s="5242"/>
      <c r="Y38" s="5224"/>
      <c r="Z38" s="5225"/>
      <c r="AA38" s="5226"/>
      <c r="AB38" s="402"/>
      <c r="AC38" s="836"/>
    </row>
    <row r="39" spans="2:29" ht="56.25" customHeight="1" thickBot="1">
      <c r="B39" s="453"/>
      <c r="C39" s="5219"/>
      <c r="D39" s="5220"/>
      <c r="E39" s="5243"/>
      <c r="F39" s="5243"/>
      <c r="G39" s="5243"/>
      <c r="H39" s="5243"/>
      <c r="I39" s="5243"/>
      <c r="J39" s="5243"/>
      <c r="K39" s="5243"/>
      <c r="L39" s="5243"/>
      <c r="M39" s="5243"/>
      <c r="N39" s="5243"/>
      <c r="O39" s="5244"/>
      <c r="P39" s="5245" t="s">
        <v>1909</v>
      </c>
      <c r="Q39" s="5246"/>
      <c r="R39" s="5246"/>
      <c r="S39" s="5246"/>
      <c r="T39" s="5246"/>
      <c r="U39" s="5246"/>
      <c r="V39" s="5246"/>
      <c r="W39" s="5246"/>
      <c r="X39" s="5247"/>
      <c r="Y39" s="5248"/>
      <c r="Z39" s="5249"/>
      <c r="AA39" s="5250" t="s">
        <v>165</v>
      </c>
      <c r="AB39" s="402"/>
      <c r="AC39" s="836"/>
    </row>
    <row r="40" spans="2:29" ht="56.25" customHeight="1" thickBot="1">
      <c r="B40" s="453"/>
      <c r="C40" s="5219"/>
      <c r="D40" s="5220"/>
      <c r="E40" s="5212"/>
      <c r="F40" s="5212"/>
      <c r="G40" s="5212"/>
      <c r="H40" s="5212"/>
      <c r="I40" s="5212"/>
      <c r="J40" s="5212"/>
      <c r="K40" s="5212"/>
      <c r="L40" s="5212"/>
      <c r="M40" s="5212"/>
      <c r="N40" s="5212"/>
      <c r="O40" s="5213"/>
      <c r="P40" s="5214" t="s">
        <v>570</v>
      </c>
      <c r="Q40" s="5215"/>
      <c r="R40" s="5215"/>
      <c r="S40" s="5215"/>
      <c r="T40" s="5215"/>
      <c r="U40" s="5215"/>
      <c r="V40" s="5215"/>
      <c r="W40" s="5215"/>
      <c r="X40" s="5216"/>
      <c r="Y40" s="5217"/>
      <c r="Z40" s="5218"/>
      <c r="AA40" s="5250"/>
      <c r="AB40" s="402"/>
      <c r="AC40" s="836"/>
    </row>
    <row r="41" spans="2:29" ht="56.25" customHeight="1" thickBot="1">
      <c r="B41" s="453"/>
      <c r="C41" s="5219"/>
      <c r="D41" s="5220"/>
      <c r="E41" s="5212"/>
      <c r="F41" s="5212"/>
      <c r="G41" s="5212"/>
      <c r="H41" s="5212"/>
      <c r="I41" s="5212"/>
      <c r="J41" s="5212"/>
      <c r="K41" s="5212"/>
      <c r="L41" s="5212"/>
      <c r="M41" s="5212"/>
      <c r="N41" s="5212"/>
      <c r="O41" s="5213"/>
      <c r="P41" s="5214" t="s">
        <v>110</v>
      </c>
      <c r="Q41" s="5215"/>
      <c r="R41" s="5215"/>
      <c r="S41" s="5215"/>
      <c r="T41" s="5215"/>
      <c r="U41" s="5215"/>
      <c r="V41" s="5215"/>
      <c r="W41" s="5215"/>
      <c r="X41" s="5216"/>
      <c r="Y41" s="5217"/>
      <c r="Z41" s="5218"/>
      <c r="AA41" s="5250"/>
      <c r="AB41" s="402"/>
      <c r="AC41" s="836"/>
    </row>
    <row r="42" spans="2:29" ht="54.75" customHeight="1" thickBot="1">
      <c r="B42" s="453"/>
      <c r="C42" s="5219"/>
      <c r="D42" s="5220"/>
      <c r="E42" s="5212"/>
      <c r="F42" s="5212"/>
      <c r="G42" s="5212"/>
      <c r="H42" s="5212"/>
      <c r="I42" s="5212"/>
      <c r="J42" s="5212"/>
      <c r="K42" s="5212"/>
      <c r="L42" s="5212"/>
      <c r="M42" s="5212"/>
      <c r="N42" s="5212"/>
      <c r="O42" s="5213"/>
      <c r="P42" s="5214" t="s">
        <v>112</v>
      </c>
      <c r="Q42" s="5215"/>
      <c r="R42" s="5215"/>
      <c r="S42" s="5215"/>
      <c r="T42" s="5215"/>
      <c r="U42" s="5215"/>
      <c r="V42" s="5215"/>
      <c r="W42" s="5215"/>
      <c r="X42" s="5216"/>
      <c r="Y42" s="5217"/>
      <c r="Z42" s="5218"/>
      <c r="AA42" s="5250"/>
      <c r="AB42" s="402"/>
      <c r="AC42" s="836"/>
    </row>
    <row r="43" spans="2:29" ht="56.25" customHeight="1" thickBot="1">
      <c r="B43" s="453"/>
      <c r="C43" s="5219"/>
      <c r="D43" s="5220"/>
      <c r="E43" s="5276"/>
      <c r="F43" s="5276"/>
      <c r="G43" s="5276"/>
      <c r="H43" s="5276"/>
      <c r="I43" s="5276"/>
      <c r="J43" s="5276"/>
      <c r="K43" s="5276"/>
      <c r="L43" s="5276"/>
      <c r="M43" s="5276"/>
      <c r="N43" s="5276"/>
      <c r="O43" s="5277"/>
      <c r="P43" s="5278"/>
      <c r="Q43" s="5279"/>
      <c r="R43" s="5279"/>
      <c r="S43" s="5279"/>
      <c r="T43" s="5279"/>
      <c r="U43" s="5279"/>
      <c r="V43" s="5279"/>
      <c r="W43" s="5279"/>
      <c r="X43" s="5280"/>
      <c r="Y43" s="5281"/>
      <c r="Z43" s="5282"/>
      <c r="AA43" s="5250"/>
      <c r="AB43" s="402"/>
      <c r="AC43" s="836"/>
    </row>
    <row r="44" spans="2:29" ht="18.75" customHeight="1" thickBot="1">
      <c r="B44" s="453"/>
      <c r="C44" s="5219" t="s">
        <v>1908</v>
      </c>
      <c r="D44" s="5283"/>
      <c r="E44" s="5283"/>
      <c r="F44" s="5283"/>
      <c r="G44" s="5283"/>
      <c r="H44" s="5283"/>
      <c r="I44" s="5283"/>
      <c r="J44" s="5283"/>
      <c r="K44" s="5283"/>
      <c r="L44" s="5283"/>
      <c r="M44" s="5283"/>
      <c r="N44" s="5283"/>
      <c r="O44" s="5283"/>
      <c r="P44" s="5283"/>
      <c r="Q44" s="5283"/>
      <c r="R44" s="5283"/>
      <c r="S44" s="5283"/>
      <c r="T44" s="5283"/>
      <c r="U44" s="5283"/>
      <c r="V44" s="5283"/>
      <c r="W44" s="5220"/>
      <c r="X44" s="901" t="s">
        <v>1907</v>
      </c>
      <c r="Y44" s="5284">
        <f>SUM(Y39:Z43)</f>
        <v>0</v>
      </c>
      <c r="Z44" s="5285"/>
      <c r="AA44" s="900"/>
      <c r="AB44" s="402"/>
      <c r="AC44" s="836"/>
    </row>
    <row r="45" spans="2:29" ht="18" customHeight="1" thickBot="1">
      <c r="B45" s="453"/>
      <c r="C45" s="5260" t="s">
        <v>1906</v>
      </c>
      <c r="D45" s="5261"/>
      <c r="E45" s="5261"/>
      <c r="F45" s="5261"/>
      <c r="G45" s="5261"/>
      <c r="H45" s="5261"/>
      <c r="I45" s="5261"/>
      <c r="J45" s="5261"/>
      <c r="K45" s="5261"/>
      <c r="L45" s="5261"/>
      <c r="M45" s="5261"/>
      <c r="N45" s="5261"/>
      <c r="O45" s="5261"/>
      <c r="P45" s="5261"/>
      <c r="Q45" s="5261"/>
      <c r="R45" s="5261"/>
      <c r="S45" s="5262"/>
      <c r="T45" s="5263" t="s">
        <v>1905</v>
      </c>
      <c r="U45" s="5264"/>
      <c r="V45" s="5264"/>
      <c r="W45" s="5264"/>
      <c r="X45" s="5267" t="s">
        <v>1904</v>
      </c>
      <c r="Y45" s="5269" t="s">
        <v>1903</v>
      </c>
      <c r="Z45" s="5270"/>
      <c r="AA45" s="402"/>
      <c r="AB45" s="402"/>
      <c r="AC45" s="836"/>
    </row>
    <row r="46" spans="2:29" ht="34.5" customHeight="1" thickBot="1">
      <c r="B46" s="453"/>
      <c r="C46" s="5271" t="s">
        <v>1902</v>
      </c>
      <c r="D46" s="5272"/>
      <c r="E46" s="5272"/>
      <c r="F46" s="5272"/>
      <c r="G46" s="5272"/>
      <c r="H46" s="5272"/>
      <c r="I46" s="5272"/>
      <c r="J46" s="5272"/>
      <c r="K46" s="5272"/>
      <c r="L46" s="5272"/>
      <c r="M46" s="5272"/>
      <c r="N46" s="5272"/>
      <c r="O46" s="5272"/>
      <c r="P46" s="5272"/>
      <c r="Q46" s="5272"/>
      <c r="R46" s="5272"/>
      <c r="S46" s="5273"/>
      <c r="T46" s="5265"/>
      <c r="U46" s="5266"/>
      <c r="V46" s="5266"/>
      <c r="W46" s="5266"/>
      <c r="X46" s="5268"/>
      <c r="Y46" s="5274" t="str">
        <f>IF(Y44&lt;=Y29,"OK","上限超え")</f>
        <v>OK</v>
      </c>
      <c r="Z46" s="5275"/>
      <c r="AA46" s="402"/>
      <c r="AB46" s="402"/>
      <c r="AC46" s="836"/>
    </row>
    <row r="47" spans="2:29" ht="18.75" customHeight="1">
      <c r="B47" s="453"/>
      <c r="C47" s="402"/>
      <c r="D47" s="402" t="s">
        <v>1901</v>
      </c>
      <c r="E47" s="402"/>
      <c r="F47" s="402"/>
      <c r="G47" s="402"/>
      <c r="H47" s="402"/>
      <c r="I47" s="402"/>
      <c r="J47" s="402"/>
      <c r="K47" s="402"/>
      <c r="L47" s="402"/>
      <c r="M47" s="402"/>
      <c r="N47" s="402"/>
      <c r="O47" s="402"/>
      <c r="P47" s="402"/>
      <c r="Q47" s="402"/>
      <c r="R47" s="899"/>
      <c r="S47" s="899"/>
      <c r="T47" s="402"/>
      <c r="U47" s="899"/>
      <c r="V47" s="899"/>
      <c r="W47" s="899"/>
      <c r="X47" s="899"/>
      <c r="Y47" s="402"/>
      <c r="Z47" s="899"/>
      <c r="AA47" s="475"/>
      <c r="AB47" s="402"/>
      <c r="AC47" s="836"/>
    </row>
    <row r="48" spans="2:29" ht="18.75" customHeight="1">
      <c r="B48" s="453"/>
      <c r="C48" s="402"/>
      <c r="D48" s="402" t="s">
        <v>1900</v>
      </c>
      <c r="E48" s="898"/>
      <c r="F48" s="898"/>
      <c r="G48" s="402"/>
      <c r="H48" s="898"/>
      <c r="I48" s="898"/>
      <c r="J48" s="402"/>
      <c r="K48" s="898"/>
      <c r="L48" s="898"/>
      <c r="M48" s="402"/>
      <c r="N48" s="402"/>
      <c r="O48" s="898"/>
      <c r="P48" s="898"/>
      <c r="Q48" s="402"/>
      <c r="R48" s="898"/>
      <c r="S48" s="898"/>
      <c r="T48" s="402"/>
      <c r="U48" s="898"/>
      <c r="V48" s="898"/>
      <c r="W48" s="898"/>
      <c r="X48" s="898"/>
      <c r="Y48" s="402"/>
      <c r="Z48" s="898"/>
      <c r="AA48" s="402"/>
      <c r="AB48" s="402"/>
      <c r="AC48" s="836"/>
    </row>
    <row r="49" spans="2:29" ht="13.5" thickBot="1">
      <c r="B49" s="453"/>
      <c r="C49" s="402"/>
      <c r="D49" s="402"/>
      <c r="E49" s="402"/>
      <c r="F49" s="402"/>
      <c r="G49" s="402"/>
      <c r="H49" s="402"/>
      <c r="I49" s="402"/>
      <c r="J49" s="402"/>
      <c r="K49" s="402"/>
      <c r="L49" s="402"/>
      <c r="M49" s="402"/>
      <c r="N49" s="402"/>
      <c r="O49" s="402"/>
      <c r="P49" s="402"/>
      <c r="Q49" s="402"/>
      <c r="R49" s="402"/>
      <c r="S49" s="402"/>
      <c r="T49" s="402"/>
      <c r="U49" s="402"/>
      <c r="V49" s="402"/>
      <c r="W49" s="402"/>
      <c r="X49" s="402"/>
      <c r="Y49" s="475"/>
      <c r="Z49" s="475"/>
      <c r="AA49" s="475"/>
      <c r="AB49" s="402"/>
      <c r="AC49" s="836"/>
    </row>
    <row r="50" spans="2:29">
      <c r="B50" s="453"/>
      <c r="C50" s="5251" t="s">
        <v>1899</v>
      </c>
      <c r="D50" s="4626"/>
      <c r="E50" s="4626"/>
      <c r="F50" s="4626"/>
      <c r="G50" s="4626"/>
      <c r="H50" s="4626"/>
      <c r="I50" s="4626"/>
      <c r="J50" s="4626"/>
      <c r="K50" s="4626"/>
      <c r="L50" s="4626"/>
      <c r="M50" s="4626"/>
      <c r="N50" s="4626"/>
      <c r="O50" s="4626"/>
      <c r="P50" s="4626"/>
      <c r="Q50" s="4626"/>
      <c r="R50" s="4626"/>
      <c r="S50" s="4626"/>
      <c r="T50" s="4626"/>
      <c r="U50" s="4626"/>
      <c r="V50" s="4626"/>
      <c r="W50" s="4626"/>
      <c r="X50" s="838"/>
      <c r="Y50" s="5254" t="s">
        <v>1898</v>
      </c>
      <c r="Z50" s="5255"/>
      <c r="AA50" s="5256"/>
      <c r="AB50" s="402"/>
      <c r="AC50" s="836"/>
    </row>
    <row r="51" spans="2:29" ht="18.75" customHeight="1" thickBot="1">
      <c r="B51" s="453"/>
      <c r="C51" s="5252"/>
      <c r="D51" s="5253"/>
      <c r="E51" s="5253"/>
      <c r="F51" s="5253"/>
      <c r="G51" s="5253"/>
      <c r="H51" s="5253"/>
      <c r="I51" s="5253"/>
      <c r="J51" s="5253"/>
      <c r="K51" s="5253"/>
      <c r="L51" s="5253"/>
      <c r="M51" s="5253"/>
      <c r="N51" s="5253"/>
      <c r="O51" s="5253"/>
      <c r="P51" s="5253"/>
      <c r="Q51" s="5253"/>
      <c r="R51" s="5253"/>
      <c r="S51" s="5253"/>
      <c r="T51" s="5253"/>
      <c r="U51" s="5253"/>
      <c r="V51" s="5253"/>
      <c r="W51" s="5253"/>
      <c r="X51" s="897"/>
      <c r="Y51" s="5257"/>
      <c r="Z51" s="5258"/>
      <c r="AA51" s="5259"/>
      <c r="AB51" s="402"/>
      <c r="AC51" s="836"/>
    </row>
    <row r="52" spans="2:29" ht="9" customHeight="1">
      <c r="B52" s="468"/>
      <c r="C52" s="896"/>
      <c r="D52" s="896"/>
      <c r="E52" s="896"/>
      <c r="F52" s="896"/>
      <c r="G52" s="896"/>
      <c r="H52" s="896"/>
      <c r="I52" s="896"/>
      <c r="J52" s="896"/>
      <c r="K52" s="896"/>
      <c r="L52" s="896"/>
      <c r="M52" s="896"/>
      <c r="N52" s="896"/>
      <c r="O52" s="896"/>
      <c r="P52" s="896"/>
      <c r="Q52" s="896"/>
      <c r="R52" s="896"/>
      <c r="S52" s="896"/>
      <c r="T52" s="896"/>
      <c r="U52" s="896"/>
      <c r="V52" s="896"/>
      <c r="W52" s="896"/>
      <c r="X52" s="896"/>
      <c r="Y52" s="896"/>
      <c r="Z52" s="896"/>
      <c r="AA52" s="896"/>
      <c r="AB52" s="896"/>
      <c r="AC52" s="895"/>
    </row>
    <row r="53" spans="2:29">
      <c r="B53" s="402"/>
      <c r="C53" s="402"/>
      <c r="D53" s="402"/>
      <c r="E53" s="402"/>
      <c r="F53" s="402"/>
      <c r="G53" s="402"/>
      <c r="H53" s="402"/>
      <c r="I53" s="402"/>
      <c r="J53" s="402"/>
      <c r="K53" s="402"/>
      <c r="L53" s="402"/>
      <c r="M53" s="402"/>
      <c r="N53" s="402"/>
      <c r="O53" s="402"/>
      <c r="P53" s="402"/>
      <c r="Q53" s="402"/>
      <c r="R53" s="402"/>
      <c r="S53" s="402"/>
      <c r="T53" s="402"/>
      <c r="U53" s="402"/>
      <c r="V53" s="402"/>
      <c r="W53" s="402"/>
      <c r="X53" s="402"/>
      <c r="Y53" s="402"/>
      <c r="Z53" s="402"/>
      <c r="AA53" s="402"/>
      <c r="AB53" s="402"/>
      <c r="AC53" s="402"/>
    </row>
    <row r="54" spans="2:29">
      <c r="B54" s="894"/>
      <c r="C54" s="894"/>
      <c r="D54" s="894"/>
      <c r="E54" s="894"/>
      <c r="F54" s="894"/>
      <c r="G54" s="894"/>
      <c r="H54" s="894"/>
      <c r="I54" s="894"/>
      <c r="J54" s="894"/>
      <c r="K54" s="894"/>
      <c r="L54" s="894"/>
      <c r="M54" s="894"/>
      <c r="N54" s="894"/>
      <c r="O54" s="894"/>
      <c r="P54" s="894"/>
      <c r="Q54" s="894"/>
      <c r="R54" s="894"/>
      <c r="S54" s="894"/>
      <c r="T54" s="894"/>
      <c r="U54" s="894"/>
      <c r="V54" s="894"/>
      <c r="W54" s="894"/>
      <c r="X54" s="894"/>
      <c r="Y54" s="894"/>
      <c r="Z54" s="894"/>
      <c r="AA54" s="894"/>
      <c r="AB54" s="894"/>
      <c r="AC54" s="894"/>
    </row>
  </sheetData>
  <mergeCells count="52">
    <mergeCell ref="A1:D1"/>
    <mergeCell ref="Y46:Z46"/>
    <mergeCell ref="Y42:Z42"/>
    <mergeCell ref="C43:D43"/>
    <mergeCell ref="E43:O43"/>
    <mergeCell ref="P43:X43"/>
    <mergeCell ref="Y43:Z43"/>
    <mergeCell ref="U4:AB4"/>
    <mergeCell ref="C44:W44"/>
    <mergeCell ref="Y44:Z44"/>
    <mergeCell ref="E41:O41"/>
    <mergeCell ref="P41:X41"/>
    <mergeCell ref="Y41:Z41"/>
    <mergeCell ref="C42:D42"/>
    <mergeCell ref="E42:O42"/>
    <mergeCell ref="P42:X42"/>
    <mergeCell ref="C50:W51"/>
    <mergeCell ref="Y50:AA51"/>
    <mergeCell ref="C45:S45"/>
    <mergeCell ref="T45:W46"/>
    <mergeCell ref="X45:X46"/>
    <mergeCell ref="Y45:Z45"/>
    <mergeCell ref="C46:S46"/>
    <mergeCell ref="E40:O40"/>
    <mergeCell ref="P40:X40"/>
    <mergeCell ref="Y40:Z40"/>
    <mergeCell ref="C41:D41"/>
    <mergeCell ref="Y37:AA38"/>
    <mergeCell ref="C37:D38"/>
    <mergeCell ref="E37:O38"/>
    <mergeCell ref="P37:X38"/>
    <mergeCell ref="C39:D39"/>
    <mergeCell ref="E39:O39"/>
    <mergeCell ref="P39:X39"/>
    <mergeCell ref="Y39:Z39"/>
    <mergeCell ref="AA39:AA43"/>
    <mergeCell ref="C40:D40"/>
    <mergeCell ref="C6:AB6"/>
    <mergeCell ref="C7:AB7"/>
    <mergeCell ref="C9:G9"/>
    <mergeCell ref="H9:AB9"/>
    <mergeCell ref="C10:G10"/>
    <mergeCell ref="H10:AB10"/>
    <mergeCell ref="C12:AB12"/>
    <mergeCell ref="Y17:AA17"/>
    <mergeCell ref="Y27:Z27"/>
    <mergeCell ref="Y29:Z29"/>
    <mergeCell ref="O34:Z34"/>
    <mergeCell ref="D19:AB19"/>
    <mergeCell ref="D15:AB15"/>
    <mergeCell ref="J27:V27"/>
    <mergeCell ref="G29:V29"/>
  </mergeCells>
  <phoneticPr fontId="7"/>
  <hyperlinks>
    <hyperlink ref="A1" location="目次!A1" display="目次へ" xr:uid="{00000000-0004-0000-6B00-000000000000}"/>
  </hyperlinks>
  <pageMargins left="0.7" right="0.7" top="0.75" bottom="0.75" header="0.3" footer="0.3"/>
  <pageSetup paperSize="9" scale="70"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tabColor theme="8"/>
  </sheetPr>
  <dimension ref="A1:AC62"/>
  <sheetViews>
    <sheetView view="pageBreakPreview" zoomScaleNormal="100" zoomScaleSheetLayoutView="100" workbookViewId="0">
      <selection sqref="A1:D1"/>
    </sheetView>
  </sheetViews>
  <sheetFormatPr defaultColWidth="3.36328125" defaultRowHeight="17.25" customHeight="1"/>
  <cols>
    <col min="1" max="1" width="1.6328125" style="1026" customWidth="1"/>
    <col min="2" max="6" width="4.90625" style="1026" customWidth="1"/>
    <col min="7" max="7" width="5.26953125" style="1026" customWidth="1"/>
    <col min="8" max="11" width="3.36328125" style="1026" customWidth="1"/>
    <col min="12" max="12" width="2" style="1026" customWidth="1"/>
    <col min="13" max="13" width="3.90625" style="1026" customWidth="1"/>
    <col min="14" max="16" width="4.90625" style="1026" customWidth="1"/>
    <col min="17" max="28" width="3.36328125" style="1026" customWidth="1"/>
    <col min="29" max="29" width="2" style="1026" customWidth="1"/>
    <col min="30" max="16384" width="3.36328125" style="1026"/>
  </cols>
  <sheetData>
    <row r="1" spans="1:29" ht="20.149999999999999" customHeight="1">
      <c r="A1" s="1724" t="s">
        <v>840</v>
      </c>
      <c r="B1" s="1724"/>
      <c r="C1" s="1724"/>
      <c r="D1" s="1724"/>
    </row>
    <row r="2" spans="1:29" ht="20.149999999999999" customHeight="1">
      <c r="B2" s="1025" t="s">
        <v>2528</v>
      </c>
    </row>
    <row r="3" spans="1:29" ht="20.149999999999999" customHeight="1">
      <c r="A3" s="1040"/>
      <c r="B3" s="1040"/>
      <c r="C3" s="1040"/>
      <c r="D3" s="1040"/>
      <c r="E3" s="1040"/>
      <c r="F3" s="1040"/>
      <c r="G3" s="1040"/>
      <c r="H3" s="1040"/>
      <c r="I3" s="1040"/>
      <c r="J3" s="1040"/>
      <c r="K3" s="1040"/>
      <c r="L3" s="1040"/>
      <c r="M3" s="1040"/>
      <c r="N3" s="1040"/>
      <c r="O3" s="1040"/>
      <c r="P3" s="1040"/>
      <c r="Q3" s="1040"/>
      <c r="R3" s="1040"/>
      <c r="S3" s="1040"/>
      <c r="T3" s="5293" t="s">
        <v>1113</v>
      </c>
      <c r="U3" s="5293"/>
      <c r="V3" s="5293"/>
      <c r="W3" s="5293"/>
      <c r="X3" s="5293"/>
      <c r="Y3" s="5293"/>
      <c r="Z3" s="5293"/>
      <c r="AA3" s="5293"/>
      <c r="AB3" s="5293"/>
      <c r="AC3" s="1040"/>
    </row>
    <row r="4" spans="1:29" ht="20.149999999999999" customHeight="1">
      <c r="A4" s="1040"/>
      <c r="B4" s="1040"/>
      <c r="C4" s="1040"/>
      <c r="D4" s="1040"/>
      <c r="E4" s="1040"/>
      <c r="F4" s="1040"/>
      <c r="G4" s="1040"/>
      <c r="H4" s="1040"/>
      <c r="I4" s="1040"/>
      <c r="J4" s="1040"/>
      <c r="K4" s="1040"/>
      <c r="L4" s="1040"/>
      <c r="M4" s="1040"/>
      <c r="N4" s="1040"/>
      <c r="O4" s="1040"/>
      <c r="P4" s="1040"/>
      <c r="Q4" s="1040"/>
      <c r="R4" s="1040"/>
      <c r="S4" s="1040"/>
      <c r="T4" s="1055"/>
      <c r="U4" s="1055"/>
      <c r="V4" s="1055"/>
      <c r="W4" s="1055"/>
      <c r="X4" s="1055"/>
      <c r="Y4" s="1055"/>
      <c r="Z4" s="1055"/>
      <c r="AA4" s="1055"/>
      <c r="AB4" s="1055"/>
      <c r="AC4" s="1040"/>
    </row>
    <row r="5" spans="1:29" ht="20.149999999999999" customHeight="1">
      <c r="A5" s="5314" t="s">
        <v>2077</v>
      </c>
      <c r="B5" s="5315"/>
      <c r="C5" s="5315"/>
      <c r="D5" s="5315"/>
      <c r="E5" s="5315"/>
      <c r="F5" s="5315"/>
      <c r="G5" s="5315"/>
      <c r="H5" s="5315"/>
      <c r="I5" s="5315"/>
      <c r="J5" s="5315"/>
      <c r="K5" s="5315"/>
      <c r="L5" s="5315"/>
      <c r="M5" s="5315"/>
      <c r="N5" s="5315"/>
      <c r="O5" s="5315"/>
      <c r="P5" s="5315"/>
      <c r="Q5" s="5315"/>
      <c r="R5" s="5315"/>
      <c r="S5" s="5315"/>
      <c r="T5" s="5315"/>
      <c r="U5" s="5315"/>
      <c r="V5" s="5315"/>
      <c r="W5" s="5315"/>
      <c r="X5" s="5315"/>
      <c r="Y5" s="5315"/>
      <c r="Z5" s="5315"/>
      <c r="AA5" s="5315"/>
      <c r="AB5" s="5315"/>
      <c r="AC5" s="5315"/>
    </row>
    <row r="6" spans="1:29" ht="20.149999999999999" customHeight="1">
      <c r="A6" s="1040"/>
      <c r="B6" s="1040"/>
      <c r="C6" s="1040"/>
      <c r="D6" s="1040"/>
      <c r="E6" s="1040"/>
      <c r="F6" s="1040"/>
      <c r="G6" s="1040"/>
      <c r="H6" s="1040"/>
      <c r="I6" s="1040"/>
      <c r="J6" s="1040"/>
      <c r="K6" s="1040"/>
      <c r="L6" s="1040"/>
      <c r="M6" s="1040"/>
      <c r="N6" s="1040"/>
      <c r="O6" s="1040"/>
      <c r="P6" s="1040"/>
      <c r="Q6" s="1040"/>
      <c r="R6" s="1040"/>
      <c r="S6" s="1040"/>
      <c r="T6" s="1040"/>
      <c r="U6" s="1040"/>
      <c r="V6" s="1040"/>
      <c r="W6" s="1040"/>
      <c r="X6" s="1040"/>
      <c r="Y6" s="1040"/>
      <c r="Z6" s="1040"/>
      <c r="AA6" s="1040"/>
      <c r="AB6" s="1040"/>
      <c r="AC6" s="1040"/>
    </row>
    <row r="7" spans="1:29" s="1027" customFormat="1" ht="20.149999999999999" customHeight="1">
      <c r="A7" s="1033"/>
      <c r="B7" s="1033" t="s">
        <v>2076</v>
      </c>
      <c r="C7" s="1033"/>
      <c r="D7" s="1033"/>
      <c r="E7" s="1033"/>
      <c r="F7" s="1033"/>
      <c r="G7" s="1033"/>
      <c r="H7" s="1033"/>
      <c r="I7" s="1033"/>
      <c r="J7" s="1033"/>
      <c r="K7" s="1033"/>
      <c r="L7" s="1033"/>
      <c r="M7" s="1033"/>
      <c r="N7" s="1033"/>
      <c r="O7" s="1033"/>
      <c r="P7" s="1033"/>
      <c r="Q7" s="1033"/>
      <c r="R7" s="1033"/>
      <c r="S7" s="1033"/>
      <c r="T7" s="1033"/>
      <c r="U7" s="1033"/>
      <c r="V7" s="1033"/>
      <c r="W7" s="1033"/>
      <c r="X7" s="1033"/>
      <c r="Y7" s="1033"/>
      <c r="Z7" s="1033"/>
      <c r="AA7" s="1033"/>
      <c r="AB7" s="1033"/>
      <c r="AC7" s="1033"/>
    </row>
    <row r="8" spans="1:29" ht="20.149999999999999" customHeight="1" thickBot="1">
      <c r="A8" s="1040"/>
      <c r="B8" s="1040"/>
      <c r="C8" s="1040"/>
      <c r="D8" s="1040"/>
      <c r="E8" s="1040"/>
      <c r="F8" s="1040"/>
      <c r="G8" s="1040"/>
      <c r="H8" s="1040"/>
      <c r="I8" s="1040"/>
      <c r="J8" s="1040"/>
      <c r="K8" s="1040"/>
      <c r="L8" s="1040"/>
      <c r="M8" s="1040"/>
      <c r="N8" s="1040"/>
      <c r="O8" s="1040"/>
      <c r="P8" s="1040"/>
      <c r="Q8" s="1040"/>
      <c r="R8" s="1040"/>
      <c r="S8" s="1040"/>
      <c r="T8" s="1040"/>
      <c r="U8" s="1040"/>
      <c r="V8" s="1040"/>
      <c r="W8" s="1040"/>
      <c r="X8" s="1040"/>
      <c r="Y8" s="1040"/>
      <c r="Z8" s="1040"/>
      <c r="AA8" s="1040"/>
      <c r="AB8" s="1040"/>
      <c r="AC8" s="1040"/>
    </row>
    <row r="9" spans="1:29" ht="30" customHeight="1">
      <c r="A9" s="1040"/>
      <c r="B9" s="5308" t="s">
        <v>2075</v>
      </c>
      <c r="C9" s="5309"/>
      <c r="D9" s="5309"/>
      <c r="E9" s="5309"/>
      <c r="F9" s="5310"/>
      <c r="G9" s="5311" t="s">
        <v>2074</v>
      </c>
      <c r="H9" s="5312"/>
      <c r="I9" s="5312"/>
      <c r="J9" s="5312"/>
      <c r="K9" s="5312"/>
      <c r="L9" s="5312"/>
      <c r="M9" s="5312"/>
      <c r="N9" s="5312"/>
      <c r="O9" s="5312"/>
      <c r="P9" s="5312"/>
      <c r="Q9" s="5312"/>
      <c r="R9" s="5312"/>
      <c r="S9" s="5312"/>
      <c r="T9" s="5312"/>
      <c r="U9" s="5312"/>
      <c r="V9" s="5312"/>
      <c r="W9" s="5312"/>
      <c r="X9" s="5312"/>
      <c r="Y9" s="5312"/>
      <c r="Z9" s="5312"/>
      <c r="AA9" s="5312"/>
      <c r="AB9" s="5313"/>
      <c r="AC9" s="1040"/>
    </row>
    <row r="10" spans="1:29" ht="36" customHeight="1">
      <c r="A10" s="1040"/>
      <c r="B10" s="5316" t="s">
        <v>2073</v>
      </c>
      <c r="C10" s="5317"/>
      <c r="D10" s="5317"/>
      <c r="E10" s="5317"/>
      <c r="F10" s="5318"/>
      <c r="G10" s="5319"/>
      <c r="H10" s="5320"/>
      <c r="I10" s="5320"/>
      <c r="J10" s="5320"/>
      <c r="K10" s="5320"/>
      <c r="L10" s="5320"/>
      <c r="M10" s="5320"/>
      <c r="N10" s="5320"/>
      <c r="O10" s="5320"/>
      <c r="P10" s="5320"/>
      <c r="Q10" s="5320"/>
      <c r="R10" s="5320"/>
      <c r="S10" s="5320"/>
      <c r="T10" s="5320"/>
      <c r="U10" s="5320"/>
      <c r="V10" s="5320"/>
      <c r="W10" s="5320"/>
      <c r="X10" s="5320"/>
      <c r="Y10" s="5320"/>
      <c r="Z10" s="5320"/>
      <c r="AA10" s="5320"/>
      <c r="AB10" s="5321"/>
      <c r="AC10" s="1040"/>
    </row>
    <row r="11" spans="1:29" ht="19.5" customHeight="1">
      <c r="A11" s="1040"/>
      <c r="B11" s="5322" t="s">
        <v>2072</v>
      </c>
      <c r="C11" s="5323"/>
      <c r="D11" s="5323"/>
      <c r="E11" s="5323"/>
      <c r="F11" s="5324"/>
      <c r="G11" s="5331" t="s">
        <v>2071</v>
      </c>
      <c r="H11" s="5332"/>
      <c r="I11" s="5332"/>
      <c r="J11" s="5332"/>
      <c r="K11" s="5332"/>
      <c r="L11" s="5332"/>
      <c r="M11" s="5332"/>
      <c r="N11" s="5332"/>
      <c r="O11" s="5332"/>
      <c r="P11" s="5332"/>
      <c r="Q11" s="5332"/>
      <c r="R11" s="5332"/>
      <c r="S11" s="5332"/>
      <c r="T11" s="5333"/>
      <c r="U11" s="5337" t="s">
        <v>2070</v>
      </c>
      <c r="V11" s="5338"/>
      <c r="W11" s="5338"/>
      <c r="X11" s="5338"/>
      <c r="Y11" s="5338"/>
      <c r="Z11" s="5338"/>
      <c r="AA11" s="5338"/>
      <c r="AB11" s="5339"/>
      <c r="AC11" s="1040"/>
    </row>
    <row r="12" spans="1:29" ht="19.5" customHeight="1">
      <c r="A12" s="1040"/>
      <c r="B12" s="5325"/>
      <c r="C12" s="5326"/>
      <c r="D12" s="5326"/>
      <c r="E12" s="5326"/>
      <c r="F12" s="5327"/>
      <c r="G12" s="5334"/>
      <c r="H12" s="5335"/>
      <c r="I12" s="5335"/>
      <c r="J12" s="5335"/>
      <c r="K12" s="5335"/>
      <c r="L12" s="5335"/>
      <c r="M12" s="5335"/>
      <c r="N12" s="5335"/>
      <c r="O12" s="5335"/>
      <c r="P12" s="5335"/>
      <c r="Q12" s="5335"/>
      <c r="R12" s="5335"/>
      <c r="S12" s="5335"/>
      <c r="T12" s="5336"/>
      <c r="U12" s="5340"/>
      <c r="V12" s="5341"/>
      <c r="W12" s="5341"/>
      <c r="X12" s="5341"/>
      <c r="Y12" s="5341"/>
      <c r="Z12" s="5341"/>
      <c r="AA12" s="5341"/>
      <c r="AB12" s="5342"/>
      <c r="AC12" s="1040"/>
    </row>
    <row r="13" spans="1:29" ht="24.75" customHeight="1">
      <c r="A13" s="1040"/>
      <c r="B13" s="5328"/>
      <c r="C13" s="5329"/>
      <c r="D13" s="5329"/>
      <c r="E13" s="5329"/>
      <c r="F13" s="5330"/>
      <c r="G13" s="5289" t="s">
        <v>2069</v>
      </c>
      <c r="H13" s="5290"/>
      <c r="I13" s="5290"/>
      <c r="J13" s="5290"/>
      <c r="K13" s="5290"/>
      <c r="L13" s="5290"/>
      <c r="M13" s="5290"/>
      <c r="N13" s="5290"/>
      <c r="O13" s="5290"/>
      <c r="P13" s="5290"/>
      <c r="Q13" s="5290"/>
      <c r="R13" s="5290"/>
      <c r="S13" s="5290"/>
      <c r="T13" s="5304"/>
      <c r="U13" s="1052"/>
      <c r="V13" s="1052"/>
      <c r="W13" s="1052"/>
      <c r="X13" s="1052" t="s">
        <v>2068</v>
      </c>
      <c r="Y13" s="1052"/>
      <c r="Z13" s="1052" t="s">
        <v>2067</v>
      </c>
      <c r="AA13" s="1052"/>
      <c r="AB13" s="1054" t="s">
        <v>2066</v>
      </c>
      <c r="AC13" s="1040"/>
    </row>
    <row r="14" spans="1:29" ht="62.25" customHeight="1" thickBot="1">
      <c r="A14" s="1040"/>
      <c r="B14" s="5322" t="s">
        <v>2065</v>
      </c>
      <c r="C14" s="5323"/>
      <c r="D14" s="5323"/>
      <c r="E14" s="5323"/>
      <c r="F14" s="5324"/>
      <c r="G14" s="5305" t="s">
        <v>2064</v>
      </c>
      <c r="H14" s="5306"/>
      <c r="I14" s="5306"/>
      <c r="J14" s="5306"/>
      <c r="K14" s="5306"/>
      <c r="L14" s="5306"/>
      <c r="M14" s="5306"/>
      <c r="N14" s="5306"/>
      <c r="O14" s="5306"/>
      <c r="P14" s="5306"/>
      <c r="Q14" s="5306"/>
      <c r="R14" s="5306"/>
      <c r="S14" s="5306"/>
      <c r="T14" s="5306"/>
      <c r="U14" s="5306"/>
      <c r="V14" s="5306"/>
      <c r="W14" s="5306"/>
      <c r="X14" s="5306"/>
      <c r="Y14" s="5306"/>
      <c r="Z14" s="5306"/>
      <c r="AA14" s="5306"/>
      <c r="AB14" s="5307"/>
      <c r="AC14" s="1040"/>
    </row>
    <row r="15" spans="1:29" ht="33.75" customHeight="1">
      <c r="A15" s="1040"/>
      <c r="B15" s="5294" t="s">
        <v>2063</v>
      </c>
      <c r="C15" s="1053"/>
      <c r="D15" s="5297" t="s">
        <v>2062</v>
      </c>
      <c r="E15" s="5298"/>
      <c r="F15" s="5298"/>
      <c r="G15" s="5298"/>
      <c r="H15" s="5298"/>
      <c r="I15" s="5298"/>
      <c r="J15" s="5298"/>
      <c r="K15" s="5298"/>
      <c r="L15" s="5298"/>
      <c r="M15" s="5298"/>
      <c r="N15" s="5298"/>
      <c r="O15" s="5298"/>
      <c r="P15" s="5298"/>
      <c r="Q15" s="5299" t="s">
        <v>2061</v>
      </c>
      <c r="R15" s="5299"/>
      <c r="S15" s="5299"/>
      <c r="T15" s="5299"/>
      <c r="U15" s="5299"/>
      <c r="V15" s="5299"/>
      <c r="W15" s="5299"/>
      <c r="X15" s="5299"/>
      <c r="Y15" s="5299"/>
      <c r="Z15" s="5299"/>
      <c r="AA15" s="5299"/>
      <c r="AB15" s="5300"/>
      <c r="AC15" s="1040"/>
    </row>
    <row r="16" spans="1:29" ht="33.75" customHeight="1">
      <c r="A16" s="1040"/>
      <c r="B16" s="5295"/>
      <c r="C16" s="1052"/>
      <c r="D16" s="5289" t="s">
        <v>2060</v>
      </c>
      <c r="E16" s="5290"/>
      <c r="F16" s="5290"/>
      <c r="G16" s="5290"/>
      <c r="H16" s="5290"/>
      <c r="I16" s="5290"/>
      <c r="J16" s="5290"/>
      <c r="K16" s="5290"/>
      <c r="L16" s="5290"/>
      <c r="M16" s="5290"/>
      <c r="N16" s="5290"/>
      <c r="O16" s="5290"/>
      <c r="P16" s="5290"/>
      <c r="Q16" s="5302" t="s">
        <v>2059</v>
      </c>
      <c r="R16" s="5302"/>
      <c r="S16" s="5302"/>
      <c r="T16" s="5302"/>
      <c r="U16" s="5302"/>
      <c r="V16" s="5302"/>
      <c r="W16" s="5302"/>
      <c r="X16" s="5302"/>
      <c r="Y16" s="5302"/>
      <c r="Z16" s="5302"/>
      <c r="AA16" s="5302"/>
      <c r="AB16" s="5303"/>
      <c r="AC16" s="1040"/>
    </row>
    <row r="17" spans="1:29" ht="33.75" customHeight="1">
      <c r="A17" s="1040"/>
      <c r="B17" s="5295"/>
      <c r="C17" s="1052"/>
      <c r="D17" s="5289" t="s">
        <v>2058</v>
      </c>
      <c r="E17" s="5290"/>
      <c r="F17" s="5290"/>
      <c r="G17" s="5290"/>
      <c r="H17" s="5290"/>
      <c r="I17" s="5290"/>
      <c r="J17" s="5290"/>
      <c r="K17" s="5290"/>
      <c r="L17" s="5290"/>
      <c r="M17" s="5290"/>
      <c r="N17" s="5290"/>
      <c r="O17" s="5290"/>
      <c r="P17" s="5290"/>
      <c r="Q17" s="1050" t="s">
        <v>2057</v>
      </c>
      <c r="R17" s="1050"/>
      <c r="S17" s="1050"/>
      <c r="T17" s="1050"/>
      <c r="U17" s="1050"/>
      <c r="V17" s="1050"/>
      <c r="W17" s="1050"/>
      <c r="X17" s="1050"/>
      <c r="Y17" s="1050"/>
      <c r="Z17" s="1050"/>
      <c r="AA17" s="1050"/>
      <c r="AB17" s="1049"/>
      <c r="AC17" s="1040"/>
    </row>
    <row r="18" spans="1:29" ht="33.75" customHeight="1">
      <c r="A18" s="1040"/>
      <c r="B18" s="5295"/>
      <c r="C18" s="1052"/>
      <c r="D18" s="5289" t="s">
        <v>2056</v>
      </c>
      <c r="E18" s="5290"/>
      <c r="F18" s="5290"/>
      <c r="G18" s="5290"/>
      <c r="H18" s="5290"/>
      <c r="I18" s="5290"/>
      <c r="J18" s="5290"/>
      <c r="K18" s="5290"/>
      <c r="L18" s="5290"/>
      <c r="M18" s="5290"/>
      <c r="N18" s="5290"/>
      <c r="O18" s="5290"/>
      <c r="P18" s="5290"/>
      <c r="Q18" s="1050" t="s">
        <v>2054</v>
      </c>
      <c r="R18" s="1050"/>
      <c r="S18" s="1050"/>
      <c r="T18" s="1050"/>
      <c r="U18" s="1050"/>
      <c r="V18" s="1050"/>
      <c r="W18" s="1050"/>
      <c r="X18" s="1050"/>
      <c r="Y18" s="1050"/>
      <c r="Z18" s="1050"/>
      <c r="AA18" s="1050"/>
      <c r="AB18" s="1049"/>
      <c r="AC18" s="1040"/>
    </row>
    <row r="19" spans="1:29" ht="33.75" customHeight="1">
      <c r="A19" s="1040"/>
      <c r="B19" s="5295"/>
      <c r="C19" s="1051"/>
      <c r="D19" s="5289" t="s">
        <v>2055</v>
      </c>
      <c r="E19" s="5290"/>
      <c r="F19" s="5290"/>
      <c r="G19" s="5290"/>
      <c r="H19" s="5290"/>
      <c r="I19" s="5290"/>
      <c r="J19" s="5290"/>
      <c r="K19" s="5290"/>
      <c r="L19" s="5290"/>
      <c r="M19" s="5290"/>
      <c r="N19" s="5290"/>
      <c r="O19" s="5290"/>
      <c r="P19" s="5290"/>
      <c r="Q19" s="1050" t="s">
        <v>2054</v>
      </c>
      <c r="R19" s="1050"/>
      <c r="S19" s="1050"/>
      <c r="T19" s="1050"/>
      <c r="U19" s="1050"/>
      <c r="V19" s="1050"/>
      <c r="W19" s="1050"/>
      <c r="X19" s="1050"/>
      <c r="Y19" s="1050"/>
      <c r="Z19" s="1050"/>
      <c r="AA19" s="1050"/>
      <c r="AB19" s="1049"/>
      <c r="AC19" s="1040"/>
    </row>
    <row r="20" spans="1:29" ht="33.75" customHeight="1">
      <c r="A20" s="1040"/>
      <c r="B20" s="5295"/>
      <c r="C20" s="1048"/>
      <c r="D20" s="5289" t="s">
        <v>2053</v>
      </c>
      <c r="E20" s="5290"/>
      <c r="F20" s="5290"/>
      <c r="G20" s="5290"/>
      <c r="H20" s="5290"/>
      <c r="I20" s="5290"/>
      <c r="J20" s="5290"/>
      <c r="K20" s="5290"/>
      <c r="L20" s="5290"/>
      <c r="M20" s="5290"/>
      <c r="N20" s="5290"/>
      <c r="O20" s="5290"/>
      <c r="P20" s="5290"/>
      <c r="Q20" s="1050" t="s">
        <v>2052</v>
      </c>
      <c r="R20" s="1050"/>
      <c r="S20" s="1050"/>
      <c r="T20" s="1050"/>
      <c r="U20" s="1050"/>
      <c r="V20" s="1050"/>
      <c r="W20" s="1050"/>
      <c r="X20" s="1050"/>
      <c r="Y20" s="1050"/>
      <c r="Z20" s="1050"/>
      <c r="AA20" s="1050"/>
      <c r="AB20" s="1049"/>
      <c r="AC20" s="1040"/>
    </row>
    <row r="21" spans="1:29" ht="33.75" customHeight="1">
      <c r="A21" s="1040"/>
      <c r="B21" s="5295"/>
      <c r="C21" s="1048"/>
      <c r="D21" s="5289" t="s">
        <v>2051</v>
      </c>
      <c r="E21" s="5290"/>
      <c r="F21" s="5290"/>
      <c r="G21" s="5290"/>
      <c r="H21" s="5290"/>
      <c r="I21" s="5290"/>
      <c r="J21" s="5290"/>
      <c r="K21" s="5290"/>
      <c r="L21" s="5290"/>
      <c r="M21" s="5290"/>
      <c r="N21" s="5290"/>
      <c r="O21" s="5290"/>
      <c r="P21" s="5290"/>
      <c r="Q21" s="1046" t="s">
        <v>2050</v>
      </c>
      <c r="R21" s="1046"/>
      <c r="S21" s="1046"/>
      <c r="T21" s="1046"/>
      <c r="U21" s="1047"/>
      <c r="V21" s="1047"/>
      <c r="W21" s="1046"/>
      <c r="X21" s="1046"/>
      <c r="Y21" s="1046"/>
      <c r="Z21" s="1046"/>
      <c r="AA21" s="1046"/>
      <c r="AB21" s="1045"/>
      <c r="AC21" s="1040"/>
    </row>
    <row r="22" spans="1:29" ht="33.75" customHeight="1" thickBot="1">
      <c r="A22" s="1040"/>
      <c r="B22" s="5296"/>
      <c r="C22" s="1044"/>
      <c r="D22" s="5291" t="s">
        <v>2049</v>
      </c>
      <c r="E22" s="5292"/>
      <c r="F22" s="5292"/>
      <c r="G22" s="5292"/>
      <c r="H22" s="5292"/>
      <c r="I22" s="5292"/>
      <c r="J22" s="5292"/>
      <c r="K22" s="5292"/>
      <c r="L22" s="5292"/>
      <c r="M22" s="5292"/>
      <c r="N22" s="5292"/>
      <c r="O22" s="5292"/>
      <c r="P22" s="5292"/>
      <c r="Q22" s="1043" t="s">
        <v>2048</v>
      </c>
      <c r="R22" s="1043"/>
      <c r="S22" s="1043"/>
      <c r="T22" s="1043"/>
      <c r="U22" s="1043"/>
      <c r="V22" s="1043"/>
      <c r="W22" s="1043"/>
      <c r="X22" s="1043"/>
      <c r="Y22" s="1043"/>
      <c r="Z22" s="1043"/>
      <c r="AA22" s="1043"/>
      <c r="AB22" s="1042"/>
      <c r="AC22" s="1040"/>
    </row>
    <row r="23" spans="1:29" ht="6.75" customHeight="1">
      <c r="A23" s="1040"/>
      <c r="B23" s="5287"/>
      <c r="C23" s="5287"/>
      <c r="D23" s="5287"/>
      <c r="E23" s="5287"/>
      <c r="F23" s="5287"/>
      <c r="G23" s="5287"/>
      <c r="H23" s="5287"/>
      <c r="I23" s="5287"/>
      <c r="J23" s="5287"/>
      <c r="K23" s="5287"/>
      <c r="L23" s="5287"/>
      <c r="M23" s="5287"/>
      <c r="N23" s="5287"/>
      <c r="O23" s="5287"/>
      <c r="P23" s="5287"/>
      <c r="Q23" s="5287"/>
      <c r="R23" s="5287"/>
      <c r="S23" s="5287"/>
      <c r="T23" s="5287"/>
      <c r="U23" s="5287"/>
      <c r="V23" s="5287"/>
      <c r="W23" s="5287"/>
      <c r="X23" s="5287"/>
      <c r="Y23" s="5287"/>
      <c r="Z23" s="5287"/>
      <c r="AA23" s="5287"/>
      <c r="AB23" s="5287"/>
      <c r="AC23" s="1040"/>
    </row>
    <row r="24" spans="1:29" ht="21" customHeight="1">
      <c r="A24" s="1041"/>
      <c r="B24" s="5288" t="s">
        <v>2047</v>
      </c>
      <c r="C24" s="5288"/>
      <c r="D24" s="5288"/>
      <c r="E24" s="5288"/>
      <c r="F24" s="5288"/>
      <c r="G24" s="5288"/>
      <c r="H24" s="5288"/>
      <c r="I24" s="5288"/>
      <c r="J24" s="5288"/>
      <c r="K24" s="5288"/>
      <c r="L24" s="5288"/>
      <c r="M24" s="5288"/>
      <c r="N24" s="5288"/>
      <c r="O24" s="5288"/>
      <c r="P24" s="5288"/>
      <c r="Q24" s="5288"/>
      <c r="R24" s="5288"/>
      <c r="S24" s="5288"/>
      <c r="T24" s="5288"/>
      <c r="U24" s="5288"/>
      <c r="V24" s="5288"/>
      <c r="W24" s="5288"/>
      <c r="X24" s="5288"/>
      <c r="Y24" s="5288"/>
      <c r="Z24" s="5288"/>
      <c r="AA24" s="5288"/>
      <c r="AB24" s="5288"/>
      <c r="AC24" s="1039"/>
    </row>
    <row r="25" spans="1:29" ht="21" customHeight="1">
      <c r="A25" s="1041"/>
      <c r="B25" s="5288"/>
      <c r="C25" s="5288"/>
      <c r="D25" s="5288"/>
      <c r="E25" s="5288"/>
      <c r="F25" s="5288"/>
      <c r="G25" s="5288"/>
      <c r="H25" s="5288"/>
      <c r="I25" s="5288"/>
      <c r="J25" s="5288"/>
      <c r="K25" s="5288"/>
      <c r="L25" s="5288"/>
      <c r="M25" s="5288"/>
      <c r="N25" s="5288"/>
      <c r="O25" s="5288"/>
      <c r="P25" s="5288"/>
      <c r="Q25" s="5288"/>
      <c r="R25" s="5288"/>
      <c r="S25" s="5288"/>
      <c r="T25" s="5288"/>
      <c r="U25" s="5288"/>
      <c r="V25" s="5288"/>
      <c r="W25" s="5288"/>
      <c r="X25" s="5288"/>
      <c r="Y25" s="5288"/>
      <c r="Z25" s="5288"/>
      <c r="AA25" s="5288"/>
      <c r="AB25" s="5288"/>
      <c r="AC25" s="1039"/>
    </row>
    <row r="26" spans="1:29" ht="21" customHeight="1">
      <c r="A26" s="1040"/>
      <c r="B26" s="5288"/>
      <c r="C26" s="5288"/>
      <c r="D26" s="5288"/>
      <c r="E26" s="5288"/>
      <c r="F26" s="5288"/>
      <c r="G26" s="5288"/>
      <c r="H26" s="5288"/>
      <c r="I26" s="5288"/>
      <c r="J26" s="5288"/>
      <c r="K26" s="5288"/>
      <c r="L26" s="5288"/>
      <c r="M26" s="5288"/>
      <c r="N26" s="5288"/>
      <c r="O26" s="5288"/>
      <c r="P26" s="5288"/>
      <c r="Q26" s="5288"/>
      <c r="R26" s="5288"/>
      <c r="S26" s="5288"/>
      <c r="T26" s="5288"/>
      <c r="U26" s="5288"/>
      <c r="V26" s="5288"/>
      <c r="W26" s="5288"/>
      <c r="X26" s="5288"/>
      <c r="Y26" s="5288"/>
      <c r="Z26" s="5288"/>
      <c r="AA26" s="5288"/>
      <c r="AB26" s="5288"/>
      <c r="AC26" s="1039"/>
    </row>
    <row r="27" spans="1:29" ht="16.5" customHeight="1">
      <c r="A27" s="1033"/>
      <c r="B27" s="5288"/>
      <c r="C27" s="5288"/>
      <c r="D27" s="5288"/>
      <c r="E27" s="5288"/>
      <c r="F27" s="5288"/>
      <c r="G27" s="5288"/>
      <c r="H27" s="5288"/>
      <c r="I27" s="5288"/>
      <c r="J27" s="5288"/>
      <c r="K27" s="5288"/>
      <c r="L27" s="5288"/>
      <c r="M27" s="5288"/>
      <c r="N27" s="5288"/>
      <c r="O27" s="5288"/>
      <c r="P27" s="5288"/>
      <c r="Q27" s="5288"/>
      <c r="R27" s="5288"/>
      <c r="S27" s="5288"/>
      <c r="T27" s="5288"/>
      <c r="U27" s="5288"/>
      <c r="V27" s="5288"/>
      <c r="W27" s="5288"/>
      <c r="X27" s="5288"/>
      <c r="Y27" s="5288"/>
      <c r="Z27" s="5288"/>
      <c r="AA27" s="5288"/>
      <c r="AB27" s="5288"/>
      <c r="AC27" s="1039"/>
    </row>
    <row r="28" spans="1:29" ht="24" customHeight="1">
      <c r="A28" s="1033"/>
      <c r="B28" s="5288"/>
      <c r="C28" s="5288"/>
      <c r="D28" s="5288"/>
      <c r="E28" s="5288"/>
      <c r="F28" s="5288"/>
      <c r="G28" s="5288"/>
      <c r="H28" s="5288"/>
      <c r="I28" s="5288"/>
      <c r="J28" s="5288"/>
      <c r="K28" s="5288"/>
      <c r="L28" s="5288"/>
      <c r="M28" s="5288"/>
      <c r="N28" s="5288"/>
      <c r="O28" s="5288"/>
      <c r="P28" s="5288"/>
      <c r="Q28" s="5288"/>
      <c r="R28" s="5288"/>
      <c r="S28" s="5288"/>
      <c r="T28" s="5288"/>
      <c r="U28" s="5288"/>
      <c r="V28" s="5288"/>
      <c r="W28" s="5288"/>
      <c r="X28" s="5288"/>
      <c r="Y28" s="5288"/>
      <c r="Z28" s="5288"/>
      <c r="AA28" s="5288"/>
      <c r="AB28" s="5288"/>
      <c r="AC28" s="1039"/>
    </row>
    <row r="29" spans="1:29" ht="24" customHeight="1">
      <c r="A29" s="1033"/>
      <c r="B29" s="5288"/>
      <c r="C29" s="5288"/>
      <c r="D29" s="5288"/>
      <c r="E29" s="5288"/>
      <c r="F29" s="5288"/>
      <c r="G29" s="5288"/>
      <c r="H29" s="5288"/>
      <c r="I29" s="5288"/>
      <c r="J29" s="5288"/>
      <c r="K29" s="5288"/>
      <c r="L29" s="5288"/>
      <c r="M29" s="5288"/>
      <c r="N29" s="5288"/>
      <c r="O29" s="5288"/>
      <c r="P29" s="5288"/>
      <c r="Q29" s="5288"/>
      <c r="R29" s="5288"/>
      <c r="S29" s="5288"/>
      <c r="T29" s="5288"/>
      <c r="U29" s="5288"/>
      <c r="V29" s="5288"/>
      <c r="W29" s="5288"/>
      <c r="X29" s="5288"/>
      <c r="Y29" s="5288"/>
      <c r="Z29" s="5288"/>
      <c r="AA29" s="5288"/>
      <c r="AB29" s="5288"/>
      <c r="AC29" s="1039"/>
    </row>
    <row r="30" spans="1:29" ht="3" customHeight="1">
      <c r="A30" s="1036"/>
      <c r="B30" s="1038"/>
      <c r="C30" s="1037"/>
      <c r="D30" s="1036"/>
      <c r="E30" s="1036"/>
      <c r="F30" s="1036"/>
      <c r="G30" s="1036"/>
      <c r="H30" s="1036"/>
      <c r="I30" s="1036"/>
      <c r="J30" s="1036"/>
      <c r="K30" s="1036"/>
      <c r="L30" s="1036"/>
      <c r="M30" s="1036"/>
      <c r="N30" s="1036"/>
      <c r="O30" s="1036"/>
      <c r="P30" s="1036"/>
      <c r="Q30" s="1036"/>
      <c r="R30" s="1036"/>
      <c r="S30" s="1036"/>
      <c r="T30" s="1036"/>
      <c r="U30" s="1036"/>
      <c r="V30" s="1036"/>
      <c r="W30" s="1036"/>
      <c r="X30" s="1036"/>
      <c r="Y30" s="1036"/>
      <c r="Z30" s="1036"/>
      <c r="AA30" s="1036"/>
      <c r="AB30" s="1036"/>
      <c r="AC30" s="1036"/>
    </row>
    <row r="31" spans="1:29" ht="24" customHeight="1">
      <c r="A31" s="1033"/>
      <c r="B31" s="1032"/>
      <c r="C31" s="5286"/>
      <c r="D31" s="5286"/>
      <c r="E31" s="5286"/>
      <c r="F31" s="5286"/>
      <c r="G31" s="5286"/>
      <c r="H31" s="5286"/>
      <c r="I31" s="5286"/>
      <c r="J31" s="5286"/>
      <c r="K31" s="5286"/>
      <c r="L31" s="5286"/>
      <c r="M31" s="5286"/>
      <c r="N31" s="5286"/>
      <c r="O31" s="5286"/>
      <c r="P31" s="5286"/>
      <c r="Q31" s="5286"/>
      <c r="R31" s="5286"/>
      <c r="S31" s="5286"/>
      <c r="T31" s="5286"/>
      <c r="U31" s="5286"/>
      <c r="V31" s="5286"/>
      <c r="W31" s="5286"/>
      <c r="X31" s="5286"/>
      <c r="Y31" s="5286"/>
      <c r="Z31" s="5286"/>
      <c r="AA31" s="5286"/>
      <c r="AB31" s="5286"/>
      <c r="AC31" s="5286"/>
    </row>
    <row r="32" spans="1:29" ht="24" customHeight="1">
      <c r="A32" s="1033"/>
      <c r="B32" s="1032"/>
      <c r="C32" s="5286"/>
      <c r="D32" s="5286"/>
      <c r="E32" s="5286"/>
      <c r="F32" s="5286"/>
      <c r="G32" s="5286"/>
      <c r="H32" s="5286"/>
      <c r="I32" s="5286"/>
      <c r="J32" s="5286"/>
      <c r="K32" s="5286"/>
      <c r="L32" s="5286"/>
      <c r="M32" s="5286"/>
      <c r="N32" s="5286"/>
      <c r="O32" s="5286"/>
      <c r="P32" s="5286"/>
      <c r="Q32" s="5286"/>
      <c r="R32" s="5286"/>
      <c r="S32" s="5286"/>
      <c r="T32" s="5286"/>
      <c r="U32" s="5286"/>
      <c r="V32" s="5286"/>
      <c r="W32" s="5286"/>
      <c r="X32" s="5286"/>
      <c r="Y32" s="5286"/>
      <c r="Z32" s="5286"/>
      <c r="AA32" s="5286"/>
      <c r="AB32" s="5286"/>
      <c r="AC32" s="5286"/>
    </row>
    <row r="33" spans="1:29" ht="24" customHeight="1">
      <c r="A33" s="1033"/>
      <c r="B33" s="1035"/>
      <c r="C33" s="1033"/>
      <c r="D33" s="1033"/>
      <c r="E33" s="1033"/>
      <c r="F33" s="1033"/>
      <c r="G33" s="1033"/>
      <c r="H33" s="1033"/>
      <c r="I33" s="1033"/>
      <c r="J33" s="1033"/>
      <c r="K33" s="1033"/>
      <c r="L33" s="1033"/>
      <c r="M33" s="1033"/>
      <c r="N33" s="1033"/>
      <c r="O33" s="1033"/>
      <c r="P33" s="1033"/>
      <c r="Q33" s="1033"/>
      <c r="R33" s="1033"/>
      <c r="S33" s="1033"/>
      <c r="T33" s="1033"/>
      <c r="U33" s="1033"/>
      <c r="V33" s="1033"/>
      <c r="W33" s="1033"/>
      <c r="X33" s="1033"/>
      <c r="Y33" s="1033"/>
      <c r="Z33" s="1033"/>
      <c r="AA33" s="1033"/>
      <c r="AB33" s="1033"/>
      <c r="AC33" s="1033"/>
    </row>
    <row r="34" spans="1:29" ht="24" customHeight="1">
      <c r="A34" s="1033"/>
      <c r="B34" s="1032"/>
      <c r="C34" s="5286"/>
      <c r="D34" s="5286"/>
      <c r="E34" s="5286"/>
      <c r="F34" s="5286"/>
      <c r="G34" s="5286"/>
      <c r="H34" s="5286"/>
      <c r="I34" s="5286"/>
      <c r="J34" s="5286"/>
      <c r="K34" s="5286"/>
      <c r="L34" s="5286"/>
      <c r="M34" s="5286"/>
      <c r="N34" s="5286"/>
      <c r="O34" s="5286"/>
      <c r="P34" s="5286"/>
      <c r="Q34" s="5286"/>
      <c r="R34" s="5286"/>
      <c r="S34" s="5286"/>
      <c r="T34" s="5286"/>
      <c r="U34" s="5286"/>
      <c r="V34" s="5286"/>
      <c r="W34" s="5286"/>
      <c r="X34" s="5286"/>
      <c r="Y34" s="5286"/>
      <c r="Z34" s="5286"/>
      <c r="AA34" s="5286"/>
      <c r="AB34" s="5286"/>
      <c r="AC34" s="5286"/>
    </row>
    <row r="35" spans="1:29" ht="24" customHeight="1">
      <c r="A35" s="1033"/>
      <c r="B35" s="1032"/>
      <c r="C35" s="5286"/>
      <c r="D35" s="5286"/>
      <c r="E35" s="5286"/>
      <c r="F35" s="5286"/>
      <c r="G35" s="5286"/>
      <c r="H35" s="5286"/>
      <c r="I35" s="5286"/>
      <c r="J35" s="5286"/>
      <c r="K35" s="5286"/>
      <c r="L35" s="5286"/>
      <c r="M35" s="5286"/>
      <c r="N35" s="5286"/>
      <c r="O35" s="5286"/>
      <c r="P35" s="5286"/>
      <c r="Q35" s="5286"/>
      <c r="R35" s="5286"/>
      <c r="S35" s="5286"/>
      <c r="T35" s="5286"/>
      <c r="U35" s="5286"/>
      <c r="V35" s="5286"/>
      <c r="W35" s="5286"/>
      <c r="X35" s="5286"/>
      <c r="Y35" s="5286"/>
      <c r="Z35" s="5286"/>
      <c r="AA35" s="5286"/>
      <c r="AB35" s="5286"/>
      <c r="AC35" s="5286"/>
    </row>
    <row r="36" spans="1:29" ht="24" customHeight="1">
      <c r="A36" s="1033"/>
      <c r="B36" s="1035"/>
      <c r="C36" s="1033"/>
      <c r="D36" s="1033"/>
      <c r="E36" s="1033"/>
      <c r="F36" s="1033"/>
      <c r="G36" s="1033"/>
      <c r="H36" s="1033"/>
      <c r="I36" s="1033"/>
      <c r="J36" s="1033"/>
      <c r="K36" s="1033"/>
      <c r="L36" s="1033"/>
      <c r="M36" s="1033"/>
      <c r="N36" s="1033"/>
      <c r="O36" s="1033"/>
      <c r="P36" s="1033"/>
      <c r="Q36" s="1033"/>
      <c r="R36" s="1033"/>
      <c r="S36" s="1033"/>
      <c r="T36" s="1033"/>
      <c r="U36" s="1033"/>
      <c r="V36" s="1033"/>
      <c r="W36" s="1033"/>
      <c r="X36" s="1033"/>
      <c r="Y36" s="1033"/>
      <c r="Z36" s="1033"/>
      <c r="AA36" s="1033"/>
      <c r="AB36" s="1033"/>
      <c r="AC36" s="1033"/>
    </row>
    <row r="37" spans="1:29" ht="24" customHeight="1">
      <c r="A37" s="1033"/>
      <c r="B37" s="1032"/>
      <c r="C37" s="5286"/>
      <c r="D37" s="5286"/>
      <c r="E37" s="5286"/>
      <c r="F37" s="5286"/>
      <c r="G37" s="5286"/>
      <c r="H37" s="5286"/>
      <c r="I37" s="5286"/>
      <c r="J37" s="5286"/>
      <c r="K37" s="5286"/>
      <c r="L37" s="5286"/>
      <c r="M37" s="5286"/>
      <c r="N37" s="5286"/>
      <c r="O37" s="5286"/>
      <c r="P37" s="5286"/>
      <c r="Q37" s="5286"/>
      <c r="R37" s="5286"/>
      <c r="S37" s="5286"/>
      <c r="T37" s="5286"/>
      <c r="U37" s="5286"/>
      <c r="V37" s="5286"/>
      <c r="W37" s="5286"/>
      <c r="X37" s="5286"/>
      <c r="Y37" s="5286"/>
      <c r="Z37" s="5286"/>
      <c r="AA37" s="5286"/>
      <c r="AB37" s="5286"/>
      <c r="AC37" s="5286"/>
    </row>
    <row r="38" spans="1:29" ht="24" customHeight="1">
      <c r="A38" s="1033"/>
      <c r="B38" s="1032"/>
      <c r="C38" s="5286"/>
      <c r="D38" s="5286"/>
      <c r="E38" s="5286"/>
      <c r="F38" s="5286"/>
      <c r="G38" s="5286"/>
      <c r="H38" s="5286"/>
      <c r="I38" s="5286"/>
      <c r="J38" s="5286"/>
      <c r="K38" s="5286"/>
      <c r="L38" s="5286"/>
      <c r="M38" s="5286"/>
      <c r="N38" s="5286"/>
      <c r="O38" s="5286"/>
      <c r="P38" s="5286"/>
      <c r="Q38" s="5286"/>
      <c r="R38" s="5286"/>
      <c r="S38" s="5286"/>
      <c r="T38" s="5286"/>
      <c r="U38" s="5286"/>
      <c r="V38" s="5286"/>
      <c r="W38" s="5286"/>
      <c r="X38" s="5286"/>
      <c r="Y38" s="5286"/>
      <c r="Z38" s="5286"/>
      <c r="AA38" s="5286"/>
      <c r="AB38" s="5286"/>
      <c r="AC38" s="5286"/>
    </row>
    <row r="39" spans="1:29" ht="24" customHeight="1">
      <c r="A39" s="1033"/>
      <c r="B39" s="1032"/>
      <c r="C39" s="1034"/>
      <c r="D39" s="1034"/>
      <c r="E39" s="1034"/>
      <c r="F39" s="1034"/>
      <c r="G39" s="1034"/>
      <c r="H39" s="1034"/>
      <c r="I39" s="1034"/>
      <c r="J39" s="1034"/>
      <c r="K39" s="1034"/>
      <c r="L39" s="1034"/>
      <c r="M39" s="1034"/>
      <c r="N39" s="1034"/>
      <c r="O39" s="1034"/>
      <c r="P39" s="1034"/>
      <c r="Q39" s="1034"/>
      <c r="R39" s="1034"/>
      <c r="S39" s="1034"/>
      <c r="T39" s="1034"/>
      <c r="U39" s="1034"/>
      <c r="V39" s="1034"/>
      <c r="W39" s="1034"/>
      <c r="X39" s="1034"/>
      <c r="Y39" s="1034"/>
      <c r="Z39" s="1034"/>
      <c r="AA39" s="1034"/>
      <c r="AB39" s="1034"/>
      <c r="AC39" s="1034"/>
    </row>
    <row r="40" spans="1:29" ht="24" customHeight="1">
      <c r="A40" s="1033"/>
      <c r="B40" s="1032"/>
      <c r="C40" s="5286"/>
      <c r="D40" s="5286"/>
      <c r="E40" s="5286"/>
      <c r="F40" s="5286"/>
      <c r="G40" s="5286"/>
      <c r="H40" s="5286"/>
      <c r="I40" s="5286"/>
      <c r="J40" s="5286"/>
      <c r="K40" s="5286"/>
      <c r="L40" s="5286"/>
      <c r="M40" s="5286"/>
      <c r="N40" s="5286"/>
      <c r="O40" s="5286"/>
      <c r="P40" s="5286"/>
      <c r="Q40" s="5286"/>
      <c r="R40" s="5286"/>
      <c r="S40" s="5286"/>
      <c r="T40" s="5286"/>
      <c r="U40" s="5286"/>
      <c r="V40" s="5286"/>
      <c r="W40" s="5286"/>
      <c r="X40" s="5286"/>
      <c r="Y40" s="5286"/>
      <c r="Z40" s="5286"/>
      <c r="AA40" s="5286"/>
      <c r="AB40" s="5286"/>
      <c r="AC40" s="5286"/>
    </row>
    <row r="41" spans="1:29" ht="24" customHeight="1">
      <c r="A41" s="1027"/>
      <c r="B41" s="1029"/>
      <c r="C41" s="5301"/>
      <c r="D41" s="5301"/>
      <c r="E41" s="5301"/>
      <c r="F41" s="5301"/>
      <c r="G41" s="5301"/>
      <c r="H41" s="5301"/>
      <c r="I41" s="5301"/>
      <c r="J41" s="5301"/>
      <c r="K41" s="5301"/>
      <c r="L41" s="5301"/>
      <c r="M41" s="5301"/>
      <c r="N41" s="5301"/>
      <c r="O41" s="5301"/>
      <c r="P41" s="5301"/>
      <c r="Q41" s="5301"/>
      <c r="R41" s="5301"/>
      <c r="S41" s="5301"/>
      <c r="T41" s="5301"/>
      <c r="U41" s="5301"/>
      <c r="V41" s="5301"/>
      <c r="W41" s="5301"/>
      <c r="X41" s="5301"/>
      <c r="Y41" s="5301"/>
      <c r="Z41" s="5301"/>
      <c r="AA41" s="5301"/>
      <c r="AB41" s="5301"/>
      <c r="AC41" s="5301"/>
    </row>
    <row r="42" spans="1:29" ht="24" customHeight="1">
      <c r="A42" s="1027"/>
      <c r="B42" s="1027"/>
      <c r="C42" s="1028"/>
      <c r="D42" s="1028"/>
      <c r="E42" s="1028"/>
      <c r="F42" s="1028"/>
      <c r="G42" s="1028"/>
      <c r="H42" s="1028"/>
      <c r="I42" s="1028"/>
      <c r="J42" s="1028"/>
      <c r="K42" s="1028"/>
      <c r="L42" s="1028"/>
      <c r="M42" s="1028"/>
      <c r="N42" s="1028"/>
      <c r="O42" s="1028"/>
      <c r="P42" s="1028"/>
      <c r="Q42" s="1028"/>
      <c r="R42" s="1028"/>
      <c r="S42" s="1028"/>
      <c r="T42" s="1028"/>
      <c r="U42" s="1028"/>
      <c r="V42" s="1028"/>
      <c r="W42" s="1028"/>
      <c r="X42" s="1028"/>
      <c r="Y42" s="1028"/>
      <c r="Z42" s="1028"/>
      <c r="AA42" s="1028"/>
      <c r="AB42" s="1028"/>
      <c r="AC42" s="1028"/>
    </row>
    <row r="43" spans="1:29" ht="24" customHeight="1">
      <c r="A43" s="1031"/>
      <c r="C43" s="1027"/>
      <c r="D43" s="1027"/>
      <c r="E43" s="1027"/>
      <c r="F43" s="1027"/>
      <c r="G43" s="1027"/>
      <c r="H43" s="1027"/>
      <c r="I43" s="1027"/>
      <c r="J43" s="1027"/>
      <c r="K43" s="1027"/>
      <c r="L43" s="1027"/>
      <c r="M43" s="1027"/>
      <c r="N43" s="1027"/>
      <c r="O43" s="1027"/>
      <c r="P43" s="1027"/>
      <c r="Q43" s="1027"/>
      <c r="R43" s="1027"/>
      <c r="S43" s="1027"/>
      <c r="T43" s="1027"/>
      <c r="U43" s="1027"/>
      <c r="V43" s="1027"/>
      <c r="W43" s="1027"/>
      <c r="X43" s="1027"/>
      <c r="Y43" s="1027"/>
      <c r="Z43" s="1027"/>
      <c r="AA43" s="1027"/>
      <c r="AB43" s="1027"/>
      <c r="AC43" s="1027"/>
    </row>
    <row r="44" spans="1:29" ht="24" customHeight="1">
      <c r="A44" s="1027"/>
      <c r="B44" s="1030"/>
      <c r="C44" s="1027"/>
      <c r="D44" s="1027"/>
      <c r="E44" s="1027"/>
      <c r="F44" s="1027"/>
      <c r="G44" s="1027"/>
      <c r="H44" s="1027"/>
      <c r="I44" s="1027"/>
      <c r="J44" s="1027"/>
      <c r="K44" s="1027"/>
      <c r="L44" s="1027"/>
      <c r="M44" s="1027"/>
      <c r="N44" s="1027"/>
      <c r="O44" s="1027"/>
      <c r="P44" s="1027"/>
      <c r="Q44" s="1027"/>
      <c r="R44" s="1027"/>
      <c r="S44" s="1027"/>
      <c r="T44" s="1027"/>
      <c r="U44" s="1027"/>
      <c r="V44" s="1027"/>
      <c r="W44" s="1027"/>
      <c r="X44" s="1027"/>
      <c r="Y44" s="1027"/>
      <c r="Z44" s="1027"/>
      <c r="AA44" s="1027"/>
      <c r="AB44" s="1027"/>
      <c r="AC44" s="1027"/>
    </row>
    <row r="45" spans="1:29" ht="24" customHeight="1">
      <c r="A45" s="1027"/>
      <c r="B45" s="1029"/>
      <c r="C45" s="5301"/>
      <c r="D45" s="5301"/>
      <c r="E45" s="5301"/>
      <c r="F45" s="5301"/>
      <c r="G45" s="5301"/>
      <c r="H45" s="5301"/>
      <c r="I45" s="5301"/>
      <c r="J45" s="5301"/>
      <c r="K45" s="5301"/>
      <c r="L45" s="5301"/>
      <c r="M45" s="5301"/>
      <c r="N45" s="5301"/>
      <c r="O45" s="5301"/>
      <c r="P45" s="5301"/>
      <c r="Q45" s="5301"/>
      <c r="R45" s="5301"/>
      <c r="S45" s="5301"/>
      <c r="T45" s="5301"/>
      <c r="U45" s="5301"/>
      <c r="V45" s="5301"/>
      <c r="W45" s="5301"/>
      <c r="X45" s="5301"/>
      <c r="Y45" s="5301"/>
      <c r="Z45" s="5301"/>
      <c r="AA45" s="5301"/>
      <c r="AB45" s="5301"/>
      <c r="AC45" s="5301"/>
    </row>
    <row r="46" spans="1:29" ht="24" customHeight="1">
      <c r="A46" s="1027"/>
      <c r="B46" s="1029"/>
      <c r="C46" s="5301"/>
      <c r="D46" s="5301"/>
      <c r="E46" s="5301"/>
      <c r="F46" s="5301"/>
      <c r="G46" s="5301"/>
      <c r="H46" s="5301"/>
      <c r="I46" s="5301"/>
      <c r="J46" s="5301"/>
      <c r="K46" s="5301"/>
      <c r="L46" s="5301"/>
      <c r="M46" s="5301"/>
      <c r="N46" s="5301"/>
      <c r="O46" s="5301"/>
      <c r="P46" s="5301"/>
      <c r="Q46" s="5301"/>
      <c r="R46" s="5301"/>
      <c r="S46" s="5301"/>
      <c r="T46" s="5301"/>
      <c r="U46" s="5301"/>
      <c r="V46" s="5301"/>
      <c r="W46" s="5301"/>
      <c r="X46" s="5301"/>
      <c r="Y46" s="5301"/>
      <c r="Z46" s="5301"/>
      <c r="AA46" s="5301"/>
      <c r="AB46" s="5301"/>
      <c r="AC46" s="5301"/>
    </row>
    <row r="47" spans="1:29" ht="24" customHeight="1">
      <c r="A47" s="1027"/>
      <c r="B47" s="1030"/>
      <c r="C47" s="1027"/>
      <c r="D47" s="1027"/>
      <c r="E47" s="1027"/>
      <c r="F47" s="1027"/>
      <c r="G47" s="1027"/>
      <c r="H47" s="1027"/>
      <c r="I47" s="1027"/>
      <c r="J47" s="1027"/>
      <c r="K47" s="1027"/>
      <c r="L47" s="1027"/>
      <c r="M47" s="1027"/>
      <c r="N47" s="1027"/>
      <c r="O47" s="1027"/>
      <c r="P47" s="1027"/>
      <c r="Q47" s="1027"/>
      <c r="R47" s="1027"/>
      <c r="S47" s="1027"/>
      <c r="T47" s="1027"/>
      <c r="U47" s="1027"/>
      <c r="V47" s="1027"/>
      <c r="W47" s="1027"/>
      <c r="X47" s="1027"/>
      <c r="Y47" s="1027"/>
      <c r="Z47" s="1027"/>
      <c r="AA47" s="1027"/>
      <c r="AB47" s="1027"/>
      <c r="AC47" s="1027"/>
    </row>
    <row r="48" spans="1:29" ht="24" customHeight="1">
      <c r="A48" s="1027"/>
      <c r="B48" s="1029"/>
      <c r="C48" s="5301"/>
      <c r="D48" s="5301"/>
      <c r="E48" s="5301"/>
      <c r="F48" s="5301"/>
      <c r="G48" s="5301"/>
      <c r="H48" s="5301"/>
      <c r="I48" s="5301"/>
      <c r="J48" s="5301"/>
      <c r="K48" s="5301"/>
      <c r="L48" s="5301"/>
      <c r="M48" s="5301"/>
      <c r="N48" s="5301"/>
      <c r="O48" s="5301"/>
      <c r="P48" s="5301"/>
      <c r="Q48" s="5301"/>
      <c r="R48" s="5301"/>
      <c r="S48" s="5301"/>
      <c r="T48" s="5301"/>
      <c r="U48" s="5301"/>
      <c r="V48" s="5301"/>
      <c r="W48" s="5301"/>
      <c r="X48" s="5301"/>
      <c r="Y48" s="5301"/>
      <c r="Z48" s="5301"/>
      <c r="AA48" s="5301"/>
      <c r="AB48" s="5301"/>
      <c r="AC48" s="5301"/>
    </row>
    <row r="49" spans="1:29" ht="24" customHeight="1">
      <c r="A49" s="1027"/>
      <c r="B49" s="1029"/>
      <c r="C49" s="5301"/>
      <c r="D49" s="5301"/>
      <c r="E49" s="5301"/>
      <c r="F49" s="5301"/>
      <c r="G49" s="5301"/>
      <c r="H49" s="5301"/>
      <c r="I49" s="5301"/>
      <c r="J49" s="5301"/>
      <c r="K49" s="5301"/>
      <c r="L49" s="5301"/>
      <c r="M49" s="5301"/>
      <c r="N49" s="5301"/>
      <c r="O49" s="5301"/>
      <c r="P49" s="5301"/>
      <c r="Q49" s="5301"/>
      <c r="R49" s="5301"/>
      <c r="S49" s="5301"/>
      <c r="T49" s="5301"/>
      <c r="U49" s="5301"/>
      <c r="V49" s="5301"/>
      <c r="W49" s="5301"/>
      <c r="X49" s="5301"/>
      <c r="Y49" s="5301"/>
      <c r="Z49" s="5301"/>
      <c r="AA49" s="5301"/>
      <c r="AB49" s="5301"/>
      <c r="AC49" s="5301"/>
    </row>
    <row r="50" spans="1:29" ht="24" customHeight="1">
      <c r="A50" s="1027"/>
      <c r="B50" s="1027"/>
      <c r="C50" s="1028"/>
      <c r="D50" s="1028"/>
      <c r="E50" s="1028"/>
      <c r="F50" s="1028"/>
      <c r="G50" s="1028"/>
      <c r="H50" s="1028"/>
      <c r="I50" s="1028"/>
      <c r="J50" s="1028"/>
      <c r="K50" s="1028"/>
      <c r="L50" s="1028"/>
      <c r="M50" s="1028"/>
      <c r="N50" s="1028"/>
      <c r="O50" s="1028"/>
      <c r="P50" s="1028"/>
      <c r="Q50" s="1028"/>
      <c r="R50" s="1028"/>
      <c r="S50" s="1028"/>
      <c r="T50" s="1028"/>
      <c r="U50" s="1028"/>
      <c r="V50" s="1028"/>
      <c r="W50" s="1028"/>
      <c r="X50" s="1028"/>
      <c r="Y50" s="1028"/>
      <c r="Z50" s="1028"/>
      <c r="AA50" s="1028"/>
      <c r="AB50" s="1028"/>
      <c r="AC50" s="1028"/>
    </row>
    <row r="51" spans="1:29" ht="24" customHeight="1">
      <c r="A51" s="1027"/>
      <c r="C51" s="1027"/>
      <c r="D51" s="1027"/>
      <c r="E51" s="1027"/>
      <c r="F51" s="1027"/>
      <c r="G51" s="1027"/>
      <c r="H51" s="1027"/>
      <c r="I51" s="1027"/>
      <c r="J51" s="1027"/>
      <c r="K51" s="1027"/>
      <c r="L51" s="1027"/>
      <c r="M51" s="1027"/>
      <c r="N51" s="1027"/>
      <c r="O51" s="1027"/>
      <c r="P51" s="1027"/>
      <c r="Q51" s="1027"/>
      <c r="R51" s="1027"/>
      <c r="S51" s="1027"/>
      <c r="T51" s="1027"/>
      <c r="U51" s="1027"/>
      <c r="V51" s="1027"/>
      <c r="W51" s="1027"/>
      <c r="X51" s="1027"/>
      <c r="Y51" s="1027"/>
      <c r="Z51" s="1027"/>
      <c r="AA51" s="1027"/>
      <c r="AB51" s="1027"/>
      <c r="AC51" s="1027"/>
    </row>
    <row r="52" spans="1:29" ht="24" customHeight="1">
      <c r="A52" s="1027"/>
      <c r="B52" s="1030"/>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row>
    <row r="53" spans="1:29" ht="24" customHeight="1">
      <c r="A53" s="1027"/>
      <c r="B53" s="1029"/>
      <c r="C53" s="5301"/>
      <c r="D53" s="5301"/>
      <c r="E53" s="5301"/>
      <c r="F53" s="5301"/>
      <c r="G53" s="5301"/>
      <c r="H53" s="5301"/>
      <c r="I53" s="5301"/>
      <c r="J53" s="5301"/>
      <c r="K53" s="5301"/>
      <c r="L53" s="5301"/>
      <c r="M53" s="5301"/>
      <c r="N53" s="5301"/>
      <c r="O53" s="5301"/>
      <c r="P53" s="5301"/>
      <c r="Q53" s="5301"/>
      <c r="R53" s="5301"/>
      <c r="S53" s="5301"/>
      <c r="T53" s="5301"/>
      <c r="U53" s="5301"/>
      <c r="V53" s="5301"/>
      <c r="W53" s="5301"/>
      <c r="X53" s="5301"/>
      <c r="Y53" s="5301"/>
      <c r="Z53" s="5301"/>
      <c r="AA53" s="5301"/>
      <c r="AB53" s="5301"/>
      <c r="AC53" s="5301"/>
    </row>
    <row r="54" spans="1:29" ht="24" customHeight="1">
      <c r="A54" s="1027"/>
      <c r="B54" s="1029"/>
      <c r="C54" s="5301"/>
      <c r="D54" s="5301"/>
      <c r="E54" s="5301"/>
      <c r="F54" s="5301"/>
      <c r="G54" s="5301"/>
      <c r="H54" s="5301"/>
      <c r="I54" s="5301"/>
      <c r="J54" s="5301"/>
      <c r="K54" s="5301"/>
      <c r="L54" s="5301"/>
      <c r="M54" s="5301"/>
      <c r="N54" s="5301"/>
      <c r="O54" s="5301"/>
      <c r="P54" s="5301"/>
      <c r="Q54" s="5301"/>
      <c r="R54" s="5301"/>
      <c r="S54" s="5301"/>
      <c r="T54" s="5301"/>
      <c r="U54" s="5301"/>
      <c r="V54" s="5301"/>
      <c r="W54" s="5301"/>
      <c r="X54" s="5301"/>
      <c r="Y54" s="5301"/>
      <c r="Z54" s="5301"/>
      <c r="AA54" s="5301"/>
      <c r="AB54" s="5301"/>
      <c r="AC54" s="5301"/>
    </row>
    <row r="55" spans="1:29" ht="24" customHeight="1">
      <c r="A55" s="1027"/>
      <c r="B55" s="1029"/>
      <c r="C55" s="5301"/>
      <c r="D55" s="5301"/>
      <c r="E55" s="5301"/>
      <c r="F55" s="5301"/>
      <c r="G55" s="5301"/>
      <c r="H55" s="5301"/>
      <c r="I55" s="5301"/>
      <c r="J55" s="5301"/>
      <c r="K55" s="5301"/>
      <c r="L55" s="5301"/>
      <c r="M55" s="5301"/>
      <c r="N55" s="5301"/>
      <c r="O55" s="5301"/>
      <c r="P55" s="5301"/>
      <c r="Q55" s="5301"/>
      <c r="R55" s="5301"/>
      <c r="S55" s="5301"/>
      <c r="T55" s="5301"/>
      <c r="U55" s="5301"/>
      <c r="V55" s="5301"/>
      <c r="W55" s="5301"/>
      <c r="X55" s="5301"/>
      <c r="Y55" s="5301"/>
      <c r="Z55" s="5301"/>
      <c r="AA55" s="5301"/>
      <c r="AB55" s="5301"/>
      <c r="AC55" s="5301"/>
    </row>
    <row r="56" spans="1:29" ht="24" customHeight="1">
      <c r="A56" s="1027"/>
      <c r="B56" s="1029"/>
      <c r="C56" s="1028"/>
      <c r="D56" s="1028"/>
      <c r="E56" s="1028"/>
      <c r="F56" s="1028"/>
      <c r="G56" s="1028"/>
      <c r="H56" s="1028"/>
      <c r="I56" s="1028"/>
      <c r="J56" s="1028"/>
      <c r="K56" s="1028"/>
      <c r="L56" s="1028"/>
      <c r="M56" s="1028"/>
      <c r="N56" s="1028"/>
      <c r="O56" s="1028"/>
      <c r="P56" s="1028"/>
      <c r="Q56" s="1028"/>
      <c r="R56" s="1028"/>
      <c r="S56" s="1028"/>
      <c r="T56" s="1028"/>
      <c r="U56" s="1028"/>
      <c r="V56" s="1028"/>
      <c r="W56" s="1028"/>
      <c r="X56" s="1028"/>
      <c r="Y56" s="1028"/>
      <c r="Z56" s="1028"/>
      <c r="AA56" s="1028"/>
      <c r="AB56" s="1028"/>
      <c r="AC56" s="1028"/>
    </row>
    <row r="57" spans="1:29" ht="24" customHeight="1">
      <c r="A57" s="1027"/>
      <c r="B57" s="1029"/>
      <c r="C57" s="1028"/>
      <c r="D57" s="1028"/>
      <c r="E57" s="1028"/>
      <c r="F57" s="1028"/>
      <c r="G57" s="1028"/>
      <c r="H57" s="1028"/>
      <c r="I57" s="1028"/>
      <c r="J57" s="1028"/>
      <c r="K57" s="1028"/>
      <c r="L57" s="1028"/>
      <c r="M57" s="1028"/>
      <c r="N57" s="1028"/>
      <c r="O57" s="1028"/>
      <c r="P57" s="1028"/>
      <c r="Q57" s="1028"/>
      <c r="R57" s="1028"/>
      <c r="S57" s="1028"/>
      <c r="T57" s="1028"/>
      <c r="U57" s="1028"/>
      <c r="V57" s="1028"/>
      <c r="W57" s="1028"/>
      <c r="X57" s="1028"/>
      <c r="Y57" s="1028"/>
      <c r="Z57" s="1028"/>
      <c r="AA57" s="1028"/>
      <c r="AB57" s="1028"/>
      <c r="AC57" s="1028"/>
    </row>
    <row r="58" spans="1:29" ht="17.25" customHeight="1">
      <c r="C58" s="1027"/>
      <c r="D58" s="1027"/>
      <c r="E58" s="1027"/>
      <c r="F58" s="1027"/>
      <c r="G58" s="1027"/>
      <c r="H58" s="1027"/>
      <c r="I58" s="1027"/>
      <c r="J58" s="1027"/>
      <c r="K58" s="1027"/>
      <c r="L58" s="1027"/>
      <c r="M58" s="1027"/>
      <c r="N58" s="1027"/>
      <c r="O58" s="1027"/>
      <c r="P58" s="1027"/>
      <c r="Q58" s="1027"/>
      <c r="R58" s="1027"/>
      <c r="S58" s="1027"/>
      <c r="T58" s="1027"/>
      <c r="U58" s="1027"/>
      <c r="V58" s="1027"/>
      <c r="W58" s="1027"/>
      <c r="X58" s="1027"/>
      <c r="Y58" s="1027"/>
      <c r="Z58" s="1027"/>
      <c r="AA58" s="1027"/>
      <c r="AB58" s="1027"/>
      <c r="AC58" s="1027"/>
    </row>
    <row r="59" spans="1:29" ht="17.25" customHeight="1">
      <c r="C59" s="1027"/>
      <c r="D59" s="1027"/>
      <c r="E59" s="1027"/>
      <c r="F59" s="1027"/>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row>
    <row r="60" spans="1:29" ht="17.25" customHeight="1">
      <c r="C60" s="1027"/>
      <c r="D60" s="1027"/>
      <c r="E60" s="1027"/>
      <c r="F60" s="1027"/>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row>
    <row r="61" spans="1:29" ht="17.25" customHeight="1">
      <c r="C61" s="1027"/>
      <c r="D61" s="1027"/>
      <c r="E61" s="1027"/>
      <c r="F61" s="1027"/>
      <c r="G61" s="1027"/>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row>
    <row r="62" spans="1:29" ht="17.25" customHeight="1">
      <c r="C62" s="1027"/>
      <c r="D62" s="1027"/>
      <c r="E62" s="1027"/>
      <c r="F62" s="1027"/>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row>
  </sheetData>
  <mergeCells count="41">
    <mergeCell ref="A5:AC5"/>
    <mergeCell ref="B10:F10"/>
    <mergeCell ref="G10:AB10"/>
    <mergeCell ref="B14:F14"/>
    <mergeCell ref="B11:F13"/>
    <mergeCell ref="G11:T12"/>
    <mergeCell ref="U11:AB12"/>
    <mergeCell ref="D19:P19"/>
    <mergeCell ref="Q16:AB16"/>
    <mergeCell ref="G13:T13"/>
    <mergeCell ref="G14:AB14"/>
    <mergeCell ref="B9:F9"/>
    <mergeCell ref="G9:AB9"/>
    <mergeCell ref="C55:AC55"/>
    <mergeCell ref="C35:AC35"/>
    <mergeCell ref="C37:AC37"/>
    <mergeCell ref="C38:AC38"/>
    <mergeCell ref="C40:AC40"/>
    <mergeCell ref="C41:AC41"/>
    <mergeCell ref="C45:AC45"/>
    <mergeCell ref="C46:AC46"/>
    <mergeCell ref="C48:AC48"/>
    <mergeCell ref="C49:AC49"/>
    <mergeCell ref="C53:AC53"/>
    <mergeCell ref="C54:AC54"/>
    <mergeCell ref="A1:D1"/>
    <mergeCell ref="C31:AC31"/>
    <mergeCell ref="C32:AC32"/>
    <mergeCell ref="C34:AC34"/>
    <mergeCell ref="B23:AB23"/>
    <mergeCell ref="B24:AB29"/>
    <mergeCell ref="D20:P20"/>
    <mergeCell ref="D21:P21"/>
    <mergeCell ref="D22:P22"/>
    <mergeCell ref="T3:AB3"/>
    <mergeCell ref="B15:B22"/>
    <mergeCell ref="D15:P15"/>
    <mergeCell ref="Q15:AB15"/>
    <mergeCell ref="D16:P16"/>
    <mergeCell ref="D17:P17"/>
    <mergeCell ref="D18:P18"/>
  </mergeCells>
  <phoneticPr fontId="7"/>
  <dataValidations count="2">
    <dataValidation type="list" allowBlank="1" showInputMessage="1" showErrorMessage="1" sqref="C15:C22" xr:uid="{00000000-0002-0000-6C00-000000000000}">
      <formula1>"○"</formula1>
    </dataValidation>
    <dataValidation type="list" allowBlank="1" showInputMessage="1" showErrorMessage="1" sqref="B53:B55 B48:B49 B45:B46 B40:B41 B37:B38 B34:B35 B31:B32" xr:uid="{00000000-0002-0000-6C00-000001000000}">
      <formula1>"✓"</formula1>
    </dataValidation>
  </dataValidations>
  <hyperlinks>
    <hyperlink ref="A1" location="目次!A1" display="目次へ" xr:uid="{00000000-0004-0000-6C00-000000000000}"/>
  </hyperlink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38"/>
  <sheetViews>
    <sheetView showGridLines="0" view="pageBreakPreview" zoomScaleNormal="115" zoomScaleSheetLayoutView="100" workbookViewId="0">
      <selection activeCell="AP8" sqref="AP8:AP9"/>
    </sheetView>
  </sheetViews>
  <sheetFormatPr defaultColWidth="9" defaultRowHeight="21" customHeight="1"/>
  <cols>
    <col min="1" max="1" width="4.36328125" style="1" customWidth="1"/>
    <col min="2" max="40" width="2.6328125" style="1" customWidth="1"/>
    <col min="41" max="16384" width="9" style="1"/>
  </cols>
  <sheetData>
    <row r="1" spans="1:36" ht="18" customHeight="1">
      <c r="A1" s="172" t="s">
        <v>646</v>
      </c>
    </row>
    <row r="2" spans="1:36" ht="21" customHeight="1">
      <c r="B2" s="2262" t="s">
        <v>2434</v>
      </c>
      <c r="C2" s="2262"/>
      <c r="D2" s="2262"/>
      <c r="E2" s="2262"/>
      <c r="F2" s="2262"/>
      <c r="G2" s="2262"/>
      <c r="H2" s="2262"/>
      <c r="I2" s="2262"/>
      <c r="J2" s="2262"/>
      <c r="K2" s="2262"/>
      <c r="L2" s="2262"/>
      <c r="M2" s="2262"/>
      <c r="N2" s="2262"/>
      <c r="O2" s="2262"/>
      <c r="P2" s="2262"/>
      <c r="Q2" s="2262"/>
      <c r="R2" s="2262"/>
      <c r="S2" s="2262"/>
      <c r="T2" s="2262"/>
      <c r="U2" s="2262"/>
      <c r="V2" s="2262"/>
      <c r="W2" s="2262"/>
      <c r="X2" s="2262"/>
      <c r="Y2" s="2262"/>
      <c r="Z2" s="2262"/>
      <c r="AA2" s="2262"/>
      <c r="AB2" s="2262"/>
      <c r="AC2" s="2262"/>
      <c r="AD2" s="2262"/>
      <c r="AE2" s="2262"/>
      <c r="AF2" s="2262"/>
      <c r="AG2" s="2262"/>
      <c r="AH2" s="2262"/>
      <c r="AI2" s="2262"/>
      <c r="AJ2" s="2262"/>
    </row>
    <row r="3" spans="1:36" ht="21" customHeight="1">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row>
    <row r="4" spans="1:36" ht="21" customHeight="1">
      <c r="B4" s="2263" t="s">
        <v>2435</v>
      </c>
      <c r="C4" s="2263"/>
      <c r="D4" s="2263"/>
      <c r="E4" s="2263"/>
      <c r="F4" s="2263"/>
      <c r="G4" s="2263"/>
      <c r="H4" s="2263"/>
      <c r="I4" s="2263"/>
      <c r="J4" s="2263"/>
      <c r="K4" s="2263"/>
      <c r="L4" s="2263"/>
      <c r="M4" s="2263"/>
      <c r="N4" s="2263"/>
      <c r="O4" s="2263"/>
      <c r="P4" s="2263"/>
      <c r="Q4" s="2263"/>
      <c r="R4" s="2263"/>
      <c r="S4" s="2263"/>
      <c r="T4" s="2263"/>
      <c r="U4" s="2263"/>
      <c r="V4" s="2263"/>
      <c r="W4" s="2263"/>
      <c r="X4" s="2263"/>
      <c r="Y4" s="2263"/>
      <c r="Z4" s="2263"/>
      <c r="AA4" s="2263"/>
      <c r="AB4" s="2263"/>
      <c r="AC4" s="2263"/>
      <c r="AD4" s="2263"/>
      <c r="AE4" s="2263"/>
      <c r="AF4" s="2263"/>
      <c r="AG4" s="2263"/>
      <c r="AH4" s="2263"/>
      <c r="AI4" s="2263"/>
      <c r="AJ4" s="2263"/>
    </row>
    <row r="5" spans="1:36" ht="21" customHeight="1">
      <c r="B5" s="363"/>
      <c r="C5" s="363"/>
      <c r="D5" s="363"/>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row>
    <row r="6" spans="1:36" ht="20.5" customHeight="1" thickBot="1">
      <c r="B6" s="2263" t="s">
        <v>264</v>
      </c>
      <c r="C6" s="2263"/>
      <c r="D6" s="2263"/>
      <c r="E6" s="2263"/>
      <c r="F6" s="2263"/>
      <c r="G6" s="2263"/>
      <c r="H6" s="2263"/>
      <c r="I6" s="2263"/>
      <c r="J6" s="2263"/>
      <c r="K6" s="2263"/>
      <c r="L6" s="2263"/>
      <c r="M6" s="2263"/>
      <c r="N6" s="2263"/>
      <c r="O6" s="2263"/>
      <c r="P6" s="2263"/>
      <c r="Q6" s="2263"/>
      <c r="R6" s="2263"/>
      <c r="S6" s="2263"/>
      <c r="T6" s="2263"/>
      <c r="U6" s="2263"/>
      <c r="V6" s="2263"/>
      <c r="W6" s="2263"/>
      <c r="X6" s="2263"/>
      <c r="Y6" s="2263"/>
      <c r="Z6" s="2263"/>
      <c r="AA6" s="2263"/>
      <c r="AB6" s="2263"/>
      <c r="AC6" s="2263"/>
      <c r="AD6" s="2263"/>
      <c r="AE6" s="2263"/>
      <c r="AF6" s="2263"/>
      <c r="AG6" s="2263"/>
      <c r="AH6" s="2263"/>
      <c r="AI6" s="2263"/>
      <c r="AJ6" s="2263"/>
    </row>
    <row r="7" spans="1:36" ht="21" customHeight="1">
      <c r="B7" s="2264" t="s">
        <v>237</v>
      </c>
      <c r="C7" s="2374"/>
      <c r="D7" s="2374"/>
      <c r="E7" s="2374"/>
      <c r="F7" s="2374"/>
      <c r="G7" s="2374"/>
      <c r="H7" s="2374"/>
      <c r="I7" s="2374"/>
      <c r="J7" s="2374"/>
      <c r="K7" s="2374"/>
      <c r="L7" s="2375"/>
      <c r="M7" s="2268" t="s">
        <v>2436</v>
      </c>
      <c r="N7" s="2376"/>
      <c r="O7" s="2376"/>
      <c r="P7" s="2376"/>
      <c r="Q7" s="2376"/>
      <c r="R7" s="2376"/>
      <c r="S7" s="2376"/>
      <c r="T7" s="2376"/>
      <c r="U7" s="2376"/>
      <c r="V7" s="2376"/>
      <c r="W7" s="2376"/>
      <c r="X7" s="2376"/>
      <c r="Y7" s="2376"/>
      <c r="Z7" s="2376"/>
      <c r="AA7" s="2376"/>
      <c r="AB7" s="2376"/>
      <c r="AC7" s="2376"/>
      <c r="AD7" s="2376"/>
      <c r="AE7" s="2376"/>
      <c r="AF7" s="2376"/>
      <c r="AG7" s="2376"/>
      <c r="AH7" s="2376"/>
      <c r="AI7" s="2376"/>
      <c r="AJ7" s="2377"/>
    </row>
    <row r="8" spans="1:36" ht="21" customHeight="1">
      <c r="B8" s="2271" t="s">
        <v>76</v>
      </c>
      <c r="C8" s="2272"/>
      <c r="D8" s="2272"/>
      <c r="E8" s="2272"/>
      <c r="F8" s="2272"/>
      <c r="G8" s="2272"/>
      <c r="H8" s="2272"/>
      <c r="I8" s="2272"/>
      <c r="J8" s="2272"/>
      <c r="K8" s="2272"/>
      <c r="L8" s="2273"/>
      <c r="M8" s="2274"/>
      <c r="N8" s="2275"/>
      <c r="O8" s="2275"/>
      <c r="P8" s="2275"/>
      <c r="Q8" s="2275"/>
      <c r="R8" s="2275"/>
      <c r="S8" s="2275"/>
      <c r="T8" s="2275"/>
      <c r="U8" s="2275"/>
      <c r="V8" s="2275"/>
      <c r="W8" s="2275"/>
      <c r="X8" s="2275"/>
      <c r="Y8" s="2275"/>
      <c r="Z8" s="2275"/>
      <c r="AA8" s="2275"/>
      <c r="AB8" s="2275"/>
      <c r="AC8" s="2275"/>
      <c r="AD8" s="2275"/>
      <c r="AE8" s="2275"/>
      <c r="AF8" s="2275"/>
      <c r="AG8" s="2275"/>
      <c r="AH8" s="2275"/>
      <c r="AI8" s="2275"/>
      <c r="AJ8" s="2276"/>
    </row>
    <row r="9" spans="1:36" ht="21" customHeight="1" thickBot="1">
      <c r="B9" s="2339" t="s">
        <v>56</v>
      </c>
      <c r="C9" s="2340"/>
      <c r="D9" s="2340"/>
      <c r="E9" s="2340"/>
      <c r="F9" s="2340"/>
      <c r="G9" s="2340"/>
      <c r="H9" s="2340"/>
      <c r="I9" s="2340"/>
      <c r="J9" s="2340"/>
      <c r="K9" s="2340"/>
      <c r="L9" s="2341"/>
      <c r="M9" s="2286" t="s">
        <v>2437</v>
      </c>
      <c r="N9" s="2287"/>
      <c r="O9" s="2287"/>
      <c r="P9" s="2287"/>
      <c r="Q9" s="2287"/>
      <c r="R9" s="2287"/>
      <c r="S9" s="2287"/>
      <c r="T9" s="2287"/>
      <c r="U9" s="2287"/>
      <c r="V9" s="2287"/>
      <c r="W9" s="2287"/>
      <c r="X9" s="2287"/>
      <c r="Y9" s="2287"/>
      <c r="Z9" s="2287"/>
      <c r="AA9" s="2287"/>
      <c r="AB9" s="2287"/>
      <c r="AC9" s="2287"/>
      <c r="AD9" s="2287"/>
      <c r="AE9" s="2287"/>
      <c r="AF9" s="2287"/>
      <c r="AG9" s="2287"/>
      <c r="AH9" s="2287"/>
      <c r="AI9" s="2287"/>
      <c r="AJ9" s="2288"/>
    </row>
    <row r="10" spans="1:36" ht="40.5" customHeight="1" thickTop="1">
      <c r="B10" s="2354" t="s">
        <v>2438</v>
      </c>
      <c r="C10" s="2355"/>
      <c r="D10" s="2355"/>
      <c r="E10" s="2355"/>
      <c r="F10" s="2355"/>
      <c r="G10" s="2355"/>
      <c r="H10" s="2355"/>
      <c r="I10" s="2355"/>
      <c r="J10" s="2355"/>
      <c r="K10" s="2355"/>
      <c r="L10" s="2356"/>
      <c r="M10" s="2342"/>
      <c r="N10" s="2343"/>
      <c r="O10" s="2344"/>
      <c r="P10" s="2348" t="s">
        <v>2440</v>
      </c>
      <c r="Q10" s="2349"/>
      <c r="R10" s="2349"/>
      <c r="S10" s="2349"/>
      <c r="T10" s="2349"/>
      <c r="U10" s="2349"/>
      <c r="V10" s="2349"/>
      <c r="W10" s="2349"/>
      <c r="X10" s="2349"/>
      <c r="Y10" s="2349"/>
      <c r="Z10" s="2349"/>
      <c r="AA10" s="2350"/>
      <c r="AB10" s="2360" t="s">
        <v>2441</v>
      </c>
      <c r="AC10" s="2360"/>
      <c r="AD10" s="2360"/>
      <c r="AE10" s="2360"/>
      <c r="AF10" s="2360"/>
      <c r="AG10" s="2360"/>
      <c r="AH10" s="2360"/>
      <c r="AI10" s="2360"/>
      <c r="AJ10" s="2361"/>
    </row>
    <row r="11" spans="1:36" ht="40.5" customHeight="1">
      <c r="B11" s="2357"/>
      <c r="C11" s="2358"/>
      <c r="D11" s="2358"/>
      <c r="E11" s="2358"/>
      <c r="F11" s="2358"/>
      <c r="G11" s="2358"/>
      <c r="H11" s="2358"/>
      <c r="I11" s="2358"/>
      <c r="J11" s="2358"/>
      <c r="K11" s="2358"/>
      <c r="L11" s="2359"/>
      <c r="M11" s="2345"/>
      <c r="N11" s="2346"/>
      <c r="O11" s="2347"/>
      <c r="P11" s="2351" t="s">
        <v>2439</v>
      </c>
      <c r="Q11" s="2352"/>
      <c r="R11" s="2352"/>
      <c r="S11" s="2352"/>
      <c r="T11" s="2352"/>
      <c r="U11" s="2352"/>
      <c r="V11" s="2352"/>
      <c r="W11" s="2352"/>
      <c r="X11" s="2352"/>
      <c r="Y11" s="2352"/>
      <c r="Z11" s="2352"/>
      <c r="AA11" s="2353"/>
      <c r="AB11" s="2362" t="s">
        <v>2442</v>
      </c>
      <c r="AC11" s="2362"/>
      <c r="AD11" s="2362"/>
      <c r="AE11" s="2362"/>
      <c r="AF11" s="2362"/>
      <c r="AG11" s="2362"/>
      <c r="AH11" s="2362"/>
      <c r="AI11" s="2362"/>
      <c r="AJ11" s="2363"/>
    </row>
    <row r="12" spans="1:36" ht="30" customHeight="1">
      <c r="B12" s="2369" t="s">
        <v>2443</v>
      </c>
      <c r="C12" s="2318"/>
      <c r="D12" s="2318"/>
      <c r="E12" s="2318"/>
      <c r="F12" s="2318"/>
      <c r="G12" s="2318"/>
      <c r="H12" s="2318"/>
      <c r="I12" s="2318"/>
      <c r="J12" s="2318"/>
      <c r="K12" s="2318"/>
      <c r="L12" s="2370"/>
      <c r="M12" s="2373" t="s">
        <v>2445</v>
      </c>
      <c r="N12" s="2318"/>
      <c r="O12" s="2318"/>
      <c r="P12" s="2318"/>
      <c r="Q12" s="2318"/>
      <c r="R12" s="2318"/>
      <c r="S12" s="2318"/>
      <c r="T12" s="2318"/>
      <c r="U12" s="2318"/>
      <c r="V12" s="2318"/>
      <c r="W12" s="2318"/>
      <c r="X12" s="2318"/>
      <c r="Y12" s="2318"/>
      <c r="Z12" s="2318"/>
      <c r="AA12" s="2318"/>
      <c r="AB12" s="2318"/>
      <c r="AC12" s="2318"/>
      <c r="AD12" s="2318"/>
      <c r="AE12" s="2370"/>
      <c r="AF12" s="2371" t="s">
        <v>2444</v>
      </c>
      <c r="AG12" s="2371"/>
      <c r="AH12" s="2371"/>
      <c r="AI12" s="2371"/>
      <c r="AJ12" s="2372"/>
    </row>
    <row r="13" spans="1:36" ht="30" customHeight="1">
      <c r="B13" s="1400"/>
      <c r="C13" s="2367" t="s">
        <v>2446</v>
      </c>
      <c r="D13" s="2367"/>
      <c r="E13" s="2367"/>
      <c r="F13" s="2367"/>
      <c r="G13" s="2367"/>
      <c r="H13" s="2367"/>
      <c r="I13" s="2367"/>
      <c r="J13" s="2367"/>
      <c r="K13" s="2367"/>
      <c r="L13" s="2368"/>
      <c r="M13" s="2317"/>
      <c r="N13" s="2318"/>
      <c r="O13" s="2318"/>
      <c r="P13" s="2318"/>
      <c r="Q13" s="2318"/>
      <c r="R13" s="2318"/>
      <c r="S13" s="2318"/>
      <c r="T13" s="2318"/>
      <c r="U13" s="2318"/>
      <c r="V13" s="2318"/>
      <c r="W13" s="2318"/>
      <c r="X13" s="2318"/>
      <c r="Y13" s="2318"/>
      <c r="Z13" s="2318"/>
      <c r="AA13" s="2318"/>
      <c r="AB13" s="2321" t="s">
        <v>233</v>
      </c>
      <c r="AC13" s="2321"/>
      <c r="AD13" s="2321"/>
      <c r="AE13" s="2321"/>
      <c r="AF13" s="2321"/>
      <c r="AG13" s="2321"/>
      <c r="AH13" s="2321"/>
      <c r="AI13" s="2321"/>
      <c r="AJ13" s="2322"/>
    </row>
    <row r="14" spans="1:36" ht="30" customHeight="1" thickBot="1">
      <c r="B14" s="1401"/>
      <c r="C14" s="2364" t="s">
        <v>2447</v>
      </c>
      <c r="D14" s="2365"/>
      <c r="E14" s="2365"/>
      <c r="F14" s="2365"/>
      <c r="G14" s="2365"/>
      <c r="H14" s="2365"/>
      <c r="I14" s="2365"/>
      <c r="J14" s="2365"/>
      <c r="K14" s="2365"/>
      <c r="L14" s="2366"/>
      <c r="M14" s="2319"/>
      <c r="N14" s="2320"/>
      <c r="O14" s="2320"/>
      <c r="P14" s="2320"/>
      <c r="Q14" s="2320"/>
      <c r="R14" s="2320"/>
      <c r="S14" s="2320"/>
      <c r="T14" s="2320"/>
      <c r="U14" s="2320"/>
      <c r="V14" s="2320"/>
      <c r="W14" s="2320"/>
      <c r="X14" s="2320"/>
      <c r="Y14" s="2320"/>
      <c r="Z14" s="2320"/>
      <c r="AA14" s="2320"/>
      <c r="AB14" s="2323" t="s">
        <v>233</v>
      </c>
      <c r="AC14" s="2323"/>
      <c r="AD14" s="2323"/>
      <c r="AE14" s="2323"/>
      <c r="AF14" s="2323"/>
      <c r="AG14" s="2323"/>
      <c r="AH14" s="2323"/>
      <c r="AI14" s="2323"/>
      <c r="AJ14" s="2324"/>
    </row>
    <row r="15" spans="1:36" ht="18.75" customHeight="1" thickTop="1">
      <c r="B15" s="2309" t="s">
        <v>234</v>
      </c>
      <c r="C15" s="2310"/>
      <c r="D15" s="2310"/>
      <c r="E15" s="2310"/>
      <c r="F15" s="2310"/>
      <c r="G15" s="2310"/>
      <c r="H15" s="2310"/>
      <c r="I15" s="2310"/>
      <c r="J15" s="2310"/>
      <c r="K15" s="2310"/>
      <c r="L15" s="2310"/>
      <c r="M15" s="2310"/>
      <c r="N15" s="2310"/>
      <c r="O15" s="2310"/>
      <c r="P15" s="2310"/>
      <c r="Q15" s="2310"/>
      <c r="R15" s="2310"/>
      <c r="S15" s="2325" t="s">
        <v>2449</v>
      </c>
      <c r="T15" s="2326"/>
      <c r="U15" s="2326"/>
      <c r="V15" s="2326"/>
      <c r="W15" s="2326"/>
      <c r="X15" s="2326"/>
      <c r="Y15" s="2326"/>
      <c r="Z15" s="2326"/>
      <c r="AA15" s="2327"/>
      <c r="AB15" s="2326" t="s">
        <v>2448</v>
      </c>
      <c r="AC15" s="2326"/>
      <c r="AD15" s="2326"/>
      <c r="AE15" s="2326"/>
      <c r="AF15" s="2326"/>
      <c r="AG15" s="2326"/>
      <c r="AH15" s="2326"/>
      <c r="AI15" s="2326"/>
      <c r="AJ15" s="2333"/>
    </row>
    <row r="16" spans="1:36" ht="18.75" customHeight="1">
      <c r="B16" s="2311"/>
      <c r="C16" s="2312"/>
      <c r="D16" s="2312"/>
      <c r="E16" s="2312"/>
      <c r="F16" s="2312"/>
      <c r="G16" s="2312"/>
      <c r="H16" s="2312"/>
      <c r="I16" s="2312"/>
      <c r="J16" s="2312"/>
      <c r="K16" s="2312"/>
      <c r="L16" s="2312"/>
      <c r="M16" s="2312"/>
      <c r="N16" s="2312"/>
      <c r="O16" s="2312"/>
      <c r="P16" s="2312"/>
      <c r="Q16" s="2312"/>
      <c r="R16" s="2312"/>
      <c r="S16" s="2328"/>
      <c r="T16" s="2314"/>
      <c r="U16" s="2314"/>
      <c r="V16" s="2314"/>
      <c r="W16" s="2314"/>
      <c r="X16" s="2314"/>
      <c r="Y16" s="2314"/>
      <c r="Z16" s="2314"/>
      <c r="AA16" s="2329"/>
      <c r="AB16" s="2314"/>
      <c r="AC16" s="2314"/>
      <c r="AD16" s="2314"/>
      <c r="AE16" s="2314"/>
      <c r="AF16" s="2314"/>
      <c r="AG16" s="2314"/>
      <c r="AH16" s="2314"/>
      <c r="AI16" s="2314"/>
      <c r="AJ16" s="2334"/>
    </row>
    <row r="17" spans="2:36" ht="18.75" customHeight="1">
      <c r="B17" s="2311"/>
      <c r="C17" s="2312"/>
      <c r="D17" s="2312"/>
      <c r="E17" s="2312"/>
      <c r="F17" s="2312"/>
      <c r="G17" s="2312"/>
      <c r="H17" s="2312"/>
      <c r="I17" s="2312"/>
      <c r="J17" s="2312"/>
      <c r="K17" s="2312"/>
      <c r="L17" s="2312"/>
      <c r="M17" s="2312"/>
      <c r="N17" s="2312"/>
      <c r="O17" s="2312"/>
      <c r="P17" s="2312"/>
      <c r="Q17" s="2312"/>
      <c r="R17" s="2312"/>
      <c r="S17" s="2328"/>
      <c r="T17" s="2314"/>
      <c r="U17" s="2314"/>
      <c r="V17" s="2314"/>
      <c r="W17" s="2314"/>
      <c r="X17" s="2314"/>
      <c r="Y17" s="2314"/>
      <c r="Z17" s="2314"/>
      <c r="AA17" s="2329"/>
      <c r="AB17" s="2314"/>
      <c r="AC17" s="2314"/>
      <c r="AD17" s="2314"/>
      <c r="AE17" s="2314"/>
      <c r="AF17" s="2314"/>
      <c r="AG17" s="2314"/>
      <c r="AH17" s="2314"/>
      <c r="AI17" s="2314"/>
      <c r="AJ17" s="2334"/>
    </row>
    <row r="18" spans="2:36" ht="18.75" customHeight="1">
      <c r="B18" s="2311"/>
      <c r="C18" s="2312"/>
      <c r="D18" s="2312"/>
      <c r="E18" s="2312"/>
      <c r="F18" s="2312"/>
      <c r="G18" s="2312"/>
      <c r="H18" s="2312"/>
      <c r="I18" s="2312"/>
      <c r="J18" s="2312"/>
      <c r="K18" s="2312"/>
      <c r="L18" s="2312"/>
      <c r="M18" s="2312"/>
      <c r="N18" s="2312"/>
      <c r="O18" s="2312"/>
      <c r="P18" s="2312"/>
      <c r="Q18" s="2312"/>
      <c r="R18" s="2312"/>
      <c r="S18" s="2328"/>
      <c r="T18" s="2314"/>
      <c r="U18" s="2314"/>
      <c r="V18" s="2314"/>
      <c r="W18" s="2314"/>
      <c r="X18" s="2314"/>
      <c r="Y18" s="2314"/>
      <c r="Z18" s="2314"/>
      <c r="AA18" s="2329"/>
      <c r="AB18" s="2314"/>
      <c r="AC18" s="2314"/>
      <c r="AD18" s="2314"/>
      <c r="AE18" s="2314"/>
      <c r="AF18" s="2314"/>
      <c r="AG18" s="2314"/>
      <c r="AH18" s="2314"/>
      <c r="AI18" s="2314"/>
      <c r="AJ18" s="2334"/>
    </row>
    <row r="19" spans="2:36" ht="43.5" customHeight="1">
      <c r="B19" s="2313"/>
      <c r="C19" s="2255"/>
      <c r="D19" s="2255"/>
      <c r="E19" s="2255"/>
      <c r="F19" s="2255"/>
      <c r="G19" s="2255"/>
      <c r="H19" s="2255"/>
      <c r="I19" s="2255"/>
      <c r="J19" s="2255"/>
      <c r="K19" s="2255"/>
      <c r="L19" s="2255"/>
      <c r="M19" s="2255"/>
      <c r="N19" s="2255"/>
      <c r="O19" s="2255"/>
      <c r="P19" s="2255"/>
      <c r="Q19" s="2255"/>
      <c r="R19" s="2255"/>
      <c r="S19" s="2330"/>
      <c r="T19" s="2331"/>
      <c r="U19" s="2331"/>
      <c r="V19" s="2331"/>
      <c r="W19" s="2331"/>
      <c r="X19" s="2331"/>
      <c r="Y19" s="2331"/>
      <c r="Z19" s="2331"/>
      <c r="AA19" s="2332"/>
      <c r="AB19" s="2331"/>
      <c r="AC19" s="2331"/>
      <c r="AD19" s="2331"/>
      <c r="AE19" s="2331"/>
      <c r="AF19" s="2331"/>
      <c r="AG19" s="2331"/>
      <c r="AH19" s="2331"/>
      <c r="AI19" s="2331"/>
      <c r="AJ19" s="2335"/>
    </row>
    <row r="20" spans="2:36" ht="21" customHeight="1">
      <c r="B20" s="3">
        <v>1</v>
      </c>
      <c r="C20" s="2255"/>
      <c r="D20" s="2255"/>
      <c r="E20" s="2255"/>
      <c r="F20" s="2255"/>
      <c r="G20" s="2255"/>
      <c r="H20" s="2255"/>
      <c r="I20" s="2255"/>
      <c r="J20" s="2255"/>
      <c r="K20" s="2255"/>
      <c r="L20" s="2255"/>
      <c r="M20" s="2255"/>
      <c r="N20" s="2255"/>
      <c r="O20" s="2255"/>
      <c r="P20" s="2255"/>
      <c r="Q20" s="2255"/>
      <c r="R20" s="2252"/>
      <c r="S20" s="2252"/>
      <c r="T20" s="2253"/>
      <c r="U20" s="2253"/>
      <c r="V20" s="2253"/>
      <c r="W20" s="2253"/>
      <c r="X20" s="2253"/>
      <c r="Y20" s="2253"/>
      <c r="Z20" s="2253"/>
      <c r="AA20" s="2254"/>
      <c r="AB20" s="2253"/>
      <c r="AC20" s="2253"/>
      <c r="AD20" s="2253"/>
      <c r="AE20" s="2253"/>
      <c r="AF20" s="2253"/>
      <c r="AG20" s="2253"/>
      <c r="AH20" s="2253"/>
      <c r="AI20" s="2253"/>
      <c r="AJ20" s="2316"/>
    </row>
    <row r="21" spans="2:36" ht="21" customHeight="1">
      <c r="B21" s="3">
        <v>2</v>
      </c>
      <c r="C21" s="2255"/>
      <c r="D21" s="2255"/>
      <c r="E21" s="2255"/>
      <c r="F21" s="2255"/>
      <c r="G21" s="2255"/>
      <c r="H21" s="2255"/>
      <c r="I21" s="2255"/>
      <c r="J21" s="2255"/>
      <c r="K21" s="2255"/>
      <c r="L21" s="2255"/>
      <c r="M21" s="2255"/>
      <c r="N21" s="2255"/>
      <c r="O21" s="2255"/>
      <c r="P21" s="2255"/>
      <c r="Q21" s="2255"/>
      <c r="R21" s="2252"/>
      <c r="S21" s="2252"/>
      <c r="T21" s="2253"/>
      <c r="U21" s="2253"/>
      <c r="V21" s="2253"/>
      <c r="W21" s="2253"/>
      <c r="X21" s="2253"/>
      <c r="Y21" s="2253"/>
      <c r="Z21" s="2253"/>
      <c r="AA21" s="2254"/>
      <c r="AB21" s="2253"/>
      <c r="AC21" s="2253"/>
      <c r="AD21" s="2253"/>
      <c r="AE21" s="2253"/>
      <c r="AF21" s="2253"/>
      <c r="AG21" s="2253"/>
      <c r="AH21" s="2253"/>
      <c r="AI21" s="2253"/>
      <c r="AJ21" s="2316"/>
    </row>
    <row r="22" spans="2:36" ht="21" customHeight="1">
      <c r="B22" s="3">
        <v>3</v>
      </c>
      <c r="C22" s="2255"/>
      <c r="D22" s="2255"/>
      <c r="E22" s="2255"/>
      <c r="F22" s="2255"/>
      <c r="G22" s="2255"/>
      <c r="H22" s="2255"/>
      <c r="I22" s="2255"/>
      <c r="J22" s="2255"/>
      <c r="K22" s="2255"/>
      <c r="L22" s="2255"/>
      <c r="M22" s="2255"/>
      <c r="N22" s="2255"/>
      <c r="O22" s="2255"/>
      <c r="P22" s="2255"/>
      <c r="Q22" s="2255"/>
      <c r="R22" s="2252"/>
      <c r="S22" s="2252"/>
      <c r="T22" s="2253"/>
      <c r="U22" s="2253"/>
      <c r="V22" s="2253"/>
      <c r="W22" s="2253"/>
      <c r="X22" s="2253"/>
      <c r="Y22" s="2253"/>
      <c r="Z22" s="2253"/>
      <c r="AA22" s="2254"/>
      <c r="AB22" s="2253"/>
      <c r="AC22" s="2253"/>
      <c r="AD22" s="2253"/>
      <c r="AE22" s="2253"/>
      <c r="AF22" s="2253"/>
      <c r="AG22" s="2253"/>
      <c r="AH22" s="2253"/>
      <c r="AI22" s="2253"/>
      <c r="AJ22" s="2316"/>
    </row>
    <row r="23" spans="2:36" ht="21" customHeight="1">
      <c r="B23" s="3">
        <v>4</v>
      </c>
      <c r="C23" s="2255"/>
      <c r="D23" s="2255"/>
      <c r="E23" s="2255"/>
      <c r="F23" s="2255"/>
      <c r="G23" s="2255"/>
      <c r="H23" s="2255"/>
      <c r="I23" s="2255"/>
      <c r="J23" s="2255"/>
      <c r="K23" s="2255"/>
      <c r="L23" s="2255"/>
      <c r="M23" s="2255"/>
      <c r="N23" s="2255"/>
      <c r="O23" s="2255"/>
      <c r="P23" s="2255"/>
      <c r="Q23" s="2255"/>
      <c r="R23" s="2252"/>
      <c r="S23" s="2252"/>
      <c r="T23" s="2253"/>
      <c r="U23" s="2253"/>
      <c r="V23" s="2253"/>
      <c r="W23" s="2253"/>
      <c r="X23" s="2253"/>
      <c r="Y23" s="2253"/>
      <c r="Z23" s="2253"/>
      <c r="AA23" s="2254"/>
      <c r="AB23" s="2253"/>
      <c r="AC23" s="2253"/>
      <c r="AD23" s="2253"/>
      <c r="AE23" s="2253"/>
      <c r="AF23" s="2253"/>
      <c r="AG23" s="2253"/>
      <c r="AH23" s="2253"/>
      <c r="AI23" s="2253"/>
      <c r="AJ23" s="2316"/>
    </row>
    <row r="24" spans="2:36" ht="21" customHeight="1">
      <c r="B24" s="3">
        <v>5</v>
      </c>
      <c r="C24" s="2255"/>
      <c r="D24" s="2255"/>
      <c r="E24" s="2255"/>
      <c r="F24" s="2255"/>
      <c r="G24" s="2255"/>
      <c r="H24" s="2255"/>
      <c r="I24" s="2255"/>
      <c r="J24" s="2255"/>
      <c r="K24" s="2255"/>
      <c r="L24" s="2255"/>
      <c r="M24" s="2255"/>
      <c r="N24" s="2255"/>
      <c r="O24" s="2255"/>
      <c r="P24" s="2255"/>
      <c r="Q24" s="2255"/>
      <c r="R24" s="2252"/>
      <c r="S24" s="2252"/>
      <c r="T24" s="2253"/>
      <c r="U24" s="2253"/>
      <c r="V24" s="2253"/>
      <c r="W24" s="2253"/>
      <c r="X24" s="2253"/>
      <c r="Y24" s="2253"/>
      <c r="Z24" s="2253"/>
      <c r="AA24" s="2254"/>
      <c r="AB24" s="2253"/>
      <c r="AC24" s="2253"/>
      <c r="AD24" s="2253"/>
      <c r="AE24" s="2253"/>
      <c r="AF24" s="2253"/>
      <c r="AG24" s="2253"/>
      <c r="AH24" s="2253"/>
      <c r="AI24" s="2253"/>
      <c r="AJ24" s="2316"/>
    </row>
    <row r="25" spans="2:36" ht="21" customHeight="1">
      <c r="B25" s="3">
        <v>6</v>
      </c>
      <c r="C25" s="2255"/>
      <c r="D25" s="2255"/>
      <c r="E25" s="2255"/>
      <c r="F25" s="2255"/>
      <c r="G25" s="2255"/>
      <c r="H25" s="2255"/>
      <c r="I25" s="2255"/>
      <c r="J25" s="2255"/>
      <c r="K25" s="2255"/>
      <c r="L25" s="2255"/>
      <c r="M25" s="2255"/>
      <c r="N25" s="2255"/>
      <c r="O25" s="2255"/>
      <c r="P25" s="2255"/>
      <c r="Q25" s="2255"/>
      <c r="R25" s="2252"/>
      <c r="S25" s="2252"/>
      <c r="T25" s="2253"/>
      <c r="U25" s="2253"/>
      <c r="V25" s="2253"/>
      <c r="W25" s="2253"/>
      <c r="X25" s="2253"/>
      <c r="Y25" s="2253"/>
      <c r="Z25" s="2253"/>
      <c r="AA25" s="2254"/>
      <c r="AB25" s="2253"/>
      <c r="AC25" s="2253"/>
      <c r="AD25" s="2253"/>
      <c r="AE25" s="2253"/>
      <c r="AF25" s="2253"/>
      <c r="AG25" s="2253"/>
      <c r="AH25" s="2253"/>
      <c r="AI25" s="2253"/>
      <c r="AJ25" s="2316"/>
    </row>
    <row r="26" spans="2:36" ht="21" customHeight="1">
      <c r="B26" s="3">
        <v>7</v>
      </c>
      <c r="C26" s="2255"/>
      <c r="D26" s="2255"/>
      <c r="E26" s="2255"/>
      <c r="F26" s="2255"/>
      <c r="G26" s="2255"/>
      <c r="H26" s="2255"/>
      <c r="I26" s="2255"/>
      <c r="J26" s="2255"/>
      <c r="K26" s="2255"/>
      <c r="L26" s="2255"/>
      <c r="M26" s="2255"/>
      <c r="N26" s="2255"/>
      <c r="O26" s="2255"/>
      <c r="P26" s="2255"/>
      <c r="Q26" s="2255"/>
      <c r="R26" s="2252"/>
      <c r="S26" s="2252"/>
      <c r="T26" s="2253"/>
      <c r="U26" s="2253"/>
      <c r="V26" s="2253"/>
      <c r="W26" s="2253"/>
      <c r="X26" s="2253"/>
      <c r="Y26" s="2253"/>
      <c r="Z26" s="2253"/>
      <c r="AA26" s="2254"/>
      <c r="AB26" s="2253"/>
      <c r="AC26" s="2253"/>
      <c r="AD26" s="2253"/>
      <c r="AE26" s="2253"/>
      <c r="AF26" s="2253"/>
      <c r="AG26" s="2253"/>
      <c r="AH26" s="2253"/>
      <c r="AI26" s="2253"/>
      <c r="AJ26" s="2316"/>
    </row>
    <row r="27" spans="2:36" ht="21" customHeight="1">
      <c r="B27" s="3">
        <v>8</v>
      </c>
      <c r="C27" s="2255"/>
      <c r="D27" s="2255"/>
      <c r="E27" s="2255"/>
      <c r="F27" s="2255"/>
      <c r="G27" s="2255"/>
      <c r="H27" s="2255"/>
      <c r="I27" s="2255"/>
      <c r="J27" s="2255"/>
      <c r="K27" s="2255"/>
      <c r="L27" s="2255"/>
      <c r="M27" s="2255"/>
      <c r="N27" s="2255"/>
      <c r="O27" s="2255"/>
      <c r="P27" s="2255"/>
      <c r="Q27" s="2255"/>
      <c r="R27" s="2252"/>
      <c r="S27" s="2252"/>
      <c r="T27" s="2253"/>
      <c r="U27" s="2253"/>
      <c r="V27" s="2253"/>
      <c r="W27" s="2253"/>
      <c r="X27" s="2253"/>
      <c r="Y27" s="2253"/>
      <c r="Z27" s="2253"/>
      <c r="AA27" s="2254"/>
      <c r="AB27" s="2253"/>
      <c r="AC27" s="2253"/>
      <c r="AD27" s="2253"/>
      <c r="AE27" s="2253"/>
      <c r="AF27" s="2253"/>
      <c r="AG27" s="2253"/>
      <c r="AH27" s="2253"/>
      <c r="AI27" s="2253"/>
      <c r="AJ27" s="2316"/>
    </row>
    <row r="28" spans="2:36" ht="21" customHeight="1">
      <c r="B28" s="3">
        <v>9</v>
      </c>
      <c r="C28" s="2255"/>
      <c r="D28" s="2255"/>
      <c r="E28" s="2255"/>
      <c r="F28" s="2255"/>
      <c r="G28" s="2255"/>
      <c r="H28" s="2255"/>
      <c r="I28" s="2255"/>
      <c r="J28" s="2255"/>
      <c r="K28" s="2255"/>
      <c r="L28" s="2255"/>
      <c r="M28" s="2255"/>
      <c r="N28" s="2255"/>
      <c r="O28" s="2255"/>
      <c r="P28" s="2255"/>
      <c r="Q28" s="2255"/>
      <c r="R28" s="2252"/>
      <c r="S28" s="2252"/>
      <c r="T28" s="2253"/>
      <c r="U28" s="2253"/>
      <c r="V28" s="2253"/>
      <c r="W28" s="2253"/>
      <c r="X28" s="2253"/>
      <c r="Y28" s="2253"/>
      <c r="Z28" s="2253"/>
      <c r="AA28" s="2254"/>
      <c r="AB28" s="2253"/>
      <c r="AC28" s="2253"/>
      <c r="AD28" s="2253"/>
      <c r="AE28" s="2253"/>
      <c r="AF28" s="2253"/>
      <c r="AG28" s="2253"/>
      <c r="AH28" s="2253"/>
      <c r="AI28" s="2253"/>
      <c r="AJ28" s="2316"/>
    </row>
    <row r="29" spans="2:36" ht="21" customHeight="1">
      <c r="B29" s="3">
        <v>10</v>
      </c>
      <c r="C29" s="2255"/>
      <c r="D29" s="2255"/>
      <c r="E29" s="2255"/>
      <c r="F29" s="2255"/>
      <c r="G29" s="2255"/>
      <c r="H29" s="2255"/>
      <c r="I29" s="2255"/>
      <c r="J29" s="2255"/>
      <c r="K29" s="2255"/>
      <c r="L29" s="2255"/>
      <c r="M29" s="2255"/>
      <c r="N29" s="2255"/>
      <c r="O29" s="2255"/>
      <c r="P29" s="2255"/>
      <c r="Q29" s="2255"/>
      <c r="R29" s="2252"/>
      <c r="S29" s="2252"/>
      <c r="T29" s="2253"/>
      <c r="U29" s="2253"/>
      <c r="V29" s="2253"/>
      <c r="W29" s="2253"/>
      <c r="X29" s="2253"/>
      <c r="Y29" s="2253"/>
      <c r="Z29" s="2253"/>
      <c r="AA29" s="2254"/>
      <c r="AB29" s="2253"/>
      <c r="AC29" s="2253"/>
      <c r="AD29" s="2253"/>
      <c r="AE29" s="2253"/>
      <c r="AF29" s="2253"/>
      <c r="AG29" s="2253"/>
      <c r="AH29" s="2253"/>
      <c r="AI29" s="2253"/>
      <c r="AJ29" s="2316"/>
    </row>
    <row r="30" spans="2:36" ht="21" customHeight="1">
      <c r="B30" s="3">
        <v>11</v>
      </c>
      <c r="C30" s="2255"/>
      <c r="D30" s="2255"/>
      <c r="E30" s="2255"/>
      <c r="F30" s="2255"/>
      <c r="G30" s="2255"/>
      <c r="H30" s="2255"/>
      <c r="I30" s="2255"/>
      <c r="J30" s="2255"/>
      <c r="K30" s="2255"/>
      <c r="L30" s="2255"/>
      <c r="M30" s="2255"/>
      <c r="N30" s="2255"/>
      <c r="O30" s="2255"/>
      <c r="P30" s="2255"/>
      <c r="Q30" s="2255"/>
      <c r="R30" s="2252"/>
      <c r="S30" s="2252"/>
      <c r="T30" s="2253"/>
      <c r="U30" s="2253"/>
      <c r="V30" s="2253"/>
      <c r="W30" s="2253"/>
      <c r="X30" s="2253"/>
      <c r="Y30" s="2253"/>
      <c r="Z30" s="2253"/>
      <c r="AA30" s="2254"/>
      <c r="AB30" s="2253"/>
      <c r="AC30" s="2253"/>
      <c r="AD30" s="2253"/>
      <c r="AE30" s="2253"/>
      <c r="AF30" s="2253"/>
      <c r="AG30" s="2253"/>
      <c r="AH30" s="2253"/>
      <c r="AI30" s="2253"/>
      <c r="AJ30" s="2316"/>
    </row>
    <row r="31" spans="2:36" ht="21" customHeight="1">
      <c r="B31" s="3">
        <v>12</v>
      </c>
      <c r="C31" s="2255"/>
      <c r="D31" s="2255"/>
      <c r="E31" s="2255"/>
      <c r="F31" s="2255"/>
      <c r="G31" s="2255"/>
      <c r="H31" s="2255"/>
      <c r="I31" s="2255"/>
      <c r="J31" s="2255"/>
      <c r="K31" s="2255"/>
      <c r="L31" s="2255"/>
      <c r="M31" s="2255"/>
      <c r="N31" s="2255"/>
      <c r="O31" s="2255"/>
      <c r="P31" s="2255"/>
      <c r="Q31" s="2255"/>
      <c r="R31" s="2252"/>
      <c r="S31" s="2252"/>
      <c r="T31" s="2253"/>
      <c r="U31" s="2253"/>
      <c r="V31" s="2253"/>
      <c r="W31" s="2253"/>
      <c r="X31" s="2253"/>
      <c r="Y31" s="2253"/>
      <c r="Z31" s="2253"/>
      <c r="AA31" s="2254"/>
      <c r="AB31" s="2253"/>
      <c r="AC31" s="2253"/>
      <c r="AD31" s="2253"/>
      <c r="AE31" s="2253"/>
      <c r="AF31" s="2253"/>
      <c r="AG31" s="2253"/>
      <c r="AH31" s="2253"/>
      <c r="AI31" s="2253"/>
      <c r="AJ31" s="2316"/>
    </row>
    <row r="32" spans="2:36" ht="21" customHeight="1">
      <c r="B32" s="3">
        <v>13</v>
      </c>
      <c r="C32" s="2255"/>
      <c r="D32" s="2255"/>
      <c r="E32" s="2255"/>
      <c r="F32" s="2255"/>
      <c r="G32" s="2255"/>
      <c r="H32" s="2255"/>
      <c r="I32" s="2255"/>
      <c r="J32" s="2255"/>
      <c r="K32" s="2255"/>
      <c r="L32" s="2255"/>
      <c r="M32" s="2255"/>
      <c r="N32" s="2255"/>
      <c r="O32" s="2255"/>
      <c r="P32" s="2255"/>
      <c r="Q32" s="2255"/>
      <c r="R32" s="2252"/>
      <c r="S32" s="2252"/>
      <c r="T32" s="2253"/>
      <c r="U32" s="2253"/>
      <c r="V32" s="2253"/>
      <c r="W32" s="2253"/>
      <c r="X32" s="2253"/>
      <c r="Y32" s="2253"/>
      <c r="Z32" s="2253"/>
      <c r="AA32" s="2254"/>
      <c r="AB32" s="2253"/>
      <c r="AC32" s="2253"/>
      <c r="AD32" s="2253"/>
      <c r="AE32" s="2253"/>
      <c r="AF32" s="2253"/>
      <c r="AG32" s="2253"/>
      <c r="AH32" s="2253"/>
      <c r="AI32" s="2253"/>
      <c r="AJ32" s="2316"/>
    </row>
    <row r="33" spans="2:36" ht="21" customHeight="1">
      <c r="B33" s="3">
        <v>14</v>
      </c>
      <c r="C33" s="2255"/>
      <c r="D33" s="2255"/>
      <c r="E33" s="2255"/>
      <c r="F33" s="2255"/>
      <c r="G33" s="2255"/>
      <c r="H33" s="2255"/>
      <c r="I33" s="2255"/>
      <c r="J33" s="2255"/>
      <c r="K33" s="2255"/>
      <c r="L33" s="2255"/>
      <c r="M33" s="2255"/>
      <c r="N33" s="2255"/>
      <c r="O33" s="2255"/>
      <c r="P33" s="2255"/>
      <c r="Q33" s="2255"/>
      <c r="R33" s="2252"/>
      <c r="S33" s="2252"/>
      <c r="T33" s="2253"/>
      <c r="U33" s="2253"/>
      <c r="V33" s="2253"/>
      <c r="W33" s="2253"/>
      <c r="X33" s="2253"/>
      <c r="Y33" s="2253"/>
      <c r="Z33" s="2253"/>
      <c r="AA33" s="2254"/>
      <c r="AB33" s="2253"/>
      <c r="AC33" s="2253"/>
      <c r="AD33" s="2253"/>
      <c r="AE33" s="2253"/>
      <c r="AF33" s="2253"/>
      <c r="AG33" s="2253"/>
      <c r="AH33" s="2253"/>
      <c r="AI33" s="2253"/>
      <c r="AJ33" s="2316"/>
    </row>
    <row r="34" spans="2:36" ht="21" customHeight="1" thickBot="1">
      <c r="B34" s="4">
        <v>15</v>
      </c>
      <c r="C34" s="2257"/>
      <c r="D34" s="2257"/>
      <c r="E34" s="2257"/>
      <c r="F34" s="2257"/>
      <c r="G34" s="2257"/>
      <c r="H34" s="2257"/>
      <c r="I34" s="2257"/>
      <c r="J34" s="2257"/>
      <c r="K34" s="2257"/>
      <c r="L34" s="2257"/>
      <c r="M34" s="2257"/>
      <c r="N34" s="2257"/>
      <c r="O34" s="2257"/>
      <c r="P34" s="2257"/>
      <c r="Q34" s="2257"/>
      <c r="R34" s="2259"/>
      <c r="S34" s="2259"/>
      <c r="T34" s="2260"/>
      <c r="U34" s="2260"/>
      <c r="V34" s="2260"/>
      <c r="W34" s="2260"/>
      <c r="X34" s="2260"/>
      <c r="Y34" s="2260"/>
      <c r="Z34" s="2260"/>
      <c r="AA34" s="2261"/>
      <c r="AB34" s="2260"/>
      <c r="AC34" s="2260"/>
      <c r="AD34" s="2260"/>
      <c r="AE34" s="2260"/>
      <c r="AF34" s="2260"/>
      <c r="AG34" s="2260"/>
      <c r="AH34" s="2260"/>
      <c r="AI34" s="2260"/>
      <c r="AJ34" s="2337"/>
    </row>
    <row r="35" spans="2:36" ht="80.25" customHeight="1">
      <c r="B35" s="2338" t="s">
        <v>2451</v>
      </c>
      <c r="C35" s="2338"/>
      <c r="D35" s="2338"/>
      <c r="E35" s="2338"/>
      <c r="F35" s="2338"/>
      <c r="G35" s="2338"/>
      <c r="H35" s="2338"/>
      <c r="I35" s="2338"/>
      <c r="J35" s="2338"/>
      <c r="K35" s="2338"/>
      <c r="L35" s="2338"/>
      <c r="M35" s="2338"/>
      <c r="N35" s="2338"/>
      <c r="O35" s="2338"/>
      <c r="P35" s="2338"/>
      <c r="Q35" s="2338"/>
      <c r="R35" s="2338"/>
      <c r="S35" s="2338"/>
      <c r="T35" s="2338"/>
      <c r="U35" s="2338"/>
      <c r="V35" s="2338"/>
      <c r="W35" s="2338"/>
      <c r="X35" s="2338"/>
      <c r="Y35" s="2338"/>
      <c r="Z35" s="2338"/>
      <c r="AA35" s="2338"/>
      <c r="AB35" s="2338"/>
      <c r="AC35" s="2338"/>
      <c r="AD35" s="2338"/>
      <c r="AE35" s="2338"/>
      <c r="AF35" s="2338"/>
      <c r="AG35" s="2338"/>
      <c r="AH35" s="2338"/>
      <c r="AI35" s="2338"/>
      <c r="AJ35" s="2338"/>
    </row>
    <row r="36" spans="2:36" ht="14.5" customHeight="1">
      <c r="B36" s="2336" t="s">
        <v>2450</v>
      </c>
      <c r="C36" s="2336"/>
      <c r="D36" s="2336"/>
      <c r="E36" s="2336"/>
      <c r="F36" s="2336"/>
      <c r="G36" s="2336"/>
      <c r="H36" s="2336"/>
      <c r="I36" s="2336"/>
      <c r="J36" s="2336"/>
      <c r="K36" s="2336"/>
      <c r="L36" s="2336"/>
      <c r="M36" s="2336"/>
      <c r="N36" s="2336"/>
      <c r="O36" s="2336"/>
      <c r="P36" s="2336"/>
      <c r="Q36" s="2336"/>
      <c r="R36" s="2336"/>
      <c r="S36" s="2336"/>
      <c r="T36" s="2336"/>
      <c r="U36" s="2336"/>
      <c r="V36" s="2336"/>
      <c r="W36" s="2336"/>
      <c r="X36" s="2336"/>
      <c r="Y36" s="2336"/>
      <c r="Z36" s="2336"/>
      <c r="AA36" s="2336"/>
      <c r="AB36" s="2336"/>
      <c r="AC36" s="2336"/>
      <c r="AD36" s="2336"/>
      <c r="AE36" s="2336"/>
      <c r="AF36" s="2336"/>
      <c r="AG36" s="2336"/>
      <c r="AH36" s="2336"/>
      <c r="AI36" s="2336"/>
      <c r="AJ36" s="2336"/>
    </row>
    <row r="37" spans="2:36" ht="14">
      <c r="B37" s="2314" t="s">
        <v>943</v>
      </c>
      <c r="C37" s="2314"/>
      <c r="D37" s="2314"/>
      <c r="E37" s="2314"/>
      <c r="F37" s="2314"/>
      <c r="G37" s="2314"/>
      <c r="H37" s="2314"/>
      <c r="I37" s="2314"/>
      <c r="J37" s="2314"/>
      <c r="K37" s="2314"/>
      <c r="L37" s="2314"/>
      <c r="M37" s="2314"/>
      <c r="N37" s="2314"/>
      <c r="O37" s="2314"/>
      <c r="P37" s="2314"/>
      <c r="Q37" s="2314"/>
      <c r="R37" s="2314"/>
      <c r="S37" s="2314"/>
      <c r="T37" s="2314"/>
      <c r="U37" s="2314"/>
      <c r="V37" s="2314"/>
      <c r="W37" s="2314"/>
      <c r="X37" s="2314"/>
      <c r="Y37" s="2314"/>
      <c r="Z37" s="2314"/>
      <c r="AA37" s="2314"/>
      <c r="AB37" s="2314"/>
      <c r="AC37" s="2314"/>
      <c r="AD37" s="2314"/>
      <c r="AE37" s="2314"/>
      <c r="AF37" s="2314"/>
      <c r="AG37" s="2314"/>
      <c r="AH37" s="2314"/>
      <c r="AI37" s="2314"/>
      <c r="AJ37" s="2314"/>
    </row>
    <row r="38" spans="2:36" ht="111" customHeight="1">
      <c r="B38" s="2251"/>
      <c r="C38" s="2251"/>
      <c r="D38" s="2251"/>
      <c r="E38" s="2251"/>
      <c r="F38" s="2251"/>
      <c r="G38" s="2251"/>
      <c r="H38" s="2251"/>
      <c r="I38" s="2251"/>
      <c r="J38" s="2251"/>
      <c r="K38" s="2251"/>
      <c r="L38" s="2251"/>
      <c r="M38" s="2251"/>
      <c r="N38" s="2251"/>
      <c r="O38" s="2251"/>
      <c r="P38" s="2251"/>
      <c r="Q38" s="2251"/>
      <c r="R38" s="2251"/>
      <c r="S38" s="2251"/>
      <c r="T38" s="2251"/>
      <c r="U38" s="2251"/>
      <c r="V38" s="2251"/>
      <c r="W38" s="2251"/>
      <c r="X38" s="2251"/>
      <c r="Y38" s="2251"/>
      <c r="Z38" s="2251"/>
      <c r="AA38" s="2251"/>
      <c r="AB38" s="2251"/>
      <c r="AC38" s="2251"/>
      <c r="AD38" s="2251"/>
      <c r="AE38" s="2251"/>
      <c r="AF38" s="2251"/>
      <c r="AG38" s="2251"/>
      <c r="AH38" s="2251"/>
      <c r="AI38" s="2251"/>
      <c r="AJ38" s="2251"/>
    </row>
  </sheetData>
  <mergeCells count="77">
    <mergeCell ref="B8:L8"/>
    <mergeCell ref="M8:AJ8"/>
    <mergeCell ref="B2:AJ2"/>
    <mergeCell ref="B4:AJ4"/>
    <mergeCell ref="B6:AJ6"/>
    <mergeCell ref="B7:L7"/>
    <mergeCell ref="M7:AJ7"/>
    <mergeCell ref="B15:R19"/>
    <mergeCell ref="C20:R20"/>
    <mergeCell ref="B9:L9"/>
    <mergeCell ref="M9:AJ9"/>
    <mergeCell ref="M10:O10"/>
    <mergeCell ref="M11:O11"/>
    <mergeCell ref="P10:AA10"/>
    <mergeCell ref="P11:AA11"/>
    <mergeCell ref="B10:L11"/>
    <mergeCell ref="AB10:AJ10"/>
    <mergeCell ref="AB11:AJ11"/>
    <mergeCell ref="C14:L14"/>
    <mergeCell ref="C13:L13"/>
    <mergeCell ref="B12:L12"/>
    <mergeCell ref="AF12:AJ12"/>
    <mergeCell ref="M12:AE12"/>
    <mergeCell ref="C25:R25"/>
    <mergeCell ref="C26:R26"/>
    <mergeCell ref="C23:R23"/>
    <mergeCell ref="C24:R24"/>
    <mergeCell ref="C21:R21"/>
    <mergeCell ref="C22:R22"/>
    <mergeCell ref="C31:R31"/>
    <mergeCell ref="C32:R32"/>
    <mergeCell ref="C29:R29"/>
    <mergeCell ref="C30:R30"/>
    <mergeCell ref="C27:R27"/>
    <mergeCell ref="C28:R28"/>
    <mergeCell ref="B36:AJ36"/>
    <mergeCell ref="B37:AJ37"/>
    <mergeCell ref="B38:AJ38"/>
    <mergeCell ref="C33:R33"/>
    <mergeCell ref="C34:R34"/>
    <mergeCell ref="S34:AA34"/>
    <mergeCell ref="AB34:AJ34"/>
    <mergeCell ref="B35:AJ35"/>
    <mergeCell ref="S15:AA19"/>
    <mergeCell ref="AB15:AJ19"/>
    <mergeCell ref="S20:AA20"/>
    <mergeCell ref="AB20:AJ20"/>
    <mergeCell ref="S21:AA21"/>
    <mergeCell ref="AB21:AJ21"/>
    <mergeCell ref="AB22:AJ22"/>
    <mergeCell ref="S23:AA23"/>
    <mergeCell ref="AB23:AJ23"/>
    <mergeCell ref="S24:AA24"/>
    <mergeCell ref="AB24:AJ24"/>
    <mergeCell ref="M13:AA13"/>
    <mergeCell ref="M14:AA14"/>
    <mergeCell ref="AB13:AJ13"/>
    <mergeCell ref="AB14:AJ14"/>
    <mergeCell ref="S31:AA31"/>
    <mergeCell ref="AB31:AJ31"/>
    <mergeCell ref="AB29:AJ29"/>
    <mergeCell ref="S30:AA30"/>
    <mergeCell ref="AB30:AJ30"/>
    <mergeCell ref="S25:AA25"/>
    <mergeCell ref="AB25:AJ25"/>
    <mergeCell ref="S26:AA26"/>
    <mergeCell ref="AB26:AJ26"/>
    <mergeCell ref="S27:AA27"/>
    <mergeCell ref="AB27:AJ27"/>
    <mergeCell ref="S22:AA22"/>
    <mergeCell ref="S32:AA32"/>
    <mergeCell ref="AB32:AJ32"/>
    <mergeCell ref="S33:AA33"/>
    <mergeCell ref="AB33:AJ33"/>
    <mergeCell ref="S28:AA28"/>
    <mergeCell ref="AB28:AJ28"/>
    <mergeCell ref="S29:AA29"/>
  </mergeCells>
  <phoneticPr fontId="7"/>
  <hyperlinks>
    <hyperlink ref="A1" location="'目次'!A1" display="目次" xr:uid="{00000000-0004-0000-0E00-000000000000}"/>
  </hyperlinks>
  <printOptions horizontalCentered="1"/>
  <pageMargins left="0.39370078740157483" right="0.39370078740157483" top="0.39370078740157483" bottom="0.35433070866141736" header="0.31496062992125984" footer="0.27559055118110237"/>
  <pageSetup paperSize="9" scale="9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AJ58"/>
  <sheetViews>
    <sheetView showGridLines="0" view="pageBreakPreview" zoomScale="85" zoomScaleNormal="100" zoomScaleSheetLayoutView="85" workbookViewId="0">
      <selection sqref="A1:C1"/>
    </sheetView>
  </sheetViews>
  <sheetFormatPr defaultColWidth="9" defaultRowHeight="21" customHeight="1"/>
  <cols>
    <col min="1" max="2" width="3" style="1371" customWidth="1"/>
    <col min="3" max="9" width="3.08984375" style="1371" customWidth="1"/>
    <col min="10" max="19" width="3" style="1371" customWidth="1"/>
    <col min="20" max="20" width="2.90625" style="1371" customWidth="1"/>
    <col min="21" max="21" width="3" style="1371" customWidth="1"/>
    <col min="22" max="22" width="3.7265625" style="1371" customWidth="1"/>
    <col min="23" max="23" width="4" style="1371" customWidth="1"/>
    <col min="24" max="25" width="3" style="1371" customWidth="1"/>
    <col min="26" max="26" width="2.90625" style="1371" customWidth="1"/>
    <col min="27" max="30" width="2.6328125" style="1371" customWidth="1"/>
    <col min="31" max="16384" width="9" style="1371"/>
  </cols>
  <sheetData>
    <row r="1" spans="1:36" ht="16.5" customHeight="1">
      <c r="A1" s="2157" t="s">
        <v>646</v>
      </c>
      <c r="B1" s="2157"/>
      <c r="C1" s="2157"/>
    </row>
    <row r="2" spans="1:36" ht="18" customHeight="1">
      <c r="A2" s="1399" t="s">
        <v>2427</v>
      </c>
    </row>
    <row r="3" spans="1:36" s="230" customFormat="1" ht="17.25" customHeight="1">
      <c r="A3" s="1395"/>
      <c r="B3" s="1394"/>
      <c r="C3" s="1394"/>
      <c r="D3" s="1394"/>
      <c r="E3" s="1394"/>
      <c r="F3" s="1394"/>
      <c r="G3" s="1394"/>
      <c r="H3" s="1394"/>
      <c r="I3" s="1394"/>
      <c r="J3" s="1394"/>
      <c r="K3" s="1394"/>
      <c r="L3" s="1394"/>
      <c r="M3" s="1394"/>
      <c r="N3" s="1394"/>
      <c r="O3" s="1394"/>
      <c r="P3" s="1394"/>
      <c r="Q3" s="1394"/>
      <c r="R3" s="2191" t="s">
        <v>1113</v>
      </c>
      <c r="S3" s="2191"/>
      <c r="T3" s="2191"/>
      <c r="U3" s="2191"/>
      <c r="V3" s="2191"/>
      <c r="W3" s="2191"/>
      <c r="X3" s="2191"/>
      <c r="Y3" s="2191"/>
      <c r="Z3" s="2191"/>
      <c r="AA3" s="239"/>
      <c r="AB3" s="239"/>
      <c r="AC3" s="239"/>
      <c r="AD3" s="239"/>
    </row>
    <row r="4" spans="1:36" s="230" customFormat="1" ht="24.75" customHeight="1">
      <c r="A4" s="2440" t="s">
        <v>2431</v>
      </c>
      <c r="B4" s="2441"/>
      <c r="C4" s="2441"/>
      <c r="D4" s="2441"/>
      <c r="E4" s="2441"/>
      <c r="F4" s="2441"/>
      <c r="G4" s="2441"/>
      <c r="H4" s="2441"/>
      <c r="I4" s="2441"/>
      <c r="J4" s="2441"/>
      <c r="K4" s="2441"/>
      <c r="L4" s="2441"/>
      <c r="M4" s="2441"/>
      <c r="N4" s="2441"/>
      <c r="O4" s="2441"/>
      <c r="P4" s="2441"/>
      <c r="Q4" s="2441"/>
      <c r="R4" s="2441"/>
      <c r="S4" s="2441"/>
      <c r="T4" s="2441"/>
      <c r="U4" s="2441"/>
      <c r="V4" s="2441"/>
      <c r="W4" s="2441"/>
      <c r="X4" s="2441"/>
      <c r="Y4" s="2441"/>
      <c r="Z4" s="2441"/>
      <c r="AA4" s="238"/>
      <c r="AB4" s="238"/>
      <c r="AC4" s="238"/>
      <c r="AD4" s="238"/>
    </row>
    <row r="5" spans="1:36" s="230" customFormat="1" ht="24.75" customHeight="1">
      <c r="A5" s="2441"/>
      <c r="B5" s="2441"/>
      <c r="C5" s="2441"/>
      <c r="D5" s="2441"/>
      <c r="E5" s="2441"/>
      <c r="F5" s="2441"/>
      <c r="G5" s="2441"/>
      <c r="H5" s="2441"/>
      <c r="I5" s="2441"/>
      <c r="J5" s="2441"/>
      <c r="K5" s="2441"/>
      <c r="L5" s="2441"/>
      <c r="M5" s="2441"/>
      <c r="N5" s="2441"/>
      <c r="O5" s="2441"/>
      <c r="P5" s="2441"/>
      <c r="Q5" s="2441"/>
      <c r="R5" s="2441"/>
      <c r="S5" s="2441"/>
      <c r="T5" s="2441"/>
      <c r="U5" s="2441"/>
      <c r="V5" s="2441"/>
      <c r="W5" s="2441"/>
      <c r="X5" s="2441"/>
      <c r="Y5" s="2441"/>
      <c r="Z5" s="2441"/>
    </row>
    <row r="6" spans="1:36" s="1390" customFormat="1" ht="24" customHeight="1">
      <c r="A6" s="1392"/>
      <c r="B6" s="2393" t="s">
        <v>76</v>
      </c>
      <c r="C6" s="2393"/>
      <c r="D6" s="2393"/>
      <c r="E6" s="2393"/>
      <c r="F6" s="2393"/>
      <c r="G6" s="2393"/>
      <c r="H6" s="2393"/>
      <c r="I6" s="2394"/>
      <c r="J6" s="2394"/>
      <c r="K6" s="2394"/>
      <c r="L6" s="2394"/>
      <c r="M6" s="2394"/>
      <c r="N6" s="2394"/>
      <c r="O6" s="2394"/>
      <c r="P6" s="2394"/>
      <c r="Q6" s="2394"/>
      <c r="R6" s="2394"/>
      <c r="S6" s="2394"/>
      <c r="T6" s="2394"/>
      <c r="U6" s="2394"/>
      <c r="V6" s="2394"/>
      <c r="W6" s="2394"/>
      <c r="X6" s="2394"/>
      <c r="Y6" s="2394"/>
      <c r="Z6" s="2394"/>
      <c r="AA6" s="1393"/>
      <c r="AB6" s="1391"/>
      <c r="AC6" s="1391"/>
      <c r="AD6" s="1391"/>
      <c r="AE6" s="1391"/>
      <c r="AF6" s="1391"/>
      <c r="AG6" s="1391"/>
      <c r="AH6" s="1391"/>
      <c r="AI6" s="1391"/>
      <c r="AJ6" s="1391"/>
    </row>
    <row r="7" spans="1:36" s="1390" customFormat="1" ht="24" customHeight="1">
      <c r="A7" s="1392"/>
      <c r="B7" s="2393" t="s">
        <v>56</v>
      </c>
      <c r="C7" s="2393"/>
      <c r="D7" s="2393"/>
      <c r="E7" s="2393"/>
      <c r="F7" s="2393"/>
      <c r="G7" s="2393"/>
      <c r="H7" s="2393"/>
      <c r="I7" s="2442" t="s">
        <v>2426</v>
      </c>
      <c r="J7" s="2442"/>
      <c r="K7" s="2442"/>
      <c r="L7" s="2442"/>
      <c r="M7" s="2442"/>
      <c r="N7" s="2442"/>
      <c r="O7" s="2442"/>
      <c r="P7" s="2442"/>
      <c r="Q7" s="2442"/>
      <c r="R7" s="2442"/>
      <c r="S7" s="2442"/>
      <c r="T7" s="2442"/>
      <c r="U7" s="2442"/>
      <c r="V7" s="2442"/>
      <c r="W7" s="2442"/>
      <c r="X7" s="2442"/>
      <c r="Y7" s="2442"/>
      <c r="Z7" s="2442"/>
      <c r="AA7" s="1391"/>
      <c r="AB7" s="1391"/>
      <c r="AC7" s="1391"/>
      <c r="AD7" s="1391"/>
      <c r="AE7" s="1391"/>
      <c r="AF7" s="1391"/>
      <c r="AG7" s="1391"/>
      <c r="AH7" s="1391"/>
      <c r="AI7" s="1391"/>
      <c r="AJ7" s="1391"/>
    </row>
    <row r="8" spans="1:36" s="1372" customFormat="1" ht="13.5" customHeight="1">
      <c r="A8" s="1389"/>
      <c r="B8" s="1389"/>
      <c r="C8" s="1389"/>
      <c r="D8" s="1389"/>
      <c r="E8" s="1389"/>
      <c r="F8" s="2443"/>
      <c r="G8" s="2443"/>
      <c r="H8" s="2443"/>
      <c r="I8" s="2443"/>
      <c r="J8" s="2443"/>
      <c r="K8" s="2443"/>
      <c r="L8" s="2443"/>
      <c r="M8" s="2443"/>
      <c r="N8" s="2443"/>
      <c r="O8" s="2443"/>
      <c r="P8" s="2443"/>
      <c r="Q8" s="2443"/>
      <c r="R8" s="2443"/>
      <c r="S8" s="2443"/>
      <c r="T8" s="2443"/>
      <c r="U8" s="2443"/>
      <c r="V8" s="2443"/>
      <c r="W8" s="2443"/>
      <c r="X8" s="2443"/>
      <c r="Y8" s="2443"/>
      <c r="Z8" s="2443"/>
    </row>
    <row r="9" spans="1:36" s="1372" customFormat="1" ht="11.25" customHeight="1">
      <c r="A9" s="1388"/>
      <c r="B9" s="2444" t="s">
        <v>2425</v>
      </c>
      <c r="C9" s="2444"/>
      <c r="D9" s="2444"/>
      <c r="E9" s="2444"/>
      <c r="F9" s="2444"/>
      <c r="G9" s="2444"/>
      <c r="H9" s="2444"/>
      <c r="I9" s="2444"/>
      <c r="J9" s="2444"/>
      <c r="K9" s="2444"/>
      <c r="L9" s="2444"/>
      <c r="M9" s="2444"/>
      <c r="N9" s="2444"/>
      <c r="O9" s="2444"/>
      <c r="P9" s="2444"/>
      <c r="Q9" s="2444"/>
      <c r="R9" s="2444"/>
      <c r="S9" s="2423" t="s">
        <v>2424</v>
      </c>
      <c r="T9" s="2424"/>
      <c r="U9" s="2382"/>
      <c r="V9" s="2382"/>
      <c r="W9" s="2382"/>
      <c r="X9" s="2429" t="s">
        <v>59</v>
      </c>
      <c r="Y9" s="1384"/>
      <c r="Z9" s="1387"/>
    </row>
    <row r="10" spans="1:36" s="1372" customFormat="1" ht="11.25" customHeight="1">
      <c r="A10" s="1378"/>
      <c r="B10" s="2444"/>
      <c r="C10" s="2444"/>
      <c r="D10" s="2444"/>
      <c r="E10" s="2444"/>
      <c r="F10" s="2444"/>
      <c r="G10" s="2444"/>
      <c r="H10" s="2444"/>
      <c r="I10" s="2444"/>
      <c r="J10" s="2444"/>
      <c r="K10" s="2444"/>
      <c r="L10" s="2444"/>
      <c r="M10" s="2444"/>
      <c r="N10" s="2444"/>
      <c r="O10" s="2444"/>
      <c r="P10" s="2444"/>
      <c r="Q10" s="2444"/>
      <c r="R10" s="2444"/>
      <c r="S10" s="2425"/>
      <c r="T10" s="2426"/>
      <c r="U10" s="2385"/>
      <c r="V10" s="2385"/>
      <c r="W10" s="2385"/>
      <c r="X10" s="2430"/>
      <c r="Y10" s="1382"/>
      <c r="Z10" s="1386"/>
    </row>
    <row r="11" spans="1:36" s="1372" customFormat="1" ht="6" customHeight="1">
      <c r="A11" s="1378"/>
      <c r="B11" s="2444"/>
      <c r="C11" s="2444"/>
      <c r="D11" s="2444"/>
      <c r="E11" s="2444"/>
      <c r="F11" s="2444"/>
      <c r="G11" s="2444"/>
      <c r="H11" s="2444"/>
      <c r="I11" s="2444"/>
      <c r="J11" s="2444"/>
      <c r="K11" s="2444"/>
      <c r="L11" s="2444"/>
      <c r="M11" s="2444"/>
      <c r="N11" s="2444"/>
      <c r="O11" s="2444"/>
      <c r="P11" s="2444"/>
      <c r="Q11" s="2444"/>
      <c r="R11" s="2444"/>
      <c r="S11" s="2427"/>
      <c r="T11" s="2428"/>
      <c r="U11" s="2388"/>
      <c r="V11" s="2388"/>
      <c r="W11" s="2388"/>
      <c r="X11" s="2431"/>
      <c r="Y11" s="1380"/>
      <c r="Z11" s="1385"/>
    </row>
    <row r="12" spans="1:36" s="1372" customFormat="1" ht="9.75" customHeight="1">
      <c r="A12" s="1378"/>
      <c r="B12" s="2417" t="s">
        <v>2423</v>
      </c>
      <c r="C12" s="2418"/>
      <c r="D12" s="2418"/>
      <c r="E12" s="2418"/>
      <c r="F12" s="2418"/>
      <c r="G12" s="2418"/>
      <c r="H12" s="2418"/>
      <c r="I12" s="2418"/>
      <c r="J12" s="2418"/>
      <c r="K12" s="2418"/>
      <c r="L12" s="2418"/>
      <c r="M12" s="2418"/>
      <c r="N12" s="2418"/>
      <c r="O12" s="2418"/>
      <c r="P12" s="2418"/>
      <c r="Q12" s="2418"/>
      <c r="R12" s="2418"/>
      <c r="S12" s="2423" t="s">
        <v>2422</v>
      </c>
      <c r="T12" s="2424"/>
      <c r="U12" s="2382">
        <f>SUM(U23:Z52)</f>
        <v>0</v>
      </c>
      <c r="V12" s="2382"/>
      <c r="W12" s="2382"/>
      <c r="X12" s="2429" t="s">
        <v>59</v>
      </c>
      <c r="Y12" s="1384"/>
      <c r="Z12" s="1383"/>
    </row>
    <row r="13" spans="1:36" s="1372" customFormat="1" ht="9.75" customHeight="1">
      <c r="A13" s="1378"/>
      <c r="B13" s="2419"/>
      <c r="C13" s="2420"/>
      <c r="D13" s="2420"/>
      <c r="E13" s="2420"/>
      <c r="F13" s="2420"/>
      <c r="G13" s="2420"/>
      <c r="H13" s="2420"/>
      <c r="I13" s="2420"/>
      <c r="J13" s="2420"/>
      <c r="K13" s="2420"/>
      <c r="L13" s="2420"/>
      <c r="M13" s="2420"/>
      <c r="N13" s="2420"/>
      <c r="O13" s="2420"/>
      <c r="P13" s="2420"/>
      <c r="Q13" s="2420"/>
      <c r="R13" s="2420"/>
      <c r="S13" s="2425"/>
      <c r="T13" s="2426"/>
      <c r="U13" s="2385"/>
      <c r="V13" s="2385"/>
      <c r="W13" s="2385"/>
      <c r="X13" s="2430"/>
      <c r="Y13" s="1382"/>
      <c r="Z13" s="1381"/>
    </row>
    <row r="14" spans="1:36" s="1372" customFormat="1" ht="6" customHeight="1">
      <c r="A14" s="1378"/>
      <c r="B14" s="2421"/>
      <c r="C14" s="2422"/>
      <c r="D14" s="2422"/>
      <c r="E14" s="2422"/>
      <c r="F14" s="2422"/>
      <c r="G14" s="2422"/>
      <c r="H14" s="2422"/>
      <c r="I14" s="2422"/>
      <c r="J14" s="2422"/>
      <c r="K14" s="2422"/>
      <c r="L14" s="2422"/>
      <c r="M14" s="2422"/>
      <c r="N14" s="2422"/>
      <c r="O14" s="2422"/>
      <c r="P14" s="2422"/>
      <c r="Q14" s="2422"/>
      <c r="R14" s="2422"/>
      <c r="S14" s="2427"/>
      <c r="T14" s="2428"/>
      <c r="U14" s="2388"/>
      <c r="V14" s="2388"/>
      <c r="W14" s="2388"/>
      <c r="X14" s="2431"/>
      <c r="Y14" s="1380"/>
      <c r="Z14" s="1379"/>
    </row>
    <row r="15" spans="1:36" s="1372" customFormat="1" ht="9.75" customHeight="1">
      <c r="A15" s="1378"/>
      <c r="B15" s="2417" t="s">
        <v>2421</v>
      </c>
      <c r="C15" s="2418"/>
      <c r="D15" s="2418"/>
      <c r="E15" s="2418"/>
      <c r="F15" s="2418"/>
      <c r="G15" s="2418"/>
      <c r="H15" s="2418"/>
      <c r="I15" s="2418"/>
      <c r="J15" s="2418"/>
      <c r="K15" s="2418"/>
      <c r="L15" s="2418"/>
      <c r="M15" s="2418"/>
      <c r="N15" s="2418"/>
      <c r="O15" s="2418"/>
      <c r="P15" s="2418"/>
      <c r="Q15" s="2418"/>
      <c r="R15" s="2418"/>
      <c r="S15" s="2423" t="s">
        <v>2420</v>
      </c>
      <c r="T15" s="2424"/>
      <c r="U15" s="2432"/>
      <c r="V15" s="2432"/>
      <c r="W15" s="2432"/>
      <c r="X15" s="2429" t="s">
        <v>759</v>
      </c>
      <c r="Y15" s="1384"/>
      <c r="Z15" s="1383"/>
    </row>
    <row r="16" spans="1:36" s="1372" customFormat="1" ht="9.75" customHeight="1">
      <c r="A16" s="1378"/>
      <c r="B16" s="2419"/>
      <c r="C16" s="2420"/>
      <c r="D16" s="2420"/>
      <c r="E16" s="2420"/>
      <c r="F16" s="2420"/>
      <c r="G16" s="2420"/>
      <c r="H16" s="2420"/>
      <c r="I16" s="2420"/>
      <c r="J16" s="2420"/>
      <c r="K16" s="2420"/>
      <c r="L16" s="2420"/>
      <c r="M16" s="2420"/>
      <c r="N16" s="2420"/>
      <c r="O16" s="2420"/>
      <c r="P16" s="2420"/>
      <c r="Q16" s="2420"/>
      <c r="R16" s="2420"/>
      <c r="S16" s="2425"/>
      <c r="T16" s="2426"/>
      <c r="U16" s="2433"/>
      <c r="V16" s="2433"/>
      <c r="W16" s="2433"/>
      <c r="X16" s="2430"/>
      <c r="Y16" s="1382"/>
      <c r="Z16" s="1381"/>
    </row>
    <row r="17" spans="1:26" s="1372" customFormat="1" ht="6" customHeight="1">
      <c r="A17" s="1378"/>
      <c r="B17" s="2421"/>
      <c r="C17" s="2422"/>
      <c r="D17" s="2422"/>
      <c r="E17" s="2422"/>
      <c r="F17" s="2422"/>
      <c r="G17" s="2422"/>
      <c r="H17" s="2422"/>
      <c r="I17" s="2422"/>
      <c r="J17" s="2422"/>
      <c r="K17" s="2422"/>
      <c r="L17" s="2422"/>
      <c r="M17" s="2422"/>
      <c r="N17" s="2422"/>
      <c r="O17" s="2422"/>
      <c r="P17" s="2422"/>
      <c r="Q17" s="2422"/>
      <c r="R17" s="2422"/>
      <c r="S17" s="2427"/>
      <c r="T17" s="2428"/>
      <c r="U17" s="2434"/>
      <c r="V17" s="2434"/>
      <c r="W17" s="2434"/>
      <c r="X17" s="2431"/>
      <c r="Y17" s="1380"/>
      <c r="Z17" s="1379"/>
    </row>
    <row r="18" spans="1:26" s="1372" customFormat="1" ht="36.75" customHeight="1">
      <c r="A18" s="1378"/>
      <c r="B18" s="2417" t="s">
        <v>2419</v>
      </c>
      <c r="C18" s="2418"/>
      <c r="D18" s="2418"/>
      <c r="E18" s="2418"/>
      <c r="F18" s="2418"/>
      <c r="G18" s="2418"/>
      <c r="H18" s="2435"/>
      <c r="I18" s="2437" t="s">
        <v>2418</v>
      </c>
      <c r="J18" s="2438"/>
      <c r="K18" s="2438"/>
      <c r="L18" s="2438"/>
      <c r="M18" s="2438"/>
      <c r="N18" s="2438"/>
      <c r="O18" s="2438"/>
      <c r="P18" s="2438"/>
      <c r="Q18" s="2438"/>
      <c r="R18" s="2437" t="s">
        <v>2417</v>
      </c>
      <c r="S18" s="2438"/>
      <c r="T18" s="2438"/>
      <c r="U18" s="2438"/>
      <c r="V18" s="2438"/>
      <c r="W18" s="2438"/>
      <c r="X18" s="2438"/>
      <c r="Y18" s="2438"/>
      <c r="Z18" s="2439"/>
    </row>
    <row r="19" spans="1:26" s="1372" customFormat="1" ht="27.75" customHeight="1">
      <c r="A19" s="1377"/>
      <c r="B19" s="2421"/>
      <c r="C19" s="2422"/>
      <c r="D19" s="2422"/>
      <c r="E19" s="2422"/>
      <c r="F19" s="2422"/>
      <c r="G19" s="2422"/>
      <c r="H19" s="2436"/>
      <c r="I19" s="2437" t="s">
        <v>774</v>
      </c>
      <c r="J19" s="2438"/>
      <c r="K19" s="2438"/>
      <c r="L19" s="2438"/>
      <c r="M19" s="2438"/>
      <c r="N19" s="2438"/>
      <c r="O19" s="2438"/>
      <c r="P19" s="2438"/>
      <c r="Q19" s="2438"/>
      <c r="R19" s="2437"/>
      <c r="S19" s="2438"/>
      <c r="T19" s="2438"/>
      <c r="U19" s="2438"/>
      <c r="V19" s="2438"/>
      <c r="W19" s="2438"/>
      <c r="X19" s="2438"/>
      <c r="Y19" s="2438"/>
      <c r="Z19" s="2439"/>
    </row>
    <row r="20" spans="1:26" s="1372" customFormat="1" ht="15" customHeight="1">
      <c r="A20" s="1376"/>
      <c r="B20" s="1375"/>
      <c r="C20" s="2405" t="s">
        <v>2416</v>
      </c>
      <c r="D20" s="2406"/>
      <c r="E20" s="2406"/>
      <c r="F20" s="2406"/>
      <c r="G20" s="2406"/>
      <c r="H20" s="2406"/>
      <c r="I20" s="2406"/>
      <c r="J20" s="2406"/>
      <c r="K20" s="2406"/>
      <c r="L20" s="2406"/>
      <c r="M20" s="2406"/>
      <c r="N20" s="2406"/>
      <c r="O20" s="2406"/>
      <c r="P20" s="2406"/>
      <c r="Q20" s="2406"/>
      <c r="R20" s="2406"/>
      <c r="S20" s="2406"/>
      <c r="T20" s="2414"/>
      <c r="U20" s="2405" t="s">
        <v>2415</v>
      </c>
      <c r="V20" s="2406"/>
      <c r="W20" s="2406"/>
      <c r="X20" s="2406"/>
      <c r="Y20" s="2406"/>
      <c r="Z20" s="2407"/>
    </row>
    <row r="21" spans="1:26" s="1372" customFormat="1" ht="9.75" customHeight="1">
      <c r="A21" s="1376"/>
      <c r="B21" s="1375"/>
      <c r="C21" s="2408"/>
      <c r="D21" s="2409"/>
      <c r="E21" s="2409"/>
      <c r="F21" s="2409"/>
      <c r="G21" s="2409"/>
      <c r="H21" s="2409"/>
      <c r="I21" s="2409"/>
      <c r="J21" s="2409"/>
      <c r="K21" s="2409"/>
      <c r="L21" s="2409"/>
      <c r="M21" s="2409"/>
      <c r="N21" s="2409"/>
      <c r="O21" s="2409"/>
      <c r="P21" s="2409"/>
      <c r="Q21" s="2409"/>
      <c r="R21" s="2409"/>
      <c r="S21" s="2409"/>
      <c r="T21" s="2415"/>
      <c r="U21" s="2408"/>
      <c r="V21" s="2409"/>
      <c r="W21" s="2409"/>
      <c r="X21" s="2409"/>
      <c r="Y21" s="2409"/>
      <c r="Z21" s="2410"/>
    </row>
    <row r="22" spans="1:26" s="1372" customFormat="1" ht="6" customHeight="1" thickBot="1">
      <c r="A22" s="1374"/>
      <c r="B22" s="1373"/>
      <c r="C22" s="2411"/>
      <c r="D22" s="2412"/>
      <c r="E22" s="2412"/>
      <c r="F22" s="2412"/>
      <c r="G22" s="2412"/>
      <c r="H22" s="2412"/>
      <c r="I22" s="2412"/>
      <c r="J22" s="2412"/>
      <c r="K22" s="2412"/>
      <c r="L22" s="2412"/>
      <c r="M22" s="2412"/>
      <c r="N22" s="2412"/>
      <c r="O22" s="2412"/>
      <c r="P22" s="2412"/>
      <c r="Q22" s="2412"/>
      <c r="R22" s="2412"/>
      <c r="S22" s="2412"/>
      <c r="T22" s="2416"/>
      <c r="U22" s="2411"/>
      <c r="V22" s="2412"/>
      <c r="W22" s="2412"/>
      <c r="X22" s="2412"/>
      <c r="Y22" s="2412"/>
      <c r="Z22" s="2413"/>
    </row>
    <row r="23" spans="1:26" s="1372" customFormat="1" ht="15" customHeight="1" thickTop="1">
      <c r="A23" s="2397">
        <v>1</v>
      </c>
      <c r="B23" s="2398"/>
      <c r="C23" s="2403" t="s">
        <v>534</v>
      </c>
      <c r="D23" s="2401"/>
      <c r="E23" s="2401"/>
      <c r="F23" s="2401"/>
      <c r="G23" s="2401"/>
      <c r="H23" s="2401"/>
      <c r="I23" s="2401"/>
      <c r="J23" s="2401"/>
      <c r="K23" s="2401"/>
      <c r="L23" s="2401"/>
      <c r="M23" s="2401"/>
      <c r="N23" s="2401"/>
      <c r="O23" s="2401"/>
      <c r="P23" s="2401"/>
      <c r="Q23" s="2401"/>
      <c r="R23" s="2401"/>
      <c r="S23" s="2401"/>
      <c r="T23" s="2404"/>
      <c r="U23" s="2401"/>
      <c r="V23" s="2401"/>
      <c r="W23" s="2401"/>
      <c r="X23" s="2401"/>
      <c r="Y23" s="2401"/>
      <c r="Z23" s="2402"/>
    </row>
    <row r="24" spans="1:26" s="1372" customFormat="1" ht="11.25" customHeight="1">
      <c r="A24" s="2397"/>
      <c r="B24" s="2398"/>
      <c r="C24" s="2384"/>
      <c r="D24" s="2385"/>
      <c r="E24" s="2385"/>
      <c r="F24" s="2385"/>
      <c r="G24" s="2385"/>
      <c r="H24" s="2385"/>
      <c r="I24" s="2385"/>
      <c r="J24" s="2385"/>
      <c r="K24" s="2385"/>
      <c r="L24" s="2385"/>
      <c r="M24" s="2385"/>
      <c r="N24" s="2385"/>
      <c r="O24" s="2385"/>
      <c r="P24" s="2385"/>
      <c r="Q24" s="2385"/>
      <c r="R24" s="2385"/>
      <c r="S24" s="2385"/>
      <c r="T24" s="2386"/>
      <c r="U24" s="2385"/>
      <c r="V24" s="2385"/>
      <c r="W24" s="2385"/>
      <c r="X24" s="2385"/>
      <c r="Y24" s="2385"/>
      <c r="Z24" s="2391"/>
    </row>
    <row r="25" spans="1:26" s="1372" customFormat="1" ht="6" customHeight="1">
      <c r="A25" s="2399"/>
      <c r="B25" s="2400"/>
      <c r="C25" s="2387"/>
      <c r="D25" s="2388"/>
      <c r="E25" s="2388"/>
      <c r="F25" s="2388"/>
      <c r="G25" s="2388"/>
      <c r="H25" s="2388"/>
      <c r="I25" s="2388"/>
      <c r="J25" s="2388"/>
      <c r="K25" s="2388"/>
      <c r="L25" s="2388"/>
      <c r="M25" s="2388"/>
      <c r="N25" s="2388"/>
      <c r="O25" s="2388"/>
      <c r="P25" s="2388"/>
      <c r="Q25" s="2388"/>
      <c r="R25" s="2388"/>
      <c r="S25" s="2388"/>
      <c r="T25" s="2389"/>
      <c r="U25" s="2388"/>
      <c r="V25" s="2388"/>
      <c r="W25" s="2388"/>
      <c r="X25" s="2388"/>
      <c r="Y25" s="2388"/>
      <c r="Z25" s="2392"/>
    </row>
    <row r="26" spans="1:26" s="1372" customFormat="1" ht="15" customHeight="1">
      <c r="A26" s="2395">
        <v>2</v>
      </c>
      <c r="B26" s="2396"/>
      <c r="C26" s="2381" t="s">
        <v>534</v>
      </c>
      <c r="D26" s="2382"/>
      <c r="E26" s="2382"/>
      <c r="F26" s="2382"/>
      <c r="G26" s="2382"/>
      <c r="H26" s="2382"/>
      <c r="I26" s="2382"/>
      <c r="J26" s="2382"/>
      <c r="K26" s="2382"/>
      <c r="L26" s="2382"/>
      <c r="M26" s="2382"/>
      <c r="N26" s="2382"/>
      <c r="O26" s="2382"/>
      <c r="P26" s="2382"/>
      <c r="Q26" s="2382"/>
      <c r="R26" s="2382"/>
      <c r="S26" s="2382"/>
      <c r="T26" s="2383"/>
      <c r="U26" s="2382"/>
      <c r="V26" s="2382"/>
      <c r="W26" s="2382"/>
      <c r="X26" s="2382"/>
      <c r="Y26" s="2382"/>
      <c r="Z26" s="2390"/>
    </row>
    <row r="27" spans="1:26" s="1372" customFormat="1" ht="11.25" customHeight="1">
      <c r="A27" s="2397"/>
      <c r="B27" s="2398"/>
      <c r="C27" s="2384"/>
      <c r="D27" s="2385"/>
      <c r="E27" s="2385"/>
      <c r="F27" s="2385"/>
      <c r="G27" s="2385"/>
      <c r="H27" s="2385"/>
      <c r="I27" s="2385"/>
      <c r="J27" s="2385"/>
      <c r="K27" s="2385"/>
      <c r="L27" s="2385"/>
      <c r="M27" s="2385"/>
      <c r="N27" s="2385"/>
      <c r="O27" s="2385"/>
      <c r="P27" s="2385"/>
      <c r="Q27" s="2385"/>
      <c r="R27" s="2385"/>
      <c r="S27" s="2385"/>
      <c r="T27" s="2386"/>
      <c r="U27" s="2385"/>
      <c r="V27" s="2385"/>
      <c r="W27" s="2385"/>
      <c r="X27" s="2385"/>
      <c r="Y27" s="2385"/>
      <c r="Z27" s="2391"/>
    </row>
    <row r="28" spans="1:26" s="1372" customFormat="1" ht="6" customHeight="1">
      <c r="A28" s="2399"/>
      <c r="B28" s="2400"/>
      <c r="C28" s="2387"/>
      <c r="D28" s="2388"/>
      <c r="E28" s="2388"/>
      <c r="F28" s="2388"/>
      <c r="G28" s="2388"/>
      <c r="H28" s="2388"/>
      <c r="I28" s="2388"/>
      <c r="J28" s="2388"/>
      <c r="K28" s="2388"/>
      <c r="L28" s="2388"/>
      <c r="M28" s="2388"/>
      <c r="N28" s="2388"/>
      <c r="O28" s="2388"/>
      <c r="P28" s="2388"/>
      <c r="Q28" s="2388"/>
      <c r="R28" s="2388"/>
      <c r="S28" s="2388"/>
      <c r="T28" s="2389"/>
      <c r="U28" s="2388"/>
      <c r="V28" s="2388"/>
      <c r="W28" s="2388"/>
      <c r="X28" s="2388"/>
      <c r="Y28" s="2388"/>
      <c r="Z28" s="2392"/>
    </row>
    <row r="29" spans="1:26" s="1372" customFormat="1" ht="15" customHeight="1">
      <c r="A29" s="2395">
        <v>3</v>
      </c>
      <c r="B29" s="2396"/>
      <c r="C29" s="2381" t="s">
        <v>534</v>
      </c>
      <c r="D29" s="2382"/>
      <c r="E29" s="2382"/>
      <c r="F29" s="2382"/>
      <c r="G29" s="2382"/>
      <c r="H29" s="2382"/>
      <c r="I29" s="2382"/>
      <c r="J29" s="2382"/>
      <c r="K29" s="2382"/>
      <c r="L29" s="2382"/>
      <c r="M29" s="2382"/>
      <c r="N29" s="2382"/>
      <c r="O29" s="2382"/>
      <c r="P29" s="2382"/>
      <c r="Q29" s="2382"/>
      <c r="R29" s="2382"/>
      <c r="S29" s="2382"/>
      <c r="T29" s="2383"/>
      <c r="U29" s="2382"/>
      <c r="V29" s="2382"/>
      <c r="W29" s="2382"/>
      <c r="X29" s="2382"/>
      <c r="Y29" s="2382"/>
      <c r="Z29" s="2390"/>
    </row>
    <row r="30" spans="1:26" s="1372" customFormat="1" ht="11.25" customHeight="1">
      <c r="A30" s="2397"/>
      <c r="B30" s="2398"/>
      <c r="C30" s="2384"/>
      <c r="D30" s="2385"/>
      <c r="E30" s="2385"/>
      <c r="F30" s="2385"/>
      <c r="G30" s="2385"/>
      <c r="H30" s="2385"/>
      <c r="I30" s="2385"/>
      <c r="J30" s="2385"/>
      <c r="K30" s="2385"/>
      <c r="L30" s="2385"/>
      <c r="M30" s="2385"/>
      <c r="N30" s="2385"/>
      <c r="O30" s="2385"/>
      <c r="P30" s="2385"/>
      <c r="Q30" s="2385"/>
      <c r="R30" s="2385"/>
      <c r="S30" s="2385"/>
      <c r="T30" s="2386"/>
      <c r="U30" s="2385"/>
      <c r="V30" s="2385"/>
      <c r="W30" s="2385"/>
      <c r="X30" s="2385"/>
      <c r="Y30" s="2385"/>
      <c r="Z30" s="2391"/>
    </row>
    <row r="31" spans="1:26" s="1372" customFormat="1" ht="6" customHeight="1">
      <c r="A31" s="2399"/>
      <c r="B31" s="2400"/>
      <c r="C31" s="2387"/>
      <c r="D31" s="2388"/>
      <c r="E31" s="2388"/>
      <c r="F31" s="2388"/>
      <c r="G31" s="2388"/>
      <c r="H31" s="2388"/>
      <c r="I31" s="2388"/>
      <c r="J31" s="2388"/>
      <c r="K31" s="2388"/>
      <c r="L31" s="2388"/>
      <c r="M31" s="2388"/>
      <c r="N31" s="2388"/>
      <c r="O31" s="2388"/>
      <c r="P31" s="2388"/>
      <c r="Q31" s="2388"/>
      <c r="R31" s="2388"/>
      <c r="S31" s="2388"/>
      <c r="T31" s="2389"/>
      <c r="U31" s="2388"/>
      <c r="V31" s="2388"/>
      <c r="W31" s="2388"/>
      <c r="X31" s="2388"/>
      <c r="Y31" s="2388"/>
      <c r="Z31" s="2392"/>
    </row>
    <row r="32" spans="1:26" s="1372" customFormat="1" ht="15" customHeight="1">
      <c r="A32" s="2395">
        <v>4</v>
      </c>
      <c r="B32" s="2396"/>
      <c r="C32" s="2381" t="s">
        <v>534</v>
      </c>
      <c r="D32" s="2382"/>
      <c r="E32" s="2382"/>
      <c r="F32" s="2382"/>
      <c r="G32" s="2382"/>
      <c r="H32" s="2382"/>
      <c r="I32" s="2382"/>
      <c r="J32" s="2382"/>
      <c r="K32" s="2382"/>
      <c r="L32" s="2382"/>
      <c r="M32" s="2382"/>
      <c r="N32" s="2382"/>
      <c r="O32" s="2382"/>
      <c r="P32" s="2382"/>
      <c r="Q32" s="2382"/>
      <c r="R32" s="2382"/>
      <c r="S32" s="2382"/>
      <c r="T32" s="2383"/>
      <c r="U32" s="2382"/>
      <c r="V32" s="2382"/>
      <c r="W32" s="2382"/>
      <c r="X32" s="2382"/>
      <c r="Y32" s="2382"/>
      <c r="Z32" s="2390"/>
    </row>
    <row r="33" spans="1:26" s="1372" customFormat="1" ht="11.25" customHeight="1">
      <c r="A33" s="2397"/>
      <c r="B33" s="2398"/>
      <c r="C33" s="2384"/>
      <c r="D33" s="2385"/>
      <c r="E33" s="2385"/>
      <c r="F33" s="2385"/>
      <c r="G33" s="2385"/>
      <c r="H33" s="2385"/>
      <c r="I33" s="2385"/>
      <c r="J33" s="2385"/>
      <c r="K33" s="2385"/>
      <c r="L33" s="2385"/>
      <c r="M33" s="2385"/>
      <c r="N33" s="2385"/>
      <c r="O33" s="2385"/>
      <c r="P33" s="2385"/>
      <c r="Q33" s="2385"/>
      <c r="R33" s="2385"/>
      <c r="S33" s="2385"/>
      <c r="T33" s="2386"/>
      <c r="U33" s="2385"/>
      <c r="V33" s="2385"/>
      <c r="W33" s="2385"/>
      <c r="X33" s="2385"/>
      <c r="Y33" s="2385"/>
      <c r="Z33" s="2391"/>
    </row>
    <row r="34" spans="1:26" s="1372" customFormat="1" ht="6" customHeight="1">
      <c r="A34" s="2399"/>
      <c r="B34" s="2400"/>
      <c r="C34" s="2387"/>
      <c r="D34" s="2388"/>
      <c r="E34" s="2388"/>
      <c r="F34" s="2388"/>
      <c r="G34" s="2388"/>
      <c r="H34" s="2388"/>
      <c r="I34" s="2388"/>
      <c r="J34" s="2388"/>
      <c r="K34" s="2388"/>
      <c r="L34" s="2388"/>
      <c r="M34" s="2388"/>
      <c r="N34" s="2388"/>
      <c r="O34" s="2388"/>
      <c r="P34" s="2388"/>
      <c r="Q34" s="2388"/>
      <c r="R34" s="2388"/>
      <c r="S34" s="2388"/>
      <c r="T34" s="2389"/>
      <c r="U34" s="2388"/>
      <c r="V34" s="2388"/>
      <c r="W34" s="2388"/>
      <c r="X34" s="2388"/>
      <c r="Y34" s="2388"/>
      <c r="Z34" s="2392"/>
    </row>
    <row r="35" spans="1:26" s="1372" customFormat="1" ht="15" customHeight="1">
      <c r="A35" s="2395">
        <v>5</v>
      </c>
      <c r="B35" s="2396"/>
      <c r="C35" s="2381" t="s">
        <v>534</v>
      </c>
      <c r="D35" s="2382"/>
      <c r="E35" s="2382"/>
      <c r="F35" s="2382"/>
      <c r="G35" s="2382"/>
      <c r="H35" s="2382"/>
      <c r="I35" s="2382"/>
      <c r="J35" s="2382"/>
      <c r="K35" s="2382"/>
      <c r="L35" s="2382"/>
      <c r="M35" s="2382"/>
      <c r="N35" s="2382"/>
      <c r="O35" s="2382"/>
      <c r="P35" s="2382"/>
      <c r="Q35" s="2382"/>
      <c r="R35" s="2382"/>
      <c r="S35" s="2382"/>
      <c r="T35" s="2383"/>
      <c r="U35" s="2382"/>
      <c r="V35" s="2382"/>
      <c r="W35" s="2382"/>
      <c r="X35" s="2382"/>
      <c r="Y35" s="2382"/>
      <c r="Z35" s="2390"/>
    </row>
    <row r="36" spans="1:26" s="1372" customFormat="1" ht="11.25" customHeight="1">
      <c r="A36" s="2397"/>
      <c r="B36" s="2398"/>
      <c r="C36" s="2384"/>
      <c r="D36" s="2385"/>
      <c r="E36" s="2385"/>
      <c r="F36" s="2385"/>
      <c r="G36" s="2385"/>
      <c r="H36" s="2385"/>
      <c r="I36" s="2385"/>
      <c r="J36" s="2385"/>
      <c r="K36" s="2385"/>
      <c r="L36" s="2385"/>
      <c r="M36" s="2385"/>
      <c r="N36" s="2385"/>
      <c r="O36" s="2385"/>
      <c r="P36" s="2385"/>
      <c r="Q36" s="2385"/>
      <c r="R36" s="2385"/>
      <c r="S36" s="2385"/>
      <c r="T36" s="2386"/>
      <c r="U36" s="2385"/>
      <c r="V36" s="2385"/>
      <c r="W36" s="2385"/>
      <c r="X36" s="2385"/>
      <c r="Y36" s="2385"/>
      <c r="Z36" s="2391"/>
    </row>
    <row r="37" spans="1:26" s="1372" customFormat="1" ht="6" customHeight="1">
      <c r="A37" s="2399"/>
      <c r="B37" s="2400"/>
      <c r="C37" s="2387"/>
      <c r="D37" s="2388"/>
      <c r="E37" s="2388"/>
      <c r="F37" s="2388"/>
      <c r="G37" s="2388"/>
      <c r="H37" s="2388"/>
      <c r="I37" s="2388"/>
      <c r="J37" s="2388"/>
      <c r="K37" s="2388"/>
      <c r="L37" s="2388"/>
      <c r="M37" s="2388"/>
      <c r="N37" s="2388"/>
      <c r="O37" s="2388"/>
      <c r="P37" s="2388"/>
      <c r="Q37" s="2388"/>
      <c r="R37" s="2388"/>
      <c r="S37" s="2388"/>
      <c r="T37" s="2389"/>
      <c r="U37" s="2388"/>
      <c r="V37" s="2388"/>
      <c r="W37" s="2388"/>
      <c r="X37" s="2388"/>
      <c r="Y37" s="2388"/>
      <c r="Z37" s="2392"/>
    </row>
    <row r="38" spans="1:26" s="1372" customFormat="1" ht="15" customHeight="1">
      <c r="A38" s="2395">
        <v>6</v>
      </c>
      <c r="B38" s="2396"/>
      <c r="C38" s="2381" t="s">
        <v>534</v>
      </c>
      <c r="D38" s="2382"/>
      <c r="E38" s="2382"/>
      <c r="F38" s="2382"/>
      <c r="G38" s="2382"/>
      <c r="H38" s="2382"/>
      <c r="I38" s="2382"/>
      <c r="J38" s="2382"/>
      <c r="K38" s="2382"/>
      <c r="L38" s="2382"/>
      <c r="M38" s="2382"/>
      <c r="N38" s="2382"/>
      <c r="O38" s="2382"/>
      <c r="P38" s="2382"/>
      <c r="Q38" s="2382"/>
      <c r="R38" s="2382"/>
      <c r="S38" s="2382"/>
      <c r="T38" s="2383"/>
      <c r="U38" s="2382"/>
      <c r="V38" s="2382"/>
      <c r="W38" s="2382"/>
      <c r="X38" s="2382"/>
      <c r="Y38" s="2382"/>
      <c r="Z38" s="2390"/>
    </row>
    <row r="39" spans="1:26" s="1372" customFormat="1" ht="11.25" customHeight="1">
      <c r="A39" s="2397"/>
      <c r="B39" s="2398"/>
      <c r="C39" s="2384"/>
      <c r="D39" s="2385"/>
      <c r="E39" s="2385"/>
      <c r="F39" s="2385"/>
      <c r="G39" s="2385"/>
      <c r="H39" s="2385"/>
      <c r="I39" s="2385"/>
      <c r="J39" s="2385"/>
      <c r="K39" s="2385"/>
      <c r="L39" s="2385"/>
      <c r="M39" s="2385"/>
      <c r="N39" s="2385"/>
      <c r="O39" s="2385"/>
      <c r="P39" s="2385"/>
      <c r="Q39" s="2385"/>
      <c r="R39" s="2385"/>
      <c r="S39" s="2385"/>
      <c r="T39" s="2386"/>
      <c r="U39" s="2385"/>
      <c r="V39" s="2385"/>
      <c r="W39" s="2385"/>
      <c r="X39" s="2385"/>
      <c r="Y39" s="2385"/>
      <c r="Z39" s="2391"/>
    </row>
    <row r="40" spans="1:26" s="1372" customFormat="1" ht="6" customHeight="1">
      <c r="A40" s="2399"/>
      <c r="B40" s="2400"/>
      <c r="C40" s="2387"/>
      <c r="D40" s="2388"/>
      <c r="E40" s="2388"/>
      <c r="F40" s="2388"/>
      <c r="G40" s="2388"/>
      <c r="H40" s="2388"/>
      <c r="I40" s="2388"/>
      <c r="J40" s="2388"/>
      <c r="K40" s="2388"/>
      <c r="L40" s="2388"/>
      <c r="M40" s="2388"/>
      <c r="N40" s="2388"/>
      <c r="O40" s="2388"/>
      <c r="P40" s="2388"/>
      <c r="Q40" s="2388"/>
      <c r="R40" s="2388"/>
      <c r="S40" s="2388"/>
      <c r="T40" s="2389"/>
      <c r="U40" s="2388"/>
      <c r="V40" s="2388"/>
      <c r="W40" s="2388"/>
      <c r="X40" s="2388"/>
      <c r="Y40" s="2388"/>
      <c r="Z40" s="2392"/>
    </row>
    <row r="41" spans="1:26" s="1372" customFormat="1" ht="15" customHeight="1">
      <c r="A41" s="2395">
        <v>7</v>
      </c>
      <c r="B41" s="2396"/>
      <c r="C41" s="2381" t="s">
        <v>534</v>
      </c>
      <c r="D41" s="2382"/>
      <c r="E41" s="2382"/>
      <c r="F41" s="2382"/>
      <c r="G41" s="2382"/>
      <c r="H41" s="2382"/>
      <c r="I41" s="2382"/>
      <c r="J41" s="2382"/>
      <c r="K41" s="2382"/>
      <c r="L41" s="2382"/>
      <c r="M41" s="2382"/>
      <c r="N41" s="2382"/>
      <c r="O41" s="2382"/>
      <c r="P41" s="2382"/>
      <c r="Q41" s="2382"/>
      <c r="R41" s="2382"/>
      <c r="S41" s="2382"/>
      <c r="T41" s="2383"/>
      <c r="U41" s="2382"/>
      <c r="V41" s="2382"/>
      <c r="W41" s="2382"/>
      <c r="X41" s="2382"/>
      <c r="Y41" s="2382"/>
      <c r="Z41" s="2390"/>
    </row>
    <row r="42" spans="1:26" s="1372" customFormat="1" ht="11.25" customHeight="1">
      <c r="A42" s="2397"/>
      <c r="B42" s="2398"/>
      <c r="C42" s="2384"/>
      <c r="D42" s="2385"/>
      <c r="E42" s="2385"/>
      <c r="F42" s="2385"/>
      <c r="G42" s="2385"/>
      <c r="H42" s="2385"/>
      <c r="I42" s="2385"/>
      <c r="J42" s="2385"/>
      <c r="K42" s="2385"/>
      <c r="L42" s="2385"/>
      <c r="M42" s="2385"/>
      <c r="N42" s="2385"/>
      <c r="O42" s="2385"/>
      <c r="P42" s="2385"/>
      <c r="Q42" s="2385"/>
      <c r="R42" s="2385"/>
      <c r="S42" s="2385"/>
      <c r="T42" s="2386"/>
      <c r="U42" s="2385"/>
      <c r="V42" s="2385"/>
      <c r="W42" s="2385"/>
      <c r="X42" s="2385"/>
      <c r="Y42" s="2385"/>
      <c r="Z42" s="2391"/>
    </row>
    <row r="43" spans="1:26" s="1372" customFormat="1" ht="6" customHeight="1">
      <c r="A43" s="2399"/>
      <c r="B43" s="2400"/>
      <c r="C43" s="2387"/>
      <c r="D43" s="2388"/>
      <c r="E43" s="2388"/>
      <c r="F43" s="2388"/>
      <c r="G43" s="2388"/>
      <c r="H43" s="2388"/>
      <c r="I43" s="2388"/>
      <c r="J43" s="2388"/>
      <c r="K43" s="2388"/>
      <c r="L43" s="2388"/>
      <c r="M43" s="2388"/>
      <c r="N43" s="2388"/>
      <c r="O43" s="2388"/>
      <c r="P43" s="2388"/>
      <c r="Q43" s="2388"/>
      <c r="R43" s="2388"/>
      <c r="S43" s="2388"/>
      <c r="T43" s="2389"/>
      <c r="U43" s="2388"/>
      <c r="V43" s="2388"/>
      <c r="W43" s="2388"/>
      <c r="X43" s="2388"/>
      <c r="Y43" s="2388"/>
      <c r="Z43" s="2392"/>
    </row>
    <row r="44" spans="1:26" s="1372" customFormat="1" ht="15" customHeight="1">
      <c r="A44" s="2395">
        <v>8</v>
      </c>
      <c r="B44" s="2396"/>
      <c r="C44" s="2381" t="s">
        <v>534</v>
      </c>
      <c r="D44" s="2382"/>
      <c r="E44" s="2382"/>
      <c r="F44" s="2382"/>
      <c r="G44" s="2382"/>
      <c r="H44" s="2382"/>
      <c r="I44" s="2382"/>
      <c r="J44" s="2382"/>
      <c r="K44" s="2382"/>
      <c r="L44" s="2382"/>
      <c r="M44" s="2382"/>
      <c r="N44" s="2382"/>
      <c r="O44" s="2382"/>
      <c r="P44" s="2382"/>
      <c r="Q44" s="2382"/>
      <c r="R44" s="2382"/>
      <c r="S44" s="2382"/>
      <c r="T44" s="2383"/>
      <c r="U44" s="2382"/>
      <c r="V44" s="2382"/>
      <c r="W44" s="2382"/>
      <c r="X44" s="2382"/>
      <c r="Y44" s="2382"/>
      <c r="Z44" s="2390"/>
    </row>
    <row r="45" spans="1:26" s="1372" customFormat="1" ht="11.25" customHeight="1">
      <c r="A45" s="2397"/>
      <c r="B45" s="2398"/>
      <c r="C45" s="2384"/>
      <c r="D45" s="2385"/>
      <c r="E45" s="2385"/>
      <c r="F45" s="2385"/>
      <c r="G45" s="2385"/>
      <c r="H45" s="2385"/>
      <c r="I45" s="2385"/>
      <c r="J45" s="2385"/>
      <c r="K45" s="2385"/>
      <c r="L45" s="2385"/>
      <c r="M45" s="2385"/>
      <c r="N45" s="2385"/>
      <c r="O45" s="2385"/>
      <c r="P45" s="2385"/>
      <c r="Q45" s="2385"/>
      <c r="R45" s="2385"/>
      <c r="S45" s="2385"/>
      <c r="T45" s="2386"/>
      <c r="U45" s="2385"/>
      <c r="V45" s="2385"/>
      <c r="W45" s="2385"/>
      <c r="X45" s="2385"/>
      <c r="Y45" s="2385"/>
      <c r="Z45" s="2391"/>
    </row>
    <row r="46" spans="1:26" s="1372" customFormat="1" ht="6" customHeight="1">
      <c r="A46" s="2399"/>
      <c r="B46" s="2400"/>
      <c r="C46" s="2387"/>
      <c r="D46" s="2388"/>
      <c r="E46" s="2388"/>
      <c r="F46" s="2388"/>
      <c r="G46" s="2388"/>
      <c r="H46" s="2388"/>
      <c r="I46" s="2388"/>
      <c r="J46" s="2388"/>
      <c r="K46" s="2388"/>
      <c r="L46" s="2388"/>
      <c r="M46" s="2388"/>
      <c r="N46" s="2388"/>
      <c r="O46" s="2388"/>
      <c r="P46" s="2388"/>
      <c r="Q46" s="2388"/>
      <c r="R46" s="2388"/>
      <c r="S46" s="2388"/>
      <c r="T46" s="2389"/>
      <c r="U46" s="2388"/>
      <c r="V46" s="2388"/>
      <c r="W46" s="2388"/>
      <c r="X46" s="2388"/>
      <c r="Y46" s="2388"/>
      <c r="Z46" s="2392"/>
    </row>
    <row r="47" spans="1:26" s="1372" customFormat="1" ht="15" customHeight="1">
      <c r="A47" s="2395">
        <v>9</v>
      </c>
      <c r="B47" s="2396"/>
      <c r="C47" s="2384" t="s">
        <v>534</v>
      </c>
      <c r="D47" s="2385"/>
      <c r="E47" s="2385"/>
      <c r="F47" s="2385"/>
      <c r="G47" s="2385"/>
      <c r="H47" s="2385"/>
      <c r="I47" s="2385"/>
      <c r="J47" s="2385"/>
      <c r="K47" s="2385"/>
      <c r="L47" s="2385"/>
      <c r="M47" s="2385"/>
      <c r="N47" s="2385"/>
      <c r="O47" s="2385"/>
      <c r="P47" s="2385"/>
      <c r="Q47" s="2385"/>
      <c r="R47" s="2385"/>
      <c r="S47" s="2385"/>
      <c r="T47" s="2386"/>
      <c r="U47" s="2385"/>
      <c r="V47" s="2385"/>
      <c r="W47" s="2385"/>
      <c r="X47" s="2385"/>
      <c r="Y47" s="2385"/>
      <c r="Z47" s="2391"/>
    </row>
    <row r="48" spans="1:26" s="1372" customFormat="1" ht="11.25" customHeight="1">
      <c r="A48" s="2397"/>
      <c r="B48" s="2398"/>
      <c r="C48" s="2384"/>
      <c r="D48" s="2385"/>
      <c r="E48" s="2385"/>
      <c r="F48" s="2385"/>
      <c r="G48" s="2385"/>
      <c r="H48" s="2385"/>
      <c r="I48" s="2385"/>
      <c r="J48" s="2385"/>
      <c r="K48" s="2385"/>
      <c r="L48" s="2385"/>
      <c r="M48" s="2385"/>
      <c r="N48" s="2385"/>
      <c r="O48" s="2385"/>
      <c r="P48" s="2385"/>
      <c r="Q48" s="2385"/>
      <c r="R48" s="2385"/>
      <c r="S48" s="2385"/>
      <c r="T48" s="2386"/>
      <c r="U48" s="2385"/>
      <c r="V48" s="2385"/>
      <c r="W48" s="2385"/>
      <c r="X48" s="2385"/>
      <c r="Y48" s="2385"/>
      <c r="Z48" s="2391"/>
    </row>
    <row r="49" spans="1:35" s="1372" customFormat="1" ht="6" customHeight="1">
      <c r="A49" s="2399"/>
      <c r="B49" s="2400"/>
      <c r="C49" s="2387"/>
      <c r="D49" s="2388"/>
      <c r="E49" s="2388"/>
      <c r="F49" s="2388"/>
      <c r="G49" s="2388"/>
      <c r="H49" s="2388"/>
      <c r="I49" s="2388"/>
      <c r="J49" s="2388"/>
      <c r="K49" s="2388"/>
      <c r="L49" s="2388"/>
      <c r="M49" s="2388"/>
      <c r="N49" s="2388"/>
      <c r="O49" s="2388"/>
      <c r="P49" s="2388"/>
      <c r="Q49" s="2388"/>
      <c r="R49" s="2388"/>
      <c r="S49" s="2388"/>
      <c r="T49" s="2389"/>
      <c r="U49" s="2388"/>
      <c r="V49" s="2388"/>
      <c r="W49" s="2388"/>
      <c r="X49" s="2388"/>
      <c r="Y49" s="2388"/>
      <c r="Z49" s="2392"/>
    </row>
    <row r="50" spans="1:35" s="1372" customFormat="1" ht="15" customHeight="1">
      <c r="A50" s="2395">
        <v>10</v>
      </c>
      <c r="B50" s="2396"/>
      <c r="C50" s="2384" t="s">
        <v>534</v>
      </c>
      <c r="D50" s="2385"/>
      <c r="E50" s="2385"/>
      <c r="F50" s="2385"/>
      <c r="G50" s="2385"/>
      <c r="H50" s="2385"/>
      <c r="I50" s="2385"/>
      <c r="J50" s="2385"/>
      <c r="K50" s="2385"/>
      <c r="L50" s="2385"/>
      <c r="M50" s="2385"/>
      <c r="N50" s="2385"/>
      <c r="O50" s="2385"/>
      <c r="P50" s="2385"/>
      <c r="Q50" s="2385"/>
      <c r="R50" s="2385"/>
      <c r="S50" s="2385"/>
      <c r="T50" s="2386"/>
      <c r="U50" s="2385"/>
      <c r="V50" s="2385"/>
      <c r="W50" s="2385"/>
      <c r="X50" s="2385"/>
      <c r="Y50" s="2385"/>
      <c r="Z50" s="2391"/>
    </row>
    <row r="51" spans="1:35" s="1372" customFormat="1" ht="11.25" customHeight="1">
      <c r="A51" s="2397"/>
      <c r="B51" s="2398"/>
      <c r="C51" s="2384"/>
      <c r="D51" s="2385"/>
      <c r="E51" s="2385"/>
      <c r="F51" s="2385"/>
      <c r="G51" s="2385"/>
      <c r="H51" s="2385"/>
      <c r="I51" s="2385"/>
      <c r="J51" s="2385"/>
      <c r="K51" s="2385"/>
      <c r="L51" s="2385"/>
      <c r="M51" s="2385"/>
      <c r="N51" s="2385"/>
      <c r="O51" s="2385"/>
      <c r="P51" s="2385"/>
      <c r="Q51" s="2385"/>
      <c r="R51" s="2385"/>
      <c r="S51" s="2385"/>
      <c r="T51" s="2386"/>
      <c r="U51" s="2385"/>
      <c r="V51" s="2385"/>
      <c r="W51" s="2385"/>
      <c r="X51" s="2385"/>
      <c r="Y51" s="2385"/>
      <c r="Z51" s="2391"/>
      <c r="AA51" s="1396"/>
    </row>
    <row r="52" spans="1:35" s="1372" customFormat="1" ht="6" customHeight="1" thickBot="1">
      <c r="A52" s="2399"/>
      <c r="B52" s="2400"/>
      <c r="C52" s="2387"/>
      <c r="D52" s="2388"/>
      <c r="E52" s="2388"/>
      <c r="F52" s="2388"/>
      <c r="G52" s="2388"/>
      <c r="H52" s="2388"/>
      <c r="I52" s="2388"/>
      <c r="J52" s="2388"/>
      <c r="K52" s="2388"/>
      <c r="L52" s="2388"/>
      <c r="M52" s="2388"/>
      <c r="N52" s="2388"/>
      <c r="O52" s="2388"/>
      <c r="P52" s="2388"/>
      <c r="Q52" s="2388"/>
      <c r="R52" s="2388"/>
      <c r="S52" s="2388"/>
      <c r="T52" s="2389"/>
      <c r="U52" s="2388"/>
      <c r="V52" s="2388"/>
      <c r="W52" s="2388"/>
      <c r="X52" s="2388"/>
      <c r="Y52" s="2388"/>
      <c r="Z52" s="2392"/>
      <c r="AA52" s="1396"/>
    </row>
    <row r="53" spans="1:35" s="569" customFormat="1" ht="31.5" customHeight="1">
      <c r="A53" s="2378" t="s">
        <v>10</v>
      </c>
      <c r="B53" s="2378"/>
      <c r="C53" s="2378"/>
      <c r="D53" s="2378"/>
      <c r="E53" s="2378"/>
      <c r="F53" s="2378"/>
      <c r="G53" s="2378"/>
      <c r="H53" s="2378"/>
      <c r="I53" s="2378"/>
      <c r="J53" s="2378"/>
      <c r="K53" s="2378"/>
      <c r="L53" s="2378"/>
      <c r="M53" s="2378"/>
      <c r="N53" s="2378"/>
      <c r="O53" s="2378"/>
      <c r="P53" s="2378"/>
      <c r="Q53" s="2378"/>
      <c r="R53" s="2378"/>
      <c r="S53" s="2378"/>
      <c r="T53" s="2378"/>
      <c r="U53" s="2378"/>
      <c r="V53" s="2378"/>
      <c r="W53" s="2378"/>
      <c r="X53" s="2378"/>
      <c r="Y53" s="2378"/>
      <c r="Z53" s="2378"/>
      <c r="AA53" s="1397"/>
      <c r="AB53" s="1397"/>
      <c r="AC53" s="1397"/>
      <c r="AD53" s="1397"/>
      <c r="AE53" s="1397"/>
      <c r="AF53" s="1397"/>
      <c r="AG53" s="1397"/>
      <c r="AH53" s="1397"/>
      <c r="AI53" s="1397"/>
    </row>
    <row r="54" spans="1:35" s="569" customFormat="1" ht="31.5" customHeight="1">
      <c r="A54" s="2336" t="s">
        <v>103</v>
      </c>
      <c r="B54" s="2336"/>
      <c r="C54" s="2336"/>
      <c r="D54" s="2336"/>
      <c r="E54" s="2336"/>
      <c r="F54" s="2336"/>
      <c r="G54" s="2336"/>
      <c r="H54" s="2336"/>
      <c r="I54" s="2336"/>
      <c r="J54" s="2336"/>
      <c r="K54" s="2336"/>
      <c r="L54" s="2336"/>
      <c r="M54" s="2336"/>
      <c r="N54" s="2336"/>
      <c r="O54" s="2336"/>
      <c r="P54" s="2336"/>
      <c r="Q54" s="2336"/>
      <c r="R54" s="2336"/>
      <c r="S54" s="2336"/>
      <c r="T54" s="2336"/>
      <c r="U54" s="2336"/>
      <c r="V54" s="2336"/>
      <c r="W54" s="2336"/>
      <c r="X54" s="2336"/>
      <c r="Y54" s="2336"/>
      <c r="Z54" s="2336"/>
      <c r="AA54" s="1398"/>
      <c r="AB54" s="1398"/>
      <c r="AC54" s="1398"/>
      <c r="AD54" s="1398"/>
      <c r="AE54" s="1398"/>
      <c r="AF54" s="1398"/>
      <c r="AG54" s="1398"/>
      <c r="AH54" s="1398"/>
      <c r="AI54" s="1398"/>
    </row>
    <row r="55" spans="1:35" s="569" customFormat="1" ht="13">
      <c r="A55" s="2379" t="s">
        <v>51</v>
      </c>
      <c r="B55" s="2379"/>
      <c r="C55" s="2379"/>
      <c r="D55" s="2379"/>
      <c r="E55" s="2379"/>
      <c r="F55" s="2379"/>
      <c r="G55" s="2379"/>
      <c r="H55" s="2379"/>
      <c r="I55" s="2379"/>
      <c r="J55" s="2379"/>
      <c r="K55" s="2379"/>
      <c r="L55" s="2379"/>
      <c r="M55" s="2379"/>
      <c r="N55" s="2379"/>
      <c r="O55" s="2379"/>
      <c r="P55" s="2379"/>
      <c r="Q55" s="2379"/>
      <c r="R55" s="2379"/>
      <c r="S55" s="2379"/>
      <c r="T55" s="2379"/>
      <c r="U55" s="2379"/>
      <c r="V55" s="2379"/>
      <c r="W55" s="2379"/>
      <c r="X55" s="2379"/>
      <c r="Y55" s="2379"/>
      <c r="Z55" s="2379"/>
      <c r="AA55" s="88"/>
      <c r="AB55" s="88"/>
      <c r="AC55" s="88"/>
      <c r="AD55" s="88"/>
      <c r="AE55" s="88"/>
      <c r="AF55" s="88"/>
      <c r="AG55" s="88"/>
      <c r="AH55" s="88"/>
      <c r="AI55" s="88"/>
    </row>
    <row r="56" spans="1:35" s="569" customFormat="1" ht="44.25" customHeight="1">
      <c r="A56" s="2380" t="s">
        <v>2428</v>
      </c>
      <c r="B56" s="2380"/>
      <c r="C56" s="2380"/>
      <c r="D56" s="2380"/>
      <c r="E56" s="2380"/>
      <c r="F56" s="2380"/>
      <c r="G56" s="2380"/>
      <c r="H56" s="2380"/>
      <c r="I56" s="2380"/>
      <c r="J56" s="2380"/>
      <c r="K56" s="2380"/>
      <c r="L56" s="2380"/>
      <c r="M56" s="2380"/>
      <c r="N56" s="2380"/>
      <c r="O56" s="2380"/>
      <c r="P56" s="2380"/>
      <c r="Q56" s="2380"/>
      <c r="R56" s="2380"/>
      <c r="S56" s="2380"/>
      <c r="T56" s="2380"/>
      <c r="U56" s="2380"/>
      <c r="V56" s="2380"/>
      <c r="W56" s="2380"/>
      <c r="X56" s="2380"/>
      <c r="Y56" s="2380"/>
      <c r="Z56" s="2380"/>
      <c r="AA56" s="1311"/>
      <c r="AB56" s="1311"/>
      <c r="AC56" s="1311"/>
      <c r="AD56" s="1311"/>
      <c r="AE56" s="1311"/>
      <c r="AF56" s="1311"/>
      <c r="AG56" s="1311"/>
      <c r="AH56" s="1311"/>
      <c r="AI56" s="1311"/>
    </row>
    <row r="57" spans="1:35" s="569" customFormat="1" ht="31.5" customHeight="1">
      <c r="A57" s="2380" t="s">
        <v>2429</v>
      </c>
      <c r="B57" s="2380"/>
      <c r="C57" s="2380"/>
      <c r="D57" s="2380"/>
      <c r="E57" s="2380"/>
      <c r="F57" s="2380"/>
      <c r="G57" s="2380"/>
      <c r="H57" s="2380"/>
      <c r="I57" s="2380"/>
      <c r="J57" s="2380"/>
      <c r="K57" s="2380"/>
      <c r="L57" s="2380"/>
      <c r="M57" s="2380"/>
      <c r="N57" s="2380"/>
      <c r="O57" s="2380"/>
      <c r="P57" s="2380"/>
      <c r="Q57" s="2380"/>
      <c r="R57" s="2380"/>
      <c r="S57" s="2380"/>
      <c r="T57" s="2380"/>
      <c r="U57" s="2380"/>
      <c r="V57" s="2380"/>
      <c r="W57" s="2380"/>
      <c r="X57" s="2380"/>
      <c r="Y57" s="2380"/>
      <c r="Z57" s="2380"/>
      <c r="AA57" s="5"/>
      <c r="AB57" s="5"/>
      <c r="AC57" s="5"/>
      <c r="AD57" s="5"/>
      <c r="AE57" s="5"/>
      <c r="AF57" s="5"/>
      <c r="AG57" s="5"/>
      <c r="AH57" s="5"/>
      <c r="AI57" s="5"/>
    </row>
    <row r="58" spans="1:35" s="569" customFormat="1" ht="19.5" customHeight="1">
      <c r="A58" s="552"/>
      <c r="B58" s="552"/>
      <c r="C58" s="552"/>
      <c r="D58" s="552"/>
      <c r="E58" s="552"/>
      <c r="F58" s="552"/>
      <c r="G58" s="552"/>
      <c r="H58" s="552"/>
      <c r="I58" s="552"/>
      <c r="J58" s="552"/>
      <c r="K58" s="552"/>
      <c r="L58" s="552"/>
      <c r="M58" s="552"/>
      <c r="N58" s="552"/>
      <c r="O58" s="552"/>
      <c r="P58" s="552"/>
      <c r="Q58" s="552"/>
      <c r="R58" s="552"/>
      <c r="S58" s="552"/>
      <c r="T58" s="552"/>
      <c r="U58" s="552"/>
      <c r="V58" s="552"/>
      <c r="W58" s="552"/>
      <c r="X58" s="552"/>
      <c r="Y58" s="552"/>
      <c r="Z58" s="552"/>
    </row>
  </sheetData>
  <mergeCells count="62">
    <mergeCell ref="A4:Z5"/>
    <mergeCell ref="B7:H7"/>
    <mergeCell ref="I7:Z7"/>
    <mergeCell ref="F8:Z8"/>
    <mergeCell ref="B9:R11"/>
    <mergeCell ref="S9:T11"/>
    <mergeCell ref="U9:W11"/>
    <mergeCell ref="X9:X11"/>
    <mergeCell ref="U20:Z22"/>
    <mergeCell ref="C20:T22"/>
    <mergeCell ref="B12:R14"/>
    <mergeCell ref="S12:T14"/>
    <mergeCell ref="U12:W14"/>
    <mergeCell ref="X12:X14"/>
    <mergeCell ref="B15:R17"/>
    <mergeCell ref="S15:T17"/>
    <mergeCell ref="U15:W17"/>
    <mergeCell ref="X15:X17"/>
    <mergeCell ref="B18:H19"/>
    <mergeCell ref="R18:Z18"/>
    <mergeCell ref="I18:Q18"/>
    <mergeCell ref="I19:Q19"/>
    <mergeCell ref="R19:Z19"/>
    <mergeCell ref="A38:B40"/>
    <mergeCell ref="C38:T40"/>
    <mergeCell ref="U38:Z40"/>
    <mergeCell ref="C41:T43"/>
    <mergeCell ref="A23:B25"/>
    <mergeCell ref="A26:B28"/>
    <mergeCell ref="A29:B31"/>
    <mergeCell ref="U23:Z25"/>
    <mergeCell ref="C23:T25"/>
    <mergeCell ref="C26:T28"/>
    <mergeCell ref="U26:Z28"/>
    <mergeCell ref="A57:Z57"/>
    <mergeCell ref="U41:Z43"/>
    <mergeCell ref="C44:T46"/>
    <mergeCell ref="U44:Z46"/>
    <mergeCell ref="C47:T49"/>
    <mergeCell ref="U47:Z49"/>
    <mergeCell ref="C50:T52"/>
    <mergeCell ref="U50:Z52"/>
    <mergeCell ref="A50:B52"/>
    <mergeCell ref="A41:B43"/>
    <mergeCell ref="A44:B46"/>
    <mergeCell ref="A47:B49"/>
    <mergeCell ref="A1:C1"/>
    <mergeCell ref="A53:Z53"/>
    <mergeCell ref="A54:Z54"/>
    <mergeCell ref="A55:Z55"/>
    <mergeCell ref="A56:Z56"/>
    <mergeCell ref="C29:T31"/>
    <mergeCell ref="U29:Z31"/>
    <mergeCell ref="C32:T34"/>
    <mergeCell ref="U32:Z34"/>
    <mergeCell ref="C35:T37"/>
    <mergeCell ref="U35:Z37"/>
    <mergeCell ref="R3:Z3"/>
    <mergeCell ref="B6:H6"/>
    <mergeCell ref="I6:Z6"/>
    <mergeCell ref="A32:B34"/>
    <mergeCell ref="A35:B37"/>
  </mergeCells>
  <phoneticPr fontId="7"/>
  <dataValidations count="1">
    <dataValidation type="list" allowBlank="1" showInputMessage="1" showErrorMessage="1" sqref="I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TBE19 TLA19 TUW19 UES19 UOO19 UYK19 VIG19 VSC19 WBY19 WLU19 WVQ19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xr:uid="{00000000-0002-0000-0F00-000000000000}">
      <formula1>"　,○,"</formula1>
    </dataValidation>
  </dataValidations>
  <hyperlinks>
    <hyperlink ref="A1" location="'目次'!A1" display="目次" xr:uid="{00000000-0004-0000-0F00-000000000000}"/>
  </hyperlinks>
  <pageMargins left="0.59055118110236227" right="0.59055118110236227" top="0.39370078740157483" bottom="0.35433070866141736" header="0.31496062992125984" footer="0.27559055118110237"/>
  <pageSetup paperSize="9" scale="10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J46"/>
  <sheetViews>
    <sheetView view="pageBreakPreview" zoomScaleNormal="100" zoomScaleSheetLayoutView="100" workbookViewId="0">
      <selection activeCell="K6" sqref="K6"/>
    </sheetView>
  </sheetViews>
  <sheetFormatPr defaultRowHeight="13"/>
  <cols>
    <col min="1" max="1" width="3.08984375" style="485" customWidth="1"/>
    <col min="2" max="2" width="15.36328125" style="485" customWidth="1"/>
    <col min="3" max="4" width="8.453125" style="485" customWidth="1"/>
    <col min="5" max="6" width="8.6328125" style="485" customWidth="1"/>
    <col min="7" max="7" width="18" style="485" customWidth="1"/>
    <col min="8" max="8" width="19.26953125" style="485" customWidth="1"/>
    <col min="9" max="256" width="9" style="485"/>
    <col min="257" max="257" width="3.08984375" style="485" customWidth="1"/>
    <col min="258" max="258" width="15.36328125" style="485" customWidth="1"/>
    <col min="259" max="260" width="8.453125" style="485" customWidth="1"/>
    <col min="261" max="262" width="8.6328125" style="485" customWidth="1"/>
    <col min="263" max="263" width="16.36328125" style="485" customWidth="1"/>
    <col min="264" max="264" width="16.7265625" style="485" bestFit="1" customWidth="1"/>
    <col min="265" max="512" width="9" style="485"/>
    <col min="513" max="513" width="3.08984375" style="485" customWidth="1"/>
    <col min="514" max="514" width="15.36328125" style="485" customWidth="1"/>
    <col min="515" max="516" width="8.453125" style="485" customWidth="1"/>
    <col min="517" max="518" width="8.6328125" style="485" customWidth="1"/>
    <col min="519" max="519" width="16.36328125" style="485" customWidth="1"/>
    <col min="520" max="520" width="16.7265625" style="485" bestFit="1" customWidth="1"/>
    <col min="521" max="768" width="9" style="485"/>
    <col min="769" max="769" width="3.08984375" style="485" customWidth="1"/>
    <col min="770" max="770" width="15.36328125" style="485" customWidth="1"/>
    <col min="771" max="772" width="8.453125" style="485" customWidth="1"/>
    <col min="773" max="774" width="8.6328125" style="485" customWidth="1"/>
    <col min="775" max="775" width="16.36328125" style="485" customWidth="1"/>
    <col min="776" max="776" width="16.7265625" style="485" bestFit="1" customWidth="1"/>
    <col min="777" max="1024" width="9" style="485"/>
    <col min="1025" max="1025" width="3.08984375" style="485" customWidth="1"/>
    <col min="1026" max="1026" width="15.36328125" style="485" customWidth="1"/>
    <col min="1027" max="1028" width="8.453125" style="485" customWidth="1"/>
    <col min="1029" max="1030" width="8.6328125" style="485" customWidth="1"/>
    <col min="1031" max="1031" width="16.36328125" style="485" customWidth="1"/>
    <col min="1032" max="1032" width="16.7265625" style="485" bestFit="1" customWidth="1"/>
    <col min="1033" max="1280" width="9" style="485"/>
    <col min="1281" max="1281" width="3.08984375" style="485" customWidth="1"/>
    <col min="1282" max="1282" width="15.36328125" style="485" customWidth="1"/>
    <col min="1283" max="1284" width="8.453125" style="485" customWidth="1"/>
    <col min="1285" max="1286" width="8.6328125" style="485" customWidth="1"/>
    <col min="1287" max="1287" width="16.36328125" style="485" customWidth="1"/>
    <col min="1288" max="1288" width="16.7265625" style="485" bestFit="1" customWidth="1"/>
    <col min="1289" max="1536" width="9" style="485"/>
    <col min="1537" max="1537" width="3.08984375" style="485" customWidth="1"/>
    <col min="1538" max="1538" width="15.36328125" style="485" customWidth="1"/>
    <col min="1539" max="1540" width="8.453125" style="485" customWidth="1"/>
    <col min="1541" max="1542" width="8.6328125" style="485" customWidth="1"/>
    <col min="1543" max="1543" width="16.36328125" style="485" customWidth="1"/>
    <col min="1544" max="1544" width="16.7265625" style="485" bestFit="1" customWidth="1"/>
    <col min="1545" max="1792" width="9" style="485"/>
    <col min="1793" max="1793" width="3.08984375" style="485" customWidth="1"/>
    <col min="1794" max="1794" width="15.36328125" style="485" customWidth="1"/>
    <col min="1795" max="1796" width="8.453125" style="485" customWidth="1"/>
    <col min="1797" max="1798" width="8.6328125" style="485" customWidth="1"/>
    <col min="1799" max="1799" width="16.36328125" style="485" customWidth="1"/>
    <col min="1800" max="1800" width="16.7265625" style="485" bestFit="1" customWidth="1"/>
    <col min="1801" max="2048" width="9" style="485"/>
    <col min="2049" max="2049" width="3.08984375" style="485" customWidth="1"/>
    <col min="2050" max="2050" width="15.36328125" style="485" customWidth="1"/>
    <col min="2051" max="2052" width="8.453125" style="485" customWidth="1"/>
    <col min="2053" max="2054" width="8.6328125" style="485" customWidth="1"/>
    <col min="2055" max="2055" width="16.36328125" style="485" customWidth="1"/>
    <col min="2056" max="2056" width="16.7265625" style="485" bestFit="1" customWidth="1"/>
    <col min="2057" max="2304" width="9" style="485"/>
    <col min="2305" max="2305" width="3.08984375" style="485" customWidth="1"/>
    <col min="2306" max="2306" width="15.36328125" style="485" customWidth="1"/>
    <col min="2307" max="2308" width="8.453125" style="485" customWidth="1"/>
    <col min="2309" max="2310" width="8.6328125" style="485" customWidth="1"/>
    <col min="2311" max="2311" width="16.36328125" style="485" customWidth="1"/>
    <col min="2312" max="2312" width="16.7265625" style="485" bestFit="1" customWidth="1"/>
    <col min="2313" max="2560" width="9" style="485"/>
    <col min="2561" max="2561" width="3.08984375" style="485" customWidth="1"/>
    <col min="2562" max="2562" width="15.36328125" style="485" customWidth="1"/>
    <col min="2563" max="2564" width="8.453125" style="485" customWidth="1"/>
    <col min="2565" max="2566" width="8.6328125" style="485" customWidth="1"/>
    <col min="2567" max="2567" width="16.36328125" style="485" customWidth="1"/>
    <col min="2568" max="2568" width="16.7265625" style="485" bestFit="1" customWidth="1"/>
    <col min="2569" max="2816" width="9" style="485"/>
    <col min="2817" max="2817" width="3.08984375" style="485" customWidth="1"/>
    <col min="2818" max="2818" width="15.36328125" style="485" customWidth="1"/>
    <col min="2819" max="2820" width="8.453125" style="485" customWidth="1"/>
    <col min="2821" max="2822" width="8.6328125" style="485" customWidth="1"/>
    <col min="2823" max="2823" width="16.36328125" style="485" customWidth="1"/>
    <col min="2824" max="2824" width="16.7265625" style="485" bestFit="1" customWidth="1"/>
    <col min="2825" max="3072" width="9" style="485"/>
    <col min="3073" max="3073" width="3.08984375" style="485" customWidth="1"/>
    <col min="3074" max="3074" width="15.36328125" style="485" customWidth="1"/>
    <col min="3075" max="3076" width="8.453125" style="485" customWidth="1"/>
    <col min="3077" max="3078" width="8.6328125" style="485" customWidth="1"/>
    <col min="3079" max="3079" width="16.36328125" style="485" customWidth="1"/>
    <col min="3080" max="3080" width="16.7265625" style="485" bestFit="1" customWidth="1"/>
    <col min="3081" max="3328" width="9" style="485"/>
    <col min="3329" max="3329" width="3.08984375" style="485" customWidth="1"/>
    <col min="3330" max="3330" width="15.36328125" style="485" customWidth="1"/>
    <col min="3331" max="3332" width="8.453125" style="485" customWidth="1"/>
    <col min="3333" max="3334" width="8.6328125" style="485" customWidth="1"/>
    <col min="3335" max="3335" width="16.36328125" style="485" customWidth="1"/>
    <col min="3336" max="3336" width="16.7265625" style="485" bestFit="1" customWidth="1"/>
    <col min="3337" max="3584" width="9" style="485"/>
    <col min="3585" max="3585" width="3.08984375" style="485" customWidth="1"/>
    <col min="3586" max="3586" width="15.36328125" style="485" customWidth="1"/>
    <col min="3587" max="3588" width="8.453125" style="485" customWidth="1"/>
    <col min="3589" max="3590" width="8.6328125" style="485" customWidth="1"/>
    <col min="3591" max="3591" width="16.36328125" style="485" customWidth="1"/>
    <col min="3592" max="3592" width="16.7265625" style="485" bestFit="1" customWidth="1"/>
    <col min="3593" max="3840" width="9" style="485"/>
    <col min="3841" max="3841" width="3.08984375" style="485" customWidth="1"/>
    <col min="3842" max="3842" width="15.36328125" style="485" customWidth="1"/>
    <col min="3843" max="3844" width="8.453125" style="485" customWidth="1"/>
    <col min="3845" max="3846" width="8.6328125" style="485" customWidth="1"/>
    <col min="3847" max="3847" width="16.36328125" style="485" customWidth="1"/>
    <col min="3848" max="3848" width="16.7265625" style="485" bestFit="1" customWidth="1"/>
    <col min="3849" max="4096" width="9" style="485"/>
    <col min="4097" max="4097" width="3.08984375" style="485" customWidth="1"/>
    <col min="4098" max="4098" width="15.36328125" style="485" customWidth="1"/>
    <col min="4099" max="4100" width="8.453125" style="485" customWidth="1"/>
    <col min="4101" max="4102" width="8.6328125" style="485" customWidth="1"/>
    <col min="4103" max="4103" width="16.36328125" style="485" customWidth="1"/>
    <col min="4104" max="4104" width="16.7265625" style="485" bestFit="1" customWidth="1"/>
    <col min="4105" max="4352" width="9" style="485"/>
    <col min="4353" max="4353" width="3.08984375" style="485" customWidth="1"/>
    <col min="4354" max="4354" width="15.36328125" style="485" customWidth="1"/>
    <col min="4355" max="4356" width="8.453125" style="485" customWidth="1"/>
    <col min="4357" max="4358" width="8.6328125" style="485" customWidth="1"/>
    <col min="4359" max="4359" width="16.36328125" style="485" customWidth="1"/>
    <col min="4360" max="4360" width="16.7265625" style="485" bestFit="1" customWidth="1"/>
    <col min="4361" max="4608" width="9" style="485"/>
    <col min="4609" max="4609" width="3.08984375" style="485" customWidth="1"/>
    <col min="4610" max="4610" width="15.36328125" style="485" customWidth="1"/>
    <col min="4611" max="4612" width="8.453125" style="485" customWidth="1"/>
    <col min="4613" max="4614" width="8.6328125" style="485" customWidth="1"/>
    <col min="4615" max="4615" width="16.36328125" style="485" customWidth="1"/>
    <col min="4616" max="4616" width="16.7265625" style="485" bestFit="1" customWidth="1"/>
    <col min="4617" max="4864" width="9" style="485"/>
    <col min="4865" max="4865" width="3.08984375" style="485" customWidth="1"/>
    <col min="4866" max="4866" width="15.36328125" style="485" customWidth="1"/>
    <col min="4867" max="4868" width="8.453125" style="485" customWidth="1"/>
    <col min="4869" max="4870" width="8.6328125" style="485" customWidth="1"/>
    <col min="4871" max="4871" width="16.36328125" style="485" customWidth="1"/>
    <col min="4872" max="4872" width="16.7265625" style="485" bestFit="1" customWidth="1"/>
    <col min="4873" max="5120" width="9" style="485"/>
    <col min="5121" max="5121" width="3.08984375" style="485" customWidth="1"/>
    <col min="5122" max="5122" width="15.36328125" style="485" customWidth="1"/>
    <col min="5123" max="5124" width="8.453125" style="485" customWidth="1"/>
    <col min="5125" max="5126" width="8.6328125" style="485" customWidth="1"/>
    <col min="5127" max="5127" width="16.36328125" style="485" customWidth="1"/>
    <col min="5128" max="5128" width="16.7265625" style="485" bestFit="1" customWidth="1"/>
    <col min="5129" max="5376" width="9" style="485"/>
    <col min="5377" max="5377" width="3.08984375" style="485" customWidth="1"/>
    <col min="5378" max="5378" width="15.36328125" style="485" customWidth="1"/>
    <col min="5379" max="5380" width="8.453125" style="485" customWidth="1"/>
    <col min="5381" max="5382" width="8.6328125" style="485" customWidth="1"/>
    <col min="5383" max="5383" width="16.36328125" style="485" customWidth="1"/>
    <col min="5384" max="5384" width="16.7265625" style="485" bestFit="1" customWidth="1"/>
    <col min="5385" max="5632" width="9" style="485"/>
    <col min="5633" max="5633" width="3.08984375" style="485" customWidth="1"/>
    <col min="5634" max="5634" width="15.36328125" style="485" customWidth="1"/>
    <col min="5635" max="5636" width="8.453125" style="485" customWidth="1"/>
    <col min="5637" max="5638" width="8.6328125" style="485" customWidth="1"/>
    <col min="5639" max="5639" width="16.36328125" style="485" customWidth="1"/>
    <col min="5640" max="5640" width="16.7265625" style="485" bestFit="1" customWidth="1"/>
    <col min="5641" max="5888" width="9" style="485"/>
    <col min="5889" max="5889" width="3.08984375" style="485" customWidth="1"/>
    <col min="5890" max="5890" width="15.36328125" style="485" customWidth="1"/>
    <col min="5891" max="5892" width="8.453125" style="485" customWidth="1"/>
    <col min="5893" max="5894" width="8.6328125" style="485" customWidth="1"/>
    <col min="5895" max="5895" width="16.36328125" style="485" customWidth="1"/>
    <col min="5896" max="5896" width="16.7265625" style="485" bestFit="1" customWidth="1"/>
    <col min="5897" max="6144" width="9" style="485"/>
    <col min="6145" max="6145" width="3.08984375" style="485" customWidth="1"/>
    <col min="6146" max="6146" width="15.36328125" style="485" customWidth="1"/>
    <col min="6147" max="6148" width="8.453125" style="485" customWidth="1"/>
    <col min="6149" max="6150" width="8.6328125" style="485" customWidth="1"/>
    <col min="6151" max="6151" width="16.36328125" style="485" customWidth="1"/>
    <col min="6152" max="6152" width="16.7265625" style="485" bestFit="1" customWidth="1"/>
    <col min="6153" max="6400" width="9" style="485"/>
    <col min="6401" max="6401" width="3.08984375" style="485" customWidth="1"/>
    <col min="6402" max="6402" width="15.36328125" style="485" customWidth="1"/>
    <col min="6403" max="6404" width="8.453125" style="485" customWidth="1"/>
    <col min="6405" max="6406" width="8.6328125" style="485" customWidth="1"/>
    <col min="6407" max="6407" width="16.36328125" style="485" customWidth="1"/>
    <col min="6408" max="6408" width="16.7265625" style="485" bestFit="1" customWidth="1"/>
    <col min="6409" max="6656" width="9" style="485"/>
    <col min="6657" max="6657" width="3.08984375" style="485" customWidth="1"/>
    <col min="6658" max="6658" width="15.36328125" style="485" customWidth="1"/>
    <col min="6659" max="6660" width="8.453125" style="485" customWidth="1"/>
    <col min="6661" max="6662" width="8.6328125" style="485" customWidth="1"/>
    <col min="6663" max="6663" width="16.36328125" style="485" customWidth="1"/>
    <col min="6664" max="6664" width="16.7265625" style="485" bestFit="1" customWidth="1"/>
    <col min="6665" max="6912" width="9" style="485"/>
    <col min="6913" max="6913" width="3.08984375" style="485" customWidth="1"/>
    <col min="6914" max="6914" width="15.36328125" style="485" customWidth="1"/>
    <col min="6915" max="6916" width="8.453125" style="485" customWidth="1"/>
    <col min="6917" max="6918" width="8.6328125" style="485" customWidth="1"/>
    <col min="6919" max="6919" width="16.36328125" style="485" customWidth="1"/>
    <col min="6920" max="6920" width="16.7265625" style="485" bestFit="1" customWidth="1"/>
    <col min="6921" max="7168" width="9" style="485"/>
    <col min="7169" max="7169" width="3.08984375" style="485" customWidth="1"/>
    <col min="7170" max="7170" width="15.36328125" style="485" customWidth="1"/>
    <col min="7171" max="7172" width="8.453125" style="485" customWidth="1"/>
    <col min="7173" max="7174" width="8.6328125" style="485" customWidth="1"/>
    <col min="7175" max="7175" width="16.36328125" style="485" customWidth="1"/>
    <col min="7176" max="7176" width="16.7265625" style="485" bestFit="1" customWidth="1"/>
    <col min="7177" max="7424" width="9" style="485"/>
    <col min="7425" max="7425" width="3.08984375" style="485" customWidth="1"/>
    <col min="7426" max="7426" width="15.36328125" style="485" customWidth="1"/>
    <col min="7427" max="7428" width="8.453125" style="485" customWidth="1"/>
    <col min="7429" max="7430" width="8.6328125" style="485" customWidth="1"/>
    <col min="7431" max="7431" width="16.36328125" style="485" customWidth="1"/>
    <col min="7432" max="7432" width="16.7265625" style="485" bestFit="1" customWidth="1"/>
    <col min="7433" max="7680" width="9" style="485"/>
    <col min="7681" max="7681" width="3.08984375" style="485" customWidth="1"/>
    <col min="7682" max="7682" width="15.36328125" style="485" customWidth="1"/>
    <col min="7683" max="7684" width="8.453125" style="485" customWidth="1"/>
    <col min="7685" max="7686" width="8.6328125" style="485" customWidth="1"/>
    <col min="7687" max="7687" width="16.36328125" style="485" customWidth="1"/>
    <col min="7688" max="7688" width="16.7265625" style="485" bestFit="1" customWidth="1"/>
    <col min="7689" max="7936" width="9" style="485"/>
    <col min="7937" max="7937" width="3.08984375" style="485" customWidth="1"/>
    <col min="7938" max="7938" width="15.36328125" style="485" customWidth="1"/>
    <col min="7939" max="7940" width="8.453125" style="485" customWidth="1"/>
    <col min="7941" max="7942" width="8.6328125" style="485" customWidth="1"/>
    <col min="7943" max="7943" width="16.36328125" style="485" customWidth="1"/>
    <col min="7944" max="7944" width="16.7265625" style="485" bestFit="1" customWidth="1"/>
    <col min="7945" max="8192" width="9" style="485"/>
    <col min="8193" max="8193" width="3.08984375" style="485" customWidth="1"/>
    <col min="8194" max="8194" width="15.36328125" style="485" customWidth="1"/>
    <col min="8195" max="8196" width="8.453125" style="485" customWidth="1"/>
    <col min="8197" max="8198" width="8.6328125" style="485" customWidth="1"/>
    <col min="8199" max="8199" width="16.36328125" style="485" customWidth="1"/>
    <col min="8200" max="8200" width="16.7265625" style="485" bestFit="1" customWidth="1"/>
    <col min="8201" max="8448" width="9" style="485"/>
    <col min="8449" max="8449" width="3.08984375" style="485" customWidth="1"/>
    <col min="8450" max="8450" width="15.36328125" style="485" customWidth="1"/>
    <col min="8451" max="8452" width="8.453125" style="485" customWidth="1"/>
    <col min="8453" max="8454" width="8.6328125" style="485" customWidth="1"/>
    <col min="8455" max="8455" width="16.36328125" style="485" customWidth="1"/>
    <col min="8456" max="8456" width="16.7265625" style="485" bestFit="1" customWidth="1"/>
    <col min="8457" max="8704" width="9" style="485"/>
    <col min="8705" max="8705" width="3.08984375" style="485" customWidth="1"/>
    <col min="8706" max="8706" width="15.36328125" style="485" customWidth="1"/>
    <col min="8707" max="8708" width="8.453125" style="485" customWidth="1"/>
    <col min="8709" max="8710" width="8.6328125" style="485" customWidth="1"/>
    <col min="8711" max="8711" width="16.36328125" style="485" customWidth="1"/>
    <col min="8712" max="8712" width="16.7265625" style="485" bestFit="1" customWidth="1"/>
    <col min="8713" max="8960" width="9" style="485"/>
    <col min="8961" max="8961" width="3.08984375" style="485" customWidth="1"/>
    <col min="8962" max="8962" width="15.36328125" style="485" customWidth="1"/>
    <col min="8963" max="8964" width="8.453125" style="485" customWidth="1"/>
    <col min="8965" max="8966" width="8.6328125" style="485" customWidth="1"/>
    <col min="8967" max="8967" width="16.36328125" style="485" customWidth="1"/>
    <col min="8968" max="8968" width="16.7265625" style="485" bestFit="1" customWidth="1"/>
    <col min="8969" max="9216" width="9" style="485"/>
    <col min="9217" max="9217" width="3.08984375" style="485" customWidth="1"/>
    <col min="9218" max="9218" width="15.36328125" style="485" customWidth="1"/>
    <col min="9219" max="9220" width="8.453125" style="485" customWidth="1"/>
    <col min="9221" max="9222" width="8.6328125" style="485" customWidth="1"/>
    <col min="9223" max="9223" width="16.36328125" style="485" customWidth="1"/>
    <col min="9224" max="9224" width="16.7265625" style="485" bestFit="1" customWidth="1"/>
    <col min="9225" max="9472" width="9" style="485"/>
    <col min="9473" max="9473" width="3.08984375" style="485" customWidth="1"/>
    <col min="9474" max="9474" width="15.36328125" style="485" customWidth="1"/>
    <col min="9475" max="9476" width="8.453125" style="485" customWidth="1"/>
    <col min="9477" max="9478" width="8.6328125" style="485" customWidth="1"/>
    <col min="9479" max="9479" width="16.36328125" style="485" customWidth="1"/>
    <col min="9480" max="9480" width="16.7265625" style="485" bestFit="1" customWidth="1"/>
    <col min="9481" max="9728" width="9" style="485"/>
    <col min="9729" max="9729" width="3.08984375" style="485" customWidth="1"/>
    <col min="9730" max="9730" width="15.36328125" style="485" customWidth="1"/>
    <col min="9731" max="9732" width="8.453125" style="485" customWidth="1"/>
    <col min="9733" max="9734" width="8.6328125" style="485" customWidth="1"/>
    <col min="9735" max="9735" width="16.36328125" style="485" customWidth="1"/>
    <col min="9736" max="9736" width="16.7265625" style="485" bestFit="1" customWidth="1"/>
    <col min="9737" max="9984" width="9" style="485"/>
    <col min="9985" max="9985" width="3.08984375" style="485" customWidth="1"/>
    <col min="9986" max="9986" width="15.36328125" style="485" customWidth="1"/>
    <col min="9987" max="9988" width="8.453125" style="485" customWidth="1"/>
    <col min="9989" max="9990" width="8.6328125" style="485" customWidth="1"/>
    <col min="9991" max="9991" width="16.36328125" style="485" customWidth="1"/>
    <col min="9992" max="9992" width="16.7265625" style="485" bestFit="1" customWidth="1"/>
    <col min="9993" max="10240" width="9" style="485"/>
    <col min="10241" max="10241" width="3.08984375" style="485" customWidth="1"/>
    <col min="10242" max="10242" width="15.36328125" style="485" customWidth="1"/>
    <col min="10243" max="10244" width="8.453125" style="485" customWidth="1"/>
    <col min="10245" max="10246" width="8.6328125" style="485" customWidth="1"/>
    <col min="10247" max="10247" width="16.36328125" style="485" customWidth="1"/>
    <col min="10248" max="10248" width="16.7265625" style="485" bestFit="1" customWidth="1"/>
    <col min="10249" max="10496" width="9" style="485"/>
    <col min="10497" max="10497" width="3.08984375" style="485" customWidth="1"/>
    <col min="10498" max="10498" width="15.36328125" style="485" customWidth="1"/>
    <col min="10499" max="10500" width="8.453125" style="485" customWidth="1"/>
    <col min="10501" max="10502" width="8.6328125" style="485" customWidth="1"/>
    <col min="10503" max="10503" width="16.36328125" style="485" customWidth="1"/>
    <col min="10504" max="10504" width="16.7265625" style="485" bestFit="1" customWidth="1"/>
    <col min="10505" max="10752" width="9" style="485"/>
    <col min="10753" max="10753" width="3.08984375" style="485" customWidth="1"/>
    <col min="10754" max="10754" width="15.36328125" style="485" customWidth="1"/>
    <col min="10755" max="10756" width="8.453125" style="485" customWidth="1"/>
    <col min="10757" max="10758" width="8.6328125" style="485" customWidth="1"/>
    <col min="10759" max="10759" width="16.36328125" style="485" customWidth="1"/>
    <col min="10760" max="10760" width="16.7265625" style="485" bestFit="1" customWidth="1"/>
    <col min="10761" max="11008" width="9" style="485"/>
    <col min="11009" max="11009" width="3.08984375" style="485" customWidth="1"/>
    <col min="11010" max="11010" width="15.36328125" style="485" customWidth="1"/>
    <col min="11011" max="11012" width="8.453125" style="485" customWidth="1"/>
    <col min="11013" max="11014" width="8.6328125" style="485" customWidth="1"/>
    <col min="11015" max="11015" width="16.36328125" style="485" customWidth="1"/>
    <col min="11016" max="11016" width="16.7265625" style="485" bestFit="1" customWidth="1"/>
    <col min="11017" max="11264" width="9" style="485"/>
    <col min="11265" max="11265" width="3.08984375" style="485" customWidth="1"/>
    <col min="11266" max="11266" width="15.36328125" style="485" customWidth="1"/>
    <col min="11267" max="11268" width="8.453125" style="485" customWidth="1"/>
    <col min="11269" max="11270" width="8.6328125" style="485" customWidth="1"/>
    <col min="11271" max="11271" width="16.36328125" style="485" customWidth="1"/>
    <col min="11272" max="11272" width="16.7265625" style="485" bestFit="1" customWidth="1"/>
    <col min="11273" max="11520" width="9" style="485"/>
    <col min="11521" max="11521" width="3.08984375" style="485" customWidth="1"/>
    <col min="11522" max="11522" width="15.36328125" style="485" customWidth="1"/>
    <col min="11523" max="11524" width="8.453125" style="485" customWidth="1"/>
    <col min="11525" max="11526" width="8.6328125" style="485" customWidth="1"/>
    <col min="11527" max="11527" width="16.36328125" style="485" customWidth="1"/>
    <col min="11528" max="11528" width="16.7265625" style="485" bestFit="1" customWidth="1"/>
    <col min="11529" max="11776" width="9" style="485"/>
    <col min="11777" max="11777" width="3.08984375" style="485" customWidth="1"/>
    <col min="11778" max="11778" width="15.36328125" style="485" customWidth="1"/>
    <col min="11779" max="11780" width="8.453125" style="485" customWidth="1"/>
    <col min="11781" max="11782" width="8.6328125" style="485" customWidth="1"/>
    <col min="11783" max="11783" width="16.36328125" style="485" customWidth="1"/>
    <col min="11784" max="11784" width="16.7265625" style="485" bestFit="1" customWidth="1"/>
    <col min="11785" max="12032" width="9" style="485"/>
    <col min="12033" max="12033" width="3.08984375" style="485" customWidth="1"/>
    <col min="12034" max="12034" width="15.36328125" style="485" customWidth="1"/>
    <col min="12035" max="12036" width="8.453125" style="485" customWidth="1"/>
    <col min="12037" max="12038" width="8.6328125" style="485" customWidth="1"/>
    <col min="12039" max="12039" width="16.36328125" style="485" customWidth="1"/>
    <col min="12040" max="12040" width="16.7265625" style="485" bestFit="1" customWidth="1"/>
    <col min="12041" max="12288" width="9" style="485"/>
    <col min="12289" max="12289" width="3.08984375" style="485" customWidth="1"/>
    <col min="12290" max="12290" width="15.36328125" style="485" customWidth="1"/>
    <col min="12291" max="12292" width="8.453125" style="485" customWidth="1"/>
    <col min="12293" max="12294" width="8.6328125" style="485" customWidth="1"/>
    <col min="12295" max="12295" width="16.36328125" style="485" customWidth="1"/>
    <col min="12296" max="12296" width="16.7265625" style="485" bestFit="1" customWidth="1"/>
    <col min="12297" max="12544" width="9" style="485"/>
    <col min="12545" max="12545" width="3.08984375" style="485" customWidth="1"/>
    <col min="12546" max="12546" width="15.36328125" style="485" customWidth="1"/>
    <col min="12547" max="12548" width="8.453125" style="485" customWidth="1"/>
    <col min="12549" max="12550" width="8.6328125" style="485" customWidth="1"/>
    <col min="12551" max="12551" width="16.36328125" style="485" customWidth="1"/>
    <col min="12552" max="12552" width="16.7265625" style="485" bestFit="1" customWidth="1"/>
    <col min="12553" max="12800" width="9" style="485"/>
    <col min="12801" max="12801" width="3.08984375" style="485" customWidth="1"/>
    <col min="12802" max="12802" width="15.36328125" style="485" customWidth="1"/>
    <col min="12803" max="12804" width="8.453125" style="485" customWidth="1"/>
    <col min="12805" max="12806" width="8.6328125" style="485" customWidth="1"/>
    <col min="12807" max="12807" width="16.36328125" style="485" customWidth="1"/>
    <col min="12808" max="12808" width="16.7265625" style="485" bestFit="1" customWidth="1"/>
    <col min="12809" max="13056" width="9" style="485"/>
    <col min="13057" max="13057" width="3.08984375" style="485" customWidth="1"/>
    <col min="13058" max="13058" width="15.36328125" style="485" customWidth="1"/>
    <col min="13059" max="13060" width="8.453125" style="485" customWidth="1"/>
    <col min="13061" max="13062" width="8.6328125" style="485" customWidth="1"/>
    <col min="13063" max="13063" width="16.36328125" style="485" customWidth="1"/>
    <col min="13064" max="13064" width="16.7265625" style="485" bestFit="1" customWidth="1"/>
    <col min="13065" max="13312" width="9" style="485"/>
    <col min="13313" max="13313" width="3.08984375" style="485" customWidth="1"/>
    <col min="13314" max="13314" width="15.36328125" style="485" customWidth="1"/>
    <col min="13315" max="13316" width="8.453125" style="485" customWidth="1"/>
    <col min="13317" max="13318" width="8.6328125" style="485" customWidth="1"/>
    <col min="13319" max="13319" width="16.36328125" style="485" customWidth="1"/>
    <col min="13320" max="13320" width="16.7265625" style="485" bestFit="1" customWidth="1"/>
    <col min="13321" max="13568" width="9" style="485"/>
    <col min="13569" max="13569" width="3.08984375" style="485" customWidth="1"/>
    <col min="13570" max="13570" width="15.36328125" style="485" customWidth="1"/>
    <col min="13571" max="13572" width="8.453125" style="485" customWidth="1"/>
    <col min="13573" max="13574" width="8.6328125" style="485" customWidth="1"/>
    <col min="13575" max="13575" width="16.36328125" style="485" customWidth="1"/>
    <col min="13576" max="13576" width="16.7265625" style="485" bestFit="1" customWidth="1"/>
    <col min="13577" max="13824" width="9" style="485"/>
    <col min="13825" max="13825" width="3.08984375" style="485" customWidth="1"/>
    <col min="13826" max="13826" width="15.36328125" style="485" customWidth="1"/>
    <col min="13827" max="13828" width="8.453125" style="485" customWidth="1"/>
    <col min="13829" max="13830" width="8.6328125" style="485" customWidth="1"/>
    <col min="13831" max="13831" width="16.36328125" style="485" customWidth="1"/>
    <col min="13832" max="13832" width="16.7265625" style="485" bestFit="1" customWidth="1"/>
    <col min="13833" max="14080" width="9" style="485"/>
    <col min="14081" max="14081" width="3.08984375" style="485" customWidth="1"/>
    <col min="14082" max="14082" width="15.36328125" style="485" customWidth="1"/>
    <col min="14083" max="14084" width="8.453125" style="485" customWidth="1"/>
    <col min="14085" max="14086" width="8.6328125" style="485" customWidth="1"/>
    <col min="14087" max="14087" width="16.36328125" style="485" customWidth="1"/>
    <col min="14088" max="14088" width="16.7265625" style="485" bestFit="1" customWidth="1"/>
    <col min="14089" max="14336" width="9" style="485"/>
    <col min="14337" max="14337" width="3.08984375" style="485" customWidth="1"/>
    <col min="14338" max="14338" width="15.36328125" style="485" customWidth="1"/>
    <col min="14339" max="14340" width="8.453125" style="485" customWidth="1"/>
    <col min="14341" max="14342" width="8.6328125" style="485" customWidth="1"/>
    <col min="14343" max="14343" width="16.36328125" style="485" customWidth="1"/>
    <col min="14344" max="14344" width="16.7265625" style="485" bestFit="1" customWidth="1"/>
    <col min="14345" max="14592" width="9" style="485"/>
    <col min="14593" max="14593" width="3.08984375" style="485" customWidth="1"/>
    <col min="14594" max="14594" width="15.36328125" style="485" customWidth="1"/>
    <col min="14595" max="14596" width="8.453125" style="485" customWidth="1"/>
    <col min="14597" max="14598" width="8.6328125" style="485" customWidth="1"/>
    <col min="14599" max="14599" width="16.36328125" style="485" customWidth="1"/>
    <col min="14600" max="14600" width="16.7265625" style="485" bestFit="1" customWidth="1"/>
    <col min="14601" max="14848" width="9" style="485"/>
    <col min="14849" max="14849" width="3.08984375" style="485" customWidth="1"/>
    <col min="14850" max="14850" width="15.36328125" style="485" customWidth="1"/>
    <col min="14851" max="14852" width="8.453125" style="485" customWidth="1"/>
    <col min="14853" max="14854" width="8.6328125" style="485" customWidth="1"/>
    <col min="14855" max="14855" width="16.36328125" style="485" customWidth="1"/>
    <col min="14856" max="14856" width="16.7265625" style="485" bestFit="1" customWidth="1"/>
    <col min="14857" max="15104" width="9" style="485"/>
    <col min="15105" max="15105" width="3.08984375" style="485" customWidth="1"/>
    <col min="15106" max="15106" width="15.36328125" style="485" customWidth="1"/>
    <col min="15107" max="15108" width="8.453125" style="485" customWidth="1"/>
    <col min="15109" max="15110" width="8.6328125" style="485" customWidth="1"/>
    <col min="15111" max="15111" width="16.36328125" style="485" customWidth="1"/>
    <col min="15112" max="15112" width="16.7265625" style="485" bestFit="1" customWidth="1"/>
    <col min="15113" max="15360" width="9" style="485"/>
    <col min="15361" max="15361" width="3.08984375" style="485" customWidth="1"/>
    <col min="15362" max="15362" width="15.36328125" style="485" customWidth="1"/>
    <col min="15363" max="15364" width="8.453125" style="485" customWidth="1"/>
    <col min="15365" max="15366" width="8.6328125" style="485" customWidth="1"/>
    <col min="15367" max="15367" width="16.36328125" style="485" customWidth="1"/>
    <col min="15368" max="15368" width="16.7265625" style="485" bestFit="1" customWidth="1"/>
    <col min="15369" max="15616" width="9" style="485"/>
    <col min="15617" max="15617" width="3.08984375" style="485" customWidth="1"/>
    <col min="15618" max="15618" width="15.36328125" style="485" customWidth="1"/>
    <col min="15619" max="15620" width="8.453125" style="485" customWidth="1"/>
    <col min="15621" max="15622" width="8.6328125" style="485" customWidth="1"/>
    <col min="15623" max="15623" width="16.36328125" style="485" customWidth="1"/>
    <col min="15624" max="15624" width="16.7265625" style="485" bestFit="1" customWidth="1"/>
    <col min="15625" max="15872" width="9" style="485"/>
    <col min="15873" max="15873" width="3.08984375" style="485" customWidth="1"/>
    <col min="15874" max="15874" width="15.36328125" style="485" customWidth="1"/>
    <col min="15875" max="15876" width="8.453125" style="485" customWidth="1"/>
    <col min="15877" max="15878" width="8.6328125" style="485" customWidth="1"/>
    <col min="15879" max="15879" width="16.36328125" style="485" customWidth="1"/>
    <col min="15880" max="15880" width="16.7265625" style="485" bestFit="1" customWidth="1"/>
    <col min="15881" max="16128" width="9" style="485"/>
    <col min="16129" max="16129" width="3.08984375" style="485" customWidth="1"/>
    <col min="16130" max="16130" width="15.36328125" style="485" customWidth="1"/>
    <col min="16131" max="16132" width="8.453125" style="485" customWidth="1"/>
    <col min="16133" max="16134" width="8.6328125" style="485" customWidth="1"/>
    <col min="16135" max="16135" width="16.36328125" style="485" customWidth="1"/>
    <col min="16136" max="16136" width="16.7265625" style="485" bestFit="1" customWidth="1"/>
    <col min="16137" max="16384" width="9" style="485"/>
  </cols>
  <sheetData>
    <row r="1" spans="1:10">
      <c r="A1" s="332" t="s">
        <v>840</v>
      </c>
    </row>
    <row r="2" spans="1:10">
      <c r="A2" s="485" t="s">
        <v>2359</v>
      </c>
    </row>
    <row r="3" spans="1:10" ht="27.75" customHeight="1">
      <c r="A3" s="1313"/>
      <c r="B3" s="1313"/>
      <c r="H3" s="503" t="s">
        <v>513</v>
      </c>
    </row>
    <row r="4" spans="1:10" ht="56.25" customHeight="1">
      <c r="A4" s="2465" t="s">
        <v>2360</v>
      </c>
      <c r="B4" s="2465"/>
      <c r="C4" s="2465"/>
      <c r="D4" s="2465"/>
      <c r="E4" s="2465"/>
      <c r="F4" s="2465"/>
      <c r="G4" s="2465"/>
      <c r="H4" s="2465"/>
    </row>
    <row r="5" spans="1:10" ht="15" customHeight="1">
      <c r="A5" s="1314"/>
      <c r="B5" s="1314"/>
      <c r="C5" s="1314"/>
      <c r="D5" s="1314"/>
      <c r="E5" s="1314"/>
      <c r="F5" s="1314"/>
      <c r="G5" s="1314"/>
      <c r="H5" s="1314"/>
    </row>
    <row r="6" spans="1:10" ht="30" customHeight="1">
      <c r="A6" s="2466" t="s">
        <v>76</v>
      </c>
      <c r="B6" s="2466"/>
      <c r="C6" s="2466"/>
      <c r="D6" s="2467"/>
      <c r="E6" s="2468"/>
      <c r="F6" s="2468"/>
      <c r="G6" s="2468"/>
      <c r="H6" s="2469"/>
      <c r="I6" s="1315"/>
      <c r="J6" s="1315"/>
    </row>
    <row r="7" spans="1:10" ht="30" customHeight="1">
      <c r="A7" s="2466" t="s">
        <v>56</v>
      </c>
      <c r="B7" s="2466"/>
      <c r="C7" s="2466"/>
      <c r="D7" s="2467" t="s">
        <v>2361</v>
      </c>
      <c r="E7" s="2468"/>
      <c r="F7" s="2468"/>
      <c r="G7" s="2468"/>
      <c r="H7" s="2469"/>
      <c r="I7" s="1315"/>
      <c r="J7" s="1315"/>
    </row>
    <row r="8" spans="1:10" ht="15" customHeight="1">
      <c r="A8" s="1314"/>
      <c r="B8" s="1314"/>
      <c r="C8" s="1314"/>
      <c r="D8" s="1314"/>
      <c r="E8" s="1314"/>
      <c r="F8" s="1314"/>
      <c r="G8" s="1314"/>
      <c r="H8" s="1314"/>
    </row>
    <row r="9" spans="1:10" ht="17.25" customHeight="1">
      <c r="A9" s="2162"/>
      <c r="B9" s="2162"/>
      <c r="C9" s="2455" t="s">
        <v>426</v>
      </c>
      <c r="D9" s="2455"/>
      <c r="E9" s="2456" t="s">
        <v>233</v>
      </c>
      <c r="F9" s="2457"/>
      <c r="G9" s="2457"/>
      <c r="H9" s="2458"/>
    </row>
    <row r="10" spans="1:10" ht="17.25" customHeight="1">
      <c r="A10" s="2162"/>
      <c r="B10" s="2162"/>
      <c r="C10" s="2455"/>
      <c r="D10" s="2455"/>
      <c r="E10" s="2459"/>
      <c r="F10" s="2460"/>
      <c r="G10" s="2460"/>
      <c r="H10" s="2461"/>
    </row>
    <row r="11" spans="1:10" ht="17.25" customHeight="1">
      <c r="A11" s="2162"/>
      <c r="B11" s="2162"/>
      <c r="C11" s="2455"/>
      <c r="D11" s="2455"/>
      <c r="E11" s="2462"/>
      <c r="F11" s="2463"/>
      <c r="G11" s="2463"/>
      <c r="H11" s="2464"/>
    </row>
    <row r="12" spans="1:10" ht="17.25" customHeight="1">
      <c r="A12" s="1316"/>
      <c r="B12" s="1316"/>
      <c r="C12" s="1317"/>
      <c r="D12" s="1317"/>
      <c r="E12" s="1318"/>
      <c r="F12" s="1318"/>
      <c r="G12" s="1318"/>
    </row>
    <row r="13" spans="1:10" ht="15" customHeight="1">
      <c r="A13" s="1316"/>
      <c r="B13" s="1316"/>
      <c r="C13" s="2445" t="s">
        <v>775</v>
      </c>
      <c r="D13" s="2446"/>
      <c r="E13" s="1319"/>
      <c r="F13" s="1320"/>
      <c r="G13" s="1320"/>
      <c r="H13" s="505"/>
    </row>
    <row r="14" spans="1:10" ht="15" customHeight="1">
      <c r="A14" s="1316"/>
      <c r="B14" s="1316"/>
      <c r="C14" s="2447"/>
      <c r="D14" s="2448"/>
      <c r="E14" s="499">
        <v>1</v>
      </c>
      <c r="F14" s="485" t="s">
        <v>766</v>
      </c>
      <c r="H14" s="506"/>
    </row>
    <row r="15" spans="1:10" ht="15" customHeight="1">
      <c r="A15" s="1316"/>
      <c r="B15" s="1316"/>
      <c r="C15" s="2447"/>
      <c r="D15" s="2448"/>
      <c r="E15" s="499">
        <v>2</v>
      </c>
      <c r="F15" s="485" t="s">
        <v>767</v>
      </c>
      <c r="H15" s="506"/>
    </row>
    <row r="16" spans="1:10" ht="15" customHeight="1">
      <c r="A16" s="1316"/>
      <c r="B16" s="1316"/>
      <c r="C16" s="2447"/>
      <c r="D16" s="2448"/>
      <c r="E16" s="499">
        <v>3</v>
      </c>
      <c r="F16" s="485" t="s">
        <v>768</v>
      </c>
      <c r="H16" s="506"/>
    </row>
    <row r="17" spans="1:8" ht="15" customHeight="1">
      <c r="A17" s="1316"/>
      <c r="B17" s="1316"/>
      <c r="C17" s="2447"/>
      <c r="D17" s="2448"/>
      <c r="E17" s="499">
        <v>4</v>
      </c>
      <c r="F17" s="485" t="s">
        <v>769</v>
      </c>
      <c r="H17" s="506"/>
    </row>
    <row r="18" spans="1:8" ht="15" customHeight="1">
      <c r="A18" s="1316"/>
      <c r="B18" s="1316"/>
      <c r="C18" s="2447"/>
      <c r="D18" s="2448"/>
      <c r="E18" s="499">
        <v>5</v>
      </c>
      <c r="F18" s="485" t="s">
        <v>770</v>
      </c>
      <c r="H18" s="506"/>
    </row>
    <row r="19" spans="1:8" ht="15" customHeight="1">
      <c r="A19" s="1316"/>
      <c r="B19" s="1316"/>
      <c r="C19" s="2447"/>
      <c r="D19" s="2448"/>
      <c r="E19" s="499">
        <v>6</v>
      </c>
      <c r="F19" s="485" t="s">
        <v>771</v>
      </c>
      <c r="H19" s="506"/>
    </row>
    <row r="20" spans="1:8" ht="15" customHeight="1">
      <c r="A20" s="1316"/>
      <c r="B20" s="1316"/>
      <c r="C20" s="2447"/>
      <c r="D20" s="2448"/>
      <c r="E20" s="499">
        <v>7</v>
      </c>
      <c r="F20" s="485" t="s">
        <v>772</v>
      </c>
      <c r="H20" s="506"/>
    </row>
    <row r="21" spans="1:8" ht="15" customHeight="1">
      <c r="A21" s="1316"/>
      <c r="B21" s="1316"/>
      <c r="C21" s="2449"/>
      <c r="D21" s="2450"/>
      <c r="E21" s="1321"/>
      <c r="F21" s="1322"/>
      <c r="G21" s="1322"/>
      <c r="H21" s="853"/>
    </row>
    <row r="22" spans="1:8" ht="15.75" customHeight="1"/>
    <row r="23" spans="1:8" ht="15.75" customHeight="1" thickBot="1">
      <c r="A23" s="603"/>
      <c r="B23" s="603"/>
      <c r="C23" s="603"/>
      <c r="D23" s="603"/>
      <c r="E23" s="603"/>
      <c r="F23" s="603"/>
      <c r="G23" s="603"/>
      <c r="H23" s="603"/>
    </row>
    <row r="24" spans="1:8" s="603" customFormat="1" ht="24.75" customHeight="1">
      <c r="A24" s="1323"/>
      <c r="B24" s="1324" t="s">
        <v>234</v>
      </c>
      <c r="C24" s="2451" t="s">
        <v>760</v>
      </c>
      <c r="D24" s="2451"/>
      <c r="E24" s="2451" t="s">
        <v>236</v>
      </c>
      <c r="F24" s="2452"/>
      <c r="G24" s="1325" t="s">
        <v>776</v>
      </c>
      <c r="H24" s="1326" t="s">
        <v>2362</v>
      </c>
    </row>
    <row r="25" spans="1:8" s="603" customFormat="1" ht="17.25" customHeight="1">
      <c r="A25" s="1323">
        <v>1</v>
      </c>
      <c r="B25" s="1324"/>
      <c r="C25" s="2453"/>
      <c r="D25" s="2454"/>
      <c r="E25" s="2451"/>
      <c r="F25" s="2452"/>
      <c r="G25" s="1327"/>
      <c r="H25" s="1328"/>
    </row>
    <row r="26" spans="1:8" s="603" customFormat="1" ht="17.25" customHeight="1">
      <c r="A26" s="1323">
        <v>2</v>
      </c>
      <c r="B26" s="1324"/>
      <c r="C26" s="2453"/>
      <c r="D26" s="2454"/>
      <c r="E26" s="2451"/>
      <c r="F26" s="2452"/>
      <c r="G26" s="1327"/>
      <c r="H26" s="1328"/>
    </row>
    <row r="27" spans="1:8" s="603" customFormat="1" ht="17.25" customHeight="1">
      <c r="A27" s="1323">
        <v>3</v>
      </c>
      <c r="B27" s="1329"/>
      <c r="C27" s="2470"/>
      <c r="D27" s="2471"/>
      <c r="E27" s="2452"/>
      <c r="F27" s="2472"/>
      <c r="G27" s="1327"/>
      <c r="H27" s="1328"/>
    </row>
    <row r="28" spans="1:8" s="603" customFormat="1" ht="17.25" customHeight="1">
      <c r="A28" s="1323">
        <v>4</v>
      </c>
      <c r="B28" s="1329"/>
      <c r="C28" s="2470"/>
      <c r="D28" s="2471"/>
      <c r="E28" s="2452"/>
      <c r="F28" s="2472"/>
      <c r="G28" s="1327"/>
      <c r="H28" s="1328"/>
    </row>
    <row r="29" spans="1:8" s="603" customFormat="1" ht="17.25" customHeight="1">
      <c r="A29" s="1323">
        <v>5</v>
      </c>
      <c r="B29" s="1329"/>
      <c r="C29" s="2470"/>
      <c r="D29" s="2471"/>
      <c r="E29" s="2452"/>
      <c r="F29" s="2472"/>
      <c r="G29" s="1327"/>
      <c r="H29" s="1328"/>
    </row>
    <row r="30" spans="1:8" s="603" customFormat="1" ht="17.25" customHeight="1">
      <c r="A30" s="1323">
        <v>6</v>
      </c>
      <c r="B30" s="1329"/>
      <c r="C30" s="2470"/>
      <c r="D30" s="2471"/>
      <c r="E30" s="2452"/>
      <c r="F30" s="2472"/>
      <c r="G30" s="1327"/>
      <c r="H30" s="1330"/>
    </row>
    <row r="31" spans="1:8" s="603" customFormat="1" ht="17.25" customHeight="1">
      <c r="A31" s="1323">
        <v>7</v>
      </c>
      <c r="B31" s="1324"/>
      <c r="C31" s="2451"/>
      <c r="D31" s="2451"/>
      <c r="E31" s="2451"/>
      <c r="F31" s="2452"/>
      <c r="G31" s="1331"/>
      <c r="H31" s="1330"/>
    </row>
    <row r="32" spans="1:8" s="603" customFormat="1" ht="17.25" customHeight="1">
      <c r="A32" s="1323">
        <v>8</v>
      </c>
      <c r="B32" s="1324"/>
      <c r="C32" s="2451"/>
      <c r="D32" s="2451"/>
      <c r="E32" s="2451"/>
      <c r="F32" s="2452"/>
      <c r="G32" s="1331"/>
      <c r="H32" s="1330"/>
    </row>
    <row r="33" spans="1:8" s="603" customFormat="1" ht="17.25" customHeight="1">
      <c r="A33" s="1323">
        <v>9</v>
      </c>
      <c r="B33" s="1324"/>
      <c r="C33" s="2451"/>
      <c r="D33" s="2451"/>
      <c r="E33" s="2451"/>
      <c r="F33" s="2452"/>
      <c r="G33" s="1331"/>
      <c r="H33" s="1330"/>
    </row>
    <row r="34" spans="1:8" s="603" customFormat="1" ht="17.25" customHeight="1">
      <c r="A34" s="1323">
        <v>10</v>
      </c>
      <c r="B34" s="1324"/>
      <c r="C34" s="2451"/>
      <c r="D34" s="2451"/>
      <c r="E34" s="2451"/>
      <c r="F34" s="2452"/>
      <c r="G34" s="1331"/>
      <c r="H34" s="1330"/>
    </row>
    <row r="35" spans="1:8" s="603" customFormat="1" ht="17.25" customHeight="1">
      <c r="A35" s="1323">
        <v>11</v>
      </c>
      <c r="B35" s="1329"/>
      <c r="C35" s="2470"/>
      <c r="D35" s="2471"/>
      <c r="E35" s="2451"/>
      <c r="F35" s="2452"/>
      <c r="G35" s="1327"/>
      <c r="H35" s="1328"/>
    </row>
    <row r="36" spans="1:8" s="603" customFormat="1" ht="17.25" customHeight="1">
      <c r="A36" s="1323">
        <v>12</v>
      </c>
      <c r="B36" s="1324"/>
      <c r="C36" s="2453"/>
      <c r="D36" s="2454"/>
      <c r="E36" s="2451"/>
      <c r="F36" s="2452"/>
      <c r="G36" s="1327"/>
      <c r="H36" s="1328"/>
    </row>
    <row r="37" spans="1:8" s="603" customFormat="1" ht="17.25" customHeight="1">
      <c r="A37" s="1323">
        <v>13</v>
      </c>
      <c r="B37" s="1329"/>
      <c r="C37" s="2470"/>
      <c r="D37" s="2471"/>
      <c r="E37" s="2452"/>
      <c r="F37" s="2472"/>
      <c r="G37" s="1327"/>
      <c r="H37" s="1328"/>
    </row>
    <row r="38" spans="1:8" s="603" customFormat="1" ht="17.25" customHeight="1">
      <c r="A38" s="1323">
        <v>14</v>
      </c>
      <c r="B38" s="1324"/>
      <c r="C38" s="2453"/>
      <c r="D38" s="2454"/>
      <c r="E38" s="2451"/>
      <c r="F38" s="2452"/>
      <c r="G38" s="1327"/>
      <c r="H38" s="1328"/>
    </row>
    <row r="39" spans="1:8" s="603" customFormat="1" ht="17.25" customHeight="1">
      <c r="A39" s="1323">
        <v>15</v>
      </c>
      <c r="B39" s="1324"/>
      <c r="C39" s="2470"/>
      <c r="D39" s="2473"/>
      <c r="E39" s="2451"/>
      <c r="F39" s="2452"/>
      <c r="G39" s="1327"/>
      <c r="H39" s="1330"/>
    </row>
    <row r="40" spans="1:8" s="603" customFormat="1" ht="17.25" customHeight="1">
      <c r="A40" s="1323">
        <v>16</v>
      </c>
      <c r="B40" s="1324"/>
      <c r="C40" s="2474"/>
      <c r="D40" s="2451"/>
      <c r="E40" s="2451"/>
      <c r="F40" s="2452"/>
      <c r="G40" s="1327"/>
      <c r="H40" s="1330"/>
    </row>
    <row r="41" spans="1:8" s="603" customFormat="1" ht="17.25" customHeight="1">
      <c r="A41" s="1323">
        <v>17</v>
      </c>
      <c r="B41" s="1324"/>
      <c r="C41" s="2451"/>
      <c r="D41" s="2451"/>
      <c r="E41" s="2451"/>
      <c r="F41" s="2452"/>
      <c r="G41" s="1327"/>
      <c r="H41" s="1330"/>
    </row>
    <row r="42" spans="1:8" s="603" customFormat="1" ht="17.25" customHeight="1">
      <c r="A42" s="1323">
        <v>18</v>
      </c>
      <c r="B42" s="1324"/>
      <c r="C42" s="2451"/>
      <c r="D42" s="2451"/>
      <c r="E42" s="2451"/>
      <c r="F42" s="2452"/>
      <c r="G42" s="1327"/>
      <c r="H42" s="1330"/>
    </row>
    <row r="43" spans="1:8" s="603" customFormat="1" ht="17.25" customHeight="1">
      <c r="A43" s="1323">
        <v>19</v>
      </c>
      <c r="B43" s="1324"/>
      <c r="C43" s="2451"/>
      <c r="D43" s="2451"/>
      <c r="E43" s="2451"/>
      <c r="F43" s="2452"/>
      <c r="G43" s="1327"/>
      <c r="H43" s="1330"/>
    </row>
    <row r="44" spans="1:8" s="603" customFormat="1" ht="17.25" customHeight="1" thickBot="1">
      <c r="A44" s="1323">
        <v>20</v>
      </c>
      <c r="B44" s="1324"/>
      <c r="C44" s="2451"/>
      <c r="D44" s="2451"/>
      <c r="E44" s="2451"/>
      <c r="F44" s="2452"/>
      <c r="G44" s="1332"/>
      <c r="H44" s="1330"/>
    </row>
    <row r="45" spans="1:8" ht="39.75" customHeight="1">
      <c r="A45" s="2162" t="s">
        <v>2363</v>
      </c>
      <c r="B45" s="2475"/>
      <c r="C45" s="2475"/>
      <c r="D45" s="2475"/>
      <c r="E45" s="2475"/>
      <c r="F45" s="2475"/>
      <c r="G45" s="2475"/>
      <c r="H45" s="2475"/>
    </row>
    <row r="46" spans="1:8" ht="96" customHeight="1">
      <c r="A46" s="2475"/>
      <c r="B46" s="2475"/>
      <c r="C46" s="2475"/>
      <c r="D46" s="2475"/>
      <c r="E46" s="2475"/>
      <c r="F46" s="2475"/>
      <c r="G46" s="2475"/>
      <c r="H46" s="2475"/>
    </row>
  </sheetData>
  <mergeCells count="54">
    <mergeCell ref="C41:D41"/>
    <mergeCell ref="E41:F41"/>
    <mergeCell ref="A45:H46"/>
    <mergeCell ref="C42:D42"/>
    <mergeCell ref="E42:F42"/>
    <mergeCell ref="C43:D43"/>
    <mergeCell ref="E43:F43"/>
    <mergeCell ref="C44:D44"/>
    <mergeCell ref="E44:F44"/>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7:D27"/>
    <mergeCell ref="E27:F27"/>
    <mergeCell ref="C28:D28"/>
    <mergeCell ref="E28:F28"/>
    <mergeCell ref="C26:D26"/>
    <mergeCell ref="E26:F26"/>
    <mergeCell ref="A4:H4"/>
    <mergeCell ref="A6:C6"/>
    <mergeCell ref="D6:H6"/>
    <mergeCell ref="A7:C7"/>
    <mergeCell ref="D7:H7"/>
    <mergeCell ref="C13:D21"/>
    <mergeCell ref="C24:D24"/>
    <mergeCell ref="E24:F24"/>
    <mergeCell ref="C25:D25"/>
    <mergeCell ref="A9:B9"/>
    <mergeCell ref="C9:D11"/>
    <mergeCell ref="E9:H11"/>
    <mergeCell ref="A10:B10"/>
    <mergeCell ref="A11:B11"/>
    <mergeCell ref="E25:F25"/>
  </mergeCells>
  <phoneticPr fontId="7"/>
  <hyperlinks>
    <hyperlink ref="A1" location="目次!A1" display="目次へ" xr:uid="{00000000-0004-0000-1000-000000000000}"/>
  </hyperlinks>
  <pageMargins left="0.7" right="0.7" top="0.75" bottom="0.75" header="0.3" footer="0.3"/>
  <pageSetup paperSize="9" scale="9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H47"/>
  <sheetViews>
    <sheetView view="pageBreakPreview" zoomScaleNormal="100" zoomScaleSheetLayoutView="100" workbookViewId="0"/>
  </sheetViews>
  <sheetFormatPr defaultRowHeight="13"/>
  <cols>
    <col min="1" max="1" width="3.08984375" style="485" customWidth="1"/>
    <col min="2" max="2" width="15.36328125" style="485" customWidth="1"/>
    <col min="3" max="4" width="8.453125" style="485" customWidth="1"/>
    <col min="5" max="6" width="8.6328125" style="485" customWidth="1"/>
    <col min="7" max="7" width="19.08984375" style="485" customWidth="1"/>
    <col min="8" max="8" width="19.26953125" style="485" customWidth="1"/>
    <col min="9" max="256" width="9" style="485"/>
    <col min="257" max="257" width="3.08984375" style="485" customWidth="1"/>
    <col min="258" max="258" width="15.36328125" style="485" customWidth="1"/>
    <col min="259" max="260" width="8.453125" style="485" customWidth="1"/>
    <col min="261" max="262" width="8.6328125" style="485" customWidth="1"/>
    <col min="263" max="263" width="16.36328125" style="485" customWidth="1"/>
    <col min="264" max="264" width="16.7265625" style="485" bestFit="1" customWidth="1"/>
    <col min="265" max="512" width="9" style="485"/>
    <col min="513" max="513" width="3.08984375" style="485" customWidth="1"/>
    <col min="514" max="514" width="15.36328125" style="485" customWidth="1"/>
    <col min="515" max="516" width="8.453125" style="485" customWidth="1"/>
    <col min="517" max="518" width="8.6328125" style="485" customWidth="1"/>
    <col min="519" max="519" width="16.36328125" style="485" customWidth="1"/>
    <col min="520" max="520" width="16.7265625" style="485" bestFit="1" customWidth="1"/>
    <col min="521" max="768" width="9" style="485"/>
    <col min="769" max="769" width="3.08984375" style="485" customWidth="1"/>
    <col min="770" max="770" width="15.36328125" style="485" customWidth="1"/>
    <col min="771" max="772" width="8.453125" style="485" customWidth="1"/>
    <col min="773" max="774" width="8.6328125" style="485" customWidth="1"/>
    <col min="775" max="775" width="16.36328125" style="485" customWidth="1"/>
    <col min="776" max="776" width="16.7265625" style="485" bestFit="1" customWidth="1"/>
    <col min="777" max="1024" width="9" style="485"/>
    <col min="1025" max="1025" width="3.08984375" style="485" customWidth="1"/>
    <col min="1026" max="1026" width="15.36328125" style="485" customWidth="1"/>
    <col min="1027" max="1028" width="8.453125" style="485" customWidth="1"/>
    <col min="1029" max="1030" width="8.6328125" style="485" customWidth="1"/>
    <col min="1031" max="1031" width="16.36328125" style="485" customWidth="1"/>
    <col min="1032" max="1032" width="16.7265625" style="485" bestFit="1" customWidth="1"/>
    <col min="1033" max="1280" width="9" style="485"/>
    <col min="1281" max="1281" width="3.08984375" style="485" customWidth="1"/>
    <col min="1282" max="1282" width="15.36328125" style="485" customWidth="1"/>
    <col min="1283" max="1284" width="8.453125" style="485" customWidth="1"/>
    <col min="1285" max="1286" width="8.6328125" style="485" customWidth="1"/>
    <col min="1287" max="1287" width="16.36328125" style="485" customWidth="1"/>
    <col min="1288" max="1288" width="16.7265625" style="485" bestFit="1" customWidth="1"/>
    <col min="1289" max="1536" width="9" style="485"/>
    <col min="1537" max="1537" width="3.08984375" style="485" customWidth="1"/>
    <col min="1538" max="1538" width="15.36328125" style="485" customWidth="1"/>
    <col min="1539" max="1540" width="8.453125" style="485" customWidth="1"/>
    <col min="1541" max="1542" width="8.6328125" style="485" customWidth="1"/>
    <col min="1543" max="1543" width="16.36328125" style="485" customWidth="1"/>
    <col min="1544" max="1544" width="16.7265625" style="485" bestFit="1" customWidth="1"/>
    <col min="1545" max="1792" width="9" style="485"/>
    <col min="1793" max="1793" width="3.08984375" style="485" customWidth="1"/>
    <col min="1794" max="1794" width="15.36328125" style="485" customWidth="1"/>
    <col min="1795" max="1796" width="8.453125" style="485" customWidth="1"/>
    <col min="1797" max="1798" width="8.6328125" style="485" customWidth="1"/>
    <col min="1799" max="1799" width="16.36328125" style="485" customWidth="1"/>
    <col min="1800" max="1800" width="16.7265625" style="485" bestFit="1" customWidth="1"/>
    <col min="1801" max="2048" width="9" style="485"/>
    <col min="2049" max="2049" width="3.08984375" style="485" customWidth="1"/>
    <col min="2050" max="2050" width="15.36328125" style="485" customWidth="1"/>
    <col min="2051" max="2052" width="8.453125" style="485" customWidth="1"/>
    <col min="2053" max="2054" width="8.6328125" style="485" customWidth="1"/>
    <col min="2055" max="2055" width="16.36328125" style="485" customWidth="1"/>
    <col min="2056" max="2056" width="16.7265625" style="485" bestFit="1" customWidth="1"/>
    <col min="2057" max="2304" width="9" style="485"/>
    <col min="2305" max="2305" width="3.08984375" style="485" customWidth="1"/>
    <col min="2306" max="2306" width="15.36328125" style="485" customWidth="1"/>
    <col min="2307" max="2308" width="8.453125" style="485" customWidth="1"/>
    <col min="2309" max="2310" width="8.6328125" style="485" customWidth="1"/>
    <col min="2311" max="2311" width="16.36328125" style="485" customWidth="1"/>
    <col min="2312" max="2312" width="16.7265625" style="485" bestFit="1" customWidth="1"/>
    <col min="2313" max="2560" width="9" style="485"/>
    <col min="2561" max="2561" width="3.08984375" style="485" customWidth="1"/>
    <col min="2562" max="2562" width="15.36328125" style="485" customWidth="1"/>
    <col min="2563" max="2564" width="8.453125" style="485" customWidth="1"/>
    <col min="2565" max="2566" width="8.6328125" style="485" customWidth="1"/>
    <col min="2567" max="2567" width="16.36328125" style="485" customWidth="1"/>
    <col min="2568" max="2568" width="16.7265625" style="485" bestFit="1" customWidth="1"/>
    <col min="2569" max="2816" width="9" style="485"/>
    <col min="2817" max="2817" width="3.08984375" style="485" customWidth="1"/>
    <col min="2818" max="2818" width="15.36328125" style="485" customWidth="1"/>
    <col min="2819" max="2820" width="8.453125" style="485" customWidth="1"/>
    <col min="2821" max="2822" width="8.6328125" style="485" customWidth="1"/>
    <col min="2823" max="2823" width="16.36328125" style="485" customWidth="1"/>
    <col min="2824" max="2824" width="16.7265625" style="485" bestFit="1" customWidth="1"/>
    <col min="2825" max="3072" width="9" style="485"/>
    <col min="3073" max="3073" width="3.08984375" style="485" customWidth="1"/>
    <col min="3074" max="3074" width="15.36328125" style="485" customWidth="1"/>
    <col min="3075" max="3076" width="8.453125" style="485" customWidth="1"/>
    <col min="3077" max="3078" width="8.6328125" style="485" customWidth="1"/>
    <col min="3079" max="3079" width="16.36328125" style="485" customWidth="1"/>
    <col min="3080" max="3080" width="16.7265625" style="485" bestFit="1" customWidth="1"/>
    <col min="3081" max="3328" width="9" style="485"/>
    <col min="3329" max="3329" width="3.08984375" style="485" customWidth="1"/>
    <col min="3330" max="3330" width="15.36328125" style="485" customWidth="1"/>
    <col min="3331" max="3332" width="8.453125" style="485" customWidth="1"/>
    <col min="3333" max="3334" width="8.6328125" style="485" customWidth="1"/>
    <col min="3335" max="3335" width="16.36328125" style="485" customWidth="1"/>
    <col min="3336" max="3336" width="16.7265625" style="485" bestFit="1" customWidth="1"/>
    <col min="3337" max="3584" width="9" style="485"/>
    <col min="3585" max="3585" width="3.08984375" style="485" customWidth="1"/>
    <col min="3586" max="3586" width="15.36328125" style="485" customWidth="1"/>
    <col min="3587" max="3588" width="8.453125" style="485" customWidth="1"/>
    <col min="3589" max="3590" width="8.6328125" style="485" customWidth="1"/>
    <col min="3591" max="3591" width="16.36328125" style="485" customWidth="1"/>
    <col min="3592" max="3592" width="16.7265625" style="485" bestFit="1" customWidth="1"/>
    <col min="3593" max="3840" width="9" style="485"/>
    <col min="3841" max="3841" width="3.08984375" style="485" customWidth="1"/>
    <col min="3842" max="3842" width="15.36328125" style="485" customWidth="1"/>
    <col min="3843" max="3844" width="8.453125" style="485" customWidth="1"/>
    <col min="3845" max="3846" width="8.6328125" style="485" customWidth="1"/>
    <col min="3847" max="3847" width="16.36328125" style="485" customWidth="1"/>
    <col min="3848" max="3848" width="16.7265625" style="485" bestFit="1" customWidth="1"/>
    <col min="3849" max="4096" width="9" style="485"/>
    <col min="4097" max="4097" width="3.08984375" style="485" customWidth="1"/>
    <col min="4098" max="4098" width="15.36328125" style="485" customWidth="1"/>
    <col min="4099" max="4100" width="8.453125" style="485" customWidth="1"/>
    <col min="4101" max="4102" width="8.6328125" style="485" customWidth="1"/>
    <col min="4103" max="4103" width="16.36328125" style="485" customWidth="1"/>
    <col min="4104" max="4104" width="16.7265625" style="485" bestFit="1" customWidth="1"/>
    <col min="4105" max="4352" width="9" style="485"/>
    <col min="4353" max="4353" width="3.08984375" style="485" customWidth="1"/>
    <col min="4354" max="4354" width="15.36328125" style="485" customWidth="1"/>
    <col min="4355" max="4356" width="8.453125" style="485" customWidth="1"/>
    <col min="4357" max="4358" width="8.6328125" style="485" customWidth="1"/>
    <col min="4359" max="4359" width="16.36328125" style="485" customWidth="1"/>
    <col min="4360" max="4360" width="16.7265625" style="485" bestFit="1" customWidth="1"/>
    <col min="4361" max="4608" width="9" style="485"/>
    <col min="4609" max="4609" width="3.08984375" style="485" customWidth="1"/>
    <col min="4610" max="4610" width="15.36328125" style="485" customWidth="1"/>
    <col min="4611" max="4612" width="8.453125" style="485" customWidth="1"/>
    <col min="4613" max="4614" width="8.6328125" style="485" customWidth="1"/>
    <col min="4615" max="4615" width="16.36328125" style="485" customWidth="1"/>
    <col min="4616" max="4616" width="16.7265625" style="485" bestFit="1" customWidth="1"/>
    <col min="4617" max="4864" width="9" style="485"/>
    <col min="4865" max="4865" width="3.08984375" style="485" customWidth="1"/>
    <col min="4866" max="4866" width="15.36328125" style="485" customWidth="1"/>
    <col min="4867" max="4868" width="8.453125" style="485" customWidth="1"/>
    <col min="4869" max="4870" width="8.6328125" style="485" customWidth="1"/>
    <col min="4871" max="4871" width="16.36328125" style="485" customWidth="1"/>
    <col min="4872" max="4872" width="16.7265625" style="485" bestFit="1" customWidth="1"/>
    <col min="4873" max="5120" width="9" style="485"/>
    <col min="5121" max="5121" width="3.08984375" style="485" customWidth="1"/>
    <col min="5122" max="5122" width="15.36328125" style="485" customWidth="1"/>
    <col min="5123" max="5124" width="8.453125" style="485" customWidth="1"/>
    <col min="5125" max="5126" width="8.6328125" style="485" customWidth="1"/>
    <col min="5127" max="5127" width="16.36328125" style="485" customWidth="1"/>
    <col min="5128" max="5128" width="16.7265625" style="485" bestFit="1" customWidth="1"/>
    <col min="5129" max="5376" width="9" style="485"/>
    <col min="5377" max="5377" width="3.08984375" style="485" customWidth="1"/>
    <col min="5378" max="5378" width="15.36328125" style="485" customWidth="1"/>
    <col min="5379" max="5380" width="8.453125" style="485" customWidth="1"/>
    <col min="5381" max="5382" width="8.6328125" style="485" customWidth="1"/>
    <col min="5383" max="5383" width="16.36328125" style="485" customWidth="1"/>
    <col min="5384" max="5384" width="16.7265625" style="485" bestFit="1" customWidth="1"/>
    <col min="5385" max="5632" width="9" style="485"/>
    <col min="5633" max="5633" width="3.08984375" style="485" customWidth="1"/>
    <col min="5634" max="5634" width="15.36328125" style="485" customWidth="1"/>
    <col min="5635" max="5636" width="8.453125" style="485" customWidth="1"/>
    <col min="5637" max="5638" width="8.6328125" style="485" customWidth="1"/>
    <col min="5639" max="5639" width="16.36328125" style="485" customWidth="1"/>
    <col min="5640" max="5640" width="16.7265625" style="485" bestFit="1" customWidth="1"/>
    <col min="5641" max="5888" width="9" style="485"/>
    <col min="5889" max="5889" width="3.08984375" style="485" customWidth="1"/>
    <col min="5890" max="5890" width="15.36328125" style="485" customWidth="1"/>
    <col min="5891" max="5892" width="8.453125" style="485" customWidth="1"/>
    <col min="5893" max="5894" width="8.6328125" style="485" customWidth="1"/>
    <col min="5895" max="5895" width="16.36328125" style="485" customWidth="1"/>
    <col min="5896" max="5896" width="16.7265625" style="485" bestFit="1" customWidth="1"/>
    <col min="5897" max="6144" width="9" style="485"/>
    <col min="6145" max="6145" width="3.08984375" style="485" customWidth="1"/>
    <col min="6146" max="6146" width="15.36328125" style="485" customWidth="1"/>
    <col min="6147" max="6148" width="8.453125" style="485" customWidth="1"/>
    <col min="6149" max="6150" width="8.6328125" style="485" customWidth="1"/>
    <col min="6151" max="6151" width="16.36328125" style="485" customWidth="1"/>
    <col min="6152" max="6152" width="16.7265625" style="485" bestFit="1" customWidth="1"/>
    <col min="6153" max="6400" width="9" style="485"/>
    <col min="6401" max="6401" width="3.08984375" style="485" customWidth="1"/>
    <col min="6402" max="6402" width="15.36328125" style="485" customWidth="1"/>
    <col min="6403" max="6404" width="8.453125" style="485" customWidth="1"/>
    <col min="6405" max="6406" width="8.6328125" style="485" customWidth="1"/>
    <col min="6407" max="6407" width="16.36328125" style="485" customWidth="1"/>
    <col min="6408" max="6408" width="16.7265625" style="485" bestFit="1" customWidth="1"/>
    <col min="6409" max="6656" width="9" style="485"/>
    <col min="6657" max="6657" width="3.08984375" style="485" customWidth="1"/>
    <col min="6658" max="6658" width="15.36328125" style="485" customWidth="1"/>
    <col min="6659" max="6660" width="8.453125" style="485" customWidth="1"/>
    <col min="6661" max="6662" width="8.6328125" style="485" customWidth="1"/>
    <col min="6663" max="6663" width="16.36328125" style="485" customWidth="1"/>
    <col min="6664" max="6664" width="16.7265625" style="485" bestFit="1" customWidth="1"/>
    <col min="6665" max="6912" width="9" style="485"/>
    <col min="6913" max="6913" width="3.08984375" style="485" customWidth="1"/>
    <col min="6914" max="6914" width="15.36328125" style="485" customWidth="1"/>
    <col min="6915" max="6916" width="8.453125" style="485" customWidth="1"/>
    <col min="6917" max="6918" width="8.6328125" style="485" customWidth="1"/>
    <col min="6919" max="6919" width="16.36328125" style="485" customWidth="1"/>
    <col min="6920" max="6920" width="16.7265625" style="485" bestFit="1" customWidth="1"/>
    <col min="6921" max="7168" width="9" style="485"/>
    <col min="7169" max="7169" width="3.08984375" style="485" customWidth="1"/>
    <col min="7170" max="7170" width="15.36328125" style="485" customWidth="1"/>
    <col min="7171" max="7172" width="8.453125" style="485" customWidth="1"/>
    <col min="7173" max="7174" width="8.6328125" style="485" customWidth="1"/>
    <col min="7175" max="7175" width="16.36328125" style="485" customWidth="1"/>
    <col min="7176" max="7176" width="16.7265625" style="485" bestFit="1" customWidth="1"/>
    <col min="7177" max="7424" width="9" style="485"/>
    <col min="7425" max="7425" width="3.08984375" style="485" customWidth="1"/>
    <col min="7426" max="7426" width="15.36328125" style="485" customWidth="1"/>
    <col min="7427" max="7428" width="8.453125" style="485" customWidth="1"/>
    <col min="7429" max="7430" width="8.6328125" style="485" customWidth="1"/>
    <col min="7431" max="7431" width="16.36328125" style="485" customWidth="1"/>
    <col min="7432" max="7432" width="16.7265625" style="485" bestFit="1" customWidth="1"/>
    <col min="7433" max="7680" width="9" style="485"/>
    <col min="7681" max="7681" width="3.08984375" style="485" customWidth="1"/>
    <col min="7682" max="7682" width="15.36328125" style="485" customWidth="1"/>
    <col min="7683" max="7684" width="8.453125" style="485" customWidth="1"/>
    <col min="7685" max="7686" width="8.6328125" style="485" customWidth="1"/>
    <col min="7687" max="7687" width="16.36328125" style="485" customWidth="1"/>
    <col min="7688" max="7688" width="16.7265625" style="485" bestFit="1" customWidth="1"/>
    <col min="7689" max="7936" width="9" style="485"/>
    <col min="7937" max="7937" width="3.08984375" style="485" customWidth="1"/>
    <col min="7938" max="7938" width="15.36328125" style="485" customWidth="1"/>
    <col min="7939" max="7940" width="8.453125" style="485" customWidth="1"/>
    <col min="7941" max="7942" width="8.6328125" style="485" customWidth="1"/>
    <col min="7943" max="7943" width="16.36328125" style="485" customWidth="1"/>
    <col min="7944" max="7944" width="16.7265625" style="485" bestFit="1" customWidth="1"/>
    <col min="7945" max="8192" width="9" style="485"/>
    <col min="8193" max="8193" width="3.08984375" style="485" customWidth="1"/>
    <col min="8194" max="8194" width="15.36328125" style="485" customWidth="1"/>
    <col min="8195" max="8196" width="8.453125" style="485" customWidth="1"/>
    <col min="8197" max="8198" width="8.6328125" style="485" customWidth="1"/>
    <col min="8199" max="8199" width="16.36328125" style="485" customWidth="1"/>
    <col min="8200" max="8200" width="16.7265625" style="485" bestFit="1" customWidth="1"/>
    <col min="8201" max="8448" width="9" style="485"/>
    <col min="8449" max="8449" width="3.08984375" style="485" customWidth="1"/>
    <col min="8450" max="8450" width="15.36328125" style="485" customWidth="1"/>
    <col min="8451" max="8452" width="8.453125" style="485" customWidth="1"/>
    <col min="8453" max="8454" width="8.6328125" style="485" customWidth="1"/>
    <col min="8455" max="8455" width="16.36328125" style="485" customWidth="1"/>
    <col min="8456" max="8456" width="16.7265625" style="485" bestFit="1" customWidth="1"/>
    <col min="8457" max="8704" width="9" style="485"/>
    <col min="8705" max="8705" width="3.08984375" style="485" customWidth="1"/>
    <col min="8706" max="8706" width="15.36328125" style="485" customWidth="1"/>
    <col min="8707" max="8708" width="8.453125" style="485" customWidth="1"/>
    <col min="8709" max="8710" width="8.6328125" style="485" customWidth="1"/>
    <col min="8711" max="8711" width="16.36328125" style="485" customWidth="1"/>
    <col min="8712" max="8712" width="16.7265625" style="485" bestFit="1" customWidth="1"/>
    <col min="8713" max="8960" width="9" style="485"/>
    <col min="8961" max="8961" width="3.08984375" style="485" customWidth="1"/>
    <col min="8962" max="8962" width="15.36328125" style="485" customWidth="1"/>
    <col min="8963" max="8964" width="8.453125" style="485" customWidth="1"/>
    <col min="8965" max="8966" width="8.6328125" style="485" customWidth="1"/>
    <col min="8967" max="8967" width="16.36328125" style="485" customWidth="1"/>
    <col min="8968" max="8968" width="16.7265625" style="485" bestFit="1" customWidth="1"/>
    <col min="8969" max="9216" width="9" style="485"/>
    <col min="9217" max="9217" width="3.08984375" style="485" customWidth="1"/>
    <col min="9218" max="9218" width="15.36328125" style="485" customWidth="1"/>
    <col min="9219" max="9220" width="8.453125" style="485" customWidth="1"/>
    <col min="9221" max="9222" width="8.6328125" style="485" customWidth="1"/>
    <col min="9223" max="9223" width="16.36328125" style="485" customWidth="1"/>
    <col min="9224" max="9224" width="16.7265625" style="485" bestFit="1" customWidth="1"/>
    <col min="9225" max="9472" width="9" style="485"/>
    <col min="9473" max="9473" width="3.08984375" style="485" customWidth="1"/>
    <col min="9474" max="9474" width="15.36328125" style="485" customWidth="1"/>
    <col min="9475" max="9476" width="8.453125" style="485" customWidth="1"/>
    <col min="9477" max="9478" width="8.6328125" style="485" customWidth="1"/>
    <col min="9479" max="9479" width="16.36328125" style="485" customWidth="1"/>
    <col min="9480" max="9480" width="16.7265625" style="485" bestFit="1" customWidth="1"/>
    <col min="9481" max="9728" width="9" style="485"/>
    <col min="9729" max="9729" width="3.08984375" style="485" customWidth="1"/>
    <col min="9730" max="9730" width="15.36328125" style="485" customWidth="1"/>
    <col min="9731" max="9732" width="8.453125" style="485" customWidth="1"/>
    <col min="9733" max="9734" width="8.6328125" style="485" customWidth="1"/>
    <col min="9735" max="9735" width="16.36328125" style="485" customWidth="1"/>
    <col min="9736" max="9736" width="16.7265625" style="485" bestFit="1" customWidth="1"/>
    <col min="9737" max="9984" width="9" style="485"/>
    <col min="9985" max="9985" width="3.08984375" style="485" customWidth="1"/>
    <col min="9986" max="9986" width="15.36328125" style="485" customWidth="1"/>
    <col min="9987" max="9988" width="8.453125" style="485" customWidth="1"/>
    <col min="9989" max="9990" width="8.6328125" style="485" customWidth="1"/>
    <col min="9991" max="9991" width="16.36328125" style="485" customWidth="1"/>
    <col min="9992" max="9992" width="16.7265625" style="485" bestFit="1" customWidth="1"/>
    <col min="9993" max="10240" width="9" style="485"/>
    <col min="10241" max="10241" width="3.08984375" style="485" customWidth="1"/>
    <col min="10242" max="10242" width="15.36328125" style="485" customWidth="1"/>
    <col min="10243" max="10244" width="8.453125" style="485" customWidth="1"/>
    <col min="10245" max="10246" width="8.6328125" style="485" customWidth="1"/>
    <col min="10247" max="10247" width="16.36328125" style="485" customWidth="1"/>
    <col min="10248" max="10248" width="16.7265625" style="485" bestFit="1" customWidth="1"/>
    <col min="10249" max="10496" width="9" style="485"/>
    <col min="10497" max="10497" width="3.08984375" style="485" customWidth="1"/>
    <col min="10498" max="10498" width="15.36328125" style="485" customWidth="1"/>
    <col min="10499" max="10500" width="8.453125" style="485" customWidth="1"/>
    <col min="10501" max="10502" width="8.6328125" style="485" customWidth="1"/>
    <col min="10503" max="10503" width="16.36328125" style="485" customWidth="1"/>
    <col min="10504" max="10504" width="16.7265625" style="485" bestFit="1" customWidth="1"/>
    <col min="10505" max="10752" width="9" style="485"/>
    <col min="10753" max="10753" width="3.08984375" style="485" customWidth="1"/>
    <col min="10754" max="10754" width="15.36328125" style="485" customWidth="1"/>
    <col min="10755" max="10756" width="8.453125" style="485" customWidth="1"/>
    <col min="10757" max="10758" width="8.6328125" style="485" customWidth="1"/>
    <col min="10759" max="10759" width="16.36328125" style="485" customWidth="1"/>
    <col min="10760" max="10760" width="16.7265625" style="485" bestFit="1" customWidth="1"/>
    <col min="10761" max="11008" width="9" style="485"/>
    <col min="11009" max="11009" width="3.08984375" style="485" customWidth="1"/>
    <col min="11010" max="11010" width="15.36328125" style="485" customWidth="1"/>
    <col min="11011" max="11012" width="8.453125" style="485" customWidth="1"/>
    <col min="11013" max="11014" width="8.6328125" style="485" customWidth="1"/>
    <col min="11015" max="11015" width="16.36328125" style="485" customWidth="1"/>
    <col min="11016" max="11016" width="16.7265625" style="485" bestFit="1" customWidth="1"/>
    <col min="11017" max="11264" width="9" style="485"/>
    <col min="11265" max="11265" width="3.08984375" style="485" customWidth="1"/>
    <col min="11266" max="11266" width="15.36328125" style="485" customWidth="1"/>
    <col min="11267" max="11268" width="8.453125" style="485" customWidth="1"/>
    <col min="11269" max="11270" width="8.6328125" style="485" customWidth="1"/>
    <col min="11271" max="11271" width="16.36328125" style="485" customWidth="1"/>
    <col min="11272" max="11272" width="16.7265625" style="485" bestFit="1" customWidth="1"/>
    <col min="11273" max="11520" width="9" style="485"/>
    <col min="11521" max="11521" width="3.08984375" style="485" customWidth="1"/>
    <col min="11522" max="11522" width="15.36328125" style="485" customWidth="1"/>
    <col min="11523" max="11524" width="8.453125" style="485" customWidth="1"/>
    <col min="11525" max="11526" width="8.6328125" style="485" customWidth="1"/>
    <col min="11527" max="11527" width="16.36328125" style="485" customWidth="1"/>
    <col min="11528" max="11528" width="16.7265625" style="485" bestFit="1" customWidth="1"/>
    <col min="11529" max="11776" width="9" style="485"/>
    <col min="11777" max="11777" width="3.08984375" style="485" customWidth="1"/>
    <col min="11778" max="11778" width="15.36328125" style="485" customWidth="1"/>
    <col min="11779" max="11780" width="8.453125" style="485" customWidth="1"/>
    <col min="11781" max="11782" width="8.6328125" style="485" customWidth="1"/>
    <col min="11783" max="11783" width="16.36328125" style="485" customWidth="1"/>
    <col min="11784" max="11784" width="16.7265625" style="485" bestFit="1" customWidth="1"/>
    <col min="11785" max="12032" width="9" style="485"/>
    <col min="12033" max="12033" width="3.08984375" style="485" customWidth="1"/>
    <col min="12034" max="12034" width="15.36328125" style="485" customWidth="1"/>
    <col min="12035" max="12036" width="8.453125" style="485" customWidth="1"/>
    <col min="12037" max="12038" width="8.6328125" style="485" customWidth="1"/>
    <col min="12039" max="12039" width="16.36328125" style="485" customWidth="1"/>
    <col min="12040" max="12040" width="16.7265625" style="485" bestFit="1" customWidth="1"/>
    <col min="12041" max="12288" width="9" style="485"/>
    <col min="12289" max="12289" width="3.08984375" style="485" customWidth="1"/>
    <col min="12290" max="12290" width="15.36328125" style="485" customWidth="1"/>
    <col min="12291" max="12292" width="8.453125" style="485" customWidth="1"/>
    <col min="12293" max="12294" width="8.6328125" style="485" customWidth="1"/>
    <col min="12295" max="12295" width="16.36328125" style="485" customWidth="1"/>
    <col min="12296" max="12296" width="16.7265625" style="485" bestFit="1" customWidth="1"/>
    <col min="12297" max="12544" width="9" style="485"/>
    <col min="12545" max="12545" width="3.08984375" style="485" customWidth="1"/>
    <col min="12546" max="12546" width="15.36328125" style="485" customWidth="1"/>
    <col min="12547" max="12548" width="8.453125" style="485" customWidth="1"/>
    <col min="12549" max="12550" width="8.6328125" style="485" customWidth="1"/>
    <col min="12551" max="12551" width="16.36328125" style="485" customWidth="1"/>
    <col min="12552" max="12552" width="16.7265625" style="485" bestFit="1" customWidth="1"/>
    <col min="12553" max="12800" width="9" style="485"/>
    <col min="12801" max="12801" width="3.08984375" style="485" customWidth="1"/>
    <col min="12802" max="12802" width="15.36328125" style="485" customWidth="1"/>
    <col min="12803" max="12804" width="8.453125" style="485" customWidth="1"/>
    <col min="12805" max="12806" width="8.6328125" style="485" customWidth="1"/>
    <col min="12807" max="12807" width="16.36328125" style="485" customWidth="1"/>
    <col min="12808" max="12808" width="16.7265625" style="485" bestFit="1" customWidth="1"/>
    <col min="12809" max="13056" width="9" style="485"/>
    <col min="13057" max="13057" width="3.08984375" style="485" customWidth="1"/>
    <col min="13058" max="13058" width="15.36328125" style="485" customWidth="1"/>
    <col min="13059" max="13060" width="8.453125" style="485" customWidth="1"/>
    <col min="13061" max="13062" width="8.6328125" style="485" customWidth="1"/>
    <col min="13063" max="13063" width="16.36328125" style="485" customWidth="1"/>
    <col min="13064" max="13064" width="16.7265625" style="485" bestFit="1" customWidth="1"/>
    <col min="13065" max="13312" width="9" style="485"/>
    <col min="13313" max="13313" width="3.08984375" style="485" customWidth="1"/>
    <col min="13314" max="13314" width="15.36328125" style="485" customWidth="1"/>
    <col min="13315" max="13316" width="8.453125" style="485" customWidth="1"/>
    <col min="13317" max="13318" width="8.6328125" style="485" customWidth="1"/>
    <col min="13319" max="13319" width="16.36328125" style="485" customWidth="1"/>
    <col min="13320" max="13320" width="16.7265625" style="485" bestFit="1" customWidth="1"/>
    <col min="13321" max="13568" width="9" style="485"/>
    <col min="13569" max="13569" width="3.08984375" style="485" customWidth="1"/>
    <col min="13570" max="13570" width="15.36328125" style="485" customWidth="1"/>
    <col min="13571" max="13572" width="8.453125" style="485" customWidth="1"/>
    <col min="13573" max="13574" width="8.6328125" style="485" customWidth="1"/>
    <col min="13575" max="13575" width="16.36328125" style="485" customWidth="1"/>
    <col min="13576" max="13576" width="16.7265625" style="485" bestFit="1" customWidth="1"/>
    <col min="13577" max="13824" width="9" style="485"/>
    <col min="13825" max="13825" width="3.08984375" style="485" customWidth="1"/>
    <col min="13826" max="13826" width="15.36328125" style="485" customWidth="1"/>
    <col min="13827" max="13828" width="8.453125" style="485" customWidth="1"/>
    <col min="13829" max="13830" width="8.6328125" style="485" customWidth="1"/>
    <col min="13831" max="13831" width="16.36328125" style="485" customWidth="1"/>
    <col min="13832" max="13832" width="16.7265625" style="485" bestFit="1" customWidth="1"/>
    <col min="13833" max="14080" width="9" style="485"/>
    <col min="14081" max="14081" width="3.08984375" style="485" customWidth="1"/>
    <col min="14082" max="14082" width="15.36328125" style="485" customWidth="1"/>
    <col min="14083" max="14084" width="8.453125" style="485" customWidth="1"/>
    <col min="14085" max="14086" width="8.6328125" style="485" customWidth="1"/>
    <col min="14087" max="14087" width="16.36328125" style="485" customWidth="1"/>
    <col min="14088" max="14088" width="16.7265625" style="485" bestFit="1" customWidth="1"/>
    <col min="14089" max="14336" width="9" style="485"/>
    <col min="14337" max="14337" width="3.08984375" style="485" customWidth="1"/>
    <col min="14338" max="14338" width="15.36328125" style="485" customWidth="1"/>
    <col min="14339" max="14340" width="8.453125" style="485" customWidth="1"/>
    <col min="14341" max="14342" width="8.6328125" style="485" customWidth="1"/>
    <col min="14343" max="14343" width="16.36328125" style="485" customWidth="1"/>
    <col min="14344" max="14344" width="16.7265625" style="485" bestFit="1" customWidth="1"/>
    <col min="14345" max="14592" width="9" style="485"/>
    <col min="14593" max="14593" width="3.08984375" style="485" customWidth="1"/>
    <col min="14594" max="14594" width="15.36328125" style="485" customWidth="1"/>
    <col min="14595" max="14596" width="8.453125" style="485" customWidth="1"/>
    <col min="14597" max="14598" width="8.6328125" style="485" customWidth="1"/>
    <col min="14599" max="14599" width="16.36328125" style="485" customWidth="1"/>
    <col min="14600" max="14600" width="16.7265625" style="485" bestFit="1" customWidth="1"/>
    <col min="14601" max="14848" width="9" style="485"/>
    <col min="14849" max="14849" width="3.08984375" style="485" customWidth="1"/>
    <col min="14850" max="14850" width="15.36328125" style="485" customWidth="1"/>
    <col min="14851" max="14852" width="8.453125" style="485" customWidth="1"/>
    <col min="14853" max="14854" width="8.6328125" style="485" customWidth="1"/>
    <col min="14855" max="14855" width="16.36328125" style="485" customWidth="1"/>
    <col min="14856" max="14856" width="16.7265625" style="485" bestFit="1" customWidth="1"/>
    <col min="14857" max="15104" width="9" style="485"/>
    <col min="15105" max="15105" width="3.08984375" style="485" customWidth="1"/>
    <col min="15106" max="15106" width="15.36328125" style="485" customWidth="1"/>
    <col min="15107" max="15108" width="8.453125" style="485" customWidth="1"/>
    <col min="15109" max="15110" width="8.6328125" style="485" customWidth="1"/>
    <col min="15111" max="15111" width="16.36328125" style="485" customWidth="1"/>
    <col min="15112" max="15112" width="16.7265625" style="485" bestFit="1" customWidth="1"/>
    <col min="15113" max="15360" width="9" style="485"/>
    <col min="15361" max="15361" width="3.08984375" style="485" customWidth="1"/>
    <col min="15362" max="15362" width="15.36328125" style="485" customWidth="1"/>
    <col min="15363" max="15364" width="8.453125" style="485" customWidth="1"/>
    <col min="15365" max="15366" width="8.6328125" style="485" customWidth="1"/>
    <col min="15367" max="15367" width="16.36328125" style="485" customWidth="1"/>
    <col min="15368" max="15368" width="16.7265625" style="485" bestFit="1" customWidth="1"/>
    <col min="15369" max="15616" width="9" style="485"/>
    <col min="15617" max="15617" width="3.08984375" style="485" customWidth="1"/>
    <col min="15618" max="15618" width="15.36328125" style="485" customWidth="1"/>
    <col min="15619" max="15620" width="8.453125" style="485" customWidth="1"/>
    <col min="15621" max="15622" width="8.6328125" style="485" customWidth="1"/>
    <col min="15623" max="15623" width="16.36328125" style="485" customWidth="1"/>
    <col min="15624" max="15624" width="16.7265625" style="485" bestFit="1" customWidth="1"/>
    <col min="15625" max="15872" width="9" style="485"/>
    <col min="15873" max="15873" width="3.08984375" style="485" customWidth="1"/>
    <col min="15874" max="15874" width="15.36328125" style="485" customWidth="1"/>
    <col min="15875" max="15876" width="8.453125" style="485" customWidth="1"/>
    <col min="15877" max="15878" width="8.6328125" style="485" customWidth="1"/>
    <col min="15879" max="15879" width="16.36328125" style="485" customWidth="1"/>
    <col min="15880" max="15880" width="16.7265625" style="485" bestFit="1" customWidth="1"/>
    <col min="15881" max="16128" width="9" style="485"/>
    <col min="16129" max="16129" width="3.08984375" style="485" customWidth="1"/>
    <col min="16130" max="16130" width="15.36328125" style="485" customWidth="1"/>
    <col min="16131" max="16132" width="8.453125" style="485" customWidth="1"/>
    <col min="16133" max="16134" width="8.6328125" style="485" customWidth="1"/>
    <col min="16135" max="16135" width="16.36328125" style="485" customWidth="1"/>
    <col min="16136" max="16136" width="16.7265625" style="485" bestFit="1" customWidth="1"/>
    <col min="16137" max="16384" width="9" style="485"/>
  </cols>
  <sheetData>
    <row r="1" spans="1:8">
      <c r="A1" s="332" t="s">
        <v>840</v>
      </c>
    </row>
    <row r="2" spans="1:8">
      <c r="A2" s="485" t="s">
        <v>2357</v>
      </c>
    </row>
    <row r="3" spans="1:8" ht="21.75" customHeight="1">
      <c r="A3" s="1313"/>
      <c r="B3" s="1313"/>
      <c r="H3" s="503" t="s">
        <v>513</v>
      </c>
    </row>
    <row r="4" spans="1:8" ht="56.25" customHeight="1">
      <c r="A4" s="2465" t="s">
        <v>2364</v>
      </c>
      <c r="B4" s="2465"/>
      <c r="C4" s="2465"/>
      <c r="D4" s="2465"/>
      <c r="E4" s="2465"/>
      <c r="F4" s="2465"/>
      <c r="G4" s="2465"/>
      <c r="H4" s="2465"/>
    </row>
    <row r="5" spans="1:8" ht="15" customHeight="1">
      <c r="A5" s="1314"/>
      <c r="B5" s="1314"/>
      <c r="C5" s="1314"/>
      <c r="D5" s="1314"/>
      <c r="E5" s="1314"/>
      <c r="F5" s="1314"/>
      <c r="G5" s="1314"/>
      <c r="H5" s="1314"/>
    </row>
    <row r="6" spans="1:8" ht="30" customHeight="1">
      <c r="A6" s="2466" t="s">
        <v>76</v>
      </c>
      <c r="B6" s="2466"/>
      <c r="C6" s="2466"/>
      <c r="D6" s="2467"/>
      <c r="E6" s="2468"/>
      <c r="F6" s="2468"/>
      <c r="G6" s="2468"/>
      <c r="H6" s="2469"/>
    </row>
    <row r="7" spans="1:8" ht="30" customHeight="1">
      <c r="A7" s="2466" t="s">
        <v>56</v>
      </c>
      <c r="B7" s="2466"/>
      <c r="C7" s="2466"/>
      <c r="D7" s="2467" t="s">
        <v>2361</v>
      </c>
      <c r="E7" s="2468"/>
      <c r="F7" s="2468"/>
      <c r="G7" s="2468"/>
      <c r="H7" s="2469"/>
    </row>
    <row r="8" spans="1:8" ht="15" customHeight="1">
      <c r="A8" s="1314"/>
      <c r="B8" s="1314"/>
      <c r="C8" s="1314"/>
      <c r="D8" s="1314"/>
      <c r="E8" s="1314"/>
      <c r="F8" s="1314"/>
      <c r="G8" s="1314"/>
      <c r="H8" s="1314"/>
    </row>
    <row r="9" spans="1:8" ht="17.25" customHeight="1">
      <c r="A9" s="2162"/>
      <c r="B9" s="2162"/>
      <c r="C9" s="2455" t="s">
        <v>426</v>
      </c>
      <c r="D9" s="2455"/>
      <c r="E9" s="2456" t="s">
        <v>233</v>
      </c>
      <c r="F9" s="2457"/>
      <c r="G9" s="2457"/>
      <c r="H9" s="2458"/>
    </row>
    <row r="10" spans="1:8" ht="17.25" customHeight="1">
      <c r="A10" s="2162"/>
      <c r="B10" s="2162"/>
      <c r="C10" s="2455"/>
      <c r="D10" s="2455"/>
      <c r="E10" s="2459"/>
      <c r="F10" s="2460"/>
      <c r="G10" s="2460"/>
      <c r="H10" s="2461"/>
    </row>
    <row r="11" spans="1:8" ht="17.25" customHeight="1">
      <c r="A11" s="2162"/>
      <c r="B11" s="2162"/>
      <c r="C11" s="2455"/>
      <c r="D11" s="2455"/>
      <c r="E11" s="2462"/>
      <c r="F11" s="2463"/>
      <c r="G11" s="2463"/>
      <c r="H11" s="2464"/>
    </row>
    <row r="12" spans="1:8" ht="17.25" customHeight="1">
      <c r="A12" s="1316"/>
      <c r="B12" s="1316"/>
      <c r="C12" s="1317"/>
      <c r="D12" s="1317"/>
      <c r="E12" s="1318"/>
      <c r="F12" s="1318"/>
      <c r="G12" s="1318"/>
    </row>
    <row r="13" spans="1:8" ht="12.75" customHeight="1">
      <c r="A13" s="1316"/>
      <c r="B13" s="2476" t="s">
        <v>775</v>
      </c>
      <c r="C13" s="2445" t="s">
        <v>2534</v>
      </c>
      <c r="D13" s="2479"/>
      <c r="E13" s="2446"/>
      <c r="F13" s="1320"/>
      <c r="G13" s="1320"/>
      <c r="H13" s="1333"/>
    </row>
    <row r="14" spans="1:8" ht="12.75" customHeight="1">
      <c r="A14" s="1316"/>
      <c r="B14" s="2477"/>
      <c r="C14" s="2447"/>
      <c r="D14" s="2480"/>
      <c r="E14" s="2448"/>
      <c r="F14" s="1334">
        <v>1</v>
      </c>
      <c r="G14" s="603" t="s">
        <v>778</v>
      </c>
      <c r="H14" s="1335"/>
    </row>
    <row r="15" spans="1:8" ht="12.75" customHeight="1">
      <c r="A15" s="1316"/>
      <c r="B15" s="2477"/>
      <c r="C15" s="2447"/>
      <c r="D15" s="2480"/>
      <c r="E15" s="2448"/>
      <c r="F15" s="1334">
        <v>2</v>
      </c>
      <c r="G15" s="603" t="s">
        <v>780</v>
      </c>
      <c r="H15" s="1335"/>
    </row>
    <row r="16" spans="1:8" ht="12.75" customHeight="1">
      <c r="A16" s="1316"/>
      <c r="B16" s="2477"/>
      <c r="C16" s="2447"/>
      <c r="D16" s="2480"/>
      <c r="E16" s="2448"/>
      <c r="F16" s="1334">
        <v>3</v>
      </c>
      <c r="G16" s="603" t="s">
        <v>782</v>
      </c>
      <c r="H16" s="1335"/>
    </row>
    <row r="17" spans="1:8" ht="12.75" customHeight="1">
      <c r="A17" s="1316"/>
      <c r="B17" s="2477"/>
      <c r="C17" s="2447"/>
      <c r="D17" s="2480"/>
      <c r="E17" s="2448"/>
      <c r="F17" s="1334">
        <v>4</v>
      </c>
      <c r="G17" s="603" t="s">
        <v>784</v>
      </c>
      <c r="H17" s="1335"/>
    </row>
    <row r="18" spans="1:8" ht="12.75" customHeight="1">
      <c r="A18" s="1316"/>
      <c r="B18" s="2477"/>
      <c r="C18" s="2447"/>
      <c r="D18" s="2480"/>
      <c r="E18" s="2448"/>
      <c r="F18" s="1334">
        <v>5</v>
      </c>
      <c r="G18" s="603" t="s">
        <v>785</v>
      </c>
      <c r="H18" s="1335"/>
    </row>
    <row r="19" spans="1:8" ht="12.75" customHeight="1">
      <c r="A19" s="1316"/>
      <c r="B19" s="2477"/>
      <c r="C19" s="2447"/>
      <c r="D19" s="2480"/>
      <c r="E19" s="2448"/>
      <c r="F19" s="1334">
        <v>6</v>
      </c>
      <c r="G19" s="603" t="s">
        <v>779</v>
      </c>
      <c r="H19" s="1335"/>
    </row>
    <row r="20" spans="1:8" ht="12.75" customHeight="1">
      <c r="A20" s="1316"/>
      <c r="B20" s="2477"/>
      <c r="C20" s="2447"/>
      <c r="D20" s="2480"/>
      <c r="E20" s="2448"/>
      <c r="F20" s="1334">
        <v>7</v>
      </c>
      <c r="G20" s="603" t="s">
        <v>781</v>
      </c>
      <c r="H20" s="1335"/>
    </row>
    <row r="21" spans="1:8" ht="12.75" customHeight="1">
      <c r="A21" s="1316"/>
      <c r="B21" s="2477"/>
      <c r="C21" s="2447"/>
      <c r="D21" s="2480"/>
      <c r="E21" s="2448"/>
      <c r="F21" s="1334">
        <v>8</v>
      </c>
      <c r="G21" s="603" t="s">
        <v>783</v>
      </c>
      <c r="H21" s="1335"/>
    </row>
    <row r="22" spans="1:8" ht="12.75" customHeight="1">
      <c r="A22" s="1316"/>
      <c r="B22" s="2477"/>
      <c r="C22" s="2449"/>
      <c r="D22" s="2481"/>
      <c r="E22" s="2450"/>
      <c r="F22" s="1322"/>
      <c r="G22" s="1322"/>
      <c r="H22" s="1336"/>
    </row>
    <row r="23" spans="1:8" ht="47.25" customHeight="1">
      <c r="B23" s="2478"/>
      <c r="C23" s="2482" t="s">
        <v>2535</v>
      </c>
      <c r="D23" s="2483"/>
      <c r="E23" s="2483"/>
      <c r="F23" s="2483"/>
      <c r="G23" s="2483"/>
      <c r="H23" s="2484"/>
    </row>
    <row r="24" spans="1:8" ht="15.75" customHeight="1" thickBot="1">
      <c r="A24" s="603"/>
      <c r="B24" s="603"/>
      <c r="C24" s="603"/>
      <c r="D24" s="603"/>
      <c r="E24" s="603"/>
      <c r="F24" s="603"/>
      <c r="G24" s="603"/>
      <c r="H24" s="603"/>
    </row>
    <row r="25" spans="1:8" s="603" customFormat="1" ht="24.75" customHeight="1">
      <c r="A25" s="1323"/>
      <c r="B25" s="1324" t="s">
        <v>234</v>
      </c>
      <c r="C25" s="2451" t="s">
        <v>760</v>
      </c>
      <c r="D25" s="2451"/>
      <c r="E25" s="2451" t="s">
        <v>236</v>
      </c>
      <c r="F25" s="2452"/>
      <c r="G25" s="1325" t="s">
        <v>776</v>
      </c>
      <c r="H25" s="1326" t="s">
        <v>2362</v>
      </c>
    </row>
    <row r="26" spans="1:8" s="603" customFormat="1" ht="17.25" customHeight="1">
      <c r="A26" s="1323">
        <v>1</v>
      </c>
      <c r="B26" s="1324"/>
      <c r="C26" s="2453"/>
      <c r="D26" s="2454"/>
      <c r="E26" s="2451"/>
      <c r="F26" s="2452"/>
      <c r="G26" s="1327"/>
      <c r="H26" s="1328"/>
    </row>
    <row r="27" spans="1:8" s="603" customFormat="1" ht="17.25" customHeight="1">
      <c r="A27" s="1323">
        <v>2</v>
      </c>
      <c r="B27" s="1324"/>
      <c r="C27" s="2453"/>
      <c r="D27" s="2454"/>
      <c r="E27" s="2451"/>
      <c r="F27" s="2452"/>
      <c r="G27" s="1327"/>
      <c r="H27" s="1328"/>
    </row>
    <row r="28" spans="1:8" s="603" customFormat="1" ht="17.25" customHeight="1">
      <c r="A28" s="1323">
        <v>3</v>
      </c>
      <c r="B28" s="1329"/>
      <c r="C28" s="2470"/>
      <c r="D28" s="2471"/>
      <c r="E28" s="2452"/>
      <c r="F28" s="2472"/>
      <c r="G28" s="1327"/>
      <c r="H28" s="1328"/>
    </row>
    <row r="29" spans="1:8" s="603" customFormat="1" ht="17.25" customHeight="1">
      <c r="A29" s="1323">
        <v>4</v>
      </c>
      <c r="B29" s="1329"/>
      <c r="C29" s="2470"/>
      <c r="D29" s="2471"/>
      <c r="E29" s="2452"/>
      <c r="F29" s="2472"/>
      <c r="G29" s="1327"/>
      <c r="H29" s="1328"/>
    </row>
    <row r="30" spans="1:8" s="603" customFormat="1" ht="17.25" customHeight="1">
      <c r="A30" s="1323">
        <v>5</v>
      </c>
      <c r="B30" s="1329"/>
      <c r="C30" s="2470"/>
      <c r="D30" s="2471"/>
      <c r="E30" s="2452"/>
      <c r="F30" s="2472"/>
      <c r="G30" s="1327"/>
      <c r="H30" s="1328"/>
    </row>
    <row r="31" spans="1:8" s="603" customFormat="1" ht="17.25" customHeight="1">
      <c r="A31" s="1323">
        <v>6</v>
      </c>
      <c r="B31" s="1329"/>
      <c r="C31" s="2470"/>
      <c r="D31" s="2471"/>
      <c r="E31" s="2452"/>
      <c r="F31" s="2472"/>
      <c r="G31" s="1327"/>
      <c r="H31" s="1330"/>
    </row>
    <row r="32" spans="1:8" s="603" customFormat="1" ht="17.25" customHeight="1">
      <c r="A32" s="1323">
        <v>7</v>
      </c>
      <c r="B32" s="1324"/>
      <c r="C32" s="2451"/>
      <c r="D32" s="2451"/>
      <c r="E32" s="2451"/>
      <c r="F32" s="2452"/>
      <c r="G32" s="1331"/>
      <c r="H32" s="1330"/>
    </row>
    <row r="33" spans="1:8" s="603" customFormat="1" ht="17.25" customHeight="1">
      <c r="A33" s="1323">
        <v>8</v>
      </c>
      <c r="B33" s="1324"/>
      <c r="C33" s="2451"/>
      <c r="D33" s="2451"/>
      <c r="E33" s="2451"/>
      <c r="F33" s="2452"/>
      <c r="G33" s="1331"/>
      <c r="H33" s="1330"/>
    </row>
    <row r="34" spans="1:8" s="603" customFormat="1" ht="17.25" customHeight="1">
      <c r="A34" s="1323">
        <v>9</v>
      </c>
      <c r="B34" s="1324"/>
      <c r="C34" s="2451"/>
      <c r="D34" s="2451"/>
      <c r="E34" s="2451"/>
      <c r="F34" s="2452"/>
      <c r="G34" s="1331"/>
      <c r="H34" s="1330"/>
    </row>
    <row r="35" spans="1:8" s="603" customFormat="1" ht="17.25" customHeight="1">
      <c r="A35" s="1323">
        <v>10</v>
      </c>
      <c r="B35" s="1324"/>
      <c r="C35" s="2451"/>
      <c r="D35" s="2451"/>
      <c r="E35" s="2451"/>
      <c r="F35" s="2452"/>
      <c r="G35" s="1331"/>
      <c r="H35" s="1330"/>
    </row>
    <row r="36" spans="1:8" s="603" customFormat="1" ht="17.25" customHeight="1">
      <c r="A36" s="1323">
        <v>11</v>
      </c>
      <c r="B36" s="1329"/>
      <c r="C36" s="2470"/>
      <c r="D36" s="2471"/>
      <c r="E36" s="2451"/>
      <c r="F36" s="2452"/>
      <c r="G36" s="1327"/>
      <c r="H36" s="1328"/>
    </row>
    <row r="37" spans="1:8" s="603" customFormat="1" ht="17.25" customHeight="1">
      <c r="A37" s="1323">
        <v>12</v>
      </c>
      <c r="B37" s="1324"/>
      <c r="C37" s="2453"/>
      <c r="D37" s="2454"/>
      <c r="E37" s="2451"/>
      <c r="F37" s="2452"/>
      <c r="G37" s="1327"/>
      <c r="H37" s="1328"/>
    </row>
    <row r="38" spans="1:8" s="603" customFormat="1" ht="17.25" customHeight="1">
      <c r="A38" s="1323">
        <v>13</v>
      </c>
      <c r="B38" s="1329"/>
      <c r="C38" s="2470"/>
      <c r="D38" s="2471"/>
      <c r="E38" s="2452"/>
      <c r="F38" s="2472"/>
      <c r="G38" s="1327"/>
      <c r="H38" s="1328"/>
    </row>
    <row r="39" spans="1:8" s="603" customFormat="1" ht="17.25" customHeight="1">
      <c r="A39" s="1323">
        <v>14</v>
      </c>
      <c r="B39" s="1324"/>
      <c r="C39" s="2453"/>
      <c r="D39" s="2454"/>
      <c r="E39" s="2451"/>
      <c r="F39" s="2452"/>
      <c r="G39" s="1327"/>
      <c r="H39" s="1328"/>
    </row>
    <row r="40" spans="1:8" s="603" customFormat="1" ht="17.25" customHeight="1">
      <c r="A40" s="1323">
        <v>15</v>
      </c>
      <c r="B40" s="1324"/>
      <c r="C40" s="2470"/>
      <c r="D40" s="2473"/>
      <c r="E40" s="2451"/>
      <c r="F40" s="2452"/>
      <c r="G40" s="1327"/>
      <c r="H40" s="1330"/>
    </row>
    <row r="41" spans="1:8" s="603" customFormat="1" ht="17.25" customHeight="1">
      <c r="A41" s="1323">
        <v>16</v>
      </c>
      <c r="B41" s="1324"/>
      <c r="C41" s="2474"/>
      <c r="D41" s="2451"/>
      <c r="E41" s="2451"/>
      <c r="F41" s="2452"/>
      <c r="G41" s="1327"/>
      <c r="H41" s="1330"/>
    </row>
    <row r="42" spans="1:8" s="603" customFormat="1" ht="17.25" customHeight="1">
      <c r="A42" s="1323">
        <v>17</v>
      </c>
      <c r="B42" s="1324"/>
      <c r="C42" s="2451"/>
      <c r="D42" s="2451"/>
      <c r="E42" s="2451"/>
      <c r="F42" s="2452"/>
      <c r="G42" s="1327"/>
      <c r="H42" s="1330"/>
    </row>
    <row r="43" spans="1:8" s="603" customFormat="1" ht="17.25" customHeight="1">
      <c r="A43" s="1323">
        <v>18</v>
      </c>
      <c r="B43" s="1324"/>
      <c r="C43" s="2451"/>
      <c r="D43" s="2451"/>
      <c r="E43" s="2451"/>
      <c r="F43" s="2452"/>
      <c r="G43" s="1327"/>
      <c r="H43" s="1330"/>
    </row>
    <row r="44" spans="1:8" s="603" customFormat="1" ht="17.25" customHeight="1">
      <c r="A44" s="1323">
        <v>19</v>
      </c>
      <c r="B44" s="1324"/>
      <c r="C44" s="2451"/>
      <c r="D44" s="2451"/>
      <c r="E44" s="2451"/>
      <c r="F44" s="2452"/>
      <c r="G44" s="1327"/>
      <c r="H44" s="1330"/>
    </row>
    <row r="45" spans="1:8" s="603" customFormat="1" ht="17.25" customHeight="1" thickBot="1">
      <c r="A45" s="1323">
        <v>20</v>
      </c>
      <c r="B45" s="1324"/>
      <c r="C45" s="2451"/>
      <c r="D45" s="2451"/>
      <c r="E45" s="2451"/>
      <c r="F45" s="2452"/>
      <c r="G45" s="1332"/>
      <c r="H45" s="1330"/>
    </row>
    <row r="46" spans="1:8" ht="39.75" customHeight="1">
      <c r="A46" s="2162" t="s">
        <v>2536</v>
      </c>
      <c r="B46" s="2475"/>
      <c r="C46" s="2475"/>
      <c r="D46" s="2475"/>
      <c r="E46" s="2475"/>
      <c r="F46" s="2475"/>
      <c r="G46" s="2475"/>
      <c r="H46" s="2475"/>
    </row>
    <row r="47" spans="1:8" ht="129" customHeight="1">
      <c r="A47" s="2475"/>
      <c r="B47" s="2475"/>
      <c r="C47" s="2475"/>
      <c r="D47" s="2475"/>
      <c r="E47" s="2475"/>
      <c r="F47" s="2475"/>
      <c r="G47" s="2475"/>
      <c r="H47" s="2475"/>
    </row>
  </sheetData>
  <mergeCells count="56">
    <mergeCell ref="C41:D41"/>
    <mergeCell ref="E41:F41"/>
    <mergeCell ref="C45:D45"/>
    <mergeCell ref="E45:F45"/>
    <mergeCell ref="A46:H47"/>
    <mergeCell ref="C42:D42"/>
    <mergeCell ref="E42:F42"/>
    <mergeCell ref="C43:D43"/>
    <mergeCell ref="E43:F43"/>
    <mergeCell ref="C44:D44"/>
    <mergeCell ref="E44:F44"/>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7:D27"/>
    <mergeCell ref="E27:F27"/>
    <mergeCell ref="C28:D28"/>
    <mergeCell ref="E28:F28"/>
    <mergeCell ref="C26:D26"/>
    <mergeCell ref="E26:F26"/>
    <mergeCell ref="A4:H4"/>
    <mergeCell ref="A6:C6"/>
    <mergeCell ref="D6:H6"/>
    <mergeCell ref="A7:C7"/>
    <mergeCell ref="D7:H7"/>
    <mergeCell ref="B13:B23"/>
    <mergeCell ref="C13:E22"/>
    <mergeCell ref="C23:H23"/>
    <mergeCell ref="C25:D25"/>
    <mergeCell ref="A9:B9"/>
    <mergeCell ref="C9:D11"/>
    <mergeCell ref="E9:H11"/>
    <mergeCell ref="A10:B10"/>
    <mergeCell ref="A11:B11"/>
    <mergeCell ref="E25:F25"/>
  </mergeCells>
  <phoneticPr fontId="7"/>
  <hyperlinks>
    <hyperlink ref="A1" location="目次!A1" display="目次へ" xr:uid="{00000000-0004-0000-1100-000000000000}"/>
  </hyperlinks>
  <pageMargins left="0.7" right="0.7" top="0.75" bottom="0.75" header="0.3" footer="0.3"/>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J36"/>
  <sheetViews>
    <sheetView view="pageBreakPreview" zoomScaleNormal="100" zoomScaleSheetLayoutView="100" workbookViewId="0"/>
  </sheetViews>
  <sheetFormatPr defaultRowHeight="13"/>
  <cols>
    <col min="1" max="1" width="5.08984375" style="1337" customWidth="1"/>
    <col min="2" max="3" width="9" style="1337" customWidth="1"/>
    <col min="4" max="5" width="8.453125" style="1337" customWidth="1"/>
    <col min="6" max="6" width="8.36328125" style="1337" customWidth="1"/>
    <col min="7" max="7" width="7.36328125" style="1337" customWidth="1"/>
    <col min="8" max="9" width="8.453125" style="1337" customWidth="1"/>
    <col min="10" max="10" width="22.6328125" style="1337" customWidth="1"/>
    <col min="11" max="256" width="9" style="1337"/>
    <col min="257" max="257" width="5.08984375" style="1337" customWidth="1"/>
    <col min="258" max="259" width="9" style="1337" customWidth="1"/>
    <col min="260" max="261" width="8.453125" style="1337" customWidth="1"/>
    <col min="262" max="262" width="8.36328125" style="1337" customWidth="1"/>
    <col min="263" max="263" width="7.36328125" style="1337" customWidth="1"/>
    <col min="264" max="265" width="8.453125" style="1337" customWidth="1"/>
    <col min="266" max="266" width="22.6328125" style="1337" customWidth="1"/>
    <col min="267" max="512" width="9" style="1337"/>
    <col min="513" max="513" width="5.08984375" style="1337" customWidth="1"/>
    <col min="514" max="515" width="9" style="1337" customWidth="1"/>
    <col min="516" max="517" width="8.453125" style="1337" customWidth="1"/>
    <col min="518" max="518" width="8.36328125" style="1337" customWidth="1"/>
    <col min="519" max="519" width="7.36328125" style="1337" customWidth="1"/>
    <col min="520" max="521" width="8.453125" style="1337" customWidth="1"/>
    <col min="522" max="522" width="22.6328125" style="1337" customWidth="1"/>
    <col min="523" max="768" width="9" style="1337"/>
    <col min="769" max="769" width="5.08984375" style="1337" customWidth="1"/>
    <col min="770" max="771" width="9" style="1337" customWidth="1"/>
    <col min="772" max="773" width="8.453125" style="1337" customWidth="1"/>
    <col min="774" max="774" width="8.36328125" style="1337" customWidth="1"/>
    <col min="775" max="775" width="7.36328125" style="1337" customWidth="1"/>
    <col min="776" max="777" width="8.453125" style="1337" customWidth="1"/>
    <col min="778" max="778" width="22.6328125" style="1337" customWidth="1"/>
    <col min="779" max="1024" width="9" style="1337"/>
    <col min="1025" max="1025" width="5.08984375" style="1337" customWidth="1"/>
    <col min="1026" max="1027" width="9" style="1337" customWidth="1"/>
    <col min="1028" max="1029" width="8.453125" style="1337" customWidth="1"/>
    <col min="1030" max="1030" width="8.36328125" style="1337" customWidth="1"/>
    <col min="1031" max="1031" width="7.36328125" style="1337" customWidth="1"/>
    <col min="1032" max="1033" width="8.453125" style="1337" customWidth="1"/>
    <col min="1034" max="1034" width="22.6328125" style="1337" customWidth="1"/>
    <col min="1035" max="1280" width="9" style="1337"/>
    <col min="1281" max="1281" width="5.08984375" style="1337" customWidth="1"/>
    <col min="1282" max="1283" width="9" style="1337" customWidth="1"/>
    <col min="1284" max="1285" width="8.453125" style="1337" customWidth="1"/>
    <col min="1286" max="1286" width="8.36328125" style="1337" customWidth="1"/>
    <col min="1287" max="1287" width="7.36328125" style="1337" customWidth="1"/>
    <col min="1288" max="1289" width="8.453125" style="1337" customWidth="1"/>
    <col min="1290" max="1290" width="22.6328125" style="1337" customWidth="1"/>
    <col min="1291" max="1536" width="9" style="1337"/>
    <col min="1537" max="1537" width="5.08984375" style="1337" customWidth="1"/>
    <col min="1538" max="1539" width="9" style="1337" customWidth="1"/>
    <col min="1540" max="1541" width="8.453125" style="1337" customWidth="1"/>
    <col min="1542" max="1542" width="8.36328125" style="1337" customWidth="1"/>
    <col min="1543" max="1543" width="7.36328125" style="1337" customWidth="1"/>
    <col min="1544" max="1545" width="8.453125" style="1337" customWidth="1"/>
    <col min="1546" max="1546" width="22.6328125" style="1337" customWidth="1"/>
    <col min="1547" max="1792" width="9" style="1337"/>
    <col min="1793" max="1793" width="5.08984375" style="1337" customWidth="1"/>
    <col min="1794" max="1795" width="9" style="1337" customWidth="1"/>
    <col min="1796" max="1797" width="8.453125" style="1337" customWidth="1"/>
    <col min="1798" max="1798" width="8.36328125" style="1337" customWidth="1"/>
    <col min="1799" max="1799" width="7.36328125" style="1337" customWidth="1"/>
    <col min="1800" max="1801" width="8.453125" style="1337" customWidth="1"/>
    <col min="1802" max="1802" width="22.6328125" style="1337" customWidth="1"/>
    <col min="1803" max="2048" width="9" style="1337"/>
    <col min="2049" max="2049" width="5.08984375" style="1337" customWidth="1"/>
    <col min="2050" max="2051" width="9" style="1337" customWidth="1"/>
    <col min="2052" max="2053" width="8.453125" style="1337" customWidth="1"/>
    <col min="2054" max="2054" width="8.36328125" style="1337" customWidth="1"/>
    <col min="2055" max="2055" width="7.36328125" style="1337" customWidth="1"/>
    <col min="2056" max="2057" width="8.453125" style="1337" customWidth="1"/>
    <col min="2058" max="2058" width="22.6328125" style="1337" customWidth="1"/>
    <col min="2059" max="2304" width="9" style="1337"/>
    <col min="2305" max="2305" width="5.08984375" style="1337" customWidth="1"/>
    <col min="2306" max="2307" width="9" style="1337" customWidth="1"/>
    <col min="2308" max="2309" width="8.453125" style="1337" customWidth="1"/>
    <col min="2310" max="2310" width="8.36328125" style="1337" customWidth="1"/>
    <col min="2311" max="2311" width="7.36328125" style="1337" customWidth="1"/>
    <col min="2312" max="2313" width="8.453125" style="1337" customWidth="1"/>
    <col min="2314" max="2314" width="22.6328125" style="1337" customWidth="1"/>
    <col min="2315" max="2560" width="9" style="1337"/>
    <col min="2561" max="2561" width="5.08984375" style="1337" customWidth="1"/>
    <col min="2562" max="2563" width="9" style="1337" customWidth="1"/>
    <col min="2564" max="2565" width="8.453125" style="1337" customWidth="1"/>
    <col min="2566" max="2566" width="8.36328125" style="1337" customWidth="1"/>
    <col min="2567" max="2567" width="7.36328125" style="1337" customWidth="1"/>
    <col min="2568" max="2569" width="8.453125" style="1337" customWidth="1"/>
    <col min="2570" max="2570" width="22.6328125" style="1337" customWidth="1"/>
    <col min="2571" max="2816" width="9" style="1337"/>
    <col min="2817" max="2817" width="5.08984375" style="1337" customWidth="1"/>
    <col min="2818" max="2819" width="9" style="1337" customWidth="1"/>
    <col min="2820" max="2821" width="8.453125" style="1337" customWidth="1"/>
    <col min="2822" max="2822" width="8.36328125" style="1337" customWidth="1"/>
    <col min="2823" max="2823" width="7.36328125" style="1337" customWidth="1"/>
    <col min="2824" max="2825" width="8.453125" style="1337" customWidth="1"/>
    <col min="2826" max="2826" width="22.6328125" style="1337" customWidth="1"/>
    <col min="2827" max="3072" width="9" style="1337"/>
    <col min="3073" max="3073" width="5.08984375" style="1337" customWidth="1"/>
    <col min="3074" max="3075" width="9" style="1337" customWidth="1"/>
    <col min="3076" max="3077" width="8.453125" style="1337" customWidth="1"/>
    <col min="3078" max="3078" width="8.36328125" style="1337" customWidth="1"/>
    <col min="3079" max="3079" width="7.36328125" style="1337" customWidth="1"/>
    <col min="3080" max="3081" width="8.453125" style="1337" customWidth="1"/>
    <col min="3082" max="3082" width="22.6328125" style="1337" customWidth="1"/>
    <col min="3083" max="3328" width="9" style="1337"/>
    <col min="3329" max="3329" width="5.08984375" style="1337" customWidth="1"/>
    <col min="3330" max="3331" width="9" style="1337" customWidth="1"/>
    <col min="3332" max="3333" width="8.453125" style="1337" customWidth="1"/>
    <col min="3334" max="3334" width="8.36328125" style="1337" customWidth="1"/>
    <col min="3335" max="3335" width="7.36328125" style="1337" customWidth="1"/>
    <col min="3336" max="3337" width="8.453125" style="1337" customWidth="1"/>
    <col min="3338" max="3338" width="22.6328125" style="1337" customWidth="1"/>
    <col min="3339" max="3584" width="9" style="1337"/>
    <col min="3585" max="3585" width="5.08984375" style="1337" customWidth="1"/>
    <col min="3586" max="3587" width="9" style="1337" customWidth="1"/>
    <col min="3588" max="3589" width="8.453125" style="1337" customWidth="1"/>
    <col min="3590" max="3590" width="8.36328125" style="1337" customWidth="1"/>
    <col min="3591" max="3591" width="7.36328125" style="1337" customWidth="1"/>
    <col min="3592" max="3593" width="8.453125" style="1337" customWidth="1"/>
    <col min="3594" max="3594" width="22.6328125" style="1337" customWidth="1"/>
    <col min="3595" max="3840" width="9" style="1337"/>
    <col min="3841" max="3841" width="5.08984375" style="1337" customWidth="1"/>
    <col min="3842" max="3843" width="9" style="1337" customWidth="1"/>
    <col min="3844" max="3845" width="8.453125" style="1337" customWidth="1"/>
    <col min="3846" max="3846" width="8.36328125" style="1337" customWidth="1"/>
    <col min="3847" max="3847" width="7.36328125" style="1337" customWidth="1"/>
    <col min="3848" max="3849" width="8.453125" style="1337" customWidth="1"/>
    <col min="3850" max="3850" width="22.6328125" style="1337" customWidth="1"/>
    <col min="3851" max="4096" width="9" style="1337"/>
    <col min="4097" max="4097" width="5.08984375" style="1337" customWidth="1"/>
    <col min="4098" max="4099" width="9" style="1337" customWidth="1"/>
    <col min="4100" max="4101" width="8.453125" style="1337" customWidth="1"/>
    <col min="4102" max="4102" width="8.36328125" style="1337" customWidth="1"/>
    <col min="4103" max="4103" width="7.36328125" style="1337" customWidth="1"/>
    <col min="4104" max="4105" width="8.453125" style="1337" customWidth="1"/>
    <col min="4106" max="4106" width="22.6328125" style="1337" customWidth="1"/>
    <col min="4107" max="4352" width="9" style="1337"/>
    <col min="4353" max="4353" width="5.08984375" style="1337" customWidth="1"/>
    <col min="4354" max="4355" width="9" style="1337" customWidth="1"/>
    <col min="4356" max="4357" width="8.453125" style="1337" customWidth="1"/>
    <col min="4358" max="4358" width="8.36328125" style="1337" customWidth="1"/>
    <col min="4359" max="4359" width="7.36328125" style="1337" customWidth="1"/>
    <col min="4360" max="4361" width="8.453125" style="1337" customWidth="1"/>
    <col min="4362" max="4362" width="22.6328125" style="1337" customWidth="1"/>
    <col min="4363" max="4608" width="9" style="1337"/>
    <col min="4609" max="4609" width="5.08984375" style="1337" customWidth="1"/>
    <col min="4610" max="4611" width="9" style="1337" customWidth="1"/>
    <col min="4612" max="4613" width="8.453125" style="1337" customWidth="1"/>
    <col min="4614" max="4614" width="8.36328125" style="1337" customWidth="1"/>
    <col min="4615" max="4615" width="7.36328125" style="1337" customWidth="1"/>
    <col min="4616" max="4617" width="8.453125" style="1337" customWidth="1"/>
    <col min="4618" max="4618" width="22.6328125" style="1337" customWidth="1"/>
    <col min="4619" max="4864" width="9" style="1337"/>
    <col min="4865" max="4865" width="5.08984375" style="1337" customWidth="1"/>
    <col min="4866" max="4867" width="9" style="1337" customWidth="1"/>
    <col min="4868" max="4869" width="8.453125" style="1337" customWidth="1"/>
    <col min="4870" max="4870" width="8.36328125" style="1337" customWidth="1"/>
    <col min="4871" max="4871" width="7.36328125" style="1337" customWidth="1"/>
    <col min="4872" max="4873" width="8.453125" style="1337" customWidth="1"/>
    <col min="4874" max="4874" width="22.6328125" style="1337" customWidth="1"/>
    <col min="4875" max="5120" width="9" style="1337"/>
    <col min="5121" max="5121" width="5.08984375" style="1337" customWidth="1"/>
    <col min="5122" max="5123" width="9" style="1337" customWidth="1"/>
    <col min="5124" max="5125" width="8.453125" style="1337" customWidth="1"/>
    <col min="5126" max="5126" width="8.36328125" style="1337" customWidth="1"/>
    <col min="5127" max="5127" width="7.36328125" style="1337" customWidth="1"/>
    <col min="5128" max="5129" width="8.453125" style="1337" customWidth="1"/>
    <col min="5130" max="5130" width="22.6328125" style="1337" customWidth="1"/>
    <col min="5131" max="5376" width="9" style="1337"/>
    <col min="5377" max="5377" width="5.08984375" style="1337" customWidth="1"/>
    <col min="5378" max="5379" width="9" style="1337" customWidth="1"/>
    <col min="5380" max="5381" width="8.453125" style="1337" customWidth="1"/>
    <col min="5382" max="5382" width="8.36328125" style="1337" customWidth="1"/>
    <col min="5383" max="5383" width="7.36328125" style="1337" customWidth="1"/>
    <col min="5384" max="5385" width="8.453125" style="1337" customWidth="1"/>
    <col min="5386" max="5386" width="22.6328125" style="1337" customWidth="1"/>
    <col min="5387" max="5632" width="9" style="1337"/>
    <col min="5633" max="5633" width="5.08984375" style="1337" customWidth="1"/>
    <col min="5634" max="5635" width="9" style="1337" customWidth="1"/>
    <col min="5636" max="5637" width="8.453125" style="1337" customWidth="1"/>
    <col min="5638" max="5638" width="8.36328125" style="1337" customWidth="1"/>
    <col min="5639" max="5639" width="7.36328125" style="1337" customWidth="1"/>
    <col min="5640" max="5641" width="8.453125" style="1337" customWidth="1"/>
    <col min="5642" max="5642" width="22.6328125" style="1337" customWidth="1"/>
    <col min="5643" max="5888" width="9" style="1337"/>
    <col min="5889" max="5889" width="5.08984375" style="1337" customWidth="1"/>
    <col min="5890" max="5891" width="9" style="1337" customWidth="1"/>
    <col min="5892" max="5893" width="8.453125" style="1337" customWidth="1"/>
    <col min="5894" max="5894" width="8.36328125" style="1337" customWidth="1"/>
    <col min="5895" max="5895" width="7.36328125" style="1337" customWidth="1"/>
    <col min="5896" max="5897" width="8.453125" style="1337" customWidth="1"/>
    <col min="5898" max="5898" width="22.6328125" style="1337" customWidth="1"/>
    <col min="5899" max="6144" width="9" style="1337"/>
    <col min="6145" max="6145" width="5.08984375" style="1337" customWidth="1"/>
    <col min="6146" max="6147" width="9" style="1337" customWidth="1"/>
    <col min="6148" max="6149" width="8.453125" style="1337" customWidth="1"/>
    <col min="6150" max="6150" width="8.36328125" style="1337" customWidth="1"/>
    <col min="6151" max="6151" width="7.36328125" style="1337" customWidth="1"/>
    <col min="6152" max="6153" width="8.453125" style="1337" customWidth="1"/>
    <col min="6154" max="6154" width="22.6328125" style="1337" customWidth="1"/>
    <col min="6155" max="6400" width="9" style="1337"/>
    <col min="6401" max="6401" width="5.08984375" style="1337" customWidth="1"/>
    <col min="6402" max="6403" width="9" style="1337" customWidth="1"/>
    <col min="6404" max="6405" width="8.453125" style="1337" customWidth="1"/>
    <col min="6406" max="6406" width="8.36328125" style="1337" customWidth="1"/>
    <col min="6407" max="6407" width="7.36328125" style="1337" customWidth="1"/>
    <col min="6408" max="6409" width="8.453125" style="1337" customWidth="1"/>
    <col min="6410" max="6410" width="22.6328125" style="1337" customWidth="1"/>
    <col min="6411" max="6656" width="9" style="1337"/>
    <col min="6657" max="6657" width="5.08984375" style="1337" customWidth="1"/>
    <col min="6658" max="6659" width="9" style="1337" customWidth="1"/>
    <col min="6660" max="6661" width="8.453125" style="1337" customWidth="1"/>
    <col min="6662" max="6662" width="8.36328125" style="1337" customWidth="1"/>
    <col min="6663" max="6663" width="7.36328125" style="1337" customWidth="1"/>
    <col min="6664" max="6665" width="8.453125" style="1337" customWidth="1"/>
    <col min="6666" max="6666" width="22.6328125" style="1337" customWidth="1"/>
    <col min="6667" max="6912" width="9" style="1337"/>
    <col min="6913" max="6913" width="5.08984375" style="1337" customWidth="1"/>
    <col min="6914" max="6915" width="9" style="1337" customWidth="1"/>
    <col min="6916" max="6917" width="8.453125" style="1337" customWidth="1"/>
    <col min="6918" max="6918" width="8.36328125" style="1337" customWidth="1"/>
    <col min="6919" max="6919" width="7.36328125" style="1337" customWidth="1"/>
    <col min="6920" max="6921" width="8.453125" style="1337" customWidth="1"/>
    <col min="6922" max="6922" width="22.6328125" style="1337" customWidth="1"/>
    <col min="6923" max="7168" width="9" style="1337"/>
    <col min="7169" max="7169" width="5.08984375" style="1337" customWidth="1"/>
    <col min="7170" max="7171" width="9" style="1337" customWidth="1"/>
    <col min="7172" max="7173" width="8.453125" style="1337" customWidth="1"/>
    <col min="7174" max="7174" width="8.36328125" style="1337" customWidth="1"/>
    <col min="7175" max="7175" width="7.36328125" style="1337" customWidth="1"/>
    <col min="7176" max="7177" width="8.453125" style="1337" customWidth="1"/>
    <col min="7178" max="7178" width="22.6328125" style="1337" customWidth="1"/>
    <col min="7179" max="7424" width="9" style="1337"/>
    <col min="7425" max="7425" width="5.08984375" style="1337" customWidth="1"/>
    <col min="7426" max="7427" width="9" style="1337" customWidth="1"/>
    <col min="7428" max="7429" width="8.453125" style="1337" customWidth="1"/>
    <col min="7430" max="7430" width="8.36328125" style="1337" customWidth="1"/>
    <col min="7431" max="7431" width="7.36328125" style="1337" customWidth="1"/>
    <col min="7432" max="7433" width="8.453125" style="1337" customWidth="1"/>
    <col min="7434" max="7434" width="22.6328125" style="1337" customWidth="1"/>
    <col min="7435" max="7680" width="9" style="1337"/>
    <col min="7681" max="7681" width="5.08984375" style="1337" customWidth="1"/>
    <col min="7682" max="7683" width="9" style="1337" customWidth="1"/>
    <col min="7684" max="7685" width="8.453125" style="1337" customWidth="1"/>
    <col min="7686" max="7686" width="8.36328125" style="1337" customWidth="1"/>
    <col min="7687" max="7687" width="7.36328125" style="1337" customWidth="1"/>
    <col min="7688" max="7689" width="8.453125" style="1337" customWidth="1"/>
    <col min="7690" max="7690" width="22.6328125" style="1337" customWidth="1"/>
    <col min="7691" max="7936" width="9" style="1337"/>
    <col min="7937" max="7937" width="5.08984375" style="1337" customWidth="1"/>
    <col min="7938" max="7939" width="9" style="1337" customWidth="1"/>
    <col min="7940" max="7941" width="8.453125" style="1337" customWidth="1"/>
    <col min="7942" max="7942" width="8.36328125" style="1337" customWidth="1"/>
    <col min="7943" max="7943" width="7.36328125" style="1337" customWidth="1"/>
    <col min="7944" max="7945" width="8.453125" style="1337" customWidth="1"/>
    <col min="7946" max="7946" width="22.6328125" style="1337" customWidth="1"/>
    <col min="7947" max="8192" width="9" style="1337"/>
    <col min="8193" max="8193" width="5.08984375" style="1337" customWidth="1"/>
    <col min="8194" max="8195" width="9" style="1337" customWidth="1"/>
    <col min="8196" max="8197" width="8.453125" style="1337" customWidth="1"/>
    <col min="8198" max="8198" width="8.36328125" style="1337" customWidth="1"/>
    <col min="8199" max="8199" width="7.36328125" style="1337" customWidth="1"/>
    <col min="8200" max="8201" width="8.453125" style="1337" customWidth="1"/>
    <col min="8202" max="8202" width="22.6328125" style="1337" customWidth="1"/>
    <col min="8203" max="8448" width="9" style="1337"/>
    <col min="8449" max="8449" width="5.08984375" style="1337" customWidth="1"/>
    <col min="8450" max="8451" width="9" style="1337" customWidth="1"/>
    <col min="8452" max="8453" width="8.453125" style="1337" customWidth="1"/>
    <col min="8454" max="8454" width="8.36328125" style="1337" customWidth="1"/>
    <col min="8455" max="8455" width="7.36328125" style="1337" customWidth="1"/>
    <col min="8456" max="8457" width="8.453125" style="1337" customWidth="1"/>
    <col min="8458" max="8458" width="22.6328125" style="1337" customWidth="1"/>
    <col min="8459" max="8704" width="9" style="1337"/>
    <col min="8705" max="8705" width="5.08984375" style="1337" customWidth="1"/>
    <col min="8706" max="8707" width="9" style="1337" customWidth="1"/>
    <col min="8708" max="8709" width="8.453125" style="1337" customWidth="1"/>
    <col min="8710" max="8710" width="8.36328125" style="1337" customWidth="1"/>
    <col min="8711" max="8711" width="7.36328125" style="1337" customWidth="1"/>
    <col min="8712" max="8713" width="8.453125" style="1337" customWidth="1"/>
    <col min="8714" max="8714" width="22.6328125" style="1337" customWidth="1"/>
    <col min="8715" max="8960" width="9" style="1337"/>
    <col min="8961" max="8961" width="5.08984375" style="1337" customWidth="1"/>
    <col min="8962" max="8963" width="9" style="1337" customWidth="1"/>
    <col min="8964" max="8965" width="8.453125" style="1337" customWidth="1"/>
    <col min="8966" max="8966" width="8.36328125" style="1337" customWidth="1"/>
    <col min="8967" max="8967" width="7.36328125" style="1337" customWidth="1"/>
    <col min="8968" max="8969" width="8.453125" style="1337" customWidth="1"/>
    <col min="8970" max="8970" width="22.6328125" style="1337" customWidth="1"/>
    <col min="8971" max="9216" width="9" style="1337"/>
    <col min="9217" max="9217" width="5.08984375" style="1337" customWidth="1"/>
    <col min="9218" max="9219" width="9" style="1337" customWidth="1"/>
    <col min="9220" max="9221" width="8.453125" style="1337" customWidth="1"/>
    <col min="9222" max="9222" width="8.36328125" style="1337" customWidth="1"/>
    <col min="9223" max="9223" width="7.36328125" style="1337" customWidth="1"/>
    <col min="9224" max="9225" width="8.453125" style="1337" customWidth="1"/>
    <col min="9226" max="9226" width="22.6328125" style="1337" customWidth="1"/>
    <col min="9227" max="9472" width="9" style="1337"/>
    <col min="9473" max="9473" width="5.08984375" style="1337" customWidth="1"/>
    <col min="9474" max="9475" width="9" style="1337" customWidth="1"/>
    <col min="9476" max="9477" width="8.453125" style="1337" customWidth="1"/>
    <col min="9478" max="9478" width="8.36328125" style="1337" customWidth="1"/>
    <col min="9479" max="9479" width="7.36328125" style="1337" customWidth="1"/>
    <col min="9480" max="9481" width="8.453125" style="1337" customWidth="1"/>
    <col min="9482" max="9482" width="22.6328125" style="1337" customWidth="1"/>
    <col min="9483" max="9728" width="9" style="1337"/>
    <col min="9729" max="9729" width="5.08984375" style="1337" customWidth="1"/>
    <col min="9730" max="9731" width="9" style="1337" customWidth="1"/>
    <col min="9732" max="9733" width="8.453125" style="1337" customWidth="1"/>
    <col min="9734" max="9734" width="8.36328125" style="1337" customWidth="1"/>
    <col min="9735" max="9735" width="7.36328125" style="1337" customWidth="1"/>
    <col min="9736" max="9737" width="8.453125" style="1337" customWidth="1"/>
    <col min="9738" max="9738" width="22.6328125" style="1337" customWidth="1"/>
    <col min="9739" max="9984" width="9" style="1337"/>
    <col min="9985" max="9985" width="5.08984375" style="1337" customWidth="1"/>
    <col min="9986" max="9987" width="9" style="1337" customWidth="1"/>
    <col min="9988" max="9989" width="8.453125" style="1337" customWidth="1"/>
    <col min="9990" max="9990" width="8.36328125" style="1337" customWidth="1"/>
    <col min="9991" max="9991" width="7.36328125" style="1337" customWidth="1"/>
    <col min="9992" max="9993" width="8.453125" style="1337" customWidth="1"/>
    <col min="9994" max="9994" width="22.6328125" style="1337" customWidth="1"/>
    <col min="9995" max="10240" width="9" style="1337"/>
    <col min="10241" max="10241" width="5.08984375" style="1337" customWidth="1"/>
    <col min="10242" max="10243" width="9" style="1337" customWidth="1"/>
    <col min="10244" max="10245" width="8.453125" style="1337" customWidth="1"/>
    <col min="10246" max="10246" width="8.36328125" style="1337" customWidth="1"/>
    <col min="10247" max="10247" width="7.36328125" style="1337" customWidth="1"/>
    <col min="10248" max="10249" width="8.453125" style="1337" customWidth="1"/>
    <col min="10250" max="10250" width="22.6328125" style="1337" customWidth="1"/>
    <col min="10251" max="10496" width="9" style="1337"/>
    <col min="10497" max="10497" width="5.08984375" style="1337" customWidth="1"/>
    <col min="10498" max="10499" width="9" style="1337" customWidth="1"/>
    <col min="10500" max="10501" width="8.453125" style="1337" customWidth="1"/>
    <col min="10502" max="10502" width="8.36328125" style="1337" customWidth="1"/>
    <col min="10503" max="10503" width="7.36328125" style="1337" customWidth="1"/>
    <col min="10504" max="10505" width="8.453125" style="1337" customWidth="1"/>
    <col min="10506" max="10506" width="22.6328125" style="1337" customWidth="1"/>
    <col min="10507" max="10752" width="9" style="1337"/>
    <col min="10753" max="10753" width="5.08984375" style="1337" customWidth="1"/>
    <col min="10754" max="10755" width="9" style="1337" customWidth="1"/>
    <col min="10756" max="10757" width="8.453125" style="1337" customWidth="1"/>
    <col min="10758" max="10758" width="8.36328125" style="1337" customWidth="1"/>
    <col min="10759" max="10759" width="7.36328125" style="1337" customWidth="1"/>
    <col min="10760" max="10761" width="8.453125" style="1337" customWidth="1"/>
    <col min="10762" max="10762" width="22.6328125" style="1337" customWidth="1"/>
    <col min="10763" max="11008" width="9" style="1337"/>
    <col min="11009" max="11009" width="5.08984375" style="1337" customWidth="1"/>
    <col min="11010" max="11011" width="9" style="1337" customWidth="1"/>
    <col min="11012" max="11013" width="8.453125" style="1337" customWidth="1"/>
    <col min="11014" max="11014" width="8.36328125" style="1337" customWidth="1"/>
    <col min="11015" max="11015" width="7.36328125" style="1337" customWidth="1"/>
    <col min="11016" max="11017" width="8.453125" style="1337" customWidth="1"/>
    <col min="11018" max="11018" width="22.6328125" style="1337" customWidth="1"/>
    <col min="11019" max="11264" width="9" style="1337"/>
    <col min="11265" max="11265" width="5.08984375" style="1337" customWidth="1"/>
    <col min="11266" max="11267" width="9" style="1337" customWidth="1"/>
    <col min="11268" max="11269" width="8.453125" style="1337" customWidth="1"/>
    <col min="11270" max="11270" width="8.36328125" style="1337" customWidth="1"/>
    <col min="11271" max="11271" width="7.36328125" style="1337" customWidth="1"/>
    <col min="11272" max="11273" width="8.453125" style="1337" customWidth="1"/>
    <col min="11274" max="11274" width="22.6328125" style="1337" customWidth="1"/>
    <col min="11275" max="11520" width="9" style="1337"/>
    <col min="11521" max="11521" width="5.08984375" style="1337" customWidth="1"/>
    <col min="11522" max="11523" width="9" style="1337" customWidth="1"/>
    <col min="11524" max="11525" width="8.453125" style="1337" customWidth="1"/>
    <col min="11526" max="11526" width="8.36328125" style="1337" customWidth="1"/>
    <col min="11527" max="11527" width="7.36328125" style="1337" customWidth="1"/>
    <col min="11528" max="11529" width="8.453125" style="1337" customWidth="1"/>
    <col min="11530" max="11530" width="22.6328125" style="1337" customWidth="1"/>
    <col min="11531" max="11776" width="9" style="1337"/>
    <col min="11777" max="11777" width="5.08984375" style="1337" customWidth="1"/>
    <col min="11778" max="11779" width="9" style="1337" customWidth="1"/>
    <col min="11780" max="11781" width="8.453125" style="1337" customWidth="1"/>
    <col min="11782" max="11782" width="8.36328125" style="1337" customWidth="1"/>
    <col min="11783" max="11783" width="7.36328125" style="1337" customWidth="1"/>
    <col min="11784" max="11785" width="8.453125" style="1337" customWidth="1"/>
    <col min="11786" max="11786" width="22.6328125" style="1337" customWidth="1"/>
    <col min="11787" max="12032" width="9" style="1337"/>
    <col min="12033" max="12033" width="5.08984375" style="1337" customWidth="1"/>
    <col min="12034" max="12035" width="9" style="1337" customWidth="1"/>
    <col min="12036" max="12037" width="8.453125" style="1337" customWidth="1"/>
    <col min="12038" max="12038" width="8.36328125" style="1337" customWidth="1"/>
    <col min="12039" max="12039" width="7.36328125" style="1337" customWidth="1"/>
    <col min="12040" max="12041" width="8.453125" style="1337" customWidth="1"/>
    <col min="12042" max="12042" width="22.6328125" style="1337" customWidth="1"/>
    <col min="12043" max="12288" width="9" style="1337"/>
    <col min="12289" max="12289" width="5.08984375" style="1337" customWidth="1"/>
    <col min="12290" max="12291" width="9" style="1337" customWidth="1"/>
    <col min="12292" max="12293" width="8.453125" style="1337" customWidth="1"/>
    <col min="12294" max="12294" width="8.36328125" style="1337" customWidth="1"/>
    <col min="12295" max="12295" width="7.36328125" style="1337" customWidth="1"/>
    <col min="12296" max="12297" width="8.453125" style="1337" customWidth="1"/>
    <col min="12298" max="12298" width="22.6328125" style="1337" customWidth="1"/>
    <col min="12299" max="12544" width="9" style="1337"/>
    <col min="12545" max="12545" width="5.08984375" style="1337" customWidth="1"/>
    <col min="12546" max="12547" width="9" style="1337" customWidth="1"/>
    <col min="12548" max="12549" width="8.453125" style="1337" customWidth="1"/>
    <col min="12550" max="12550" width="8.36328125" style="1337" customWidth="1"/>
    <col min="12551" max="12551" width="7.36328125" style="1337" customWidth="1"/>
    <col min="12552" max="12553" width="8.453125" style="1337" customWidth="1"/>
    <col min="12554" max="12554" width="22.6328125" style="1337" customWidth="1"/>
    <col min="12555" max="12800" width="9" style="1337"/>
    <col min="12801" max="12801" width="5.08984375" style="1337" customWidth="1"/>
    <col min="12802" max="12803" width="9" style="1337" customWidth="1"/>
    <col min="12804" max="12805" width="8.453125" style="1337" customWidth="1"/>
    <col min="12806" max="12806" width="8.36328125" style="1337" customWidth="1"/>
    <col min="12807" max="12807" width="7.36328125" style="1337" customWidth="1"/>
    <col min="12808" max="12809" width="8.453125" style="1337" customWidth="1"/>
    <col min="12810" max="12810" width="22.6328125" style="1337" customWidth="1"/>
    <col min="12811" max="13056" width="9" style="1337"/>
    <col min="13057" max="13057" width="5.08984375" style="1337" customWidth="1"/>
    <col min="13058" max="13059" width="9" style="1337" customWidth="1"/>
    <col min="13060" max="13061" width="8.453125" style="1337" customWidth="1"/>
    <col min="13062" max="13062" width="8.36328125" style="1337" customWidth="1"/>
    <col min="13063" max="13063" width="7.36328125" style="1337" customWidth="1"/>
    <col min="13064" max="13065" width="8.453125" style="1337" customWidth="1"/>
    <col min="13066" max="13066" width="22.6328125" style="1337" customWidth="1"/>
    <col min="13067" max="13312" width="9" style="1337"/>
    <col min="13313" max="13313" width="5.08984375" style="1337" customWidth="1"/>
    <col min="13314" max="13315" width="9" style="1337" customWidth="1"/>
    <col min="13316" max="13317" width="8.453125" style="1337" customWidth="1"/>
    <col min="13318" max="13318" width="8.36328125" style="1337" customWidth="1"/>
    <col min="13319" max="13319" width="7.36328125" style="1337" customWidth="1"/>
    <col min="13320" max="13321" width="8.453125" style="1337" customWidth="1"/>
    <col min="13322" max="13322" width="22.6328125" style="1337" customWidth="1"/>
    <col min="13323" max="13568" width="9" style="1337"/>
    <col min="13569" max="13569" width="5.08984375" style="1337" customWidth="1"/>
    <col min="13570" max="13571" width="9" style="1337" customWidth="1"/>
    <col min="13572" max="13573" width="8.453125" style="1337" customWidth="1"/>
    <col min="13574" max="13574" width="8.36328125" style="1337" customWidth="1"/>
    <col min="13575" max="13575" width="7.36328125" style="1337" customWidth="1"/>
    <col min="13576" max="13577" width="8.453125" style="1337" customWidth="1"/>
    <col min="13578" max="13578" width="22.6328125" style="1337" customWidth="1"/>
    <col min="13579" max="13824" width="9" style="1337"/>
    <col min="13825" max="13825" width="5.08984375" style="1337" customWidth="1"/>
    <col min="13826" max="13827" width="9" style="1337" customWidth="1"/>
    <col min="13828" max="13829" width="8.453125" style="1337" customWidth="1"/>
    <col min="13830" max="13830" width="8.36328125" style="1337" customWidth="1"/>
    <col min="13831" max="13831" width="7.36328125" style="1337" customWidth="1"/>
    <col min="13832" max="13833" width="8.453125" style="1337" customWidth="1"/>
    <col min="13834" max="13834" width="22.6328125" style="1337" customWidth="1"/>
    <col min="13835" max="14080" width="9" style="1337"/>
    <col min="14081" max="14081" width="5.08984375" style="1337" customWidth="1"/>
    <col min="14082" max="14083" width="9" style="1337" customWidth="1"/>
    <col min="14084" max="14085" width="8.453125" style="1337" customWidth="1"/>
    <col min="14086" max="14086" width="8.36328125" style="1337" customWidth="1"/>
    <col min="14087" max="14087" width="7.36328125" style="1337" customWidth="1"/>
    <col min="14088" max="14089" width="8.453125" style="1337" customWidth="1"/>
    <col min="14090" max="14090" width="22.6328125" style="1337" customWidth="1"/>
    <col min="14091" max="14336" width="9" style="1337"/>
    <col min="14337" max="14337" width="5.08984375" style="1337" customWidth="1"/>
    <col min="14338" max="14339" width="9" style="1337" customWidth="1"/>
    <col min="14340" max="14341" width="8.453125" style="1337" customWidth="1"/>
    <col min="14342" max="14342" width="8.36328125" style="1337" customWidth="1"/>
    <col min="14343" max="14343" width="7.36328125" style="1337" customWidth="1"/>
    <col min="14344" max="14345" width="8.453125" style="1337" customWidth="1"/>
    <col min="14346" max="14346" width="22.6328125" style="1337" customWidth="1"/>
    <col min="14347" max="14592" width="9" style="1337"/>
    <col min="14593" max="14593" width="5.08984375" style="1337" customWidth="1"/>
    <col min="14594" max="14595" width="9" style="1337" customWidth="1"/>
    <col min="14596" max="14597" width="8.453125" style="1337" customWidth="1"/>
    <col min="14598" max="14598" width="8.36328125" style="1337" customWidth="1"/>
    <col min="14599" max="14599" width="7.36328125" style="1337" customWidth="1"/>
    <col min="14600" max="14601" width="8.453125" style="1337" customWidth="1"/>
    <col min="14602" max="14602" width="22.6328125" style="1337" customWidth="1"/>
    <col min="14603" max="14848" width="9" style="1337"/>
    <col min="14849" max="14849" width="5.08984375" style="1337" customWidth="1"/>
    <col min="14850" max="14851" width="9" style="1337" customWidth="1"/>
    <col min="14852" max="14853" width="8.453125" style="1337" customWidth="1"/>
    <col min="14854" max="14854" width="8.36328125" style="1337" customWidth="1"/>
    <col min="14855" max="14855" width="7.36328125" style="1337" customWidth="1"/>
    <col min="14856" max="14857" width="8.453125" style="1337" customWidth="1"/>
    <col min="14858" max="14858" width="22.6328125" style="1337" customWidth="1"/>
    <col min="14859" max="15104" width="9" style="1337"/>
    <col min="15105" max="15105" width="5.08984375" style="1337" customWidth="1"/>
    <col min="15106" max="15107" width="9" style="1337" customWidth="1"/>
    <col min="15108" max="15109" width="8.453125" style="1337" customWidth="1"/>
    <col min="15110" max="15110" width="8.36328125" style="1337" customWidth="1"/>
    <col min="15111" max="15111" width="7.36328125" style="1337" customWidth="1"/>
    <col min="15112" max="15113" width="8.453125" style="1337" customWidth="1"/>
    <col min="15114" max="15114" width="22.6328125" style="1337" customWidth="1"/>
    <col min="15115" max="15360" width="9" style="1337"/>
    <col min="15361" max="15361" width="5.08984375" style="1337" customWidth="1"/>
    <col min="15362" max="15363" width="9" style="1337" customWidth="1"/>
    <col min="15364" max="15365" width="8.453125" style="1337" customWidth="1"/>
    <col min="15366" max="15366" width="8.36328125" style="1337" customWidth="1"/>
    <col min="15367" max="15367" width="7.36328125" style="1337" customWidth="1"/>
    <col min="15368" max="15369" width="8.453125" style="1337" customWidth="1"/>
    <col min="15370" max="15370" width="22.6328125" style="1337" customWidth="1"/>
    <col min="15371" max="15616" width="9" style="1337"/>
    <col min="15617" max="15617" width="5.08984375" style="1337" customWidth="1"/>
    <col min="15618" max="15619" width="9" style="1337" customWidth="1"/>
    <col min="15620" max="15621" width="8.453125" style="1337" customWidth="1"/>
    <col min="15622" max="15622" width="8.36328125" style="1337" customWidth="1"/>
    <col min="15623" max="15623" width="7.36328125" style="1337" customWidth="1"/>
    <col min="15624" max="15625" width="8.453125" style="1337" customWidth="1"/>
    <col min="15626" max="15626" width="22.6328125" style="1337" customWidth="1"/>
    <col min="15627" max="15872" width="9" style="1337"/>
    <col min="15873" max="15873" width="5.08984375" style="1337" customWidth="1"/>
    <col min="15874" max="15875" width="9" style="1337" customWidth="1"/>
    <col min="15876" max="15877" width="8.453125" style="1337" customWidth="1"/>
    <col min="15878" max="15878" width="8.36328125" style="1337" customWidth="1"/>
    <col min="15879" max="15879" width="7.36328125" style="1337" customWidth="1"/>
    <col min="15880" max="15881" width="8.453125" style="1337" customWidth="1"/>
    <col min="15882" max="15882" width="22.6328125" style="1337" customWidth="1"/>
    <col min="15883" max="16128" width="9" style="1337"/>
    <col min="16129" max="16129" width="5.08984375" style="1337" customWidth="1"/>
    <col min="16130" max="16131" width="9" style="1337" customWidth="1"/>
    <col min="16132" max="16133" width="8.453125" style="1337" customWidth="1"/>
    <col min="16134" max="16134" width="8.36328125" style="1337" customWidth="1"/>
    <col min="16135" max="16135" width="7.36328125" style="1337" customWidth="1"/>
    <col min="16136" max="16137" width="8.453125" style="1337" customWidth="1"/>
    <col min="16138" max="16138" width="22.6328125" style="1337" customWidth="1"/>
    <col min="16139" max="16384" width="9" style="1337"/>
  </cols>
  <sheetData>
    <row r="1" spans="1:10">
      <c r="A1" s="332" t="s">
        <v>840</v>
      </c>
    </row>
    <row r="2" spans="1:10">
      <c r="A2" s="1337" t="s">
        <v>2358</v>
      </c>
    </row>
    <row r="3" spans="1:10" ht="27.75" customHeight="1">
      <c r="A3" s="1338"/>
      <c r="B3" s="1339"/>
      <c r="C3" s="1340"/>
      <c r="D3" s="1340"/>
      <c r="E3" s="1340"/>
      <c r="F3" s="1340"/>
      <c r="G3" s="2485" t="s">
        <v>2365</v>
      </c>
      <c r="H3" s="2485"/>
      <c r="I3" s="2485"/>
      <c r="J3" s="2485"/>
    </row>
    <row r="4" spans="1:10" ht="84.75" customHeight="1">
      <c r="A4" s="2486" t="s">
        <v>2366</v>
      </c>
      <c r="B4" s="2487"/>
      <c r="C4" s="2487"/>
      <c r="D4" s="2487"/>
      <c r="E4" s="2487"/>
      <c r="F4" s="2487"/>
      <c r="G4" s="2487"/>
      <c r="H4" s="2487"/>
      <c r="I4" s="2487"/>
      <c r="J4" s="2487"/>
    </row>
    <row r="5" spans="1:10" ht="17.25" customHeight="1">
      <c r="A5" s="1341"/>
      <c r="B5" s="1342"/>
      <c r="C5" s="1342"/>
      <c r="D5" s="1342"/>
      <c r="E5" s="1342"/>
      <c r="F5" s="1342"/>
      <c r="G5" s="1342"/>
      <c r="H5" s="1342"/>
      <c r="I5" s="1342"/>
      <c r="J5" s="1342"/>
    </row>
    <row r="6" spans="1:10" ht="30" customHeight="1">
      <c r="A6" s="2466" t="s">
        <v>76</v>
      </c>
      <c r="B6" s="2466"/>
      <c r="C6" s="2466"/>
      <c r="D6" s="2488"/>
      <c r="E6" s="2488"/>
      <c r="F6" s="2488"/>
      <c r="G6" s="2488"/>
      <c r="H6" s="2488"/>
      <c r="I6" s="2488"/>
      <c r="J6" s="2488"/>
    </row>
    <row r="7" spans="1:10" ht="30" customHeight="1">
      <c r="A7" s="2466" t="s">
        <v>56</v>
      </c>
      <c r="B7" s="2466"/>
      <c r="C7" s="2466"/>
      <c r="D7" s="2488" t="s">
        <v>2361</v>
      </c>
      <c r="E7" s="2488"/>
      <c r="F7" s="2488"/>
      <c r="G7" s="2488"/>
      <c r="H7" s="2488"/>
      <c r="I7" s="2488"/>
      <c r="J7" s="2488"/>
    </row>
    <row r="8" spans="1:10" ht="17.25" customHeight="1">
      <c r="A8" s="1341"/>
      <c r="B8" s="1342"/>
      <c r="C8" s="1342"/>
      <c r="D8" s="1342"/>
      <c r="E8" s="1342"/>
      <c r="F8" s="1342"/>
      <c r="G8" s="1342"/>
      <c r="H8" s="1342"/>
      <c r="I8" s="1342"/>
      <c r="J8" s="1342"/>
    </row>
    <row r="9" spans="1:10" ht="17.25" customHeight="1">
      <c r="A9" s="2489"/>
      <c r="B9" s="2489"/>
      <c r="C9" s="2489"/>
      <c r="D9" s="2490"/>
      <c r="E9" s="2491"/>
      <c r="F9" s="1343"/>
      <c r="G9" s="2492" t="s">
        <v>426</v>
      </c>
      <c r="H9" s="2492"/>
      <c r="I9" s="2493" t="s">
        <v>233</v>
      </c>
      <c r="J9" s="2494"/>
    </row>
    <row r="10" spans="1:10" ht="17.25" customHeight="1">
      <c r="A10" s="2489"/>
      <c r="B10" s="2489"/>
      <c r="C10" s="2489"/>
      <c r="D10" s="2490"/>
      <c r="E10" s="2491"/>
      <c r="F10" s="1344"/>
      <c r="G10" s="2492"/>
      <c r="H10" s="2492"/>
      <c r="I10" s="2495"/>
      <c r="J10" s="2496"/>
    </row>
    <row r="11" spans="1:10" ht="17.25" customHeight="1">
      <c r="A11" s="2489"/>
      <c r="B11" s="2489"/>
      <c r="C11" s="2489"/>
      <c r="D11" s="2490"/>
      <c r="E11" s="2490"/>
      <c r="F11" s="1344"/>
      <c r="G11" s="2492"/>
      <c r="H11" s="2492"/>
      <c r="I11" s="2497"/>
      <c r="J11" s="2498"/>
    </row>
    <row r="12" spans="1:10" ht="15.75" customHeight="1">
      <c r="A12" s="1340"/>
      <c r="B12" s="1340"/>
      <c r="C12" s="1340"/>
      <c r="D12" s="1340"/>
      <c r="E12" s="1340"/>
      <c r="F12" s="1340"/>
      <c r="G12" s="1340"/>
      <c r="H12" s="1340"/>
      <c r="I12" s="1340"/>
      <c r="J12" s="1340"/>
    </row>
    <row r="13" spans="1:10" ht="15.75" customHeight="1" thickBot="1">
      <c r="A13" s="1345"/>
      <c r="B13" s="1345"/>
      <c r="C13" s="1345"/>
      <c r="D13" s="1345"/>
      <c r="E13" s="1345"/>
      <c r="F13" s="1345"/>
      <c r="G13" s="1345"/>
      <c r="H13" s="1345"/>
      <c r="I13" s="1345"/>
      <c r="J13" s="1345"/>
    </row>
    <row r="14" spans="1:10" s="1347" customFormat="1" ht="24.75" customHeight="1">
      <c r="A14" s="1346"/>
      <c r="B14" s="2499" t="s">
        <v>234</v>
      </c>
      <c r="C14" s="2499"/>
      <c r="D14" s="2499" t="s">
        <v>355</v>
      </c>
      <c r="E14" s="2499"/>
      <c r="F14" s="2499" t="s">
        <v>236</v>
      </c>
      <c r="G14" s="2500"/>
      <c r="H14" s="2501" t="s">
        <v>2367</v>
      </c>
      <c r="I14" s="2502"/>
      <c r="J14" s="1326" t="s">
        <v>2362</v>
      </c>
    </row>
    <row r="15" spans="1:10" s="1347" customFormat="1" ht="17.25" customHeight="1">
      <c r="A15" s="1346">
        <v>1</v>
      </c>
      <c r="B15" s="2499"/>
      <c r="C15" s="2499"/>
      <c r="D15" s="2503"/>
      <c r="E15" s="2504"/>
      <c r="F15" s="2499"/>
      <c r="G15" s="2500"/>
      <c r="H15" s="2505"/>
      <c r="I15" s="2506"/>
      <c r="J15" s="1348"/>
    </row>
    <row r="16" spans="1:10" s="1347" customFormat="1" ht="17.25" customHeight="1">
      <c r="A16" s="1346">
        <v>2</v>
      </c>
      <c r="B16" s="2499"/>
      <c r="C16" s="2499"/>
      <c r="D16" s="2503"/>
      <c r="E16" s="2504"/>
      <c r="F16" s="2499"/>
      <c r="G16" s="2500"/>
      <c r="H16" s="2505"/>
      <c r="I16" s="2506"/>
      <c r="J16" s="1348"/>
    </row>
    <row r="17" spans="1:10" s="1347" customFormat="1" ht="17.25" customHeight="1">
      <c r="A17" s="1346">
        <v>3</v>
      </c>
      <c r="B17" s="2500"/>
      <c r="C17" s="2507"/>
      <c r="D17" s="2508"/>
      <c r="E17" s="2509"/>
      <c r="F17" s="2500"/>
      <c r="G17" s="2510"/>
      <c r="H17" s="2505"/>
      <c r="I17" s="2511"/>
      <c r="J17" s="1348"/>
    </row>
    <row r="18" spans="1:10" s="1347" customFormat="1" ht="17.25" customHeight="1">
      <c r="A18" s="1346">
        <v>4</v>
      </c>
      <c r="B18" s="2500"/>
      <c r="C18" s="2507"/>
      <c r="D18" s="2508"/>
      <c r="E18" s="2509"/>
      <c r="F18" s="2500"/>
      <c r="G18" s="2510"/>
      <c r="H18" s="2505"/>
      <c r="I18" s="2511"/>
      <c r="J18" s="1348"/>
    </row>
    <row r="19" spans="1:10" s="1347" customFormat="1" ht="17.25" customHeight="1">
      <c r="A19" s="1346">
        <v>5</v>
      </c>
      <c r="B19" s="2500"/>
      <c r="C19" s="2507"/>
      <c r="D19" s="2508"/>
      <c r="E19" s="2509"/>
      <c r="F19" s="2500"/>
      <c r="G19" s="2510"/>
      <c r="H19" s="2505"/>
      <c r="I19" s="2511"/>
      <c r="J19" s="1348"/>
    </row>
    <row r="20" spans="1:10" s="1347" customFormat="1" ht="17.25" customHeight="1">
      <c r="A20" s="1346">
        <v>6</v>
      </c>
      <c r="B20" s="2500"/>
      <c r="C20" s="2507"/>
      <c r="D20" s="2508"/>
      <c r="E20" s="2509"/>
      <c r="F20" s="2500"/>
      <c r="G20" s="2510"/>
      <c r="H20" s="2505"/>
      <c r="I20" s="2511"/>
      <c r="J20" s="1349"/>
    </row>
    <row r="21" spans="1:10" s="1347" customFormat="1" ht="17.25" customHeight="1">
      <c r="A21" s="1346">
        <v>7</v>
      </c>
      <c r="B21" s="2499"/>
      <c r="C21" s="2499"/>
      <c r="D21" s="2499"/>
      <c r="E21" s="2499"/>
      <c r="F21" s="2499"/>
      <c r="G21" s="2500"/>
      <c r="H21" s="2512"/>
      <c r="I21" s="2513"/>
      <c r="J21" s="1349"/>
    </row>
    <row r="22" spans="1:10" s="1347" customFormat="1" ht="17.25" customHeight="1">
      <c r="A22" s="1346">
        <v>8</v>
      </c>
      <c r="B22" s="2499"/>
      <c r="C22" s="2499"/>
      <c r="D22" s="2499"/>
      <c r="E22" s="2499"/>
      <c r="F22" s="2499"/>
      <c r="G22" s="2500"/>
      <c r="H22" s="2514"/>
      <c r="I22" s="2506"/>
      <c r="J22" s="1349"/>
    </row>
    <row r="23" spans="1:10" s="1347" customFormat="1" ht="17.25" customHeight="1">
      <c r="A23" s="1346">
        <v>9</v>
      </c>
      <c r="B23" s="2499"/>
      <c r="C23" s="2499"/>
      <c r="D23" s="2499"/>
      <c r="E23" s="2499"/>
      <c r="F23" s="2499"/>
      <c r="G23" s="2500"/>
      <c r="H23" s="2514"/>
      <c r="I23" s="2506"/>
      <c r="J23" s="1349"/>
    </row>
    <row r="24" spans="1:10" s="1347" customFormat="1" ht="17.25" customHeight="1">
      <c r="A24" s="1346">
        <v>10</v>
      </c>
      <c r="B24" s="2499"/>
      <c r="C24" s="2499"/>
      <c r="D24" s="2499"/>
      <c r="E24" s="2499"/>
      <c r="F24" s="2499"/>
      <c r="G24" s="2500"/>
      <c r="H24" s="2515"/>
      <c r="I24" s="2516"/>
      <c r="J24" s="1349"/>
    </row>
    <row r="25" spans="1:10" s="1347" customFormat="1" ht="17.25" customHeight="1">
      <c r="A25" s="1346">
        <v>11</v>
      </c>
      <c r="B25" s="2500"/>
      <c r="C25" s="2507"/>
      <c r="D25" s="2508"/>
      <c r="E25" s="2509"/>
      <c r="F25" s="2499"/>
      <c r="G25" s="2500"/>
      <c r="H25" s="2505"/>
      <c r="I25" s="2511"/>
      <c r="J25" s="1348"/>
    </row>
    <row r="26" spans="1:10" s="1347" customFormat="1" ht="17.25" customHeight="1">
      <c r="A26" s="1346">
        <v>12</v>
      </c>
      <c r="B26" s="2499"/>
      <c r="C26" s="2499"/>
      <c r="D26" s="2503"/>
      <c r="E26" s="2504"/>
      <c r="F26" s="2499"/>
      <c r="G26" s="2500"/>
      <c r="H26" s="2505"/>
      <c r="I26" s="2506"/>
      <c r="J26" s="1348"/>
    </row>
    <row r="27" spans="1:10" s="1347" customFormat="1" ht="17.25" customHeight="1">
      <c r="A27" s="1346">
        <v>13</v>
      </c>
      <c r="B27" s="2500"/>
      <c r="C27" s="2507"/>
      <c r="D27" s="2508"/>
      <c r="E27" s="2509"/>
      <c r="F27" s="2500"/>
      <c r="G27" s="2510"/>
      <c r="H27" s="2505"/>
      <c r="I27" s="2511"/>
      <c r="J27" s="1348"/>
    </row>
    <row r="28" spans="1:10" s="1347" customFormat="1" ht="17.25" customHeight="1">
      <c r="A28" s="1346">
        <v>14</v>
      </c>
      <c r="B28" s="2499"/>
      <c r="C28" s="2499"/>
      <c r="D28" s="2503"/>
      <c r="E28" s="2504"/>
      <c r="F28" s="2499"/>
      <c r="G28" s="2500"/>
      <c r="H28" s="2505"/>
      <c r="I28" s="2506"/>
      <c r="J28" s="1348"/>
    </row>
    <row r="29" spans="1:10" s="1347" customFormat="1" ht="17.25" customHeight="1">
      <c r="A29" s="1346">
        <v>15</v>
      </c>
      <c r="B29" s="2499"/>
      <c r="C29" s="2499"/>
      <c r="D29" s="2508"/>
      <c r="E29" s="2507"/>
      <c r="F29" s="2499"/>
      <c r="G29" s="2500"/>
      <c r="H29" s="2505"/>
      <c r="I29" s="2506"/>
      <c r="J29" s="1349"/>
    </row>
    <row r="30" spans="1:10" s="1347" customFormat="1" ht="17.25" customHeight="1">
      <c r="A30" s="1346">
        <v>16</v>
      </c>
      <c r="B30" s="2499"/>
      <c r="C30" s="2499"/>
      <c r="D30" s="2517"/>
      <c r="E30" s="2499"/>
      <c r="F30" s="2499"/>
      <c r="G30" s="2500"/>
      <c r="H30" s="2505"/>
      <c r="I30" s="2506"/>
      <c r="J30" s="1349"/>
    </row>
    <row r="31" spans="1:10" s="1347" customFormat="1" ht="17.25" customHeight="1">
      <c r="A31" s="1346">
        <v>17</v>
      </c>
      <c r="B31" s="2499"/>
      <c r="C31" s="2499"/>
      <c r="D31" s="2499"/>
      <c r="E31" s="2499"/>
      <c r="F31" s="2499"/>
      <c r="G31" s="2500"/>
      <c r="H31" s="2505"/>
      <c r="I31" s="2506"/>
      <c r="J31" s="1349"/>
    </row>
    <row r="32" spans="1:10" s="1347" customFormat="1" ht="17.25" customHeight="1">
      <c r="A32" s="1346">
        <v>18</v>
      </c>
      <c r="B32" s="2499"/>
      <c r="C32" s="2499"/>
      <c r="D32" s="2499"/>
      <c r="E32" s="2499"/>
      <c r="F32" s="2499"/>
      <c r="G32" s="2500"/>
      <c r="H32" s="2505"/>
      <c r="I32" s="2506"/>
      <c r="J32" s="1349"/>
    </row>
    <row r="33" spans="1:10" s="1347" customFormat="1" ht="17.25" customHeight="1">
      <c r="A33" s="1346">
        <v>19</v>
      </c>
      <c r="B33" s="2499"/>
      <c r="C33" s="2499"/>
      <c r="D33" s="2499"/>
      <c r="E33" s="2499"/>
      <c r="F33" s="2499"/>
      <c r="G33" s="2500"/>
      <c r="H33" s="2505"/>
      <c r="I33" s="2506"/>
      <c r="J33" s="1349"/>
    </row>
    <row r="34" spans="1:10" s="1347" customFormat="1" ht="17.25" customHeight="1" thickBot="1">
      <c r="A34" s="1346">
        <v>20</v>
      </c>
      <c r="B34" s="2499"/>
      <c r="C34" s="2499"/>
      <c r="D34" s="2499"/>
      <c r="E34" s="2499"/>
      <c r="F34" s="2499"/>
      <c r="G34" s="2500"/>
      <c r="H34" s="2518"/>
      <c r="I34" s="2519"/>
      <c r="J34" s="1349"/>
    </row>
    <row r="35" spans="1:10" ht="30" customHeight="1">
      <c r="A35" s="2489" t="s">
        <v>2368</v>
      </c>
      <c r="B35" s="2520"/>
      <c r="C35" s="2520"/>
      <c r="D35" s="2520"/>
      <c r="E35" s="2520"/>
      <c r="F35" s="2520"/>
      <c r="G35" s="2520"/>
      <c r="H35" s="2520"/>
      <c r="I35" s="2520"/>
      <c r="J35" s="2520"/>
    </row>
    <row r="36" spans="1:10" ht="91.5" customHeight="1">
      <c r="A36" s="2520"/>
      <c r="B36" s="2520"/>
      <c r="C36" s="2520"/>
      <c r="D36" s="2520"/>
      <c r="E36" s="2520"/>
      <c r="F36" s="2520"/>
      <c r="G36" s="2520"/>
      <c r="H36" s="2520"/>
      <c r="I36" s="2520"/>
      <c r="J36" s="2520"/>
    </row>
  </sheetData>
  <mergeCells count="99">
    <mergeCell ref="B34:C34"/>
    <mergeCell ref="D34:E34"/>
    <mergeCell ref="F34:G34"/>
    <mergeCell ref="H34:I34"/>
    <mergeCell ref="A35:J36"/>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A9:C9"/>
    <mergeCell ref="D9:E9"/>
    <mergeCell ref="G9:H11"/>
    <mergeCell ref="I9:J11"/>
    <mergeCell ref="A10:C10"/>
    <mergeCell ref="D10:E10"/>
    <mergeCell ref="A11:C11"/>
    <mergeCell ref="D11:E11"/>
    <mergeCell ref="G3:J3"/>
    <mergeCell ref="A4:J4"/>
    <mergeCell ref="A6:C6"/>
    <mergeCell ref="D6:J6"/>
    <mergeCell ref="A7:C7"/>
    <mergeCell ref="D7:J7"/>
  </mergeCells>
  <phoneticPr fontId="7"/>
  <hyperlinks>
    <hyperlink ref="A1" location="目次!A1" display="目次へ" xr:uid="{00000000-0004-0000-1200-000000000000}"/>
  </hyperlinks>
  <pageMargins left="0.51181102362204722" right="0.51181102362204722" top="0.74803149606299213" bottom="0.74803149606299213" header="0.31496062992125984" footer="0.31496062992125984"/>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sheetPr>
  <dimension ref="A1:AK30"/>
  <sheetViews>
    <sheetView view="pageBreakPreview" zoomScaleNormal="100" zoomScaleSheetLayoutView="100" workbookViewId="0">
      <selection sqref="A1:C1"/>
    </sheetView>
  </sheetViews>
  <sheetFormatPr defaultColWidth="9" defaultRowHeight="12"/>
  <cols>
    <col min="1" max="1" width="1.36328125" style="635" customWidth="1"/>
    <col min="2" max="11" width="2.453125" style="635" customWidth="1"/>
    <col min="12" max="12" width="0.90625" style="635" customWidth="1"/>
    <col min="13" max="27" width="2.453125" style="635" customWidth="1"/>
    <col min="28" max="28" width="5" style="635" customWidth="1"/>
    <col min="29" max="29" width="4.26953125" style="635" customWidth="1"/>
    <col min="30" max="36" width="2.453125" style="635" customWidth="1"/>
    <col min="37" max="37" width="1.36328125" style="635" customWidth="1"/>
    <col min="38" max="61" width="2.6328125" style="635" customWidth="1"/>
    <col min="62" max="16384" width="9" style="635"/>
  </cols>
  <sheetData>
    <row r="1" spans="1:37" s="1" customFormat="1" ht="18" customHeight="1">
      <c r="A1" s="2157" t="s">
        <v>646</v>
      </c>
      <c r="B1" s="2157"/>
      <c r="C1" s="2157"/>
    </row>
    <row r="2" spans="1:37" ht="20.149999999999999" customHeight="1">
      <c r="B2" s="636" t="s">
        <v>1533</v>
      </c>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c r="AI2" s="636"/>
      <c r="AJ2" s="636"/>
    </row>
    <row r="3" spans="1:37" ht="20.149999999999999" customHeight="1">
      <c r="A3" s="637"/>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8" t="s">
        <v>1534</v>
      </c>
    </row>
    <row r="4" spans="1:37" ht="20.149999999999999" customHeight="1">
      <c r="A4" s="637"/>
      <c r="B4" s="637"/>
      <c r="C4" s="637"/>
      <c r="D4" s="637"/>
      <c r="E4" s="637"/>
      <c r="F4" s="637"/>
      <c r="G4" s="637"/>
      <c r="H4" s="637"/>
      <c r="I4" s="637"/>
      <c r="J4" s="637"/>
      <c r="K4" s="637"/>
      <c r="L4" s="637"/>
      <c r="M4" s="637"/>
      <c r="N4" s="637"/>
      <c r="O4" s="637"/>
      <c r="P4" s="637"/>
      <c r="Q4" s="637"/>
      <c r="R4" s="637"/>
      <c r="S4" s="637"/>
      <c r="T4" s="637"/>
      <c r="U4" s="637"/>
      <c r="V4" s="637"/>
      <c r="W4" s="637"/>
      <c r="X4" s="637"/>
      <c r="Y4" s="637"/>
      <c r="Z4" s="637"/>
      <c r="AA4" s="637"/>
      <c r="AB4" s="637"/>
      <c r="AC4" s="637"/>
      <c r="AD4" s="637"/>
      <c r="AE4" s="637"/>
      <c r="AF4" s="637"/>
      <c r="AG4" s="637"/>
      <c r="AH4" s="637"/>
      <c r="AI4" s="637"/>
      <c r="AJ4" s="638"/>
    </row>
    <row r="5" spans="1:37" ht="20.149999999999999" customHeight="1">
      <c r="A5" s="637"/>
      <c r="B5" s="2525" t="s">
        <v>1535</v>
      </c>
      <c r="C5" s="2525"/>
      <c r="D5" s="2525"/>
      <c r="E5" s="2525"/>
      <c r="F5" s="2525"/>
      <c r="G5" s="2525"/>
      <c r="H5" s="2525"/>
      <c r="I5" s="2525"/>
      <c r="J5" s="2525"/>
      <c r="K5" s="2525"/>
      <c r="L5" s="2525"/>
      <c r="M5" s="2525"/>
      <c r="N5" s="2525"/>
      <c r="O5" s="2525"/>
      <c r="P5" s="2525"/>
      <c r="Q5" s="2525"/>
      <c r="R5" s="2525"/>
      <c r="S5" s="2525"/>
      <c r="T5" s="2525"/>
      <c r="U5" s="2525"/>
      <c r="V5" s="2525"/>
      <c r="W5" s="2525"/>
      <c r="X5" s="2525"/>
      <c r="Y5" s="2525"/>
      <c r="Z5" s="2525"/>
      <c r="AA5" s="2525"/>
      <c r="AB5" s="2525"/>
      <c r="AC5" s="2525"/>
      <c r="AD5" s="2525"/>
      <c r="AE5" s="2525"/>
      <c r="AF5" s="2525"/>
      <c r="AG5" s="2525"/>
      <c r="AH5" s="2525"/>
      <c r="AI5" s="2525"/>
      <c r="AJ5" s="2525"/>
      <c r="AK5" s="639"/>
    </row>
    <row r="6" spans="1:37" ht="20.149999999999999" customHeight="1">
      <c r="A6" s="637"/>
      <c r="B6" s="640"/>
      <c r="C6" s="640"/>
      <c r="D6" s="640"/>
      <c r="E6" s="640"/>
      <c r="F6" s="640"/>
      <c r="G6" s="641"/>
      <c r="H6" s="641"/>
      <c r="I6" s="641"/>
      <c r="J6" s="641"/>
      <c r="K6" s="641"/>
      <c r="L6" s="641"/>
      <c r="M6" s="641"/>
      <c r="N6" s="641"/>
      <c r="O6" s="641"/>
      <c r="P6" s="641"/>
      <c r="Q6" s="642"/>
      <c r="R6" s="642"/>
      <c r="S6" s="642"/>
      <c r="T6" s="642"/>
      <c r="U6" s="642"/>
      <c r="V6" s="642"/>
      <c r="W6" s="642"/>
      <c r="X6" s="642"/>
      <c r="Y6" s="642"/>
      <c r="Z6" s="642"/>
      <c r="AA6" s="642"/>
      <c r="AB6" s="642"/>
      <c r="AC6" s="642"/>
      <c r="AD6" s="642"/>
      <c r="AE6" s="642"/>
      <c r="AF6" s="642"/>
      <c r="AG6" s="642"/>
      <c r="AH6" s="642"/>
      <c r="AI6" s="642"/>
      <c r="AJ6" s="642"/>
      <c r="AK6" s="643"/>
    </row>
    <row r="7" spans="1:37" ht="24.75" customHeight="1">
      <c r="A7" s="637"/>
      <c r="B7" s="2526" t="s">
        <v>1536</v>
      </c>
      <c r="C7" s="2527"/>
      <c r="D7" s="2527"/>
      <c r="E7" s="2527"/>
      <c r="F7" s="2527"/>
      <c r="G7" s="2527"/>
      <c r="H7" s="2527"/>
      <c r="I7" s="2527"/>
      <c r="J7" s="2527"/>
      <c r="K7" s="2528"/>
      <c r="L7" s="2522"/>
      <c r="M7" s="2523"/>
      <c r="N7" s="2523"/>
      <c r="O7" s="2523"/>
      <c r="P7" s="2523"/>
      <c r="Q7" s="2523"/>
      <c r="R7" s="2523"/>
      <c r="S7" s="2523"/>
      <c r="T7" s="2523"/>
      <c r="U7" s="2523"/>
      <c r="V7" s="2523"/>
      <c r="W7" s="2523"/>
      <c r="X7" s="2523"/>
      <c r="Y7" s="2523"/>
      <c r="Z7" s="2523"/>
      <c r="AA7" s="2523"/>
      <c r="AB7" s="2523"/>
      <c r="AC7" s="2523"/>
      <c r="AD7" s="2523"/>
      <c r="AE7" s="2523"/>
      <c r="AF7" s="2523"/>
      <c r="AG7" s="2523"/>
      <c r="AH7" s="2523"/>
      <c r="AI7" s="2523"/>
      <c r="AJ7" s="2524"/>
      <c r="AK7" s="643"/>
    </row>
    <row r="8" spans="1:37" ht="24.75" customHeight="1">
      <c r="A8" s="637"/>
      <c r="B8" s="2521" t="s">
        <v>1462</v>
      </c>
      <c r="C8" s="2521"/>
      <c r="D8" s="2521"/>
      <c r="E8" s="2521"/>
      <c r="F8" s="2521"/>
      <c r="G8" s="2521"/>
      <c r="H8" s="2521"/>
      <c r="I8" s="2521"/>
      <c r="J8" s="2521"/>
      <c r="K8" s="2521"/>
      <c r="L8" s="2522"/>
      <c r="M8" s="2523"/>
      <c r="N8" s="2523"/>
      <c r="O8" s="2523"/>
      <c r="P8" s="2523"/>
      <c r="Q8" s="2523"/>
      <c r="R8" s="2523"/>
      <c r="S8" s="2523"/>
      <c r="T8" s="2523"/>
      <c r="U8" s="2523"/>
      <c r="V8" s="2523"/>
      <c r="W8" s="2523"/>
      <c r="X8" s="2523"/>
      <c r="Y8" s="2523"/>
      <c r="Z8" s="2523"/>
      <c r="AA8" s="2523"/>
      <c r="AB8" s="2523"/>
      <c r="AC8" s="2523"/>
      <c r="AD8" s="2523"/>
      <c r="AE8" s="2523"/>
      <c r="AF8" s="2523"/>
      <c r="AG8" s="2523"/>
      <c r="AH8" s="2523"/>
      <c r="AI8" s="2523"/>
      <c r="AJ8" s="2524"/>
      <c r="AK8" s="643"/>
    </row>
    <row r="9" spans="1:37" ht="24.75" customHeight="1">
      <c r="A9" s="637"/>
      <c r="B9" s="2521" t="s">
        <v>1537</v>
      </c>
      <c r="C9" s="2521"/>
      <c r="D9" s="2521"/>
      <c r="E9" s="2521"/>
      <c r="F9" s="2521"/>
      <c r="G9" s="2521"/>
      <c r="H9" s="2521"/>
      <c r="I9" s="2521"/>
      <c r="J9" s="2521"/>
      <c r="K9" s="2521"/>
      <c r="L9" s="2522" t="s">
        <v>1538</v>
      </c>
      <c r="M9" s="2523"/>
      <c r="N9" s="2523"/>
      <c r="O9" s="2523"/>
      <c r="P9" s="2523"/>
      <c r="Q9" s="2523"/>
      <c r="R9" s="2523"/>
      <c r="S9" s="2523"/>
      <c r="T9" s="2523"/>
      <c r="U9" s="2523"/>
      <c r="V9" s="2523"/>
      <c r="W9" s="2523"/>
      <c r="X9" s="2523"/>
      <c r="Y9" s="2523"/>
      <c r="Z9" s="2523"/>
      <c r="AA9" s="2523"/>
      <c r="AB9" s="2523"/>
      <c r="AC9" s="2523"/>
      <c r="AD9" s="2523"/>
      <c r="AE9" s="2523"/>
      <c r="AF9" s="2523"/>
      <c r="AG9" s="2523"/>
      <c r="AH9" s="2523"/>
      <c r="AI9" s="2523"/>
      <c r="AJ9" s="2524"/>
      <c r="AK9" s="643"/>
    </row>
    <row r="10" spans="1:37" ht="24.75" customHeight="1">
      <c r="A10" s="637"/>
      <c r="B10" s="2556" t="s">
        <v>239</v>
      </c>
      <c r="C10" s="2557"/>
      <c r="D10" s="2563" t="s">
        <v>240</v>
      </c>
      <c r="E10" s="2537"/>
      <c r="F10" s="2537"/>
      <c r="G10" s="2537"/>
      <c r="H10" s="2537"/>
      <c r="I10" s="2537"/>
      <c r="J10" s="2537"/>
      <c r="K10" s="2564"/>
      <c r="L10" s="644"/>
      <c r="M10" s="2523" t="s">
        <v>241</v>
      </c>
      <c r="N10" s="2523"/>
      <c r="O10" s="2523"/>
      <c r="P10" s="2523"/>
      <c r="Q10" s="2523"/>
      <c r="R10" s="2523"/>
      <c r="S10" s="2523"/>
      <c r="T10" s="2523"/>
      <c r="U10" s="2524"/>
      <c r="V10" s="645"/>
      <c r="W10" s="2523" t="s">
        <v>242</v>
      </c>
      <c r="X10" s="2523"/>
      <c r="Y10" s="2531" t="s">
        <v>774</v>
      </c>
      <c r="Z10" s="2531"/>
      <c r="AA10" s="2531"/>
      <c r="AB10" s="646" t="s">
        <v>1539</v>
      </c>
      <c r="AC10" s="2532" t="s">
        <v>243</v>
      </c>
      <c r="AD10" s="2533"/>
      <c r="AE10" s="2533"/>
      <c r="AF10" s="2531"/>
      <c r="AG10" s="2531"/>
      <c r="AH10" s="2531"/>
      <c r="AI10" s="2527" t="s">
        <v>1539</v>
      </c>
      <c r="AJ10" s="2528"/>
    </row>
    <row r="11" spans="1:37" ht="24.75" customHeight="1">
      <c r="A11" s="637"/>
      <c r="B11" s="2558"/>
      <c r="C11" s="2559"/>
      <c r="D11" s="2565"/>
      <c r="E11" s="2566"/>
      <c r="F11" s="2566"/>
      <c r="G11" s="2566"/>
      <c r="H11" s="2566"/>
      <c r="I11" s="2566"/>
      <c r="J11" s="2566"/>
      <c r="K11" s="2567"/>
      <c r="L11" s="647"/>
      <c r="M11" s="2523" t="s">
        <v>1540</v>
      </c>
      <c r="N11" s="2523"/>
      <c r="O11" s="2523"/>
      <c r="P11" s="2523"/>
      <c r="Q11" s="2523"/>
      <c r="R11" s="2523"/>
      <c r="S11" s="2523"/>
      <c r="T11" s="2523"/>
      <c r="U11" s="2524"/>
      <c r="V11" s="648"/>
      <c r="W11" s="2534" t="s">
        <v>242</v>
      </c>
      <c r="X11" s="2534"/>
      <c r="Y11" s="2535"/>
      <c r="Z11" s="2535"/>
      <c r="AA11" s="2535"/>
      <c r="AB11" s="649" t="s">
        <v>1539</v>
      </c>
      <c r="AC11" s="2536" t="s">
        <v>243</v>
      </c>
      <c r="AD11" s="2537"/>
      <c r="AE11" s="2537"/>
      <c r="AF11" s="2535"/>
      <c r="AG11" s="2535"/>
      <c r="AH11" s="2535"/>
      <c r="AI11" s="2529" t="s">
        <v>1539</v>
      </c>
      <c r="AJ11" s="2530"/>
    </row>
    <row r="12" spans="1:37" ht="53.25" customHeight="1">
      <c r="A12" s="637"/>
      <c r="B12" s="2558"/>
      <c r="C12" s="2559"/>
      <c r="D12" s="2568" t="s">
        <v>1541</v>
      </c>
      <c r="E12" s="2533"/>
      <c r="F12" s="2533"/>
      <c r="G12" s="2533"/>
      <c r="H12" s="2533"/>
      <c r="I12" s="2533"/>
      <c r="J12" s="2533"/>
      <c r="K12" s="2533"/>
      <c r="L12" s="650"/>
      <c r="M12" s="2523" t="s">
        <v>1542</v>
      </c>
      <c r="N12" s="2523"/>
      <c r="O12" s="2523"/>
      <c r="P12" s="2569"/>
      <c r="Q12" s="2570"/>
      <c r="R12" s="2571"/>
      <c r="S12" s="2571"/>
      <c r="T12" s="2571"/>
      <c r="U12" s="2571"/>
      <c r="V12" s="2571"/>
      <c r="W12" s="2571"/>
      <c r="X12" s="2571"/>
      <c r="Y12" s="2571"/>
      <c r="Z12" s="2571"/>
      <c r="AA12" s="2571"/>
      <c r="AB12" s="2571"/>
      <c r="AC12" s="2571"/>
      <c r="AD12" s="2571"/>
      <c r="AE12" s="2571"/>
      <c r="AF12" s="2571"/>
      <c r="AG12" s="2571"/>
      <c r="AH12" s="2571"/>
      <c r="AI12" s="2571"/>
      <c r="AJ12" s="2572"/>
    </row>
    <row r="13" spans="1:37" ht="24.75" customHeight="1">
      <c r="A13" s="637"/>
      <c r="B13" s="2558"/>
      <c r="C13" s="2560"/>
      <c r="D13" s="2573" t="s">
        <v>1543</v>
      </c>
      <c r="E13" s="2574"/>
      <c r="F13" s="2540" t="s">
        <v>244</v>
      </c>
      <c r="G13" s="2541"/>
      <c r="H13" s="2541"/>
      <c r="I13" s="2541"/>
      <c r="J13" s="2541"/>
      <c r="K13" s="2541"/>
      <c r="L13" s="2544"/>
      <c r="M13" s="2544"/>
      <c r="N13" s="2544"/>
      <c r="O13" s="2544"/>
      <c r="P13" s="2544"/>
      <c r="Q13" s="2544"/>
      <c r="R13" s="2544"/>
      <c r="S13" s="2544"/>
      <c r="T13" s="2544"/>
      <c r="U13" s="2544"/>
      <c r="V13" s="2544"/>
      <c r="W13" s="2544"/>
      <c r="X13" s="2544"/>
      <c r="Y13" s="2544"/>
      <c r="Z13" s="2544"/>
      <c r="AA13" s="2544"/>
      <c r="AB13" s="2544"/>
      <c r="AC13" s="2544"/>
      <c r="AD13" s="2544"/>
      <c r="AE13" s="2544"/>
      <c r="AF13" s="2544"/>
      <c r="AG13" s="2544"/>
      <c r="AH13" s="2544"/>
      <c r="AI13" s="2544"/>
      <c r="AJ13" s="2545"/>
    </row>
    <row r="14" spans="1:37" ht="24.75" customHeight="1">
      <c r="A14" s="637"/>
      <c r="B14" s="2558"/>
      <c r="C14" s="2560"/>
      <c r="D14" s="2573"/>
      <c r="E14" s="2574"/>
      <c r="F14" s="2542"/>
      <c r="G14" s="2543"/>
      <c r="H14" s="2543"/>
      <c r="I14" s="2543"/>
      <c r="J14" s="2543"/>
      <c r="K14" s="2543"/>
      <c r="L14" s="2546"/>
      <c r="M14" s="2546"/>
      <c r="N14" s="2546"/>
      <c r="O14" s="2546"/>
      <c r="P14" s="2546"/>
      <c r="Q14" s="2546"/>
      <c r="R14" s="2546"/>
      <c r="S14" s="2546"/>
      <c r="T14" s="2546"/>
      <c r="U14" s="2546"/>
      <c r="V14" s="2546"/>
      <c r="W14" s="2546"/>
      <c r="X14" s="2546"/>
      <c r="Y14" s="2546"/>
      <c r="Z14" s="2546"/>
      <c r="AA14" s="2546"/>
      <c r="AB14" s="2546"/>
      <c r="AC14" s="2546"/>
      <c r="AD14" s="2546"/>
      <c r="AE14" s="2546"/>
      <c r="AF14" s="2546"/>
      <c r="AG14" s="2546"/>
      <c r="AH14" s="2546"/>
      <c r="AI14" s="2546"/>
      <c r="AJ14" s="2547"/>
    </row>
    <row r="15" spans="1:37" ht="24.75" customHeight="1">
      <c r="A15" s="637"/>
      <c r="B15" s="2558"/>
      <c r="C15" s="2560"/>
      <c r="D15" s="2573"/>
      <c r="E15" s="2574"/>
      <c r="F15" s="2542" t="s">
        <v>1544</v>
      </c>
      <c r="G15" s="2543"/>
      <c r="H15" s="2543"/>
      <c r="I15" s="2543"/>
      <c r="J15" s="2543"/>
      <c r="K15" s="2543"/>
      <c r="L15" s="2546"/>
      <c r="M15" s="2546"/>
      <c r="N15" s="2546"/>
      <c r="O15" s="2546"/>
      <c r="P15" s="2546"/>
      <c r="Q15" s="2546"/>
      <c r="R15" s="2546"/>
      <c r="S15" s="2546"/>
      <c r="T15" s="2546"/>
      <c r="U15" s="2546"/>
      <c r="V15" s="2546"/>
      <c r="W15" s="2546"/>
      <c r="X15" s="2546"/>
      <c r="Y15" s="2546"/>
      <c r="Z15" s="2546"/>
      <c r="AA15" s="2546"/>
      <c r="AB15" s="2546"/>
      <c r="AC15" s="2546"/>
      <c r="AD15" s="2546"/>
      <c r="AE15" s="2546"/>
      <c r="AF15" s="2546"/>
      <c r="AG15" s="2546"/>
      <c r="AH15" s="2546"/>
      <c r="AI15" s="2546"/>
      <c r="AJ15" s="2547"/>
    </row>
    <row r="16" spans="1:37" ht="24.75" customHeight="1">
      <c r="A16" s="637"/>
      <c r="B16" s="2558"/>
      <c r="C16" s="2560"/>
      <c r="D16" s="2573"/>
      <c r="E16" s="2574"/>
      <c r="F16" s="2542"/>
      <c r="G16" s="2543"/>
      <c r="H16" s="2543"/>
      <c r="I16" s="2543"/>
      <c r="J16" s="2543"/>
      <c r="K16" s="2543"/>
      <c r="L16" s="2546"/>
      <c r="M16" s="2546"/>
      <c r="N16" s="2546"/>
      <c r="O16" s="2546"/>
      <c r="P16" s="2546"/>
      <c r="Q16" s="2546"/>
      <c r="R16" s="2546"/>
      <c r="S16" s="2546"/>
      <c r="T16" s="2546"/>
      <c r="U16" s="2546"/>
      <c r="V16" s="2546"/>
      <c r="W16" s="2546"/>
      <c r="X16" s="2546"/>
      <c r="Y16" s="2546"/>
      <c r="Z16" s="2546"/>
      <c r="AA16" s="2546"/>
      <c r="AB16" s="2546"/>
      <c r="AC16" s="2546"/>
      <c r="AD16" s="2546"/>
      <c r="AE16" s="2546"/>
      <c r="AF16" s="2546"/>
      <c r="AG16" s="2546"/>
      <c r="AH16" s="2546"/>
      <c r="AI16" s="2546"/>
      <c r="AJ16" s="2547"/>
    </row>
    <row r="17" spans="1:36" ht="24.75" customHeight="1">
      <c r="A17" s="637"/>
      <c r="B17" s="2558"/>
      <c r="C17" s="2560"/>
      <c r="D17" s="2573"/>
      <c r="E17" s="2574"/>
      <c r="F17" s="2542"/>
      <c r="G17" s="2543"/>
      <c r="H17" s="2543"/>
      <c r="I17" s="2543"/>
      <c r="J17" s="2543"/>
      <c r="K17" s="2543"/>
      <c r="L17" s="2546"/>
      <c r="M17" s="2546"/>
      <c r="N17" s="2546"/>
      <c r="O17" s="2546"/>
      <c r="P17" s="2546"/>
      <c r="Q17" s="2546"/>
      <c r="R17" s="2546"/>
      <c r="S17" s="2546"/>
      <c r="T17" s="2546"/>
      <c r="U17" s="2546"/>
      <c r="V17" s="2546"/>
      <c r="W17" s="2546"/>
      <c r="X17" s="2546"/>
      <c r="Y17" s="2546"/>
      <c r="Z17" s="2546"/>
      <c r="AA17" s="2546"/>
      <c r="AB17" s="2546"/>
      <c r="AC17" s="2546"/>
      <c r="AD17" s="2546"/>
      <c r="AE17" s="2546"/>
      <c r="AF17" s="2546"/>
      <c r="AG17" s="2546"/>
      <c r="AH17" s="2546"/>
      <c r="AI17" s="2546"/>
      <c r="AJ17" s="2547"/>
    </row>
    <row r="18" spans="1:36" ht="24.75" customHeight="1">
      <c r="A18" s="637"/>
      <c r="B18" s="2558"/>
      <c r="C18" s="2560"/>
      <c r="D18" s="2573"/>
      <c r="E18" s="2574"/>
      <c r="F18" s="2542"/>
      <c r="G18" s="2543"/>
      <c r="H18" s="2543"/>
      <c r="I18" s="2543"/>
      <c r="J18" s="2543"/>
      <c r="K18" s="2543"/>
      <c r="L18" s="2546"/>
      <c r="M18" s="2546"/>
      <c r="N18" s="2546"/>
      <c r="O18" s="2546"/>
      <c r="P18" s="2546"/>
      <c r="Q18" s="2546"/>
      <c r="R18" s="2546"/>
      <c r="S18" s="2546"/>
      <c r="T18" s="2546"/>
      <c r="U18" s="2546"/>
      <c r="V18" s="2546"/>
      <c r="W18" s="2546"/>
      <c r="X18" s="2546"/>
      <c r="Y18" s="2546"/>
      <c r="Z18" s="2546"/>
      <c r="AA18" s="2546"/>
      <c r="AB18" s="2546"/>
      <c r="AC18" s="2546"/>
      <c r="AD18" s="2546"/>
      <c r="AE18" s="2546"/>
      <c r="AF18" s="2546"/>
      <c r="AG18" s="2546"/>
      <c r="AH18" s="2546"/>
      <c r="AI18" s="2546"/>
      <c r="AJ18" s="2547"/>
    </row>
    <row r="19" spans="1:36" ht="24.75" customHeight="1">
      <c r="A19" s="637"/>
      <c r="B19" s="2558"/>
      <c r="C19" s="2560"/>
      <c r="D19" s="2573"/>
      <c r="E19" s="2574"/>
      <c r="F19" s="2548" t="s">
        <v>1545</v>
      </c>
      <c r="G19" s="2549"/>
      <c r="H19" s="2549"/>
      <c r="I19" s="2549"/>
      <c r="J19" s="2549"/>
      <c r="K19" s="2549"/>
      <c r="L19" s="2552"/>
      <c r="M19" s="2552"/>
      <c r="N19" s="2552"/>
      <c r="O19" s="2552"/>
      <c r="P19" s="2552"/>
      <c r="Q19" s="2552"/>
      <c r="R19" s="2552"/>
      <c r="S19" s="2552"/>
      <c r="T19" s="2552"/>
      <c r="U19" s="2552"/>
      <c r="V19" s="2552"/>
      <c r="W19" s="2552"/>
      <c r="X19" s="2552"/>
      <c r="Y19" s="2552"/>
      <c r="Z19" s="2552"/>
      <c r="AA19" s="2552"/>
      <c r="AB19" s="2552"/>
      <c r="AC19" s="2552"/>
      <c r="AD19" s="2552"/>
      <c r="AE19" s="2552"/>
      <c r="AF19" s="2552"/>
      <c r="AG19" s="2552"/>
      <c r="AH19" s="2552"/>
      <c r="AI19" s="2552"/>
      <c r="AJ19" s="2553"/>
    </row>
    <row r="20" spans="1:36" ht="24.75" customHeight="1">
      <c r="A20" s="637"/>
      <c r="B20" s="2558"/>
      <c r="C20" s="2560"/>
      <c r="D20" s="2573"/>
      <c r="E20" s="2574"/>
      <c r="F20" s="2548"/>
      <c r="G20" s="2549"/>
      <c r="H20" s="2549"/>
      <c r="I20" s="2549"/>
      <c r="J20" s="2549"/>
      <c r="K20" s="2549"/>
      <c r="L20" s="2552"/>
      <c r="M20" s="2552"/>
      <c r="N20" s="2552"/>
      <c r="O20" s="2552"/>
      <c r="P20" s="2552"/>
      <c r="Q20" s="2552"/>
      <c r="R20" s="2552"/>
      <c r="S20" s="2552"/>
      <c r="T20" s="2552"/>
      <c r="U20" s="2552"/>
      <c r="V20" s="2552"/>
      <c r="W20" s="2552"/>
      <c r="X20" s="2552"/>
      <c r="Y20" s="2552"/>
      <c r="Z20" s="2552"/>
      <c r="AA20" s="2552"/>
      <c r="AB20" s="2552"/>
      <c r="AC20" s="2552"/>
      <c r="AD20" s="2552"/>
      <c r="AE20" s="2552"/>
      <c r="AF20" s="2552"/>
      <c r="AG20" s="2552"/>
      <c r="AH20" s="2552"/>
      <c r="AI20" s="2552"/>
      <c r="AJ20" s="2553"/>
    </row>
    <row r="21" spans="1:36" ht="24.75" customHeight="1">
      <c r="A21" s="637"/>
      <c r="B21" s="2558"/>
      <c r="C21" s="2560"/>
      <c r="D21" s="2573"/>
      <c r="E21" s="2574"/>
      <c r="F21" s="2548"/>
      <c r="G21" s="2549"/>
      <c r="H21" s="2549"/>
      <c r="I21" s="2549"/>
      <c r="J21" s="2549"/>
      <c r="K21" s="2549"/>
      <c r="L21" s="2552"/>
      <c r="M21" s="2552"/>
      <c r="N21" s="2552"/>
      <c r="O21" s="2552"/>
      <c r="P21" s="2552"/>
      <c r="Q21" s="2552"/>
      <c r="R21" s="2552"/>
      <c r="S21" s="2552"/>
      <c r="T21" s="2552"/>
      <c r="U21" s="2552"/>
      <c r="V21" s="2552"/>
      <c r="W21" s="2552"/>
      <c r="X21" s="2552"/>
      <c r="Y21" s="2552"/>
      <c r="Z21" s="2552"/>
      <c r="AA21" s="2552"/>
      <c r="AB21" s="2552"/>
      <c r="AC21" s="2552"/>
      <c r="AD21" s="2552"/>
      <c r="AE21" s="2552"/>
      <c r="AF21" s="2552"/>
      <c r="AG21" s="2552"/>
      <c r="AH21" s="2552"/>
      <c r="AI21" s="2552"/>
      <c r="AJ21" s="2553"/>
    </row>
    <row r="22" spans="1:36" ht="24.75" customHeight="1">
      <c r="A22" s="637"/>
      <c r="B22" s="2558"/>
      <c r="C22" s="2560"/>
      <c r="D22" s="2573"/>
      <c r="E22" s="2574"/>
      <c r="F22" s="2548"/>
      <c r="G22" s="2549"/>
      <c r="H22" s="2549"/>
      <c r="I22" s="2549"/>
      <c r="J22" s="2549"/>
      <c r="K22" s="2549"/>
      <c r="L22" s="2552"/>
      <c r="M22" s="2552"/>
      <c r="N22" s="2552"/>
      <c r="O22" s="2552"/>
      <c r="P22" s="2552"/>
      <c r="Q22" s="2552"/>
      <c r="R22" s="2552"/>
      <c r="S22" s="2552"/>
      <c r="T22" s="2552"/>
      <c r="U22" s="2552"/>
      <c r="V22" s="2552"/>
      <c r="W22" s="2552"/>
      <c r="X22" s="2552"/>
      <c r="Y22" s="2552"/>
      <c r="Z22" s="2552"/>
      <c r="AA22" s="2552"/>
      <c r="AB22" s="2552"/>
      <c r="AC22" s="2552"/>
      <c r="AD22" s="2552"/>
      <c r="AE22" s="2552"/>
      <c r="AF22" s="2552"/>
      <c r="AG22" s="2552"/>
      <c r="AH22" s="2552"/>
      <c r="AI22" s="2552"/>
      <c r="AJ22" s="2553"/>
    </row>
    <row r="23" spans="1:36" ht="24.75" customHeight="1">
      <c r="A23" s="637"/>
      <c r="B23" s="2558"/>
      <c r="C23" s="2560"/>
      <c r="D23" s="2573"/>
      <c r="E23" s="2574"/>
      <c r="F23" s="2548"/>
      <c r="G23" s="2549"/>
      <c r="H23" s="2549"/>
      <c r="I23" s="2549"/>
      <c r="J23" s="2549"/>
      <c r="K23" s="2549"/>
      <c r="L23" s="2552"/>
      <c r="M23" s="2552"/>
      <c r="N23" s="2552"/>
      <c r="O23" s="2552"/>
      <c r="P23" s="2552"/>
      <c r="Q23" s="2552"/>
      <c r="R23" s="2552"/>
      <c r="S23" s="2552"/>
      <c r="T23" s="2552"/>
      <c r="U23" s="2552"/>
      <c r="V23" s="2552"/>
      <c r="W23" s="2552"/>
      <c r="X23" s="2552"/>
      <c r="Y23" s="2552"/>
      <c r="Z23" s="2552"/>
      <c r="AA23" s="2552"/>
      <c r="AB23" s="2552"/>
      <c r="AC23" s="2552"/>
      <c r="AD23" s="2552"/>
      <c r="AE23" s="2552"/>
      <c r="AF23" s="2552"/>
      <c r="AG23" s="2552"/>
      <c r="AH23" s="2552"/>
      <c r="AI23" s="2552"/>
      <c r="AJ23" s="2553"/>
    </row>
    <row r="24" spans="1:36" ht="24.75" customHeight="1">
      <c r="A24" s="637"/>
      <c r="B24" s="2561"/>
      <c r="C24" s="2562"/>
      <c r="D24" s="2575"/>
      <c r="E24" s="2576"/>
      <c r="F24" s="2550"/>
      <c r="G24" s="2551"/>
      <c r="H24" s="2551"/>
      <c r="I24" s="2551"/>
      <c r="J24" s="2551"/>
      <c r="K24" s="2551"/>
      <c r="L24" s="2554"/>
      <c r="M24" s="2554"/>
      <c r="N24" s="2554"/>
      <c r="O24" s="2554"/>
      <c r="P24" s="2554"/>
      <c r="Q24" s="2554"/>
      <c r="R24" s="2554"/>
      <c r="S24" s="2554"/>
      <c r="T24" s="2554"/>
      <c r="U24" s="2554"/>
      <c r="V24" s="2554"/>
      <c r="W24" s="2554"/>
      <c r="X24" s="2554"/>
      <c r="Y24" s="2554"/>
      <c r="Z24" s="2554"/>
      <c r="AA24" s="2554"/>
      <c r="AB24" s="2554"/>
      <c r="AC24" s="2554"/>
      <c r="AD24" s="2554"/>
      <c r="AE24" s="2554"/>
      <c r="AF24" s="2554"/>
      <c r="AG24" s="2554"/>
      <c r="AH24" s="2554"/>
      <c r="AI24" s="2554"/>
      <c r="AJ24" s="2555"/>
    </row>
    <row r="25" spans="1:36" ht="39" customHeight="1">
      <c r="A25" s="637"/>
      <c r="B25" s="2538" t="s">
        <v>1546</v>
      </c>
      <c r="C25" s="2538"/>
      <c r="D25" s="2538"/>
      <c r="E25" s="2538"/>
      <c r="F25" s="2538"/>
      <c r="G25" s="2538"/>
      <c r="H25" s="2538"/>
      <c r="I25" s="2538"/>
      <c r="J25" s="2538"/>
      <c r="K25" s="2538"/>
      <c r="L25" s="2538"/>
      <c r="M25" s="2538"/>
      <c r="N25" s="2538"/>
      <c r="O25" s="2538"/>
      <c r="P25" s="2538"/>
      <c r="Q25" s="2538"/>
      <c r="R25" s="2538"/>
      <c r="S25" s="2538"/>
      <c r="T25" s="2538"/>
      <c r="U25" s="2538"/>
      <c r="V25" s="2538"/>
      <c r="W25" s="2538"/>
      <c r="X25" s="2538"/>
      <c r="Y25" s="2538"/>
      <c r="Z25" s="2538"/>
      <c r="AA25" s="2538"/>
      <c r="AB25" s="2538"/>
      <c r="AC25" s="2538"/>
      <c r="AD25" s="2538"/>
      <c r="AE25" s="2538"/>
      <c r="AF25" s="2538"/>
      <c r="AG25" s="2538"/>
      <c r="AH25" s="2538"/>
      <c r="AI25" s="2538"/>
      <c r="AJ25" s="2538"/>
    </row>
    <row r="26" spans="1:36" ht="20.25" customHeight="1">
      <c r="A26" s="637"/>
      <c r="B26" s="2539"/>
      <c r="C26" s="2539"/>
      <c r="D26" s="2539"/>
      <c r="E26" s="2539"/>
      <c r="F26" s="2539"/>
      <c r="G26" s="2539"/>
      <c r="H26" s="2539"/>
      <c r="I26" s="2539"/>
      <c r="J26" s="2539"/>
      <c r="K26" s="2539"/>
      <c r="L26" s="2539"/>
      <c r="M26" s="2539"/>
      <c r="N26" s="2539"/>
      <c r="O26" s="2539"/>
      <c r="P26" s="2539"/>
      <c r="Q26" s="2539"/>
      <c r="R26" s="2539"/>
      <c r="S26" s="2539"/>
      <c r="T26" s="2539"/>
      <c r="U26" s="2539"/>
      <c r="V26" s="2539"/>
      <c r="W26" s="2539"/>
      <c r="X26" s="2539"/>
      <c r="Y26" s="2539"/>
      <c r="Z26" s="2539"/>
      <c r="AA26" s="2539"/>
      <c r="AB26" s="2539"/>
      <c r="AC26" s="2539"/>
      <c r="AD26" s="2539"/>
      <c r="AE26" s="2539"/>
      <c r="AF26" s="2539"/>
      <c r="AG26" s="2539"/>
      <c r="AH26" s="2539"/>
      <c r="AI26" s="2539"/>
      <c r="AJ26" s="2539"/>
    </row>
    <row r="27" spans="1:36" ht="39" customHeight="1">
      <c r="A27" s="637"/>
      <c r="B27" s="2539"/>
      <c r="C27" s="2539"/>
      <c r="D27" s="2539"/>
      <c r="E27" s="2539"/>
      <c r="F27" s="2539"/>
      <c r="G27" s="2539"/>
      <c r="H27" s="2539"/>
      <c r="I27" s="2539"/>
      <c r="J27" s="2539"/>
      <c r="K27" s="2539"/>
      <c r="L27" s="2539"/>
      <c r="M27" s="2539"/>
      <c r="N27" s="2539"/>
      <c r="O27" s="2539"/>
      <c r="P27" s="2539"/>
      <c r="Q27" s="2539"/>
      <c r="R27" s="2539"/>
      <c r="S27" s="2539"/>
      <c r="T27" s="2539"/>
      <c r="U27" s="2539"/>
      <c r="V27" s="2539"/>
      <c r="W27" s="2539"/>
      <c r="X27" s="2539"/>
      <c r="Y27" s="2539"/>
      <c r="Z27" s="2539"/>
      <c r="AA27" s="2539"/>
      <c r="AB27" s="2539"/>
      <c r="AC27" s="2539"/>
      <c r="AD27" s="2539"/>
      <c r="AE27" s="2539"/>
      <c r="AF27" s="2539"/>
      <c r="AG27" s="2539"/>
      <c r="AH27" s="2539"/>
      <c r="AI27" s="2539"/>
      <c r="AJ27" s="2539"/>
    </row>
    <row r="28" spans="1:36" ht="48.75" customHeight="1">
      <c r="A28" s="637"/>
      <c r="B28" s="2539"/>
      <c r="C28" s="2539"/>
      <c r="D28" s="2539"/>
      <c r="E28" s="2539"/>
      <c r="F28" s="2539"/>
      <c r="G28" s="2539"/>
      <c r="H28" s="2539"/>
      <c r="I28" s="2539"/>
      <c r="J28" s="2539"/>
      <c r="K28" s="2539"/>
      <c r="L28" s="2539"/>
      <c r="M28" s="2539"/>
      <c r="N28" s="2539"/>
      <c r="O28" s="2539"/>
      <c r="P28" s="2539"/>
      <c r="Q28" s="2539"/>
      <c r="R28" s="2539"/>
      <c r="S28" s="2539"/>
      <c r="T28" s="2539"/>
      <c r="U28" s="2539"/>
      <c r="V28" s="2539"/>
      <c r="W28" s="2539"/>
      <c r="X28" s="2539"/>
      <c r="Y28" s="2539"/>
      <c r="Z28" s="2539"/>
      <c r="AA28" s="2539"/>
      <c r="AB28" s="2539"/>
      <c r="AC28" s="2539"/>
      <c r="AD28" s="2539"/>
      <c r="AE28" s="2539"/>
      <c r="AF28" s="2539"/>
      <c r="AG28" s="2539"/>
      <c r="AH28" s="2539"/>
      <c r="AI28" s="2539"/>
      <c r="AJ28" s="2539"/>
    </row>
    <row r="29" spans="1:36">
      <c r="A29" s="637"/>
      <c r="B29" s="637"/>
      <c r="C29" s="637"/>
      <c r="D29" s="637"/>
      <c r="E29" s="637"/>
      <c r="F29" s="637"/>
      <c r="G29" s="637"/>
      <c r="H29" s="637"/>
      <c r="I29" s="637"/>
      <c r="J29" s="637"/>
      <c r="K29" s="637"/>
      <c r="L29" s="637"/>
      <c r="M29" s="637"/>
      <c r="N29" s="637"/>
      <c r="O29" s="637"/>
      <c r="P29" s="637"/>
      <c r="Q29" s="637"/>
      <c r="R29" s="637"/>
      <c r="S29" s="637"/>
      <c r="T29" s="637"/>
      <c r="U29" s="637"/>
      <c r="V29" s="637"/>
      <c r="W29" s="637"/>
      <c r="X29" s="637"/>
      <c r="Y29" s="637"/>
      <c r="Z29" s="637"/>
      <c r="AA29" s="637"/>
      <c r="AB29" s="637"/>
      <c r="AC29" s="637"/>
      <c r="AD29" s="637"/>
      <c r="AE29" s="637"/>
      <c r="AF29" s="637"/>
      <c r="AG29" s="637"/>
      <c r="AH29" s="637"/>
      <c r="AI29" s="637"/>
      <c r="AJ29" s="637"/>
    </row>
    <row r="30" spans="1:36">
      <c r="A30" s="637"/>
      <c r="B30" s="637"/>
      <c r="C30" s="637"/>
      <c r="D30" s="637"/>
      <c r="E30" s="637"/>
      <c r="F30" s="637"/>
      <c r="G30" s="637"/>
      <c r="H30" s="637"/>
      <c r="I30" s="637"/>
      <c r="J30" s="637"/>
      <c r="K30" s="637"/>
      <c r="L30" s="637"/>
      <c r="M30" s="637"/>
      <c r="N30" s="637"/>
      <c r="O30" s="637"/>
      <c r="P30" s="637"/>
      <c r="Q30" s="637"/>
      <c r="R30" s="637"/>
      <c r="S30" s="637"/>
      <c r="T30" s="637"/>
      <c r="U30" s="637"/>
      <c r="V30" s="637"/>
      <c r="W30" s="637"/>
      <c r="X30" s="637"/>
      <c r="Y30" s="637"/>
      <c r="Z30" s="637"/>
      <c r="AA30" s="637"/>
      <c r="AB30" s="637"/>
      <c r="AC30" s="637"/>
      <c r="AD30" s="637"/>
      <c r="AE30" s="637"/>
      <c r="AF30" s="637"/>
      <c r="AG30" s="637"/>
      <c r="AH30" s="637"/>
      <c r="AI30" s="637"/>
      <c r="AJ30" s="637"/>
    </row>
  </sheetData>
  <mergeCells count="33">
    <mergeCell ref="A1:C1"/>
    <mergeCell ref="B25:AJ28"/>
    <mergeCell ref="F13:K14"/>
    <mergeCell ref="L13:AJ14"/>
    <mergeCell ref="F15:K18"/>
    <mergeCell ref="L15:AJ18"/>
    <mergeCell ref="F19:K24"/>
    <mergeCell ref="L19:AJ24"/>
    <mergeCell ref="B10:C24"/>
    <mergeCell ref="D10:K11"/>
    <mergeCell ref="D12:K12"/>
    <mergeCell ref="M12:P12"/>
    <mergeCell ref="Q12:AJ12"/>
    <mergeCell ref="D13:E24"/>
    <mergeCell ref="AF10:AH10"/>
    <mergeCell ref="AI10:AJ10"/>
    <mergeCell ref="AI11:AJ11"/>
    <mergeCell ref="M10:U10"/>
    <mergeCell ref="W10:X10"/>
    <mergeCell ref="Y10:AA10"/>
    <mergeCell ref="AC10:AE10"/>
    <mergeCell ref="M11:U11"/>
    <mergeCell ref="W11:X11"/>
    <mergeCell ref="Y11:AA11"/>
    <mergeCell ref="AC11:AE11"/>
    <mergeCell ref="AF11:AH11"/>
    <mergeCell ref="B9:K9"/>
    <mergeCell ref="L9:AJ9"/>
    <mergeCell ref="B5:AJ5"/>
    <mergeCell ref="B7:K7"/>
    <mergeCell ref="L7:AJ7"/>
    <mergeCell ref="B8:K8"/>
    <mergeCell ref="L8:AJ8"/>
  </mergeCells>
  <phoneticPr fontId="7"/>
  <dataValidations count="1">
    <dataValidation type="list" errorStyle="warning" allowBlank="1" showInputMessage="1" showErrorMessage="1" sqref="Y10:AA11 AF10:AH11" xr:uid="{00000000-0002-0000-1300-000000000000}">
      <formula1>"　,１,２,３,４,５"</formula1>
    </dataValidation>
  </dataValidations>
  <hyperlinks>
    <hyperlink ref="A1" location="'目次'!A1" display="目次" xr:uid="{00000000-0004-0000-1300-000000000000}"/>
  </hyperlinks>
  <pageMargins left="0.7" right="0.7" top="0.75" bottom="0.75" header="0.3" footer="0.3"/>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sheetPr>
  <dimension ref="A1:AJ33"/>
  <sheetViews>
    <sheetView view="pageBreakPreview" zoomScaleNormal="100" zoomScaleSheetLayoutView="100" workbookViewId="0">
      <selection activeCell="I7" sqref="I7"/>
    </sheetView>
  </sheetViews>
  <sheetFormatPr defaultRowHeight="13"/>
  <cols>
    <col min="1" max="1" width="1.7265625" style="651" customWidth="1"/>
    <col min="2" max="2" width="26.90625" style="651" customWidth="1"/>
    <col min="3" max="3" width="5.26953125" style="651" customWidth="1"/>
    <col min="4" max="6" width="21.6328125" style="651" customWidth="1"/>
    <col min="7" max="7" width="3.08984375" style="651" customWidth="1"/>
    <col min="8" max="8" width="1.453125" style="651" customWidth="1"/>
    <col min="9" max="256" width="9" style="651"/>
    <col min="257" max="257" width="4.6328125" style="651" customWidth="1"/>
    <col min="258" max="258" width="25.453125" style="651" customWidth="1"/>
    <col min="259" max="259" width="5.26953125" style="651" customWidth="1"/>
    <col min="260" max="262" width="21.6328125" style="651" customWidth="1"/>
    <col min="263" max="263" width="3.08984375" style="651" customWidth="1"/>
    <col min="264" max="512" width="9" style="651"/>
    <col min="513" max="513" width="4.6328125" style="651" customWidth="1"/>
    <col min="514" max="514" width="25.453125" style="651" customWidth="1"/>
    <col min="515" max="515" width="5.26953125" style="651" customWidth="1"/>
    <col min="516" max="518" width="21.6328125" style="651" customWidth="1"/>
    <col min="519" max="519" width="3.08984375" style="651" customWidth="1"/>
    <col min="520" max="768" width="9" style="651"/>
    <col min="769" max="769" width="4.6328125" style="651" customWidth="1"/>
    <col min="770" max="770" width="25.453125" style="651" customWidth="1"/>
    <col min="771" max="771" width="5.26953125" style="651" customWidth="1"/>
    <col min="772" max="774" width="21.6328125" style="651" customWidth="1"/>
    <col min="775" max="775" width="3.08984375" style="651" customWidth="1"/>
    <col min="776" max="1024" width="9" style="651"/>
    <col min="1025" max="1025" width="4.6328125" style="651" customWidth="1"/>
    <col min="1026" max="1026" width="25.453125" style="651" customWidth="1"/>
    <col min="1027" max="1027" width="5.26953125" style="651" customWidth="1"/>
    <col min="1028" max="1030" width="21.6328125" style="651" customWidth="1"/>
    <col min="1031" max="1031" width="3.08984375" style="651" customWidth="1"/>
    <col min="1032" max="1280" width="9" style="651"/>
    <col min="1281" max="1281" width="4.6328125" style="651" customWidth="1"/>
    <col min="1282" max="1282" width="25.453125" style="651" customWidth="1"/>
    <col min="1283" max="1283" width="5.26953125" style="651" customWidth="1"/>
    <col min="1284" max="1286" width="21.6328125" style="651" customWidth="1"/>
    <col min="1287" max="1287" width="3.08984375" style="651" customWidth="1"/>
    <col min="1288" max="1536" width="9" style="651"/>
    <col min="1537" max="1537" width="4.6328125" style="651" customWidth="1"/>
    <col min="1538" max="1538" width="25.453125" style="651" customWidth="1"/>
    <col min="1539" max="1539" width="5.26953125" style="651" customWidth="1"/>
    <col min="1540" max="1542" width="21.6328125" style="651" customWidth="1"/>
    <col min="1543" max="1543" width="3.08984375" style="651" customWidth="1"/>
    <col min="1544" max="1792" width="9" style="651"/>
    <col min="1793" max="1793" width="4.6328125" style="651" customWidth="1"/>
    <col min="1794" max="1794" width="25.453125" style="651" customWidth="1"/>
    <col min="1795" max="1795" width="5.26953125" style="651" customWidth="1"/>
    <col min="1796" max="1798" width="21.6328125" style="651" customWidth="1"/>
    <col min="1799" max="1799" width="3.08984375" style="651" customWidth="1"/>
    <col min="1800" max="2048" width="9" style="651"/>
    <col min="2049" max="2049" width="4.6328125" style="651" customWidth="1"/>
    <col min="2050" max="2050" width="25.453125" style="651" customWidth="1"/>
    <col min="2051" max="2051" width="5.26953125" style="651" customWidth="1"/>
    <col min="2052" max="2054" width="21.6328125" style="651" customWidth="1"/>
    <col min="2055" max="2055" width="3.08984375" style="651" customWidth="1"/>
    <col min="2056" max="2304" width="9" style="651"/>
    <col min="2305" max="2305" width="4.6328125" style="651" customWidth="1"/>
    <col min="2306" max="2306" width="25.453125" style="651" customWidth="1"/>
    <col min="2307" max="2307" width="5.26953125" style="651" customWidth="1"/>
    <col min="2308" max="2310" width="21.6328125" style="651" customWidth="1"/>
    <col min="2311" max="2311" width="3.08984375" style="651" customWidth="1"/>
    <col min="2312" max="2560" width="9" style="651"/>
    <col min="2561" max="2561" width="4.6328125" style="651" customWidth="1"/>
    <col min="2562" max="2562" width="25.453125" style="651" customWidth="1"/>
    <col min="2563" max="2563" width="5.26953125" style="651" customWidth="1"/>
    <col min="2564" max="2566" width="21.6328125" style="651" customWidth="1"/>
    <col min="2567" max="2567" width="3.08984375" style="651" customWidth="1"/>
    <col min="2568" max="2816" width="9" style="651"/>
    <col min="2817" max="2817" width="4.6328125" style="651" customWidth="1"/>
    <col min="2818" max="2818" width="25.453125" style="651" customWidth="1"/>
    <col min="2819" max="2819" width="5.26953125" style="651" customWidth="1"/>
    <col min="2820" max="2822" width="21.6328125" style="651" customWidth="1"/>
    <col min="2823" max="2823" width="3.08984375" style="651" customWidth="1"/>
    <col min="2824" max="3072" width="9" style="651"/>
    <col min="3073" max="3073" width="4.6328125" style="651" customWidth="1"/>
    <col min="3074" max="3074" width="25.453125" style="651" customWidth="1"/>
    <col min="3075" max="3075" width="5.26953125" style="651" customWidth="1"/>
    <col min="3076" max="3078" width="21.6328125" style="651" customWidth="1"/>
    <col min="3079" max="3079" width="3.08984375" style="651" customWidth="1"/>
    <col min="3080" max="3328" width="9" style="651"/>
    <col min="3329" max="3329" width="4.6328125" style="651" customWidth="1"/>
    <col min="3330" max="3330" width="25.453125" style="651" customWidth="1"/>
    <col min="3331" max="3331" width="5.26953125" style="651" customWidth="1"/>
    <col min="3332" max="3334" width="21.6328125" style="651" customWidth="1"/>
    <col min="3335" max="3335" width="3.08984375" style="651" customWidth="1"/>
    <col min="3336" max="3584" width="9" style="651"/>
    <col min="3585" max="3585" width="4.6328125" style="651" customWidth="1"/>
    <col min="3586" max="3586" width="25.453125" style="651" customWidth="1"/>
    <col min="3587" max="3587" width="5.26953125" style="651" customWidth="1"/>
    <col min="3588" max="3590" width="21.6328125" style="651" customWidth="1"/>
    <col min="3591" max="3591" width="3.08984375" style="651" customWidth="1"/>
    <col min="3592" max="3840" width="9" style="651"/>
    <col min="3841" max="3841" width="4.6328125" style="651" customWidth="1"/>
    <col min="3842" max="3842" width="25.453125" style="651" customWidth="1"/>
    <col min="3843" max="3843" width="5.26953125" style="651" customWidth="1"/>
    <col min="3844" max="3846" width="21.6328125" style="651" customWidth="1"/>
    <col min="3847" max="3847" width="3.08984375" style="651" customWidth="1"/>
    <col min="3848" max="4096" width="9" style="651"/>
    <col min="4097" max="4097" width="4.6328125" style="651" customWidth="1"/>
    <col min="4098" max="4098" width="25.453125" style="651" customWidth="1"/>
    <col min="4099" max="4099" width="5.26953125" style="651" customWidth="1"/>
    <col min="4100" max="4102" width="21.6328125" style="651" customWidth="1"/>
    <col min="4103" max="4103" width="3.08984375" style="651" customWidth="1"/>
    <col min="4104" max="4352" width="9" style="651"/>
    <col min="4353" max="4353" width="4.6328125" style="651" customWidth="1"/>
    <col min="4354" max="4354" width="25.453125" style="651" customWidth="1"/>
    <col min="4355" max="4355" width="5.26953125" style="651" customWidth="1"/>
    <col min="4356" max="4358" width="21.6328125" style="651" customWidth="1"/>
    <col min="4359" max="4359" width="3.08984375" style="651" customWidth="1"/>
    <col min="4360" max="4608" width="9" style="651"/>
    <col min="4609" max="4609" width="4.6328125" style="651" customWidth="1"/>
    <col min="4610" max="4610" width="25.453125" style="651" customWidth="1"/>
    <col min="4611" max="4611" width="5.26953125" style="651" customWidth="1"/>
    <col min="4612" max="4614" width="21.6328125" style="651" customWidth="1"/>
    <col min="4615" max="4615" width="3.08984375" style="651" customWidth="1"/>
    <col min="4616" max="4864" width="9" style="651"/>
    <col min="4865" max="4865" width="4.6328125" style="651" customWidth="1"/>
    <col min="4866" max="4866" width="25.453125" style="651" customWidth="1"/>
    <col min="4867" max="4867" width="5.26953125" style="651" customWidth="1"/>
    <col min="4868" max="4870" width="21.6328125" style="651" customWidth="1"/>
    <col min="4871" max="4871" width="3.08984375" style="651" customWidth="1"/>
    <col min="4872" max="5120" width="9" style="651"/>
    <col min="5121" max="5121" width="4.6328125" style="651" customWidth="1"/>
    <col min="5122" max="5122" width="25.453125" style="651" customWidth="1"/>
    <col min="5123" max="5123" width="5.26953125" style="651" customWidth="1"/>
    <col min="5124" max="5126" width="21.6328125" style="651" customWidth="1"/>
    <col min="5127" max="5127" width="3.08984375" style="651" customWidth="1"/>
    <col min="5128" max="5376" width="9" style="651"/>
    <col min="5377" max="5377" width="4.6328125" style="651" customWidth="1"/>
    <col min="5378" max="5378" width="25.453125" style="651" customWidth="1"/>
    <col min="5379" max="5379" width="5.26953125" style="651" customWidth="1"/>
    <col min="5380" max="5382" width="21.6328125" style="651" customWidth="1"/>
    <col min="5383" max="5383" width="3.08984375" style="651" customWidth="1"/>
    <col min="5384" max="5632" width="9" style="651"/>
    <col min="5633" max="5633" width="4.6328125" style="651" customWidth="1"/>
    <col min="5634" max="5634" width="25.453125" style="651" customWidth="1"/>
    <col min="5635" max="5635" width="5.26953125" style="651" customWidth="1"/>
    <col min="5636" max="5638" width="21.6328125" style="651" customWidth="1"/>
    <col min="5639" max="5639" width="3.08984375" style="651" customWidth="1"/>
    <col min="5640" max="5888" width="9" style="651"/>
    <col min="5889" max="5889" width="4.6328125" style="651" customWidth="1"/>
    <col min="5890" max="5890" width="25.453125" style="651" customWidth="1"/>
    <col min="5891" max="5891" width="5.26953125" style="651" customWidth="1"/>
    <col min="5892" max="5894" width="21.6328125" style="651" customWidth="1"/>
    <col min="5895" max="5895" width="3.08984375" style="651" customWidth="1"/>
    <col min="5896" max="6144" width="9" style="651"/>
    <col min="6145" max="6145" width="4.6328125" style="651" customWidth="1"/>
    <col min="6146" max="6146" width="25.453125" style="651" customWidth="1"/>
    <col min="6147" max="6147" width="5.26953125" style="651" customWidth="1"/>
    <col min="6148" max="6150" width="21.6328125" style="651" customWidth="1"/>
    <col min="6151" max="6151" width="3.08984375" style="651" customWidth="1"/>
    <col min="6152" max="6400" width="9" style="651"/>
    <col min="6401" max="6401" width="4.6328125" style="651" customWidth="1"/>
    <col min="6402" max="6402" width="25.453125" style="651" customWidth="1"/>
    <col min="6403" max="6403" width="5.26953125" style="651" customWidth="1"/>
    <col min="6404" max="6406" width="21.6328125" style="651" customWidth="1"/>
    <col min="6407" max="6407" width="3.08984375" style="651" customWidth="1"/>
    <col min="6408" max="6656" width="9" style="651"/>
    <col min="6657" max="6657" width="4.6328125" style="651" customWidth="1"/>
    <col min="6658" max="6658" width="25.453125" style="651" customWidth="1"/>
    <col min="6659" max="6659" width="5.26953125" style="651" customWidth="1"/>
    <col min="6660" max="6662" width="21.6328125" style="651" customWidth="1"/>
    <col min="6663" max="6663" width="3.08984375" style="651" customWidth="1"/>
    <col min="6664" max="6912" width="9" style="651"/>
    <col min="6913" max="6913" width="4.6328125" style="651" customWidth="1"/>
    <col min="6914" max="6914" width="25.453125" style="651" customWidth="1"/>
    <col min="6915" max="6915" width="5.26953125" style="651" customWidth="1"/>
    <col min="6916" max="6918" width="21.6328125" style="651" customWidth="1"/>
    <col min="6919" max="6919" width="3.08984375" style="651" customWidth="1"/>
    <col min="6920" max="7168" width="9" style="651"/>
    <col min="7169" max="7169" width="4.6328125" style="651" customWidth="1"/>
    <col min="7170" max="7170" width="25.453125" style="651" customWidth="1"/>
    <col min="7171" max="7171" width="5.26953125" style="651" customWidth="1"/>
    <col min="7172" max="7174" width="21.6328125" style="651" customWidth="1"/>
    <col min="7175" max="7175" width="3.08984375" style="651" customWidth="1"/>
    <col min="7176" max="7424" width="9" style="651"/>
    <col min="7425" max="7425" width="4.6328125" style="651" customWidth="1"/>
    <col min="7426" max="7426" width="25.453125" style="651" customWidth="1"/>
    <col min="7427" max="7427" width="5.26953125" style="651" customWidth="1"/>
    <col min="7428" max="7430" width="21.6328125" style="651" customWidth="1"/>
    <col min="7431" max="7431" width="3.08984375" style="651" customWidth="1"/>
    <col min="7432" max="7680" width="9" style="651"/>
    <col min="7681" max="7681" width="4.6328125" style="651" customWidth="1"/>
    <col min="7682" max="7682" width="25.453125" style="651" customWidth="1"/>
    <col min="7683" max="7683" width="5.26953125" style="651" customWidth="1"/>
    <col min="7684" max="7686" width="21.6328125" style="651" customWidth="1"/>
    <col min="7687" max="7687" width="3.08984375" style="651" customWidth="1"/>
    <col min="7688" max="7936" width="9" style="651"/>
    <col min="7937" max="7937" width="4.6328125" style="651" customWidth="1"/>
    <col min="7938" max="7938" width="25.453125" style="651" customWidth="1"/>
    <col min="7939" max="7939" width="5.26953125" style="651" customWidth="1"/>
    <col min="7940" max="7942" width="21.6328125" style="651" customWidth="1"/>
    <col min="7943" max="7943" width="3.08984375" style="651" customWidth="1"/>
    <col min="7944" max="8192" width="9" style="651"/>
    <col min="8193" max="8193" width="4.6328125" style="651" customWidth="1"/>
    <col min="8194" max="8194" width="25.453125" style="651" customWidth="1"/>
    <col min="8195" max="8195" width="5.26953125" style="651" customWidth="1"/>
    <col min="8196" max="8198" width="21.6328125" style="651" customWidth="1"/>
    <col min="8199" max="8199" width="3.08984375" style="651" customWidth="1"/>
    <col min="8200" max="8448" width="9" style="651"/>
    <col min="8449" max="8449" width="4.6328125" style="651" customWidth="1"/>
    <col min="8450" max="8450" width="25.453125" style="651" customWidth="1"/>
    <col min="8451" max="8451" width="5.26953125" style="651" customWidth="1"/>
    <col min="8452" max="8454" width="21.6328125" style="651" customWidth="1"/>
    <col min="8455" max="8455" width="3.08984375" style="651" customWidth="1"/>
    <col min="8456" max="8704" width="9" style="651"/>
    <col min="8705" max="8705" width="4.6328125" style="651" customWidth="1"/>
    <col min="8706" max="8706" width="25.453125" style="651" customWidth="1"/>
    <col min="8707" max="8707" width="5.26953125" style="651" customWidth="1"/>
    <col min="8708" max="8710" width="21.6328125" style="651" customWidth="1"/>
    <col min="8711" max="8711" width="3.08984375" style="651" customWidth="1"/>
    <col min="8712" max="8960" width="9" style="651"/>
    <col min="8961" max="8961" width="4.6328125" style="651" customWidth="1"/>
    <col min="8962" max="8962" width="25.453125" style="651" customWidth="1"/>
    <col min="8963" max="8963" width="5.26953125" style="651" customWidth="1"/>
    <col min="8964" max="8966" width="21.6328125" style="651" customWidth="1"/>
    <col min="8967" max="8967" width="3.08984375" style="651" customWidth="1"/>
    <col min="8968" max="9216" width="9" style="651"/>
    <col min="9217" max="9217" width="4.6328125" style="651" customWidth="1"/>
    <col min="9218" max="9218" width="25.453125" style="651" customWidth="1"/>
    <col min="9219" max="9219" width="5.26953125" style="651" customWidth="1"/>
    <col min="9220" max="9222" width="21.6328125" style="651" customWidth="1"/>
    <col min="9223" max="9223" width="3.08984375" style="651" customWidth="1"/>
    <col min="9224" max="9472" width="9" style="651"/>
    <col min="9473" max="9473" width="4.6328125" style="651" customWidth="1"/>
    <col min="9474" max="9474" width="25.453125" style="651" customWidth="1"/>
    <col min="9475" max="9475" width="5.26953125" style="651" customWidth="1"/>
    <col min="9476" max="9478" width="21.6328125" style="651" customWidth="1"/>
    <col min="9479" max="9479" width="3.08984375" style="651" customWidth="1"/>
    <col min="9480" max="9728" width="9" style="651"/>
    <col min="9729" max="9729" width="4.6328125" style="651" customWidth="1"/>
    <col min="9730" max="9730" width="25.453125" style="651" customWidth="1"/>
    <col min="9731" max="9731" width="5.26953125" style="651" customWidth="1"/>
    <col min="9732" max="9734" width="21.6328125" style="651" customWidth="1"/>
    <col min="9735" max="9735" width="3.08984375" style="651" customWidth="1"/>
    <col min="9736" max="9984" width="9" style="651"/>
    <col min="9985" max="9985" width="4.6328125" style="651" customWidth="1"/>
    <col min="9986" max="9986" width="25.453125" style="651" customWidth="1"/>
    <col min="9987" max="9987" width="5.26953125" style="651" customWidth="1"/>
    <col min="9988" max="9990" width="21.6328125" style="651" customWidth="1"/>
    <col min="9991" max="9991" width="3.08984375" style="651" customWidth="1"/>
    <col min="9992" max="10240" width="9" style="651"/>
    <col min="10241" max="10241" width="4.6328125" style="651" customWidth="1"/>
    <col min="10242" max="10242" width="25.453125" style="651" customWidth="1"/>
    <col min="10243" max="10243" width="5.26953125" style="651" customWidth="1"/>
    <col min="10244" max="10246" width="21.6328125" style="651" customWidth="1"/>
    <col min="10247" max="10247" width="3.08984375" style="651" customWidth="1"/>
    <col min="10248" max="10496" width="9" style="651"/>
    <col min="10497" max="10497" width="4.6328125" style="651" customWidth="1"/>
    <col min="10498" max="10498" width="25.453125" style="651" customWidth="1"/>
    <col min="10499" max="10499" width="5.26953125" style="651" customWidth="1"/>
    <col min="10500" max="10502" width="21.6328125" style="651" customWidth="1"/>
    <col min="10503" max="10503" width="3.08984375" style="651" customWidth="1"/>
    <col min="10504" max="10752" width="9" style="651"/>
    <col min="10753" max="10753" width="4.6328125" style="651" customWidth="1"/>
    <col min="10754" max="10754" width="25.453125" style="651" customWidth="1"/>
    <col min="10755" max="10755" width="5.26953125" style="651" customWidth="1"/>
    <col min="10756" max="10758" width="21.6328125" style="651" customWidth="1"/>
    <col min="10759" max="10759" width="3.08984375" style="651" customWidth="1"/>
    <col min="10760" max="11008" width="9" style="651"/>
    <col min="11009" max="11009" width="4.6328125" style="651" customWidth="1"/>
    <col min="11010" max="11010" width="25.453125" style="651" customWidth="1"/>
    <col min="11011" max="11011" width="5.26953125" style="651" customWidth="1"/>
    <col min="11012" max="11014" width="21.6328125" style="651" customWidth="1"/>
    <col min="11015" max="11015" width="3.08984375" style="651" customWidth="1"/>
    <col min="11016" max="11264" width="9" style="651"/>
    <col min="11265" max="11265" width="4.6328125" style="651" customWidth="1"/>
    <col min="11266" max="11266" width="25.453125" style="651" customWidth="1"/>
    <col min="11267" max="11267" width="5.26953125" style="651" customWidth="1"/>
    <col min="11268" max="11270" width="21.6328125" style="651" customWidth="1"/>
    <col min="11271" max="11271" width="3.08984375" style="651" customWidth="1"/>
    <col min="11272" max="11520" width="9" style="651"/>
    <col min="11521" max="11521" width="4.6328125" style="651" customWidth="1"/>
    <col min="11522" max="11522" width="25.453125" style="651" customWidth="1"/>
    <col min="11523" max="11523" width="5.26953125" style="651" customWidth="1"/>
    <col min="11524" max="11526" width="21.6328125" style="651" customWidth="1"/>
    <col min="11527" max="11527" width="3.08984375" style="651" customWidth="1"/>
    <col min="11528" max="11776" width="9" style="651"/>
    <col min="11777" max="11777" width="4.6328125" style="651" customWidth="1"/>
    <col min="11778" max="11778" width="25.453125" style="651" customWidth="1"/>
    <col min="11779" max="11779" width="5.26953125" style="651" customWidth="1"/>
    <col min="11780" max="11782" width="21.6328125" style="651" customWidth="1"/>
    <col min="11783" max="11783" width="3.08984375" style="651" customWidth="1"/>
    <col min="11784" max="12032" width="9" style="651"/>
    <col min="12033" max="12033" width="4.6328125" style="651" customWidth="1"/>
    <col min="12034" max="12034" width="25.453125" style="651" customWidth="1"/>
    <col min="12035" max="12035" width="5.26953125" style="651" customWidth="1"/>
    <col min="12036" max="12038" width="21.6328125" style="651" customWidth="1"/>
    <col min="12039" max="12039" width="3.08984375" style="651" customWidth="1"/>
    <col min="12040" max="12288" width="9" style="651"/>
    <col min="12289" max="12289" width="4.6328125" style="651" customWidth="1"/>
    <col min="12290" max="12290" width="25.453125" style="651" customWidth="1"/>
    <col min="12291" max="12291" width="5.26953125" style="651" customWidth="1"/>
    <col min="12292" max="12294" width="21.6328125" style="651" customWidth="1"/>
    <col min="12295" max="12295" width="3.08984375" style="651" customWidth="1"/>
    <col min="12296" max="12544" width="9" style="651"/>
    <col min="12545" max="12545" width="4.6328125" style="651" customWidth="1"/>
    <col min="12546" max="12546" width="25.453125" style="651" customWidth="1"/>
    <col min="12547" max="12547" width="5.26953125" style="651" customWidth="1"/>
    <col min="12548" max="12550" width="21.6328125" style="651" customWidth="1"/>
    <col min="12551" max="12551" width="3.08984375" style="651" customWidth="1"/>
    <col min="12552" max="12800" width="9" style="651"/>
    <col min="12801" max="12801" width="4.6328125" style="651" customWidth="1"/>
    <col min="12802" max="12802" width="25.453125" style="651" customWidth="1"/>
    <col min="12803" max="12803" width="5.26953125" style="651" customWidth="1"/>
    <col min="12804" max="12806" width="21.6328125" style="651" customWidth="1"/>
    <col min="12807" max="12807" width="3.08984375" style="651" customWidth="1"/>
    <col min="12808" max="13056" width="9" style="651"/>
    <col min="13057" max="13057" width="4.6328125" style="651" customWidth="1"/>
    <col min="13058" max="13058" width="25.453125" style="651" customWidth="1"/>
    <col min="13059" max="13059" width="5.26953125" style="651" customWidth="1"/>
    <col min="13060" max="13062" width="21.6328125" style="651" customWidth="1"/>
    <col min="13063" max="13063" width="3.08984375" style="651" customWidth="1"/>
    <col min="13064" max="13312" width="9" style="651"/>
    <col min="13313" max="13313" width="4.6328125" style="651" customWidth="1"/>
    <col min="13314" max="13314" width="25.453125" style="651" customWidth="1"/>
    <col min="13315" max="13315" width="5.26953125" style="651" customWidth="1"/>
    <col min="13316" max="13318" width="21.6328125" style="651" customWidth="1"/>
    <col min="13319" max="13319" width="3.08984375" style="651" customWidth="1"/>
    <col min="13320" max="13568" width="9" style="651"/>
    <col min="13569" max="13569" width="4.6328125" style="651" customWidth="1"/>
    <col min="13570" max="13570" width="25.453125" style="651" customWidth="1"/>
    <col min="13571" max="13571" width="5.26953125" style="651" customWidth="1"/>
    <col min="13572" max="13574" width="21.6328125" style="651" customWidth="1"/>
    <col min="13575" max="13575" width="3.08984375" style="651" customWidth="1"/>
    <col min="13576" max="13824" width="9" style="651"/>
    <col min="13825" max="13825" width="4.6328125" style="651" customWidth="1"/>
    <col min="13826" max="13826" width="25.453125" style="651" customWidth="1"/>
    <col min="13827" max="13827" width="5.26953125" style="651" customWidth="1"/>
    <col min="13828" max="13830" width="21.6328125" style="651" customWidth="1"/>
    <col min="13831" max="13831" width="3.08984375" style="651" customWidth="1"/>
    <col min="13832" max="14080" width="9" style="651"/>
    <col min="14081" max="14081" width="4.6328125" style="651" customWidth="1"/>
    <col min="14082" max="14082" width="25.453125" style="651" customWidth="1"/>
    <col min="14083" max="14083" width="5.26953125" style="651" customWidth="1"/>
    <col min="14084" max="14086" width="21.6328125" style="651" customWidth="1"/>
    <col min="14087" max="14087" width="3.08984375" style="651" customWidth="1"/>
    <col min="14088" max="14336" width="9" style="651"/>
    <col min="14337" max="14337" width="4.6328125" style="651" customWidth="1"/>
    <col min="14338" max="14338" width="25.453125" style="651" customWidth="1"/>
    <col min="14339" max="14339" width="5.26953125" style="651" customWidth="1"/>
    <col min="14340" max="14342" width="21.6328125" style="651" customWidth="1"/>
    <col min="14343" max="14343" width="3.08984375" style="651" customWidth="1"/>
    <col min="14344" max="14592" width="9" style="651"/>
    <col min="14593" max="14593" width="4.6328125" style="651" customWidth="1"/>
    <col min="14594" max="14594" width="25.453125" style="651" customWidth="1"/>
    <col min="14595" max="14595" width="5.26953125" style="651" customWidth="1"/>
    <col min="14596" max="14598" width="21.6328125" style="651" customWidth="1"/>
    <col min="14599" max="14599" width="3.08984375" style="651" customWidth="1"/>
    <col min="14600" max="14848" width="9" style="651"/>
    <col min="14849" max="14849" width="4.6328125" style="651" customWidth="1"/>
    <col min="14850" max="14850" width="25.453125" style="651" customWidth="1"/>
    <col min="14851" max="14851" width="5.26953125" style="651" customWidth="1"/>
    <col min="14852" max="14854" width="21.6328125" style="651" customWidth="1"/>
    <col min="14855" max="14855" width="3.08984375" style="651" customWidth="1"/>
    <col min="14856" max="15104" width="9" style="651"/>
    <col min="15105" max="15105" width="4.6328125" style="651" customWidth="1"/>
    <col min="15106" max="15106" width="25.453125" style="651" customWidth="1"/>
    <col min="15107" max="15107" width="5.26953125" style="651" customWidth="1"/>
    <col min="15108" max="15110" width="21.6328125" style="651" customWidth="1"/>
    <col min="15111" max="15111" width="3.08984375" style="651" customWidth="1"/>
    <col min="15112" max="15360" width="9" style="651"/>
    <col min="15361" max="15361" width="4.6328125" style="651" customWidth="1"/>
    <col min="15362" max="15362" width="25.453125" style="651" customWidth="1"/>
    <col min="15363" max="15363" width="5.26953125" style="651" customWidth="1"/>
    <col min="15364" max="15366" width="21.6328125" style="651" customWidth="1"/>
    <col min="15367" max="15367" width="3.08984375" style="651" customWidth="1"/>
    <col min="15368" max="15616" width="9" style="651"/>
    <col min="15617" max="15617" width="4.6328125" style="651" customWidth="1"/>
    <col min="15618" max="15618" width="25.453125" style="651" customWidth="1"/>
    <col min="15619" max="15619" width="5.26953125" style="651" customWidth="1"/>
    <col min="15620" max="15622" width="21.6328125" style="651" customWidth="1"/>
    <col min="15623" max="15623" width="3.08984375" style="651" customWidth="1"/>
    <col min="15624" max="15872" width="9" style="651"/>
    <col min="15873" max="15873" width="4.6328125" style="651" customWidth="1"/>
    <col min="15874" max="15874" width="25.453125" style="651" customWidth="1"/>
    <col min="15875" max="15875" width="5.26953125" style="651" customWidth="1"/>
    <col min="15876" max="15878" width="21.6328125" style="651" customWidth="1"/>
    <col min="15879" max="15879" width="3.08984375" style="651" customWidth="1"/>
    <col min="15880" max="16128" width="9" style="651"/>
    <col min="16129" max="16129" width="4.6328125" style="651" customWidth="1"/>
    <col min="16130" max="16130" width="25.453125" style="651" customWidth="1"/>
    <col min="16131" max="16131" width="5.26953125" style="651" customWidth="1"/>
    <col min="16132" max="16134" width="21.6328125" style="651" customWidth="1"/>
    <col min="16135" max="16135" width="3.08984375" style="651" customWidth="1"/>
    <col min="16136" max="16384" width="9" style="651"/>
  </cols>
  <sheetData>
    <row r="1" spans="1:36" s="1" customFormat="1" ht="18" customHeight="1">
      <c r="A1" s="2157" t="s">
        <v>646</v>
      </c>
      <c r="B1" s="2157"/>
    </row>
    <row r="2" spans="1:36" ht="20.149999999999999" customHeight="1">
      <c r="A2" s="652"/>
      <c r="B2" s="653" t="s">
        <v>1547</v>
      </c>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3"/>
    </row>
    <row r="3" spans="1:36" ht="20.149999999999999" customHeight="1">
      <c r="A3" s="652"/>
      <c r="F3" s="2580" t="s">
        <v>517</v>
      </c>
      <c r="G3" s="2580"/>
    </row>
    <row r="4" spans="1:36" ht="20.149999999999999" customHeight="1">
      <c r="A4" s="652"/>
      <c r="F4" s="654"/>
      <c r="G4" s="654"/>
    </row>
    <row r="5" spans="1:36" ht="20.149999999999999" customHeight="1">
      <c r="A5" s="2581" t="s">
        <v>1548</v>
      </c>
      <c r="B5" s="2581"/>
      <c r="C5" s="2581"/>
      <c r="D5" s="2581"/>
      <c r="E5" s="2581"/>
      <c r="F5" s="2581"/>
      <c r="G5" s="2581"/>
    </row>
    <row r="6" spans="1:36" ht="20.149999999999999" customHeight="1">
      <c r="A6" s="655"/>
      <c r="B6" s="655"/>
      <c r="C6" s="655"/>
      <c r="D6" s="655"/>
      <c r="E6" s="655"/>
      <c r="F6" s="655"/>
      <c r="G6" s="655"/>
    </row>
    <row r="7" spans="1:36" ht="40" customHeight="1">
      <c r="A7" s="655"/>
      <c r="B7" s="656" t="s">
        <v>1312</v>
      </c>
      <c r="C7" s="2582"/>
      <c r="D7" s="2583"/>
      <c r="E7" s="2583"/>
      <c r="F7" s="2583"/>
      <c r="G7" s="2584"/>
    </row>
    <row r="8" spans="1:36" ht="40" customHeight="1">
      <c r="A8" s="655"/>
      <c r="B8" s="657" t="s">
        <v>1462</v>
      </c>
      <c r="C8" s="2582"/>
      <c r="D8" s="2583"/>
      <c r="E8" s="2583"/>
      <c r="F8" s="2583"/>
      <c r="G8" s="2584"/>
    </row>
    <row r="9" spans="1:36" ht="40" customHeight="1">
      <c r="B9" s="657" t="s">
        <v>1463</v>
      </c>
      <c r="C9" s="2585" t="s">
        <v>77</v>
      </c>
      <c r="D9" s="2585"/>
      <c r="E9" s="2585"/>
      <c r="F9" s="2585"/>
      <c r="G9" s="2586"/>
    </row>
    <row r="10" spans="1:36" ht="11.25" customHeight="1">
      <c r="B10" s="2577" t="s">
        <v>1549</v>
      </c>
      <c r="C10" s="658"/>
      <c r="D10" s="659"/>
      <c r="E10" s="659"/>
      <c r="F10" s="659"/>
      <c r="G10" s="660"/>
    </row>
    <row r="11" spans="1:36" ht="40" customHeight="1">
      <c r="B11" s="2578"/>
      <c r="C11" s="661"/>
      <c r="D11" s="662"/>
      <c r="E11" s="663" t="s">
        <v>242</v>
      </c>
      <c r="F11" s="663" t="s">
        <v>243</v>
      </c>
      <c r="G11" s="664"/>
    </row>
    <row r="12" spans="1:36" ht="40" customHeight="1">
      <c r="B12" s="2578"/>
      <c r="C12" s="661"/>
      <c r="D12" s="665" t="s">
        <v>241</v>
      </c>
      <c r="E12" s="666" t="s">
        <v>59</v>
      </c>
      <c r="F12" s="666" t="s">
        <v>59</v>
      </c>
      <c r="G12" s="664"/>
    </row>
    <row r="13" spans="1:36" ht="40" customHeight="1">
      <c r="B13" s="2578"/>
      <c r="C13" s="661"/>
      <c r="D13" s="665" t="s">
        <v>1</v>
      </c>
      <c r="E13" s="666" t="s">
        <v>59</v>
      </c>
      <c r="F13" s="666" t="s">
        <v>59</v>
      </c>
      <c r="G13" s="664"/>
    </row>
    <row r="14" spans="1:36" ht="11.25" customHeight="1">
      <c r="B14" s="2579"/>
      <c r="C14" s="667"/>
      <c r="D14" s="662"/>
      <c r="E14" s="662"/>
      <c r="F14" s="662"/>
      <c r="G14" s="668"/>
    </row>
    <row r="15" spans="1:36" ht="11.25" customHeight="1">
      <c r="B15" s="2588" t="s">
        <v>1550</v>
      </c>
      <c r="C15" s="659"/>
      <c r="D15" s="659"/>
      <c r="E15" s="659"/>
      <c r="F15" s="659"/>
      <c r="G15" s="660"/>
    </row>
    <row r="16" spans="1:36" ht="40" customHeight="1">
      <c r="B16" s="2589"/>
      <c r="D16" s="665" t="s">
        <v>1551</v>
      </c>
      <c r="E16" s="666" t="s">
        <v>59</v>
      </c>
      <c r="F16" s="669"/>
      <c r="G16" s="664"/>
    </row>
    <row r="17" spans="2:7" ht="11.25" customHeight="1">
      <c r="B17" s="2589"/>
      <c r="G17" s="664"/>
    </row>
    <row r="18" spans="2:7" ht="21.75" customHeight="1">
      <c r="B18" s="2589"/>
      <c r="D18" s="651" t="s">
        <v>1552</v>
      </c>
      <c r="G18" s="664"/>
    </row>
    <row r="19" spans="2:7" ht="35.15" customHeight="1">
      <c r="B19" s="2589"/>
      <c r="D19" s="670" t="s">
        <v>254</v>
      </c>
      <c r="E19" s="2591" t="s">
        <v>234</v>
      </c>
      <c r="F19" s="2591"/>
      <c r="G19" s="664"/>
    </row>
    <row r="20" spans="2:7" ht="35.15" customHeight="1">
      <c r="B20" s="2589"/>
      <c r="D20" s="663" t="s">
        <v>198</v>
      </c>
      <c r="E20" s="2592"/>
      <c r="F20" s="2592"/>
      <c r="G20" s="664"/>
    </row>
    <row r="21" spans="2:7" ht="35.15" customHeight="1">
      <c r="B21" s="2589"/>
      <c r="D21" s="663" t="s">
        <v>241</v>
      </c>
      <c r="E21" s="2592"/>
      <c r="F21" s="2592"/>
      <c r="G21" s="664"/>
    </row>
    <row r="22" spans="2:7" ht="35.15" customHeight="1">
      <c r="B22" s="2589"/>
      <c r="D22" s="663" t="s">
        <v>199</v>
      </c>
      <c r="E22" s="2592"/>
      <c r="F22" s="2592"/>
      <c r="G22" s="664"/>
    </row>
    <row r="23" spans="2:7" ht="35.15" customHeight="1">
      <c r="B23" s="2589"/>
      <c r="D23" s="671"/>
      <c r="E23" s="2592"/>
      <c r="F23" s="2592"/>
      <c r="G23" s="664"/>
    </row>
    <row r="24" spans="2:7" ht="35.15" customHeight="1">
      <c r="B24" s="2589"/>
      <c r="D24" s="671"/>
      <c r="E24" s="2592"/>
      <c r="F24" s="2592"/>
      <c r="G24" s="664"/>
    </row>
    <row r="25" spans="2:7" ht="35.15" customHeight="1">
      <c r="B25" s="2589"/>
      <c r="D25" s="671"/>
      <c r="E25" s="2592"/>
      <c r="F25" s="2592"/>
      <c r="G25" s="664"/>
    </row>
    <row r="26" spans="2:7" ht="11.25" customHeight="1">
      <c r="B26" s="2590"/>
      <c r="C26" s="662"/>
      <c r="D26" s="662"/>
      <c r="E26" s="662"/>
      <c r="F26" s="662"/>
      <c r="G26" s="668"/>
    </row>
    <row r="28" spans="2:7" ht="51.75" customHeight="1">
      <c r="B28" s="2587" t="s">
        <v>1553</v>
      </c>
      <c r="C28" s="2587"/>
      <c r="D28" s="2587"/>
      <c r="E28" s="2587"/>
      <c r="F28" s="2587"/>
      <c r="G28" s="2587"/>
    </row>
    <row r="29" spans="2:7" ht="13.5" customHeight="1">
      <c r="B29" s="672"/>
    </row>
    <row r="33" spans="3:3">
      <c r="C33" s="651" t="s">
        <v>1554</v>
      </c>
    </row>
  </sheetData>
  <mergeCells count="16">
    <mergeCell ref="B28:G28"/>
    <mergeCell ref="B15:B26"/>
    <mergeCell ref="E19:F19"/>
    <mergeCell ref="E20:F20"/>
    <mergeCell ref="E21:F21"/>
    <mergeCell ref="E22:F22"/>
    <mergeCell ref="E23:F23"/>
    <mergeCell ref="E24:F24"/>
    <mergeCell ref="E25:F25"/>
    <mergeCell ref="B10:B14"/>
    <mergeCell ref="A1:B1"/>
    <mergeCell ref="F3:G3"/>
    <mergeCell ref="A5:G5"/>
    <mergeCell ref="C7:G7"/>
    <mergeCell ref="C8:G8"/>
    <mergeCell ref="C9:G9"/>
  </mergeCells>
  <phoneticPr fontId="7"/>
  <hyperlinks>
    <hyperlink ref="A1" location="'目次'!A1" display="目次" xr:uid="{00000000-0004-0000-1400-000000000000}"/>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pageSetUpPr fitToPage="1"/>
  </sheetPr>
  <dimension ref="A1:AI38"/>
  <sheetViews>
    <sheetView view="pageBreakPreview" zoomScaleNormal="100" zoomScaleSheetLayoutView="100" workbookViewId="0">
      <selection sqref="A1:C1"/>
    </sheetView>
  </sheetViews>
  <sheetFormatPr defaultColWidth="9" defaultRowHeight="21" customHeight="1"/>
  <cols>
    <col min="1" max="39" width="2.6328125" style="863" customWidth="1"/>
    <col min="40" max="16384" width="9" style="863"/>
  </cols>
  <sheetData>
    <row r="1" spans="1:35" s="1" customFormat="1" ht="18" customHeight="1">
      <c r="A1" s="2157" t="s">
        <v>646</v>
      </c>
      <c r="B1" s="2157"/>
      <c r="C1" s="2157"/>
    </row>
    <row r="2" spans="1:35" ht="20.149999999999999" customHeight="1">
      <c r="A2" s="864" t="s">
        <v>1794</v>
      </c>
      <c r="AD2" s="2634"/>
      <c r="AE2" s="2634"/>
      <c r="AF2" s="2634"/>
      <c r="AG2" s="2634"/>
      <c r="AH2" s="2634"/>
      <c r="AI2" s="2634"/>
    </row>
    <row r="3" spans="1:35" ht="20.149999999999999" customHeight="1">
      <c r="A3" s="864"/>
      <c r="Z3" s="2635" t="s">
        <v>1795</v>
      </c>
      <c r="AA3" s="2635"/>
      <c r="AB3" s="2635"/>
      <c r="AC3" s="2635"/>
      <c r="AD3" s="2635"/>
      <c r="AE3" s="2635"/>
      <c r="AF3" s="2635"/>
      <c r="AG3" s="2635"/>
      <c r="AH3" s="2635"/>
      <c r="AI3" s="2635"/>
    </row>
    <row r="4" spans="1:35" ht="20.149999999999999" customHeight="1">
      <c r="A4" s="864"/>
      <c r="AD4" s="865"/>
      <c r="AE4" s="865"/>
      <c r="AF4" s="865"/>
      <c r="AG4" s="865"/>
      <c r="AH4" s="865"/>
      <c r="AI4" s="865"/>
    </row>
    <row r="5" spans="1:35" ht="20.149999999999999" customHeight="1">
      <c r="A5" s="2636" t="s">
        <v>1796</v>
      </c>
      <c r="B5" s="2636"/>
      <c r="C5" s="2636"/>
      <c r="D5" s="2636"/>
      <c r="E5" s="2636"/>
      <c r="F5" s="2636"/>
      <c r="G5" s="2636"/>
      <c r="H5" s="2636"/>
      <c r="I5" s="2636"/>
      <c r="J5" s="2636"/>
      <c r="K5" s="2636"/>
      <c r="L5" s="2636"/>
      <c r="M5" s="2636"/>
      <c r="N5" s="2636"/>
      <c r="O5" s="2636"/>
      <c r="P5" s="2636"/>
      <c r="Q5" s="2636"/>
      <c r="R5" s="2636"/>
      <c r="S5" s="2636"/>
      <c r="T5" s="2636"/>
      <c r="U5" s="2636"/>
      <c r="V5" s="2636"/>
      <c r="W5" s="2636"/>
      <c r="X5" s="2636"/>
      <c r="Y5" s="2636"/>
      <c r="Z5" s="2636"/>
      <c r="AA5" s="2636"/>
      <c r="AB5" s="2636"/>
      <c r="AC5" s="2636"/>
      <c r="AD5" s="2636"/>
      <c r="AE5" s="2636"/>
      <c r="AF5" s="2636"/>
      <c r="AG5" s="2636"/>
      <c r="AH5" s="2636"/>
      <c r="AI5" s="2636"/>
    </row>
    <row r="6" spans="1:35" ht="20.149999999999999" customHeight="1"/>
    <row r="7" spans="1:35" ht="21" customHeight="1">
      <c r="A7" s="2632" t="s">
        <v>238</v>
      </c>
      <c r="B7" s="2632"/>
      <c r="C7" s="2632"/>
      <c r="D7" s="2632"/>
      <c r="E7" s="2632"/>
      <c r="F7" s="2632"/>
      <c r="G7" s="2632"/>
      <c r="H7" s="2632"/>
      <c r="I7" s="2632"/>
      <c r="J7" s="2632"/>
      <c r="K7" s="2632"/>
      <c r="L7" s="2633"/>
      <c r="M7" s="2633"/>
      <c r="N7" s="2633"/>
      <c r="O7" s="2633"/>
      <c r="P7" s="2633"/>
      <c r="Q7" s="2633"/>
      <c r="R7" s="2633"/>
      <c r="S7" s="2633"/>
      <c r="T7" s="2633"/>
      <c r="U7" s="2633"/>
      <c r="V7" s="2633"/>
      <c r="W7" s="2633"/>
      <c r="X7" s="2633"/>
      <c r="Y7" s="2633"/>
      <c r="Z7" s="2633"/>
      <c r="AA7" s="2633"/>
      <c r="AB7" s="2633"/>
      <c r="AC7" s="2633"/>
      <c r="AD7" s="2633"/>
      <c r="AE7" s="2633"/>
      <c r="AF7" s="2633"/>
      <c r="AG7" s="2633"/>
      <c r="AH7" s="2633"/>
      <c r="AI7" s="2633"/>
    </row>
    <row r="8" spans="1:35" ht="21" customHeight="1">
      <c r="A8" s="2632" t="s">
        <v>237</v>
      </c>
      <c r="B8" s="2632"/>
      <c r="C8" s="2632"/>
      <c r="D8" s="2632"/>
      <c r="E8" s="2632"/>
      <c r="F8" s="2632"/>
      <c r="G8" s="2632"/>
      <c r="H8" s="2632"/>
      <c r="I8" s="2632"/>
      <c r="J8" s="2632"/>
      <c r="K8" s="2632"/>
      <c r="L8" s="2633"/>
      <c r="M8" s="2633"/>
      <c r="N8" s="2633"/>
      <c r="O8" s="2633"/>
      <c r="P8" s="2633"/>
      <c r="Q8" s="2633"/>
      <c r="R8" s="2633"/>
      <c r="S8" s="2633"/>
      <c r="T8" s="2633"/>
      <c r="U8" s="2633"/>
      <c r="V8" s="2633"/>
      <c r="W8" s="2633"/>
      <c r="X8" s="2633"/>
      <c r="Y8" s="2633"/>
      <c r="Z8" s="2633"/>
      <c r="AA8" s="2633"/>
      <c r="AB8" s="2633"/>
      <c r="AC8" s="2633"/>
      <c r="AD8" s="2633"/>
      <c r="AE8" s="2633"/>
      <c r="AF8" s="2633"/>
      <c r="AG8" s="2633"/>
      <c r="AH8" s="2633"/>
      <c r="AI8" s="2633"/>
    </row>
    <row r="9" spans="1:35" ht="21" customHeight="1">
      <c r="A9" s="2620" t="s">
        <v>1797</v>
      </c>
      <c r="B9" s="2620"/>
      <c r="C9" s="2620"/>
      <c r="D9" s="2620"/>
      <c r="E9" s="2620"/>
      <c r="F9" s="2620"/>
      <c r="G9" s="2620"/>
      <c r="H9" s="2620"/>
      <c r="I9" s="2620"/>
      <c r="J9" s="2620"/>
      <c r="K9" s="2620"/>
      <c r="L9" s="2596" t="s">
        <v>1798</v>
      </c>
      <c r="M9" s="2596"/>
      <c r="N9" s="2596"/>
      <c r="O9" s="2596"/>
      <c r="P9" s="2596"/>
      <c r="Q9" s="2596"/>
      <c r="R9" s="2596"/>
      <c r="S9" s="2596"/>
      <c r="T9" s="2596"/>
      <c r="U9" s="2596"/>
      <c r="V9" s="2596"/>
      <c r="W9" s="2596"/>
      <c r="X9" s="2596"/>
      <c r="Y9" s="2596"/>
      <c r="Z9" s="2596"/>
      <c r="AA9" s="2596"/>
      <c r="AB9" s="2596"/>
      <c r="AC9" s="2596"/>
      <c r="AD9" s="2596"/>
      <c r="AE9" s="2596"/>
      <c r="AF9" s="2596"/>
      <c r="AG9" s="2596"/>
      <c r="AH9" s="2596"/>
      <c r="AI9" s="2597"/>
    </row>
    <row r="10" spans="1:35" ht="21" customHeight="1">
      <c r="A10" s="2628" t="s">
        <v>245</v>
      </c>
      <c r="B10" s="2628"/>
      <c r="C10" s="2601" t="s">
        <v>253</v>
      </c>
      <c r="D10" s="2602"/>
      <c r="E10" s="2602"/>
      <c r="F10" s="2602"/>
      <c r="G10" s="2602"/>
      <c r="H10" s="2602"/>
      <c r="I10" s="2602"/>
      <c r="J10" s="2602"/>
      <c r="K10" s="2602"/>
      <c r="L10" s="2602"/>
      <c r="M10" s="2602"/>
      <c r="N10" s="2602"/>
      <c r="O10" s="2602"/>
      <c r="P10" s="2602"/>
      <c r="Q10" s="2602"/>
      <c r="R10" s="2602"/>
      <c r="S10" s="2602"/>
      <c r="T10" s="2602"/>
      <c r="U10" s="2603"/>
      <c r="V10" s="2595" t="s">
        <v>1799</v>
      </c>
      <c r="W10" s="2596"/>
      <c r="X10" s="2596"/>
      <c r="Y10" s="2596"/>
      <c r="Z10" s="2596"/>
      <c r="AA10" s="2596"/>
      <c r="AB10" s="2596"/>
      <c r="AC10" s="2596"/>
      <c r="AD10" s="2596"/>
      <c r="AE10" s="2596"/>
      <c r="AF10" s="2596"/>
      <c r="AG10" s="2596"/>
      <c r="AH10" s="2596"/>
      <c r="AI10" s="2597"/>
    </row>
    <row r="11" spans="1:35" ht="21" customHeight="1">
      <c r="A11" s="2629"/>
      <c r="B11" s="2629"/>
      <c r="C11" s="2630"/>
      <c r="D11" s="2620" t="s">
        <v>246</v>
      </c>
      <c r="E11" s="2620"/>
      <c r="F11" s="2620"/>
      <c r="G11" s="2620"/>
      <c r="H11" s="2620"/>
      <c r="I11" s="2620"/>
      <c r="J11" s="2620"/>
      <c r="K11" s="2620"/>
      <c r="L11" s="2620"/>
      <c r="M11" s="2620"/>
      <c r="N11" s="2620"/>
      <c r="O11" s="2620"/>
      <c r="P11" s="2620"/>
      <c r="Q11" s="2620"/>
      <c r="R11" s="2620"/>
      <c r="S11" s="2620"/>
      <c r="T11" s="2620"/>
      <c r="U11" s="2620"/>
      <c r="V11" s="2620" t="s">
        <v>1800</v>
      </c>
      <c r="W11" s="2620"/>
      <c r="X11" s="2620"/>
      <c r="Y11" s="2620"/>
      <c r="Z11" s="2620"/>
      <c r="AA11" s="2620"/>
      <c r="AB11" s="2620"/>
      <c r="AC11" s="2620"/>
      <c r="AD11" s="2620"/>
      <c r="AE11" s="2620"/>
      <c r="AF11" s="2620"/>
      <c r="AG11" s="2620"/>
      <c r="AH11" s="2620"/>
      <c r="AI11" s="2620"/>
    </row>
    <row r="12" spans="1:35" ht="21" customHeight="1">
      <c r="A12" s="2628"/>
      <c r="B12" s="2628"/>
      <c r="C12" s="2630"/>
      <c r="D12" s="2595" t="s">
        <v>1801</v>
      </c>
      <c r="E12" s="2596"/>
      <c r="F12" s="2596"/>
      <c r="G12" s="2596"/>
      <c r="H12" s="2596"/>
      <c r="I12" s="2596"/>
      <c r="J12" s="2596"/>
      <c r="K12" s="2596"/>
      <c r="L12" s="2595"/>
      <c r="M12" s="2596"/>
      <c r="N12" s="2596"/>
      <c r="O12" s="2596"/>
      <c r="P12" s="2596"/>
      <c r="Q12" s="2596"/>
      <c r="R12" s="2599" t="s">
        <v>1802</v>
      </c>
      <c r="S12" s="2599"/>
      <c r="T12" s="2599"/>
      <c r="U12" s="2600"/>
      <c r="V12" s="2595"/>
      <c r="W12" s="2596"/>
      <c r="X12" s="2596"/>
      <c r="Y12" s="2596"/>
      <c r="Z12" s="2596"/>
      <c r="AA12" s="2596"/>
      <c r="AB12" s="2596"/>
      <c r="AC12" s="2596"/>
      <c r="AD12" s="2596"/>
      <c r="AE12" s="2596"/>
      <c r="AF12" s="2599" t="s">
        <v>1803</v>
      </c>
      <c r="AG12" s="2599"/>
      <c r="AH12" s="2599"/>
      <c r="AI12" s="2600"/>
    </row>
    <row r="13" spans="1:35" ht="21" customHeight="1">
      <c r="A13" s="2628"/>
      <c r="B13" s="2628"/>
      <c r="C13" s="2630"/>
      <c r="D13" s="2595" t="s">
        <v>1804</v>
      </c>
      <c r="E13" s="2596"/>
      <c r="F13" s="2596"/>
      <c r="G13" s="2596"/>
      <c r="H13" s="2596"/>
      <c r="I13" s="2596"/>
      <c r="J13" s="2596"/>
      <c r="K13" s="2596"/>
      <c r="L13" s="2595"/>
      <c r="M13" s="2596"/>
      <c r="N13" s="2596"/>
      <c r="O13" s="2596"/>
      <c r="P13" s="2596"/>
      <c r="Q13" s="2596"/>
      <c r="R13" s="2599" t="s">
        <v>1802</v>
      </c>
      <c r="S13" s="2599"/>
      <c r="T13" s="2599"/>
      <c r="U13" s="2600"/>
      <c r="V13" s="2595"/>
      <c r="W13" s="2596"/>
      <c r="X13" s="2596"/>
      <c r="Y13" s="2596"/>
      <c r="Z13" s="2596"/>
      <c r="AA13" s="2596"/>
      <c r="AB13" s="2596"/>
      <c r="AC13" s="2596"/>
      <c r="AD13" s="2596"/>
      <c r="AE13" s="2596"/>
      <c r="AF13" s="2599" t="s">
        <v>1803</v>
      </c>
      <c r="AG13" s="2599"/>
      <c r="AH13" s="2599"/>
      <c r="AI13" s="2600"/>
    </row>
    <row r="14" spans="1:35" ht="21" customHeight="1">
      <c r="A14" s="2628"/>
      <c r="B14" s="2628"/>
      <c r="C14" s="2630"/>
      <c r="D14" s="2595" t="s">
        <v>1805</v>
      </c>
      <c r="E14" s="2596"/>
      <c r="F14" s="2596"/>
      <c r="G14" s="2596"/>
      <c r="H14" s="2596"/>
      <c r="I14" s="2596"/>
      <c r="J14" s="2596"/>
      <c r="K14" s="2596"/>
      <c r="L14" s="2595"/>
      <c r="M14" s="2596"/>
      <c r="N14" s="2596"/>
      <c r="O14" s="2596"/>
      <c r="P14" s="2596"/>
      <c r="Q14" s="2596"/>
      <c r="R14" s="2599" t="s">
        <v>1802</v>
      </c>
      <c r="S14" s="2599"/>
      <c r="T14" s="2599"/>
      <c r="U14" s="2600"/>
      <c r="V14" s="2595"/>
      <c r="W14" s="2596"/>
      <c r="X14" s="2596"/>
      <c r="Y14" s="2596"/>
      <c r="Z14" s="2596"/>
      <c r="AA14" s="2596"/>
      <c r="AB14" s="2596"/>
      <c r="AC14" s="2596"/>
      <c r="AD14" s="2596"/>
      <c r="AE14" s="2596"/>
      <c r="AF14" s="2599" t="s">
        <v>1803</v>
      </c>
      <c r="AG14" s="2599"/>
      <c r="AH14" s="2599"/>
      <c r="AI14" s="2600"/>
    </row>
    <row r="15" spans="1:35" ht="21" customHeight="1">
      <c r="A15" s="2628"/>
      <c r="B15" s="2628"/>
      <c r="C15" s="2630"/>
      <c r="D15" s="2595" t="s">
        <v>1806</v>
      </c>
      <c r="E15" s="2596"/>
      <c r="F15" s="2596"/>
      <c r="G15" s="2596"/>
      <c r="H15" s="2596"/>
      <c r="I15" s="2596"/>
      <c r="J15" s="2596"/>
      <c r="K15" s="2596"/>
      <c r="L15" s="2595"/>
      <c r="M15" s="2596"/>
      <c r="N15" s="2596"/>
      <c r="O15" s="2596"/>
      <c r="P15" s="2596"/>
      <c r="Q15" s="2596"/>
      <c r="R15" s="2599" t="s">
        <v>1802</v>
      </c>
      <c r="S15" s="2599"/>
      <c r="T15" s="2599"/>
      <c r="U15" s="2600"/>
      <c r="V15" s="2595"/>
      <c r="W15" s="2596"/>
      <c r="X15" s="2596"/>
      <c r="Y15" s="2596"/>
      <c r="Z15" s="2596"/>
      <c r="AA15" s="2596"/>
      <c r="AB15" s="2596"/>
      <c r="AC15" s="2596"/>
      <c r="AD15" s="2596"/>
      <c r="AE15" s="2596"/>
      <c r="AF15" s="2599" t="s">
        <v>1803</v>
      </c>
      <c r="AG15" s="2599"/>
      <c r="AH15" s="2599"/>
      <c r="AI15" s="2600"/>
    </row>
    <row r="16" spans="1:35" ht="21" customHeight="1">
      <c r="A16" s="2628"/>
      <c r="B16" s="2628"/>
      <c r="C16" s="2631"/>
      <c r="D16" s="2595" t="s">
        <v>1807</v>
      </c>
      <c r="E16" s="2596"/>
      <c r="F16" s="2596"/>
      <c r="G16" s="2596"/>
      <c r="H16" s="2596"/>
      <c r="I16" s="2596"/>
      <c r="J16" s="2596"/>
      <c r="K16" s="2596"/>
      <c r="L16" s="2595"/>
      <c r="M16" s="2596"/>
      <c r="N16" s="2596"/>
      <c r="O16" s="2596"/>
      <c r="P16" s="2596"/>
      <c r="Q16" s="2596"/>
      <c r="R16" s="2599" t="s">
        <v>1802</v>
      </c>
      <c r="S16" s="2599"/>
      <c r="T16" s="2599"/>
      <c r="U16" s="2600"/>
      <c r="V16" s="2595"/>
      <c r="W16" s="2596"/>
      <c r="X16" s="2596"/>
      <c r="Y16" s="2596"/>
      <c r="Z16" s="2596"/>
      <c r="AA16" s="2596"/>
      <c r="AB16" s="2596"/>
      <c r="AC16" s="2596"/>
      <c r="AD16" s="2596"/>
      <c r="AE16" s="2596"/>
      <c r="AF16" s="2599" t="s">
        <v>1803</v>
      </c>
      <c r="AG16" s="2599"/>
      <c r="AH16" s="2599"/>
      <c r="AI16" s="2600"/>
    </row>
    <row r="17" spans="1:35" ht="21" customHeight="1">
      <c r="A17" s="2628"/>
      <c r="B17" s="2628"/>
      <c r="C17" s="2620" t="s">
        <v>1808</v>
      </c>
      <c r="D17" s="2620"/>
      <c r="E17" s="2620"/>
      <c r="F17" s="2620"/>
      <c r="G17" s="2620"/>
      <c r="H17" s="2620"/>
      <c r="I17" s="2620"/>
      <c r="J17" s="2620"/>
      <c r="K17" s="2620"/>
      <c r="L17" s="2620"/>
      <c r="M17" s="2620"/>
      <c r="N17" s="2620"/>
      <c r="O17" s="2620"/>
      <c r="P17" s="2620"/>
      <c r="Q17" s="2620"/>
      <c r="R17" s="2620"/>
      <c r="S17" s="2620"/>
      <c r="T17" s="2620"/>
      <c r="U17" s="2620"/>
      <c r="V17" s="2620"/>
      <c r="W17" s="2620"/>
      <c r="X17" s="2620"/>
      <c r="Y17" s="2620"/>
      <c r="Z17" s="2620"/>
      <c r="AA17" s="2620"/>
      <c r="AB17" s="2620"/>
      <c r="AC17" s="2620"/>
      <c r="AD17" s="2620"/>
      <c r="AE17" s="2620"/>
      <c r="AF17" s="2620"/>
      <c r="AG17" s="2620"/>
      <c r="AH17" s="2620"/>
      <c r="AI17" s="2620"/>
    </row>
    <row r="18" spans="1:35" ht="21" customHeight="1">
      <c r="A18" s="2628"/>
      <c r="B18" s="2628"/>
      <c r="C18" s="2627"/>
      <c r="D18" s="2611"/>
      <c r="E18" s="2611"/>
      <c r="F18" s="2611"/>
      <c r="G18" s="2611"/>
      <c r="H18" s="2611"/>
      <c r="I18" s="2611"/>
      <c r="J18" s="2611"/>
      <c r="K18" s="2611"/>
      <c r="L18" s="2611"/>
      <c r="M18" s="2611"/>
      <c r="N18" s="2611"/>
      <c r="O18" s="2611"/>
      <c r="P18" s="2611"/>
      <c r="Q18" s="2611"/>
      <c r="R18" s="2611"/>
      <c r="S18" s="2611"/>
      <c r="T18" s="2611"/>
      <c r="U18" s="2611"/>
      <c r="V18" s="2611"/>
      <c r="W18" s="2611"/>
      <c r="X18" s="2611"/>
      <c r="Y18" s="2611"/>
      <c r="Z18" s="2611"/>
      <c r="AA18" s="2611"/>
      <c r="AB18" s="2611"/>
      <c r="AC18" s="2611"/>
      <c r="AD18" s="2611"/>
      <c r="AE18" s="2611"/>
      <c r="AF18" s="2611"/>
      <c r="AG18" s="2611"/>
      <c r="AH18" s="2611"/>
      <c r="AI18" s="2612"/>
    </row>
    <row r="19" spans="1:35" ht="21" customHeight="1">
      <c r="A19" s="2628"/>
      <c r="B19" s="2628"/>
      <c r="C19" s="2613"/>
      <c r="D19" s="2614"/>
      <c r="E19" s="2614"/>
      <c r="F19" s="2614"/>
      <c r="G19" s="2614"/>
      <c r="H19" s="2614"/>
      <c r="I19" s="2614"/>
      <c r="J19" s="2614"/>
      <c r="K19" s="2614"/>
      <c r="L19" s="2614"/>
      <c r="M19" s="2614"/>
      <c r="N19" s="2614"/>
      <c r="O19" s="2614"/>
      <c r="P19" s="2614"/>
      <c r="Q19" s="2614"/>
      <c r="R19" s="2614"/>
      <c r="S19" s="2614"/>
      <c r="T19" s="2614"/>
      <c r="U19" s="2614"/>
      <c r="V19" s="2614"/>
      <c r="W19" s="2614"/>
      <c r="X19" s="2614"/>
      <c r="Y19" s="2614"/>
      <c r="Z19" s="2614"/>
      <c r="AA19" s="2614"/>
      <c r="AB19" s="2614"/>
      <c r="AC19" s="2614"/>
      <c r="AD19" s="2614"/>
      <c r="AE19" s="2614"/>
      <c r="AF19" s="2614"/>
      <c r="AG19" s="2614"/>
      <c r="AH19" s="2614"/>
      <c r="AI19" s="2615"/>
    </row>
    <row r="20" spans="1:35" ht="21" customHeight="1">
      <c r="A20" s="2628"/>
      <c r="B20" s="2628"/>
      <c r="C20" s="2616"/>
      <c r="D20" s="2617"/>
      <c r="E20" s="2617"/>
      <c r="F20" s="2617"/>
      <c r="G20" s="2617"/>
      <c r="H20" s="2617"/>
      <c r="I20" s="2617"/>
      <c r="J20" s="2617"/>
      <c r="K20" s="2617"/>
      <c r="L20" s="2617"/>
      <c r="M20" s="2617"/>
      <c r="N20" s="2617"/>
      <c r="O20" s="2617"/>
      <c r="P20" s="2617"/>
      <c r="Q20" s="2617"/>
      <c r="R20" s="2617"/>
      <c r="S20" s="2617"/>
      <c r="T20" s="2617"/>
      <c r="U20" s="2617"/>
      <c r="V20" s="2617"/>
      <c r="W20" s="2617"/>
      <c r="X20" s="2617"/>
      <c r="Y20" s="2617"/>
      <c r="Z20" s="2617"/>
      <c r="AA20" s="2617"/>
      <c r="AB20" s="2617"/>
      <c r="AC20" s="2617"/>
      <c r="AD20" s="2617"/>
      <c r="AE20" s="2617"/>
      <c r="AF20" s="2617"/>
      <c r="AG20" s="2617"/>
      <c r="AH20" s="2617"/>
      <c r="AI20" s="2618"/>
    </row>
    <row r="21" spans="1:35" ht="21" customHeight="1">
      <c r="A21" s="2621" t="s">
        <v>247</v>
      </c>
      <c r="B21" s="2622"/>
      <c r="C21" s="2595" t="s">
        <v>255</v>
      </c>
      <c r="D21" s="2596"/>
      <c r="E21" s="2596"/>
      <c r="F21" s="2596"/>
      <c r="G21" s="2596"/>
      <c r="H21" s="2596"/>
      <c r="I21" s="2596"/>
      <c r="J21" s="2596"/>
      <c r="K21" s="2596"/>
      <c r="L21" s="2597"/>
      <c r="M21" s="2620" t="s">
        <v>254</v>
      </c>
      <c r="N21" s="2620"/>
      <c r="O21" s="2620"/>
      <c r="P21" s="2620"/>
      <c r="Q21" s="2620"/>
      <c r="R21" s="2620"/>
      <c r="S21" s="2620"/>
      <c r="T21" s="2620"/>
      <c r="U21" s="2620"/>
      <c r="V21" s="2620"/>
      <c r="W21" s="2620"/>
      <c r="X21" s="2620"/>
      <c r="Y21" s="2620"/>
      <c r="Z21" s="2596" t="s">
        <v>1809</v>
      </c>
      <c r="AA21" s="2596"/>
      <c r="AB21" s="2596"/>
      <c r="AC21" s="2596"/>
      <c r="AD21" s="2596"/>
      <c r="AE21" s="2596"/>
      <c r="AF21" s="2596"/>
      <c r="AG21" s="2596"/>
      <c r="AH21" s="2596"/>
      <c r="AI21" s="2597"/>
    </row>
    <row r="22" spans="1:35" ht="21" customHeight="1">
      <c r="A22" s="2623"/>
      <c r="B22" s="2624"/>
      <c r="C22" s="2620" t="s">
        <v>242</v>
      </c>
      <c r="D22" s="2620"/>
      <c r="E22" s="2620"/>
      <c r="F22" s="2620"/>
      <c r="G22" s="2620"/>
      <c r="H22" s="2620" t="s">
        <v>526</v>
      </c>
      <c r="I22" s="2620"/>
      <c r="J22" s="2620"/>
      <c r="K22" s="2620"/>
      <c r="L22" s="2620"/>
      <c r="M22" s="2620"/>
      <c r="N22" s="2620"/>
      <c r="O22" s="2620"/>
      <c r="P22" s="2620"/>
      <c r="Q22" s="2620"/>
      <c r="R22" s="2620"/>
      <c r="S22" s="2620"/>
      <c r="T22" s="2620"/>
      <c r="U22" s="2620"/>
      <c r="V22" s="2620"/>
      <c r="W22" s="2620"/>
      <c r="X22" s="2620"/>
      <c r="Y22" s="2620"/>
      <c r="Z22" s="2620"/>
      <c r="AA22" s="2620"/>
      <c r="AB22" s="2620"/>
      <c r="AC22" s="2620"/>
      <c r="AD22" s="2620"/>
      <c r="AE22" s="2620"/>
      <c r="AF22" s="2620"/>
      <c r="AG22" s="2595"/>
      <c r="AH22" s="866" t="s">
        <v>233</v>
      </c>
      <c r="AI22" s="867"/>
    </row>
    <row r="23" spans="1:35" ht="21" customHeight="1">
      <c r="A23" s="2623"/>
      <c r="B23" s="2624"/>
      <c r="C23" s="2620"/>
      <c r="D23" s="2620"/>
      <c r="E23" s="2620"/>
      <c r="F23" s="2620"/>
      <c r="G23" s="2620"/>
      <c r="H23" s="2620" t="s">
        <v>525</v>
      </c>
      <c r="I23" s="2620"/>
      <c r="J23" s="2620"/>
      <c r="K23" s="2620"/>
      <c r="L23" s="2620"/>
      <c r="M23" s="2620"/>
      <c r="N23" s="2620"/>
      <c r="O23" s="2620"/>
      <c r="P23" s="2620"/>
      <c r="Q23" s="2620"/>
      <c r="R23" s="2620"/>
      <c r="S23" s="2620"/>
      <c r="T23" s="2620"/>
      <c r="U23" s="2620"/>
      <c r="V23" s="2620"/>
      <c r="W23" s="2620"/>
      <c r="X23" s="2620"/>
      <c r="Y23" s="2620"/>
      <c r="Z23" s="2620"/>
      <c r="AA23" s="2620"/>
      <c r="AB23" s="2620"/>
      <c r="AC23" s="2620"/>
      <c r="AD23" s="2620"/>
      <c r="AE23" s="2620"/>
      <c r="AF23" s="2620"/>
      <c r="AG23" s="2595"/>
      <c r="AH23" s="866" t="s">
        <v>233</v>
      </c>
      <c r="AI23" s="867"/>
    </row>
    <row r="24" spans="1:35" ht="21" customHeight="1">
      <c r="A24" s="2623"/>
      <c r="B24" s="2624"/>
      <c r="C24" s="2620" t="s">
        <v>243</v>
      </c>
      <c r="D24" s="2620"/>
      <c r="E24" s="2620"/>
      <c r="F24" s="2620"/>
      <c r="G24" s="2620"/>
      <c r="H24" s="2620" t="s">
        <v>526</v>
      </c>
      <c r="I24" s="2620"/>
      <c r="J24" s="2620"/>
      <c r="K24" s="2620"/>
      <c r="L24" s="2620"/>
      <c r="M24" s="2620"/>
      <c r="N24" s="2620"/>
      <c r="O24" s="2620"/>
      <c r="P24" s="2620"/>
      <c r="Q24" s="2620"/>
      <c r="R24" s="2620"/>
      <c r="S24" s="2620"/>
      <c r="T24" s="2620"/>
      <c r="U24" s="2620"/>
      <c r="V24" s="2620"/>
      <c r="W24" s="2620"/>
      <c r="X24" s="2620"/>
      <c r="Y24" s="2620"/>
      <c r="Z24" s="2620"/>
      <c r="AA24" s="2620"/>
      <c r="AB24" s="2620"/>
      <c r="AC24" s="2620"/>
      <c r="AD24" s="2620"/>
      <c r="AE24" s="2620"/>
      <c r="AF24" s="2620"/>
      <c r="AG24" s="2595"/>
      <c r="AH24" s="866" t="s">
        <v>233</v>
      </c>
      <c r="AI24" s="867"/>
    </row>
    <row r="25" spans="1:35" ht="21" customHeight="1">
      <c r="A25" s="2623"/>
      <c r="B25" s="2624"/>
      <c r="C25" s="2620"/>
      <c r="D25" s="2620"/>
      <c r="E25" s="2620"/>
      <c r="F25" s="2620"/>
      <c r="G25" s="2620"/>
      <c r="H25" s="2620" t="s">
        <v>525</v>
      </c>
      <c r="I25" s="2620"/>
      <c r="J25" s="2620"/>
      <c r="K25" s="2620"/>
      <c r="L25" s="2620"/>
      <c r="M25" s="2620"/>
      <c r="N25" s="2620"/>
      <c r="O25" s="2620"/>
      <c r="P25" s="2620"/>
      <c r="Q25" s="2620"/>
      <c r="R25" s="2620"/>
      <c r="S25" s="2620"/>
      <c r="T25" s="2620"/>
      <c r="U25" s="2620"/>
      <c r="V25" s="2620"/>
      <c r="W25" s="2620"/>
      <c r="X25" s="2620"/>
      <c r="Y25" s="2620"/>
      <c r="Z25" s="2620"/>
      <c r="AA25" s="2620"/>
      <c r="AB25" s="2620"/>
      <c r="AC25" s="2620"/>
      <c r="AD25" s="2620"/>
      <c r="AE25" s="2620"/>
      <c r="AF25" s="2620"/>
      <c r="AG25" s="2595"/>
      <c r="AH25" s="866" t="s">
        <v>233</v>
      </c>
      <c r="AI25" s="867"/>
    </row>
    <row r="26" spans="1:35" ht="21" customHeight="1">
      <c r="A26" s="2623"/>
      <c r="B26" s="2624"/>
      <c r="C26" s="2595" t="s">
        <v>248</v>
      </c>
      <c r="D26" s="2596"/>
      <c r="E26" s="2596"/>
      <c r="F26" s="2596"/>
      <c r="G26" s="2596"/>
      <c r="H26" s="2596"/>
      <c r="I26" s="2596"/>
      <c r="J26" s="2596"/>
      <c r="K26" s="2596"/>
      <c r="L26" s="2597"/>
      <c r="M26" s="2598"/>
      <c r="N26" s="2599"/>
      <c r="O26" s="2599"/>
      <c r="P26" s="2599"/>
      <c r="Q26" s="2599"/>
      <c r="R26" s="2599"/>
      <c r="S26" s="2599"/>
      <c r="T26" s="2599"/>
      <c r="U26" s="2599"/>
      <c r="V26" s="2599"/>
      <c r="W26" s="2599"/>
      <c r="X26" s="2599"/>
      <c r="Y26" s="2599"/>
      <c r="Z26" s="2599"/>
      <c r="AA26" s="2599"/>
      <c r="AB26" s="2599"/>
      <c r="AC26" s="2599"/>
      <c r="AD26" s="2599"/>
      <c r="AE26" s="2599"/>
      <c r="AF26" s="2599"/>
      <c r="AG26" s="2599"/>
      <c r="AH26" s="2599"/>
      <c r="AI26" s="2600"/>
    </row>
    <row r="27" spans="1:35" ht="21" customHeight="1">
      <c r="A27" s="2623"/>
      <c r="B27" s="2624"/>
      <c r="C27" s="2601" t="s">
        <v>249</v>
      </c>
      <c r="D27" s="2602"/>
      <c r="E27" s="2602"/>
      <c r="F27" s="2602"/>
      <c r="G27" s="2602"/>
      <c r="H27" s="2602"/>
      <c r="I27" s="2602"/>
      <c r="J27" s="2602"/>
      <c r="K27" s="2602"/>
      <c r="L27" s="2603"/>
      <c r="M27" s="2610"/>
      <c r="N27" s="2611"/>
      <c r="O27" s="2611"/>
      <c r="P27" s="2611"/>
      <c r="Q27" s="2611"/>
      <c r="R27" s="2611"/>
      <c r="S27" s="2611"/>
      <c r="T27" s="2611"/>
      <c r="U27" s="2611"/>
      <c r="V27" s="2611"/>
      <c r="W27" s="2611"/>
      <c r="X27" s="2611"/>
      <c r="Y27" s="2611"/>
      <c r="Z27" s="2611"/>
      <c r="AA27" s="2611"/>
      <c r="AB27" s="2611"/>
      <c r="AC27" s="2611"/>
      <c r="AD27" s="2611"/>
      <c r="AE27" s="2611"/>
      <c r="AF27" s="2611"/>
      <c r="AG27" s="2611"/>
      <c r="AH27" s="2611"/>
      <c r="AI27" s="2612"/>
    </row>
    <row r="28" spans="1:35" ht="21" customHeight="1">
      <c r="A28" s="2623"/>
      <c r="B28" s="2624"/>
      <c r="C28" s="2604"/>
      <c r="D28" s="2605"/>
      <c r="E28" s="2605"/>
      <c r="F28" s="2605"/>
      <c r="G28" s="2605"/>
      <c r="H28" s="2605"/>
      <c r="I28" s="2605"/>
      <c r="J28" s="2605"/>
      <c r="K28" s="2605"/>
      <c r="L28" s="2606"/>
      <c r="M28" s="2613"/>
      <c r="N28" s="2614"/>
      <c r="O28" s="2614"/>
      <c r="P28" s="2614"/>
      <c r="Q28" s="2614"/>
      <c r="R28" s="2614"/>
      <c r="S28" s="2614"/>
      <c r="T28" s="2614"/>
      <c r="U28" s="2614"/>
      <c r="V28" s="2614"/>
      <c r="W28" s="2614"/>
      <c r="X28" s="2614"/>
      <c r="Y28" s="2614"/>
      <c r="Z28" s="2614"/>
      <c r="AA28" s="2614"/>
      <c r="AB28" s="2614"/>
      <c r="AC28" s="2614"/>
      <c r="AD28" s="2614"/>
      <c r="AE28" s="2614"/>
      <c r="AF28" s="2614"/>
      <c r="AG28" s="2614"/>
      <c r="AH28" s="2614"/>
      <c r="AI28" s="2615"/>
    </row>
    <row r="29" spans="1:35" ht="21" customHeight="1">
      <c r="A29" s="2623"/>
      <c r="B29" s="2624"/>
      <c r="C29" s="2604"/>
      <c r="D29" s="2605"/>
      <c r="E29" s="2605"/>
      <c r="F29" s="2605"/>
      <c r="G29" s="2605"/>
      <c r="H29" s="2605"/>
      <c r="I29" s="2605"/>
      <c r="J29" s="2605"/>
      <c r="K29" s="2605"/>
      <c r="L29" s="2606"/>
      <c r="M29" s="2613"/>
      <c r="N29" s="2614"/>
      <c r="O29" s="2614"/>
      <c r="P29" s="2614"/>
      <c r="Q29" s="2614"/>
      <c r="R29" s="2614"/>
      <c r="S29" s="2614"/>
      <c r="T29" s="2614"/>
      <c r="U29" s="2614"/>
      <c r="V29" s="2614"/>
      <c r="W29" s="2614"/>
      <c r="X29" s="2614"/>
      <c r="Y29" s="2614"/>
      <c r="Z29" s="2614"/>
      <c r="AA29" s="2614"/>
      <c r="AB29" s="2614"/>
      <c r="AC29" s="2614"/>
      <c r="AD29" s="2614"/>
      <c r="AE29" s="2614"/>
      <c r="AF29" s="2614"/>
      <c r="AG29" s="2614"/>
      <c r="AH29" s="2614"/>
      <c r="AI29" s="2615"/>
    </row>
    <row r="30" spans="1:35" ht="21" customHeight="1">
      <c r="A30" s="2625"/>
      <c r="B30" s="2626"/>
      <c r="C30" s="2607"/>
      <c r="D30" s="2608"/>
      <c r="E30" s="2608"/>
      <c r="F30" s="2608"/>
      <c r="G30" s="2608"/>
      <c r="H30" s="2608"/>
      <c r="I30" s="2608"/>
      <c r="J30" s="2608"/>
      <c r="K30" s="2608"/>
      <c r="L30" s="2609"/>
      <c r="M30" s="2616"/>
      <c r="N30" s="2617"/>
      <c r="O30" s="2617"/>
      <c r="P30" s="2617"/>
      <c r="Q30" s="2617"/>
      <c r="R30" s="2617"/>
      <c r="S30" s="2617"/>
      <c r="T30" s="2617"/>
      <c r="U30" s="2617"/>
      <c r="V30" s="2617"/>
      <c r="W30" s="2617"/>
      <c r="X30" s="2617"/>
      <c r="Y30" s="2617"/>
      <c r="Z30" s="2617"/>
      <c r="AA30" s="2617"/>
      <c r="AB30" s="2617"/>
      <c r="AC30" s="2617"/>
      <c r="AD30" s="2617"/>
      <c r="AE30" s="2617"/>
      <c r="AF30" s="2617"/>
      <c r="AG30" s="2617"/>
      <c r="AH30" s="2617"/>
      <c r="AI30" s="2618"/>
    </row>
    <row r="31" spans="1:35" ht="21" customHeight="1">
      <c r="A31" s="868"/>
      <c r="B31" s="868"/>
      <c r="C31" s="869"/>
      <c r="D31" s="869"/>
      <c r="E31" s="869"/>
      <c r="F31" s="869"/>
      <c r="G31" s="869"/>
      <c r="H31" s="869"/>
      <c r="I31" s="869"/>
      <c r="J31" s="869"/>
      <c r="K31" s="869"/>
      <c r="L31" s="869"/>
      <c r="M31" s="870"/>
      <c r="N31" s="870"/>
      <c r="O31" s="870"/>
      <c r="P31" s="870"/>
      <c r="Q31" s="870"/>
      <c r="R31" s="870"/>
      <c r="S31" s="870"/>
      <c r="T31" s="870"/>
      <c r="U31" s="870"/>
      <c r="V31" s="870"/>
      <c r="W31" s="870"/>
      <c r="X31" s="870"/>
      <c r="Y31" s="870"/>
      <c r="Z31" s="870"/>
      <c r="AA31" s="870"/>
      <c r="AB31" s="870"/>
      <c r="AC31" s="870"/>
      <c r="AD31" s="870"/>
      <c r="AE31" s="870"/>
      <c r="AF31" s="870"/>
      <c r="AG31" s="870"/>
      <c r="AH31" s="870"/>
      <c r="AI31" s="870"/>
    </row>
    <row r="32" spans="1:35" ht="20.149999999999999" customHeight="1">
      <c r="A32" s="2593" t="s">
        <v>1810</v>
      </c>
      <c r="B32" s="2593"/>
      <c r="C32" s="2593"/>
      <c r="D32" s="2593"/>
      <c r="E32" s="2593"/>
      <c r="F32" s="2593"/>
      <c r="G32" s="2593"/>
      <c r="H32" s="2593"/>
      <c r="I32" s="2593"/>
      <c r="J32" s="2593"/>
      <c r="K32" s="2593"/>
      <c r="L32" s="2593"/>
      <c r="M32" s="2593"/>
      <c r="N32" s="2593"/>
      <c r="O32" s="2593"/>
      <c r="P32" s="2593"/>
      <c r="Q32" s="2593"/>
      <c r="R32" s="2593"/>
      <c r="S32" s="2593"/>
      <c r="T32" s="2593"/>
      <c r="U32" s="2593"/>
      <c r="V32" s="2593"/>
      <c r="W32" s="2593"/>
      <c r="X32" s="2593"/>
      <c r="Y32" s="2593"/>
      <c r="Z32" s="2593"/>
      <c r="AA32" s="2593"/>
      <c r="AB32" s="2593"/>
      <c r="AC32" s="2593"/>
      <c r="AD32" s="2593"/>
      <c r="AE32" s="2593"/>
      <c r="AF32" s="2593"/>
      <c r="AG32" s="2593"/>
      <c r="AH32" s="2593"/>
      <c r="AI32" s="2593"/>
    </row>
    <row r="33" spans="1:35" ht="20.149999999999999" customHeight="1">
      <c r="A33" s="2593"/>
      <c r="B33" s="2593"/>
      <c r="C33" s="2593"/>
      <c r="D33" s="2593"/>
      <c r="E33" s="2593"/>
      <c r="F33" s="2593"/>
      <c r="G33" s="2593"/>
      <c r="H33" s="2593"/>
      <c r="I33" s="2593"/>
      <c r="J33" s="2593"/>
      <c r="K33" s="2593"/>
      <c r="L33" s="2593"/>
      <c r="M33" s="2593"/>
      <c r="N33" s="2593"/>
      <c r="O33" s="2593"/>
      <c r="P33" s="2593"/>
      <c r="Q33" s="2593"/>
      <c r="R33" s="2593"/>
      <c r="S33" s="2593"/>
      <c r="T33" s="2593"/>
      <c r="U33" s="2593"/>
      <c r="V33" s="2593"/>
      <c r="W33" s="2593"/>
      <c r="X33" s="2593"/>
      <c r="Y33" s="2593"/>
      <c r="Z33" s="2593"/>
      <c r="AA33" s="2593"/>
      <c r="AB33" s="2593"/>
      <c r="AC33" s="2593"/>
      <c r="AD33" s="2593"/>
      <c r="AE33" s="2593"/>
      <c r="AF33" s="2593"/>
      <c r="AG33" s="2593"/>
      <c r="AH33" s="2593"/>
      <c r="AI33" s="2593"/>
    </row>
    <row r="34" spans="1:35" ht="39" customHeight="1">
      <c r="A34" s="2593" t="s">
        <v>1811</v>
      </c>
      <c r="B34" s="2619"/>
      <c r="C34" s="2619"/>
      <c r="D34" s="2619"/>
      <c r="E34" s="2619"/>
      <c r="F34" s="2619"/>
      <c r="G34" s="2619"/>
      <c r="H34" s="2619"/>
      <c r="I34" s="2619"/>
      <c r="J34" s="2619"/>
      <c r="K34" s="2619"/>
      <c r="L34" s="2619"/>
      <c r="M34" s="2619"/>
      <c r="N34" s="2619"/>
      <c r="O34" s="2619"/>
      <c r="P34" s="2619"/>
      <c r="Q34" s="2619"/>
      <c r="R34" s="2619"/>
      <c r="S34" s="2619"/>
      <c r="T34" s="2619"/>
      <c r="U34" s="2619"/>
      <c r="V34" s="2619"/>
      <c r="W34" s="2619"/>
      <c r="X34" s="2619"/>
      <c r="Y34" s="2619"/>
      <c r="Z34" s="2619"/>
      <c r="AA34" s="2619"/>
      <c r="AB34" s="2619"/>
      <c r="AC34" s="2619"/>
      <c r="AD34" s="2619"/>
      <c r="AE34" s="2619"/>
      <c r="AF34" s="2619"/>
      <c r="AG34" s="2619"/>
      <c r="AH34" s="2619"/>
      <c r="AI34" s="2619"/>
    </row>
    <row r="35" spans="1:35" ht="20.149999999999999" customHeight="1">
      <c r="A35" s="2593" t="s">
        <v>1812</v>
      </c>
      <c r="B35" s="2594"/>
      <c r="C35" s="2594"/>
      <c r="D35" s="2594"/>
      <c r="E35" s="2594"/>
      <c r="F35" s="2594"/>
      <c r="G35" s="2594"/>
      <c r="H35" s="2594"/>
      <c r="I35" s="2594"/>
      <c r="J35" s="2594"/>
      <c r="K35" s="2594"/>
      <c r="L35" s="2594"/>
      <c r="M35" s="2594"/>
      <c r="N35" s="2594"/>
      <c r="O35" s="2594"/>
      <c r="P35" s="2594"/>
      <c r="Q35" s="2594"/>
      <c r="R35" s="2594"/>
      <c r="S35" s="2594"/>
      <c r="T35" s="2594"/>
      <c r="U35" s="2594"/>
      <c r="V35" s="2594"/>
      <c r="W35" s="2594"/>
      <c r="X35" s="2594"/>
      <c r="Y35" s="2594"/>
      <c r="Z35" s="2594"/>
      <c r="AA35" s="2594"/>
      <c r="AB35" s="2594"/>
      <c r="AC35" s="2594"/>
      <c r="AD35" s="2594"/>
      <c r="AE35" s="2594"/>
      <c r="AF35" s="2594"/>
      <c r="AG35" s="2594"/>
      <c r="AH35" s="2594"/>
      <c r="AI35" s="2594"/>
    </row>
    <row r="36" spans="1:35" ht="20.149999999999999" customHeight="1">
      <c r="A36" s="2594"/>
      <c r="B36" s="2594"/>
      <c r="C36" s="2594"/>
      <c r="D36" s="2594"/>
      <c r="E36" s="2594"/>
      <c r="F36" s="2594"/>
      <c r="G36" s="2594"/>
      <c r="H36" s="2594"/>
      <c r="I36" s="2594"/>
      <c r="J36" s="2594"/>
      <c r="K36" s="2594"/>
      <c r="L36" s="2594"/>
      <c r="M36" s="2594"/>
      <c r="N36" s="2594"/>
      <c r="O36" s="2594"/>
      <c r="P36" s="2594"/>
      <c r="Q36" s="2594"/>
      <c r="R36" s="2594"/>
      <c r="S36" s="2594"/>
      <c r="T36" s="2594"/>
      <c r="U36" s="2594"/>
      <c r="V36" s="2594"/>
      <c r="W36" s="2594"/>
      <c r="X36" s="2594"/>
      <c r="Y36" s="2594"/>
      <c r="Z36" s="2594"/>
      <c r="AA36" s="2594"/>
      <c r="AB36" s="2594"/>
      <c r="AC36" s="2594"/>
      <c r="AD36" s="2594"/>
      <c r="AE36" s="2594"/>
      <c r="AF36" s="2594"/>
      <c r="AG36" s="2594"/>
      <c r="AH36" s="2594"/>
      <c r="AI36" s="2594"/>
    </row>
    <row r="37" spans="1:35" ht="20.149999999999999" customHeight="1">
      <c r="A37" s="2593" t="s">
        <v>1813</v>
      </c>
      <c r="B37" s="2593"/>
      <c r="C37" s="2593"/>
      <c r="D37" s="2593"/>
      <c r="E37" s="2593"/>
      <c r="F37" s="2593"/>
      <c r="G37" s="2593"/>
      <c r="H37" s="2593"/>
      <c r="I37" s="2593"/>
      <c r="J37" s="2593"/>
      <c r="K37" s="2593"/>
      <c r="L37" s="2593"/>
      <c r="M37" s="2593"/>
      <c r="N37" s="2593"/>
      <c r="O37" s="2593"/>
      <c r="P37" s="2593"/>
      <c r="Q37" s="2593"/>
      <c r="R37" s="2593"/>
      <c r="S37" s="2593"/>
      <c r="T37" s="2593"/>
      <c r="U37" s="2593"/>
      <c r="V37" s="2593"/>
      <c r="W37" s="2593"/>
      <c r="X37" s="2593"/>
      <c r="Y37" s="2593"/>
      <c r="Z37" s="2593"/>
      <c r="AA37" s="2593"/>
      <c r="AB37" s="2593"/>
      <c r="AC37" s="2593"/>
      <c r="AD37" s="2593"/>
      <c r="AE37" s="2593"/>
      <c r="AF37" s="2593"/>
      <c r="AG37" s="2593"/>
      <c r="AH37" s="2593"/>
      <c r="AI37" s="2593"/>
    </row>
    <row r="38" spans="1:35" ht="20.149999999999999" customHeight="1">
      <c r="A38" s="2593"/>
      <c r="B38" s="2593"/>
      <c r="C38" s="2593"/>
      <c r="D38" s="2593"/>
      <c r="E38" s="2593"/>
      <c r="F38" s="2593"/>
      <c r="G38" s="2593"/>
      <c r="H38" s="2593"/>
      <c r="I38" s="2593"/>
      <c r="J38" s="2593"/>
      <c r="K38" s="2593"/>
      <c r="L38" s="2593"/>
      <c r="M38" s="2593"/>
      <c r="N38" s="2593"/>
      <c r="O38" s="2593"/>
      <c r="P38" s="2593"/>
      <c r="Q38" s="2593"/>
      <c r="R38" s="2593"/>
      <c r="S38" s="2593"/>
      <c r="T38" s="2593"/>
      <c r="U38" s="2593"/>
      <c r="V38" s="2593"/>
      <c r="W38" s="2593"/>
      <c r="X38" s="2593"/>
      <c r="Y38" s="2593"/>
      <c r="Z38" s="2593"/>
      <c r="AA38" s="2593"/>
      <c r="AB38" s="2593"/>
      <c r="AC38" s="2593"/>
      <c r="AD38" s="2593"/>
      <c r="AE38" s="2593"/>
      <c r="AF38" s="2593"/>
      <c r="AG38" s="2593"/>
      <c r="AH38" s="2593"/>
      <c r="AI38" s="2593"/>
    </row>
  </sheetData>
  <mergeCells count="69">
    <mergeCell ref="A8:K8"/>
    <mergeCell ref="L8:AI8"/>
    <mergeCell ref="AD2:AI2"/>
    <mergeCell ref="Z3:AI3"/>
    <mergeCell ref="A5:AI5"/>
    <mergeCell ref="A7:K7"/>
    <mergeCell ref="L7:AI7"/>
    <mergeCell ref="A9:K9"/>
    <mergeCell ref="L9:AI9"/>
    <mergeCell ref="A10:B20"/>
    <mergeCell ref="C10:U10"/>
    <mergeCell ref="V10:AI10"/>
    <mergeCell ref="C11:C16"/>
    <mergeCell ref="D11:U11"/>
    <mergeCell ref="V11:AI11"/>
    <mergeCell ref="D12:K12"/>
    <mergeCell ref="L12:Q12"/>
    <mergeCell ref="R12:U12"/>
    <mergeCell ref="V12:AE12"/>
    <mergeCell ref="AF12:AI12"/>
    <mergeCell ref="D13:K13"/>
    <mergeCell ref="L13:Q13"/>
    <mergeCell ref="R13:U13"/>
    <mergeCell ref="V13:AE13"/>
    <mergeCell ref="AF13:AI13"/>
    <mergeCell ref="C17:AI17"/>
    <mergeCell ref="D14:K14"/>
    <mergeCell ref="L14:Q14"/>
    <mergeCell ref="R14:U14"/>
    <mergeCell ref="V14:AE14"/>
    <mergeCell ref="AF14:AI14"/>
    <mergeCell ref="D15:K15"/>
    <mergeCell ref="L15:Q15"/>
    <mergeCell ref="R15:U15"/>
    <mergeCell ref="V15:AE15"/>
    <mergeCell ref="AF15:AI15"/>
    <mergeCell ref="D16:K16"/>
    <mergeCell ref="L16:Q16"/>
    <mergeCell ref="R16:U16"/>
    <mergeCell ref="V16:AE16"/>
    <mergeCell ref="AF16:AI16"/>
    <mergeCell ref="M25:Y25"/>
    <mergeCell ref="Z25:AG25"/>
    <mergeCell ref="C18:AI20"/>
    <mergeCell ref="A21:B30"/>
    <mergeCell ref="C21:L21"/>
    <mergeCell ref="M21:Y21"/>
    <mergeCell ref="Z21:AI21"/>
    <mergeCell ref="C22:G23"/>
    <mergeCell ref="H22:L22"/>
    <mergeCell ref="M22:Y22"/>
    <mergeCell ref="Z22:AG22"/>
    <mergeCell ref="H23:L23"/>
    <mergeCell ref="A35:AI36"/>
    <mergeCell ref="A37:AI38"/>
    <mergeCell ref="A1:C1"/>
    <mergeCell ref="C26:L26"/>
    <mergeCell ref="M26:AI26"/>
    <mergeCell ref="C27:L30"/>
    <mergeCell ref="M27:AI30"/>
    <mergeCell ref="A32:AI33"/>
    <mergeCell ref="A34:AI34"/>
    <mergeCell ref="M23:Y23"/>
    <mergeCell ref="Z23:AG23"/>
    <mergeCell ref="C24:G25"/>
    <mergeCell ref="H24:L24"/>
    <mergeCell ref="M24:Y24"/>
    <mergeCell ref="Z24:AG24"/>
    <mergeCell ref="H25:L25"/>
  </mergeCells>
  <phoneticPr fontId="7"/>
  <hyperlinks>
    <hyperlink ref="A1" location="'目次'!A1" display="目次" xr:uid="{00000000-0004-0000-1500-000000000000}"/>
  </hyperlinks>
  <printOptions horizontalCentered="1"/>
  <pageMargins left="0.78740157480314965" right="0.39370078740157483" top="0.39370078740157483" bottom="0.35433070866141736" header="0.31496062992125984" footer="0.27559055118110237"/>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
  <dimension ref="A1:AJ328"/>
  <sheetViews>
    <sheetView showGridLines="0" view="pageBreakPreview" zoomScaleNormal="100" zoomScaleSheetLayoutView="100" workbookViewId="0">
      <selection sqref="A1:D1"/>
    </sheetView>
  </sheetViews>
  <sheetFormatPr defaultColWidth="9" defaultRowHeight="13"/>
  <cols>
    <col min="1" max="1" width="1.6328125" style="2" customWidth="1"/>
    <col min="2" max="25" width="2.6328125" style="2" customWidth="1"/>
    <col min="26" max="26" width="4.08984375" style="2" customWidth="1"/>
    <col min="27" max="28" width="2.6328125" style="2" customWidth="1"/>
    <col min="29" max="32" width="3.6328125" style="2" customWidth="1"/>
    <col min="33" max="35" width="2.6328125" style="2" customWidth="1"/>
    <col min="36" max="36" width="4.36328125" style="2" customWidth="1"/>
    <col min="37" max="65" width="2.6328125" style="2" customWidth="1"/>
    <col min="66" max="16384" width="9" style="2"/>
  </cols>
  <sheetData>
    <row r="1" spans="1:36" ht="18" customHeight="1">
      <c r="A1" s="2157" t="s">
        <v>646</v>
      </c>
      <c r="B1" s="2157"/>
      <c r="C1" s="2157"/>
      <c r="D1" s="2157"/>
    </row>
    <row r="2" spans="1:36" s="1" customFormat="1" ht="15" customHeight="1">
      <c r="B2" s="2262" t="s">
        <v>200</v>
      </c>
      <c r="C2" s="2262"/>
      <c r="D2" s="2262"/>
      <c r="E2" s="2262"/>
      <c r="F2" s="2262"/>
      <c r="G2" s="2262"/>
      <c r="H2" s="2262"/>
      <c r="I2" s="2262"/>
      <c r="J2" s="2262"/>
      <c r="K2" s="2262"/>
      <c r="L2" s="2262"/>
      <c r="M2" s="2262"/>
      <c r="N2" s="2262"/>
      <c r="O2" s="2262"/>
      <c r="P2" s="2262"/>
      <c r="Q2" s="2262"/>
      <c r="R2" s="2262"/>
      <c r="S2" s="2262"/>
      <c r="T2" s="2262"/>
      <c r="U2" s="2262"/>
      <c r="V2" s="2262"/>
      <c r="W2" s="2262"/>
      <c r="X2" s="2262"/>
      <c r="Y2" s="2262"/>
      <c r="Z2" s="2262"/>
      <c r="AA2" s="2262"/>
      <c r="AB2" s="2262"/>
      <c r="AC2" s="2262"/>
      <c r="AD2" s="2262"/>
      <c r="AE2" s="2262"/>
      <c r="AF2" s="2262"/>
      <c r="AG2" s="2262"/>
      <c r="AH2" s="2262"/>
      <c r="AI2" s="2262"/>
      <c r="AJ2" s="2262"/>
    </row>
    <row r="3" spans="1:36" s="1" customFormat="1" ht="33" customHeight="1">
      <c r="B3" s="2639" t="s">
        <v>386</v>
      </c>
      <c r="C3" s="2640"/>
      <c r="D3" s="2640"/>
      <c r="E3" s="2640"/>
      <c r="F3" s="2640"/>
      <c r="G3" s="2640"/>
      <c r="H3" s="2640"/>
      <c r="I3" s="2640"/>
      <c r="J3" s="2640"/>
      <c r="K3" s="2640"/>
      <c r="L3" s="2640"/>
      <c r="M3" s="2640"/>
      <c r="N3" s="2640"/>
      <c r="O3" s="2640"/>
      <c r="P3" s="2640"/>
      <c r="Q3" s="2640"/>
      <c r="R3" s="2640"/>
      <c r="S3" s="2640"/>
      <c r="T3" s="2640"/>
      <c r="U3" s="2640"/>
      <c r="V3" s="2640"/>
      <c r="W3" s="2640"/>
      <c r="X3" s="2640"/>
      <c r="Y3" s="2640"/>
      <c r="Z3" s="2640"/>
      <c r="AA3" s="2640"/>
      <c r="AB3" s="2640"/>
      <c r="AC3" s="2640"/>
      <c r="AD3" s="2640"/>
      <c r="AE3" s="2640"/>
      <c r="AF3" s="2640"/>
      <c r="AG3" s="2640"/>
      <c r="AH3" s="2640"/>
      <c r="AI3" s="2640"/>
      <c r="AJ3" s="2640"/>
    </row>
    <row r="4" spans="1:36" ht="21" customHeight="1" thickBot="1">
      <c r="B4" s="2263" t="s">
        <v>295</v>
      </c>
      <c r="C4" s="2263"/>
      <c r="D4" s="2263"/>
      <c r="E4" s="2263"/>
      <c r="F4" s="2263"/>
      <c r="G4" s="2263"/>
      <c r="H4" s="2263"/>
      <c r="I4" s="2263"/>
      <c r="J4" s="2263"/>
      <c r="K4" s="2263"/>
      <c r="L4" s="2263"/>
      <c r="M4" s="2263"/>
      <c r="N4" s="2263"/>
      <c r="O4" s="2263"/>
      <c r="P4" s="2263"/>
      <c r="Q4" s="2263"/>
      <c r="R4" s="2263"/>
      <c r="S4" s="2263"/>
      <c r="T4" s="2263"/>
      <c r="U4" s="2263"/>
      <c r="V4" s="2263"/>
      <c r="W4" s="2263"/>
      <c r="X4" s="2263"/>
      <c r="Y4" s="2263"/>
      <c r="Z4" s="2263"/>
      <c r="AA4" s="2263"/>
      <c r="AB4" s="2263"/>
      <c r="AC4" s="2263"/>
      <c r="AD4" s="2263"/>
      <c r="AE4" s="2263"/>
      <c r="AF4" s="2263"/>
      <c r="AG4" s="2263"/>
      <c r="AH4" s="2263"/>
      <c r="AI4" s="2263"/>
      <c r="AJ4" s="2263"/>
    </row>
    <row r="5" spans="1:36" ht="21" customHeight="1">
      <c r="B5" s="2641" t="s">
        <v>8</v>
      </c>
      <c r="C5" s="2642"/>
      <c r="D5" s="2642"/>
      <c r="E5" s="2642"/>
      <c r="F5" s="2642"/>
      <c r="G5" s="2642"/>
      <c r="H5" s="2642"/>
      <c r="I5" s="2642"/>
      <c r="J5" s="2642"/>
      <c r="K5" s="2642"/>
      <c r="L5" s="2642"/>
      <c r="M5" s="2643"/>
      <c r="N5" s="2643"/>
      <c r="O5" s="2643"/>
      <c r="P5" s="2643"/>
      <c r="Q5" s="2643"/>
      <c r="R5" s="2643"/>
      <c r="S5" s="2643"/>
      <c r="T5" s="2643"/>
      <c r="U5" s="2643"/>
      <c r="V5" s="2643"/>
      <c r="W5" s="2643"/>
      <c r="X5" s="2643"/>
      <c r="Y5" s="2643"/>
      <c r="Z5" s="2643"/>
      <c r="AA5" s="2643"/>
      <c r="AB5" s="2643"/>
      <c r="AC5" s="2643"/>
      <c r="AD5" s="2643"/>
      <c r="AE5" s="2643"/>
      <c r="AF5" s="2643"/>
      <c r="AG5" s="2643"/>
      <c r="AH5" s="2643"/>
      <c r="AI5" s="2643"/>
      <c r="AJ5" s="2644"/>
    </row>
    <row r="6" spans="1:36" ht="21" customHeight="1" thickBot="1">
      <c r="B6" s="2645" t="s">
        <v>9</v>
      </c>
      <c r="C6" s="2646"/>
      <c r="D6" s="2646"/>
      <c r="E6" s="2646"/>
      <c r="F6" s="2646"/>
      <c r="G6" s="2646"/>
      <c r="H6" s="2646"/>
      <c r="I6" s="2646"/>
      <c r="J6" s="2646"/>
      <c r="K6" s="2646"/>
      <c r="L6" s="2646"/>
      <c r="M6" s="2647"/>
      <c r="N6" s="2647"/>
      <c r="O6" s="2647"/>
      <c r="P6" s="2647"/>
      <c r="Q6" s="2647"/>
      <c r="R6" s="2647"/>
      <c r="S6" s="2647"/>
      <c r="T6" s="2647"/>
      <c r="U6" s="2647"/>
      <c r="V6" s="2647"/>
      <c r="W6" s="2647"/>
      <c r="X6" s="2647"/>
      <c r="Y6" s="2647"/>
      <c r="Z6" s="2647"/>
      <c r="AA6" s="2647"/>
      <c r="AB6" s="2647"/>
      <c r="AC6" s="2647"/>
      <c r="AD6" s="2647"/>
      <c r="AE6" s="2647"/>
      <c r="AF6" s="2647"/>
      <c r="AG6" s="2647"/>
      <c r="AH6" s="2647"/>
      <c r="AI6" s="2647"/>
      <c r="AJ6" s="2648"/>
    </row>
    <row r="7" spans="1:36" ht="21" customHeight="1" thickTop="1">
      <c r="B7" s="2679" t="s">
        <v>250</v>
      </c>
      <c r="C7" s="2680"/>
      <c r="D7" s="2649" t="s">
        <v>251</v>
      </c>
      <c r="E7" s="2649"/>
      <c r="F7" s="2649"/>
      <c r="G7" s="2649"/>
      <c r="H7" s="2649"/>
      <c r="I7" s="2649"/>
      <c r="J7" s="2649"/>
      <c r="K7" s="2649"/>
      <c r="L7" s="2649"/>
      <c r="M7" s="2310" t="s">
        <v>235</v>
      </c>
      <c r="N7" s="2310"/>
      <c r="O7" s="2310"/>
      <c r="P7" s="2310"/>
      <c r="Q7" s="2310"/>
      <c r="R7" s="2310"/>
      <c r="S7" s="2310"/>
      <c r="T7" s="2310"/>
      <c r="U7" s="2310"/>
      <c r="V7" s="2310"/>
      <c r="W7" s="2310"/>
      <c r="X7" s="2310"/>
      <c r="Y7" s="2310" t="s">
        <v>253</v>
      </c>
      <c r="Z7" s="2310"/>
      <c r="AA7" s="2310"/>
      <c r="AB7" s="2310"/>
      <c r="AC7" s="2289" t="s">
        <v>4</v>
      </c>
      <c r="AD7" s="2290"/>
      <c r="AE7" s="2290"/>
      <c r="AF7" s="2290"/>
      <c r="AG7" s="2650"/>
      <c r="AH7" s="2650"/>
      <c r="AI7" s="2650"/>
      <c r="AJ7" s="2651"/>
    </row>
    <row r="8" spans="1:36" ht="21" customHeight="1">
      <c r="B8" s="2681"/>
      <c r="C8" s="2682"/>
      <c r="D8" s="2637"/>
      <c r="E8" s="2637"/>
      <c r="F8" s="2637"/>
      <c r="G8" s="2637"/>
      <c r="H8" s="2637"/>
      <c r="I8" s="2637"/>
      <c r="J8" s="2637"/>
      <c r="K8" s="2637"/>
      <c r="L8" s="2637"/>
      <c r="M8" s="2255"/>
      <c r="N8" s="2255"/>
      <c r="O8" s="2255"/>
      <c r="P8" s="2255"/>
      <c r="Q8" s="2255"/>
      <c r="R8" s="2255"/>
      <c r="S8" s="2255"/>
      <c r="T8" s="2255"/>
      <c r="U8" s="2255"/>
      <c r="V8" s="2255"/>
      <c r="W8" s="2255"/>
      <c r="X8" s="2255"/>
      <c r="Y8" s="2255"/>
      <c r="Z8" s="2255"/>
      <c r="AA8" s="2255"/>
      <c r="AB8" s="2255"/>
      <c r="AC8" s="2292"/>
      <c r="AD8" s="2111"/>
      <c r="AE8" s="2111"/>
      <c r="AF8" s="2111"/>
      <c r="AG8" s="2652"/>
      <c r="AH8" s="2652"/>
      <c r="AI8" s="2652"/>
      <c r="AJ8" s="2653"/>
    </row>
    <row r="9" spans="1:36" ht="21" customHeight="1">
      <c r="B9" s="2681"/>
      <c r="C9" s="2682"/>
      <c r="D9" s="2637"/>
      <c r="E9" s="2637"/>
      <c r="F9" s="2637"/>
      <c r="G9" s="2637"/>
      <c r="H9" s="2637"/>
      <c r="I9" s="2637"/>
      <c r="J9" s="2637"/>
      <c r="K9" s="2637"/>
      <c r="L9" s="2637"/>
      <c r="M9" s="2255"/>
      <c r="N9" s="2255"/>
      <c r="O9" s="2255"/>
      <c r="P9" s="2255"/>
      <c r="Q9" s="2255"/>
      <c r="R9" s="2255"/>
      <c r="S9" s="2255"/>
      <c r="T9" s="2255"/>
      <c r="U9" s="2255"/>
      <c r="V9" s="2255"/>
      <c r="W9" s="2255"/>
      <c r="X9" s="2255"/>
      <c r="Y9" s="2255"/>
      <c r="Z9" s="2255"/>
      <c r="AA9" s="2255"/>
      <c r="AB9" s="2255"/>
      <c r="AC9" s="2294"/>
      <c r="AD9" s="2295"/>
      <c r="AE9" s="2295"/>
      <c r="AF9" s="2295"/>
      <c r="AG9" s="2654"/>
      <c r="AH9" s="2654"/>
      <c r="AI9" s="2654"/>
      <c r="AJ9" s="2655"/>
    </row>
    <row r="10" spans="1:36" ht="21" customHeight="1">
      <c r="B10" s="2681"/>
      <c r="C10" s="2682"/>
      <c r="D10" s="2637">
        <v>1</v>
      </c>
      <c r="E10" s="2637"/>
      <c r="F10" s="2637"/>
      <c r="G10" s="2637"/>
      <c r="H10" s="2637"/>
      <c r="I10" s="2637"/>
      <c r="J10" s="2637"/>
      <c r="K10" s="2637"/>
      <c r="L10" s="2637"/>
      <c r="M10" s="2637"/>
      <c r="N10" s="2637"/>
      <c r="O10" s="2637"/>
      <c r="P10" s="2637"/>
      <c r="Q10" s="2637"/>
      <c r="R10" s="2637"/>
      <c r="S10" s="2637"/>
      <c r="T10" s="2637"/>
      <c r="U10" s="2637"/>
      <c r="V10" s="2637"/>
      <c r="W10" s="2637"/>
      <c r="X10" s="2637"/>
      <c r="Y10" s="2254"/>
      <c r="Z10" s="2255"/>
      <c r="AA10" s="2255"/>
      <c r="AB10" s="2255"/>
      <c r="AC10" s="2252"/>
      <c r="AD10" s="2253"/>
      <c r="AE10" s="2253"/>
      <c r="AF10" s="2253"/>
      <c r="AG10" s="2094"/>
      <c r="AH10" s="2094"/>
      <c r="AI10" s="2094"/>
      <c r="AJ10" s="2096"/>
    </row>
    <row r="11" spans="1:36" ht="21" customHeight="1">
      <c r="B11" s="2681"/>
      <c r="C11" s="2682"/>
      <c r="D11" s="2637">
        <v>2</v>
      </c>
      <c r="E11" s="2637"/>
      <c r="F11" s="2637"/>
      <c r="G11" s="2637"/>
      <c r="H11" s="2637"/>
      <c r="I11" s="2637"/>
      <c r="J11" s="2637"/>
      <c r="K11" s="2637"/>
      <c r="L11" s="2637"/>
      <c r="M11" s="2637"/>
      <c r="N11" s="2637"/>
      <c r="O11" s="2637"/>
      <c r="P11" s="2637"/>
      <c r="Q11" s="2637"/>
      <c r="R11" s="2637"/>
      <c r="S11" s="2637"/>
      <c r="T11" s="2637"/>
      <c r="U11" s="2637"/>
      <c r="V11" s="2637"/>
      <c r="W11" s="2637"/>
      <c r="X11" s="2637"/>
      <c r="Y11" s="2255"/>
      <c r="Z11" s="2255"/>
      <c r="AA11" s="2255"/>
      <c r="AB11" s="2255"/>
      <c r="AC11" s="2252"/>
      <c r="AD11" s="2253"/>
      <c r="AE11" s="2253"/>
      <c r="AF11" s="2253"/>
      <c r="AG11" s="2094"/>
      <c r="AH11" s="2094"/>
      <c r="AI11" s="2094"/>
      <c r="AJ11" s="2096"/>
    </row>
    <row r="12" spans="1:36" ht="21" customHeight="1">
      <c r="B12" s="2681"/>
      <c r="C12" s="2682"/>
      <c r="D12" s="2637">
        <v>3</v>
      </c>
      <c r="E12" s="2637"/>
      <c r="F12" s="2637"/>
      <c r="G12" s="2637"/>
      <c r="H12" s="2637"/>
      <c r="I12" s="2637"/>
      <c r="J12" s="2637"/>
      <c r="K12" s="2637"/>
      <c r="L12" s="2637"/>
      <c r="M12" s="2255"/>
      <c r="N12" s="2255"/>
      <c r="O12" s="2255"/>
      <c r="P12" s="2255"/>
      <c r="Q12" s="2255"/>
      <c r="R12" s="2255"/>
      <c r="S12" s="2255"/>
      <c r="T12" s="2255"/>
      <c r="U12" s="2255"/>
      <c r="V12" s="2255"/>
      <c r="W12" s="2255"/>
      <c r="X12" s="2255"/>
      <c r="Y12" s="2255"/>
      <c r="Z12" s="2255"/>
      <c r="AA12" s="2255"/>
      <c r="AB12" s="2255"/>
      <c r="AC12" s="2252"/>
      <c r="AD12" s="2253"/>
      <c r="AE12" s="2253"/>
      <c r="AF12" s="2253"/>
      <c r="AG12" s="2094"/>
      <c r="AH12" s="2094"/>
      <c r="AI12" s="2094"/>
      <c r="AJ12" s="2096"/>
    </row>
    <row r="13" spans="1:36" ht="21" customHeight="1">
      <c r="B13" s="2681"/>
      <c r="C13" s="2682"/>
      <c r="D13" s="2637">
        <v>4</v>
      </c>
      <c r="E13" s="2637"/>
      <c r="F13" s="2637"/>
      <c r="G13" s="2637"/>
      <c r="H13" s="2637"/>
      <c r="I13" s="2637"/>
      <c r="J13" s="2637"/>
      <c r="K13" s="2637"/>
      <c r="L13" s="2637"/>
      <c r="M13" s="2255"/>
      <c r="N13" s="2255"/>
      <c r="O13" s="2255"/>
      <c r="P13" s="2255"/>
      <c r="Q13" s="2255"/>
      <c r="R13" s="2255"/>
      <c r="S13" s="2255"/>
      <c r="T13" s="2255"/>
      <c r="U13" s="2255"/>
      <c r="V13" s="2255"/>
      <c r="W13" s="2255"/>
      <c r="X13" s="2255"/>
      <c r="Y13" s="2255"/>
      <c r="Z13" s="2255"/>
      <c r="AA13" s="2255"/>
      <c r="AB13" s="2255"/>
      <c r="AC13" s="2252"/>
      <c r="AD13" s="2253"/>
      <c r="AE13" s="2253"/>
      <c r="AF13" s="2253"/>
      <c r="AG13" s="2094"/>
      <c r="AH13" s="2094"/>
      <c r="AI13" s="2094"/>
      <c r="AJ13" s="2096"/>
    </row>
    <row r="14" spans="1:36" ht="21" customHeight="1">
      <c r="B14" s="2681"/>
      <c r="C14" s="2682"/>
      <c r="D14" s="2637">
        <v>5</v>
      </c>
      <c r="E14" s="2637"/>
      <c r="F14" s="2637"/>
      <c r="G14" s="2637"/>
      <c r="H14" s="2637"/>
      <c r="I14" s="2637"/>
      <c r="J14" s="2637"/>
      <c r="K14" s="2637"/>
      <c r="L14" s="2637"/>
      <c r="M14" s="2255"/>
      <c r="N14" s="2255"/>
      <c r="O14" s="2255"/>
      <c r="P14" s="2255"/>
      <c r="Q14" s="2255"/>
      <c r="R14" s="2255"/>
      <c r="S14" s="2255"/>
      <c r="T14" s="2255"/>
      <c r="U14" s="2255"/>
      <c r="V14" s="2255"/>
      <c r="W14" s="2255"/>
      <c r="X14" s="2255"/>
      <c r="Y14" s="2255"/>
      <c r="Z14" s="2255"/>
      <c r="AA14" s="2255"/>
      <c r="AB14" s="2255"/>
      <c r="AC14" s="2252"/>
      <c r="AD14" s="2253"/>
      <c r="AE14" s="2253"/>
      <c r="AF14" s="2253"/>
      <c r="AG14" s="2094"/>
      <c r="AH14" s="2094"/>
      <c r="AI14" s="2094"/>
      <c r="AJ14" s="2096"/>
    </row>
    <row r="15" spans="1:36" ht="21" customHeight="1">
      <c r="B15" s="2681"/>
      <c r="C15" s="2682"/>
      <c r="D15" s="2637">
        <v>6</v>
      </c>
      <c r="E15" s="2637"/>
      <c r="F15" s="2637"/>
      <c r="G15" s="2637"/>
      <c r="H15" s="2637"/>
      <c r="I15" s="2637"/>
      <c r="J15" s="2637"/>
      <c r="K15" s="2637"/>
      <c r="L15" s="2637"/>
      <c r="M15" s="2255"/>
      <c r="N15" s="2255"/>
      <c r="O15" s="2255"/>
      <c r="P15" s="2255"/>
      <c r="Q15" s="2255"/>
      <c r="R15" s="2255"/>
      <c r="S15" s="2255"/>
      <c r="T15" s="2255"/>
      <c r="U15" s="2255"/>
      <c r="V15" s="2255"/>
      <c r="W15" s="2255"/>
      <c r="X15" s="2255"/>
      <c r="Y15" s="2255"/>
      <c r="Z15" s="2255"/>
      <c r="AA15" s="2255"/>
      <c r="AB15" s="2255"/>
      <c r="AC15" s="2252"/>
      <c r="AD15" s="2253"/>
      <c r="AE15" s="2253"/>
      <c r="AF15" s="2253"/>
      <c r="AG15" s="2094"/>
      <c r="AH15" s="2094"/>
      <c r="AI15" s="2094"/>
      <c r="AJ15" s="2096"/>
    </row>
    <row r="16" spans="1:36" ht="21" customHeight="1">
      <c r="B16" s="2681"/>
      <c r="C16" s="2682"/>
      <c r="D16" s="2637">
        <v>7</v>
      </c>
      <c r="E16" s="2637"/>
      <c r="F16" s="2637"/>
      <c r="G16" s="2637"/>
      <c r="H16" s="2637"/>
      <c r="I16" s="2637"/>
      <c r="J16" s="2637"/>
      <c r="K16" s="2637"/>
      <c r="L16" s="2637"/>
      <c r="M16" s="2255"/>
      <c r="N16" s="2255"/>
      <c r="O16" s="2255"/>
      <c r="P16" s="2255"/>
      <c r="Q16" s="2255"/>
      <c r="R16" s="2255"/>
      <c r="S16" s="2255"/>
      <c r="T16" s="2255"/>
      <c r="U16" s="2255"/>
      <c r="V16" s="2255"/>
      <c r="W16" s="2255"/>
      <c r="X16" s="2255"/>
      <c r="Y16" s="2255"/>
      <c r="Z16" s="2255"/>
      <c r="AA16" s="2255"/>
      <c r="AB16" s="2255"/>
      <c r="AC16" s="2252"/>
      <c r="AD16" s="2253"/>
      <c r="AE16" s="2253"/>
      <c r="AF16" s="2253"/>
      <c r="AG16" s="2094"/>
      <c r="AH16" s="2094"/>
      <c r="AI16" s="2094"/>
      <c r="AJ16" s="2096"/>
    </row>
    <row r="17" spans="2:36" ht="21" customHeight="1">
      <c r="B17" s="2681"/>
      <c r="C17" s="2682"/>
      <c r="D17" s="2637">
        <v>8</v>
      </c>
      <c r="E17" s="2637"/>
      <c r="F17" s="2637"/>
      <c r="G17" s="2637"/>
      <c r="H17" s="2637"/>
      <c r="I17" s="2637"/>
      <c r="J17" s="2637"/>
      <c r="K17" s="2637"/>
      <c r="L17" s="2637"/>
      <c r="M17" s="2255"/>
      <c r="N17" s="2255"/>
      <c r="O17" s="2255"/>
      <c r="P17" s="2255"/>
      <c r="Q17" s="2255"/>
      <c r="R17" s="2255"/>
      <c r="S17" s="2255"/>
      <c r="T17" s="2255"/>
      <c r="U17" s="2255"/>
      <c r="V17" s="2255"/>
      <c r="W17" s="2255"/>
      <c r="X17" s="2255"/>
      <c r="Y17" s="2255"/>
      <c r="Z17" s="2255"/>
      <c r="AA17" s="2255"/>
      <c r="AB17" s="2255"/>
      <c r="AC17" s="2252"/>
      <c r="AD17" s="2253"/>
      <c r="AE17" s="2253"/>
      <c r="AF17" s="2253"/>
      <c r="AG17" s="2094"/>
      <c r="AH17" s="2094"/>
      <c r="AI17" s="2094"/>
      <c r="AJ17" s="2096"/>
    </row>
    <row r="18" spans="2:36" ht="21" customHeight="1" thickBot="1">
      <c r="B18" s="2683"/>
      <c r="C18" s="2684"/>
      <c r="D18" s="2685" t="s">
        <v>0</v>
      </c>
      <c r="E18" s="2685"/>
      <c r="F18" s="2685"/>
      <c r="G18" s="2685"/>
      <c r="H18" s="2685"/>
      <c r="I18" s="2685"/>
      <c r="J18" s="2685"/>
      <c r="K18" s="2685"/>
      <c r="L18" s="2685"/>
      <c r="M18" s="2685"/>
      <c r="N18" s="2685"/>
      <c r="O18" s="2685"/>
      <c r="P18" s="2685"/>
      <c r="Q18" s="2685"/>
      <c r="R18" s="2685"/>
      <c r="S18" s="2685"/>
      <c r="T18" s="2685"/>
      <c r="U18" s="2685"/>
      <c r="V18" s="2685"/>
      <c r="W18" s="2685"/>
      <c r="X18" s="2685"/>
      <c r="Y18" s="2685"/>
      <c r="Z18" s="2685"/>
      <c r="AA18" s="2685"/>
      <c r="AB18" s="2685"/>
      <c r="AC18" s="2657"/>
      <c r="AD18" s="2658"/>
      <c r="AE18" s="2658"/>
      <c r="AF18" s="2658"/>
      <c r="AG18" s="2092"/>
      <c r="AH18" s="2092"/>
      <c r="AI18" s="2092"/>
      <c r="AJ18" s="2107"/>
    </row>
    <row r="19" spans="2:36" ht="21" customHeight="1" thickTop="1">
      <c r="B19" s="2659"/>
      <c r="C19" s="2660"/>
      <c r="D19" s="2663" t="s">
        <v>296</v>
      </c>
      <c r="E19" s="2664"/>
      <c r="F19" s="2664"/>
      <c r="G19" s="2664"/>
      <c r="H19" s="2664"/>
      <c r="I19" s="2664"/>
      <c r="J19" s="2664"/>
      <c r="K19" s="2664"/>
      <c r="L19" s="2664"/>
      <c r="M19" s="2664"/>
      <c r="N19" s="2664"/>
      <c r="O19" s="2664"/>
      <c r="P19" s="2664"/>
      <c r="Q19" s="2664"/>
      <c r="R19" s="2664"/>
      <c r="S19" s="2664"/>
      <c r="T19" s="2664"/>
      <c r="U19" s="2664"/>
      <c r="V19" s="2664"/>
      <c r="W19" s="2664"/>
      <c r="X19" s="2665"/>
      <c r="Y19" s="2669" t="s">
        <v>5</v>
      </c>
      <c r="Z19" s="2670"/>
      <c r="AA19" s="2670"/>
      <c r="AB19" s="2671"/>
      <c r="AC19" s="2673" t="s">
        <v>260</v>
      </c>
      <c r="AD19" s="2674"/>
      <c r="AE19" s="2674"/>
      <c r="AF19" s="2674"/>
      <c r="AG19" s="2674"/>
      <c r="AH19" s="2674"/>
      <c r="AI19" s="2674"/>
      <c r="AJ19" s="2675"/>
    </row>
    <row r="20" spans="2:36" ht="78" customHeight="1" thickBot="1">
      <c r="B20" s="2661"/>
      <c r="C20" s="2662"/>
      <c r="D20" s="2666"/>
      <c r="E20" s="2667"/>
      <c r="F20" s="2667"/>
      <c r="G20" s="2667"/>
      <c r="H20" s="2667"/>
      <c r="I20" s="2667"/>
      <c r="J20" s="2667"/>
      <c r="K20" s="2667"/>
      <c r="L20" s="2667"/>
      <c r="M20" s="2667"/>
      <c r="N20" s="2667"/>
      <c r="O20" s="2667"/>
      <c r="P20" s="2667"/>
      <c r="Q20" s="2667"/>
      <c r="R20" s="2667"/>
      <c r="S20" s="2667"/>
      <c r="T20" s="2667"/>
      <c r="U20" s="2667"/>
      <c r="V20" s="2667"/>
      <c r="W20" s="2667"/>
      <c r="X20" s="2668"/>
      <c r="Y20" s="2105"/>
      <c r="Z20" s="2106"/>
      <c r="AA20" s="2106"/>
      <c r="AB20" s="2672"/>
      <c r="AC20" s="2676"/>
      <c r="AD20" s="2677"/>
      <c r="AE20" s="2677"/>
      <c r="AF20" s="2677"/>
      <c r="AG20" s="2677"/>
      <c r="AH20" s="2677"/>
      <c r="AI20" s="2677"/>
      <c r="AJ20" s="2678"/>
    </row>
    <row r="21" spans="2:36" s="1" customFormat="1" ht="18" customHeight="1">
      <c r="B21" s="2638"/>
      <c r="C21" s="2638"/>
      <c r="D21" s="2638"/>
      <c r="E21" s="2638"/>
      <c r="F21" s="2638"/>
      <c r="G21" s="2638"/>
      <c r="H21" s="2638"/>
      <c r="I21" s="2638"/>
      <c r="J21" s="2638"/>
      <c r="K21" s="2638"/>
      <c r="L21" s="2638"/>
      <c r="M21" s="2638"/>
      <c r="N21" s="2638"/>
      <c r="O21" s="2638"/>
      <c r="P21" s="2638"/>
      <c r="Q21" s="2638"/>
      <c r="R21" s="2638"/>
      <c r="S21" s="2638"/>
      <c r="T21" s="2638"/>
      <c r="U21" s="2638"/>
      <c r="V21" s="2638"/>
      <c r="W21" s="2638"/>
      <c r="X21" s="2638"/>
      <c r="Y21" s="2638"/>
      <c r="Z21" s="2638"/>
      <c r="AA21" s="2638"/>
      <c r="AB21" s="2638"/>
      <c r="AC21" s="2638"/>
      <c r="AD21" s="2638"/>
      <c r="AE21" s="2638"/>
      <c r="AF21" s="2638"/>
      <c r="AG21" s="2638"/>
      <c r="AH21" s="2638"/>
      <c r="AI21" s="2638"/>
      <c r="AJ21" s="2638"/>
    </row>
    <row r="22" spans="2:36" s="1" customFormat="1" ht="15.75" customHeight="1">
      <c r="B22" s="2638"/>
      <c r="C22" s="2638"/>
      <c r="D22" s="2638"/>
      <c r="E22" s="2638"/>
      <c r="F22" s="2638"/>
      <c r="G22" s="2638"/>
      <c r="H22" s="2638"/>
      <c r="I22" s="2638"/>
      <c r="J22" s="2638"/>
      <c r="K22" s="2638"/>
      <c r="L22" s="2638"/>
      <c r="M22" s="2638"/>
      <c r="N22" s="2638"/>
      <c r="O22" s="2638"/>
      <c r="P22" s="2638"/>
      <c r="Q22" s="2638"/>
      <c r="R22" s="2638"/>
      <c r="S22" s="2638"/>
      <c r="T22" s="2638"/>
      <c r="U22" s="2638"/>
      <c r="V22" s="2638"/>
      <c r="W22" s="2638"/>
      <c r="X22" s="2638"/>
      <c r="Y22" s="2638"/>
      <c r="Z22" s="2638"/>
      <c r="AA22" s="2638"/>
      <c r="AB22" s="2638"/>
      <c r="AC22" s="2638"/>
      <c r="AD22" s="2638"/>
      <c r="AE22" s="2638"/>
      <c r="AF22" s="2638"/>
      <c r="AG22" s="2638"/>
      <c r="AH22" s="2638"/>
      <c r="AI22" s="2638"/>
      <c r="AJ22" s="2638"/>
    </row>
    <row r="23" spans="2:36" s="1" customFormat="1" ht="21" customHeight="1">
      <c r="B23" s="2656"/>
      <c r="C23" s="2656"/>
      <c r="D23" s="2656"/>
      <c r="E23" s="2656"/>
      <c r="F23" s="2656"/>
      <c r="G23" s="2656"/>
      <c r="H23" s="2656"/>
      <c r="I23" s="2656"/>
      <c r="J23" s="2656"/>
      <c r="K23" s="2656"/>
      <c r="L23" s="2656"/>
      <c r="M23" s="2656"/>
      <c r="N23" s="2656"/>
      <c r="O23" s="2656"/>
      <c r="P23" s="2656"/>
      <c r="Q23" s="2656"/>
      <c r="R23" s="2656"/>
      <c r="S23" s="2656"/>
      <c r="T23" s="2656"/>
      <c r="U23" s="2656"/>
      <c r="V23" s="2656"/>
      <c r="W23" s="2656"/>
      <c r="X23" s="2656"/>
      <c r="Y23" s="2656"/>
      <c r="Z23" s="2656"/>
      <c r="AA23" s="2656"/>
      <c r="AB23" s="2656"/>
      <c r="AC23" s="2656"/>
      <c r="AD23" s="2656"/>
      <c r="AE23" s="2656"/>
      <c r="AF23" s="2656"/>
      <c r="AG23" s="2656"/>
      <c r="AH23" s="2656"/>
      <c r="AI23" s="2656"/>
      <c r="AJ23" s="2656"/>
    </row>
    <row r="24" spans="2:36" s="1" customFormat="1" ht="21" customHeight="1">
      <c r="B24" s="2656"/>
      <c r="C24" s="2656"/>
      <c r="D24" s="2656"/>
      <c r="E24" s="2656"/>
      <c r="F24" s="2656"/>
      <c r="G24" s="2656"/>
      <c r="H24" s="2656"/>
      <c r="I24" s="2656"/>
      <c r="J24" s="2656"/>
      <c r="K24" s="2656"/>
      <c r="L24" s="2656"/>
      <c r="M24" s="2656"/>
      <c r="N24" s="2656"/>
      <c r="O24" s="2656"/>
      <c r="P24" s="2656"/>
      <c r="Q24" s="2656"/>
      <c r="R24" s="2656"/>
      <c r="S24" s="2656"/>
      <c r="T24" s="2656"/>
      <c r="U24" s="2656"/>
      <c r="V24" s="2656"/>
      <c r="W24" s="2656"/>
      <c r="X24" s="2656"/>
      <c r="Y24" s="2656"/>
      <c r="Z24" s="2656"/>
      <c r="AA24" s="2656"/>
      <c r="AB24" s="2656"/>
      <c r="AC24" s="2656"/>
      <c r="AD24" s="2656"/>
      <c r="AE24" s="2656"/>
      <c r="AF24" s="2656"/>
      <c r="AG24" s="2656"/>
      <c r="AH24" s="2656"/>
      <c r="AI24" s="2656"/>
      <c r="AJ24" s="2656"/>
    </row>
    <row r="25" spans="2:36" ht="21" customHeight="1"/>
    <row r="26" spans="2:36" ht="21" customHeight="1"/>
    <row r="27" spans="2:36" ht="21" customHeight="1"/>
    <row r="28" spans="2:36" ht="21" customHeight="1"/>
    <row r="29" spans="2:36" ht="21" customHeight="1"/>
    <row r="30" spans="2:36" ht="21" customHeight="1"/>
    <row r="31" spans="2:36" ht="21" customHeight="1"/>
    <row r="32" spans="2:3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sheetData>
  <customSheetViews>
    <customSheetView guid="{A89971A1-2A57-4416-B1BB-86BE65CC2ABD}" showPageBreaks="1" showGridLines="0" printArea="1" view="pageBreakPreview">
      <pageMargins left="0.39370078740157483" right="0.39370078740157483" top="0.19685039370078741" bottom="0.19685039370078741" header="0.51181102362204722" footer="0.51181102362204722"/>
      <printOptions horizontalCentered="1"/>
      <pageSetup paperSize="9" scale="95" orientation="portrait" horizontalDpi="300" verticalDpi="300" r:id="rId1"/>
      <headerFooter alignWithMargins="0"/>
    </customSheetView>
  </customSheetViews>
  <mergeCells count="63">
    <mergeCell ref="B22:AJ22"/>
    <mergeCell ref="B23:AJ24"/>
    <mergeCell ref="AC17:AJ17"/>
    <mergeCell ref="AC18:AJ18"/>
    <mergeCell ref="B19:C20"/>
    <mergeCell ref="D19:X20"/>
    <mergeCell ref="Y19:AB20"/>
    <mergeCell ref="AC19:AJ20"/>
    <mergeCell ref="B7:C18"/>
    <mergeCell ref="D18:X18"/>
    <mergeCell ref="Y18:AB18"/>
    <mergeCell ref="M12:X12"/>
    <mergeCell ref="AC13:AJ13"/>
    <mergeCell ref="AC14:AJ14"/>
    <mergeCell ref="AC15:AJ15"/>
    <mergeCell ref="AC16:AJ16"/>
    <mergeCell ref="B4:AJ4"/>
    <mergeCell ref="D11:E11"/>
    <mergeCell ref="F11:L11"/>
    <mergeCell ref="F12:L12"/>
    <mergeCell ref="D7:L9"/>
    <mergeCell ref="M7:X9"/>
    <mergeCell ref="Y7:AB9"/>
    <mergeCell ref="D10:E10"/>
    <mergeCell ref="Y10:AB10"/>
    <mergeCell ref="F10:L10"/>
    <mergeCell ref="M10:X10"/>
    <mergeCell ref="AC7:AJ9"/>
    <mergeCell ref="AC10:AJ10"/>
    <mergeCell ref="AC11:AJ11"/>
    <mergeCell ref="AC12:AJ12"/>
    <mergeCell ref="B21:AJ21"/>
    <mergeCell ref="B3:AJ3"/>
    <mergeCell ref="B5:L5"/>
    <mergeCell ref="M5:AJ5"/>
    <mergeCell ref="B6:L6"/>
    <mergeCell ref="M6:AJ6"/>
    <mergeCell ref="D16:E16"/>
    <mergeCell ref="D12:E12"/>
    <mergeCell ref="D13:E13"/>
    <mergeCell ref="Y13:AB13"/>
    <mergeCell ref="D17:E17"/>
    <mergeCell ref="F16:L16"/>
    <mergeCell ref="D14:E14"/>
    <mergeCell ref="D15:E15"/>
    <mergeCell ref="F14:L14"/>
    <mergeCell ref="F15:L15"/>
    <mergeCell ref="A1:D1"/>
    <mergeCell ref="F17:L17"/>
    <mergeCell ref="F13:L13"/>
    <mergeCell ref="Y11:AB11"/>
    <mergeCell ref="Y12:AB12"/>
    <mergeCell ref="M11:X11"/>
    <mergeCell ref="M13:X13"/>
    <mergeCell ref="Y15:AB15"/>
    <mergeCell ref="M14:X14"/>
    <mergeCell ref="M15:X15"/>
    <mergeCell ref="Y14:AB14"/>
    <mergeCell ref="M16:X16"/>
    <mergeCell ref="Y16:AB16"/>
    <mergeCell ref="M17:X17"/>
    <mergeCell ref="Y17:AB17"/>
    <mergeCell ref="B2:AJ2"/>
  </mergeCells>
  <phoneticPr fontId="7"/>
  <hyperlinks>
    <hyperlink ref="A1" location="'目次'!A1" display="目次" xr:uid="{00000000-0004-0000-1600-000000000000}"/>
  </hyperlinks>
  <printOptions horizontalCentered="1"/>
  <pageMargins left="0.39370078740157483" right="0.39370078740157483" top="0.19685039370078741" bottom="0.19685039370078741" header="0.51181102362204722" footer="0.51181102362204722"/>
  <pageSetup paperSize="9" scale="95" orientation="portrait" horizontalDpi="300" verticalDpi="300"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N113"/>
  <sheetViews>
    <sheetView showGridLines="0" view="pageBreakPreview" topLeftCell="A22" zoomScaleNormal="100" zoomScaleSheetLayoutView="100" workbookViewId="0">
      <selection activeCell="A11" sqref="A11"/>
    </sheetView>
  </sheetViews>
  <sheetFormatPr defaultColWidth="9" defaultRowHeight="21" customHeight="1"/>
  <cols>
    <col min="1" max="29" width="3.26953125" style="202" customWidth="1"/>
    <col min="30" max="30" width="3.26953125" style="203" customWidth="1"/>
    <col min="31" max="32" width="3.26953125" style="202" customWidth="1"/>
    <col min="33" max="33" width="3.26953125" style="203" customWidth="1"/>
    <col min="34" max="35" width="3.26953125" style="202" customWidth="1"/>
    <col min="36" max="36" width="3.26953125" style="203" customWidth="1"/>
    <col min="37" max="40" width="2.6328125" style="202" customWidth="1"/>
    <col min="41" max="16384" width="9" style="202"/>
  </cols>
  <sheetData>
    <row r="1" spans="1:40" ht="21" customHeight="1">
      <c r="A1" s="332" t="s">
        <v>840</v>
      </c>
    </row>
    <row r="2" spans="1:40" s="230" customFormat="1" ht="25" customHeight="1">
      <c r="A2" s="219"/>
      <c r="B2" s="239"/>
      <c r="C2" s="239"/>
      <c r="D2" s="239"/>
      <c r="E2" s="239"/>
      <c r="F2" s="239"/>
      <c r="G2" s="239"/>
      <c r="H2" s="239"/>
      <c r="I2" s="239"/>
      <c r="J2" s="239"/>
      <c r="K2" s="239"/>
      <c r="L2" s="239"/>
      <c r="M2" s="239"/>
      <c r="N2" s="239"/>
      <c r="O2" s="239"/>
      <c r="P2" s="239"/>
      <c r="Q2" s="239"/>
      <c r="R2" s="239"/>
      <c r="S2" s="239"/>
      <c r="T2" s="239"/>
      <c r="U2" s="239"/>
      <c r="V2" s="239"/>
      <c r="W2" s="239"/>
      <c r="X2" s="239"/>
      <c r="Y2" s="239"/>
      <c r="Z2" s="239"/>
      <c r="AA2" s="239"/>
      <c r="AB2" s="239"/>
      <c r="AC2" s="239"/>
      <c r="AD2" s="239"/>
      <c r="AE2" s="239"/>
      <c r="AF2" s="239"/>
      <c r="AG2" s="239"/>
      <c r="AH2" s="239"/>
      <c r="AI2" s="239"/>
      <c r="AJ2" s="240" t="s">
        <v>1135</v>
      </c>
      <c r="AK2" s="239"/>
      <c r="AL2" s="239"/>
      <c r="AM2" s="239"/>
      <c r="AN2" s="239"/>
    </row>
    <row r="3" spans="1:40" s="230" customFormat="1" ht="16" customHeight="1">
      <c r="A3" s="1969" t="s">
        <v>754</v>
      </c>
      <c r="B3" s="1969"/>
      <c r="C3" s="1969"/>
      <c r="D3" s="1969"/>
      <c r="E3" s="1969"/>
      <c r="F3" s="1969"/>
      <c r="G3" s="1969"/>
      <c r="H3" s="1969"/>
      <c r="I3" s="1969"/>
      <c r="J3" s="1969"/>
      <c r="K3" s="1969"/>
      <c r="L3" s="1969"/>
      <c r="M3" s="1969"/>
      <c r="N3" s="1969"/>
      <c r="O3" s="1969"/>
      <c r="P3" s="1969"/>
      <c r="Q3" s="1969"/>
      <c r="R3" s="1969"/>
      <c r="S3" s="1969"/>
      <c r="T3" s="1969"/>
      <c r="U3" s="1969"/>
      <c r="V3" s="1969"/>
      <c r="W3" s="1969"/>
      <c r="X3" s="1969"/>
      <c r="Y3" s="1969"/>
      <c r="Z3" s="1969"/>
      <c r="AA3" s="1969"/>
      <c r="AB3" s="1969"/>
      <c r="AC3" s="1969"/>
      <c r="AD3" s="1969"/>
      <c r="AE3" s="1969"/>
      <c r="AF3" s="1969"/>
      <c r="AG3" s="1969"/>
      <c r="AH3" s="1969"/>
      <c r="AI3" s="1969"/>
      <c r="AJ3" s="1969"/>
      <c r="AK3" s="238"/>
      <c r="AL3" s="238"/>
      <c r="AM3" s="238"/>
      <c r="AN3" s="238"/>
    </row>
    <row r="4" spans="1:40" s="230" customFormat="1" ht="9" customHeight="1"/>
    <row r="5" spans="1:40" s="219" customFormat="1" ht="15" customHeight="1">
      <c r="A5" s="1979" t="s">
        <v>2703</v>
      </c>
      <c r="B5" s="1979"/>
      <c r="C5" s="1979"/>
      <c r="D5" s="1979"/>
      <c r="E5" s="1979"/>
      <c r="F5" s="1979"/>
      <c r="G5" s="1979"/>
      <c r="H5" s="1979"/>
      <c r="I5" s="1979"/>
      <c r="J5" s="1979"/>
      <c r="K5" s="1979"/>
      <c r="L5" s="237"/>
      <c r="M5" s="237"/>
      <c r="N5" s="237"/>
      <c r="O5" s="237"/>
      <c r="P5" s="237"/>
      <c r="Q5" s="237"/>
      <c r="R5" s="237"/>
      <c r="S5" s="237"/>
      <c r="T5" s="237"/>
      <c r="U5" s="237"/>
      <c r="V5" s="237"/>
      <c r="W5" s="237"/>
      <c r="Y5" s="1970" t="s">
        <v>523</v>
      </c>
      <c r="Z5" s="1970"/>
      <c r="AA5" s="1971"/>
      <c r="AB5" s="1971"/>
      <c r="AC5" s="236" t="s">
        <v>522</v>
      </c>
      <c r="AD5" s="1972"/>
      <c r="AE5" s="1972"/>
      <c r="AF5" s="236" t="s">
        <v>167</v>
      </c>
      <c r="AG5" s="1972"/>
      <c r="AH5" s="1972"/>
      <c r="AI5" s="236" t="s">
        <v>186</v>
      </c>
      <c r="AJ5" s="234"/>
    </row>
    <row r="6" spans="1:40" s="230" customFormat="1" ht="12.75" customHeight="1">
      <c r="A6" s="1979"/>
      <c r="B6" s="1979"/>
      <c r="C6" s="1979"/>
      <c r="D6" s="1979"/>
      <c r="E6" s="1979"/>
      <c r="F6" s="1979"/>
      <c r="G6" s="1979"/>
      <c r="H6" s="1979"/>
      <c r="I6" s="1979"/>
      <c r="J6" s="1979"/>
      <c r="K6" s="1979"/>
      <c r="Y6" s="235"/>
      <c r="Z6" s="235"/>
      <c r="AA6" s="235"/>
      <c r="AB6" s="235"/>
    </row>
    <row r="7" spans="1:40" s="219" customFormat="1" ht="14.25" customHeight="1">
      <c r="A7" s="1979"/>
      <c r="B7" s="1979"/>
      <c r="C7" s="1979"/>
      <c r="D7" s="1979"/>
      <c r="E7" s="1979"/>
      <c r="F7" s="1979"/>
      <c r="G7" s="1979"/>
      <c r="H7" s="1979"/>
      <c r="I7" s="1979"/>
      <c r="J7" s="1979"/>
      <c r="K7" s="1979"/>
      <c r="L7" s="203"/>
      <c r="AD7" s="234"/>
      <c r="AG7" s="234"/>
      <c r="AJ7" s="234"/>
    </row>
    <row r="8" spans="1:40" s="219" customFormat="1" ht="12" customHeight="1">
      <c r="A8" s="1979"/>
      <c r="B8" s="1979"/>
      <c r="C8" s="1979"/>
      <c r="D8" s="1979"/>
      <c r="E8" s="1979"/>
      <c r="F8" s="1979"/>
      <c r="G8" s="1979"/>
      <c r="H8" s="1979"/>
      <c r="I8" s="1979"/>
      <c r="J8" s="1979"/>
      <c r="K8" s="1979"/>
      <c r="L8" s="203"/>
      <c r="M8" s="1973" t="s">
        <v>753</v>
      </c>
      <c r="N8" s="1973"/>
      <c r="O8" s="1973"/>
      <c r="P8" s="1974" t="s">
        <v>752</v>
      </c>
      <c r="Q8" s="1974"/>
      <c r="R8" s="1974"/>
      <c r="S8" s="1974"/>
      <c r="T8" s="1974"/>
      <c r="U8" s="1975" t="s">
        <v>749</v>
      </c>
      <c r="V8" s="1976"/>
      <c r="W8" s="1976"/>
      <c r="X8" s="1976"/>
      <c r="Y8" s="1976"/>
      <c r="Z8" s="1976"/>
      <c r="AA8" s="1976"/>
      <c r="AB8" s="1976"/>
      <c r="AC8" s="1976"/>
      <c r="AD8" s="1976"/>
      <c r="AE8" s="1976"/>
      <c r="AF8" s="1976"/>
      <c r="AG8" s="1976"/>
      <c r="AH8" s="1976"/>
      <c r="AI8" s="1976"/>
      <c r="AJ8" s="1976"/>
    </row>
    <row r="9" spans="1:40" s="219" customFormat="1" ht="12" customHeight="1">
      <c r="A9" s="1979"/>
      <c r="B9" s="1979"/>
      <c r="C9" s="1979"/>
      <c r="D9" s="1979"/>
      <c r="E9" s="1979"/>
      <c r="F9" s="1979"/>
      <c r="G9" s="1979"/>
      <c r="H9" s="1979"/>
      <c r="I9" s="1979"/>
      <c r="J9" s="1979"/>
      <c r="K9" s="1979"/>
      <c r="L9" s="203"/>
      <c r="M9" s="1973"/>
      <c r="N9" s="1973"/>
      <c r="O9" s="1973"/>
      <c r="P9" s="1974"/>
      <c r="Q9" s="1974"/>
      <c r="R9" s="1974"/>
      <c r="S9" s="1974"/>
      <c r="T9" s="1974"/>
      <c r="U9" s="1975"/>
      <c r="V9" s="1976"/>
      <c r="W9" s="1976"/>
      <c r="X9" s="1976"/>
      <c r="Y9" s="1976"/>
      <c r="Z9" s="1976"/>
      <c r="AA9" s="1976"/>
      <c r="AB9" s="1976"/>
      <c r="AC9" s="1976"/>
      <c r="AD9" s="1976"/>
      <c r="AE9" s="1976"/>
      <c r="AF9" s="1976"/>
      <c r="AG9" s="1976"/>
      <c r="AH9" s="1976"/>
      <c r="AI9" s="1976"/>
      <c r="AJ9" s="1976"/>
    </row>
    <row r="10" spans="1:40" s="219" customFormat="1" ht="12" customHeight="1">
      <c r="A10" s="1979"/>
      <c r="B10" s="1979"/>
      <c r="C10" s="1979"/>
      <c r="D10" s="1979"/>
      <c r="E10" s="1979"/>
      <c r="F10" s="1979"/>
      <c r="G10" s="1979"/>
      <c r="H10" s="1979"/>
      <c r="I10" s="1979"/>
      <c r="J10" s="1979"/>
      <c r="K10" s="1979"/>
      <c r="M10" s="1973"/>
      <c r="N10" s="1973"/>
      <c r="O10" s="1973"/>
      <c r="P10" s="1977" t="s">
        <v>532</v>
      </c>
      <c r="Q10" s="1977"/>
      <c r="R10" s="1977"/>
      <c r="S10" s="1977"/>
      <c r="T10" s="1977"/>
      <c r="U10" s="1975" t="s">
        <v>751</v>
      </c>
      <c r="V10" s="1976"/>
      <c r="W10" s="1976"/>
      <c r="X10" s="1976"/>
      <c r="Y10" s="1976"/>
      <c r="Z10" s="1976"/>
      <c r="AA10" s="1976"/>
      <c r="AB10" s="1976"/>
      <c r="AC10" s="1976"/>
      <c r="AD10" s="1976"/>
      <c r="AE10" s="1976"/>
      <c r="AF10" s="1976"/>
      <c r="AG10" s="1976"/>
      <c r="AH10" s="1976"/>
      <c r="AI10" s="1976"/>
      <c r="AJ10" s="1976"/>
    </row>
    <row r="11" spans="1:40" s="219" customFormat="1" ht="12" customHeight="1">
      <c r="M11" s="1973"/>
      <c r="N11" s="1973"/>
      <c r="O11" s="1973"/>
      <c r="P11" s="1977"/>
      <c r="Q11" s="1977"/>
      <c r="R11" s="1977"/>
      <c r="S11" s="1977"/>
      <c r="T11" s="1977"/>
      <c r="U11" s="1975"/>
      <c r="V11" s="1976"/>
      <c r="W11" s="1976"/>
      <c r="X11" s="1976"/>
      <c r="Y11" s="1976"/>
      <c r="Z11" s="1976"/>
      <c r="AA11" s="1976"/>
      <c r="AB11" s="1976"/>
      <c r="AC11" s="1976"/>
      <c r="AD11" s="1976"/>
      <c r="AE11" s="1976"/>
      <c r="AF11" s="1976"/>
      <c r="AG11" s="1976"/>
      <c r="AH11" s="1976"/>
      <c r="AI11" s="1976"/>
      <c r="AJ11" s="1976"/>
    </row>
    <row r="12" spans="1:40" s="219" customFormat="1" ht="21.75" customHeight="1">
      <c r="M12" s="1973"/>
      <c r="N12" s="1973"/>
      <c r="O12" s="1973"/>
      <c r="P12" s="1977" t="s">
        <v>750</v>
      </c>
      <c r="Q12" s="1977"/>
      <c r="R12" s="1977"/>
      <c r="S12" s="1977"/>
      <c r="T12" s="1977"/>
      <c r="U12" s="233" t="s">
        <v>749</v>
      </c>
      <c r="V12" s="1976"/>
      <c r="W12" s="1976"/>
      <c r="X12" s="1976"/>
      <c r="Y12" s="1976"/>
      <c r="Z12" s="1976"/>
      <c r="AA12" s="1976"/>
      <c r="AB12" s="1976"/>
      <c r="AC12" s="1976"/>
      <c r="AD12" s="1976"/>
      <c r="AE12" s="1976"/>
      <c r="AF12" s="1976"/>
      <c r="AG12" s="1976"/>
      <c r="AH12" s="1976"/>
      <c r="AI12" s="1978"/>
      <c r="AJ12" s="1978"/>
    </row>
    <row r="13" spans="1:40" s="219" customFormat="1" ht="14.15" customHeight="1">
      <c r="Q13" s="233"/>
      <c r="R13" s="233"/>
      <c r="S13" s="233"/>
      <c r="T13" s="233"/>
      <c r="U13" s="233"/>
      <c r="V13" s="1976"/>
      <c r="W13" s="1976"/>
      <c r="X13" s="1976"/>
      <c r="Y13" s="1976"/>
      <c r="Z13" s="1976"/>
      <c r="AA13" s="1976"/>
      <c r="AB13" s="1976"/>
      <c r="AC13" s="1976"/>
      <c r="AD13" s="1976"/>
      <c r="AE13" s="1976"/>
      <c r="AF13" s="1976"/>
      <c r="AG13" s="1976"/>
      <c r="AH13" s="1976"/>
      <c r="AI13" s="1978"/>
      <c r="AJ13" s="1978"/>
      <c r="AK13" s="233"/>
    </row>
    <row r="14" spans="1:40" s="219" customFormat="1" ht="14.15" customHeight="1">
      <c r="A14" s="1980" t="s">
        <v>748</v>
      </c>
      <c r="B14" s="1980"/>
      <c r="C14" s="1980"/>
      <c r="D14" s="1980"/>
      <c r="E14" s="1980"/>
      <c r="F14" s="1980"/>
      <c r="G14" s="1980"/>
      <c r="H14" s="1980"/>
      <c r="I14" s="1980"/>
      <c r="J14" s="1980"/>
      <c r="K14" s="1980"/>
      <c r="L14" s="1980"/>
      <c r="M14" s="1980"/>
      <c r="N14" s="1980"/>
      <c r="O14" s="1980"/>
      <c r="P14" s="1980"/>
      <c r="Q14" s="1980"/>
      <c r="R14" s="1980"/>
      <c r="S14" s="1980"/>
      <c r="T14" s="1980"/>
      <c r="U14" s="1980"/>
      <c r="V14" s="1980"/>
      <c r="W14" s="1980"/>
      <c r="X14" s="1980"/>
      <c r="Y14" s="1980"/>
      <c r="Z14" s="1980"/>
      <c r="AA14" s="1980"/>
      <c r="AB14" s="1980"/>
      <c r="AC14" s="1980"/>
      <c r="AD14" s="1980"/>
      <c r="AE14" s="1980"/>
      <c r="AF14" s="1980"/>
      <c r="AG14" s="1980"/>
      <c r="AH14" s="1980"/>
      <c r="AI14" s="1980"/>
      <c r="AJ14" s="1980"/>
      <c r="AK14" s="233"/>
    </row>
    <row r="15" spans="1:40" s="230" customFormat="1" ht="10.5" customHeight="1" thickBot="1">
      <c r="A15" s="1980"/>
      <c r="B15" s="1980"/>
      <c r="C15" s="1980"/>
      <c r="D15" s="1980"/>
      <c r="E15" s="1980"/>
      <c r="F15" s="1980"/>
      <c r="G15" s="1980"/>
      <c r="H15" s="1980"/>
      <c r="I15" s="1980"/>
      <c r="J15" s="1980"/>
      <c r="K15" s="1980"/>
      <c r="L15" s="1980"/>
      <c r="M15" s="1980"/>
      <c r="N15" s="1980"/>
      <c r="O15" s="1980"/>
      <c r="P15" s="1980"/>
      <c r="Q15" s="1980"/>
      <c r="R15" s="1980"/>
      <c r="S15" s="1980"/>
      <c r="T15" s="1980"/>
      <c r="U15" s="1980"/>
      <c r="V15" s="1980"/>
      <c r="W15" s="1980"/>
      <c r="X15" s="1980"/>
      <c r="Y15" s="1980"/>
      <c r="Z15" s="1980"/>
      <c r="AA15" s="1980"/>
      <c r="AB15" s="1980"/>
      <c r="AC15" s="1980"/>
      <c r="AD15" s="1980"/>
      <c r="AE15" s="1980"/>
      <c r="AF15" s="1980"/>
      <c r="AG15" s="1980"/>
      <c r="AH15" s="1980"/>
      <c r="AI15" s="1980"/>
      <c r="AJ15" s="1980"/>
    </row>
    <row r="16" spans="1:40" s="230" customFormat="1" ht="21" customHeight="1" thickBot="1">
      <c r="A16" s="1981" t="s">
        <v>16</v>
      </c>
      <c r="B16" s="1982"/>
      <c r="C16" s="1982"/>
      <c r="D16" s="1982"/>
      <c r="E16" s="1982"/>
      <c r="F16" s="1983"/>
      <c r="G16" s="1984"/>
      <c r="H16" s="1985"/>
      <c r="I16" s="1985"/>
      <c r="J16" s="1985"/>
      <c r="K16" s="1986"/>
      <c r="L16" s="1986"/>
      <c r="M16" s="1986"/>
      <c r="N16" s="1986"/>
      <c r="O16" s="1986"/>
      <c r="P16" s="1986"/>
      <c r="Q16" s="1986"/>
      <c r="R16" s="1986"/>
      <c r="S16" s="1986"/>
      <c r="T16" s="1986"/>
      <c r="U16" s="1986"/>
      <c r="V16" s="1986"/>
      <c r="W16" s="1986"/>
      <c r="X16" s="1986"/>
      <c r="Y16" s="1986"/>
      <c r="Z16" s="2017"/>
      <c r="AA16" s="232"/>
      <c r="AB16" s="2018"/>
      <c r="AC16" s="2018"/>
      <c r="AD16" s="231"/>
      <c r="AE16" s="231"/>
      <c r="AF16" s="231"/>
      <c r="AG16" s="231"/>
      <c r="AH16" s="231"/>
      <c r="AI16" s="231"/>
      <c r="AJ16" s="231"/>
    </row>
    <row r="17" spans="1:36" s="219" customFormat="1" ht="15" customHeight="1">
      <c r="A17" s="2022" t="s">
        <v>747</v>
      </c>
      <c r="B17" s="2023"/>
      <c r="C17" s="2023"/>
      <c r="D17" s="2023"/>
      <c r="E17" s="2023"/>
      <c r="F17" s="2023"/>
      <c r="G17" s="229" t="s">
        <v>746</v>
      </c>
      <c r="H17" s="228"/>
      <c r="I17" s="228"/>
      <c r="J17" s="2026"/>
      <c r="K17" s="2026"/>
      <c r="L17" s="2026"/>
      <c r="M17" s="2026"/>
      <c r="N17" s="2026"/>
      <c r="O17" s="2026"/>
      <c r="P17" s="2026"/>
      <c r="Q17" s="2026"/>
      <c r="R17" s="2026"/>
      <c r="S17" s="2026"/>
      <c r="T17" s="2026"/>
      <c r="U17" s="2026"/>
      <c r="V17" s="2026"/>
      <c r="W17" s="2026"/>
      <c r="X17" s="2026"/>
      <c r="Y17" s="2026"/>
      <c r="Z17" s="2026"/>
      <c r="AA17" s="2026"/>
      <c r="AB17" s="2026"/>
      <c r="AC17" s="2026"/>
      <c r="AD17" s="2026"/>
      <c r="AE17" s="2026"/>
      <c r="AF17" s="2026"/>
      <c r="AG17" s="2026"/>
      <c r="AH17" s="2026"/>
      <c r="AI17" s="2026"/>
      <c r="AJ17" s="2027"/>
    </row>
    <row r="18" spans="1:36" s="219" customFormat="1" ht="24" customHeight="1">
      <c r="A18" s="2024"/>
      <c r="B18" s="2025"/>
      <c r="C18" s="2025"/>
      <c r="D18" s="2025"/>
      <c r="E18" s="2025"/>
      <c r="F18" s="2025"/>
      <c r="G18" s="2028"/>
      <c r="H18" s="2029"/>
      <c r="I18" s="2029"/>
      <c r="J18" s="2029"/>
      <c r="K18" s="2029"/>
      <c r="L18" s="2029"/>
      <c r="M18" s="2029"/>
      <c r="N18" s="2029"/>
      <c r="O18" s="2029"/>
      <c r="P18" s="2029"/>
      <c r="Q18" s="2029"/>
      <c r="R18" s="2029"/>
      <c r="S18" s="2029"/>
      <c r="T18" s="2029"/>
      <c r="U18" s="2029"/>
      <c r="V18" s="2029"/>
      <c r="W18" s="2029"/>
      <c r="X18" s="2029"/>
      <c r="Y18" s="2029"/>
      <c r="Z18" s="2029"/>
      <c r="AA18" s="2029"/>
      <c r="AB18" s="2029"/>
      <c r="AC18" s="2029"/>
      <c r="AD18" s="2029"/>
      <c r="AE18" s="2029"/>
      <c r="AF18" s="2029"/>
      <c r="AG18" s="2029"/>
      <c r="AH18" s="2029"/>
      <c r="AI18" s="2029"/>
      <c r="AJ18" s="2030"/>
    </row>
    <row r="19" spans="1:36" s="219" customFormat="1" ht="15" customHeight="1">
      <c r="A19" s="1987" t="s">
        <v>745</v>
      </c>
      <c r="B19" s="1988"/>
      <c r="C19" s="1988"/>
      <c r="D19" s="1988"/>
      <c r="E19" s="1988"/>
      <c r="F19" s="1989"/>
      <c r="G19" s="1996" t="s">
        <v>744</v>
      </c>
      <c r="H19" s="1997"/>
      <c r="I19" s="1997"/>
      <c r="J19" s="1997"/>
      <c r="K19" s="1998"/>
      <c r="L19" s="1998"/>
      <c r="M19" s="1998"/>
      <c r="N19" s="1998"/>
      <c r="O19" s="1998"/>
      <c r="P19" s="227" t="s">
        <v>743</v>
      </c>
      <c r="Q19" s="396"/>
      <c r="R19" s="397"/>
      <c r="S19" s="397"/>
      <c r="T19" s="397"/>
      <c r="U19" s="397"/>
      <c r="V19" s="397"/>
      <c r="W19" s="397"/>
      <c r="X19" s="397"/>
      <c r="Y19" s="397"/>
      <c r="Z19" s="397"/>
      <c r="AA19" s="397"/>
      <c r="AB19" s="397"/>
      <c r="AC19" s="397"/>
      <c r="AD19" s="397"/>
      <c r="AE19" s="397"/>
      <c r="AF19" s="397"/>
      <c r="AG19" s="397"/>
      <c r="AH19" s="397"/>
      <c r="AI19" s="397"/>
      <c r="AJ19" s="398"/>
    </row>
    <row r="20" spans="1:36" s="219" customFormat="1" ht="15" customHeight="1">
      <c r="A20" s="1990"/>
      <c r="B20" s="1991"/>
      <c r="C20" s="1991"/>
      <c r="D20" s="1991"/>
      <c r="E20" s="1991"/>
      <c r="F20" s="1992"/>
      <c r="G20" s="2019"/>
      <c r="H20" s="2020"/>
      <c r="I20" s="2020"/>
      <c r="J20" s="2020"/>
      <c r="K20" s="2020"/>
      <c r="L20" s="2020"/>
      <c r="M20" s="2020"/>
      <c r="N20" s="2020"/>
      <c r="O20" s="2020"/>
      <c r="P20" s="2020"/>
      <c r="Q20" s="2020"/>
      <c r="R20" s="2020"/>
      <c r="S20" s="2020"/>
      <c r="T20" s="2020"/>
      <c r="U20" s="2020"/>
      <c r="V20" s="2020"/>
      <c r="W20" s="2020"/>
      <c r="X20" s="2020"/>
      <c r="Y20" s="2020"/>
      <c r="Z20" s="2020"/>
      <c r="AA20" s="2020"/>
      <c r="AB20" s="2020"/>
      <c r="AC20" s="2020"/>
      <c r="AD20" s="2020"/>
      <c r="AE20" s="2020"/>
      <c r="AF20" s="2020"/>
      <c r="AG20" s="2020"/>
      <c r="AH20" s="2020"/>
      <c r="AI20" s="2020"/>
      <c r="AJ20" s="2021"/>
    </row>
    <row r="21" spans="1:36" s="219" customFormat="1" ht="15" customHeight="1">
      <c r="A21" s="1990"/>
      <c r="B21" s="1991"/>
      <c r="C21" s="1991"/>
      <c r="D21" s="1991"/>
      <c r="E21" s="1991"/>
      <c r="F21" s="1992"/>
      <c r="G21" s="2019"/>
      <c r="H21" s="2020"/>
      <c r="I21" s="2020"/>
      <c r="J21" s="2020"/>
      <c r="K21" s="2020"/>
      <c r="L21" s="2020"/>
      <c r="M21" s="2020"/>
      <c r="N21" s="2020"/>
      <c r="O21" s="2020"/>
      <c r="P21" s="2020"/>
      <c r="Q21" s="2020"/>
      <c r="R21" s="2020"/>
      <c r="S21" s="2020"/>
      <c r="T21" s="2020"/>
      <c r="U21" s="2020"/>
      <c r="V21" s="2020"/>
      <c r="W21" s="2020"/>
      <c r="X21" s="2020"/>
      <c r="Y21" s="2020"/>
      <c r="Z21" s="2020"/>
      <c r="AA21" s="2020"/>
      <c r="AB21" s="2020"/>
      <c r="AC21" s="2020"/>
      <c r="AD21" s="2020"/>
      <c r="AE21" s="2020"/>
      <c r="AF21" s="2020"/>
      <c r="AG21" s="2020"/>
      <c r="AH21" s="2020"/>
      <c r="AI21" s="2020"/>
      <c r="AJ21" s="2021"/>
    </row>
    <row r="22" spans="1:36" s="219" customFormat="1" ht="4" customHeight="1" thickBot="1">
      <c r="A22" s="1993"/>
      <c r="B22" s="1994"/>
      <c r="C22" s="1994"/>
      <c r="D22" s="1994"/>
      <c r="E22" s="1994"/>
      <c r="F22" s="1995"/>
      <c r="G22" s="226"/>
      <c r="H22" s="225"/>
      <c r="I22" s="225"/>
      <c r="J22" s="225"/>
      <c r="K22" s="225"/>
      <c r="L22" s="224"/>
      <c r="M22" s="224"/>
      <c r="N22" s="224"/>
      <c r="O22" s="224"/>
      <c r="P22" s="224"/>
      <c r="Q22" s="223"/>
      <c r="R22" s="221"/>
      <c r="S22" s="221"/>
      <c r="T22" s="221"/>
      <c r="U22" s="221"/>
      <c r="V22" s="221"/>
      <c r="W22" s="221"/>
      <c r="X22" s="221"/>
      <c r="Y22" s="221"/>
      <c r="Z22" s="221"/>
      <c r="AA22" s="221"/>
      <c r="AB22" s="221"/>
      <c r="AC22" s="221"/>
      <c r="AD22" s="221"/>
      <c r="AE22" s="221"/>
      <c r="AF22" s="222"/>
      <c r="AG22" s="222"/>
      <c r="AH22" s="221"/>
      <c r="AI22" s="221"/>
      <c r="AJ22" s="220"/>
    </row>
    <row r="23" spans="1:36" ht="12" customHeight="1" thickBot="1">
      <c r="A23" s="218"/>
      <c r="B23" s="218"/>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7"/>
      <c r="AG23" s="217"/>
      <c r="AH23" s="218"/>
      <c r="AI23" s="218"/>
      <c r="AJ23" s="217"/>
    </row>
    <row r="24" spans="1:36" ht="20.149999999999999" customHeight="1">
      <c r="A24" s="1999" t="s">
        <v>742</v>
      </c>
      <c r="B24" s="2000"/>
      <c r="C24" s="2000"/>
      <c r="D24" s="2000"/>
      <c r="E24" s="2000"/>
      <c r="F24" s="2000"/>
      <c r="G24" s="2000"/>
      <c r="H24" s="2000"/>
      <c r="I24" s="2001"/>
      <c r="J24" s="2005" t="s">
        <v>741</v>
      </c>
      <c r="K24" s="2006"/>
      <c r="L24" s="2006"/>
      <c r="M24" s="2005" t="s">
        <v>740</v>
      </c>
      <c r="N24" s="2009"/>
      <c r="O24" s="2009"/>
      <c r="P24" s="2009"/>
      <c r="Q24" s="2009"/>
      <c r="R24" s="2009"/>
      <c r="S24" s="2009"/>
      <c r="T24" s="2009"/>
      <c r="U24" s="2009"/>
      <c r="V24" s="2009"/>
      <c r="W24" s="2009"/>
      <c r="X24" s="2009"/>
      <c r="Y24" s="2010"/>
      <c r="Z24" s="2005" t="s">
        <v>739</v>
      </c>
      <c r="AA24" s="2009"/>
      <c r="AB24" s="2009"/>
      <c r="AC24" s="2009"/>
      <c r="AD24" s="2009"/>
      <c r="AE24" s="2009"/>
      <c r="AF24" s="2009"/>
      <c r="AG24" s="2009"/>
      <c r="AH24" s="2009"/>
      <c r="AI24" s="2009"/>
      <c r="AJ24" s="2011"/>
    </row>
    <row r="25" spans="1:36" ht="20.149999999999999" customHeight="1">
      <c r="A25" s="2002"/>
      <c r="B25" s="2003"/>
      <c r="C25" s="2003"/>
      <c r="D25" s="2003"/>
      <c r="E25" s="2003"/>
      <c r="F25" s="2003"/>
      <c r="G25" s="2003"/>
      <c r="H25" s="2003"/>
      <c r="I25" s="2004"/>
      <c r="J25" s="2007"/>
      <c r="K25" s="2008"/>
      <c r="L25" s="2008"/>
      <c r="M25" s="1920"/>
      <c r="N25" s="1921"/>
      <c r="O25" s="1921"/>
      <c r="P25" s="1921"/>
      <c r="Q25" s="1921"/>
      <c r="R25" s="1921"/>
      <c r="S25" s="1921"/>
      <c r="T25" s="1921"/>
      <c r="U25" s="1921"/>
      <c r="V25" s="1921"/>
      <c r="W25" s="1921"/>
      <c r="X25" s="1921"/>
      <c r="Y25" s="1922"/>
      <c r="Z25" s="1920"/>
      <c r="AA25" s="1921"/>
      <c r="AB25" s="1921"/>
      <c r="AC25" s="1921"/>
      <c r="AD25" s="1921"/>
      <c r="AE25" s="1921"/>
      <c r="AF25" s="1921"/>
      <c r="AG25" s="1921"/>
      <c r="AH25" s="1921"/>
      <c r="AI25" s="1921"/>
      <c r="AJ25" s="1923"/>
    </row>
    <row r="26" spans="1:36" ht="3" customHeight="1">
      <c r="A26" s="2012" t="s">
        <v>738</v>
      </c>
      <c r="B26" s="1956" t="s">
        <v>211</v>
      </c>
      <c r="C26" s="1931"/>
      <c r="D26" s="1931"/>
      <c r="E26" s="1931"/>
      <c r="F26" s="1931"/>
      <c r="G26" s="1931"/>
      <c r="H26" s="1931"/>
      <c r="I26" s="1932"/>
      <c r="J26" s="210"/>
      <c r="K26" s="209"/>
      <c r="L26" s="208"/>
      <c r="M26" s="1939"/>
      <c r="N26" s="1940"/>
      <c r="O26" s="1940"/>
      <c r="P26" s="1940"/>
      <c r="Q26" s="1940"/>
      <c r="R26" s="1940"/>
      <c r="S26" s="1940"/>
      <c r="T26" s="1940"/>
      <c r="U26" s="1940"/>
      <c r="V26" s="1940"/>
      <c r="W26" s="1940"/>
      <c r="X26" s="1940"/>
      <c r="Y26" s="1941"/>
      <c r="Z26" s="1927"/>
      <c r="AA26" s="1928"/>
      <c r="AB26" s="1928"/>
      <c r="AC26" s="1928"/>
      <c r="AD26" s="1928"/>
      <c r="AE26" s="1928"/>
      <c r="AF26" s="1928"/>
      <c r="AG26" s="1928"/>
      <c r="AH26" s="1928"/>
      <c r="AI26" s="1928"/>
      <c r="AJ26" s="1929"/>
    </row>
    <row r="27" spans="1:36" ht="10" customHeight="1">
      <c r="A27" s="2013"/>
      <c r="B27" s="1957"/>
      <c r="C27" s="1934"/>
      <c r="D27" s="1934"/>
      <c r="E27" s="1934"/>
      <c r="F27" s="1934"/>
      <c r="G27" s="1934"/>
      <c r="H27" s="1934"/>
      <c r="I27" s="1935"/>
      <c r="J27" s="1942"/>
      <c r="K27" s="1943"/>
      <c r="L27" s="1944"/>
      <c r="M27" s="1924"/>
      <c r="N27" s="1968" t="s">
        <v>729</v>
      </c>
      <c r="O27" s="1968"/>
      <c r="P27" s="1968"/>
      <c r="Q27" s="207"/>
      <c r="R27" s="1945" t="s">
        <v>728</v>
      </c>
      <c r="S27" s="1945"/>
      <c r="T27" s="1945"/>
      <c r="U27" s="207"/>
      <c r="V27" s="1945" t="s">
        <v>727</v>
      </c>
      <c r="W27" s="1945"/>
      <c r="X27" s="1945"/>
      <c r="Y27" s="1926"/>
      <c r="Z27" s="1915" t="s">
        <v>726</v>
      </c>
      <c r="AA27" s="1916"/>
      <c r="AB27" s="1918"/>
      <c r="AC27" s="1918"/>
      <c r="AD27" s="1919" t="s">
        <v>522</v>
      </c>
      <c r="AE27" s="1918"/>
      <c r="AF27" s="1918"/>
      <c r="AG27" s="1919" t="s">
        <v>167</v>
      </c>
      <c r="AH27" s="1918"/>
      <c r="AI27" s="1918"/>
      <c r="AJ27" s="1925" t="s">
        <v>186</v>
      </c>
    </row>
    <row r="28" spans="1:36" ht="10" customHeight="1">
      <c r="A28" s="2013"/>
      <c r="B28" s="1957"/>
      <c r="C28" s="1934"/>
      <c r="D28" s="1934"/>
      <c r="E28" s="1934"/>
      <c r="F28" s="1934"/>
      <c r="G28" s="1934"/>
      <c r="H28" s="1934"/>
      <c r="I28" s="1935"/>
      <c r="J28" s="1942"/>
      <c r="K28" s="1943"/>
      <c r="L28" s="1944"/>
      <c r="M28" s="1924"/>
      <c r="N28" s="1968"/>
      <c r="O28" s="1968"/>
      <c r="P28" s="1968"/>
      <c r="Q28" s="207"/>
      <c r="R28" s="1945"/>
      <c r="S28" s="1945"/>
      <c r="T28" s="1945"/>
      <c r="U28" s="207"/>
      <c r="V28" s="1945"/>
      <c r="W28" s="1945"/>
      <c r="X28" s="1945"/>
      <c r="Y28" s="1926"/>
      <c r="Z28" s="1917"/>
      <c r="AA28" s="1916"/>
      <c r="AB28" s="1918"/>
      <c r="AC28" s="1918"/>
      <c r="AD28" s="1919"/>
      <c r="AE28" s="1918"/>
      <c r="AF28" s="1918"/>
      <c r="AG28" s="1919"/>
      <c r="AH28" s="1918"/>
      <c r="AI28" s="1918"/>
      <c r="AJ28" s="1925"/>
    </row>
    <row r="29" spans="1:36" ht="3" customHeight="1">
      <c r="A29" s="2013"/>
      <c r="B29" s="1958"/>
      <c r="C29" s="1952"/>
      <c r="D29" s="1952"/>
      <c r="E29" s="1952"/>
      <c r="F29" s="1952"/>
      <c r="G29" s="1952"/>
      <c r="H29" s="1952"/>
      <c r="I29" s="1953"/>
      <c r="J29" s="216"/>
      <c r="K29" s="215"/>
      <c r="L29" s="214"/>
      <c r="M29" s="1920"/>
      <c r="N29" s="1921"/>
      <c r="O29" s="1921"/>
      <c r="P29" s="1921"/>
      <c r="Q29" s="1921"/>
      <c r="R29" s="1921"/>
      <c r="S29" s="1921"/>
      <c r="T29" s="1921"/>
      <c r="U29" s="1921"/>
      <c r="V29" s="1921"/>
      <c r="W29" s="1921"/>
      <c r="X29" s="1921"/>
      <c r="Y29" s="1922"/>
      <c r="Z29" s="1920"/>
      <c r="AA29" s="1921"/>
      <c r="AB29" s="1921"/>
      <c r="AC29" s="1921"/>
      <c r="AD29" s="1921"/>
      <c r="AE29" s="1921"/>
      <c r="AF29" s="1921"/>
      <c r="AG29" s="1921"/>
      <c r="AH29" s="1921"/>
      <c r="AI29" s="1921"/>
      <c r="AJ29" s="1923"/>
    </row>
    <row r="30" spans="1:36" ht="3" customHeight="1">
      <c r="A30" s="2013"/>
      <c r="B30" s="1956" t="s">
        <v>212</v>
      </c>
      <c r="C30" s="1931"/>
      <c r="D30" s="1931"/>
      <c r="E30" s="1931"/>
      <c r="F30" s="1931"/>
      <c r="G30" s="1931"/>
      <c r="H30" s="1931"/>
      <c r="I30" s="1932"/>
      <c r="J30" s="210"/>
      <c r="K30" s="209"/>
      <c r="L30" s="208"/>
      <c r="M30" s="1939"/>
      <c r="N30" s="1940"/>
      <c r="O30" s="1940"/>
      <c r="P30" s="1940"/>
      <c r="Q30" s="1940"/>
      <c r="R30" s="1940"/>
      <c r="S30" s="1940"/>
      <c r="T30" s="1940"/>
      <c r="U30" s="1940"/>
      <c r="V30" s="1940"/>
      <c r="W30" s="1940"/>
      <c r="X30" s="1940"/>
      <c r="Y30" s="1941"/>
      <c r="Z30" s="1927"/>
      <c r="AA30" s="1928"/>
      <c r="AB30" s="1928"/>
      <c r="AC30" s="1928"/>
      <c r="AD30" s="1928"/>
      <c r="AE30" s="1928"/>
      <c r="AF30" s="1928"/>
      <c r="AG30" s="1928"/>
      <c r="AH30" s="1928"/>
      <c r="AI30" s="1928"/>
      <c r="AJ30" s="1929"/>
    </row>
    <row r="31" spans="1:36" ht="10" customHeight="1">
      <c r="A31" s="2013"/>
      <c r="B31" s="1957"/>
      <c r="C31" s="1934"/>
      <c r="D31" s="1934"/>
      <c r="E31" s="1934"/>
      <c r="F31" s="1934"/>
      <c r="G31" s="1934"/>
      <c r="H31" s="1934"/>
      <c r="I31" s="1935"/>
      <c r="J31" s="1942"/>
      <c r="K31" s="1943"/>
      <c r="L31" s="1944"/>
      <c r="M31" s="1924"/>
      <c r="N31" s="1945" t="s">
        <v>729</v>
      </c>
      <c r="O31" s="1945"/>
      <c r="P31" s="1945"/>
      <c r="Q31" s="207"/>
      <c r="R31" s="1945" t="s">
        <v>728</v>
      </c>
      <c r="S31" s="1945"/>
      <c r="T31" s="1945"/>
      <c r="U31" s="207"/>
      <c r="V31" s="1945" t="s">
        <v>727</v>
      </c>
      <c r="W31" s="1945"/>
      <c r="X31" s="1945"/>
      <c r="Y31" s="1926"/>
      <c r="Z31" s="1915" t="s">
        <v>726</v>
      </c>
      <c r="AA31" s="1916"/>
      <c r="AB31" s="1918"/>
      <c r="AC31" s="1918"/>
      <c r="AD31" s="1919" t="s">
        <v>522</v>
      </c>
      <c r="AE31" s="1918"/>
      <c r="AF31" s="1918"/>
      <c r="AG31" s="1919" t="s">
        <v>167</v>
      </c>
      <c r="AH31" s="1918"/>
      <c r="AI31" s="1918"/>
      <c r="AJ31" s="1925" t="s">
        <v>186</v>
      </c>
    </row>
    <row r="32" spans="1:36" ht="10" customHeight="1">
      <c r="A32" s="2013"/>
      <c r="B32" s="1957"/>
      <c r="C32" s="1934"/>
      <c r="D32" s="1934"/>
      <c r="E32" s="1934"/>
      <c r="F32" s="1934"/>
      <c r="G32" s="1934"/>
      <c r="H32" s="1934"/>
      <c r="I32" s="1935"/>
      <c r="J32" s="1942"/>
      <c r="K32" s="1943"/>
      <c r="L32" s="1944"/>
      <c r="M32" s="1924"/>
      <c r="N32" s="1945"/>
      <c r="O32" s="1945"/>
      <c r="P32" s="1945"/>
      <c r="Q32" s="207"/>
      <c r="R32" s="1945"/>
      <c r="S32" s="1945"/>
      <c r="T32" s="1945"/>
      <c r="U32" s="207"/>
      <c r="V32" s="1945"/>
      <c r="W32" s="1945"/>
      <c r="X32" s="1945"/>
      <c r="Y32" s="1926"/>
      <c r="Z32" s="1917"/>
      <c r="AA32" s="1916"/>
      <c r="AB32" s="1918"/>
      <c r="AC32" s="1918"/>
      <c r="AD32" s="1919"/>
      <c r="AE32" s="1918"/>
      <c r="AF32" s="1918"/>
      <c r="AG32" s="1919"/>
      <c r="AH32" s="1918"/>
      <c r="AI32" s="1918"/>
      <c r="AJ32" s="1925"/>
    </row>
    <row r="33" spans="1:36" ht="3" customHeight="1">
      <c r="A33" s="2013"/>
      <c r="B33" s="1958"/>
      <c r="C33" s="1952"/>
      <c r="D33" s="1952"/>
      <c r="E33" s="1952"/>
      <c r="F33" s="1952"/>
      <c r="G33" s="1952"/>
      <c r="H33" s="1952"/>
      <c r="I33" s="1953"/>
      <c r="J33" s="216"/>
      <c r="K33" s="215"/>
      <c r="L33" s="214"/>
      <c r="M33" s="1920"/>
      <c r="N33" s="1921"/>
      <c r="O33" s="1921"/>
      <c r="P33" s="1921"/>
      <c r="Q33" s="1921"/>
      <c r="R33" s="1921"/>
      <c r="S33" s="1921"/>
      <c r="T33" s="1921"/>
      <c r="U33" s="1921"/>
      <c r="V33" s="1921"/>
      <c r="W33" s="1921"/>
      <c r="X33" s="1921"/>
      <c r="Y33" s="1922"/>
      <c r="Z33" s="1920"/>
      <c r="AA33" s="1921"/>
      <c r="AB33" s="1921"/>
      <c r="AC33" s="1921"/>
      <c r="AD33" s="1921"/>
      <c r="AE33" s="1921"/>
      <c r="AF33" s="1921"/>
      <c r="AG33" s="1921"/>
      <c r="AH33" s="1921"/>
      <c r="AI33" s="1921"/>
      <c r="AJ33" s="1923"/>
    </row>
    <row r="34" spans="1:36" ht="3" customHeight="1">
      <c r="A34" s="2013"/>
      <c r="B34" s="1956" t="s">
        <v>231</v>
      </c>
      <c r="C34" s="1931"/>
      <c r="D34" s="1931"/>
      <c r="E34" s="1931"/>
      <c r="F34" s="1931"/>
      <c r="G34" s="1931"/>
      <c r="H34" s="1931"/>
      <c r="I34" s="1932"/>
      <c r="J34" s="210"/>
      <c r="K34" s="209"/>
      <c r="L34" s="208"/>
      <c r="M34" s="1939"/>
      <c r="N34" s="1940"/>
      <c r="O34" s="1940"/>
      <c r="P34" s="1940"/>
      <c r="Q34" s="1940"/>
      <c r="R34" s="1940"/>
      <c r="S34" s="1940"/>
      <c r="T34" s="1940"/>
      <c r="U34" s="1940"/>
      <c r="V34" s="1940"/>
      <c r="W34" s="1940"/>
      <c r="X34" s="1940"/>
      <c r="Y34" s="1941"/>
      <c r="Z34" s="1927"/>
      <c r="AA34" s="1928"/>
      <c r="AB34" s="1928"/>
      <c r="AC34" s="1928"/>
      <c r="AD34" s="1928"/>
      <c r="AE34" s="1928"/>
      <c r="AF34" s="1928"/>
      <c r="AG34" s="1928"/>
      <c r="AH34" s="1928"/>
      <c r="AI34" s="1928"/>
      <c r="AJ34" s="1929"/>
    </row>
    <row r="35" spans="1:36" ht="10" customHeight="1">
      <c r="A35" s="2013"/>
      <c r="B35" s="1957"/>
      <c r="C35" s="1934"/>
      <c r="D35" s="1934"/>
      <c r="E35" s="1934"/>
      <c r="F35" s="1934"/>
      <c r="G35" s="1934"/>
      <c r="H35" s="1934"/>
      <c r="I35" s="1935"/>
      <c r="J35" s="1942"/>
      <c r="K35" s="1943"/>
      <c r="L35" s="1944"/>
      <c r="M35" s="1924"/>
      <c r="N35" s="1945" t="s">
        <v>729</v>
      </c>
      <c r="O35" s="1945"/>
      <c r="P35" s="1945"/>
      <c r="Q35" s="207"/>
      <c r="R35" s="1945" t="s">
        <v>728</v>
      </c>
      <c r="S35" s="1945"/>
      <c r="T35" s="1945"/>
      <c r="U35" s="207"/>
      <c r="V35" s="1945" t="s">
        <v>727</v>
      </c>
      <c r="W35" s="1945"/>
      <c r="X35" s="1945"/>
      <c r="Y35" s="1926"/>
      <c r="Z35" s="1915" t="s">
        <v>726</v>
      </c>
      <c r="AA35" s="1916"/>
      <c r="AB35" s="1918"/>
      <c r="AC35" s="1918"/>
      <c r="AD35" s="1919" t="s">
        <v>522</v>
      </c>
      <c r="AE35" s="1918"/>
      <c r="AF35" s="1918"/>
      <c r="AG35" s="1919" t="s">
        <v>167</v>
      </c>
      <c r="AH35" s="1918"/>
      <c r="AI35" s="1918"/>
      <c r="AJ35" s="1925" t="s">
        <v>186</v>
      </c>
    </row>
    <row r="36" spans="1:36" ht="10" customHeight="1">
      <c r="A36" s="2013"/>
      <c r="B36" s="1957"/>
      <c r="C36" s="1934"/>
      <c r="D36" s="1934"/>
      <c r="E36" s="1934"/>
      <c r="F36" s="1934"/>
      <c r="G36" s="1934"/>
      <c r="H36" s="1934"/>
      <c r="I36" s="1935"/>
      <c r="J36" s="1942"/>
      <c r="K36" s="1943"/>
      <c r="L36" s="1944"/>
      <c r="M36" s="1924"/>
      <c r="N36" s="1945"/>
      <c r="O36" s="1945"/>
      <c r="P36" s="1945"/>
      <c r="Q36" s="207"/>
      <c r="R36" s="1945"/>
      <c r="S36" s="1945"/>
      <c r="T36" s="1945"/>
      <c r="U36" s="207"/>
      <c r="V36" s="1945"/>
      <c r="W36" s="1945"/>
      <c r="X36" s="1945"/>
      <c r="Y36" s="1926"/>
      <c r="Z36" s="1917"/>
      <c r="AA36" s="1916"/>
      <c r="AB36" s="1918"/>
      <c r="AC36" s="1918"/>
      <c r="AD36" s="1919"/>
      <c r="AE36" s="1918"/>
      <c r="AF36" s="1918"/>
      <c r="AG36" s="1919"/>
      <c r="AH36" s="1918"/>
      <c r="AI36" s="1918"/>
      <c r="AJ36" s="1925"/>
    </row>
    <row r="37" spans="1:36" ht="3" customHeight="1">
      <c r="A37" s="2013"/>
      <c r="B37" s="1958"/>
      <c r="C37" s="1952"/>
      <c r="D37" s="1952"/>
      <c r="E37" s="1952"/>
      <c r="F37" s="1952"/>
      <c r="G37" s="1952"/>
      <c r="H37" s="1952"/>
      <c r="I37" s="1953"/>
      <c r="J37" s="216"/>
      <c r="K37" s="215"/>
      <c r="L37" s="214"/>
      <c r="M37" s="1920"/>
      <c r="N37" s="1921"/>
      <c r="O37" s="1921"/>
      <c r="P37" s="1921"/>
      <c r="Q37" s="1921"/>
      <c r="R37" s="1921"/>
      <c r="S37" s="1921"/>
      <c r="T37" s="1921"/>
      <c r="U37" s="1921"/>
      <c r="V37" s="1921"/>
      <c r="W37" s="1921"/>
      <c r="X37" s="1921"/>
      <c r="Y37" s="1922"/>
      <c r="Z37" s="1920"/>
      <c r="AA37" s="1921"/>
      <c r="AB37" s="1921"/>
      <c r="AC37" s="1921"/>
      <c r="AD37" s="1921"/>
      <c r="AE37" s="1921"/>
      <c r="AF37" s="1921"/>
      <c r="AG37" s="1921"/>
      <c r="AH37" s="1921"/>
      <c r="AI37" s="1921"/>
      <c r="AJ37" s="1923"/>
    </row>
    <row r="38" spans="1:36" ht="3" customHeight="1">
      <c r="A38" s="2013"/>
      <c r="B38" s="1956" t="s">
        <v>213</v>
      </c>
      <c r="C38" s="1931"/>
      <c r="D38" s="1931"/>
      <c r="E38" s="1931"/>
      <c r="F38" s="1931"/>
      <c r="G38" s="1931"/>
      <c r="H38" s="1931"/>
      <c r="I38" s="1932"/>
      <c r="J38" s="210"/>
      <c r="K38" s="209"/>
      <c r="L38" s="208"/>
      <c r="M38" s="1939"/>
      <c r="N38" s="1940"/>
      <c r="O38" s="1940"/>
      <c r="P38" s="1940"/>
      <c r="Q38" s="1940"/>
      <c r="R38" s="1940"/>
      <c r="S38" s="1940"/>
      <c r="T38" s="1940"/>
      <c r="U38" s="1940"/>
      <c r="V38" s="1940"/>
      <c r="W38" s="1940"/>
      <c r="X38" s="1940"/>
      <c r="Y38" s="1941"/>
      <c r="Z38" s="1927"/>
      <c r="AA38" s="1928"/>
      <c r="AB38" s="1928"/>
      <c r="AC38" s="1928"/>
      <c r="AD38" s="1928"/>
      <c r="AE38" s="1928"/>
      <c r="AF38" s="1928"/>
      <c r="AG38" s="1928"/>
      <c r="AH38" s="1928"/>
      <c r="AI38" s="1928"/>
      <c r="AJ38" s="1929"/>
    </row>
    <row r="39" spans="1:36" ht="10" customHeight="1">
      <c r="A39" s="2013"/>
      <c r="B39" s="1957"/>
      <c r="C39" s="1934"/>
      <c r="D39" s="1934"/>
      <c r="E39" s="1934"/>
      <c r="F39" s="1934"/>
      <c r="G39" s="1934"/>
      <c r="H39" s="1934"/>
      <c r="I39" s="1935"/>
      <c r="J39" s="1942"/>
      <c r="K39" s="1943"/>
      <c r="L39" s="1944"/>
      <c r="M39" s="1924"/>
      <c r="N39" s="1945" t="s">
        <v>729</v>
      </c>
      <c r="O39" s="1945"/>
      <c r="P39" s="1945"/>
      <c r="Q39" s="207"/>
      <c r="R39" s="1945" t="s">
        <v>728</v>
      </c>
      <c r="S39" s="1945"/>
      <c r="T39" s="1945"/>
      <c r="U39" s="207"/>
      <c r="V39" s="1945" t="s">
        <v>727</v>
      </c>
      <c r="W39" s="1945"/>
      <c r="X39" s="1945"/>
      <c r="Y39" s="1926"/>
      <c r="Z39" s="1915" t="s">
        <v>726</v>
      </c>
      <c r="AA39" s="1916"/>
      <c r="AB39" s="1918"/>
      <c r="AC39" s="1918"/>
      <c r="AD39" s="1919" t="s">
        <v>522</v>
      </c>
      <c r="AE39" s="1918"/>
      <c r="AF39" s="1918"/>
      <c r="AG39" s="1919" t="s">
        <v>167</v>
      </c>
      <c r="AH39" s="1918"/>
      <c r="AI39" s="1918"/>
      <c r="AJ39" s="1925" t="s">
        <v>186</v>
      </c>
    </row>
    <row r="40" spans="1:36" ht="10" customHeight="1">
      <c r="A40" s="2013"/>
      <c r="B40" s="1957"/>
      <c r="C40" s="1934"/>
      <c r="D40" s="1934"/>
      <c r="E40" s="1934"/>
      <c r="F40" s="1934"/>
      <c r="G40" s="1934"/>
      <c r="H40" s="1934"/>
      <c r="I40" s="1935"/>
      <c r="J40" s="1942"/>
      <c r="K40" s="1943"/>
      <c r="L40" s="1944"/>
      <c r="M40" s="1924"/>
      <c r="N40" s="1945"/>
      <c r="O40" s="1945"/>
      <c r="P40" s="1945"/>
      <c r="Q40" s="207"/>
      <c r="R40" s="1945"/>
      <c r="S40" s="1945"/>
      <c r="T40" s="1945"/>
      <c r="U40" s="207"/>
      <c r="V40" s="1945"/>
      <c r="W40" s="1945"/>
      <c r="X40" s="1945"/>
      <c r="Y40" s="1926"/>
      <c r="Z40" s="1917"/>
      <c r="AA40" s="1916"/>
      <c r="AB40" s="1918"/>
      <c r="AC40" s="1918"/>
      <c r="AD40" s="1919"/>
      <c r="AE40" s="1918"/>
      <c r="AF40" s="1918"/>
      <c r="AG40" s="1919"/>
      <c r="AH40" s="1918"/>
      <c r="AI40" s="1918"/>
      <c r="AJ40" s="1925"/>
    </row>
    <row r="41" spans="1:36" ht="3" customHeight="1">
      <c r="A41" s="2013"/>
      <c r="B41" s="1958"/>
      <c r="C41" s="1952"/>
      <c r="D41" s="1952"/>
      <c r="E41" s="1952"/>
      <c r="F41" s="1952"/>
      <c r="G41" s="1952"/>
      <c r="H41" s="1952"/>
      <c r="I41" s="1953"/>
      <c r="J41" s="216"/>
      <c r="K41" s="215"/>
      <c r="L41" s="214"/>
      <c r="M41" s="1920"/>
      <c r="N41" s="1921"/>
      <c r="O41" s="1921"/>
      <c r="P41" s="1921"/>
      <c r="Q41" s="1921"/>
      <c r="R41" s="1921"/>
      <c r="S41" s="1921"/>
      <c r="T41" s="1921"/>
      <c r="U41" s="1921"/>
      <c r="V41" s="1921"/>
      <c r="W41" s="1921"/>
      <c r="X41" s="1921"/>
      <c r="Y41" s="1922"/>
      <c r="Z41" s="1920"/>
      <c r="AA41" s="1921"/>
      <c r="AB41" s="1921"/>
      <c r="AC41" s="1921"/>
      <c r="AD41" s="1921"/>
      <c r="AE41" s="1921"/>
      <c r="AF41" s="1921"/>
      <c r="AG41" s="1921"/>
      <c r="AH41" s="1921"/>
      <c r="AI41" s="1921"/>
      <c r="AJ41" s="1923"/>
    </row>
    <row r="42" spans="1:36" ht="3" customHeight="1">
      <c r="A42" s="2013"/>
      <c r="B42" s="1956" t="s">
        <v>214</v>
      </c>
      <c r="C42" s="1931"/>
      <c r="D42" s="1931"/>
      <c r="E42" s="1931"/>
      <c r="F42" s="1931"/>
      <c r="G42" s="1931"/>
      <c r="H42" s="1931"/>
      <c r="I42" s="1932"/>
      <c r="J42" s="210"/>
      <c r="K42" s="209"/>
      <c r="L42" s="208"/>
      <c r="M42" s="1939"/>
      <c r="N42" s="1940"/>
      <c r="O42" s="1940"/>
      <c r="P42" s="1940"/>
      <c r="Q42" s="1940"/>
      <c r="R42" s="1940"/>
      <c r="S42" s="1940"/>
      <c r="T42" s="1940"/>
      <c r="U42" s="1940"/>
      <c r="V42" s="1940"/>
      <c r="W42" s="1940"/>
      <c r="X42" s="1940"/>
      <c r="Y42" s="1941"/>
      <c r="Z42" s="1927"/>
      <c r="AA42" s="1928"/>
      <c r="AB42" s="1928"/>
      <c r="AC42" s="1928"/>
      <c r="AD42" s="1928"/>
      <c r="AE42" s="1928"/>
      <c r="AF42" s="1928"/>
      <c r="AG42" s="1928"/>
      <c r="AH42" s="1928"/>
      <c r="AI42" s="1928"/>
      <c r="AJ42" s="1929"/>
    </row>
    <row r="43" spans="1:36" ht="10" customHeight="1">
      <c r="A43" s="2013"/>
      <c r="B43" s="1957"/>
      <c r="C43" s="1934"/>
      <c r="D43" s="1934"/>
      <c r="E43" s="1934"/>
      <c r="F43" s="1934"/>
      <c r="G43" s="1934"/>
      <c r="H43" s="1934"/>
      <c r="I43" s="1935"/>
      <c r="J43" s="1942"/>
      <c r="K43" s="1943"/>
      <c r="L43" s="1944"/>
      <c r="M43" s="1924"/>
      <c r="N43" s="1945" t="s">
        <v>729</v>
      </c>
      <c r="O43" s="1945"/>
      <c r="P43" s="1945"/>
      <c r="Q43" s="207"/>
      <c r="R43" s="1945" t="s">
        <v>728</v>
      </c>
      <c r="S43" s="1945"/>
      <c r="T43" s="1945"/>
      <c r="U43" s="207"/>
      <c r="V43" s="1945" t="s">
        <v>727</v>
      </c>
      <c r="W43" s="1945"/>
      <c r="X43" s="1945"/>
      <c r="Y43" s="1926"/>
      <c r="Z43" s="1915" t="s">
        <v>726</v>
      </c>
      <c r="AA43" s="1916"/>
      <c r="AB43" s="1918"/>
      <c r="AC43" s="1918"/>
      <c r="AD43" s="1919" t="s">
        <v>522</v>
      </c>
      <c r="AE43" s="1918"/>
      <c r="AF43" s="1918"/>
      <c r="AG43" s="1919" t="s">
        <v>167</v>
      </c>
      <c r="AH43" s="1918"/>
      <c r="AI43" s="1918"/>
      <c r="AJ43" s="1925" t="s">
        <v>186</v>
      </c>
    </row>
    <row r="44" spans="1:36" ht="10" customHeight="1">
      <c r="A44" s="2013"/>
      <c r="B44" s="1957"/>
      <c r="C44" s="1934"/>
      <c r="D44" s="1934"/>
      <c r="E44" s="1934"/>
      <c r="F44" s="1934"/>
      <c r="G44" s="1934"/>
      <c r="H44" s="1934"/>
      <c r="I44" s="1935"/>
      <c r="J44" s="1942"/>
      <c r="K44" s="1943"/>
      <c r="L44" s="1944"/>
      <c r="M44" s="1924"/>
      <c r="N44" s="1945"/>
      <c r="O44" s="1945"/>
      <c r="P44" s="1945"/>
      <c r="Q44" s="207"/>
      <c r="R44" s="1945"/>
      <c r="S44" s="1945"/>
      <c r="T44" s="1945"/>
      <c r="U44" s="207"/>
      <c r="V44" s="1945"/>
      <c r="W44" s="1945"/>
      <c r="X44" s="1945"/>
      <c r="Y44" s="1926"/>
      <c r="Z44" s="1917"/>
      <c r="AA44" s="1916"/>
      <c r="AB44" s="1918"/>
      <c r="AC44" s="1918"/>
      <c r="AD44" s="1919"/>
      <c r="AE44" s="1918"/>
      <c r="AF44" s="1918"/>
      <c r="AG44" s="1919"/>
      <c r="AH44" s="1918"/>
      <c r="AI44" s="1918"/>
      <c r="AJ44" s="1925"/>
    </row>
    <row r="45" spans="1:36" ht="3" customHeight="1">
      <c r="A45" s="2013"/>
      <c r="B45" s="1958"/>
      <c r="C45" s="1952"/>
      <c r="D45" s="1952"/>
      <c r="E45" s="1952"/>
      <c r="F45" s="1952"/>
      <c r="G45" s="1952"/>
      <c r="H45" s="1952"/>
      <c r="I45" s="1953"/>
      <c r="J45" s="216"/>
      <c r="K45" s="215"/>
      <c r="L45" s="214"/>
      <c r="M45" s="1920"/>
      <c r="N45" s="1921"/>
      <c r="O45" s="1921"/>
      <c r="P45" s="1921"/>
      <c r="Q45" s="1921"/>
      <c r="R45" s="1921"/>
      <c r="S45" s="1921"/>
      <c r="T45" s="1921"/>
      <c r="U45" s="1921"/>
      <c r="V45" s="1921"/>
      <c r="W45" s="1921"/>
      <c r="X45" s="1921"/>
      <c r="Y45" s="1922"/>
      <c r="Z45" s="1920"/>
      <c r="AA45" s="1921"/>
      <c r="AB45" s="1921"/>
      <c r="AC45" s="1921"/>
      <c r="AD45" s="1921"/>
      <c r="AE45" s="1921"/>
      <c r="AF45" s="1921"/>
      <c r="AG45" s="1921"/>
      <c r="AH45" s="1921"/>
      <c r="AI45" s="1921"/>
      <c r="AJ45" s="1923"/>
    </row>
    <row r="46" spans="1:36" ht="3" customHeight="1">
      <c r="A46" s="2013"/>
      <c r="B46" s="1956" t="s">
        <v>215</v>
      </c>
      <c r="C46" s="1931"/>
      <c r="D46" s="1931"/>
      <c r="E46" s="1931"/>
      <c r="F46" s="1931"/>
      <c r="G46" s="1931"/>
      <c r="H46" s="1931"/>
      <c r="I46" s="1932"/>
      <c r="J46" s="210"/>
      <c r="K46" s="209"/>
      <c r="L46" s="208"/>
      <c r="M46" s="1939"/>
      <c r="N46" s="1940"/>
      <c r="O46" s="1940"/>
      <c r="P46" s="1940"/>
      <c r="Q46" s="1940"/>
      <c r="R46" s="1940"/>
      <c r="S46" s="1940"/>
      <c r="T46" s="1940"/>
      <c r="U46" s="1940"/>
      <c r="V46" s="1940"/>
      <c r="W46" s="1940"/>
      <c r="X46" s="1940"/>
      <c r="Y46" s="1941"/>
      <c r="Z46" s="1927"/>
      <c r="AA46" s="1928"/>
      <c r="AB46" s="1928"/>
      <c r="AC46" s="1928"/>
      <c r="AD46" s="1928"/>
      <c r="AE46" s="1928"/>
      <c r="AF46" s="1928"/>
      <c r="AG46" s="1928"/>
      <c r="AH46" s="1928"/>
      <c r="AI46" s="1928"/>
      <c r="AJ46" s="1929"/>
    </row>
    <row r="47" spans="1:36" ht="10" customHeight="1">
      <c r="A47" s="2013"/>
      <c r="B47" s="1957"/>
      <c r="C47" s="1934"/>
      <c r="D47" s="1934"/>
      <c r="E47" s="1934"/>
      <c r="F47" s="1934"/>
      <c r="G47" s="1934"/>
      <c r="H47" s="1934"/>
      <c r="I47" s="1935"/>
      <c r="J47" s="1942"/>
      <c r="K47" s="1943"/>
      <c r="L47" s="1944"/>
      <c r="M47" s="1924"/>
      <c r="N47" s="1945" t="s">
        <v>729</v>
      </c>
      <c r="O47" s="1945"/>
      <c r="P47" s="1945"/>
      <c r="Q47" s="207"/>
      <c r="R47" s="1945" t="s">
        <v>728</v>
      </c>
      <c r="S47" s="1945"/>
      <c r="T47" s="1945"/>
      <c r="U47" s="207"/>
      <c r="V47" s="1945" t="s">
        <v>727</v>
      </c>
      <c r="W47" s="1945"/>
      <c r="X47" s="1945"/>
      <c r="Y47" s="1926"/>
      <c r="Z47" s="1915" t="s">
        <v>726</v>
      </c>
      <c r="AA47" s="1916"/>
      <c r="AB47" s="1918"/>
      <c r="AC47" s="1918"/>
      <c r="AD47" s="1919" t="s">
        <v>522</v>
      </c>
      <c r="AE47" s="1918"/>
      <c r="AF47" s="1918"/>
      <c r="AG47" s="1919" t="s">
        <v>167</v>
      </c>
      <c r="AH47" s="1918"/>
      <c r="AI47" s="1918"/>
      <c r="AJ47" s="1925" t="s">
        <v>186</v>
      </c>
    </row>
    <row r="48" spans="1:36" ht="10" customHeight="1">
      <c r="A48" s="2013"/>
      <c r="B48" s="1957"/>
      <c r="C48" s="1934"/>
      <c r="D48" s="1934"/>
      <c r="E48" s="1934"/>
      <c r="F48" s="1934"/>
      <c r="G48" s="1934"/>
      <c r="H48" s="1934"/>
      <c r="I48" s="1935"/>
      <c r="J48" s="1942"/>
      <c r="K48" s="1943"/>
      <c r="L48" s="1944"/>
      <c r="M48" s="1924"/>
      <c r="N48" s="1945"/>
      <c r="O48" s="1945"/>
      <c r="P48" s="1945"/>
      <c r="Q48" s="207"/>
      <c r="R48" s="1945"/>
      <c r="S48" s="1945"/>
      <c r="T48" s="1945"/>
      <c r="U48" s="207"/>
      <c r="V48" s="1945"/>
      <c r="W48" s="1945"/>
      <c r="X48" s="1945"/>
      <c r="Y48" s="1926"/>
      <c r="Z48" s="1917"/>
      <c r="AA48" s="1916"/>
      <c r="AB48" s="1918"/>
      <c r="AC48" s="1918"/>
      <c r="AD48" s="1919"/>
      <c r="AE48" s="1918"/>
      <c r="AF48" s="1918"/>
      <c r="AG48" s="1919"/>
      <c r="AH48" s="1918"/>
      <c r="AI48" s="1918"/>
      <c r="AJ48" s="1925"/>
    </row>
    <row r="49" spans="1:36" ht="3" customHeight="1">
      <c r="A49" s="2013"/>
      <c r="B49" s="1958"/>
      <c r="C49" s="1952"/>
      <c r="D49" s="1952"/>
      <c r="E49" s="1952"/>
      <c r="F49" s="1952"/>
      <c r="G49" s="1952"/>
      <c r="H49" s="1952"/>
      <c r="I49" s="1953"/>
      <c r="J49" s="216"/>
      <c r="K49" s="215"/>
      <c r="L49" s="214"/>
      <c r="M49" s="1920"/>
      <c r="N49" s="1921"/>
      <c r="O49" s="1921"/>
      <c r="P49" s="1921"/>
      <c r="Q49" s="1921"/>
      <c r="R49" s="1921"/>
      <c r="S49" s="1921"/>
      <c r="T49" s="1921"/>
      <c r="U49" s="1921"/>
      <c r="V49" s="1921"/>
      <c r="W49" s="1921"/>
      <c r="X49" s="1921"/>
      <c r="Y49" s="1922"/>
      <c r="Z49" s="1920"/>
      <c r="AA49" s="1921"/>
      <c r="AB49" s="1921"/>
      <c r="AC49" s="1921"/>
      <c r="AD49" s="1921"/>
      <c r="AE49" s="1921"/>
      <c r="AF49" s="1921"/>
      <c r="AG49" s="1921"/>
      <c r="AH49" s="1921"/>
      <c r="AI49" s="1921"/>
      <c r="AJ49" s="1923"/>
    </row>
    <row r="50" spans="1:36" ht="3" customHeight="1">
      <c r="A50" s="2013"/>
      <c r="B50" s="1956" t="s">
        <v>216</v>
      </c>
      <c r="C50" s="1931"/>
      <c r="D50" s="1931"/>
      <c r="E50" s="1931"/>
      <c r="F50" s="1931"/>
      <c r="G50" s="1931"/>
      <c r="H50" s="1931"/>
      <c r="I50" s="1932"/>
      <c r="J50" s="210"/>
      <c r="K50" s="209"/>
      <c r="L50" s="208"/>
      <c r="M50" s="1939"/>
      <c r="N50" s="1940"/>
      <c r="O50" s="1940"/>
      <c r="P50" s="1940"/>
      <c r="Q50" s="1940"/>
      <c r="R50" s="1940"/>
      <c r="S50" s="1940"/>
      <c r="T50" s="1940"/>
      <c r="U50" s="1940"/>
      <c r="V50" s="1940"/>
      <c r="W50" s="1940"/>
      <c r="X50" s="1940"/>
      <c r="Y50" s="1941"/>
      <c r="Z50" s="1927"/>
      <c r="AA50" s="1928"/>
      <c r="AB50" s="1928"/>
      <c r="AC50" s="1928"/>
      <c r="AD50" s="1928"/>
      <c r="AE50" s="1928"/>
      <c r="AF50" s="1928"/>
      <c r="AG50" s="1928"/>
      <c r="AH50" s="1928"/>
      <c r="AI50" s="1928"/>
      <c r="AJ50" s="1929"/>
    </row>
    <row r="51" spans="1:36" ht="10" customHeight="1">
      <c r="A51" s="2013"/>
      <c r="B51" s="1957"/>
      <c r="C51" s="1934"/>
      <c r="D51" s="1934"/>
      <c r="E51" s="1934"/>
      <c r="F51" s="1934"/>
      <c r="G51" s="1934"/>
      <c r="H51" s="1934"/>
      <c r="I51" s="1935"/>
      <c r="J51" s="1942"/>
      <c r="K51" s="1943"/>
      <c r="L51" s="1944"/>
      <c r="M51" s="1924"/>
      <c r="N51" s="1945" t="s">
        <v>729</v>
      </c>
      <c r="O51" s="1945"/>
      <c r="P51" s="1945"/>
      <c r="Q51" s="207"/>
      <c r="R51" s="1945" t="s">
        <v>728</v>
      </c>
      <c r="S51" s="1945"/>
      <c r="T51" s="1945"/>
      <c r="U51" s="207"/>
      <c r="V51" s="1945" t="s">
        <v>727</v>
      </c>
      <c r="W51" s="1945"/>
      <c r="X51" s="1945"/>
      <c r="Y51" s="1926"/>
      <c r="Z51" s="1915" t="s">
        <v>726</v>
      </c>
      <c r="AA51" s="1916"/>
      <c r="AB51" s="1918"/>
      <c r="AC51" s="1918"/>
      <c r="AD51" s="1919" t="s">
        <v>522</v>
      </c>
      <c r="AE51" s="1918"/>
      <c r="AF51" s="1918"/>
      <c r="AG51" s="1919" t="s">
        <v>167</v>
      </c>
      <c r="AH51" s="1918"/>
      <c r="AI51" s="1918"/>
      <c r="AJ51" s="1925" t="s">
        <v>186</v>
      </c>
    </row>
    <row r="52" spans="1:36" ht="10" customHeight="1">
      <c r="A52" s="2013"/>
      <c r="B52" s="1957"/>
      <c r="C52" s="1934"/>
      <c r="D52" s="1934"/>
      <c r="E52" s="1934"/>
      <c r="F52" s="1934"/>
      <c r="G52" s="1934"/>
      <c r="H52" s="1934"/>
      <c r="I52" s="1935"/>
      <c r="J52" s="1942"/>
      <c r="K52" s="1943"/>
      <c r="L52" s="1944"/>
      <c r="M52" s="1924"/>
      <c r="N52" s="1945"/>
      <c r="O52" s="1945"/>
      <c r="P52" s="1945"/>
      <c r="Q52" s="207"/>
      <c r="R52" s="1945"/>
      <c r="S52" s="1945"/>
      <c r="T52" s="1945"/>
      <c r="U52" s="207"/>
      <c r="V52" s="1945"/>
      <c r="W52" s="1945"/>
      <c r="X52" s="1945"/>
      <c r="Y52" s="1926"/>
      <c r="Z52" s="1917"/>
      <c r="AA52" s="1916"/>
      <c r="AB52" s="1918"/>
      <c r="AC52" s="1918"/>
      <c r="AD52" s="1919"/>
      <c r="AE52" s="1918"/>
      <c r="AF52" s="1918"/>
      <c r="AG52" s="1919"/>
      <c r="AH52" s="1918"/>
      <c r="AI52" s="1918"/>
      <c r="AJ52" s="1925"/>
    </row>
    <row r="53" spans="1:36" ht="3" customHeight="1">
      <c r="A53" s="2013"/>
      <c r="B53" s="1958"/>
      <c r="C53" s="1952"/>
      <c r="D53" s="1952"/>
      <c r="E53" s="1952"/>
      <c r="F53" s="1952"/>
      <c r="G53" s="1952"/>
      <c r="H53" s="1952"/>
      <c r="I53" s="1953"/>
      <c r="J53" s="216"/>
      <c r="K53" s="215"/>
      <c r="L53" s="214"/>
      <c r="M53" s="1920"/>
      <c r="N53" s="1921"/>
      <c r="O53" s="1921"/>
      <c r="P53" s="1921"/>
      <c r="Q53" s="1921"/>
      <c r="R53" s="1921"/>
      <c r="S53" s="1921"/>
      <c r="T53" s="1921"/>
      <c r="U53" s="1921"/>
      <c r="V53" s="1921"/>
      <c r="W53" s="1921"/>
      <c r="X53" s="1921"/>
      <c r="Y53" s="1922"/>
      <c r="Z53" s="1920"/>
      <c r="AA53" s="1921"/>
      <c r="AB53" s="1921"/>
      <c r="AC53" s="1921"/>
      <c r="AD53" s="1921"/>
      <c r="AE53" s="1921"/>
      <c r="AF53" s="1921"/>
      <c r="AG53" s="1921"/>
      <c r="AH53" s="1921"/>
      <c r="AI53" s="1921"/>
      <c r="AJ53" s="1923"/>
    </row>
    <row r="54" spans="1:36" ht="3" customHeight="1">
      <c r="A54" s="2013"/>
      <c r="B54" s="1956" t="s">
        <v>217</v>
      </c>
      <c r="C54" s="1931"/>
      <c r="D54" s="1931"/>
      <c r="E54" s="1931"/>
      <c r="F54" s="1931"/>
      <c r="G54" s="1931"/>
      <c r="H54" s="1931"/>
      <c r="I54" s="1932"/>
      <c r="J54" s="210"/>
      <c r="K54" s="209"/>
      <c r="L54" s="208"/>
      <c r="M54" s="1939"/>
      <c r="N54" s="1940"/>
      <c r="O54" s="1940"/>
      <c r="P54" s="1940"/>
      <c r="Q54" s="1940"/>
      <c r="R54" s="1940"/>
      <c r="S54" s="1940"/>
      <c r="T54" s="1940"/>
      <c r="U54" s="1940"/>
      <c r="V54" s="1940"/>
      <c r="W54" s="1940"/>
      <c r="X54" s="1940"/>
      <c r="Y54" s="1941"/>
      <c r="Z54" s="1927"/>
      <c r="AA54" s="1928"/>
      <c r="AB54" s="1928"/>
      <c r="AC54" s="1928"/>
      <c r="AD54" s="1928"/>
      <c r="AE54" s="1928"/>
      <c r="AF54" s="1928"/>
      <c r="AG54" s="1928"/>
      <c r="AH54" s="1928"/>
      <c r="AI54" s="1928"/>
      <c r="AJ54" s="1929"/>
    </row>
    <row r="55" spans="1:36" ht="10" customHeight="1">
      <c r="A55" s="2013"/>
      <c r="B55" s="1957"/>
      <c r="C55" s="1934"/>
      <c r="D55" s="1934"/>
      <c r="E55" s="1934"/>
      <c r="F55" s="1934"/>
      <c r="G55" s="1934"/>
      <c r="H55" s="1934"/>
      <c r="I55" s="1935"/>
      <c r="J55" s="1942"/>
      <c r="K55" s="1943"/>
      <c r="L55" s="1944"/>
      <c r="M55" s="1924"/>
      <c r="N55" s="1945" t="s">
        <v>729</v>
      </c>
      <c r="O55" s="1945"/>
      <c r="P55" s="1945"/>
      <c r="Q55" s="207"/>
      <c r="R55" s="1945" t="s">
        <v>728</v>
      </c>
      <c r="S55" s="1945"/>
      <c r="T55" s="1945"/>
      <c r="U55" s="207"/>
      <c r="V55" s="1945" t="s">
        <v>727</v>
      </c>
      <c r="W55" s="1945"/>
      <c r="X55" s="1945"/>
      <c r="Y55" s="1926"/>
      <c r="Z55" s="1915" t="s">
        <v>726</v>
      </c>
      <c r="AA55" s="1916"/>
      <c r="AB55" s="1918"/>
      <c r="AC55" s="1918"/>
      <c r="AD55" s="1919" t="s">
        <v>522</v>
      </c>
      <c r="AE55" s="1918"/>
      <c r="AF55" s="1918"/>
      <c r="AG55" s="1919" t="s">
        <v>167</v>
      </c>
      <c r="AH55" s="1918"/>
      <c r="AI55" s="1918"/>
      <c r="AJ55" s="1925" t="s">
        <v>186</v>
      </c>
    </row>
    <row r="56" spans="1:36" ht="10" customHeight="1">
      <c r="A56" s="2013"/>
      <c r="B56" s="1957"/>
      <c r="C56" s="1934"/>
      <c r="D56" s="1934"/>
      <c r="E56" s="1934"/>
      <c r="F56" s="1934"/>
      <c r="G56" s="1934"/>
      <c r="H56" s="1934"/>
      <c r="I56" s="1935"/>
      <c r="J56" s="1942"/>
      <c r="K56" s="1943"/>
      <c r="L56" s="1944"/>
      <c r="M56" s="1924"/>
      <c r="N56" s="1945"/>
      <c r="O56" s="1945"/>
      <c r="P56" s="1945"/>
      <c r="Q56" s="207"/>
      <c r="R56" s="1945"/>
      <c r="S56" s="1945"/>
      <c r="T56" s="1945"/>
      <c r="U56" s="207"/>
      <c r="V56" s="1945"/>
      <c r="W56" s="1945"/>
      <c r="X56" s="1945"/>
      <c r="Y56" s="1926"/>
      <c r="Z56" s="1917"/>
      <c r="AA56" s="1916"/>
      <c r="AB56" s="1918"/>
      <c r="AC56" s="1918"/>
      <c r="AD56" s="1919"/>
      <c r="AE56" s="1918"/>
      <c r="AF56" s="1918"/>
      <c r="AG56" s="1919"/>
      <c r="AH56" s="1918"/>
      <c r="AI56" s="1918"/>
      <c r="AJ56" s="1925"/>
    </row>
    <row r="57" spans="1:36" ht="3" customHeight="1">
      <c r="A57" s="2013"/>
      <c r="B57" s="1958"/>
      <c r="C57" s="1952"/>
      <c r="D57" s="1952"/>
      <c r="E57" s="1952"/>
      <c r="F57" s="1952"/>
      <c r="G57" s="1952"/>
      <c r="H57" s="1952"/>
      <c r="I57" s="1953"/>
      <c r="J57" s="216"/>
      <c r="K57" s="215"/>
      <c r="L57" s="214"/>
      <c r="M57" s="1920"/>
      <c r="N57" s="1921"/>
      <c r="O57" s="1921"/>
      <c r="P57" s="1921"/>
      <c r="Q57" s="1921"/>
      <c r="R57" s="1921"/>
      <c r="S57" s="1921"/>
      <c r="T57" s="1921"/>
      <c r="U57" s="1921"/>
      <c r="V57" s="1921"/>
      <c r="W57" s="1921"/>
      <c r="X57" s="1921"/>
      <c r="Y57" s="1922"/>
      <c r="Z57" s="1920"/>
      <c r="AA57" s="1921"/>
      <c r="AB57" s="1921"/>
      <c r="AC57" s="1921"/>
      <c r="AD57" s="1921"/>
      <c r="AE57" s="1921"/>
      <c r="AF57" s="1921"/>
      <c r="AG57" s="1921"/>
      <c r="AH57" s="1921"/>
      <c r="AI57" s="1921"/>
      <c r="AJ57" s="1923"/>
    </row>
    <row r="58" spans="1:36" ht="3" customHeight="1">
      <c r="A58" s="2013"/>
      <c r="B58" s="1956" t="s">
        <v>252</v>
      </c>
      <c r="C58" s="1931"/>
      <c r="D58" s="1931"/>
      <c r="E58" s="1931"/>
      <c r="F58" s="1931"/>
      <c r="G58" s="1931"/>
      <c r="H58" s="1931"/>
      <c r="I58" s="1932"/>
      <c r="J58" s="210"/>
      <c r="K58" s="209"/>
      <c r="L58" s="208"/>
      <c r="M58" s="1939"/>
      <c r="N58" s="1940"/>
      <c r="O58" s="1940"/>
      <c r="P58" s="1940"/>
      <c r="Q58" s="1940"/>
      <c r="R58" s="1940"/>
      <c r="S58" s="1940"/>
      <c r="T58" s="1940"/>
      <c r="U58" s="1940"/>
      <c r="V58" s="1940"/>
      <c r="W58" s="1940"/>
      <c r="X58" s="1940"/>
      <c r="Y58" s="1941"/>
      <c r="Z58" s="1927"/>
      <c r="AA58" s="1928"/>
      <c r="AB58" s="1928"/>
      <c r="AC58" s="1928"/>
      <c r="AD58" s="1928"/>
      <c r="AE58" s="1928"/>
      <c r="AF58" s="1928"/>
      <c r="AG58" s="1928"/>
      <c r="AH58" s="1928"/>
      <c r="AI58" s="1928"/>
      <c r="AJ58" s="1929"/>
    </row>
    <row r="59" spans="1:36" ht="10" customHeight="1">
      <c r="A59" s="2013"/>
      <c r="B59" s="1957"/>
      <c r="C59" s="1934"/>
      <c r="D59" s="1934"/>
      <c r="E59" s="1934"/>
      <c r="F59" s="1934"/>
      <c r="G59" s="1934"/>
      <c r="H59" s="1934"/>
      <c r="I59" s="1935"/>
      <c r="J59" s="1942"/>
      <c r="K59" s="1943"/>
      <c r="L59" s="1944"/>
      <c r="M59" s="1924"/>
      <c r="N59" s="1945" t="s">
        <v>729</v>
      </c>
      <c r="O59" s="1945"/>
      <c r="P59" s="1945"/>
      <c r="Q59" s="207"/>
      <c r="R59" s="1945" t="s">
        <v>728</v>
      </c>
      <c r="S59" s="1945"/>
      <c r="T59" s="1945"/>
      <c r="U59" s="207"/>
      <c r="V59" s="1945" t="s">
        <v>727</v>
      </c>
      <c r="W59" s="1945"/>
      <c r="X59" s="1945"/>
      <c r="Y59" s="1926"/>
      <c r="Z59" s="1915" t="s">
        <v>726</v>
      </c>
      <c r="AA59" s="1916"/>
      <c r="AB59" s="1918"/>
      <c r="AC59" s="1918"/>
      <c r="AD59" s="1919" t="s">
        <v>522</v>
      </c>
      <c r="AE59" s="1918"/>
      <c r="AF59" s="1918"/>
      <c r="AG59" s="1919" t="s">
        <v>167</v>
      </c>
      <c r="AH59" s="1918"/>
      <c r="AI59" s="1918"/>
      <c r="AJ59" s="1925" t="s">
        <v>186</v>
      </c>
    </row>
    <row r="60" spans="1:36" ht="10" customHeight="1">
      <c r="A60" s="2013"/>
      <c r="B60" s="1957"/>
      <c r="C60" s="1934"/>
      <c r="D60" s="1934"/>
      <c r="E60" s="1934"/>
      <c r="F60" s="1934"/>
      <c r="G60" s="1934"/>
      <c r="H60" s="1934"/>
      <c r="I60" s="1935"/>
      <c r="J60" s="1942"/>
      <c r="K60" s="1943"/>
      <c r="L60" s="1944"/>
      <c r="M60" s="1924"/>
      <c r="N60" s="1945"/>
      <c r="O60" s="1945"/>
      <c r="P60" s="1945"/>
      <c r="Q60" s="207"/>
      <c r="R60" s="1945"/>
      <c r="S60" s="1945"/>
      <c r="T60" s="1945"/>
      <c r="U60" s="207"/>
      <c r="V60" s="1945"/>
      <c r="W60" s="1945"/>
      <c r="X60" s="1945"/>
      <c r="Y60" s="1926"/>
      <c r="Z60" s="1917"/>
      <c r="AA60" s="1916"/>
      <c r="AB60" s="1918"/>
      <c r="AC60" s="1918"/>
      <c r="AD60" s="1919"/>
      <c r="AE60" s="1918"/>
      <c r="AF60" s="1918"/>
      <c r="AG60" s="1919"/>
      <c r="AH60" s="1918"/>
      <c r="AI60" s="1918"/>
      <c r="AJ60" s="1925"/>
    </row>
    <row r="61" spans="1:36" ht="3" customHeight="1">
      <c r="A61" s="2014"/>
      <c r="B61" s="1958"/>
      <c r="C61" s="1952"/>
      <c r="D61" s="1952"/>
      <c r="E61" s="1952"/>
      <c r="F61" s="1952"/>
      <c r="G61" s="1952"/>
      <c r="H61" s="1952"/>
      <c r="I61" s="1953"/>
      <c r="J61" s="216"/>
      <c r="K61" s="215"/>
      <c r="L61" s="214"/>
      <c r="M61" s="1920"/>
      <c r="N61" s="1921"/>
      <c r="O61" s="1921"/>
      <c r="P61" s="1921"/>
      <c r="Q61" s="1921"/>
      <c r="R61" s="1921"/>
      <c r="S61" s="1921"/>
      <c r="T61" s="1921"/>
      <c r="U61" s="1921"/>
      <c r="V61" s="1921"/>
      <c r="W61" s="1921"/>
      <c r="X61" s="1921"/>
      <c r="Y61" s="1922"/>
      <c r="Z61" s="1920"/>
      <c r="AA61" s="1921"/>
      <c r="AB61" s="1921"/>
      <c r="AC61" s="1921"/>
      <c r="AD61" s="1921"/>
      <c r="AE61" s="1921"/>
      <c r="AF61" s="1921"/>
      <c r="AG61" s="1921"/>
      <c r="AH61" s="1921"/>
      <c r="AI61" s="1921"/>
      <c r="AJ61" s="1923"/>
    </row>
    <row r="62" spans="1:36" ht="3" customHeight="1">
      <c r="A62" s="1954" t="s">
        <v>218</v>
      </c>
      <c r="B62" s="1956" t="s">
        <v>737</v>
      </c>
      <c r="C62" s="1931"/>
      <c r="D62" s="1931"/>
      <c r="E62" s="1931"/>
      <c r="F62" s="1931"/>
      <c r="G62" s="1931"/>
      <c r="H62" s="1931"/>
      <c r="I62" s="1932"/>
      <c r="J62" s="210"/>
      <c r="K62" s="209"/>
      <c r="L62" s="208"/>
      <c r="M62" s="1939"/>
      <c r="N62" s="1940"/>
      <c r="O62" s="1940"/>
      <c r="P62" s="1940"/>
      <c r="Q62" s="1940"/>
      <c r="R62" s="1940"/>
      <c r="S62" s="1940"/>
      <c r="T62" s="1940"/>
      <c r="U62" s="1940"/>
      <c r="V62" s="1940"/>
      <c r="W62" s="1940"/>
      <c r="X62" s="1940"/>
      <c r="Y62" s="1941"/>
      <c r="Z62" s="1927"/>
      <c r="AA62" s="1928"/>
      <c r="AB62" s="1928"/>
      <c r="AC62" s="1928"/>
      <c r="AD62" s="1928"/>
      <c r="AE62" s="1928"/>
      <c r="AF62" s="1928"/>
      <c r="AG62" s="1928"/>
      <c r="AH62" s="1928"/>
      <c r="AI62" s="1928"/>
      <c r="AJ62" s="1929"/>
    </row>
    <row r="63" spans="1:36" ht="10" customHeight="1">
      <c r="A63" s="1954"/>
      <c r="B63" s="1957"/>
      <c r="C63" s="1934"/>
      <c r="D63" s="1934"/>
      <c r="E63" s="1934"/>
      <c r="F63" s="1934"/>
      <c r="G63" s="1934"/>
      <c r="H63" s="1934"/>
      <c r="I63" s="1935"/>
      <c r="J63" s="1942"/>
      <c r="K63" s="1943"/>
      <c r="L63" s="1944"/>
      <c r="M63" s="1924"/>
      <c r="N63" s="1945" t="s">
        <v>729</v>
      </c>
      <c r="O63" s="1945"/>
      <c r="P63" s="1945"/>
      <c r="Q63" s="207"/>
      <c r="R63" s="1945" t="s">
        <v>728</v>
      </c>
      <c r="S63" s="1945"/>
      <c r="T63" s="1945"/>
      <c r="U63" s="207"/>
      <c r="V63" s="1945" t="s">
        <v>727</v>
      </c>
      <c r="W63" s="1945"/>
      <c r="X63" s="1945"/>
      <c r="Y63" s="1926"/>
      <c r="Z63" s="1915" t="s">
        <v>726</v>
      </c>
      <c r="AA63" s="1916"/>
      <c r="AB63" s="1918"/>
      <c r="AC63" s="1918"/>
      <c r="AD63" s="1919" t="s">
        <v>522</v>
      </c>
      <c r="AE63" s="1918"/>
      <c r="AF63" s="1918"/>
      <c r="AG63" s="1919" t="s">
        <v>167</v>
      </c>
      <c r="AH63" s="1918"/>
      <c r="AI63" s="1918"/>
      <c r="AJ63" s="1925" t="s">
        <v>186</v>
      </c>
    </row>
    <row r="64" spans="1:36" ht="10" customHeight="1">
      <c r="A64" s="1954"/>
      <c r="B64" s="1957"/>
      <c r="C64" s="1934"/>
      <c r="D64" s="1934"/>
      <c r="E64" s="1934"/>
      <c r="F64" s="1934"/>
      <c r="G64" s="1934"/>
      <c r="H64" s="1934"/>
      <c r="I64" s="1935"/>
      <c r="J64" s="1942"/>
      <c r="K64" s="1943"/>
      <c r="L64" s="1944"/>
      <c r="M64" s="1924"/>
      <c r="N64" s="1945"/>
      <c r="O64" s="1945"/>
      <c r="P64" s="1945"/>
      <c r="Q64" s="207"/>
      <c r="R64" s="1945"/>
      <c r="S64" s="1945"/>
      <c r="T64" s="1945"/>
      <c r="U64" s="207"/>
      <c r="V64" s="1945"/>
      <c r="W64" s="1945"/>
      <c r="X64" s="1945"/>
      <c r="Y64" s="1926"/>
      <c r="Z64" s="1917"/>
      <c r="AA64" s="1916"/>
      <c r="AB64" s="1918"/>
      <c r="AC64" s="1918"/>
      <c r="AD64" s="1919"/>
      <c r="AE64" s="1918"/>
      <c r="AF64" s="1918"/>
      <c r="AG64" s="1919"/>
      <c r="AH64" s="1918"/>
      <c r="AI64" s="1918"/>
      <c r="AJ64" s="1925"/>
    </row>
    <row r="65" spans="1:36" ht="3" customHeight="1">
      <c r="A65" s="1954"/>
      <c r="B65" s="1958"/>
      <c r="C65" s="1952"/>
      <c r="D65" s="1952"/>
      <c r="E65" s="1952"/>
      <c r="F65" s="1952"/>
      <c r="G65" s="1952"/>
      <c r="H65" s="1952"/>
      <c r="I65" s="1953"/>
      <c r="J65" s="216"/>
      <c r="K65" s="215"/>
      <c r="L65" s="214"/>
      <c r="M65" s="1920"/>
      <c r="N65" s="1921"/>
      <c r="O65" s="1921"/>
      <c r="P65" s="1921"/>
      <c r="Q65" s="1921"/>
      <c r="R65" s="1921"/>
      <c r="S65" s="1921"/>
      <c r="T65" s="1921"/>
      <c r="U65" s="1921"/>
      <c r="V65" s="1921"/>
      <c r="W65" s="1921"/>
      <c r="X65" s="1921"/>
      <c r="Y65" s="1922"/>
      <c r="Z65" s="1920"/>
      <c r="AA65" s="1921"/>
      <c r="AB65" s="1921"/>
      <c r="AC65" s="1921"/>
      <c r="AD65" s="1921"/>
      <c r="AE65" s="1921"/>
      <c r="AF65" s="1921"/>
      <c r="AG65" s="1921"/>
      <c r="AH65" s="1921"/>
      <c r="AI65" s="1921"/>
      <c r="AJ65" s="1923"/>
    </row>
    <row r="66" spans="1:36" ht="3" customHeight="1">
      <c r="A66" s="1954"/>
      <c r="B66" s="1956" t="s">
        <v>736</v>
      </c>
      <c r="C66" s="1931"/>
      <c r="D66" s="1931"/>
      <c r="E66" s="1931"/>
      <c r="F66" s="1931"/>
      <c r="G66" s="1931"/>
      <c r="H66" s="1931"/>
      <c r="I66" s="1932"/>
      <c r="J66" s="210"/>
      <c r="K66" s="209"/>
      <c r="L66" s="208"/>
      <c r="M66" s="1939"/>
      <c r="N66" s="1940"/>
      <c r="O66" s="1940"/>
      <c r="P66" s="1940"/>
      <c r="Q66" s="1940"/>
      <c r="R66" s="1940"/>
      <c r="S66" s="1940"/>
      <c r="T66" s="1940"/>
      <c r="U66" s="1940"/>
      <c r="V66" s="1940"/>
      <c r="W66" s="1940"/>
      <c r="X66" s="1940"/>
      <c r="Y66" s="1941"/>
      <c r="Z66" s="1927"/>
      <c r="AA66" s="1928"/>
      <c r="AB66" s="1928"/>
      <c r="AC66" s="1928"/>
      <c r="AD66" s="1928"/>
      <c r="AE66" s="1928"/>
      <c r="AF66" s="1928"/>
      <c r="AG66" s="1928"/>
      <c r="AH66" s="1928"/>
      <c r="AI66" s="1928"/>
      <c r="AJ66" s="1929"/>
    </row>
    <row r="67" spans="1:36" ht="10" customHeight="1">
      <c r="A67" s="1954"/>
      <c r="B67" s="1957"/>
      <c r="C67" s="1934"/>
      <c r="D67" s="1934"/>
      <c r="E67" s="1934"/>
      <c r="F67" s="1934"/>
      <c r="G67" s="1934"/>
      <c r="H67" s="1934"/>
      <c r="I67" s="1935"/>
      <c r="J67" s="1942"/>
      <c r="K67" s="1943"/>
      <c r="L67" s="1944"/>
      <c r="M67" s="1924"/>
      <c r="N67" s="1945" t="s">
        <v>729</v>
      </c>
      <c r="O67" s="1945"/>
      <c r="P67" s="1945"/>
      <c r="Q67" s="207"/>
      <c r="R67" s="1945" t="s">
        <v>728</v>
      </c>
      <c r="S67" s="1945"/>
      <c r="T67" s="1945"/>
      <c r="U67" s="207"/>
      <c r="V67" s="1945" t="s">
        <v>727</v>
      </c>
      <c r="W67" s="1945"/>
      <c r="X67" s="1945"/>
      <c r="Y67" s="1926"/>
      <c r="Z67" s="1915" t="s">
        <v>726</v>
      </c>
      <c r="AA67" s="1916"/>
      <c r="AB67" s="1918"/>
      <c r="AC67" s="1918"/>
      <c r="AD67" s="1919" t="s">
        <v>522</v>
      </c>
      <c r="AE67" s="1918"/>
      <c r="AF67" s="1918"/>
      <c r="AG67" s="1919" t="s">
        <v>167</v>
      </c>
      <c r="AH67" s="1918"/>
      <c r="AI67" s="1918"/>
      <c r="AJ67" s="1925" t="s">
        <v>186</v>
      </c>
    </row>
    <row r="68" spans="1:36" ht="10" customHeight="1">
      <c r="A68" s="1954"/>
      <c r="B68" s="1957"/>
      <c r="C68" s="1934"/>
      <c r="D68" s="1934"/>
      <c r="E68" s="1934"/>
      <c r="F68" s="1934"/>
      <c r="G68" s="1934"/>
      <c r="H68" s="1934"/>
      <c r="I68" s="1935"/>
      <c r="J68" s="1942"/>
      <c r="K68" s="1943"/>
      <c r="L68" s="1944"/>
      <c r="M68" s="1924"/>
      <c r="N68" s="1945"/>
      <c r="O68" s="1945"/>
      <c r="P68" s="1945"/>
      <c r="Q68" s="207"/>
      <c r="R68" s="1945"/>
      <c r="S68" s="1945"/>
      <c r="T68" s="1945"/>
      <c r="U68" s="207"/>
      <c r="V68" s="1945"/>
      <c r="W68" s="1945"/>
      <c r="X68" s="1945"/>
      <c r="Y68" s="1926"/>
      <c r="Z68" s="1917"/>
      <c r="AA68" s="1916"/>
      <c r="AB68" s="1918"/>
      <c r="AC68" s="1918"/>
      <c r="AD68" s="1919"/>
      <c r="AE68" s="1918"/>
      <c r="AF68" s="1918"/>
      <c r="AG68" s="1919"/>
      <c r="AH68" s="1918"/>
      <c r="AI68" s="1918"/>
      <c r="AJ68" s="1925"/>
    </row>
    <row r="69" spans="1:36" ht="3" customHeight="1">
      <c r="A69" s="1954"/>
      <c r="B69" s="1958"/>
      <c r="C69" s="1952"/>
      <c r="D69" s="1952"/>
      <c r="E69" s="1952"/>
      <c r="F69" s="1952"/>
      <c r="G69" s="1952"/>
      <c r="H69" s="1952"/>
      <c r="I69" s="1953"/>
      <c r="J69" s="216"/>
      <c r="K69" s="215"/>
      <c r="L69" s="214"/>
      <c r="M69" s="1920"/>
      <c r="N69" s="1921"/>
      <c r="O69" s="1921"/>
      <c r="P69" s="1921"/>
      <c r="Q69" s="1921"/>
      <c r="R69" s="1921"/>
      <c r="S69" s="1921"/>
      <c r="T69" s="1921"/>
      <c r="U69" s="1921"/>
      <c r="V69" s="1921"/>
      <c r="W69" s="1921"/>
      <c r="X69" s="1921"/>
      <c r="Y69" s="1922"/>
      <c r="Z69" s="1920"/>
      <c r="AA69" s="1921"/>
      <c r="AB69" s="1921"/>
      <c r="AC69" s="1921"/>
      <c r="AD69" s="1921"/>
      <c r="AE69" s="1921"/>
      <c r="AF69" s="1921"/>
      <c r="AG69" s="1921"/>
      <c r="AH69" s="1921"/>
      <c r="AI69" s="1921"/>
      <c r="AJ69" s="1923"/>
    </row>
    <row r="70" spans="1:36" ht="3" customHeight="1">
      <c r="A70" s="1954"/>
      <c r="B70" s="1956" t="s">
        <v>735</v>
      </c>
      <c r="C70" s="1931"/>
      <c r="D70" s="1931"/>
      <c r="E70" s="1931"/>
      <c r="F70" s="1931"/>
      <c r="G70" s="1931"/>
      <c r="H70" s="1931"/>
      <c r="I70" s="1932"/>
      <c r="J70" s="210"/>
      <c r="K70" s="209"/>
      <c r="L70" s="208"/>
      <c r="M70" s="1939"/>
      <c r="N70" s="1940"/>
      <c r="O70" s="1940"/>
      <c r="P70" s="1940"/>
      <c r="Q70" s="1940"/>
      <c r="R70" s="1940"/>
      <c r="S70" s="1940"/>
      <c r="T70" s="1940"/>
      <c r="U70" s="1940"/>
      <c r="V70" s="1940"/>
      <c r="W70" s="1940"/>
      <c r="X70" s="1940"/>
      <c r="Y70" s="1941"/>
      <c r="Z70" s="1927"/>
      <c r="AA70" s="1928"/>
      <c r="AB70" s="1928"/>
      <c r="AC70" s="1928"/>
      <c r="AD70" s="1928"/>
      <c r="AE70" s="1928"/>
      <c r="AF70" s="1928"/>
      <c r="AG70" s="1928"/>
      <c r="AH70" s="1928"/>
      <c r="AI70" s="1928"/>
      <c r="AJ70" s="1929"/>
    </row>
    <row r="71" spans="1:36" ht="10" customHeight="1">
      <c r="A71" s="1954"/>
      <c r="B71" s="1957"/>
      <c r="C71" s="1934"/>
      <c r="D71" s="1934"/>
      <c r="E71" s="1934"/>
      <c r="F71" s="1934"/>
      <c r="G71" s="1934"/>
      <c r="H71" s="1934"/>
      <c r="I71" s="1935"/>
      <c r="J71" s="1942"/>
      <c r="K71" s="1943"/>
      <c r="L71" s="1944"/>
      <c r="M71" s="1924"/>
      <c r="N71" s="1945" t="s">
        <v>729</v>
      </c>
      <c r="O71" s="1945"/>
      <c r="P71" s="1945"/>
      <c r="Q71" s="207"/>
      <c r="R71" s="1945" t="s">
        <v>728</v>
      </c>
      <c r="S71" s="1945"/>
      <c r="T71" s="1945"/>
      <c r="U71" s="207"/>
      <c r="V71" s="1945" t="s">
        <v>727</v>
      </c>
      <c r="W71" s="1945"/>
      <c r="X71" s="1945"/>
      <c r="Y71" s="1926"/>
      <c r="Z71" s="1915" t="s">
        <v>726</v>
      </c>
      <c r="AA71" s="1916"/>
      <c r="AB71" s="1918"/>
      <c r="AC71" s="1918"/>
      <c r="AD71" s="1919" t="s">
        <v>522</v>
      </c>
      <c r="AE71" s="1918"/>
      <c r="AF71" s="1918"/>
      <c r="AG71" s="1919" t="s">
        <v>167</v>
      </c>
      <c r="AH71" s="1918"/>
      <c r="AI71" s="1918"/>
      <c r="AJ71" s="1925" t="s">
        <v>186</v>
      </c>
    </row>
    <row r="72" spans="1:36" ht="10" customHeight="1">
      <c r="A72" s="1954"/>
      <c r="B72" s="1957"/>
      <c r="C72" s="1934"/>
      <c r="D72" s="1934"/>
      <c r="E72" s="1934"/>
      <c r="F72" s="1934"/>
      <c r="G72" s="1934"/>
      <c r="H72" s="1934"/>
      <c r="I72" s="1935"/>
      <c r="J72" s="1942"/>
      <c r="K72" s="1943"/>
      <c r="L72" s="1944"/>
      <c r="M72" s="1924"/>
      <c r="N72" s="1945"/>
      <c r="O72" s="1945"/>
      <c r="P72" s="1945"/>
      <c r="Q72" s="207"/>
      <c r="R72" s="1945"/>
      <c r="S72" s="1945"/>
      <c r="T72" s="1945"/>
      <c r="U72" s="207"/>
      <c r="V72" s="1945"/>
      <c r="W72" s="1945"/>
      <c r="X72" s="1945"/>
      <c r="Y72" s="1926"/>
      <c r="Z72" s="1917"/>
      <c r="AA72" s="1916"/>
      <c r="AB72" s="1918"/>
      <c r="AC72" s="1918"/>
      <c r="AD72" s="1919"/>
      <c r="AE72" s="1918"/>
      <c r="AF72" s="1918"/>
      <c r="AG72" s="1919"/>
      <c r="AH72" s="1918"/>
      <c r="AI72" s="1918"/>
      <c r="AJ72" s="1925"/>
    </row>
    <row r="73" spans="1:36" ht="3" customHeight="1">
      <c r="A73" s="1954"/>
      <c r="B73" s="1958"/>
      <c r="C73" s="1952"/>
      <c r="D73" s="1952"/>
      <c r="E73" s="1952"/>
      <c r="F73" s="1952"/>
      <c r="G73" s="1952"/>
      <c r="H73" s="1952"/>
      <c r="I73" s="1953"/>
      <c r="J73" s="216"/>
      <c r="K73" s="215"/>
      <c r="L73" s="214"/>
      <c r="M73" s="1920"/>
      <c r="N73" s="1921"/>
      <c r="O73" s="1921"/>
      <c r="P73" s="1921"/>
      <c r="Q73" s="1921"/>
      <c r="R73" s="1921"/>
      <c r="S73" s="1921"/>
      <c r="T73" s="1921"/>
      <c r="U73" s="1921"/>
      <c r="V73" s="1921"/>
      <c r="W73" s="1921"/>
      <c r="X73" s="1921"/>
      <c r="Y73" s="1922"/>
      <c r="Z73" s="1920"/>
      <c r="AA73" s="1921"/>
      <c r="AB73" s="1921"/>
      <c r="AC73" s="1921"/>
      <c r="AD73" s="1921"/>
      <c r="AE73" s="1921"/>
      <c r="AF73" s="1921"/>
      <c r="AG73" s="1921"/>
      <c r="AH73" s="1921"/>
      <c r="AI73" s="1921"/>
      <c r="AJ73" s="1923"/>
    </row>
    <row r="74" spans="1:36" ht="3" customHeight="1">
      <c r="A74" s="1954"/>
      <c r="B74" s="1956" t="s">
        <v>220</v>
      </c>
      <c r="C74" s="1931"/>
      <c r="D74" s="1931"/>
      <c r="E74" s="1931"/>
      <c r="F74" s="1931"/>
      <c r="G74" s="1931"/>
      <c r="H74" s="1931"/>
      <c r="I74" s="1932"/>
      <c r="J74" s="210"/>
      <c r="K74" s="209"/>
      <c r="L74" s="208"/>
      <c r="M74" s="1939"/>
      <c r="N74" s="1940"/>
      <c r="O74" s="1940"/>
      <c r="P74" s="1940"/>
      <c r="Q74" s="1940"/>
      <c r="R74" s="1940"/>
      <c r="S74" s="1940"/>
      <c r="T74" s="1940"/>
      <c r="U74" s="1940"/>
      <c r="V74" s="1940"/>
      <c r="W74" s="1940"/>
      <c r="X74" s="1940"/>
      <c r="Y74" s="1941"/>
      <c r="Z74" s="1927"/>
      <c r="AA74" s="1928"/>
      <c r="AB74" s="1928"/>
      <c r="AC74" s="1928"/>
      <c r="AD74" s="1928"/>
      <c r="AE74" s="1928"/>
      <c r="AF74" s="1928"/>
      <c r="AG74" s="1928"/>
      <c r="AH74" s="1928"/>
      <c r="AI74" s="1928"/>
      <c r="AJ74" s="1929"/>
    </row>
    <row r="75" spans="1:36" ht="10" customHeight="1">
      <c r="A75" s="1954"/>
      <c r="B75" s="1957"/>
      <c r="C75" s="1934"/>
      <c r="D75" s="1934"/>
      <c r="E75" s="1934"/>
      <c r="F75" s="1934"/>
      <c r="G75" s="1934"/>
      <c r="H75" s="1934"/>
      <c r="I75" s="1935"/>
      <c r="J75" s="1942"/>
      <c r="K75" s="1943"/>
      <c r="L75" s="1944"/>
      <c r="M75" s="1924"/>
      <c r="N75" s="1945" t="s">
        <v>729</v>
      </c>
      <c r="O75" s="1945"/>
      <c r="P75" s="1945"/>
      <c r="Q75" s="207"/>
      <c r="R75" s="1945" t="s">
        <v>728</v>
      </c>
      <c r="S75" s="1945"/>
      <c r="T75" s="1945"/>
      <c r="U75" s="207"/>
      <c r="V75" s="1945" t="s">
        <v>727</v>
      </c>
      <c r="W75" s="1945"/>
      <c r="X75" s="1945"/>
      <c r="Y75" s="1926"/>
      <c r="Z75" s="1915" t="s">
        <v>726</v>
      </c>
      <c r="AA75" s="1916"/>
      <c r="AB75" s="1918"/>
      <c r="AC75" s="1918"/>
      <c r="AD75" s="1919" t="s">
        <v>522</v>
      </c>
      <c r="AE75" s="1918"/>
      <c r="AF75" s="1918"/>
      <c r="AG75" s="1919" t="s">
        <v>167</v>
      </c>
      <c r="AH75" s="1918"/>
      <c r="AI75" s="1918"/>
      <c r="AJ75" s="1925" t="s">
        <v>186</v>
      </c>
    </row>
    <row r="76" spans="1:36" ht="10" customHeight="1">
      <c r="A76" s="1954"/>
      <c r="B76" s="1957"/>
      <c r="C76" s="1934"/>
      <c r="D76" s="1934"/>
      <c r="E76" s="1934"/>
      <c r="F76" s="1934"/>
      <c r="G76" s="1934"/>
      <c r="H76" s="1934"/>
      <c r="I76" s="1935"/>
      <c r="J76" s="1942"/>
      <c r="K76" s="1943"/>
      <c r="L76" s="1944"/>
      <c r="M76" s="1924"/>
      <c r="N76" s="1945"/>
      <c r="O76" s="1945"/>
      <c r="P76" s="1945"/>
      <c r="Q76" s="207"/>
      <c r="R76" s="1945"/>
      <c r="S76" s="1945"/>
      <c r="T76" s="1945"/>
      <c r="U76" s="207"/>
      <c r="V76" s="1945"/>
      <c r="W76" s="1945"/>
      <c r="X76" s="1945"/>
      <c r="Y76" s="1926"/>
      <c r="Z76" s="1917"/>
      <c r="AA76" s="1916"/>
      <c r="AB76" s="1918"/>
      <c r="AC76" s="1918"/>
      <c r="AD76" s="1919"/>
      <c r="AE76" s="1918"/>
      <c r="AF76" s="1918"/>
      <c r="AG76" s="1919"/>
      <c r="AH76" s="1918"/>
      <c r="AI76" s="1918"/>
      <c r="AJ76" s="1925"/>
    </row>
    <row r="77" spans="1:36" ht="3" customHeight="1">
      <c r="A77" s="1954"/>
      <c r="B77" s="1958"/>
      <c r="C77" s="1952"/>
      <c r="D77" s="1952"/>
      <c r="E77" s="1952"/>
      <c r="F77" s="1952"/>
      <c r="G77" s="1952"/>
      <c r="H77" s="1952"/>
      <c r="I77" s="1953"/>
      <c r="J77" s="216"/>
      <c r="K77" s="215"/>
      <c r="L77" s="214"/>
      <c r="M77" s="1920"/>
      <c r="N77" s="1921"/>
      <c r="O77" s="1921"/>
      <c r="P77" s="1921"/>
      <c r="Q77" s="1921"/>
      <c r="R77" s="1921"/>
      <c r="S77" s="1921"/>
      <c r="T77" s="1921"/>
      <c r="U77" s="1921"/>
      <c r="V77" s="1921"/>
      <c r="W77" s="1921"/>
      <c r="X77" s="1921"/>
      <c r="Y77" s="1922"/>
      <c r="Z77" s="1920"/>
      <c r="AA77" s="1921"/>
      <c r="AB77" s="1921"/>
      <c r="AC77" s="1921"/>
      <c r="AD77" s="1921"/>
      <c r="AE77" s="1921"/>
      <c r="AF77" s="1921"/>
      <c r="AG77" s="1921"/>
      <c r="AH77" s="1921"/>
      <c r="AI77" s="1921"/>
      <c r="AJ77" s="1923"/>
    </row>
    <row r="78" spans="1:36" ht="3" customHeight="1">
      <c r="A78" s="1954"/>
      <c r="B78" s="1956" t="s">
        <v>734</v>
      </c>
      <c r="C78" s="1931"/>
      <c r="D78" s="1931"/>
      <c r="E78" s="1931"/>
      <c r="F78" s="1931"/>
      <c r="G78" s="1931"/>
      <c r="H78" s="1931"/>
      <c r="I78" s="1932"/>
      <c r="J78" s="210"/>
      <c r="K78" s="209"/>
      <c r="L78" s="208"/>
      <c r="M78" s="1939"/>
      <c r="N78" s="1940"/>
      <c r="O78" s="1940"/>
      <c r="P78" s="1940"/>
      <c r="Q78" s="1940"/>
      <c r="R78" s="1940"/>
      <c r="S78" s="1940"/>
      <c r="T78" s="1940"/>
      <c r="U78" s="1940"/>
      <c r="V78" s="1940"/>
      <c r="W78" s="1940"/>
      <c r="X78" s="1940"/>
      <c r="Y78" s="1941"/>
      <c r="Z78" s="1927"/>
      <c r="AA78" s="1928"/>
      <c r="AB78" s="1928"/>
      <c r="AC78" s="1928"/>
      <c r="AD78" s="1928"/>
      <c r="AE78" s="1928"/>
      <c r="AF78" s="1928"/>
      <c r="AG78" s="1928"/>
      <c r="AH78" s="1928"/>
      <c r="AI78" s="1928"/>
      <c r="AJ78" s="1929"/>
    </row>
    <row r="79" spans="1:36" ht="10" customHeight="1">
      <c r="A79" s="1954"/>
      <c r="B79" s="1957"/>
      <c r="C79" s="1934"/>
      <c r="D79" s="1934"/>
      <c r="E79" s="1934"/>
      <c r="F79" s="1934"/>
      <c r="G79" s="1934"/>
      <c r="H79" s="1934"/>
      <c r="I79" s="1935"/>
      <c r="J79" s="1942"/>
      <c r="K79" s="1943"/>
      <c r="L79" s="1944"/>
      <c r="M79" s="1924"/>
      <c r="N79" s="1945" t="s">
        <v>729</v>
      </c>
      <c r="O79" s="1945"/>
      <c r="P79" s="1945"/>
      <c r="Q79" s="207"/>
      <c r="R79" s="1945" t="s">
        <v>728</v>
      </c>
      <c r="S79" s="1945"/>
      <c r="T79" s="1945"/>
      <c r="U79" s="207"/>
      <c r="V79" s="1945" t="s">
        <v>727</v>
      </c>
      <c r="W79" s="1945"/>
      <c r="X79" s="1945"/>
      <c r="Y79" s="1926"/>
      <c r="Z79" s="1915" t="s">
        <v>726</v>
      </c>
      <c r="AA79" s="1916"/>
      <c r="AB79" s="1918"/>
      <c r="AC79" s="1918"/>
      <c r="AD79" s="1919" t="s">
        <v>522</v>
      </c>
      <c r="AE79" s="1918"/>
      <c r="AF79" s="1918"/>
      <c r="AG79" s="1919" t="s">
        <v>167</v>
      </c>
      <c r="AH79" s="1918"/>
      <c r="AI79" s="1918"/>
      <c r="AJ79" s="1925" t="s">
        <v>186</v>
      </c>
    </row>
    <row r="80" spans="1:36" ht="10" customHeight="1">
      <c r="A80" s="1954"/>
      <c r="B80" s="1957"/>
      <c r="C80" s="1934"/>
      <c r="D80" s="1934"/>
      <c r="E80" s="1934"/>
      <c r="F80" s="1934"/>
      <c r="G80" s="1934"/>
      <c r="H80" s="1934"/>
      <c r="I80" s="1935"/>
      <c r="J80" s="1942"/>
      <c r="K80" s="1943"/>
      <c r="L80" s="1944"/>
      <c r="M80" s="1924"/>
      <c r="N80" s="1945"/>
      <c r="O80" s="1945"/>
      <c r="P80" s="1945"/>
      <c r="Q80" s="207"/>
      <c r="R80" s="1945"/>
      <c r="S80" s="1945"/>
      <c r="T80" s="1945"/>
      <c r="U80" s="207"/>
      <c r="V80" s="1945"/>
      <c r="W80" s="1945"/>
      <c r="X80" s="1945"/>
      <c r="Y80" s="1926"/>
      <c r="Z80" s="1917"/>
      <c r="AA80" s="1916"/>
      <c r="AB80" s="1918"/>
      <c r="AC80" s="1918"/>
      <c r="AD80" s="1919"/>
      <c r="AE80" s="1918"/>
      <c r="AF80" s="1918"/>
      <c r="AG80" s="1919"/>
      <c r="AH80" s="1918"/>
      <c r="AI80" s="1918"/>
      <c r="AJ80" s="1925"/>
    </row>
    <row r="81" spans="1:36" ht="3" customHeight="1">
      <c r="A81" s="1954"/>
      <c r="B81" s="1958"/>
      <c r="C81" s="1952"/>
      <c r="D81" s="1952"/>
      <c r="E81" s="1952"/>
      <c r="F81" s="1952"/>
      <c r="G81" s="1952"/>
      <c r="H81" s="1952"/>
      <c r="I81" s="1953"/>
      <c r="J81" s="216"/>
      <c r="K81" s="215"/>
      <c r="L81" s="214"/>
      <c r="M81" s="1920"/>
      <c r="N81" s="1921"/>
      <c r="O81" s="1921"/>
      <c r="P81" s="1921"/>
      <c r="Q81" s="1921"/>
      <c r="R81" s="1921"/>
      <c r="S81" s="1921"/>
      <c r="T81" s="1921"/>
      <c r="U81" s="1921"/>
      <c r="V81" s="1921"/>
      <c r="W81" s="1921"/>
      <c r="X81" s="1921"/>
      <c r="Y81" s="1922"/>
      <c r="Z81" s="1920"/>
      <c r="AA81" s="1921"/>
      <c r="AB81" s="1921"/>
      <c r="AC81" s="1921"/>
      <c r="AD81" s="1921"/>
      <c r="AE81" s="1921"/>
      <c r="AF81" s="1921"/>
      <c r="AG81" s="1921"/>
      <c r="AH81" s="1921"/>
      <c r="AI81" s="1921"/>
      <c r="AJ81" s="1923"/>
    </row>
    <row r="82" spans="1:36" ht="3" customHeight="1">
      <c r="A82" s="1954"/>
      <c r="B82" s="1956" t="s">
        <v>733</v>
      </c>
      <c r="C82" s="1931"/>
      <c r="D82" s="1931"/>
      <c r="E82" s="1931"/>
      <c r="F82" s="1931"/>
      <c r="G82" s="1931"/>
      <c r="H82" s="1931"/>
      <c r="I82" s="1932"/>
      <c r="J82" s="210"/>
      <c r="K82" s="209"/>
      <c r="L82" s="208"/>
      <c r="M82" s="1939"/>
      <c r="N82" s="1940"/>
      <c r="O82" s="1940"/>
      <c r="P82" s="1940"/>
      <c r="Q82" s="1940"/>
      <c r="R82" s="1940"/>
      <c r="S82" s="1940"/>
      <c r="T82" s="1940"/>
      <c r="U82" s="1940"/>
      <c r="V82" s="1940"/>
      <c r="W82" s="1940"/>
      <c r="X82" s="1940"/>
      <c r="Y82" s="1941"/>
      <c r="Z82" s="1927"/>
      <c r="AA82" s="1928"/>
      <c r="AB82" s="1928"/>
      <c r="AC82" s="1928"/>
      <c r="AD82" s="1928"/>
      <c r="AE82" s="1928"/>
      <c r="AF82" s="1928"/>
      <c r="AG82" s="1928"/>
      <c r="AH82" s="1928"/>
      <c r="AI82" s="1928"/>
      <c r="AJ82" s="1929"/>
    </row>
    <row r="83" spans="1:36" ht="10" customHeight="1">
      <c r="A83" s="1954"/>
      <c r="B83" s="1957"/>
      <c r="C83" s="1934"/>
      <c r="D83" s="1934"/>
      <c r="E83" s="1934"/>
      <c r="F83" s="1934"/>
      <c r="G83" s="1934"/>
      <c r="H83" s="1934"/>
      <c r="I83" s="1935"/>
      <c r="J83" s="1942"/>
      <c r="K83" s="1943"/>
      <c r="L83" s="1944"/>
      <c r="M83" s="1924"/>
      <c r="N83" s="1945" t="s">
        <v>729</v>
      </c>
      <c r="O83" s="1945"/>
      <c r="P83" s="1945"/>
      <c r="Q83" s="207"/>
      <c r="R83" s="1945" t="s">
        <v>728</v>
      </c>
      <c r="S83" s="1945"/>
      <c r="T83" s="1945"/>
      <c r="U83" s="207"/>
      <c r="V83" s="1945" t="s">
        <v>727</v>
      </c>
      <c r="W83" s="1945"/>
      <c r="X83" s="1945"/>
      <c r="Y83" s="1926"/>
      <c r="Z83" s="1915" t="s">
        <v>726</v>
      </c>
      <c r="AA83" s="1916"/>
      <c r="AB83" s="1918"/>
      <c r="AC83" s="1918"/>
      <c r="AD83" s="1919" t="s">
        <v>522</v>
      </c>
      <c r="AE83" s="1918"/>
      <c r="AF83" s="1918"/>
      <c r="AG83" s="1919" t="s">
        <v>167</v>
      </c>
      <c r="AH83" s="1918"/>
      <c r="AI83" s="1918"/>
      <c r="AJ83" s="1925" t="s">
        <v>186</v>
      </c>
    </row>
    <row r="84" spans="1:36" ht="10" customHeight="1">
      <c r="A84" s="1954"/>
      <c r="B84" s="1957"/>
      <c r="C84" s="1934"/>
      <c r="D84" s="1934"/>
      <c r="E84" s="1934"/>
      <c r="F84" s="1934"/>
      <c r="G84" s="1934"/>
      <c r="H84" s="1934"/>
      <c r="I84" s="1935"/>
      <c r="J84" s="1942"/>
      <c r="K84" s="1943"/>
      <c r="L84" s="1944"/>
      <c r="M84" s="1924"/>
      <c r="N84" s="1945"/>
      <c r="O84" s="1945"/>
      <c r="P84" s="1945"/>
      <c r="Q84" s="207"/>
      <c r="R84" s="1945"/>
      <c r="S84" s="1945"/>
      <c r="T84" s="1945"/>
      <c r="U84" s="207"/>
      <c r="V84" s="1945"/>
      <c r="W84" s="1945"/>
      <c r="X84" s="1945"/>
      <c r="Y84" s="1926"/>
      <c r="Z84" s="1917"/>
      <c r="AA84" s="1916"/>
      <c r="AB84" s="1918"/>
      <c r="AC84" s="1918"/>
      <c r="AD84" s="1919"/>
      <c r="AE84" s="1918"/>
      <c r="AF84" s="1918"/>
      <c r="AG84" s="1919"/>
      <c r="AH84" s="1918"/>
      <c r="AI84" s="1918"/>
      <c r="AJ84" s="1925"/>
    </row>
    <row r="85" spans="1:36" ht="3" customHeight="1">
      <c r="A85" s="1954"/>
      <c r="B85" s="1958"/>
      <c r="C85" s="1952"/>
      <c r="D85" s="1952"/>
      <c r="E85" s="1952"/>
      <c r="F85" s="1952"/>
      <c r="G85" s="1952"/>
      <c r="H85" s="1952"/>
      <c r="I85" s="1953"/>
      <c r="J85" s="216"/>
      <c r="K85" s="215"/>
      <c r="L85" s="214"/>
      <c r="M85" s="1920"/>
      <c r="N85" s="1921"/>
      <c r="O85" s="1921"/>
      <c r="P85" s="1921"/>
      <c r="Q85" s="1921"/>
      <c r="R85" s="1921"/>
      <c r="S85" s="1921"/>
      <c r="T85" s="1921"/>
      <c r="U85" s="1921"/>
      <c r="V85" s="1921"/>
      <c r="W85" s="1921"/>
      <c r="X85" s="1921"/>
      <c r="Y85" s="1922"/>
      <c r="Z85" s="1920"/>
      <c r="AA85" s="1921"/>
      <c r="AB85" s="1921"/>
      <c r="AC85" s="1921"/>
      <c r="AD85" s="1921"/>
      <c r="AE85" s="1921"/>
      <c r="AF85" s="1921"/>
      <c r="AG85" s="1921"/>
      <c r="AH85" s="1921"/>
      <c r="AI85" s="1921"/>
      <c r="AJ85" s="1923"/>
    </row>
    <row r="86" spans="1:36" ht="3" customHeight="1">
      <c r="A86" s="1954"/>
      <c r="B86" s="1956" t="s">
        <v>574</v>
      </c>
      <c r="C86" s="1931"/>
      <c r="D86" s="1931"/>
      <c r="E86" s="1931"/>
      <c r="F86" s="1931"/>
      <c r="G86" s="1931"/>
      <c r="H86" s="1931"/>
      <c r="I86" s="1932"/>
      <c r="J86" s="210"/>
      <c r="K86" s="209"/>
      <c r="L86" s="208"/>
      <c r="M86" s="1939"/>
      <c r="N86" s="1940"/>
      <c r="O86" s="1940"/>
      <c r="P86" s="1940"/>
      <c r="Q86" s="1940"/>
      <c r="R86" s="1940"/>
      <c r="S86" s="1940"/>
      <c r="T86" s="1940"/>
      <c r="U86" s="1940"/>
      <c r="V86" s="1940"/>
      <c r="W86" s="1940"/>
      <c r="X86" s="1940"/>
      <c r="Y86" s="1941"/>
      <c r="Z86" s="1927"/>
      <c r="AA86" s="1928"/>
      <c r="AB86" s="1928"/>
      <c r="AC86" s="1928"/>
      <c r="AD86" s="1928"/>
      <c r="AE86" s="1928"/>
      <c r="AF86" s="1928"/>
      <c r="AG86" s="1928"/>
      <c r="AH86" s="1928"/>
      <c r="AI86" s="1928"/>
      <c r="AJ86" s="1929"/>
    </row>
    <row r="87" spans="1:36" ht="10" customHeight="1">
      <c r="A87" s="1954"/>
      <c r="B87" s="1957"/>
      <c r="C87" s="1934"/>
      <c r="D87" s="1934"/>
      <c r="E87" s="1934"/>
      <c r="F87" s="1934"/>
      <c r="G87" s="1934"/>
      <c r="H87" s="1934"/>
      <c r="I87" s="1935"/>
      <c r="J87" s="1942"/>
      <c r="K87" s="1943"/>
      <c r="L87" s="1944"/>
      <c r="M87" s="1924"/>
      <c r="N87" s="1945" t="s">
        <v>729</v>
      </c>
      <c r="O87" s="1945"/>
      <c r="P87" s="1945"/>
      <c r="Q87" s="207"/>
      <c r="R87" s="1945" t="s">
        <v>728</v>
      </c>
      <c r="S87" s="1945"/>
      <c r="T87" s="1945"/>
      <c r="U87" s="207"/>
      <c r="V87" s="1945" t="s">
        <v>727</v>
      </c>
      <c r="W87" s="1945"/>
      <c r="X87" s="1945"/>
      <c r="Y87" s="1926"/>
      <c r="Z87" s="1915" t="s">
        <v>726</v>
      </c>
      <c r="AA87" s="1916"/>
      <c r="AB87" s="1918"/>
      <c r="AC87" s="1918"/>
      <c r="AD87" s="1919" t="s">
        <v>522</v>
      </c>
      <c r="AE87" s="1918"/>
      <c r="AF87" s="1918"/>
      <c r="AG87" s="1919" t="s">
        <v>167</v>
      </c>
      <c r="AH87" s="1918"/>
      <c r="AI87" s="1918"/>
      <c r="AJ87" s="1925" t="s">
        <v>186</v>
      </c>
    </row>
    <row r="88" spans="1:36" ht="10" customHeight="1">
      <c r="A88" s="1954"/>
      <c r="B88" s="1957"/>
      <c r="C88" s="1934"/>
      <c r="D88" s="1934"/>
      <c r="E88" s="1934"/>
      <c r="F88" s="1934"/>
      <c r="G88" s="1934"/>
      <c r="H88" s="1934"/>
      <c r="I88" s="1935"/>
      <c r="J88" s="1942"/>
      <c r="K88" s="1943"/>
      <c r="L88" s="1944"/>
      <c r="M88" s="1924"/>
      <c r="N88" s="1945"/>
      <c r="O88" s="1945"/>
      <c r="P88" s="1945"/>
      <c r="Q88" s="207"/>
      <c r="R88" s="1945"/>
      <c r="S88" s="1945"/>
      <c r="T88" s="1945"/>
      <c r="U88" s="207"/>
      <c r="V88" s="1945"/>
      <c r="W88" s="1945"/>
      <c r="X88" s="1945"/>
      <c r="Y88" s="1926"/>
      <c r="Z88" s="1917"/>
      <c r="AA88" s="1916"/>
      <c r="AB88" s="1918"/>
      <c r="AC88" s="1918"/>
      <c r="AD88" s="1919"/>
      <c r="AE88" s="1918"/>
      <c r="AF88" s="1918"/>
      <c r="AG88" s="1919"/>
      <c r="AH88" s="1918"/>
      <c r="AI88" s="1918"/>
      <c r="AJ88" s="1925"/>
    </row>
    <row r="89" spans="1:36" ht="3" customHeight="1">
      <c r="A89" s="1954"/>
      <c r="B89" s="1958"/>
      <c r="C89" s="1952"/>
      <c r="D89" s="1952"/>
      <c r="E89" s="1952"/>
      <c r="F89" s="1952"/>
      <c r="G89" s="1952"/>
      <c r="H89" s="1952"/>
      <c r="I89" s="1953"/>
      <c r="J89" s="216"/>
      <c r="K89" s="215"/>
      <c r="L89" s="214"/>
      <c r="M89" s="1920"/>
      <c r="N89" s="1921"/>
      <c r="O89" s="1921"/>
      <c r="P89" s="1921"/>
      <c r="Q89" s="1921"/>
      <c r="R89" s="1921"/>
      <c r="S89" s="1921"/>
      <c r="T89" s="1921"/>
      <c r="U89" s="1921"/>
      <c r="V89" s="1921"/>
      <c r="W89" s="1921"/>
      <c r="X89" s="1921"/>
      <c r="Y89" s="1922"/>
      <c r="Z89" s="1920"/>
      <c r="AA89" s="1921"/>
      <c r="AB89" s="1921"/>
      <c r="AC89" s="1921"/>
      <c r="AD89" s="1921"/>
      <c r="AE89" s="1921"/>
      <c r="AF89" s="1921"/>
      <c r="AG89" s="1921"/>
      <c r="AH89" s="1921"/>
      <c r="AI89" s="1921"/>
      <c r="AJ89" s="1923"/>
    </row>
    <row r="90" spans="1:36" ht="3" customHeight="1">
      <c r="A90" s="1954"/>
      <c r="B90" s="1956" t="s">
        <v>570</v>
      </c>
      <c r="C90" s="1931"/>
      <c r="D90" s="1931"/>
      <c r="E90" s="1931"/>
      <c r="F90" s="1931"/>
      <c r="G90" s="1931"/>
      <c r="H90" s="1931"/>
      <c r="I90" s="1932"/>
      <c r="J90" s="210"/>
      <c r="K90" s="209"/>
      <c r="L90" s="208"/>
      <c r="M90" s="1939"/>
      <c r="N90" s="1940"/>
      <c r="O90" s="1940"/>
      <c r="P90" s="1940"/>
      <c r="Q90" s="1940"/>
      <c r="R90" s="1940"/>
      <c r="S90" s="1940"/>
      <c r="T90" s="1940"/>
      <c r="U90" s="1940"/>
      <c r="V90" s="1940"/>
      <c r="W90" s="1940"/>
      <c r="X90" s="1940"/>
      <c r="Y90" s="1941"/>
      <c r="Z90" s="1927"/>
      <c r="AA90" s="1928"/>
      <c r="AB90" s="1928"/>
      <c r="AC90" s="1928"/>
      <c r="AD90" s="1928"/>
      <c r="AE90" s="1928"/>
      <c r="AF90" s="1928"/>
      <c r="AG90" s="1928"/>
      <c r="AH90" s="1928"/>
      <c r="AI90" s="1928"/>
      <c r="AJ90" s="1929"/>
    </row>
    <row r="91" spans="1:36" ht="10" customHeight="1">
      <c r="A91" s="1954"/>
      <c r="B91" s="1957"/>
      <c r="C91" s="1934"/>
      <c r="D91" s="1934"/>
      <c r="E91" s="1934"/>
      <c r="F91" s="1934"/>
      <c r="G91" s="1934"/>
      <c r="H91" s="1934"/>
      <c r="I91" s="1935"/>
      <c r="J91" s="1942"/>
      <c r="K91" s="1943"/>
      <c r="L91" s="1944"/>
      <c r="M91" s="1924"/>
      <c r="N91" s="1945" t="s">
        <v>729</v>
      </c>
      <c r="O91" s="1945"/>
      <c r="P91" s="1945"/>
      <c r="Q91" s="207"/>
      <c r="R91" s="1945" t="s">
        <v>728</v>
      </c>
      <c r="S91" s="1945"/>
      <c r="T91" s="1945"/>
      <c r="U91" s="207"/>
      <c r="V91" s="1945" t="s">
        <v>727</v>
      </c>
      <c r="W91" s="1945"/>
      <c r="X91" s="1945"/>
      <c r="Y91" s="1926"/>
      <c r="Z91" s="1915" t="s">
        <v>726</v>
      </c>
      <c r="AA91" s="1916"/>
      <c r="AB91" s="1918"/>
      <c r="AC91" s="1918"/>
      <c r="AD91" s="1919" t="s">
        <v>522</v>
      </c>
      <c r="AE91" s="1918"/>
      <c r="AF91" s="1918"/>
      <c r="AG91" s="1919" t="s">
        <v>167</v>
      </c>
      <c r="AH91" s="1918"/>
      <c r="AI91" s="1918"/>
      <c r="AJ91" s="1925" t="s">
        <v>186</v>
      </c>
    </row>
    <row r="92" spans="1:36" ht="10" customHeight="1">
      <c r="A92" s="1954"/>
      <c r="B92" s="1957"/>
      <c r="C92" s="1934"/>
      <c r="D92" s="1934"/>
      <c r="E92" s="1934"/>
      <c r="F92" s="1934"/>
      <c r="G92" s="1934"/>
      <c r="H92" s="1934"/>
      <c r="I92" s="1935"/>
      <c r="J92" s="1942"/>
      <c r="K92" s="1943"/>
      <c r="L92" s="1944"/>
      <c r="M92" s="1924"/>
      <c r="N92" s="1945"/>
      <c r="O92" s="1945"/>
      <c r="P92" s="1945"/>
      <c r="Q92" s="207"/>
      <c r="R92" s="1945"/>
      <c r="S92" s="1945"/>
      <c r="T92" s="1945"/>
      <c r="U92" s="207"/>
      <c r="V92" s="1945"/>
      <c r="W92" s="1945"/>
      <c r="X92" s="1945"/>
      <c r="Y92" s="1926"/>
      <c r="Z92" s="1917"/>
      <c r="AA92" s="1916"/>
      <c r="AB92" s="1918"/>
      <c r="AC92" s="1918"/>
      <c r="AD92" s="1919"/>
      <c r="AE92" s="1918"/>
      <c r="AF92" s="1918"/>
      <c r="AG92" s="1919"/>
      <c r="AH92" s="1918"/>
      <c r="AI92" s="1918"/>
      <c r="AJ92" s="1925"/>
    </row>
    <row r="93" spans="1:36" ht="3" customHeight="1">
      <c r="A93" s="1954"/>
      <c r="B93" s="1958"/>
      <c r="C93" s="1952"/>
      <c r="D93" s="1952"/>
      <c r="E93" s="1952"/>
      <c r="F93" s="1952"/>
      <c r="G93" s="1952"/>
      <c r="H93" s="1952"/>
      <c r="I93" s="1953"/>
      <c r="J93" s="216"/>
      <c r="K93" s="215"/>
      <c r="L93" s="214"/>
      <c r="M93" s="1920"/>
      <c r="N93" s="1921"/>
      <c r="O93" s="1921"/>
      <c r="P93" s="1921"/>
      <c r="Q93" s="1921"/>
      <c r="R93" s="1921"/>
      <c r="S93" s="1921"/>
      <c r="T93" s="1921"/>
      <c r="U93" s="1921"/>
      <c r="V93" s="1921"/>
      <c r="W93" s="1921"/>
      <c r="X93" s="1921"/>
      <c r="Y93" s="1922"/>
      <c r="Z93" s="1920"/>
      <c r="AA93" s="1921"/>
      <c r="AB93" s="1921"/>
      <c r="AC93" s="1921"/>
      <c r="AD93" s="1921"/>
      <c r="AE93" s="1921"/>
      <c r="AF93" s="1921"/>
      <c r="AG93" s="1921"/>
      <c r="AH93" s="1921"/>
      <c r="AI93" s="1921"/>
      <c r="AJ93" s="1923"/>
    </row>
    <row r="94" spans="1:36" ht="3" customHeight="1">
      <c r="A94" s="1954"/>
      <c r="B94" s="1959" t="s">
        <v>223</v>
      </c>
      <c r="C94" s="1960"/>
      <c r="D94" s="1960"/>
      <c r="E94" s="1960"/>
      <c r="F94" s="1960"/>
      <c r="G94" s="1960"/>
      <c r="H94" s="1960"/>
      <c r="I94" s="1961"/>
      <c r="J94" s="210"/>
      <c r="K94" s="209"/>
      <c r="L94" s="208"/>
      <c r="M94" s="1939"/>
      <c r="N94" s="1940"/>
      <c r="O94" s="1940"/>
      <c r="P94" s="1940"/>
      <c r="Q94" s="1940"/>
      <c r="R94" s="1940"/>
      <c r="S94" s="1940"/>
      <c r="T94" s="1940"/>
      <c r="U94" s="1940"/>
      <c r="V94" s="1940"/>
      <c r="W94" s="1940"/>
      <c r="X94" s="1940"/>
      <c r="Y94" s="1941"/>
      <c r="Z94" s="1927"/>
      <c r="AA94" s="1928"/>
      <c r="AB94" s="1928"/>
      <c r="AC94" s="1928"/>
      <c r="AD94" s="1928"/>
      <c r="AE94" s="1928"/>
      <c r="AF94" s="1928"/>
      <c r="AG94" s="1928"/>
      <c r="AH94" s="1928"/>
      <c r="AI94" s="1928"/>
      <c r="AJ94" s="1929"/>
    </row>
    <row r="95" spans="1:36" ht="10" customHeight="1">
      <c r="A95" s="1954"/>
      <c r="B95" s="1962"/>
      <c r="C95" s="1963"/>
      <c r="D95" s="1963"/>
      <c r="E95" s="1963"/>
      <c r="F95" s="1963"/>
      <c r="G95" s="1963"/>
      <c r="H95" s="1963"/>
      <c r="I95" s="1964"/>
      <c r="J95" s="1942"/>
      <c r="K95" s="1943"/>
      <c r="L95" s="1944"/>
      <c r="M95" s="1924"/>
      <c r="N95" s="1945" t="s">
        <v>729</v>
      </c>
      <c r="O95" s="1945"/>
      <c r="P95" s="1945"/>
      <c r="Q95" s="207"/>
      <c r="R95" s="1945" t="s">
        <v>728</v>
      </c>
      <c r="S95" s="1945"/>
      <c r="T95" s="1945"/>
      <c r="U95" s="207"/>
      <c r="V95" s="1945" t="s">
        <v>727</v>
      </c>
      <c r="W95" s="1945"/>
      <c r="X95" s="1945"/>
      <c r="Y95" s="1926"/>
      <c r="Z95" s="1915" t="s">
        <v>726</v>
      </c>
      <c r="AA95" s="1916"/>
      <c r="AB95" s="1918"/>
      <c r="AC95" s="1918"/>
      <c r="AD95" s="1919" t="s">
        <v>522</v>
      </c>
      <c r="AE95" s="1918"/>
      <c r="AF95" s="1918"/>
      <c r="AG95" s="1919" t="s">
        <v>167</v>
      </c>
      <c r="AH95" s="1918"/>
      <c r="AI95" s="1918"/>
      <c r="AJ95" s="1925" t="s">
        <v>186</v>
      </c>
    </row>
    <row r="96" spans="1:36" ht="10" customHeight="1">
      <c r="A96" s="1954"/>
      <c r="B96" s="1962"/>
      <c r="C96" s="1963"/>
      <c r="D96" s="1963"/>
      <c r="E96" s="1963"/>
      <c r="F96" s="1963"/>
      <c r="G96" s="1963"/>
      <c r="H96" s="1963"/>
      <c r="I96" s="1964"/>
      <c r="J96" s="1942"/>
      <c r="K96" s="1943"/>
      <c r="L96" s="1944"/>
      <c r="M96" s="1924"/>
      <c r="N96" s="1945"/>
      <c r="O96" s="1945"/>
      <c r="P96" s="1945"/>
      <c r="Q96" s="207"/>
      <c r="R96" s="1945"/>
      <c r="S96" s="1945"/>
      <c r="T96" s="1945"/>
      <c r="U96" s="207"/>
      <c r="V96" s="1945"/>
      <c r="W96" s="1945"/>
      <c r="X96" s="1945"/>
      <c r="Y96" s="1926"/>
      <c r="Z96" s="1917"/>
      <c r="AA96" s="1916"/>
      <c r="AB96" s="1918"/>
      <c r="AC96" s="1918"/>
      <c r="AD96" s="1919"/>
      <c r="AE96" s="1918"/>
      <c r="AF96" s="1918"/>
      <c r="AG96" s="1919"/>
      <c r="AH96" s="1918"/>
      <c r="AI96" s="1918"/>
      <c r="AJ96" s="1925"/>
    </row>
    <row r="97" spans="1:36" ht="3" customHeight="1">
      <c r="A97" s="1955"/>
      <c r="B97" s="1965"/>
      <c r="C97" s="1966"/>
      <c r="D97" s="1966"/>
      <c r="E97" s="1966"/>
      <c r="F97" s="1966"/>
      <c r="G97" s="1966"/>
      <c r="H97" s="1966"/>
      <c r="I97" s="1967"/>
      <c r="J97" s="213"/>
      <c r="K97" s="212"/>
      <c r="L97" s="211"/>
      <c r="M97" s="1924"/>
      <c r="N97" s="1950"/>
      <c r="O97" s="1950"/>
      <c r="P97" s="1950"/>
      <c r="Q97" s="1950"/>
      <c r="R97" s="1950"/>
      <c r="S97" s="1950"/>
      <c r="T97" s="1950"/>
      <c r="U97" s="1950"/>
      <c r="V97" s="1950"/>
      <c r="W97" s="1950"/>
      <c r="X97" s="1950"/>
      <c r="Y97" s="1926"/>
      <c r="Z97" s="1920"/>
      <c r="AA97" s="1921"/>
      <c r="AB97" s="1921"/>
      <c r="AC97" s="1921"/>
      <c r="AD97" s="1921"/>
      <c r="AE97" s="1921"/>
      <c r="AF97" s="1921"/>
      <c r="AG97" s="1921"/>
      <c r="AH97" s="1921"/>
      <c r="AI97" s="1921"/>
      <c r="AJ97" s="1923"/>
    </row>
    <row r="98" spans="1:36" ht="3.75" customHeight="1">
      <c r="A98" s="1930" t="s">
        <v>732</v>
      </c>
      <c r="B98" s="1931"/>
      <c r="C98" s="1931"/>
      <c r="D98" s="1931"/>
      <c r="E98" s="1931"/>
      <c r="F98" s="1931"/>
      <c r="G98" s="1931"/>
      <c r="H98" s="1931"/>
      <c r="I98" s="1932"/>
      <c r="J98" s="210"/>
      <c r="K98" s="209"/>
      <c r="L98" s="208"/>
      <c r="M98" s="1939"/>
      <c r="N98" s="1940"/>
      <c r="O98" s="1940"/>
      <c r="P98" s="1940"/>
      <c r="Q98" s="1940"/>
      <c r="R98" s="1940"/>
      <c r="S98" s="1940"/>
      <c r="T98" s="1940"/>
      <c r="U98" s="1940"/>
      <c r="V98" s="1940"/>
      <c r="W98" s="1940"/>
      <c r="X98" s="1940"/>
      <c r="Y98" s="1941"/>
      <c r="Z98" s="1927"/>
      <c r="AA98" s="1928"/>
      <c r="AB98" s="1928"/>
      <c r="AC98" s="1928"/>
      <c r="AD98" s="1928"/>
      <c r="AE98" s="1928"/>
      <c r="AF98" s="1928"/>
      <c r="AG98" s="1928"/>
      <c r="AH98" s="1928"/>
      <c r="AI98" s="1928"/>
      <c r="AJ98" s="1929"/>
    </row>
    <row r="99" spans="1:36" ht="10" customHeight="1">
      <c r="A99" s="1933"/>
      <c r="B99" s="1934"/>
      <c r="C99" s="1934"/>
      <c r="D99" s="1934"/>
      <c r="E99" s="1934"/>
      <c r="F99" s="1934"/>
      <c r="G99" s="1934"/>
      <c r="H99" s="1934"/>
      <c r="I99" s="1935"/>
      <c r="J99" s="1942"/>
      <c r="K99" s="1943"/>
      <c r="L99" s="1944"/>
      <c r="M99" s="1924"/>
      <c r="N99" s="1945" t="s">
        <v>729</v>
      </c>
      <c r="O99" s="1945"/>
      <c r="P99" s="1945"/>
      <c r="Q99" s="207"/>
      <c r="R99" s="1945" t="s">
        <v>728</v>
      </c>
      <c r="S99" s="1945"/>
      <c r="T99" s="1945"/>
      <c r="U99" s="207"/>
      <c r="V99" s="1945" t="s">
        <v>727</v>
      </c>
      <c r="W99" s="1945"/>
      <c r="X99" s="1945"/>
      <c r="Y99" s="1926"/>
      <c r="Z99" s="1915" t="s">
        <v>726</v>
      </c>
      <c r="AA99" s="1916"/>
      <c r="AB99" s="1918"/>
      <c r="AC99" s="1918"/>
      <c r="AD99" s="1919" t="s">
        <v>522</v>
      </c>
      <c r="AE99" s="1918"/>
      <c r="AF99" s="1918"/>
      <c r="AG99" s="1919" t="s">
        <v>167</v>
      </c>
      <c r="AH99" s="1918"/>
      <c r="AI99" s="1918"/>
      <c r="AJ99" s="1925" t="s">
        <v>186</v>
      </c>
    </row>
    <row r="100" spans="1:36" ht="10" customHeight="1">
      <c r="A100" s="1933"/>
      <c r="B100" s="1934"/>
      <c r="C100" s="1934"/>
      <c r="D100" s="1934"/>
      <c r="E100" s="1934"/>
      <c r="F100" s="1934"/>
      <c r="G100" s="1934"/>
      <c r="H100" s="1934"/>
      <c r="I100" s="1935"/>
      <c r="J100" s="1942"/>
      <c r="K100" s="1943"/>
      <c r="L100" s="1944"/>
      <c r="M100" s="1924"/>
      <c r="N100" s="1945"/>
      <c r="O100" s="1945"/>
      <c r="P100" s="1945"/>
      <c r="Q100" s="207"/>
      <c r="R100" s="1945"/>
      <c r="S100" s="1945"/>
      <c r="T100" s="1945"/>
      <c r="U100" s="207"/>
      <c r="V100" s="1945"/>
      <c r="W100" s="1945"/>
      <c r="X100" s="1945"/>
      <c r="Y100" s="1926"/>
      <c r="Z100" s="1917"/>
      <c r="AA100" s="1916"/>
      <c r="AB100" s="1918"/>
      <c r="AC100" s="1918"/>
      <c r="AD100" s="1919"/>
      <c r="AE100" s="1918"/>
      <c r="AF100" s="1918"/>
      <c r="AG100" s="1919"/>
      <c r="AH100" s="1918"/>
      <c r="AI100" s="1918"/>
      <c r="AJ100" s="1925"/>
    </row>
    <row r="101" spans="1:36" ht="3" customHeight="1">
      <c r="A101" s="1951"/>
      <c r="B101" s="1952"/>
      <c r="C101" s="1952"/>
      <c r="D101" s="1952"/>
      <c r="E101" s="1952"/>
      <c r="F101" s="1952"/>
      <c r="G101" s="1952"/>
      <c r="H101" s="1952"/>
      <c r="I101" s="1953"/>
      <c r="J101" s="216"/>
      <c r="K101" s="215"/>
      <c r="L101" s="214"/>
      <c r="M101" s="1920"/>
      <c r="N101" s="1921"/>
      <c r="O101" s="1921"/>
      <c r="P101" s="1921"/>
      <c r="Q101" s="1921"/>
      <c r="R101" s="1921"/>
      <c r="S101" s="1921"/>
      <c r="T101" s="1921"/>
      <c r="U101" s="1921"/>
      <c r="V101" s="1921"/>
      <c r="W101" s="1921"/>
      <c r="X101" s="1921"/>
      <c r="Y101" s="1922"/>
      <c r="Z101" s="1920"/>
      <c r="AA101" s="1921"/>
      <c r="AB101" s="1921"/>
      <c r="AC101" s="1921"/>
      <c r="AD101" s="1921"/>
      <c r="AE101" s="1921"/>
      <c r="AF101" s="1921"/>
      <c r="AG101" s="1921"/>
      <c r="AH101" s="1921"/>
      <c r="AI101" s="1921"/>
      <c r="AJ101" s="1923"/>
    </row>
    <row r="102" spans="1:36" ht="3" customHeight="1">
      <c r="A102" s="1930" t="s">
        <v>731</v>
      </c>
      <c r="B102" s="1931"/>
      <c r="C102" s="1931"/>
      <c r="D102" s="1931"/>
      <c r="E102" s="1931"/>
      <c r="F102" s="1931"/>
      <c r="G102" s="1931"/>
      <c r="H102" s="1931"/>
      <c r="I102" s="1932"/>
      <c r="J102" s="210"/>
      <c r="K102" s="209"/>
      <c r="L102" s="208"/>
      <c r="M102" s="1939"/>
      <c r="N102" s="1940"/>
      <c r="O102" s="1940"/>
      <c r="P102" s="1940"/>
      <c r="Q102" s="1940"/>
      <c r="R102" s="1940"/>
      <c r="S102" s="1940"/>
      <c r="T102" s="1940"/>
      <c r="U102" s="1940"/>
      <c r="V102" s="1940"/>
      <c r="W102" s="1940"/>
      <c r="X102" s="1940"/>
      <c r="Y102" s="1941"/>
      <c r="Z102" s="1927"/>
      <c r="AA102" s="1928"/>
      <c r="AB102" s="1928"/>
      <c r="AC102" s="1928"/>
      <c r="AD102" s="1928"/>
      <c r="AE102" s="1928"/>
      <c r="AF102" s="1928"/>
      <c r="AG102" s="1928"/>
      <c r="AH102" s="1928"/>
      <c r="AI102" s="1928"/>
      <c r="AJ102" s="1929"/>
    </row>
    <row r="103" spans="1:36" ht="10" customHeight="1">
      <c r="A103" s="1933"/>
      <c r="B103" s="1934"/>
      <c r="C103" s="1934"/>
      <c r="D103" s="1934"/>
      <c r="E103" s="1934"/>
      <c r="F103" s="1934"/>
      <c r="G103" s="1934"/>
      <c r="H103" s="1934"/>
      <c r="I103" s="1935"/>
      <c r="J103" s="1942"/>
      <c r="K103" s="1943"/>
      <c r="L103" s="1944"/>
      <c r="M103" s="1924"/>
      <c r="N103" s="1945" t="s">
        <v>729</v>
      </c>
      <c r="O103" s="1945"/>
      <c r="P103" s="1945"/>
      <c r="Q103" s="207"/>
      <c r="R103" s="1945" t="s">
        <v>728</v>
      </c>
      <c r="S103" s="1945"/>
      <c r="T103" s="1945"/>
      <c r="U103" s="207"/>
      <c r="V103" s="1945" t="s">
        <v>727</v>
      </c>
      <c r="W103" s="1945"/>
      <c r="X103" s="1945"/>
      <c r="Y103" s="1926"/>
      <c r="Z103" s="1915" t="s">
        <v>726</v>
      </c>
      <c r="AA103" s="1916"/>
      <c r="AB103" s="1918"/>
      <c r="AC103" s="1918"/>
      <c r="AD103" s="1919" t="s">
        <v>522</v>
      </c>
      <c r="AE103" s="1918"/>
      <c r="AF103" s="1918"/>
      <c r="AG103" s="1919" t="s">
        <v>167</v>
      </c>
      <c r="AH103" s="1918"/>
      <c r="AI103" s="1918"/>
      <c r="AJ103" s="1925" t="s">
        <v>186</v>
      </c>
    </row>
    <row r="104" spans="1:36" ht="10" customHeight="1">
      <c r="A104" s="1933"/>
      <c r="B104" s="1934"/>
      <c r="C104" s="1934"/>
      <c r="D104" s="1934"/>
      <c r="E104" s="1934"/>
      <c r="F104" s="1934"/>
      <c r="G104" s="1934"/>
      <c r="H104" s="1934"/>
      <c r="I104" s="1935"/>
      <c r="J104" s="1942"/>
      <c r="K104" s="1943"/>
      <c r="L104" s="1944"/>
      <c r="M104" s="1924"/>
      <c r="N104" s="1945"/>
      <c r="O104" s="1945"/>
      <c r="P104" s="1945"/>
      <c r="Q104" s="207"/>
      <c r="R104" s="1945"/>
      <c r="S104" s="1945"/>
      <c r="T104" s="1945"/>
      <c r="U104" s="207"/>
      <c r="V104" s="1945"/>
      <c r="W104" s="1945"/>
      <c r="X104" s="1945"/>
      <c r="Y104" s="1926"/>
      <c r="Z104" s="1917"/>
      <c r="AA104" s="1916"/>
      <c r="AB104" s="1918"/>
      <c r="AC104" s="1918"/>
      <c r="AD104" s="1919"/>
      <c r="AE104" s="1918"/>
      <c r="AF104" s="1918"/>
      <c r="AG104" s="1919"/>
      <c r="AH104" s="1918"/>
      <c r="AI104" s="1918"/>
      <c r="AJ104" s="1925"/>
    </row>
    <row r="105" spans="1:36" ht="4.5" customHeight="1">
      <c r="A105" s="1933"/>
      <c r="B105" s="1934"/>
      <c r="C105" s="1934"/>
      <c r="D105" s="1934"/>
      <c r="E105" s="1934"/>
      <c r="F105" s="1934"/>
      <c r="G105" s="1934"/>
      <c r="H105" s="1934"/>
      <c r="I105" s="1935"/>
      <c r="J105" s="213"/>
      <c r="K105" s="212"/>
      <c r="L105" s="211"/>
      <c r="M105" s="1924"/>
      <c r="N105" s="1950"/>
      <c r="O105" s="1950"/>
      <c r="P105" s="1950"/>
      <c r="Q105" s="1950"/>
      <c r="R105" s="1950"/>
      <c r="S105" s="1950"/>
      <c r="T105" s="1950"/>
      <c r="U105" s="1950"/>
      <c r="V105" s="1950"/>
      <c r="W105" s="1950"/>
      <c r="X105" s="1950"/>
      <c r="Y105" s="1926"/>
      <c r="Z105" s="1920"/>
      <c r="AA105" s="1921"/>
      <c r="AB105" s="1921"/>
      <c r="AC105" s="1921"/>
      <c r="AD105" s="1921"/>
      <c r="AE105" s="1921"/>
      <c r="AF105" s="1921"/>
      <c r="AG105" s="1921"/>
      <c r="AH105" s="1921"/>
      <c r="AI105" s="1921"/>
      <c r="AJ105" s="1923"/>
    </row>
    <row r="106" spans="1:36" ht="3" customHeight="1">
      <c r="A106" s="1930" t="s">
        <v>730</v>
      </c>
      <c r="B106" s="1931"/>
      <c r="C106" s="1931"/>
      <c r="D106" s="1931"/>
      <c r="E106" s="1931"/>
      <c r="F106" s="1931"/>
      <c r="G106" s="1931"/>
      <c r="H106" s="1931"/>
      <c r="I106" s="1932"/>
      <c r="J106" s="210"/>
      <c r="K106" s="209"/>
      <c r="L106" s="208"/>
      <c r="M106" s="1939"/>
      <c r="N106" s="1940"/>
      <c r="O106" s="1940"/>
      <c r="P106" s="1940"/>
      <c r="Q106" s="1940"/>
      <c r="R106" s="1940"/>
      <c r="S106" s="1940"/>
      <c r="T106" s="1940"/>
      <c r="U106" s="1940"/>
      <c r="V106" s="1940"/>
      <c r="W106" s="1940"/>
      <c r="X106" s="1940"/>
      <c r="Y106" s="1941"/>
      <c r="Z106" s="1927"/>
      <c r="AA106" s="1928"/>
      <c r="AB106" s="1928"/>
      <c r="AC106" s="1928"/>
      <c r="AD106" s="1928"/>
      <c r="AE106" s="1928"/>
      <c r="AF106" s="1928"/>
      <c r="AG106" s="1928"/>
      <c r="AH106" s="1928"/>
      <c r="AI106" s="1928"/>
      <c r="AJ106" s="1929"/>
    </row>
    <row r="107" spans="1:36" ht="9.75" customHeight="1">
      <c r="A107" s="1933"/>
      <c r="B107" s="1934"/>
      <c r="C107" s="1934"/>
      <c r="D107" s="1934"/>
      <c r="E107" s="1934"/>
      <c r="F107" s="1934"/>
      <c r="G107" s="1934"/>
      <c r="H107" s="1934"/>
      <c r="I107" s="1935"/>
      <c r="J107" s="1942"/>
      <c r="K107" s="1943"/>
      <c r="L107" s="1944"/>
      <c r="M107" s="1924"/>
      <c r="N107" s="1945" t="s">
        <v>729</v>
      </c>
      <c r="O107" s="1945"/>
      <c r="P107" s="1945"/>
      <c r="Q107" s="207"/>
      <c r="R107" s="1945" t="s">
        <v>728</v>
      </c>
      <c r="S107" s="1945"/>
      <c r="T107" s="1945"/>
      <c r="U107" s="207"/>
      <c r="V107" s="1945" t="s">
        <v>727</v>
      </c>
      <c r="W107" s="1945"/>
      <c r="X107" s="1945"/>
      <c r="Y107" s="1926"/>
      <c r="Z107" s="1915" t="s">
        <v>726</v>
      </c>
      <c r="AA107" s="1916"/>
      <c r="AB107" s="1918"/>
      <c r="AC107" s="1918"/>
      <c r="AD107" s="1919" t="s">
        <v>522</v>
      </c>
      <c r="AE107" s="1918"/>
      <c r="AF107" s="1918"/>
      <c r="AG107" s="1919" t="s">
        <v>167</v>
      </c>
      <c r="AH107" s="1918"/>
      <c r="AI107" s="1918"/>
      <c r="AJ107" s="1925" t="s">
        <v>186</v>
      </c>
    </row>
    <row r="108" spans="1:36" ht="9.75" customHeight="1">
      <c r="A108" s="1933"/>
      <c r="B108" s="1934"/>
      <c r="C108" s="1934"/>
      <c r="D108" s="1934"/>
      <c r="E108" s="1934"/>
      <c r="F108" s="1934"/>
      <c r="G108" s="1934"/>
      <c r="H108" s="1934"/>
      <c r="I108" s="1935"/>
      <c r="J108" s="1942"/>
      <c r="K108" s="1943"/>
      <c r="L108" s="1944"/>
      <c r="M108" s="1924"/>
      <c r="N108" s="1945"/>
      <c r="O108" s="1945"/>
      <c r="P108" s="1945"/>
      <c r="Q108" s="207"/>
      <c r="R108" s="1945"/>
      <c r="S108" s="1945"/>
      <c r="T108" s="1945"/>
      <c r="U108" s="207"/>
      <c r="V108" s="1945"/>
      <c r="W108" s="1945"/>
      <c r="X108" s="1945"/>
      <c r="Y108" s="1926"/>
      <c r="Z108" s="1917"/>
      <c r="AA108" s="1916"/>
      <c r="AB108" s="1918"/>
      <c r="AC108" s="1918"/>
      <c r="AD108" s="1919"/>
      <c r="AE108" s="1918"/>
      <c r="AF108" s="1918"/>
      <c r="AG108" s="1919"/>
      <c r="AH108" s="1918"/>
      <c r="AI108" s="1918"/>
      <c r="AJ108" s="1925"/>
    </row>
    <row r="109" spans="1:36" ht="3" customHeight="1" thickBot="1">
      <c r="A109" s="1936"/>
      <c r="B109" s="1937"/>
      <c r="C109" s="1937"/>
      <c r="D109" s="1937"/>
      <c r="E109" s="1937"/>
      <c r="F109" s="1937"/>
      <c r="G109" s="1937"/>
      <c r="H109" s="1937"/>
      <c r="I109" s="1938"/>
      <c r="J109" s="206"/>
      <c r="K109" s="205"/>
      <c r="L109" s="204"/>
      <c r="M109" s="1946"/>
      <c r="N109" s="1947"/>
      <c r="O109" s="1947"/>
      <c r="P109" s="1947"/>
      <c r="Q109" s="1947"/>
      <c r="R109" s="1947"/>
      <c r="S109" s="1947"/>
      <c r="T109" s="1947"/>
      <c r="U109" s="1947"/>
      <c r="V109" s="1947"/>
      <c r="W109" s="1947"/>
      <c r="X109" s="1947"/>
      <c r="Y109" s="1948"/>
      <c r="Z109" s="1946"/>
      <c r="AA109" s="1947"/>
      <c r="AB109" s="1947"/>
      <c r="AC109" s="1947"/>
      <c r="AD109" s="1947"/>
      <c r="AE109" s="1947"/>
      <c r="AF109" s="1947"/>
      <c r="AG109" s="1947"/>
      <c r="AH109" s="1947"/>
      <c r="AI109" s="1947"/>
      <c r="AJ109" s="1949"/>
    </row>
    <row r="110" spans="1:36" ht="18" customHeight="1"/>
    <row r="111" spans="1:36" s="400" customFormat="1" ht="23.25" customHeight="1">
      <c r="A111" s="2015" t="s">
        <v>1133</v>
      </c>
      <c r="B111" s="2015"/>
      <c r="C111" s="2015"/>
      <c r="D111" s="2015"/>
      <c r="E111" s="2015"/>
      <c r="F111" s="2015"/>
      <c r="G111" s="2015"/>
      <c r="H111" s="2016"/>
      <c r="I111" s="2016"/>
      <c r="J111" s="2016"/>
      <c r="K111" s="2016"/>
      <c r="L111" s="2016"/>
      <c r="M111" s="2016"/>
      <c r="N111" s="2016"/>
      <c r="O111" s="2016"/>
      <c r="P111" s="2016"/>
      <c r="Q111" s="2016"/>
      <c r="R111" s="2016"/>
      <c r="S111" s="399"/>
    </row>
    <row r="112" spans="1:36" s="400" customFormat="1" ht="23.25" customHeight="1">
      <c r="A112" s="2015" t="s">
        <v>78</v>
      </c>
      <c r="B112" s="2015"/>
      <c r="C112" s="2015"/>
      <c r="D112" s="2015"/>
      <c r="E112" s="2015"/>
      <c r="F112" s="2015"/>
      <c r="G112" s="2015"/>
      <c r="H112" s="2016"/>
      <c r="I112" s="2016"/>
      <c r="J112" s="2016"/>
      <c r="K112" s="2016"/>
      <c r="L112" s="2016"/>
      <c r="M112" s="2016"/>
      <c r="N112" s="2016"/>
      <c r="O112" s="2016"/>
      <c r="P112" s="2016"/>
      <c r="Q112" s="2016"/>
      <c r="R112" s="2016"/>
      <c r="S112" s="399"/>
    </row>
    <row r="113" spans="1:19" s="400" customFormat="1" ht="23.25" customHeight="1">
      <c r="A113" s="2015" t="s">
        <v>1134</v>
      </c>
      <c r="B113" s="2015"/>
      <c r="C113" s="2015"/>
      <c r="D113" s="2015"/>
      <c r="E113" s="2015"/>
      <c r="F113" s="2015"/>
      <c r="G113" s="2015"/>
      <c r="H113" s="2016"/>
      <c r="I113" s="2016"/>
      <c r="J113" s="2016"/>
      <c r="K113" s="2016"/>
      <c r="L113" s="2016"/>
      <c r="M113" s="2016"/>
      <c r="N113" s="2016"/>
      <c r="O113" s="2016"/>
      <c r="P113" s="2016"/>
      <c r="Q113" s="2016"/>
      <c r="R113" s="2016"/>
      <c r="S113" s="399"/>
    </row>
  </sheetData>
  <mergeCells count="426">
    <mergeCell ref="A111:G111"/>
    <mergeCell ref="A112:G112"/>
    <mergeCell ref="A113:G113"/>
    <mergeCell ref="H111:R111"/>
    <mergeCell ref="H112:R112"/>
    <mergeCell ref="H113:R113"/>
    <mergeCell ref="Y16:Z16"/>
    <mergeCell ref="AB16:AC16"/>
    <mergeCell ref="M16:N16"/>
    <mergeCell ref="O16:P16"/>
    <mergeCell ref="Q16:R16"/>
    <mergeCell ref="S16:T16"/>
    <mergeCell ref="U16:V16"/>
    <mergeCell ref="W16:X16"/>
    <mergeCell ref="G20:AJ21"/>
    <mergeCell ref="A17:F18"/>
    <mergeCell ref="J17:AJ17"/>
    <mergeCell ref="G18:AJ18"/>
    <mergeCell ref="M29:Y29"/>
    <mergeCell ref="B26:I29"/>
    <mergeCell ref="M26:Y26"/>
    <mergeCell ref="Z26:AJ26"/>
    <mergeCell ref="J27:L28"/>
    <mergeCell ref="AE31:AF32"/>
    <mergeCell ref="A14:AJ15"/>
    <mergeCell ref="A16:F16"/>
    <mergeCell ref="AB27:AC28"/>
    <mergeCell ref="AD27:AD28"/>
    <mergeCell ref="AE27:AF28"/>
    <mergeCell ref="AG27:AG28"/>
    <mergeCell ref="M27:M28"/>
    <mergeCell ref="G16:H16"/>
    <mergeCell ref="I16:J16"/>
    <mergeCell ref="K16:L16"/>
    <mergeCell ref="A19:F22"/>
    <mergeCell ref="G19:J19"/>
    <mergeCell ref="K19:O19"/>
    <mergeCell ref="AJ27:AJ28"/>
    <mergeCell ref="A24:I25"/>
    <mergeCell ref="J24:L25"/>
    <mergeCell ref="M24:Y25"/>
    <mergeCell ref="Z24:AJ25"/>
    <mergeCell ref="A26:A61"/>
    <mergeCell ref="B30:I33"/>
    <mergeCell ref="M30:Y30"/>
    <mergeCell ref="Z30:AJ30"/>
    <mergeCell ref="J31:L32"/>
    <mergeCell ref="Z34:AJ34"/>
    <mergeCell ref="A3:AJ3"/>
    <mergeCell ref="Y5:Z5"/>
    <mergeCell ref="AA5:AB5"/>
    <mergeCell ref="AD5:AE5"/>
    <mergeCell ref="AG5:AH5"/>
    <mergeCell ref="M8:O12"/>
    <mergeCell ref="P8:T9"/>
    <mergeCell ref="U8:U9"/>
    <mergeCell ref="V8:AJ9"/>
    <mergeCell ref="P10:T11"/>
    <mergeCell ref="AI12:AJ13"/>
    <mergeCell ref="A5:K10"/>
    <mergeCell ref="U10:U11"/>
    <mergeCell ref="V10:AJ11"/>
    <mergeCell ref="P12:T12"/>
    <mergeCell ref="V12:AH13"/>
    <mergeCell ref="B34:I37"/>
    <mergeCell ref="M34:Y34"/>
    <mergeCell ref="M33:Y33"/>
    <mergeCell ref="Z33:AJ33"/>
    <mergeCell ref="Y35:Y36"/>
    <mergeCell ref="Z35:AA36"/>
    <mergeCell ref="AB35:AC36"/>
    <mergeCell ref="AH35:AI36"/>
    <mergeCell ref="AJ35:AJ36"/>
    <mergeCell ref="R35:T36"/>
    <mergeCell ref="V35:X36"/>
    <mergeCell ref="J35:L36"/>
    <mergeCell ref="M35:M36"/>
    <mergeCell ref="AD35:AD36"/>
    <mergeCell ref="AE35:AF36"/>
    <mergeCell ref="M37:Y37"/>
    <mergeCell ref="Z37:AJ37"/>
    <mergeCell ref="N35:P36"/>
    <mergeCell ref="AG35:AG36"/>
    <mergeCell ref="AH27:AI28"/>
    <mergeCell ref="R31:T32"/>
    <mergeCell ref="N31:P32"/>
    <mergeCell ref="AG31:AG32"/>
    <mergeCell ref="AH31:AI32"/>
    <mergeCell ref="Z29:AJ29"/>
    <mergeCell ref="AB31:AC32"/>
    <mergeCell ref="AD31:AD32"/>
    <mergeCell ref="AJ31:AJ32"/>
    <mergeCell ref="N39:P40"/>
    <mergeCell ref="Z27:AA28"/>
    <mergeCell ref="V31:X32"/>
    <mergeCell ref="Y31:Y32"/>
    <mergeCell ref="Z31:AA32"/>
    <mergeCell ref="N27:P28"/>
    <mergeCell ref="R27:T28"/>
    <mergeCell ref="V27:X28"/>
    <mergeCell ref="Y27:Y28"/>
    <mergeCell ref="M31:M32"/>
    <mergeCell ref="B38:I41"/>
    <mergeCell ref="M38:Y38"/>
    <mergeCell ref="Z38:AJ38"/>
    <mergeCell ref="J39:L40"/>
    <mergeCell ref="M39:M40"/>
    <mergeCell ref="R47:T48"/>
    <mergeCell ref="B42:I45"/>
    <mergeCell ref="M42:Y42"/>
    <mergeCell ref="Z42:AJ42"/>
    <mergeCell ref="J43:L44"/>
    <mergeCell ref="M43:M44"/>
    <mergeCell ref="AD43:AD44"/>
    <mergeCell ref="AE43:AF44"/>
    <mergeCell ref="AG43:AG44"/>
    <mergeCell ref="N43:P44"/>
    <mergeCell ref="AG47:AG48"/>
    <mergeCell ref="AG39:AG40"/>
    <mergeCell ref="AH39:AI40"/>
    <mergeCell ref="AJ39:AJ40"/>
    <mergeCell ref="Z46:AJ46"/>
    <mergeCell ref="J47:L48"/>
    <mergeCell ref="M47:M48"/>
    <mergeCell ref="N47:P48"/>
    <mergeCell ref="M53:Y53"/>
    <mergeCell ref="Z53:AJ53"/>
    <mergeCell ref="R39:T40"/>
    <mergeCell ref="AB39:AC40"/>
    <mergeCell ref="AD39:AD40"/>
    <mergeCell ref="AE39:AF40"/>
    <mergeCell ref="AD51:AD52"/>
    <mergeCell ref="AE47:AF48"/>
    <mergeCell ref="Z49:AJ49"/>
    <mergeCell ref="M45:Y45"/>
    <mergeCell ref="Z45:AJ45"/>
    <mergeCell ref="Y43:Y44"/>
    <mergeCell ref="Z43:AA44"/>
    <mergeCell ref="AB43:AC44"/>
    <mergeCell ref="V39:X40"/>
    <mergeCell ref="Y39:Y40"/>
    <mergeCell ref="Z39:AA40"/>
    <mergeCell ref="M41:Y41"/>
    <mergeCell ref="Z41:AJ41"/>
    <mergeCell ref="R43:T44"/>
    <mergeCell ref="V43:X44"/>
    <mergeCell ref="AH43:AI44"/>
    <mergeCell ref="AJ43:AJ44"/>
    <mergeCell ref="AD47:AD48"/>
    <mergeCell ref="B50:I53"/>
    <mergeCell ref="M50:Y50"/>
    <mergeCell ref="Z50:AJ50"/>
    <mergeCell ref="J51:L52"/>
    <mergeCell ref="M51:M52"/>
    <mergeCell ref="N51:P52"/>
    <mergeCell ref="V47:X48"/>
    <mergeCell ref="Y47:Y48"/>
    <mergeCell ref="AE51:AF52"/>
    <mergeCell ref="AG51:AG52"/>
    <mergeCell ref="AH51:AI52"/>
    <mergeCell ref="AJ51:AJ52"/>
    <mergeCell ref="AJ47:AJ48"/>
    <mergeCell ref="M49:Y49"/>
    <mergeCell ref="Z47:AA48"/>
    <mergeCell ref="AB47:AC48"/>
    <mergeCell ref="AB51:AC52"/>
    <mergeCell ref="AH47:AI48"/>
    <mergeCell ref="B46:I49"/>
    <mergeCell ref="R51:T52"/>
    <mergeCell ref="M46:Y46"/>
    <mergeCell ref="V51:X52"/>
    <mergeCell ref="Y51:Y52"/>
    <mergeCell ref="Z51:AA52"/>
    <mergeCell ref="B54:I57"/>
    <mergeCell ref="M54:Y54"/>
    <mergeCell ref="Z54:AJ54"/>
    <mergeCell ref="J55:L56"/>
    <mergeCell ref="M55:M56"/>
    <mergeCell ref="N55:P56"/>
    <mergeCell ref="R55:T56"/>
    <mergeCell ref="V55:X56"/>
    <mergeCell ref="AH55:AI56"/>
    <mergeCell ref="AJ55:AJ56"/>
    <mergeCell ref="M57:Y57"/>
    <mergeCell ref="Z57:AJ57"/>
    <mergeCell ref="AE55:AF56"/>
    <mergeCell ref="AG55:AG56"/>
    <mergeCell ref="Y55:Y56"/>
    <mergeCell ref="Z55:AA56"/>
    <mergeCell ref="AB55:AC56"/>
    <mergeCell ref="AD55:AD56"/>
    <mergeCell ref="B58:I61"/>
    <mergeCell ref="M58:Y58"/>
    <mergeCell ref="Z58:AJ58"/>
    <mergeCell ref="J59:L60"/>
    <mergeCell ref="M59:M60"/>
    <mergeCell ref="N59:P60"/>
    <mergeCell ref="AE59:AF60"/>
    <mergeCell ref="AG59:AG60"/>
    <mergeCell ref="AH59:AI60"/>
    <mergeCell ref="AJ59:AJ60"/>
    <mergeCell ref="M61:Y61"/>
    <mergeCell ref="Z61:AJ61"/>
    <mergeCell ref="R59:T60"/>
    <mergeCell ref="V59:X60"/>
    <mergeCell ref="Y59:Y60"/>
    <mergeCell ref="Z59:AA60"/>
    <mergeCell ref="AB59:AC60"/>
    <mergeCell ref="AD59:AD60"/>
    <mergeCell ref="B66:I69"/>
    <mergeCell ref="M66:Y66"/>
    <mergeCell ref="Z66:AJ66"/>
    <mergeCell ref="J67:L68"/>
    <mergeCell ref="M67:M68"/>
    <mergeCell ref="N67:P68"/>
    <mergeCell ref="R67:T68"/>
    <mergeCell ref="AE63:AF64"/>
    <mergeCell ref="AG63:AG64"/>
    <mergeCell ref="AH63:AI64"/>
    <mergeCell ref="AJ63:AJ64"/>
    <mergeCell ref="M65:Y65"/>
    <mergeCell ref="Z65:AJ65"/>
    <mergeCell ref="N63:P64"/>
    <mergeCell ref="R63:T64"/>
    <mergeCell ref="V63:X64"/>
    <mergeCell ref="Z63:AA64"/>
    <mergeCell ref="AB63:AC64"/>
    <mergeCell ref="AD63:AD64"/>
    <mergeCell ref="B70:I73"/>
    <mergeCell ref="M70:Y70"/>
    <mergeCell ref="Z70:AJ70"/>
    <mergeCell ref="J71:L72"/>
    <mergeCell ref="M71:M72"/>
    <mergeCell ref="B62:I65"/>
    <mergeCell ref="M62:Y62"/>
    <mergeCell ref="Z62:AJ62"/>
    <mergeCell ref="J63:L64"/>
    <mergeCell ref="M63:M64"/>
    <mergeCell ref="AG67:AG68"/>
    <mergeCell ref="AH67:AI68"/>
    <mergeCell ref="AJ67:AJ68"/>
    <mergeCell ref="M69:Y69"/>
    <mergeCell ref="Z69:AJ69"/>
    <mergeCell ref="Y71:Y72"/>
    <mergeCell ref="Z71:AA72"/>
    <mergeCell ref="AB71:AC72"/>
    <mergeCell ref="V67:X68"/>
    <mergeCell ref="Y67:Y68"/>
    <mergeCell ref="Z67:AA68"/>
    <mergeCell ref="AB67:AC68"/>
    <mergeCell ref="AD67:AD68"/>
    <mergeCell ref="AE67:AF68"/>
    <mergeCell ref="AD75:AD76"/>
    <mergeCell ref="AE75:AF76"/>
    <mergeCell ref="Z75:AA76"/>
    <mergeCell ref="M77:Y77"/>
    <mergeCell ref="Z77:AJ77"/>
    <mergeCell ref="AH75:AI76"/>
    <mergeCell ref="AJ75:AJ76"/>
    <mergeCell ref="AG71:AG72"/>
    <mergeCell ref="AH71:AI72"/>
    <mergeCell ref="AJ71:AJ72"/>
    <mergeCell ref="M73:Y73"/>
    <mergeCell ref="Z73:AJ73"/>
    <mergeCell ref="N71:P72"/>
    <mergeCell ref="R71:T72"/>
    <mergeCell ref="V71:X72"/>
    <mergeCell ref="AD71:AD72"/>
    <mergeCell ref="AE71:AF72"/>
    <mergeCell ref="Z85:AJ85"/>
    <mergeCell ref="R83:T84"/>
    <mergeCell ref="B78:I81"/>
    <mergeCell ref="M78:Y78"/>
    <mergeCell ref="Z78:AJ78"/>
    <mergeCell ref="J79:L80"/>
    <mergeCell ref="M79:M80"/>
    <mergeCell ref="N79:P80"/>
    <mergeCell ref="R79:T80"/>
    <mergeCell ref="V79:X80"/>
    <mergeCell ref="AH79:AI80"/>
    <mergeCell ref="AJ79:AJ80"/>
    <mergeCell ref="M81:Y81"/>
    <mergeCell ref="Z81:AJ81"/>
    <mergeCell ref="B74:I77"/>
    <mergeCell ref="M74:Y74"/>
    <mergeCell ref="Z74:AJ74"/>
    <mergeCell ref="AH83:AI84"/>
    <mergeCell ref="Y83:Y84"/>
    <mergeCell ref="Z83:AA84"/>
    <mergeCell ref="AB83:AC84"/>
    <mergeCell ref="AD83:AD84"/>
    <mergeCell ref="M82:Y82"/>
    <mergeCell ref="Z82:AJ82"/>
    <mergeCell ref="Y79:Y80"/>
    <mergeCell ref="Z79:AA80"/>
    <mergeCell ref="AB79:AC80"/>
    <mergeCell ref="AD79:AD80"/>
    <mergeCell ref="AE79:AF80"/>
    <mergeCell ref="AG79:AG80"/>
    <mergeCell ref="AG75:AG76"/>
    <mergeCell ref="J75:L76"/>
    <mergeCell ref="M75:M76"/>
    <mergeCell ref="N75:P76"/>
    <mergeCell ref="R75:T76"/>
    <mergeCell ref="V75:X76"/>
    <mergeCell ref="Y75:Y76"/>
    <mergeCell ref="AB75:AC76"/>
    <mergeCell ref="AD95:AD96"/>
    <mergeCell ref="AE95:AF96"/>
    <mergeCell ref="AG95:AG96"/>
    <mergeCell ref="AH91:AI92"/>
    <mergeCell ref="AJ91:AJ92"/>
    <mergeCell ref="M93:Y93"/>
    <mergeCell ref="Z93:AJ93"/>
    <mergeCell ref="B86:I89"/>
    <mergeCell ref="M86:Y86"/>
    <mergeCell ref="Z86:AJ86"/>
    <mergeCell ref="J87:L88"/>
    <mergeCell ref="J91:L92"/>
    <mergeCell ref="M91:M92"/>
    <mergeCell ref="N91:P92"/>
    <mergeCell ref="R91:T92"/>
    <mergeCell ref="V95:X96"/>
    <mergeCell ref="Y95:Y96"/>
    <mergeCell ref="Z95:AA96"/>
    <mergeCell ref="V91:X92"/>
    <mergeCell ref="AB95:AC96"/>
    <mergeCell ref="N87:P88"/>
    <mergeCell ref="R87:T88"/>
    <mergeCell ref="V87:X88"/>
    <mergeCell ref="Y87:Y88"/>
    <mergeCell ref="A62:A97"/>
    <mergeCell ref="Y63:Y64"/>
    <mergeCell ref="V83:X84"/>
    <mergeCell ref="AE83:AF84"/>
    <mergeCell ref="AG83:AG84"/>
    <mergeCell ref="B82:I85"/>
    <mergeCell ref="B90:I93"/>
    <mergeCell ref="M90:Y90"/>
    <mergeCell ref="M97:Y97"/>
    <mergeCell ref="Z97:AJ97"/>
    <mergeCell ref="M95:M96"/>
    <mergeCell ref="N95:P96"/>
    <mergeCell ref="R95:T96"/>
    <mergeCell ref="J83:L84"/>
    <mergeCell ref="M83:M84"/>
    <mergeCell ref="N83:P84"/>
    <mergeCell ref="AJ83:AJ84"/>
    <mergeCell ref="M85:Y85"/>
    <mergeCell ref="AH95:AI96"/>
    <mergeCell ref="AJ95:AJ96"/>
    <mergeCell ref="B94:I97"/>
    <mergeCell ref="M94:Y94"/>
    <mergeCell ref="Z94:AJ94"/>
    <mergeCell ref="J95:L96"/>
    <mergeCell ref="A98:I101"/>
    <mergeCell ref="M98:Y98"/>
    <mergeCell ref="Z98:AJ98"/>
    <mergeCell ref="J99:L100"/>
    <mergeCell ref="M99:M100"/>
    <mergeCell ref="N99:P100"/>
    <mergeCell ref="R99:T100"/>
    <mergeCell ref="V99:X100"/>
    <mergeCell ref="Y99:Y100"/>
    <mergeCell ref="Z99:AA100"/>
    <mergeCell ref="AD99:AD100"/>
    <mergeCell ref="AE99:AF100"/>
    <mergeCell ref="AG99:AG100"/>
    <mergeCell ref="AH99:AI100"/>
    <mergeCell ref="AJ99:AJ100"/>
    <mergeCell ref="M101:Y101"/>
    <mergeCell ref="Z101:AJ101"/>
    <mergeCell ref="AB99:AC100"/>
    <mergeCell ref="A102:I105"/>
    <mergeCell ref="M102:Y102"/>
    <mergeCell ref="Z102:AJ102"/>
    <mergeCell ref="J103:L104"/>
    <mergeCell ref="M103:M104"/>
    <mergeCell ref="N103:P104"/>
    <mergeCell ref="AH103:AI104"/>
    <mergeCell ref="AJ103:AJ104"/>
    <mergeCell ref="M105:Y105"/>
    <mergeCell ref="Z105:AJ105"/>
    <mergeCell ref="AE103:AF104"/>
    <mergeCell ref="AG103:AG104"/>
    <mergeCell ref="AD103:AD104"/>
    <mergeCell ref="R103:T104"/>
    <mergeCell ref="V103:X104"/>
    <mergeCell ref="Y103:Y104"/>
    <mergeCell ref="Z103:AA104"/>
    <mergeCell ref="AB103:AC104"/>
    <mergeCell ref="A106:I109"/>
    <mergeCell ref="M106:Y106"/>
    <mergeCell ref="Z106:AJ106"/>
    <mergeCell ref="J107:L108"/>
    <mergeCell ref="M107:M108"/>
    <mergeCell ref="N107:P108"/>
    <mergeCell ref="R107:T108"/>
    <mergeCell ref="V107:X108"/>
    <mergeCell ref="Y107:Y108"/>
    <mergeCell ref="Z107:AA108"/>
    <mergeCell ref="M109:Y109"/>
    <mergeCell ref="Z109:AJ109"/>
    <mergeCell ref="AB107:AC108"/>
    <mergeCell ref="AD107:AD108"/>
    <mergeCell ref="AE107:AF108"/>
    <mergeCell ref="AG107:AG108"/>
    <mergeCell ref="AH107:AI108"/>
    <mergeCell ref="AJ107:AJ108"/>
    <mergeCell ref="Z87:AA88"/>
    <mergeCell ref="AB87:AC88"/>
    <mergeCell ref="AG91:AG92"/>
    <mergeCell ref="M89:Y89"/>
    <mergeCell ref="Z89:AJ89"/>
    <mergeCell ref="AG87:AG88"/>
    <mergeCell ref="AH87:AI88"/>
    <mergeCell ref="AD87:AD88"/>
    <mergeCell ref="AE87:AF88"/>
    <mergeCell ref="M87:M88"/>
    <mergeCell ref="AJ87:AJ88"/>
    <mergeCell ref="Y91:Y92"/>
    <mergeCell ref="Z91:AA92"/>
    <mergeCell ref="AB91:AC92"/>
    <mergeCell ref="AD91:AD92"/>
    <mergeCell ref="AE91:AF92"/>
    <mergeCell ref="Z90:AJ90"/>
  </mergeCells>
  <phoneticPr fontId="7"/>
  <dataValidations count="5">
    <dataValidation type="list" imeMode="off" allowBlank="1" showInputMessage="1" showErrorMessage="1" sqref="AL72" xr:uid="{00000000-0002-0000-0100-000000000000}">
      <formula1>"30"</formula1>
    </dataValidation>
    <dataValidation type="list" errorStyle="warning" allowBlank="1" showInputMessage="1" showErrorMessage="1" sqref="J27:L28 J31:L32 J35:L36 J39:L40 J43:L44 J47:L48 J51:L52 J55:L56 J59:L60 J63:L64 J67:L68 J71:L72 J75:L76 J79:L80 J83:L84 J87:L88 J91:L92 J95:L96 J99:L100 J103:L104 J107:L108" xr:uid="{00000000-0002-0000-0100-000001000000}">
      <formula1>"○"</formula1>
    </dataValidation>
    <dataValidation imeMode="off" allowBlank="1" showInputMessage="1" showErrorMessage="1" sqref="AD5:AE5 AA5:AB5 AG5:AH5" xr:uid="{00000000-0002-0000-0100-000002000000}"/>
    <dataValidation imeMode="halfKatakana" allowBlank="1" showInputMessage="1" showErrorMessage="1" sqref="J17" xr:uid="{00000000-0002-0000-0100-000003000000}"/>
    <dataValidation imeMode="fullAlpha" allowBlank="1" showInputMessage="1" showErrorMessage="1" sqref="K19:O19" xr:uid="{00000000-0002-0000-0100-000004000000}"/>
  </dataValidations>
  <hyperlinks>
    <hyperlink ref="A1" location="目次!A1" display="目次へ" xr:uid="{00000000-0004-0000-0100-000000000000}"/>
  </hyperlinks>
  <printOptions horizontalCentered="1"/>
  <pageMargins left="0.59055118110236227" right="0.39370078740157483" top="0.78740157480314965" bottom="0.39370078740157483" header="0.31496062992125984" footer="0.27559055118110237"/>
  <pageSetup paperSize="9" scale="80"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pageSetUpPr fitToPage="1"/>
  </sheetPr>
  <dimension ref="A1:AJ44"/>
  <sheetViews>
    <sheetView view="pageBreakPreview" zoomScale="86" zoomScaleNormal="86" zoomScaleSheetLayoutView="86" workbookViewId="0">
      <selection activeCell="B1" sqref="B1"/>
    </sheetView>
  </sheetViews>
  <sheetFormatPr defaultRowHeight="13"/>
  <cols>
    <col min="1" max="1" width="2.453125" style="963" customWidth="1"/>
    <col min="2" max="2" width="18.26953125" style="963" customWidth="1"/>
    <col min="3" max="3" width="17.26953125" style="963" customWidth="1"/>
    <col min="4" max="4" width="18" style="963" customWidth="1"/>
    <col min="5" max="5" width="29.453125" style="963" customWidth="1"/>
    <col min="6" max="6" width="5.08984375" style="963" customWidth="1"/>
    <col min="7" max="7" width="8.7265625" style="963" customWidth="1"/>
    <col min="8" max="8" width="16.36328125" style="963" customWidth="1"/>
    <col min="9" max="10" width="16.08984375" style="963" customWidth="1"/>
    <col min="11" max="11" width="2.08984375" style="963" customWidth="1"/>
    <col min="12" max="260" width="9" style="963"/>
    <col min="261" max="261" width="20.08984375" style="963" customWidth="1"/>
    <col min="262" max="262" width="18.90625" style="963" customWidth="1"/>
    <col min="263" max="263" width="8.90625" style="963" customWidth="1"/>
    <col min="264" max="264" width="18.90625" style="963" customWidth="1"/>
    <col min="265" max="265" width="12.6328125" style="963" customWidth="1"/>
    <col min="266" max="266" width="22.90625" style="963" customWidth="1"/>
    <col min="267" max="516" width="9" style="963"/>
    <col min="517" max="517" width="20.08984375" style="963" customWidth="1"/>
    <col min="518" max="518" width="18.90625" style="963" customWidth="1"/>
    <col min="519" max="519" width="8.90625" style="963" customWidth="1"/>
    <col min="520" max="520" width="18.90625" style="963" customWidth="1"/>
    <col min="521" max="521" width="12.6328125" style="963" customWidth="1"/>
    <col min="522" max="522" width="22.90625" style="963" customWidth="1"/>
    <col min="523" max="772" width="9" style="963"/>
    <col min="773" max="773" width="20.08984375" style="963" customWidth="1"/>
    <col min="774" max="774" width="18.90625" style="963" customWidth="1"/>
    <col min="775" max="775" width="8.90625" style="963" customWidth="1"/>
    <col min="776" max="776" width="18.90625" style="963" customWidth="1"/>
    <col min="777" max="777" width="12.6328125" style="963" customWidth="1"/>
    <col min="778" max="778" width="22.90625" style="963" customWidth="1"/>
    <col min="779" max="1028" width="9" style="963"/>
    <col min="1029" max="1029" width="20.08984375" style="963" customWidth="1"/>
    <col min="1030" max="1030" width="18.90625" style="963" customWidth="1"/>
    <col min="1031" max="1031" width="8.90625" style="963" customWidth="1"/>
    <col min="1032" max="1032" width="18.90625" style="963" customWidth="1"/>
    <col min="1033" max="1033" width="12.6328125" style="963" customWidth="1"/>
    <col min="1034" max="1034" width="22.90625" style="963" customWidth="1"/>
    <col min="1035" max="1284" width="9" style="963"/>
    <col min="1285" max="1285" width="20.08984375" style="963" customWidth="1"/>
    <col min="1286" max="1286" width="18.90625" style="963" customWidth="1"/>
    <col min="1287" max="1287" width="8.90625" style="963" customWidth="1"/>
    <col min="1288" max="1288" width="18.90625" style="963" customWidth="1"/>
    <col min="1289" max="1289" width="12.6328125" style="963" customWidth="1"/>
    <col min="1290" max="1290" width="22.90625" style="963" customWidth="1"/>
    <col min="1291" max="1540" width="9" style="963"/>
    <col min="1541" max="1541" width="20.08984375" style="963" customWidth="1"/>
    <col min="1542" max="1542" width="18.90625" style="963" customWidth="1"/>
    <col min="1543" max="1543" width="8.90625" style="963" customWidth="1"/>
    <col min="1544" max="1544" width="18.90625" style="963" customWidth="1"/>
    <col min="1545" max="1545" width="12.6328125" style="963" customWidth="1"/>
    <col min="1546" max="1546" width="22.90625" style="963" customWidth="1"/>
    <col min="1547" max="1796" width="9" style="963"/>
    <col min="1797" max="1797" width="20.08984375" style="963" customWidth="1"/>
    <col min="1798" max="1798" width="18.90625" style="963" customWidth="1"/>
    <col min="1799" max="1799" width="8.90625" style="963" customWidth="1"/>
    <col min="1800" max="1800" width="18.90625" style="963" customWidth="1"/>
    <col min="1801" max="1801" width="12.6328125" style="963" customWidth="1"/>
    <col min="1802" max="1802" width="22.90625" style="963" customWidth="1"/>
    <col min="1803" max="2052" width="9" style="963"/>
    <col min="2053" max="2053" width="20.08984375" style="963" customWidth="1"/>
    <col min="2054" max="2054" width="18.90625" style="963" customWidth="1"/>
    <col min="2055" max="2055" width="8.90625" style="963" customWidth="1"/>
    <col min="2056" max="2056" width="18.90625" style="963" customWidth="1"/>
    <col min="2057" max="2057" width="12.6328125" style="963" customWidth="1"/>
    <col min="2058" max="2058" width="22.90625" style="963" customWidth="1"/>
    <col min="2059" max="2308" width="9" style="963"/>
    <col min="2309" max="2309" width="20.08984375" style="963" customWidth="1"/>
    <col min="2310" max="2310" width="18.90625" style="963" customWidth="1"/>
    <col min="2311" max="2311" width="8.90625" style="963" customWidth="1"/>
    <col min="2312" max="2312" width="18.90625" style="963" customWidth="1"/>
    <col min="2313" max="2313" width="12.6328125" style="963" customWidth="1"/>
    <col min="2314" max="2314" width="22.90625" style="963" customWidth="1"/>
    <col min="2315" max="2564" width="9" style="963"/>
    <col min="2565" max="2565" width="20.08984375" style="963" customWidth="1"/>
    <col min="2566" max="2566" width="18.90625" style="963" customWidth="1"/>
    <col min="2567" max="2567" width="8.90625" style="963" customWidth="1"/>
    <col min="2568" max="2568" width="18.90625" style="963" customWidth="1"/>
    <col min="2569" max="2569" width="12.6328125" style="963" customWidth="1"/>
    <col min="2570" max="2570" width="22.90625" style="963" customWidth="1"/>
    <col min="2571" max="2820" width="9" style="963"/>
    <col min="2821" max="2821" width="20.08984375" style="963" customWidth="1"/>
    <col min="2822" max="2822" width="18.90625" style="963" customWidth="1"/>
    <col min="2823" max="2823" width="8.90625" style="963" customWidth="1"/>
    <col min="2824" max="2824" width="18.90625" style="963" customWidth="1"/>
    <col min="2825" max="2825" width="12.6328125" style="963" customWidth="1"/>
    <col min="2826" max="2826" width="22.90625" style="963" customWidth="1"/>
    <col min="2827" max="3076" width="9" style="963"/>
    <col min="3077" max="3077" width="20.08984375" style="963" customWidth="1"/>
    <col min="3078" max="3078" width="18.90625" style="963" customWidth="1"/>
    <col min="3079" max="3079" width="8.90625" style="963" customWidth="1"/>
    <col min="3080" max="3080" width="18.90625" style="963" customWidth="1"/>
    <col min="3081" max="3081" width="12.6328125" style="963" customWidth="1"/>
    <col min="3082" max="3082" width="22.90625" style="963" customWidth="1"/>
    <col min="3083" max="3332" width="9" style="963"/>
    <col min="3333" max="3333" width="20.08984375" style="963" customWidth="1"/>
    <col min="3334" max="3334" width="18.90625" style="963" customWidth="1"/>
    <col min="3335" max="3335" width="8.90625" style="963" customWidth="1"/>
    <col min="3336" max="3336" width="18.90625" style="963" customWidth="1"/>
    <col min="3337" max="3337" width="12.6328125" style="963" customWidth="1"/>
    <col min="3338" max="3338" width="22.90625" style="963" customWidth="1"/>
    <col min="3339" max="3588" width="9" style="963"/>
    <col min="3589" max="3589" width="20.08984375" style="963" customWidth="1"/>
    <col min="3590" max="3590" width="18.90625" style="963" customWidth="1"/>
    <col min="3591" max="3591" width="8.90625" style="963" customWidth="1"/>
    <col min="3592" max="3592" width="18.90625" style="963" customWidth="1"/>
    <col min="3593" max="3593" width="12.6328125" style="963" customWidth="1"/>
    <col min="3594" max="3594" width="22.90625" style="963" customWidth="1"/>
    <col min="3595" max="3844" width="9" style="963"/>
    <col min="3845" max="3845" width="20.08984375" style="963" customWidth="1"/>
    <col min="3846" max="3846" width="18.90625" style="963" customWidth="1"/>
    <col min="3847" max="3847" width="8.90625" style="963" customWidth="1"/>
    <col min="3848" max="3848" width="18.90625" style="963" customWidth="1"/>
    <col min="3849" max="3849" width="12.6328125" style="963" customWidth="1"/>
    <col min="3850" max="3850" width="22.90625" style="963" customWidth="1"/>
    <col min="3851" max="4100" width="9" style="963"/>
    <col min="4101" max="4101" width="20.08984375" style="963" customWidth="1"/>
    <col min="4102" max="4102" width="18.90625" style="963" customWidth="1"/>
    <col min="4103" max="4103" width="8.90625" style="963" customWidth="1"/>
    <col min="4104" max="4104" width="18.90625" style="963" customWidth="1"/>
    <col min="4105" max="4105" width="12.6328125" style="963" customWidth="1"/>
    <col min="4106" max="4106" width="22.90625" style="963" customWidth="1"/>
    <col min="4107" max="4356" width="9" style="963"/>
    <col min="4357" max="4357" width="20.08984375" style="963" customWidth="1"/>
    <col min="4358" max="4358" width="18.90625" style="963" customWidth="1"/>
    <col min="4359" max="4359" width="8.90625" style="963" customWidth="1"/>
    <col min="4360" max="4360" width="18.90625" style="963" customWidth="1"/>
    <col min="4361" max="4361" width="12.6328125" style="963" customWidth="1"/>
    <col min="4362" max="4362" width="22.90625" style="963" customWidth="1"/>
    <col min="4363" max="4612" width="9" style="963"/>
    <col min="4613" max="4613" width="20.08984375" style="963" customWidth="1"/>
    <col min="4614" max="4614" width="18.90625" style="963" customWidth="1"/>
    <col min="4615" max="4615" width="8.90625" style="963" customWidth="1"/>
    <col min="4616" max="4616" width="18.90625" style="963" customWidth="1"/>
    <col min="4617" max="4617" width="12.6328125" style="963" customWidth="1"/>
    <col min="4618" max="4618" width="22.90625" style="963" customWidth="1"/>
    <col min="4619" max="4868" width="9" style="963"/>
    <col min="4869" max="4869" width="20.08984375" style="963" customWidth="1"/>
    <col min="4870" max="4870" width="18.90625" style="963" customWidth="1"/>
    <col min="4871" max="4871" width="8.90625" style="963" customWidth="1"/>
    <col min="4872" max="4872" width="18.90625" style="963" customWidth="1"/>
    <col min="4873" max="4873" width="12.6328125" style="963" customWidth="1"/>
    <col min="4874" max="4874" width="22.90625" style="963" customWidth="1"/>
    <col min="4875" max="5124" width="9" style="963"/>
    <col min="5125" max="5125" width="20.08984375" style="963" customWidth="1"/>
    <col min="5126" max="5126" width="18.90625" style="963" customWidth="1"/>
    <col min="5127" max="5127" width="8.90625" style="963" customWidth="1"/>
    <col min="5128" max="5128" width="18.90625" style="963" customWidth="1"/>
    <col min="5129" max="5129" width="12.6328125" style="963" customWidth="1"/>
    <col min="5130" max="5130" width="22.90625" style="963" customWidth="1"/>
    <col min="5131" max="5380" width="9" style="963"/>
    <col min="5381" max="5381" width="20.08984375" style="963" customWidth="1"/>
    <col min="5382" max="5382" width="18.90625" style="963" customWidth="1"/>
    <col min="5383" max="5383" width="8.90625" style="963" customWidth="1"/>
    <col min="5384" max="5384" width="18.90625" style="963" customWidth="1"/>
    <col min="5385" max="5385" width="12.6328125" style="963" customWidth="1"/>
    <col min="5386" max="5386" width="22.90625" style="963" customWidth="1"/>
    <col min="5387" max="5636" width="9" style="963"/>
    <col min="5637" max="5637" width="20.08984375" style="963" customWidth="1"/>
    <col min="5638" max="5638" width="18.90625" style="963" customWidth="1"/>
    <col min="5639" max="5639" width="8.90625" style="963" customWidth="1"/>
    <col min="5640" max="5640" width="18.90625" style="963" customWidth="1"/>
    <col min="5641" max="5641" width="12.6328125" style="963" customWidth="1"/>
    <col min="5642" max="5642" width="22.90625" style="963" customWidth="1"/>
    <col min="5643" max="5892" width="9" style="963"/>
    <col min="5893" max="5893" width="20.08984375" style="963" customWidth="1"/>
    <col min="5894" max="5894" width="18.90625" style="963" customWidth="1"/>
    <col min="5895" max="5895" width="8.90625" style="963" customWidth="1"/>
    <col min="5896" max="5896" width="18.90625" style="963" customWidth="1"/>
    <col min="5897" max="5897" width="12.6328125" style="963" customWidth="1"/>
    <col min="5898" max="5898" width="22.90625" style="963" customWidth="1"/>
    <col min="5899" max="6148" width="9" style="963"/>
    <col min="6149" max="6149" width="20.08984375" style="963" customWidth="1"/>
    <col min="6150" max="6150" width="18.90625" style="963" customWidth="1"/>
    <col min="6151" max="6151" width="8.90625" style="963" customWidth="1"/>
    <col min="6152" max="6152" width="18.90625" style="963" customWidth="1"/>
    <col min="6153" max="6153" width="12.6328125" style="963" customWidth="1"/>
    <col min="6154" max="6154" width="22.90625" style="963" customWidth="1"/>
    <col min="6155" max="6404" width="9" style="963"/>
    <col min="6405" max="6405" width="20.08984375" style="963" customWidth="1"/>
    <col min="6406" max="6406" width="18.90625" style="963" customWidth="1"/>
    <col min="6407" max="6407" width="8.90625" style="963" customWidth="1"/>
    <col min="6408" max="6408" width="18.90625" style="963" customWidth="1"/>
    <col min="6409" max="6409" width="12.6328125" style="963" customWidth="1"/>
    <col min="6410" max="6410" width="22.90625" style="963" customWidth="1"/>
    <col min="6411" max="6660" width="9" style="963"/>
    <col min="6661" max="6661" width="20.08984375" style="963" customWidth="1"/>
    <col min="6662" max="6662" width="18.90625" style="963" customWidth="1"/>
    <col min="6663" max="6663" width="8.90625" style="963" customWidth="1"/>
    <col min="6664" max="6664" width="18.90625" style="963" customWidth="1"/>
    <col min="6665" max="6665" width="12.6328125" style="963" customWidth="1"/>
    <col min="6666" max="6666" width="22.90625" style="963" customWidth="1"/>
    <col min="6667" max="6916" width="9" style="963"/>
    <col min="6917" max="6917" width="20.08984375" style="963" customWidth="1"/>
    <col min="6918" max="6918" width="18.90625" style="963" customWidth="1"/>
    <col min="6919" max="6919" width="8.90625" style="963" customWidth="1"/>
    <col min="6920" max="6920" width="18.90625" style="963" customWidth="1"/>
    <col min="6921" max="6921" width="12.6328125" style="963" customWidth="1"/>
    <col min="6922" max="6922" width="22.90625" style="963" customWidth="1"/>
    <col min="6923" max="7172" width="9" style="963"/>
    <col min="7173" max="7173" width="20.08984375" style="963" customWidth="1"/>
    <col min="7174" max="7174" width="18.90625" style="963" customWidth="1"/>
    <col min="7175" max="7175" width="8.90625" style="963" customWidth="1"/>
    <col min="7176" max="7176" width="18.90625" style="963" customWidth="1"/>
    <col min="7177" max="7177" width="12.6328125" style="963" customWidth="1"/>
    <col min="7178" max="7178" width="22.90625" style="963" customWidth="1"/>
    <col min="7179" max="7428" width="9" style="963"/>
    <col min="7429" max="7429" width="20.08984375" style="963" customWidth="1"/>
    <col min="7430" max="7430" width="18.90625" style="963" customWidth="1"/>
    <col min="7431" max="7431" width="8.90625" style="963" customWidth="1"/>
    <col min="7432" max="7432" width="18.90625" style="963" customWidth="1"/>
    <col min="7433" max="7433" width="12.6328125" style="963" customWidth="1"/>
    <col min="7434" max="7434" width="22.90625" style="963" customWidth="1"/>
    <col min="7435" max="7684" width="9" style="963"/>
    <col min="7685" max="7685" width="20.08984375" style="963" customWidth="1"/>
    <col min="7686" max="7686" width="18.90625" style="963" customWidth="1"/>
    <col min="7687" max="7687" width="8.90625" style="963" customWidth="1"/>
    <col min="7688" max="7688" width="18.90625" style="963" customWidth="1"/>
    <col min="7689" max="7689" width="12.6328125" style="963" customWidth="1"/>
    <col min="7690" max="7690" width="22.90625" style="963" customWidth="1"/>
    <col min="7691" max="7940" width="9" style="963"/>
    <col min="7941" max="7941" width="20.08984375" style="963" customWidth="1"/>
    <col min="7942" max="7942" width="18.90625" style="963" customWidth="1"/>
    <col min="7943" max="7943" width="8.90625" style="963" customWidth="1"/>
    <col min="7944" max="7944" width="18.90625" style="963" customWidth="1"/>
    <col min="7945" max="7945" width="12.6328125" style="963" customWidth="1"/>
    <col min="7946" max="7946" width="22.90625" style="963" customWidth="1"/>
    <col min="7947" max="8196" width="9" style="963"/>
    <col min="8197" max="8197" width="20.08984375" style="963" customWidth="1"/>
    <col min="8198" max="8198" width="18.90625" style="963" customWidth="1"/>
    <col min="8199" max="8199" width="8.90625" style="963" customWidth="1"/>
    <col min="8200" max="8200" width="18.90625" style="963" customWidth="1"/>
    <col min="8201" max="8201" width="12.6328125" style="963" customWidth="1"/>
    <col min="8202" max="8202" width="22.90625" style="963" customWidth="1"/>
    <col min="8203" max="8452" width="9" style="963"/>
    <col min="8453" max="8453" width="20.08984375" style="963" customWidth="1"/>
    <col min="8454" max="8454" width="18.90625" style="963" customWidth="1"/>
    <col min="8455" max="8455" width="8.90625" style="963" customWidth="1"/>
    <col min="8456" max="8456" width="18.90625" style="963" customWidth="1"/>
    <col min="8457" max="8457" width="12.6328125" style="963" customWidth="1"/>
    <col min="8458" max="8458" width="22.90625" style="963" customWidth="1"/>
    <col min="8459" max="8708" width="9" style="963"/>
    <col min="8709" max="8709" width="20.08984375" style="963" customWidth="1"/>
    <col min="8710" max="8710" width="18.90625" style="963" customWidth="1"/>
    <col min="8711" max="8711" width="8.90625" style="963" customWidth="1"/>
    <col min="8712" max="8712" width="18.90625" style="963" customWidth="1"/>
    <col min="8713" max="8713" width="12.6328125" style="963" customWidth="1"/>
    <col min="8714" max="8714" width="22.90625" style="963" customWidth="1"/>
    <col min="8715" max="8964" width="9" style="963"/>
    <col min="8965" max="8965" width="20.08984375" style="963" customWidth="1"/>
    <col min="8966" max="8966" width="18.90625" style="963" customWidth="1"/>
    <col min="8967" max="8967" width="8.90625" style="963" customWidth="1"/>
    <col min="8968" max="8968" width="18.90625" style="963" customWidth="1"/>
    <col min="8969" max="8969" width="12.6328125" style="963" customWidth="1"/>
    <col min="8970" max="8970" width="22.90625" style="963" customWidth="1"/>
    <col min="8971" max="9220" width="9" style="963"/>
    <col min="9221" max="9221" width="20.08984375" style="963" customWidth="1"/>
    <col min="9222" max="9222" width="18.90625" style="963" customWidth="1"/>
    <col min="9223" max="9223" width="8.90625" style="963" customWidth="1"/>
    <col min="9224" max="9224" width="18.90625" style="963" customWidth="1"/>
    <col min="9225" max="9225" width="12.6328125" style="963" customWidth="1"/>
    <col min="9226" max="9226" width="22.90625" style="963" customWidth="1"/>
    <col min="9227" max="9476" width="9" style="963"/>
    <col min="9477" max="9477" width="20.08984375" style="963" customWidth="1"/>
    <col min="9478" max="9478" width="18.90625" style="963" customWidth="1"/>
    <col min="9479" max="9479" width="8.90625" style="963" customWidth="1"/>
    <col min="9480" max="9480" width="18.90625" style="963" customWidth="1"/>
    <col min="9481" max="9481" width="12.6328125" style="963" customWidth="1"/>
    <col min="9482" max="9482" width="22.90625" style="963" customWidth="1"/>
    <col min="9483" max="9732" width="9" style="963"/>
    <col min="9733" max="9733" width="20.08984375" style="963" customWidth="1"/>
    <col min="9734" max="9734" width="18.90625" style="963" customWidth="1"/>
    <col min="9735" max="9735" width="8.90625" style="963" customWidth="1"/>
    <col min="9736" max="9736" width="18.90625" style="963" customWidth="1"/>
    <col min="9737" max="9737" width="12.6328125" style="963" customWidth="1"/>
    <col min="9738" max="9738" width="22.90625" style="963" customWidth="1"/>
    <col min="9739" max="9988" width="9" style="963"/>
    <col min="9989" max="9989" width="20.08984375" style="963" customWidth="1"/>
    <col min="9990" max="9990" width="18.90625" style="963" customWidth="1"/>
    <col min="9991" max="9991" width="8.90625" style="963" customWidth="1"/>
    <col min="9992" max="9992" width="18.90625" style="963" customWidth="1"/>
    <col min="9993" max="9993" width="12.6328125" style="963" customWidth="1"/>
    <col min="9994" max="9994" width="22.90625" style="963" customWidth="1"/>
    <col min="9995" max="10244" width="9" style="963"/>
    <col min="10245" max="10245" width="20.08984375" style="963" customWidth="1"/>
    <col min="10246" max="10246" width="18.90625" style="963" customWidth="1"/>
    <col min="10247" max="10247" width="8.90625" style="963" customWidth="1"/>
    <col min="10248" max="10248" width="18.90625" style="963" customWidth="1"/>
    <col min="10249" max="10249" width="12.6328125" style="963" customWidth="1"/>
    <col min="10250" max="10250" width="22.90625" style="963" customWidth="1"/>
    <col min="10251" max="10500" width="9" style="963"/>
    <col min="10501" max="10501" width="20.08984375" style="963" customWidth="1"/>
    <col min="10502" max="10502" width="18.90625" style="963" customWidth="1"/>
    <col min="10503" max="10503" width="8.90625" style="963" customWidth="1"/>
    <col min="10504" max="10504" width="18.90625" style="963" customWidth="1"/>
    <col min="10505" max="10505" width="12.6328125" style="963" customWidth="1"/>
    <col min="10506" max="10506" width="22.90625" style="963" customWidth="1"/>
    <col min="10507" max="10756" width="9" style="963"/>
    <col min="10757" max="10757" width="20.08984375" style="963" customWidth="1"/>
    <col min="10758" max="10758" width="18.90625" style="963" customWidth="1"/>
    <col min="10759" max="10759" width="8.90625" style="963" customWidth="1"/>
    <col min="10760" max="10760" width="18.90625" style="963" customWidth="1"/>
    <col min="10761" max="10761" width="12.6328125" style="963" customWidth="1"/>
    <col min="10762" max="10762" width="22.90625" style="963" customWidth="1"/>
    <col min="10763" max="11012" width="9" style="963"/>
    <col min="11013" max="11013" width="20.08984375" style="963" customWidth="1"/>
    <col min="11014" max="11014" width="18.90625" style="963" customWidth="1"/>
    <col min="11015" max="11015" width="8.90625" style="963" customWidth="1"/>
    <col min="11016" max="11016" width="18.90625" style="963" customWidth="1"/>
    <col min="11017" max="11017" width="12.6328125" style="963" customWidth="1"/>
    <col min="11018" max="11018" width="22.90625" style="963" customWidth="1"/>
    <col min="11019" max="11268" width="9" style="963"/>
    <col min="11269" max="11269" width="20.08984375" style="963" customWidth="1"/>
    <col min="11270" max="11270" width="18.90625" style="963" customWidth="1"/>
    <col min="11271" max="11271" width="8.90625" style="963" customWidth="1"/>
    <col min="11272" max="11272" width="18.90625" style="963" customWidth="1"/>
    <col min="11273" max="11273" width="12.6328125" style="963" customWidth="1"/>
    <col min="11274" max="11274" width="22.90625" style="963" customWidth="1"/>
    <col min="11275" max="11524" width="9" style="963"/>
    <col min="11525" max="11525" width="20.08984375" style="963" customWidth="1"/>
    <col min="11526" max="11526" width="18.90625" style="963" customWidth="1"/>
    <col min="11527" max="11527" width="8.90625" style="963" customWidth="1"/>
    <col min="11528" max="11528" width="18.90625" style="963" customWidth="1"/>
    <col min="11529" max="11529" width="12.6328125" style="963" customWidth="1"/>
    <col min="11530" max="11530" width="22.90625" style="963" customWidth="1"/>
    <col min="11531" max="11780" width="9" style="963"/>
    <col min="11781" max="11781" width="20.08984375" style="963" customWidth="1"/>
    <col min="11782" max="11782" width="18.90625" style="963" customWidth="1"/>
    <col min="11783" max="11783" width="8.90625" style="963" customWidth="1"/>
    <col min="11784" max="11784" width="18.90625" style="963" customWidth="1"/>
    <col min="11785" max="11785" width="12.6328125" style="963" customWidth="1"/>
    <col min="11786" max="11786" width="22.90625" style="963" customWidth="1"/>
    <col min="11787" max="12036" width="9" style="963"/>
    <col min="12037" max="12037" width="20.08984375" style="963" customWidth="1"/>
    <col min="12038" max="12038" width="18.90625" style="963" customWidth="1"/>
    <col min="12039" max="12039" width="8.90625" style="963" customWidth="1"/>
    <col min="12040" max="12040" width="18.90625" style="963" customWidth="1"/>
    <col min="12041" max="12041" width="12.6328125" style="963" customWidth="1"/>
    <col min="12042" max="12042" width="22.90625" style="963" customWidth="1"/>
    <col min="12043" max="12292" width="9" style="963"/>
    <col min="12293" max="12293" width="20.08984375" style="963" customWidth="1"/>
    <col min="12294" max="12294" width="18.90625" style="963" customWidth="1"/>
    <col min="12295" max="12295" width="8.90625" style="963" customWidth="1"/>
    <col min="12296" max="12296" width="18.90625" style="963" customWidth="1"/>
    <col min="12297" max="12297" width="12.6328125" style="963" customWidth="1"/>
    <col min="12298" max="12298" width="22.90625" style="963" customWidth="1"/>
    <col min="12299" max="12548" width="9" style="963"/>
    <col min="12549" max="12549" width="20.08984375" style="963" customWidth="1"/>
    <col min="12550" max="12550" width="18.90625" style="963" customWidth="1"/>
    <col min="12551" max="12551" width="8.90625" style="963" customWidth="1"/>
    <col min="12552" max="12552" width="18.90625" style="963" customWidth="1"/>
    <col min="12553" max="12553" width="12.6328125" style="963" customWidth="1"/>
    <col min="12554" max="12554" width="22.90625" style="963" customWidth="1"/>
    <col min="12555" max="12804" width="9" style="963"/>
    <col min="12805" max="12805" width="20.08984375" style="963" customWidth="1"/>
    <col min="12806" max="12806" width="18.90625" style="963" customWidth="1"/>
    <col min="12807" max="12807" width="8.90625" style="963" customWidth="1"/>
    <col min="12808" max="12808" width="18.90625" style="963" customWidth="1"/>
    <col min="12809" max="12809" width="12.6328125" style="963" customWidth="1"/>
    <col min="12810" max="12810" width="22.90625" style="963" customWidth="1"/>
    <col min="12811" max="13060" width="9" style="963"/>
    <col min="13061" max="13061" width="20.08984375" style="963" customWidth="1"/>
    <col min="13062" max="13062" width="18.90625" style="963" customWidth="1"/>
    <col min="13063" max="13063" width="8.90625" style="963" customWidth="1"/>
    <col min="13064" max="13064" width="18.90625" style="963" customWidth="1"/>
    <col min="13065" max="13065" width="12.6328125" style="963" customWidth="1"/>
    <col min="13066" max="13066" width="22.90625" style="963" customWidth="1"/>
    <col min="13067" max="13316" width="9" style="963"/>
    <col min="13317" max="13317" width="20.08984375" style="963" customWidth="1"/>
    <col min="13318" max="13318" width="18.90625" style="963" customWidth="1"/>
    <col min="13319" max="13319" width="8.90625" style="963" customWidth="1"/>
    <col min="13320" max="13320" width="18.90625" style="963" customWidth="1"/>
    <col min="13321" max="13321" width="12.6328125" style="963" customWidth="1"/>
    <col min="13322" max="13322" width="22.90625" style="963" customWidth="1"/>
    <col min="13323" max="13572" width="9" style="963"/>
    <col min="13573" max="13573" width="20.08984375" style="963" customWidth="1"/>
    <col min="13574" max="13574" width="18.90625" style="963" customWidth="1"/>
    <col min="13575" max="13575" width="8.90625" style="963" customWidth="1"/>
    <col min="13576" max="13576" width="18.90625" style="963" customWidth="1"/>
    <col min="13577" max="13577" width="12.6328125" style="963" customWidth="1"/>
    <col min="13578" max="13578" width="22.90625" style="963" customWidth="1"/>
    <col min="13579" max="13828" width="9" style="963"/>
    <col min="13829" max="13829" width="20.08984375" style="963" customWidth="1"/>
    <col min="13830" max="13830" width="18.90625" style="963" customWidth="1"/>
    <col min="13831" max="13831" width="8.90625" style="963" customWidth="1"/>
    <col min="13832" max="13832" width="18.90625" style="963" customWidth="1"/>
    <col min="13833" max="13833" width="12.6328125" style="963" customWidth="1"/>
    <col min="13834" max="13834" width="22.90625" style="963" customWidth="1"/>
    <col min="13835" max="14084" width="9" style="963"/>
    <col min="14085" max="14085" width="20.08984375" style="963" customWidth="1"/>
    <col min="14086" max="14086" width="18.90625" style="963" customWidth="1"/>
    <col min="14087" max="14087" width="8.90625" style="963" customWidth="1"/>
    <col min="14088" max="14088" width="18.90625" style="963" customWidth="1"/>
    <col min="14089" max="14089" width="12.6328125" style="963" customWidth="1"/>
    <col min="14090" max="14090" width="22.90625" style="963" customWidth="1"/>
    <col min="14091" max="14340" width="9" style="963"/>
    <col min="14341" max="14341" width="20.08984375" style="963" customWidth="1"/>
    <col min="14342" max="14342" width="18.90625" style="963" customWidth="1"/>
    <col min="14343" max="14343" width="8.90625" style="963" customWidth="1"/>
    <col min="14344" max="14344" width="18.90625" style="963" customWidth="1"/>
    <col min="14345" max="14345" width="12.6328125" style="963" customWidth="1"/>
    <col min="14346" max="14346" width="22.90625" style="963" customWidth="1"/>
    <col min="14347" max="14596" width="9" style="963"/>
    <col min="14597" max="14597" width="20.08984375" style="963" customWidth="1"/>
    <col min="14598" max="14598" width="18.90625" style="963" customWidth="1"/>
    <col min="14599" max="14599" width="8.90625" style="963" customWidth="1"/>
    <col min="14600" max="14600" width="18.90625" style="963" customWidth="1"/>
    <col min="14601" max="14601" width="12.6328125" style="963" customWidth="1"/>
    <col min="14602" max="14602" width="22.90625" style="963" customWidth="1"/>
    <col min="14603" max="14852" width="9" style="963"/>
    <col min="14853" max="14853" width="20.08984375" style="963" customWidth="1"/>
    <col min="14854" max="14854" width="18.90625" style="963" customWidth="1"/>
    <col min="14855" max="14855" width="8.90625" style="963" customWidth="1"/>
    <col min="14856" max="14856" width="18.90625" style="963" customWidth="1"/>
    <col min="14857" max="14857" width="12.6328125" style="963" customWidth="1"/>
    <col min="14858" max="14858" width="22.90625" style="963" customWidth="1"/>
    <col min="14859" max="15108" width="9" style="963"/>
    <col min="15109" max="15109" width="20.08984375" style="963" customWidth="1"/>
    <col min="15110" max="15110" width="18.90625" style="963" customWidth="1"/>
    <col min="15111" max="15111" width="8.90625" style="963" customWidth="1"/>
    <col min="15112" max="15112" width="18.90625" style="963" customWidth="1"/>
    <col min="15113" max="15113" width="12.6328125" style="963" customWidth="1"/>
    <col min="15114" max="15114" width="22.90625" style="963" customWidth="1"/>
    <col min="15115" max="15364" width="9" style="963"/>
    <col min="15365" max="15365" width="20.08984375" style="963" customWidth="1"/>
    <col min="15366" max="15366" width="18.90625" style="963" customWidth="1"/>
    <col min="15367" max="15367" width="8.90625" style="963" customWidth="1"/>
    <col min="15368" max="15368" width="18.90625" style="963" customWidth="1"/>
    <col min="15369" max="15369" width="12.6328125" style="963" customWidth="1"/>
    <col min="15370" max="15370" width="22.90625" style="963" customWidth="1"/>
    <col min="15371" max="15620" width="9" style="963"/>
    <col min="15621" max="15621" width="20.08984375" style="963" customWidth="1"/>
    <col min="15622" max="15622" width="18.90625" style="963" customWidth="1"/>
    <col min="15623" max="15623" width="8.90625" style="963" customWidth="1"/>
    <col min="15624" max="15624" width="18.90625" style="963" customWidth="1"/>
    <col min="15625" max="15625" width="12.6328125" style="963" customWidth="1"/>
    <col min="15626" max="15626" width="22.90625" style="963" customWidth="1"/>
    <col min="15627" max="15876" width="9" style="963"/>
    <col min="15877" max="15877" width="20.08984375" style="963" customWidth="1"/>
    <col min="15878" max="15878" width="18.90625" style="963" customWidth="1"/>
    <col min="15879" max="15879" width="8.90625" style="963" customWidth="1"/>
    <col min="15880" max="15880" width="18.90625" style="963" customWidth="1"/>
    <col min="15881" max="15881" width="12.6328125" style="963" customWidth="1"/>
    <col min="15882" max="15882" width="22.90625" style="963" customWidth="1"/>
    <col min="15883" max="16132" width="9" style="963"/>
    <col min="16133" max="16133" width="20.08984375" style="963" customWidth="1"/>
    <col min="16134" max="16134" width="18.90625" style="963" customWidth="1"/>
    <col min="16135" max="16135" width="8.90625" style="963" customWidth="1"/>
    <col min="16136" max="16136" width="18.90625" style="963" customWidth="1"/>
    <col min="16137" max="16137" width="12.6328125" style="963" customWidth="1"/>
    <col min="16138" max="16138" width="22.90625" style="963" customWidth="1"/>
    <col min="16139" max="16384" width="9" style="963"/>
  </cols>
  <sheetData>
    <row r="1" spans="1:36" s="1" customFormat="1" ht="18" customHeight="1">
      <c r="B1" s="172" t="s">
        <v>646</v>
      </c>
    </row>
    <row r="2" spans="1:36" ht="18.75" customHeight="1">
      <c r="B2" s="325" t="s">
        <v>6</v>
      </c>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row>
    <row r="3" spans="1:36" ht="18.75" customHeight="1">
      <c r="I3" s="2687" t="s">
        <v>1971</v>
      </c>
      <c r="J3" s="2687"/>
    </row>
    <row r="4" spans="1:36" s="989" customFormat="1">
      <c r="A4" s="990"/>
      <c r="R4" s="2686"/>
      <c r="S4" s="2686"/>
      <c r="T4" s="2686"/>
      <c r="U4" s="2686"/>
      <c r="V4" s="2686"/>
      <c r="W4" s="2686"/>
      <c r="X4" s="2686"/>
      <c r="Y4" s="2686"/>
    </row>
    <row r="5" spans="1:36" ht="32.25" customHeight="1">
      <c r="B5" s="2691" t="s">
        <v>1970</v>
      </c>
      <c r="C5" s="2691"/>
      <c r="D5" s="2691"/>
      <c r="E5" s="2691"/>
      <c r="F5" s="2691"/>
      <c r="G5" s="2691"/>
      <c r="H5" s="2691"/>
      <c r="I5" s="2691"/>
      <c r="J5" s="2691"/>
    </row>
    <row r="6" spans="1:36" ht="15" customHeight="1" thickBot="1"/>
    <row r="7" spans="1:36" ht="36.75" customHeight="1">
      <c r="A7" s="964"/>
      <c r="B7" s="988" t="s">
        <v>76</v>
      </c>
      <c r="C7" s="2692"/>
      <c r="D7" s="2693"/>
      <c r="E7" s="2693"/>
      <c r="F7" s="2693"/>
      <c r="G7" s="2693"/>
      <c r="H7" s="2693"/>
      <c r="I7" s="2693"/>
      <c r="J7" s="2694"/>
    </row>
    <row r="8" spans="1:36" ht="36.75" customHeight="1" thickBot="1">
      <c r="A8" s="964"/>
      <c r="B8" s="987" t="s">
        <v>56</v>
      </c>
      <c r="C8" s="2695" t="s">
        <v>1538</v>
      </c>
      <c r="D8" s="2696"/>
      <c r="E8" s="2696"/>
      <c r="F8" s="2696"/>
      <c r="G8" s="2696"/>
      <c r="H8" s="2696"/>
      <c r="I8" s="2696"/>
      <c r="J8" s="2697"/>
    </row>
    <row r="9" spans="1:36" ht="16.5" customHeight="1">
      <c r="A9" s="964"/>
      <c r="B9" s="964"/>
      <c r="C9" s="964"/>
      <c r="D9" s="964"/>
      <c r="E9" s="964"/>
      <c r="F9" s="964"/>
      <c r="G9" s="964"/>
      <c r="H9" s="964"/>
      <c r="I9" s="964"/>
      <c r="J9" s="964"/>
    </row>
    <row r="10" spans="1:36" ht="16.5" customHeight="1" thickBot="1">
      <c r="A10" s="964"/>
      <c r="B10" s="964" t="s">
        <v>1969</v>
      </c>
      <c r="C10" s="964"/>
      <c r="D10" s="964"/>
      <c r="E10" s="964"/>
      <c r="F10" s="964"/>
      <c r="G10" s="964"/>
      <c r="H10" s="964"/>
      <c r="I10" s="964"/>
      <c r="J10" s="964"/>
    </row>
    <row r="11" spans="1:36" ht="80.25" customHeight="1">
      <c r="A11" s="964"/>
      <c r="B11" s="2710" t="s">
        <v>1968</v>
      </c>
      <c r="C11" s="2711"/>
      <c r="D11" s="2711"/>
      <c r="E11" s="2711"/>
      <c r="F11" s="2711"/>
      <c r="G11" s="2711"/>
      <c r="H11" s="2711"/>
      <c r="I11" s="2711"/>
      <c r="J11" s="2712"/>
    </row>
    <row r="12" spans="1:36" ht="21" customHeight="1">
      <c r="A12" s="964"/>
      <c r="B12" s="2698" t="s">
        <v>1967</v>
      </c>
      <c r="C12" s="2701" t="s">
        <v>1966</v>
      </c>
      <c r="D12" s="2702"/>
      <c r="E12" s="2703"/>
      <c r="F12" s="2739" t="s">
        <v>1965</v>
      </c>
      <c r="G12" s="2742" t="s">
        <v>1093</v>
      </c>
      <c r="H12" s="2743"/>
      <c r="I12" s="2743"/>
      <c r="J12" s="2744"/>
    </row>
    <row r="13" spans="1:36" ht="36.75" customHeight="1">
      <c r="A13" s="964"/>
      <c r="B13" s="2699"/>
      <c r="C13" s="2704"/>
      <c r="D13" s="2705"/>
      <c r="E13" s="2706"/>
      <c r="F13" s="2740"/>
      <c r="G13" s="2704"/>
      <c r="H13" s="2705"/>
      <c r="I13" s="2705"/>
      <c r="J13" s="2745"/>
    </row>
    <row r="14" spans="1:36" ht="36.75" customHeight="1">
      <c r="A14" s="964"/>
      <c r="B14" s="2699"/>
      <c r="C14" s="2704"/>
      <c r="D14" s="2705"/>
      <c r="E14" s="2706"/>
      <c r="F14" s="2740"/>
      <c r="G14" s="2713" t="s">
        <v>1964</v>
      </c>
      <c r="H14" s="2713"/>
      <c r="I14" s="2713" t="s">
        <v>1961</v>
      </c>
      <c r="J14" s="2714"/>
    </row>
    <row r="15" spans="1:36" ht="36.75" customHeight="1">
      <c r="A15" s="964"/>
      <c r="B15" s="2699"/>
      <c r="C15" s="2704"/>
      <c r="D15" s="2705"/>
      <c r="E15" s="2706"/>
      <c r="F15" s="2740"/>
      <c r="G15" s="2690" t="s">
        <v>1960</v>
      </c>
      <c r="H15" s="2690"/>
      <c r="I15" s="2713" t="s">
        <v>1959</v>
      </c>
      <c r="J15" s="2714"/>
    </row>
    <row r="16" spans="1:36" ht="21" customHeight="1">
      <c r="A16" s="964"/>
      <c r="B16" s="2699"/>
      <c r="C16" s="2704"/>
      <c r="D16" s="2705"/>
      <c r="E16" s="2706"/>
      <c r="F16" s="2739" t="s">
        <v>1963</v>
      </c>
      <c r="G16" s="2742" t="s">
        <v>1093</v>
      </c>
      <c r="H16" s="2743"/>
      <c r="I16" s="2743"/>
      <c r="J16" s="2744"/>
    </row>
    <row r="17" spans="1:10" ht="36.75" customHeight="1">
      <c r="A17" s="964"/>
      <c r="B17" s="2699"/>
      <c r="C17" s="2704"/>
      <c r="D17" s="2705"/>
      <c r="E17" s="2706"/>
      <c r="F17" s="2740"/>
      <c r="G17" s="2704"/>
      <c r="H17" s="2705"/>
      <c r="I17" s="2705"/>
      <c r="J17" s="2745"/>
    </row>
    <row r="18" spans="1:10" ht="36.75" customHeight="1">
      <c r="A18" s="964"/>
      <c r="B18" s="2699"/>
      <c r="C18" s="2704"/>
      <c r="D18" s="2705"/>
      <c r="E18" s="2706"/>
      <c r="F18" s="2740"/>
      <c r="G18" s="2713" t="s">
        <v>1962</v>
      </c>
      <c r="H18" s="2713"/>
      <c r="I18" s="2713" t="s">
        <v>1961</v>
      </c>
      <c r="J18" s="2714"/>
    </row>
    <row r="19" spans="1:10" ht="36.75" customHeight="1">
      <c r="A19" s="964"/>
      <c r="B19" s="2700"/>
      <c r="C19" s="2707"/>
      <c r="D19" s="2708"/>
      <c r="E19" s="2709"/>
      <c r="F19" s="2741"/>
      <c r="G19" s="2690" t="s">
        <v>1960</v>
      </c>
      <c r="H19" s="2690"/>
      <c r="I19" s="2713" t="s">
        <v>1959</v>
      </c>
      <c r="J19" s="2714"/>
    </row>
    <row r="20" spans="1:10" ht="29.25" customHeight="1">
      <c r="A20" s="964"/>
      <c r="B20" s="2688" t="s">
        <v>1958</v>
      </c>
      <c r="C20" s="2746" t="s">
        <v>1957</v>
      </c>
      <c r="D20" s="2747"/>
      <c r="E20" s="2748"/>
      <c r="F20" s="2752" t="s">
        <v>1956</v>
      </c>
      <c r="G20" s="2747"/>
      <c r="H20" s="2747"/>
      <c r="I20" s="2746" t="s">
        <v>1955</v>
      </c>
      <c r="J20" s="2753"/>
    </row>
    <row r="21" spans="1:10" ht="30.75" customHeight="1" thickBot="1">
      <c r="A21" s="964"/>
      <c r="B21" s="2689"/>
      <c r="C21" s="2749"/>
      <c r="D21" s="2750"/>
      <c r="E21" s="2751"/>
      <c r="F21" s="2750"/>
      <c r="G21" s="2750"/>
      <c r="H21" s="2750"/>
      <c r="I21" s="2749"/>
      <c r="J21" s="2754"/>
    </row>
    <row r="22" spans="1:10" ht="30.75" customHeight="1" thickBot="1">
      <c r="A22" s="964"/>
      <c r="B22" s="986" t="s">
        <v>1954</v>
      </c>
      <c r="C22" s="964"/>
      <c r="D22" s="964"/>
      <c r="E22" s="985" t="str">
        <f t="array" ref="E22">IF(AND(2&gt;=I24:I26,8&lt;=I24:I26),"規定されている定員を超過しています。","")</f>
        <v/>
      </c>
      <c r="F22" s="985"/>
      <c r="G22" s="985"/>
      <c r="H22" s="985"/>
      <c r="I22" s="964"/>
      <c r="J22" s="964"/>
    </row>
    <row r="23" spans="1:10" ht="46.5" customHeight="1" thickBot="1">
      <c r="A23" s="964"/>
      <c r="B23" s="2720"/>
      <c r="C23" s="2721"/>
      <c r="D23" s="2722" t="s">
        <v>1953</v>
      </c>
      <c r="E23" s="2723"/>
      <c r="F23" s="2723"/>
      <c r="G23" s="2723"/>
      <c r="H23" s="2724"/>
      <c r="I23" s="984" t="s">
        <v>1952</v>
      </c>
      <c r="J23" s="983" t="s">
        <v>1951</v>
      </c>
    </row>
    <row r="24" spans="1:10" ht="29.25" customHeight="1">
      <c r="A24" s="964"/>
      <c r="B24" s="2725" t="s">
        <v>1950</v>
      </c>
      <c r="C24" s="982" t="s">
        <v>1946</v>
      </c>
      <c r="D24" s="2728"/>
      <c r="E24" s="2729"/>
      <c r="F24" s="2729"/>
      <c r="G24" s="2729"/>
      <c r="H24" s="2730"/>
      <c r="I24" s="975"/>
      <c r="J24" s="974"/>
    </row>
    <row r="25" spans="1:10" ht="29.25" customHeight="1">
      <c r="A25" s="964"/>
      <c r="B25" s="2726"/>
      <c r="C25" s="981" t="s">
        <v>1945</v>
      </c>
      <c r="D25" s="2731"/>
      <c r="E25" s="2732"/>
      <c r="F25" s="2732"/>
      <c r="G25" s="2732"/>
      <c r="H25" s="2733"/>
      <c r="I25" s="972"/>
      <c r="J25" s="971"/>
    </row>
    <row r="26" spans="1:10" ht="29.25" customHeight="1" thickBot="1">
      <c r="A26" s="964"/>
      <c r="B26" s="2726"/>
      <c r="C26" s="980" t="s">
        <v>1944</v>
      </c>
      <c r="D26" s="2734"/>
      <c r="E26" s="2735"/>
      <c r="F26" s="2735"/>
      <c r="G26" s="2735"/>
      <c r="H26" s="2736"/>
      <c r="I26" s="969"/>
      <c r="J26" s="968"/>
    </row>
    <row r="27" spans="1:10" ht="29.25" customHeight="1" thickBot="1">
      <c r="A27" s="964"/>
      <c r="B27" s="2727"/>
      <c r="C27" s="2719" t="s">
        <v>1008</v>
      </c>
      <c r="D27" s="2719"/>
      <c r="E27" s="2719"/>
      <c r="F27" s="2719"/>
      <c r="G27" s="2719"/>
      <c r="H27" s="2719"/>
      <c r="I27" s="967">
        <f>SUM(I24:I26)</f>
        <v>0</v>
      </c>
      <c r="J27" s="966">
        <f>SUM(J24:J26)</f>
        <v>0</v>
      </c>
    </row>
    <row r="28" spans="1:10" ht="29.25" customHeight="1" thickBot="1">
      <c r="A28" s="964"/>
      <c r="B28" s="979"/>
      <c r="C28" s="979"/>
      <c r="D28" s="978"/>
      <c r="E28" s="978"/>
      <c r="F28" s="978"/>
      <c r="G28" s="978"/>
      <c r="H28" s="978"/>
      <c r="I28" s="965" t="str">
        <f>(IF(OR(I27&lt;=1,I27&gt;=8),"↑住居の定員が規定の定員数を満たしていません。",""))</f>
        <v>↑住居の定員が規定の定員数を満たしていません。</v>
      </c>
      <c r="J28" s="977"/>
    </row>
    <row r="29" spans="1:10" ht="29.25" customHeight="1">
      <c r="A29" s="964"/>
      <c r="B29" s="2725" t="s">
        <v>1949</v>
      </c>
      <c r="C29" s="976" t="s">
        <v>1946</v>
      </c>
      <c r="D29" s="2728"/>
      <c r="E29" s="2729"/>
      <c r="F29" s="2729"/>
      <c r="G29" s="2729"/>
      <c r="H29" s="2730"/>
      <c r="I29" s="975"/>
      <c r="J29" s="974">
        <v>1</v>
      </c>
    </row>
    <row r="30" spans="1:10" ht="29.25" customHeight="1">
      <c r="A30" s="964"/>
      <c r="B30" s="2726"/>
      <c r="C30" s="973" t="s">
        <v>1945</v>
      </c>
      <c r="D30" s="2731"/>
      <c r="E30" s="2732"/>
      <c r="F30" s="2732"/>
      <c r="G30" s="2732"/>
      <c r="H30" s="2733"/>
      <c r="I30" s="972"/>
      <c r="J30" s="971"/>
    </row>
    <row r="31" spans="1:10" ht="29.25" customHeight="1" thickBot="1">
      <c r="A31" s="964"/>
      <c r="B31" s="2726"/>
      <c r="C31" s="970" t="s">
        <v>1944</v>
      </c>
      <c r="D31" s="2734"/>
      <c r="E31" s="2735"/>
      <c r="F31" s="2735"/>
      <c r="G31" s="2735"/>
      <c r="H31" s="2736"/>
      <c r="I31" s="969"/>
      <c r="J31" s="968"/>
    </row>
    <row r="32" spans="1:10" ht="29.25" customHeight="1" thickBot="1">
      <c r="A32" s="964"/>
      <c r="B32" s="2727"/>
      <c r="C32" s="2719" t="s">
        <v>1008</v>
      </c>
      <c r="D32" s="2719"/>
      <c r="E32" s="2719"/>
      <c r="F32" s="2719"/>
      <c r="G32" s="2719"/>
      <c r="H32" s="2719"/>
      <c r="I32" s="967">
        <f>SUM(I29:I31)</f>
        <v>0</v>
      </c>
      <c r="J32" s="966">
        <f>SUM(J29:J31)</f>
        <v>1</v>
      </c>
    </row>
    <row r="33" spans="1:10" ht="29.25" customHeight="1" thickBot="1">
      <c r="A33" s="964"/>
      <c r="B33" s="979"/>
      <c r="C33" s="979"/>
      <c r="D33" s="978"/>
      <c r="E33" s="978"/>
      <c r="F33" s="978"/>
      <c r="G33" s="978"/>
      <c r="H33" s="978"/>
      <c r="I33" s="965" t="str">
        <f>(IF(OR(I32&lt;=1,I32&gt;=8),"↑住居の定員が規定の定員数を満たしていません。",""))</f>
        <v>↑住居の定員が規定の定員数を満たしていません。</v>
      </c>
      <c r="J33" s="977"/>
    </row>
    <row r="34" spans="1:10" ht="29.25" customHeight="1">
      <c r="A34" s="964"/>
      <c r="B34" s="2725" t="s">
        <v>1948</v>
      </c>
      <c r="C34" s="976" t="s">
        <v>1946</v>
      </c>
      <c r="D34" s="2737"/>
      <c r="E34" s="2738"/>
      <c r="F34" s="2738"/>
      <c r="G34" s="2738"/>
      <c r="H34" s="2738"/>
      <c r="I34" s="975"/>
      <c r="J34" s="974">
        <v>1</v>
      </c>
    </row>
    <row r="35" spans="1:10" ht="29.25" customHeight="1">
      <c r="A35" s="964"/>
      <c r="B35" s="2726"/>
      <c r="C35" s="973" t="s">
        <v>1945</v>
      </c>
      <c r="D35" s="2715"/>
      <c r="E35" s="2716"/>
      <c r="F35" s="2716"/>
      <c r="G35" s="2716"/>
      <c r="H35" s="2716"/>
      <c r="I35" s="972"/>
      <c r="J35" s="971"/>
    </row>
    <row r="36" spans="1:10" ht="29.25" customHeight="1" thickBot="1">
      <c r="A36" s="964"/>
      <c r="B36" s="2726"/>
      <c r="C36" s="970" t="s">
        <v>1944</v>
      </c>
      <c r="D36" s="2717"/>
      <c r="E36" s="2718"/>
      <c r="F36" s="2718"/>
      <c r="G36" s="2718"/>
      <c r="H36" s="2718"/>
      <c r="I36" s="969"/>
      <c r="J36" s="968"/>
    </row>
    <row r="37" spans="1:10" ht="29.25" customHeight="1" thickBot="1">
      <c r="A37" s="964"/>
      <c r="B37" s="2727"/>
      <c r="C37" s="2719" t="s">
        <v>1008</v>
      </c>
      <c r="D37" s="2719"/>
      <c r="E37" s="2719"/>
      <c r="F37" s="2719"/>
      <c r="G37" s="2719"/>
      <c r="H37" s="2719"/>
      <c r="I37" s="967">
        <f>SUM(I34:I36)</f>
        <v>0</v>
      </c>
      <c r="J37" s="966">
        <f>SUM(J34:J36)</f>
        <v>1</v>
      </c>
    </row>
    <row r="38" spans="1:10" ht="29.25" customHeight="1" thickBot="1">
      <c r="A38" s="964"/>
      <c r="B38" s="979"/>
      <c r="C38" s="979"/>
      <c r="D38" s="978"/>
      <c r="E38" s="978"/>
      <c r="F38" s="978"/>
      <c r="G38" s="978"/>
      <c r="H38" s="978"/>
      <c r="I38" s="965" t="str">
        <f>(IF(OR(I37&lt;=1,I37&gt;=8),"↑住居の定員が規定の定員数を満たしていません。",""))</f>
        <v>↑住居の定員が規定の定員数を満たしていません。</v>
      </c>
      <c r="J38" s="977"/>
    </row>
    <row r="39" spans="1:10" ht="29.25" customHeight="1">
      <c r="A39" s="964"/>
      <c r="B39" s="2725" t="s">
        <v>1947</v>
      </c>
      <c r="C39" s="976" t="s">
        <v>1946</v>
      </c>
      <c r="D39" s="2737"/>
      <c r="E39" s="2738"/>
      <c r="F39" s="2738"/>
      <c r="G39" s="2738"/>
      <c r="H39" s="2738"/>
      <c r="I39" s="975"/>
      <c r="J39" s="974">
        <v>1</v>
      </c>
    </row>
    <row r="40" spans="1:10" ht="29.25" customHeight="1">
      <c r="A40" s="964"/>
      <c r="B40" s="2726"/>
      <c r="C40" s="973" t="s">
        <v>1945</v>
      </c>
      <c r="D40" s="2715"/>
      <c r="E40" s="2716"/>
      <c r="F40" s="2716"/>
      <c r="G40" s="2716"/>
      <c r="H40" s="2716"/>
      <c r="I40" s="972"/>
      <c r="J40" s="971"/>
    </row>
    <row r="41" spans="1:10" ht="29.25" customHeight="1" thickBot="1">
      <c r="A41" s="964"/>
      <c r="B41" s="2726"/>
      <c r="C41" s="970" t="s">
        <v>1944</v>
      </c>
      <c r="D41" s="2717"/>
      <c r="E41" s="2718"/>
      <c r="F41" s="2718"/>
      <c r="G41" s="2718"/>
      <c r="H41" s="2718"/>
      <c r="I41" s="969"/>
      <c r="J41" s="968"/>
    </row>
    <row r="42" spans="1:10" ht="29.25" customHeight="1" thickBot="1">
      <c r="A42" s="964"/>
      <c r="B42" s="2727"/>
      <c r="C42" s="2719" t="s">
        <v>1008</v>
      </c>
      <c r="D42" s="2719"/>
      <c r="E42" s="2719"/>
      <c r="F42" s="2719"/>
      <c r="G42" s="2719"/>
      <c r="H42" s="2719"/>
      <c r="I42" s="967">
        <f>SUM(I39:I41)</f>
        <v>0</v>
      </c>
      <c r="J42" s="966">
        <f>SUM(J39:J41)</f>
        <v>1</v>
      </c>
    </row>
    <row r="43" spans="1:10" ht="29.25" customHeight="1">
      <c r="B43" s="964"/>
      <c r="C43" s="964"/>
      <c r="D43" s="964"/>
      <c r="E43" s="964"/>
      <c r="F43" s="964"/>
      <c r="G43" s="964"/>
      <c r="H43" s="964"/>
      <c r="I43" s="965" t="str">
        <f>(IF(OR(I42&lt;=1,I42&gt;=8),"↑住居の定員が規定の定員数を満たしていません。",""))</f>
        <v>↑住居の定員が規定の定員数を満たしていません。</v>
      </c>
      <c r="J43" s="964"/>
    </row>
    <row r="44" spans="1:10" ht="14">
      <c r="B44" s="964" t="s">
        <v>1943</v>
      </c>
      <c r="C44" s="964"/>
      <c r="D44" s="964"/>
      <c r="E44" s="964"/>
      <c r="F44" s="964"/>
      <c r="G44" s="964"/>
      <c r="H44" s="964"/>
      <c r="I44" s="964"/>
      <c r="J44" s="964"/>
    </row>
  </sheetData>
  <mergeCells count="48">
    <mergeCell ref="D34:H34"/>
    <mergeCell ref="F12:F15"/>
    <mergeCell ref="F16:F19"/>
    <mergeCell ref="I14:J14"/>
    <mergeCell ref="I18:J18"/>
    <mergeCell ref="G12:J12"/>
    <mergeCell ref="G13:J13"/>
    <mergeCell ref="G14:H14"/>
    <mergeCell ref="G18:H18"/>
    <mergeCell ref="G19:H19"/>
    <mergeCell ref="G16:J16"/>
    <mergeCell ref="I15:J15"/>
    <mergeCell ref="G17:J17"/>
    <mergeCell ref="C20:E21"/>
    <mergeCell ref="F20:H21"/>
    <mergeCell ref="I20:J21"/>
    <mergeCell ref="B39:B42"/>
    <mergeCell ref="D39:H39"/>
    <mergeCell ref="D40:H40"/>
    <mergeCell ref="D41:H41"/>
    <mergeCell ref="C42:H42"/>
    <mergeCell ref="D35:H35"/>
    <mergeCell ref="D36:H36"/>
    <mergeCell ref="C37:H37"/>
    <mergeCell ref="B23:C23"/>
    <mergeCell ref="D23:H23"/>
    <mergeCell ref="B24:B27"/>
    <mergeCell ref="D24:H24"/>
    <mergeCell ref="D25:H25"/>
    <mergeCell ref="D26:H26"/>
    <mergeCell ref="C27:H27"/>
    <mergeCell ref="B29:B32"/>
    <mergeCell ref="D29:H29"/>
    <mergeCell ref="D30:H30"/>
    <mergeCell ref="D31:H31"/>
    <mergeCell ref="C32:H32"/>
    <mergeCell ref="B34:B37"/>
    <mergeCell ref="R4:Y4"/>
    <mergeCell ref="I3:J3"/>
    <mergeCell ref="B20:B21"/>
    <mergeCell ref="G15:H15"/>
    <mergeCell ref="B5:J5"/>
    <mergeCell ref="C7:J7"/>
    <mergeCell ref="C8:J8"/>
    <mergeCell ref="B12:B19"/>
    <mergeCell ref="C12:E19"/>
    <mergeCell ref="B11:J11"/>
    <mergeCell ref="I19:J19"/>
  </mergeCells>
  <phoneticPr fontId="7"/>
  <conditionalFormatting sqref="I24">
    <cfRule type="cellIs" dxfId="128" priority="4" operator="notBetween">
      <formula>2</formula>
      <formula>7</formula>
    </cfRule>
  </conditionalFormatting>
  <conditionalFormatting sqref="I29">
    <cfRule type="cellIs" dxfId="127" priority="3" operator="notBetween">
      <formula>2</formula>
      <formula>7</formula>
    </cfRule>
  </conditionalFormatting>
  <conditionalFormatting sqref="I34">
    <cfRule type="cellIs" dxfId="126" priority="2" operator="notBetween">
      <formula>2</formula>
      <formula>7</formula>
    </cfRule>
  </conditionalFormatting>
  <conditionalFormatting sqref="I39">
    <cfRule type="cellIs" dxfId="125" priority="1" operator="notBetween">
      <formula>2</formula>
      <formula>7</formula>
    </cfRule>
  </conditionalFormatting>
  <hyperlinks>
    <hyperlink ref="B1" location="'目次'!A1" display="目次" xr:uid="{00000000-0004-0000-1700-000000000000}"/>
  </hyperlinks>
  <pageMargins left="0.75" right="0.75" top="1" bottom="1" header="0.51200000000000001" footer="0.51200000000000001"/>
  <pageSetup paperSize="9" scale="57"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sheetPr>
  <dimension ref="A1:BD57"/>
  <sheetViews>
    <sheetView view="pageBreakPreview" zoomScale="115" zoomScaleNormal="115" zoomScaleSheetLayoutView="115" workbookViewId="0">
      <selection activeCell="BC18" sqref="BC18"/>
    </sheetView>
  </sheetViews>
  <sheetFormatPr defaultColWidth="8.90625" defaultRowHeight="12"/>
  <cols>
    <col min="1" max="56" width="1.7265625" style="991" customWidth="1"/>
    <col min="57" max="59" width="8.90625" style="991" customWidth="1"/>
    <col min="60" max="16384" width="8.90625" style="991"/>
  </cols>
  <sheetData>
    <row r="1" spans="1:56" ht="13.9" customHeight="1">
      <c r="A1" s="993" t="s">
        <v>2027</v>
      </c>
    </row>
    <row r="2" spans="1:56" ht="13.9" customHeight="1">
      <c r="AP2" s="2755" t="s">
        <v>2026</v>
      </c>
      <c r="AQ2" s="2755"/>
      <c r="AR2" s="2755"/>
      <c r="AS2" s="2763"/>
      <c r="AT2" s="2763"/>
      <c r="AU2" s="2755" t="s">
        <v>2025</v>
      </c>
      <c r="AV2" s="2755"/>
      <c r="AW2" s="2763"/>
      <c r="AX2" s="2763"/>
      <c r="AY2" s="2755" t="s">
        <v>2024</v>
      </c>
      <c r="AZ2" s="2755"/>
      <c r="BA2" s="2763"/>
      <c r="BB2" s="2763"/>
      <c r="BC2" s="2755" t="s">
        <v>1984</v>
      </c>
      <c r="BD2" s="2755"/>
    </row>
    <row r="3" spans="1:56" ht="13.9" customHeight="1"/>
    <row r="4" spans="1:56" ht="13.9" customHeight="1">
      <c r="Q4" s="991" t="s">
        <v>1112</v>
      </c>
    </row>
    <row r="5" spans="1:56" ht="13.9" customHeight="1"/>
    <row r="6" spans="1:56" ht="13.9" customHeight="1">
      <c r="C6" s="991" t="s">
        <v>2023</v>
      </c>
      <c r="AI6" s="991" t="s">
        <v>2022</v>
      </c>
    </row>
    <row r="7" spans="1:56" ht="13.9" customHeight="1">
      <c r="E7" s="2756" t="s">
        <v>2021</v>
      </c>
      <c r="F7" s="2756"/>
      <c r="G7" s="2756"/>
      <c r="H7" s="2756"/>
      <c r="I7" s="2756"/>
      <c r="J7" s="2756"/>
      <c r="K7" s="2756"/>
      <c r="L7" s="2757"/>
      <c r="M7" s="2757"/>
      <c r="N7" s="2757"/>
      <c r="O7" s="2757"/>
      <c r="P7" s="2757"/>
      <c r="Q7" s="2757"/>
      <c r="R7" s="2757"/>
      <c r="S7" s="2757"/>
      <c r="T7" s="2757"/>
      <c r="U7" s="2757"/>
      <c r="V7" s="2757"/>
      <c r="W7" s="2757"/>
      <c r="X7" s="2757"/>
      <c r="Y7" s="2757"/>
      <c r="Z7" s="2757"/>
      <c r="AA7" s="2757"/>
      <c r="AB7" s="2757"/>
      <c r="AC7" s="2757"/>
      <c r="AD7" s="2757"/>
      <c r="AK7" s="2758"/>
      <c r="AL7" s="2758"/>
      <c r="AM7" s="2758"/>
      <c r="AN7" s="2756" t="s">
        <v>2020</v>
      </c>
      <c r="AO7" s="2756"/>
      <c r="AP7" s="2756"/>
      <c r="AQ7" s="2756"/>
      <c r="AR7" s="2756"/>
      <c r="AS7" s="2756"/>
      <c r="AT7" s="2756"/>
      <c r="AU7" s="2756"/>
      <c r="AV7" s="2756"/>
      <c r="AW7" s="2756"/>
      <c r="AX7" s="2756"/>
      <c r="AY7" s="2756"/>
    </row>
    <row r="8" spans="1:56" ht="13.9" customHeight="1">
      <c r="E8" s="2756" t="s">
        <v>2019</v>
      </c>
      <c r="F8" s="2756"/>
      <c r="G8" s="2756"/>
      <c r="H8" s="2756"/>
      <c r="I8" s="2756"/>
      <c r="J8" s="2756"/>
      <c r="K8" s="2756"/>
      <c r="L8" s="2757"/>
      <c r="M8" s="2757"/>
      <c r="N8" s="2757"/>
      <c r="O8" s="2757"/>
      <c r="P8" s="2757"/>
      <c r="Q8" s="2757"/>
      <c r="R8" s="2757"/>
      <c r="S8" s="2757"/>
      <c r="T8" s="2757"/>
      <c r="U8" s="2757"/>
      <c r="V8" s="2757"/>
      <c r="W8" s="2757"/>
      <c r="X8" s="2757"/>
      <c r="Y8" s="2757"/>
      <c r="Z8" s="2757"/>
      <c r="AA8" s="2757"/>
      <c r="AB8" s="2757"/>
      <c r="AC8" s="2757"/>
      <c r="AD8" s="2757"/>
      <c r="AK8" s="2758"/>
      <c r="AL8" s="2758"/>
      <c r="AM8" s="2758"/>
      <c r="AN8" s="2756" t="s">
        <v>2018</v>
      </c>
      <c r="AO8" s="2756"/>
      <c r="AP8" s="2756"/>
      <c r="AQ8" s="2756"/>
      <c r="AR8" s="2756"/>
      <c r="AS8" s="2756"/>
      <c r="AT8" s="2756"/>
      <c r="AU8" s="2756"/>
      <c r="AV8" s="2756"/>
      <c r="AW8" s="2756"/>
      <c r="AX8" s="2756"/>
      <c r="AY8" s="2756"/>
    </row>
    <row r="9" spans="1:56" ht="13.9" customHeight="1">
      <c r="E9" s="2756" t="s">
        <v>2017</v>
      </c>
      <c r="F9" s="2756"/>
      <c r="G9" s="2756"/>
      <c r="H9" s="2756"/>
      <c r="I9" s="2756"/>
      <c r="J9" s="2756"/>
      <c r="K9" s="2756"/>
      <c r="L9" s="2757"/>
      <c r="M9" s="2757"/>
      <c r="N9" s="2757"/>
      <c r="O9" s="2757"/>
      <c r="P9" s="2757"/>
      <c r="Q9" s="2757"/>
      <c r="R9" s="2757"/>
      <c r="S9" s="2757"/>
      <c r="T9" s="2757"/>
      <c r="U9" s="2757"/>
      <c r="V9" s="2756" t="s">
        <v>2016</v>
      </c>
      <c r="W9" s="2756"/>
      <c r="X9" s="2756"/>
      <c r="Y9" s="2761"/>
      <c r="Z9" s="2761"/>
      <c r="AA9" s="2761"/>
      <c r="AB9" s="2761"/>
      <c r="AC9" s="2756" t="s">
        <v>1982</v>
      </c>
      <c r="AD9" s="2756"/>
      <c r="AJ9" s="997"/>
      <c r="AK9" s="1006" t="s">
        <v>2015</v>
      </c>
      <c r="AL9" s="997"/>
      <c r="AM9" s="997"/>
      <c r="AN9" s="997"/>
      <c r="AO9" s="997"/>
      <c r="AP9" s="997"/>
      <c r="AQ9" s="997"/>
      <c r="AR9" s="997"/>
      <c r="AS9" s="997"/>
      <c r="AT9" s="997"/>
      <c r="AU9" s="997"/>
    </row>
    <row r="10" spans="1:56" ht="13.9" customHeight="1">
      <c r="C10" s="997"/>
      <c r="D10" s="997"/>
      <c r="E10" s="997"/>
      <c r="F10" s="997"/>
      <c r="G10" s="997"/>
      <c r="H10" s="997"/>
      <c r="I10" s="997"/>
      <c r="J10" s="997"/>
      <c r="K10" s="997"/>
      <c r="L10" s="997"/>
      <c r="M10" s="997"/>
      <c r="N10" s="997"/>
      <c r="O10" s="997"/>
      <c r="P10" s="997"/>
      <c r="Q10" s="997"/>
      <c r="R10" s="997"/>
      <c r="S10" s="997"/>
      <c r="T10" s="997"/>
      <c r="U10" s="997"/>
      <c r="V10" s="997"/>
      <c r="W10" s="997"/>
      <c r="X10" s="997"/>
      <c r="Y10" s="997"/>
      <c r="Z10" s="997"/>
      <c r="AA10" s="997"/>
      <c r="AB10" s="997"/>
      <c r="AH10" s="997"/>
      <c r="AI10" s="997"/>
      <c r="AJ10" s="997"/>
      <c r="AK10" s="999" t="str">
        <f>IF(COUNTIF(AK6:AM8,"○")&gt;1,"いづれか１つを選択してください。","")</f>
        <v/>
      </c>
      <c r="AL10" s="997"/>
      <c r="AM10" s="997"/>
      <c r="AN10" s="997"/>
      <c r="AO10" s="997"/>
      <c r="AP10" s="997"/>
      <c r="AQ10" s="997"/>
      <c r="AR10" s="997"/>
      <c r="AS10" s="997"/>
      <c r="AT10" s="997"/>
      <c r="AU10" s="997"/>
    </row>
    <row r="11" spans="1:56" ht="13.9" customHeight="1">
      <c r="C11" s="991" t="s">
        <v>2014</v>
      </c>
      <c r="AH11" s="991" t="s">
        <v>2013</v>
      </c>
    </row>
    <row r="12" spans="1:56" ht="13.9" customHeight="1">
      <c r="E12" s="2758"/>
      <c r="F12" s="2758"/>
      <c r="G12" s="2758"/>
      <c r="H12" s="2762" t="s">
        <v>2012</v>
      </c>
      <c r="I12" s="2762"/>
      <c r="J12" s="2762"/>
      <c r="K12" s="2762"/>
      <c r="L12" s="2762"/>
      <c r="M12" s="2762"/>
      <c r="N12" s="2762"/>
      <c r="O12" s="2762"/>
      <c r="P12" s="2762"/>
      <c r="Q12" s="2762"/>
      <c r="R12" s="2762"/>
      <c r="S12" s="2762"/>
      <c r="T12" s="2762"/>
      <c r="U12" s="2762"/>
      <c r="V12" s="2762"/>
      <c r="W12" s="2762"/>
      <c r="X12" s="2762"/>
      <c r="Y12" s="2762"/>
      <c r="Z12" s="2762"/>
      <c r="AA12" s="2762"/>
      <c r="AB12" s="2762"/>
      <c r="AC12" s="2762"/>
      <c r="AD12" s="2762"/>
      <c r="AE12" s="2762"/>
      <c r="AF12" s="2762"/>
      <c r="AI12" s="998"/>
      <c r="AK12" s="2764" t="s">
        <v>2003</v>
      </c>
      <c r="AL12" s="2765"/>
      <c r="AM12" s="2765"/>
      <c r="AN12" s="2766"/>
      <c r="AO12" s="2767"/>
      <c r="AP12" s="2768"/>
      <c r="AQ12" s="2768"/>
      <c r="AR12" s="2759" t="s">
        <v>1982</v>
      </c>
      <c r="AS12" s="2760"/>
      <c r="AT12" s="2769" t="s">
        <v>2000</v>
      </c>
      <c r="AU12" s="2759"/>
      <c r="AV12" s="2759"/>
      <c r="AW12" s="2760"/>
      <c r="AX12" s="2767"/>
      <c r="AY12" s="2768"/>
      <c r="AZ12" s="2768"/>
      <c r="BA12" s="2759" t="s">
        <v>1982</v>
      </c>
      <c r="BB12" s="2760"/>
    </row>
    <row r="13" spans="1:56" ht="13.9" customHeight="1">
      <c r="E13" s="2758"/>
      <c r="F13" s="2758"/>
      <c r="G13" s="2758"/>
      <c r="H13" s="2762" t="s">
        <v>2011</v>
      </c>
      <c r="I13" s="2762"/>
      <c r="J13" s="2762"/>
      <c r="K13" s="2762"/>
      <c r="L13" s="2762"/>
      <c r="M13" s="2762"/>
      <c r="N13" s="2762"/>
      <c r="O13" s="2762"/>
      <c r="P13" s="2762"/>
      <c r="Q13" s="2762"/>
      <c r="R13" s="2762"/>
      <c r="S13" s="2762"/>
      <c r="T13" s="2762"/>
      <c r="U13" s="2762"/>
      <c r="V13" s="2762"/>
      <c r="W13" s="2762"/>
      <c r="X13" s="2762"/>
      <c r="Y13" s="2762"/>
      <c r="Z13" s="2762"/>
      <c r="AA13" s="2762"/>
      <c r="AB13" s="2762"/>
      <c r="AC13" s="2762"/>
      <c r="AD13" s="2762"/>
      <c r="AE13" s="2762"/>
      <c r="AF13" s="2762"/>
      <c r="AH13" s="998" t="str">
        <f>IF(E12="○","→","")</f>
        <v/>
      </c>
      <c r="AI13" s="998"/>
      <c r="AK13" s="2769" t="s">
        <v>2002</v>
      </c>
      <c r="AL13" s="2759"/>
      <c r="AM13" s="2759"/>
      <c r="AN13" s="2760"/>
      <c r="AO13" s="2767"/>
      <c r="AP13" s="2768"/>
      <c r="AQ13" s="2768"/>
      <c r="AR13" s="2759" t="s">
        <v>1982</v>
      </c>
      <c r="AS13" s="2760"/>
      <c r="AT13" s="2769" t="s">
        <v>1999</v>
      </c>
      <c r="AU13" s="2759"/>
      <c r="AV13" s="2759"/>
      <c r="AW13" s="2760"/>
      <c r="AX13" s="2767"/>
      <c r="AY13" s="2768"/>
      <c r="AZ13" s="2768"/>
      <c r="BA13" s="2759" t="s">
        <v>1982</v>
      </c>
      <c r="BB13" s="2760"/>
    </row>
    <row r="14" spans="1:56" ht="13.9" customHeight="1">
      <c r="E14" s="2758"/>
      <c r="F14" s="2758"/>
      <c r="G14" s="2758"/>
      <c r="H14" s="2762" t="s">
        <v>2010</v>
      </c>
      <c r="I14" s="2762"/>
      <c r="J14" s="2762"/>
      <c r="K14" s="2762"/>
      <c r="L14" s="2762"/>
      <c r="M14" s="2762"/>
      <c r="N14" s="2762"/>
      <c r="O14" s="2762"/>
      <c r="P14" s="2762"/>
      <c r="Q14" s="2762"/>
      <c r="R14" s="2762"/>
      <c r="S14" s="2762"/>
      <c r="T14" s="2762"/>
      <c r="U14" s="2762"/>
      <c r="V14" s="2762"/>
      <c r="W14" s="2762"/>
      <c r="X14" s="2762"/>
      <c r="Y14" s="2762"/>
      <c r="Z14" s="2762"/>
      <c r="AA14" s="2762"/>
      <c r="AB14" s="2762"/>
      <c r="AC14" s="2762"/>
      <c r="AD14" s="2762"/>
      <c r="AE14" s="2762"/>
      <c r="AF14" s="2762"/>
      <c r="AH14" s="998"/>
      <c r="AI14" s="998"/>
      <c r="AK14" s="2769" t="s">
        <v>2001</v>
      </c>
      <c r="AL14" s="2759"/>
      <c r="AM14" s="2759"/>
      <c r="AN14" s="2760"/>
      <c r="AO14" s="2767"/>
      <c r="AP14" s="2768"/>
      <c r="AQ14" s="2768"/>
      <c r="AR14" s="2759" t="s">
        <v>1982</v>
      </c>
      <c r="AS14" s="2760"/>
      <c r="AT14" s="2769" t="s">
        <v>1998</v>
      </c>
      <c r="AU14" s="2759"/>
      <c r="AV14" s="2759"/>
      <c r="AW14" s="2760"/>
      <c r="AX14" s="2767"/>
      <c r="AY14" s="2768"/>
      <c r="AZ14" s="2768"/>
      <c r="BA14" s="2759" t="s">
        <v>1982</v>
      </c>
      <c r="BB14" s="2760"/>
    </row>
    <row r="15" spans="1:56" ht="13.9" customHeight="1">
      <c r="E15" s="1004" t="s">
        <v>2009</v>
      </c>
      <c r="F15" s="993"/>
      <c r="G15" s="993"/>
      <c r="H15" s="993"/>
      <c r="I15" s="993"/>
      <c r="J15" s="993"/>
      <c r="K15" s="993"/>
      <c r="L15" s="993"/>
      <c r="M15" s="993"/>
      <c r="N15" s="993"/>
      <c r="O15" s="993"/>
      <c r="P15" s="993"/>
      <c r="Q15" s="993"/>
      <c r="R15" s="993"/>
      <c r="S15" s="993"/>
      <c r="T15" s="993"/>
      <c r="U15" s="993"/>
      <c r="V15" s="993"/>
      <c r="W15" s="993"/>
      <c r="X15" s="993"/>
      <c r="Y15" s="993"/>
      <c r="Z15" s="993"/>
      <c r="AA15" s="993"/>
      <c r="AB15" s="993"/>
      <c r="AC15" s="993"/>
      <c r="AD15" s="993"/>
      <c r="AE15" s="993"/>
      <c r="AF15" s="993"/>
      <c r="AK15" s="993"/>
      <c r="AL15" s="993"/>
      <c r="AM15" s="993"/>
      <c r="AN15" s="993"/>
      <c r="AO15" s="1005"/>
      <c r="AP15" s="1005"/>
      <c r="AQ15" s="1005"/>
      <c r="AR15" s="993"/>
      <c r="AS15" s="993"/>
      <c r="AT15" s="2769" t="s">
        <v>2008</v>
      </c>
      <c r="AU15" s="2759"/>
      <c r="AV15" s="2759"/>
      <c r="AW15" s="2760"/>
      <c r="AX15" s="2779">
        <f>AO12+AO13+AO14+AX12+AX13+AX14</f>
        <v>0</v>
      </c>
      <c r="AY15" s="2780"/>
      <c r="AZ15" s="2780"/>
      <c r="BA15" s="2759" t="s">
        <v>1982</v>
      </c>
      <c r="BB15" s="2760"/>
    </row>
    <row r="16" spans="1:56" ht="13.9" customHeight="1">
      <c r="E16" s="1004" t="s">
        <v>2007</v>
      </c>
      <c r="F16" s="993"/>
      <c r="G16" s="993"/>
      <c r="H16" s="993"/>
      <c r="I16" s="993"/>
      <c r="J16" s="993"/>
      <c r="K16" s="993"/>
      <c r="L16" s="993"/>
      <c r="M16" s="993"/>
      <c r="N16" s="993"/>
      <c r="O16" s="993"/>
      <c r="P16" s="993"/>
      <c r="Q16" s="993"/>
      <c r="R16" s="993"/>
      <c r="S16" s="993"/>
      <c r="T16" s="993"/>
      <c r="U16" s="993"/>
      <c r="V16" s="993"/>
      <c r="W16" s="993"/>
      <c r="X16" s="993"/>
      <c r="Y16" s="993"/>
      <c r="Z16" s="993"/>
      <c r="AA16" s="993"/>
      <c r="AB16" s="993"/>
      <c r="AC16" s="993"/>
      <c r="AD16" s="1003" t="str">
        <f>IF(OR(E13="○",E14="○"),"↓","")</f>
        <v/>
      </c>
      <c r="AE16" s="1002"/>
      <c r="AF16" s="993"/>
      <c r="AR16" s="997"/>
      <c r="AS16" s="997"/>
      <c r="AT16" s="1001"/>
      <c r="AU16" s="1001"/>
      <c r="AV16" s="1001"/>
      <c r="AW16" s="1001"/>
      <c r="AX16" s="1001"/>
      <c r="AY16" s="1001"/>
      <c r="AZ16" s="1001"/>
      <c r="BA16" s="1001"/>
      <c r="BB16" s="1000" t="str">
        <f>IF(AND(AX15&lt;&gt;Y9,E12="○"),"「１　事業者名簿」の定員数と想定される利用者数が一致しません。","")</f>
        <v/>
      </c>
    </row>
    <row r="17" spans="3:53" ht="13.9" customHeight="1">
      <c r="E17" s="999" t="str">
        <f>IF(COUNTIF(E12:G14,"○")&gt;1,"いずれか１つを選択してください。","")</f>
        <v/>
      </c>
      <c r="AD17" s="998"/>
      <c r="AE17" s="998"/>
      <c r="AR17" s="997"/>
      <c r="AS17" s="997"/>
      <c r="AT17" s="997"/>
      <c r="AU17" s="997"/>
      <c r="AV17" s="997"/>
      <c r="AW17" s="997"/>
      <c r="AX17" s="997"/>
      <c r="AY17" s="997"/>
      <c r="AZ17" s="997"/>
    </row>
    <row r="18" spans="3:53" ht="13.9" customHeight="1">
      <c r="C18" s="991" t="s">
        <v>2006</v>
      </c>
    </row>
    <row r="19" spans="3:53" ht="13.9" customHeight="1">
      <c r="E19" s="2756"/>
      <c r="F19" s="2756"/>
      <c r="G19" s="2756"/>
      <c r="H19" s="2756"/>
      <c r="I19" s="2756"/>
      <c r="J19" s="2756" t="s">
        <v>2005</v>
      </c>
      <c r="K19" s="2756"/>
      <c r="L19" s="2756"/>
      <c r="M19" s="2756"/>
      <c r="N19" s="2756"/>
      <c r="O19" s="2756"/>
      <c r="P19" s="2756" t="s">
        <v>2004</v>
      </c>
      <c r="Q19" s="2756"/>
      <c r="R19" s="2756"/>
      <c r="S19" s="2756"/>
      <c r="T19" s="2756"/>
      <c r="U19" s="2756"/>
      <c r="V19" s="2756"/>
      <c r="W19" s="2756"/>
      <c r="X19" s="2756"/>
      <c r="Y19" s="2756"/>
      <c r="Z19" s="2756"/>
      <c r="AA19" s="2756"/>
      <c r="AB19" s="2756"/>
      <c r="AC19" s="2756"/>
      <c r="AD19" s="2756"/>
      <c r="AE19" s="2756"/>
      <c r="AF19" s="2756"/>
      <c r="AG19" s="2756"/>
      <c r="AH19" s="2756"/>
      <c r="AI19" s="2756"/>
      <c r="AJ19" s="2756"/>
      <c r="AK19" s="2756"/>
      <c r="AL19" s="2756"/>
      <c r="AM19" s="2756"/>
      <c r="AN19" s="2756"/>
      <c r="AO19" s="2756"/>
      <c r="AP19" s="2756"/>
      <c r="AQ19" s="2756"/>
      <c r="AR19" s="2756"/>
      <c r="AS19" s="2756"/>
      <c r="AT19" s="2756"/>
      <c r="AU19" s="2756"/>
      <c r="AV19" s="2756"/>
      <c r="AW19" s="2756"/>
      <c r="AX19" s="2756"/>
    </row>
    <row r="20" spans="3:53" ht="13.9" customHeight="1">
      <c r="E20" s="2756"/>
      <c r="F20" s="2756"/>
      <c r="G20" s="2756"/>
      <c r="H20" s="2756"/>
      <c r="I20" s="2756"/>
      <c r="J20" s="2756"/>
      <c r="K20" s="2756"/>
      <c r="L20" s="2756"/>
      <c r="M20" s="2756"/>
      <c r="N20" s="2756"/>
      <c r="O20" s="2756"/>
      <c r="P20" s="2774" t="s">
        <v>2003</v>
      </c>
      <c r="Q20" s="2774"/>
      <c r="R20" s="2774"/>
      <c r="S20" s="2774"/>
      <c r="T20" s="2774"/>
      <c r="U20" s="2756" t="s">
        <v>2002</v>
      </c>
      <c r="V20" s="2756"/>
      <c r="W20" s="2756"/>
      <c r="X20" s="2756"/>
      <c r="Y20" s="2756"/>
      <c r="Z20" s="2756" t="s">
        <v>2001</v>
      </c>
      <c r="AA20" s="2756"/>
      <c r="AB20" s="2756"/>
      <c r="AC20" s="2756"/>
      <c r="AD20" s="2756"/>
      <c r="AE20" s="2756" t="s">
        <v>2000</v>
      </c>
      <c r="AF20" s="2756"/>
      <c r="AG20" s="2756"/>
      <c r="AH20" s="2756"/>
      <c r="AI20" s="2756"/>
      <c r="AJ20" s="2756" t="s">
        <v>1999</v>
      </c>
      <c r="AK20" s="2756"/>
      <c r="AL20" s="2756"/>
      <c r="AM20" s="2756"/>
      <c r="AN20" s="2756"/>
      <c r="AO20" s="2756" t="s">
        <v>1998</v>
      </c>
      <c r="AP20" s="2756"/>
      <c r="AQ20" s="2756"/>
      <c r="AR20" s="2756"/>
      <c r="AS20" s="2756"/>
      <c r="AT20" s="2756" t="s">
        <v>1985</v>
      </c>
      <c r="AU20" s="2756"/>
      <c r="AV20" s="2756"/>
      <c r="AW20" s="2756"/>
      <c r="AX20" s="2756"/>
    </row>
    <row r="21" spans="3:53" ht="13.9" customHeight="1">
      <c r="E21" s="2756" t="s">
        <v>1997</v>
      </c>
      <c r="F21" s="2756"/>
      <c r="G21" s="2756"/>
      <c r="H21" s="2756"/>
      <c r="I21" s="2756"/>
      <c r="J21" s="2770">
        <v>30</v>
      </c>
      <c r="K21" s="2771"/>
      <c r="L21" s="2771"/>
      <c r="M21" s="2771"/>
      <c r="N21" s="2772" t="s">
        <v>1984</v>
      </c>
      <c r="O21" s="2773"/>
      <c r="P21" s="2775">
        <v>0</v>
      </c>
      <c r="Q21" s="2776"/>
      <c r="R21" s="2776"/>
      <c r="S21" s="2772" t="s">
        <v>1982</v>
      </c>
      <c r="T21" s="2773"/>
      <c r="U21" s="2777">
        <v>0</v>
      </c>
      <c r="V21" s="2778"/>
      <c r="W21" s="2778"/>
      <c r="X21" s="2759" t="s">
        <v>1982</v>
      </c>
      <c r="Y21" s="2760"/>
      <c r="Z21" s="2775">
        <v>0</v>
      </c>
      <c r="AA21" s="2776"/>
      <c r="AB21" s="2776"/>
      <c r="AC21" s="2772" t="s">
        <v>1982</v>
      </c>
      <c r="AD21" s="2773"/>
      <c r="AE21" s="2777">
        <v>0</v>
      </c>
      <c r="AF21" s="2778"/>
      <c r="AG21" s="2778"/>
      <c r="AH21" s="2759" t="s">
        <v>1982</v>
      </c>
      <c r="AI21" s="2760"/>
      <c r="AJ21" s="2777">
        <v>0</v>
      </c>
      <c r="AK21" s="2778"/>
      <c r="AL21" s="2778"/>
      <c r="AM21" s="2759" t="s">
        <v>1982</v>
      </c>
      <c r="AN21" s="2760"/>
      <c r="AO21" s="2777">
        <v>0</v>
      </c>
      <c r="AP21" s="2778"/>
      <c r="AQ21" s="2778"/>
      <c r="AR21" s="2759" t="s">
        <v>1982</v>
      </c>
      <c r="AS21" s="2760"/>
      <c r="AT21" s="2781">
        <f t="shared" ref="AT21:AT32" si="0">P21+U21+Z21+AE21+AJ21+AO21</f>
        <v>0</v>
      </c>
      <c r="AU21" s="2782"/>
      <c r="AV21" s="2782"/>
      <c r="AW21" s="2759" t="s">
        <v>1982</v>
      </c>
      <c r="AX21" s="2760"/>
    </row>
    <row r="22" spans="3:53" ht="13.9" customHeight="1">
      <c r="E22" s="2756" t="s">
        <v>1996</v>
      </c>
      <c r="F22" s="2756"/>
      <c r="G22" s="2756"/>
      <c r="H22" s="2756"/>
      <c r="I22" s="2756"/>
      <c r="J22" s="2770">
        <v>31</v>
      </c>
      <c r="K22" s="2771"/>
      <c r="L22" s="2771"/>
      <c r="M22" s="2771"/>
      <c r="N22" s="2772" t="s">
        <v>1984</v>
      </c>
      <c r="O22" s="2773"/>
      <c r="P22" s="2775">
        <v>0</v>
      </c>
      <c r="Q22" s="2776"/>
      <c r="R22" s="2776"/>
      <c r="S22" s="2772" t="s">
        <v>1982</v>
      </c>
      <c r="T22" s="2773"/>
      <c r="U22" s="2777">
        <v>0</v>
      </c>
      <c r="V22" s="2778"/>
      <c r="W22" s="2778"/>
      <c r="X22" s="2759" t="s">
        <v>1982</v>
      </c>
      <c r="Y22" s="2760"/>
      <c r="Z22" s="2775">
        <v>0</v>
      </c>
      <c r="AA22" s="2776"/>
      <c r="AB22" s="2776"/>
      <c r="AC22" s="2772" t="s">
        <v>1982</v>
      </c>
      <c r="AD22" s="2773"/>
      <c r="AE22" s="2777">
        <v>0</v>
      </c>
      <c r="AF22" s="2778"/>
      <c r="AG22" s="2778"/>
      <c r="AH22" s="2759" t="s">
        <v>1982</v>
      </c>
      <c r="AI22" s="2760"/>
      <c r="AJ22" s="2777">
        <v>0</v>
      </c>
      <c r="AK22" s="2778"/>
      <c r="AL22" s="2778"/>
      <c r="AM22" s="2759" t="s">
        <v>1982</v>
      </c>
      <c r="AN22" s="2760"/>
      <c r="AO22" s="2777">
        <v>0</v>
      </c>
      <c r="AP22" s="2778"/>
      <c r="AQ22" s="2778"/>
      <c r="AR22" s="2759" t="s">
        <v>1982</v>
      </c>
      <c r="AS22" s="2760"/>
      <c r="AT22" s="2781">
        <f t="shared" si="0"/>
        <v>0</v>
      </c>
      <c r="AU22" s="2782"/>
      <c r="AV22" s="2782"/>
      <c r="AW22" s="2759" t="s">
        <v>1982</v>
      </c>
      <c r="AX22" s="2760"/>
    </row>
    <row r="23" spans="3:53" ht="13.9" customHeight="1">
      <c r="E23" s="2756" t="s">
        <v>1995</v>
      </c>
      <c r="F23" s="2756"/>
      <c r="G23" s="2756"/>
      <c r="H23" s="2756"/>
      <c r="I23" s="2756"/>
      <c r="J23" s="2770">
        <v>30</v>
      </c>
      <c r="K23" s="2771"/>
      <c r="L23" s="2771"/>
      <c r="M23" s="2771"/>
      <c r="N23" s="2772" t="s">
        <v>1984</v>
      </c>
      <c r="O23" s="2773"/>
      <c r="P23" s="2775">
        <v>0</v>
      </c>
      <c r="Q23" s="2776"/>
      <c r="R23" s="2776"/>
      <c r="S23" s="2772" t="s">
        <v>1982</v>
      </c>
      <c r="T23" s="2773"/>
      <c r="U23" s="2777">
        <v>0</v>
      </c>
      <c r="V23" s="2778"/>
      <c r="W23" s="2778"/>
      <c r="X23" s="2759" t="s">
        <v>1982</v>
      </c>
      <c r="Y23" s="2760"/>
      <c r="Z23" s="2775">
        <v>0</v>
      </c>
      <c r="AA23" s="2776"/>
      <c r="AB23" s="2776"/>
      <c r="AC23" s="2772" t="s">
        <v>1982</v>
      </c>
      <c r="AD23" s="2773"/>
      <c r="AE23" s="2777">
        <v>0</v>
      </c>
      <c r="AF23" s="2778"/>
      <c r="AG23" s="2778"/>
      <c r="AH23" s="2759" t="s">
        <v>1982</v>
      </c>
      <c r="AI23" s="2760"/>
      <c r="AJ23" s="2777">
        <v>0</v>
      </c>
      <c r="AK23" s="2778"/>
      <c r="AL23" s="2778"/>
      <c r="AM23" s="2759" t="s">
        <v>1982</v>
      </c>
      <c r="AN23" s="2760"/>
      <c r="AO23" s="2777">
        <v>0</v>
      </c>
      <c r="AP23" s="2778"/>
      <c r="AQ23" s="2778"/>
      <c r="AR23" s="2759" t="s">
        <v>1982</v>
      </c>
      <c r="AS23" s="2760"/>
      <c r="AT23" s="2781">
        <f t="shared" si="0"/>
        <v>0</v>
      </c>
      <c r="AU23" s="2782"/>
      <c r="AV23" s="2782"/>
      <c r="AW23" s="2759" t="s">
        <v>1982</v>
      </c>
      <c r="AX23" s="2760"/>
    </row>
    <row r="24" spans="3:53" ht="13.9" customHeight="1">
      <c r="E24" s="2756" t="s">
        <v>1994</v>
      </c>
      <c r="F24" s="2756"/>
      <c r="G24" s="2756"/>
      <c r="H24" s="2756"/>
      <c r="I24" s="2756"/>
      <c r="J24" s="2770">
        <v>31</v>
      </c>
      <c r="K24" s="2771"/>
      <c r="L24" s="2771"/>
      <c r="M24" s="2771"/>
      <c r="N24" s="2772" t="s">
        <v>1984</v>
      </c>
      <c r="O24" s="2773"/>
      <c r="P24" s="2775">
        <v>0</v>
      </c>
      <c r="Q24" s="2776"/>
      <c r="R24" s="2776"/>
      <c r="S24" s="2772" t="s">
        <v>1982</v>
      </c>
      <c r="T24" s="2773"/>
      <c r="U24" s="2777">
        <v>0</v>
      </c>
      <c r="V24" s="2778"/>
      <c r="W24" s="2778"/>
      <c r="X24" s="2759" t="s">
        <v>1982</v>
      </c>
      <c r="Y24" s="2760"/>
      <c r="Z24" s="2775">
        <v>0</v>
      </c>
      <c r="AA24" s="2776"/>
      <c r="AB24" s="2776"/>
      <c r="AC24" s="2772" t="s">
        <v>1982</v>
      </c>
      <c r="AD24" s="2773"/>
      <c r="AE24" s="2777">
        <v>0</v>
      </c>
      <c r="AF24" s="2778"/>
      <c r="AG24" s="2778"/>
      <c r="AH24" s="2759" t="s">
        <v>1982</v>
      </c>
      <c r="AI24" s="2760"/>
      <c r="AJ24" s="2777">
        <v>0</v>
      </c>
      <c r="AK24" s="2778"/>
      <c r="AL24" s="2778"/>
      <c r="AM24" s="2759" t="s">
        <v>1982</v>
      </c>
      <c r="AN24" s="2760"/>
      <c r="AO24" s="2777">
        <v>0</v>
      </c>
      <c r="AP24" s="2778"/>
      <c r="AQ24" s="2778"/>
      <c r="AR24" s="2759" t="s">
        <v>1982</v>
      </c>
      <c r="AS24" s="2760"/>
      <c r="AT24" s="2781">
        <f t="shared" si="0"/>
        <v>0</v>
      </c>
      <c r="AU24" s="2782"/>
      <c r="AV24" s="2782"/>
      <c r="AW24" s="2759" t="s">
        <v>1982</v>
      </c>
      <c r="AX24" s="2760"/>
    </row>
    <row r="25" spans="3:53" ht="13.9" customHeight="1">
      <c r="E25" s="2756" t="s">
        <v>1993</v>
      </c>
      <c r="F25" s="2756"/>
      <c r="G25" s="2756"/>
      <c r="H25" s="2756"/>
      <c r="I25" s="2756"/>
      <c r="J25" s="2770">
        <v>30</v>
      </c>
      <c r="K25" s="2771"/>
      <c r="L25" s="2771"/>
      <c r="M25" s="2771"/>
      <c r="N25" s="2772" t="s">
        <v>1984</v>
      </c>
      <c r="O25" s="2773"/>
      <c r="P25" s="2775">
        <v>0</v>
      </c>
      <c r="Q25" s="2776"/>
      <c r="R25" s="2776"/>
      <c r="S25" s="2772" t="s">
        <v>1982</v>
      </c>
      <c r="T25" s="2773"/>
      <c r="U25" s="2777">
        <v>0</v>
      </c>
      <c r="V25" s="2778"/>
      <c r="W25" s="2778"/>
      <c r="X25" s="2759" t="s">
        <v>1982</v>
      </c>
      <c r="Y25" s="2760"/>
      <c r="Z25" s="2775">
        <v>0</v>
      </c>
      <c r="AA25" s="2776"/>
      <c r="AB25" s="2776"/>
      <c r="AC25" s="2772" t="s">
        <v>1982</v>
      </c>
      <c r="AD25" s="2773"/>
      <c r="AE25" s="2777">
        <v>0</v>
      </c>
      <c r="AF25" s="2778"/>
      <c r="AG25" s="2778"/>
      <c r="AH25" s="2759" t="s">
        <v>1982</v>
      </c>
      <c r="AI25" s="2760"/>
      <c r="AJ25" s="2777">
        <v>0</v>
      </c>
      <c r="AK25" s="2778"/>
      <c r="AL25" s="2778"/>
      <c r="AM25" s="2759" t="s">
        <v>1982</v>
      </c>
      <c r="AN25" s="2760"/>
      <c r="AO25" s="2777">
        <v>0</v>
      </c>
      <c r="AP25" s="2778"/>
      <c r="AQ25" s="2778"/>
      <c r="AR25" s="2759" t="s">
        <v>1982</v>
      </c>
      <c r="AS25" s="2760"/>
      <c r="AT25" s="2781">
        <f t="shared" si="0"/>
        <v>0</v>
      </c>
      <c r="AU25" s="2782"/>
      <c r="AV25" s="2782"/>
      <c r="AW25" s="2759" t="s">
        <v>1982</v>
      </c>
      <c r="AX25" s="2760"/>
    </row>
    <row r="26" spans="3:53" ht="13.9" customHeight="1">
      <c r="E26" s="2756" t="s">
        <v>1992</v>
      </c>
      <c r="F26" s="2756"/>
      <c r="G26" s="2756"/>
      <c r="H26" s="2756"/>
      <c r="I26" s="2756"/>
      <c r="J26" s="2770">
        <v>30</v>
      </c>
      <c r="K26" s="2771"/>
      <c r="L26" s="2771"/>
      <c r="M26" s="2771"/>
      <c r="N26" s="2772" t="s">
        <v>1984</v>
      </c>
      <c r="O26" s="2773"/>
      <c r="P26" s="2775">
        <v>0</v>
      </c>
      <c r="Q26" s="2776"/>
      <c r="R26" s="2776"/>
      <c r="S26" s="2772" t="s">
        <v>1982</v>
      </c>
      <c r="T26" s="2773"/>
      <c r="U26" s="2777">
        <v>0</v>
      </c>
      <c r="V26" s="2778"/>
      <c r="W26" s="2778"/>
      <c r="X26" s="2759" t="s">
        <v>1982</v>
      </c>
      <c r="Y26" s="2760"/>
      <c r="Z26" s="2775">
        <v>0</v>
      </c>
      <c r="AA26" s="2776"/>
      <c r="AB26" s="2776"/>
      <c r="AC26" s="2772" t="s">
        <v>1982</v>
      </c>
      <c r="AD26" s="2773"/>
      <c r="AE26" s="2777">
        <v>0</v>
      </c>
      <c r="AF26" s="2778"/>
      <c r="AG26" s="2778"/>
      <c r="AH26" s="2759" t="s">
        <v>1982</v>
      </c>
      <c r="AI26" s="2760"/>
      <c r="AJ26" s="2777">
        <v>0</v>
      </c>
      <c r="AK26" s="2778"/>
      <c r="AL26" s="2778"/>
      <c r="AM26" s="2759" t="s">
        <v>1982</v>
      </c>
      <c r="AN26" s="2760"/>
      <c r="AO26" s="2777">
        <v>0</v>
      </c>
      <c r="AP26" s="2778"/>
      <c r="AQ26" s="2778"/>
      <c r="AR26" s="2759" t="s">
        <v>1982</v>
      </c>
      <c r="AS26" s="2760"/>
      <c r="AT26" s="2781">
        <f t="shared" si="0"/>
        <v>0</v>
      </c>
      <c r="AU26" s="2782"/>
      <c r="AV26" s="2782"/>
      <c r="AW26" s="2759" t="s">
        <v>1982</v>
      </c>
      <c r="AX26" s="2760"/>
    </row>
    <row r="27" spans="3:53" ht="13.9" customHeight="1">
      <c r="E27" s="2756" t="s">
        <v>1991</v>
      </c>
      <c r="F27" s="2756"/>
      <c r="G27" s="2756"/>
      <c r="H27" s="2756"/>
      <c r="I27" s="2756"/>
      <c r="J27" s="2770">
        <v>31</v>
      </c>
      <c r="K27" s="2771"/>
      <c r="L27" s="2771"/>
      <c r="M27" s="2771"/>
      <c r="N27" s="2772" t="s">
        <v>1984</v>
      </c>
      <c r="O27" s="2773"/>
      <c r="P27" s="2775">
        <v>0</v>
      </c>
      <c r="Q27" s="2776"/>
      <c r="R27" s="2776"/>
      <c r="S27" s="2772" t="s">
        <v>1982</v>
      </c>
      <c r="T27" s="2773"/>
      <c r="U27" s="2777">
        <v>0</v>
      </c>
      <c r="V27" s="2778"/>
      <c r="W27" s="2778"/>
      <c r="X27" s="2759" t="s">
        <v>1982</v>
      </c>
      <c r="Y27" s="2760"/>
      <c r="Z27" s="2775">
        <v>0</v>
      </c>
      <c r="AA27" s="2776"/>
      <c r="AB27" s="2776"/>
      <c r="AC27" s="2772" t="s">
        <v>1982</v>
      </c>
      <c r="AD27" s="2773"/>
      <c r="AE27" s="2777">
        <v>0</v>
      </c>
      <c r="AF27" s="2778"/>
      <c r="AG27" s="2778"/>
      <c r="AH27" s="2759" t="s">
        <v>1982</v>
      </c>
      <c r="AI27" s="2760"/>
      <c r="AJ27" s="2777">
        <v>0</v>
      </c>
      <c r="AK27" s="2778"/>
      <c r="AL27" s="2778"/>
      <c r="AM27" s="2759" t="s">
        <v>1982</v>
      </c>
      <c r="AN27" s="2760"/>
      <c r="AO27" s="2777">
        <v>0</v>
      </c>
      <c r="AP27" s="2778"/>
      <c r="AQ27" s="2778"/>
      <c r="AR27" s="2759" t="s">
        <v>1982</v>
      </c>
      <c r="AS27" s="2760"/>
      <c r="AT27" s="2781">
        <f t="shared" si="0"/>
        <v>0</v>
      </c>
      <c r="AU27" s="2782"/>
      <c r="AV27" s="2782"/>
      <c r="AW27" s="2759" t="s">
        <v>1982</v>
      </c>
      <c r="AX27" s="2760"/>
    </row>
    <row r="28" spans="3:53" ht="13.9" customHeight="1">
      <c r="E28" s="2756" t="s">
        <v>1990</v>
      </c>
      <c r="F28" s="2756"/>
      <c r="G28" s="2756"/>
      <c r="H28" s="2756"/>
      <c r="I28" s="2756"/>
      <c r="J28" s="2770">
        <v>30</v>
      </c>
      <c r="K28" s="2771"/>
      <c r="L28" s="2771"/>
      <c r="M28" s="2771"/>
      <c r="N28" s="2772" t="s">
        <v>1984</v>
      </c>
      <c r="O28" s="2773"/>
      <c r="P28" s="2775">
        <v>0</v>
      </c>
      <c r="Q28" s="2776"/>
      <c r="R28" s="2776"/>
      <c r="S28" s="2772" t="s">
        <v>1982</v>
      </c>
      <c r="T28" s="2773"/>
      <c r="U28" s="2777">
        <v>0</v>
      </c>
      <c r="V28" s="2778"/>
      <c r="W28" s="2778"/>
      <c r="X28" s="2759" t="s">
        <v>1982</v>
      </c>
      <c r="Y28" s="2760"/>
      <c r="Z28" s="2775">
        <v>0</v>
      </c>
      <c r="AA28" s="2776"/>
      <c r="AB28" s="2776"/>
      <c r="AC28" s="2772" t="s">
        <v>1982</v>
      </c>
      <c r="AD28" s="2773"/>
      <c r="AE28" s="2777">
        <v>0</v>
      </c>
      <c r="AF28" s="2778"/>
      <c r="AG28" s="2778"/>
      <c r="AH28" s="2759" t="s">
        <v>1982</v>
      </c>
      <c r="AI28" s="2760"/>
      <c r="AJ28" s="2777">
        <v>0</v>
      </c>
      <c r="AK28" s="2778"/>
      <c r="AL28" s="2778"/>
      <c r="AM28" s="2759" t="s">
        <v>1982</v>
      </c>
      <c r="AN28" s="2760"/>
      <c r="AO28" s="2777">
        <v>0</v>
      </c>
      <c r="AP28" s="2778"/>
      <c r="AQ28" s="2778"/>
      <c r="AR28" s="2759" t="s">
        <v>1982</v>
      </c>
      <c r="AS28" s="2760"/>
      <c r="AT28" s="2781">
        <f t="shared" si="0"/>
        <v>0</v>
      </c>
      <c r="AU28" s="2782"/>
      <c r="AV28" s="2782"/>
      <c r="AW28" s="2759" t="s">
        <v>1982</v>
      </c>
      <c r="AX28" s="2760"/>
    </row>
    <row r="29" spans="3:53" ht="13.9" customHeight="1">
      <c r="E29" s="2756" t="s">
        <v>1989</v>
      </c>
      <c r="F29" s="2756"/>
      <c r="G29" s="2756"/>
      <c r="H29" s="2756"/>
      <c r="I29" s="2756"/>
      <c r="J29" s="2770">
        <v>31</v>
      </c>
      <c r="K29" s="2771"/>
      <c r="L29" s="2771"/>
      <c r="M29" s="2771"/>
      <c r="N29" s="2772" t="s">
        <v>1984</v>
      </c>
      <c r="O29" s="2773"/>
      <c r="P29" s="2775">
        <v>0</v>
      </c>
      <c r="Q29" s="2776"/>
      <c r="R29" s="2776"/>
      <c r="S29" s="2772" t="s">
        <v>1982</v>
      </c>
      <c r="T29" s="2773"/>
      <c r="U29" s="2777">
        <v>0</v>
      </c>
      <c r="V29" s="2778"/>
      <c r="W29" s="2778"/>
      <c r="X29" s="2759" t="s">
        <v>1982</v>
      </c>
      <c r="Y29" s="2760"/>
      <c r="Z29" s="2775">
        <v>0</v>
      </c>
      <c r="AA29" s="2776"/>
      <c r="AB29" s="2776"/>
      <c r="AC29" s="2772" t="s">
        <v>1982</v>
      </c>
      <c r="AD29" s="2773"/>
      <c r="AE29" s="2777">
        <v>0</v>
      </c>
      <c r="AF29" s="2778"/>
      <c r="AG29" s="2778"/>
      <c r="AH29" s="2759" t="s">
        <v>1982</v>
      </c>
      <c r="AI29" s="2760"/>
      <c r="AJ29" s="2777">
        <v>0</v>
      </c>
      <c r="AK29" s="2778"/>
      <c r="AL29" s="2778"/>
      <c r="AM29" s="2759" t="s">
        <v>1982</v>
      </c>
      <c r="AN29" s="2760"/>
      <c r="AO29" s="2777">
        <v>0</v>
      </c>
      <c r="AP29" s="2778"/>
      <c r="AQ29" s="2778"/>
      <c r="AR29" s="2759" t="s">
        <v>1982</v>
      </c>
      <c r="AS29" s="2760"/>
      <c r="AT29" s="2781">
        <f t="shared" si="0"/>
        <v>0</v>
      </c>
      <c r="AU29" s="2782"/>
      <c r="AV29" s="2782"/>
      <c r="AW29" s="2759" t="s">
        <v>1982</v>
      </c>
      <c r="AX29" s="2760"/>
      <c r="BA29" s="996"/>
    </row>
    <row r="30" spans="3:53" ht="13.9" customHeight="1">
      <c r="E30" s="2756" t="s">
        <v>1988</v>
      </c>
      <c r="F30" s="2756"/>
      <c r="G30" s="2756"/>
      <c r="H30" s="2756"/>
      <c r="I30" s="2756"/>
      <c r="J30" s="2770">
        <v>30</v>
      </c>
      <c r="K30" s="2771"/>
      <c r="L30" s="2771"/>
      <c r="M30" s="2771"/>
      <c r="N30" s="2772" t="s">
        <v>1984</v>
      </c>
      <c r="O30" s="2773"/>
      <c r="P30" s="2775">
        <v>0</v>
      </c>
      <c r="Q30" s="2776"/>
      <c r="R30" s="2776"/>
      <c r="S30" s="2772" t="s">
        <v>1982</v>
      </c>
      <c r="T30" s="2773"/>
      <c r="U30" s="2777">
        <v>0</v>
      </c>
      <c r="V30" s="2778"/>
      <c r="W30" s="2778"/>
      <c r="X30" s="2759" t="s">
        <v>1982</v>
      </c>
      <c r="Y30" s="2760"/>
      <c r="Z30" s="2775">
        <v>0</v>
      </c>
      <c r="AA30" s="2776"/>
      <c r="AB30" s="2776"/>
      <c r="AC30" s="2772" t="s">
        <v>1982</v>
      </c>
      <c r="AD30" s="2773"/>
      <c r="AE30" s="2777">
        <v>0</v>
      </c>
      <c r="AF30" s="2778"/>
      <c r="AG30" s="2778"/>
      <c r="AH30" s="2759" t="s">
        <v>1982</v>
      </c>
      <c r="AI30" s="2760"/>
      <c r="AJ30" s="2777">
        <v>0</v>
      </c>
      <c r="AK30" s="2778"/>
      <c r="AL30" s="2778"/>
      <c r="AM30" s="2759" t="s">
        <v>1982</v>
      </c>
      <c r="AN30" s="2760"/>
      <c r="AO30" s="2777">
        <v>0</v>
      </c>
      <c r="AP30" s="2778"/>
      <c r="AQ30" s="2778"/>
      <c r="AR30" s="2759" t="s">
        <v>1982</v>
      </c>
      <c r="AS30" s="2760"/>
      <c r="AT30" s="2781">
        <f t="shared" si="0"/>
        <v>0</v>
      </c>
      <c r="AU30" s="2782"/>
      <c r="AV30" s="2782"/>
      <c r="AW30" s="2759" t="s">
        <v>1982</v>
      </c>
      <c r="AX30" s="2760"/>
    </row>
    <row r="31" spans="3:53" ht="13.9" customHeight="1">
      <c r="E31" s="2756" t="s">
        <v>1987</v>
      </c>
      <c r="F31" s="2756"/>
      <c r="G31" s="2756"/>
      <c r="H31" s="2756"/>
      <c r="I31" s="2756"/>
      <c r="J31" s="2770">
        <v>27</v>
      </c>
      <c r="K31" s="2771"/>
      <c r="L31" s="2771"/>
      <c r="M31" s="2771"/>
      <c r="N31" s="2772" t="s">
        <v>1984</v>
      </c>
      <c r="O31" s="2773"/>
      <c r="P31" s="2775">
        <v>0</v>
      </c>
      <c r="Q31" s="2776"/>
      <c r="R31" s="2776"/>
      <c r="S31" s="2772" t="s">
        <v>1982</v>
      </c>
      <c r="T31" s="2773"/>
      <c r="U31" s="2777">
        <v>0</v>
      </c>
      <c r="V31" s="2778"/>
      <c r="W31" s="2778"/>
      <c r="X31" s="2759" t="s">
        <v>1982</v>
      </c>
      <c r="Y31" s="2760"/>
      <c r="Z31" s="2775">
        <v>0</v>
      </c>
      <c r="AA31" s="2776"/>
      <c r="AB31" s="2776"/>
      <c r="AC31" s="2772" t="s">
        <v>1982</v>
      </c>
      <c r="AD31" s="2773"/>
      <c r="AE31" s="2777">
        <v>0</v>
      </c>
      <c r="AF31" s="2778"/>
      <c r="AG31" s="2778"/>
      <c r="AH31" s="2759" t="s">
        <v>1982</v>
      </c>
      <c r="AI31" s="2760"/>
      <c r="AJ31" s="2777">
        <v>0</v>
      </c>
      <c r="AK31" s="2778"/>
      <c r="AL31" s="2778"/>
      <c r="AM31" s="2759" t="s">
        <v>1982</v>
      </c>
      <c r="AN31" s="2760"/>
      <c r="AO31" s="2777">
        <v>0</v>
      </c>
      <c r="AP31" s="2778"/>
      <c r="AQ31" s="2778"/>
      <c r="AR31" s="2759" t="s">
        <v>1982</v>
      </c>
      <c r="AS31" s="2760"/>
      <c r="AT31" s="2781">
        <f t="shared" si="0"/>
        <v>0</v>
      </c>
      <c r="AU31" s="2782"/>
      <c r="AV31" s="2782"/>
      <c r="AW31" s="2759" t="s">
        <v>1982</v>
      </c>
      <c r="AX31" s="2760"/>
    </row>
    <row r="32" spans="3:53" ht="13.9" customHeight="1">
      <c r="E32" s="2756" t="s">
        <v>1986</v>
      </c>
      <c r="F32" s="2756"/>
      <c r="G32" s="2756"/>
      <c r="H32" s="2756"/>
      <c r="I32" s="2756"/>
      <c r="J32" s="2770">
        <v>31</v>
      </c>
      <c r="K32" s="2771"/>
      <c r="L32" s="2771"/>
      <c r="M32" s="2771"/>
      <c r="N32" s="2772" t="s">
        <v>1984</v>
      </c>
      <c r="O32" s="2773"/>
      <c r="P32" s="2775">
        <v>0</v>
      </c>
      <c r="Q32" s="2776"/>
      <c r="R32" s="2776"/>
      <c r="S32" s="2772" t="s">
        <v>1982</v>
      </c>
      <c r="T32" s="2773"/>
      <c r="U32" s="2777">
        <v>0</v>
      </c>
      <c r="V32" s="2778"/>
      <c r="W32" s="2778"/>
      <c r="X32" s="2759" t="s">
        <v>1982</v>
      </c>
      <c r="Y32" s="2760"/>
      <c r="Z32" s="2775">
        <v>0</v>
      </c>
      <c r="AA32" s="2776"/>
      <c r="AB32" s="2776"/>
      <c r="AC32" s="2772" t="s">
        <v>1982</v>
      </c>
      <c r="AD32" s="2773"/>
      <c r="AE32" s="2777">
        <v>0</v>
      </c>
      <c r="AF32" s="2778"/>
      <c r="AG32" s="2778"/>
      <c r="AH32" s="2759" t="s">
        <v>1982</v>
      </c>
      <c r="AI32" s="2760"/>
      <c r="AJ32" s="2777">
        <v>0</v>
      </c>
      <c r="AK32" s="2778"/>
      <c r="AL32" s="2778"/>
      <c r="AM32" s="2759" t="s">
        <v>1982</v>
      </c>
      <c r="AN32" s="2760"/>
      <c r="AO32" s="2777">
        <v>0</v>
      </c>
      <c r="AP32" s="2778"/>
      <c r="AQ32" s="2778"/>
      <c r="AR32" s="2759" t="s">
        <v>1982</v>
      </c>
      <c r="AS32" s="2760"/>
      <c r="AT32" s="2781">
        <f t="shared" si="0"/>
        <v>0</v>
      </c>
      <c r="AU32" s="2782"/>
      <c r="AV32" s="2782"/>
      <c r="AW32" s="2759" t="s">
        <v>1982</v>
      </c>
      <c r="AX32" s="2760"/>
    </row>
    <row r="33" spans="5:50" ht="13.9" customHeight="1">
      <c r="E33" s="2756" t="s">
        <v>1985</v>
      </c>
      <c r="F33" s="2756"/>
      <c r="G33" s="2756"/>
      <c r="H33" s="2756"/>
      <c r="I33" s="2756"/>
      <c r="J33" s="2783">
        <f>SUM(J21:M32)</f>
        <v>362</v>
      </c>
      <c r="K33" s="2784"/>
      <c r="L33" s="2784"/>
      <c r="M33" s="2784"/>
      <c r="N33" s="2772" t="s">
        <v>1984</v>
      </c>
      <c r="O33" s="2773"/>
      <c r="P33" s="2785">
        <f>SUM(P21:R32)</f>
        <v>0</v>
      </c>
      <c r="Q33" s="2786"/>
      <c r="R33" s="2786"/>
      <c r="S33" s="2772" t="s">
        <v>1982</v>
      </c>
      <c r="T33" s="2773"/>
      <c r="U33" s="2781">
        <f>SUM(U21:W32)</f>
        <v>0</v>
      </c>
      <c r="V33" s="2782"/>
      <c r="W33" s="2782"/>
      <c r="X33" s="2759" t="s">
        <v>1982</v>
      </c>
      <c r="Y33" s="2760"/>
      <c r="Z33" s="2785">
        <f>SUM(Z21:AB32)</f>
        <v>0</v>
      </c>
      <c r="AA33" s="2786"/>
      <c r="AB33" s="2786"/>
      <c r="AC33" s="2772" t="s">
        <v>1982</v>
      </c>
      <c r="AD33" s="2773"/>
      <c r="AE33" s="2781">
        <f>SUM(AE21:AG32)</f>
        <v>0</v>
      </c>
      <c r="AF33" s="2782"/>
      <c r="AG33" s="2782"/>
      <c r="AH33" s="2759" t="s">
        <v>1982</v>
      </c>
      <c r="AI33" s="2760"/>
      <c r="AJ33" s="2781">
        <f>SUM(AJ21:AL32)</f>
        <v>0</v>
      </c>
      <c r="AK33" s="2782"/>
      <c r="AL33" s="2782"/>
      <c r="AM33" s="2759" t="s">
        <v>1982</v>
      </c>
      <c r="AN33" s="2760"/>
      <c r="AO33" s="2781">
        <f>SUM(AO21:AQ32)</f>
        <v>0</v>
      </c>
      <c r="AP33" s="2782"/>
      <c r="AQ33" s="2782"/>
      <c r="AR33" s="2759" t="s">
        <v>1982</v>
      </c>
      <c r="AS33" s="2760"/>
      <c r="AT33" s="2781">
        <f>SUM(AT21:AV32)</f>
        <v>0</v>
      </c>
      <c r="AU33" s="2782"/>
      <c r="AV33" s="2782"/>
      <c r="AW33" s="2759" t="s">
        <v>1982</v>
      </c>
      <c r="AX33" s="2760"/>
    </row>
    <row r="34" spans="5:50" ht="13.9" customHeight="1">
      <c r="E34" s="2764" t="s">
        <v>1983</v>
      </c>
      <c r="F34" s="2765"/>
      <c r="G34" s="2765"/>
      <c r="H34" s="2765"/>
      <c r="I34" s="2766"/>
      <c r="J34" s="2800"/>
      <c r="K34" s="2801"/>
      <c r="L34" s="2801"/>
      <c r="M34" s="2801"/>
      <c r="N34" s="2801"/>
      <c r="O34" s="2802"/>
      <c r="P34" s="2798">
        <f>IFERROR(ROUNDUP(P33/$J$33,1),"0")</f>
        <v>0</v>
      </c>
      <c r="Q34" s="2799"/>
      <c r="R34" s="2799"/>
      <c r="S34" s="2772" t="s">
        <v>1982</v>
      </c>
      <c r="T34" s="2773"/>
      <c r="U34" s="2798">
        <f>IFERROR(ROUNDUP(U33/$J$33,1),"0")</f>
        <v>0</v>
      </c>
      <c r="V34" s="2799"/>
      <c r="W34" s="2799"/>
      <c r="X34" s="2759" t="s">
        <v>1982</v>
      </c>
      <c r="Y34" s="2760"/>
      <c r="Z34" s="2798">
        <f>IFERROR(ROUNDUP(Z33/$J$33,1),"0")</f>
        <v>0</v>
      </c>
      <c r="AA34" s="2799"/>
      <c r="AB34" s="2799"/>
      <c r="AC34" s="2759" t="s">
        <v>1982</v>
      </c>
      <c r="AD34" s="2760"/>
      <c r="AE34" s="2798">
        <f>IFERROR(ROUNDUP(AE33/$J$33,1),"0")</f>
        <v>0</v>
      </c>
      <c r="AF34" s="2799"/>
      <c r="AG34" s="2799"/>
      <c r="AH34" s="2759" t="s">
        <v>1982</v>
      </c>
      <c r="AI34" s="2760"/>
      <c r="AJ34" s="2798">
        <f>IFERROR(ROUNDUP(AJ33/$J$33,1),"0")</f>
        <v>0</v>
      </c>
      <c r="AK34" s="2799"/>
      <c r="AL34" s="2799"/>
      <c r="AM34" s="2759" t="s">
        <v>1982</v>
      </c>
      <c r="AN34" s="2760"/>
      <c r="AO34" s="2798">
        <f>IFERROR(ROUNDUP(AO33/$J$33,1),"0")</f>
        <v>0</v>
      </c>
      <c r="AP34" s="2799"/>
      <c r="AQ34" s="2799"/>
      <c r="AR34" s="2759" t="s">
        <v>1982</v>
      </c>
      <c r="AS34" s="2760"/>
      <c r="AT34" s="2803">
        <f>P34+U34+Z34+AE34+AJ34+AO34</f>
        <v>0</v>
      </c>
      <c r="AU34" s="2804"/>
      <c r="AV34" s="2804"/>
      <c r="AW34" s="2759" t="s">
        <v>1982</v>
      </c>
      <c r="AX34" s="2760"/>
    </row>
    <row r="35" spans="5:50" ht="13.9" customHeight="1">
      <c r="E35" s="994" t="s">
        <v>1981</v>
      </c>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c r="AU35" s="993"/>
      <c r="AV35" s="993"/>
      <c r="AW35" s="993"/>
      <c r="AX35" s="995" t="str">
        <f>IFERROR(IF(AT34&gt;Y9,"「１　事業者名等」の定員数を超過しています。",""),"")</f>
        <v/>
      </c>
    </row>
    <row r="36" spans="5:50" ht="13.9" customHeight="1">
      <c r="E36" s="994" t="s">
        <v>1980</v>
      </c>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c r="AU36" s="993"/>
      <c r="AV36" s="993"/>
      <c r="AW36" s="993"/>
      <c r="AX36" s="993"/>
    </row>
    <row r="37" spans="5:50" ht="13.9" customHeight="1">
      <c r="E37" s="994" t="s">
        <v>1979</v>
      </c>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c r="AU37" s="993"/>
      <c r="AV37" s="993"/>
      <c r="AW37" s="993"/>
      <c r="AX37" s="993"/>
    </row>
    <row r="38" spans="5:50" ht="13.9" customHeight="1">
      <c r="E38" s="994" t="s">
        <v>1978</v>
      </c>
      <c r="F38" s="993"/>
      <c r="G38" s="993"/>
      <c r="H38" s="993"/>
      <c r="I38" s="993"/>
      <c r="J38" s="993"/>
      <c r="K38" s="993"/>
      <c r="L38" s="993"/>
      <c r="M38" s="993"/>
      <c r="N38" s="993"/>
      <c r="O38" s="993"/>
      <c r="P38" s="993"/>
      <c r="Q38" s="993"/>
      <c r="R38" s="993"/>
      <c r="S38" s="993"/>
      <c r="T38" s="993"/>
      <c r="U38" s="993"/>
      <c r="V38" s="993"/>
      <c r="W38" s="993"/>
      <c r="X38" s="993"/>
      <c r="Y38" s="993"/>
      <c r="Z38" s="993"/>
      <c r="AA38" s="993"/>
      <c r="AB38" s="993"/>
      <c r="AC38" s="993"/>
      <c r="AD38" s="993"/>
      <c r="AE38" s="993"/>
      <c r="AF38" s="993"/>
      <c r="AG38" s="993"/>
      <c r="AH38" s="993"/>
      <c r="AI38" s="993"/>
      <c r="AJ38" s="993"/>
      <c r="AK38" s="993"/>
      <c r="AL38" s="993"/>
      <c r="AM38" s="993"/>
      <c r="AN38" s="993"/>
      <c r="AO38" s="993"/>
      <c r="AP38" s="993"/>
      <c r="AQ38" s="993"/>
      <c r="AR38" s="993"/>
      <c r="AS38" s="993"/>
      <c r="AT38" s="993"/>
      <c r="AU38" s="993"/>
      <c r="AV38" s="993"/>
      <c r="AW38" s="993"/>
      <c r="AX38" s="993"/>
    </row>
    <row r="39" spans="5:50" ht="13.9" customHeight="1">
      <c r="E39" s="994" t="s">
        <v>1977</v>
      </c>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c r="AU39" s="993"/>
      <c r="AV39" s="993"/>
      <c r="AW39" s="993"/>
      <c r="AX39" s="993"/>
    </row>
    <row r="40" spans="5:50" ht="13.9" customHeight="1">
      <c r="E40" s="994" t="s">
        <v>1976</v>
      </c>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c r="AU40" s="993"/>
      <c r="AV40" s="993"/>
      <c r="AW40" s="993"/>
      <c r="AX40" s="993"/>
    </row>
    <row r="41" spans="5:50" ht="13.9" customHeight="1">
      <c r="E41" s="994"/>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c r="AU41" s="993"/>
      <c r="AV41" s="993"/>
      <c r="AW41" s="993"/>
      <c r="AX41" s="993"/>
    </row>
    <row r="42" spans="5:50" ht="13.9" customHeight="1">
      <c r="E42" s="994"/>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c r="AU42" s="993"/>
      <c r="AV42" s="993"/>
      <c r="AW42" s="993"/>
      <c r="AX42" s="993"/>
    </row>
    <row r="43" spans="5:50" ht="13.9" customHeight="1">
      <c r="G43" s="991" t="s">
        <v>1975</v>
      </c>
      <c r="AD43" s="991" t="s">
        <v>1974</v>
      </c>
    </row>
    <row r="44" spans="5:50" ht="13.9" customHeight="1">
      <c r="E44" s="993"/>
      <c r="F44" s="993"/>
      <c r="I44" s="2756"/>
      <c r="J44" s="2756"/>
      <c r="K44" s="2756"/>
      <c r="L44" s="2756"/>
      <c r="M44" s="2756"/>
      <c r="N44" s="2756"/>
      <c r="O44" s="2756"/>
      <c r="P44" s="2756"/>
      <c r="Q44" s="2756"/>
      <c r="R44" s="2756"/>
      <c r="S44" s="2756"/>
      <c r="T44" s="2756"/>
      <c r="U44" s="2756" t="s">
        <v>1809</v>
      </c>
      <c r="V44" s="2756"/>
      <c r="W44" s="2756"/>
      <c r="X44" s="2756"/>
      <c r="Y44" s="2756"/>
      <c r="Z44" s="2756"/>
      <c r="AF44" s="2756"/>
      <c r="AG44" s="2756"/>
      <c r="AH44" s="2756"/>
      <c r="AI44" s="2756"/>
      <c r="AJ44" s="2756"/>
      <c r="AK44" s="2756"/>
      <c r="AL44" s="2756"/>
      <c r="AM44" s="2756"/>
      <c r="AN44" s="2756"/>
      <c r="AO44" s="2756"/>
      <c r="AP44" s="2756"/>
      <c r="AQ44" s="2756"/>
      <c r="AR44" s="2756" t="s">
        <v>1809</v>
      </c>
      <c r="AS44" s="2756"/>
      <c r="AT44" s="2756"/>
      <c r="AU44" s="2756"/>
      <c r="AV44" s="2756"/>
      <c r="AW44" s="2756"/>
    </row>
    <row r="45" spans="5:50" ht="13.9" customHeight="1">
      <c r="E45" s="993"/>
      <c r="F45" s="993"/>
      <c r="I45" s="2756" t="s">
        <v>1973</v>
      </c>
      <c r="J45" s="2756"/>
      <c r="K45" s="2756"/>
      <c r="L45" s="2756"/>
      <c r="M45" s="2756"/>
      <c r="N45" s="2756"/>
      <c r="O45" s="2756"/>
      <c r="P45" s="2756"/>
      <c r="Q45" s="2756"/>
      <c r="R45" s="2756"/>
      <c r="S45" s="2756"/>
      <c r="T45" s="2756"/>
      <c r="U45" s="2793" t="str">
        <f>IF(AND(OR(AK7="○",AK8="○"),E12="○"),ROUNDUP(AX15*0.9/7,0),IF(AND(OR(AK7="○",AK8="○"),OR(E13="○",E14="○")),ROUNDUP(AT34/7,0),""))</f>
        <v/>
      </c>
      <c r="V45" s="2794"/>
      <c r="W45" s="2794"/>
      <c r="X45" s="2795"/>
      <c r="Y45" s="2796" t="s">
        <v>1539</v>
      </c>
      <c r="Z45" s="2796"/>
      <c r="AF45" s="2756" t="s">
        <v>1973</v>
      </c>
      <c r="AG45" s="2756"/>
      <c r="AH45" s="2756"/>
      <c r="AI45" s="2756"/>
      <c r="AJ45" s="2756"/>
      <c r="AK45" s="2756"/>
      <c r="AL45" s="2756"/>
      <c r="AM45" s="2756"/>
      <c r="AN45" s="2756"/>
      <c r="AO45" s="2756"/>
      <c r="AP45" s="2756"/>
      <c r="AQ45" s="2756"/>
      <c r="AR45" s="2797"/>
      <c r="AS45" s="2797"/>
      <c r="AT45" s="2797"/>
      <c r="AU45" s="2797"/>
      <c r="AV45" s="2796" t="s">
        <v>1539</v>
      </c>
      <c r="AW45" s="2796"/>
    </row>
    <row r="46" spans="5:50" ht="13.9" customHeight="1">
      <c r="E46" s="994"/>
      <c r="I46" s="994"/>
      <c r="AF46" s="994"/>
    </row>
    <row r="47" spans="5:50" ht="13.9" customHeight="1">
      <c r="E47" s="994"/>
      <c r="G47" s="991" t="s">
        <v>1972</v>
      </c>
      <c r="T47" s="993"/>
      <c r="U47" s="993"/>
      <c r="V47" s="993"/>
      <c r="W47" s="993"/>
      <c r="X47" s="993"/>
      <c r="Y47" s="993"/>
      <c r="Z47" s="993"/>
      <c r="AA47" s="993"/>
      <c r="AB47" s="993"/>
      <c r="AC47" s="993"/>
      <c r="AD47" s="993"/>
      <c r="AE47" s="993"/>
      <c r="AF47" s="993"/>
      <c r="AG47" s="993"/>
      <c r="AH47" s="993"/>
      <c r="AI47" s="993"/>
    </row>
    <row r="48" spans="5:50" ht="13.9" customHeight="1" thickBot="1">
      <c r="E48" s="994"/>
      <c r="T48" s="993"/>
      <c r="U48" s="993"/>
      <c r="V48" s="993"/>
      <c r="W48" s="993"/>
      <c r="X48" s="993"/>
      <c r="Y48" s="993"/>
      <c r="Z48" s="993"/>
      <c r="AA48" s="993"/>
      <c r="AB48" s="993"/>
      <c r="AC48" s="993"/>
      <c r="AD48" s="993"/>
      <c r="AE48" s="993"/>
      <c r="AF48" s="993"/>
      <c r="AG48" s="993"/>
      <c r="AH48" s="993"/>
      <c r="AI48" s="993"/>
    </row>
    <row r="49" spans="17:47" ht="13.9" customHeight="1">
      <c r="Q49" s="993"/>
      <c r="R49" s="993"/>
      <c r="S49" s="993"/>
      <c r="T49" s="993"/>
      <c r="U49" s="993"/>
      <c r="V49" s="993"/>
      <c r="W49" s="993"/>
      <c r="X49" s="993"/>
      <c r="Y49" s="993"/>
      <c r="Z49" s="993"/>
      <c r="AA49" s="993"/>
      <c r="AB49" s="993"/>
      <c r="AC49" s="992"/>
      <c r="AD49" s="2787" t="str">
        <f>(IF(OR(U45&lt;=AR45),"可","規定の員数を満たしていません。"))</f>
        <v>可</v>
      </c>
      <c r="AE49" s="2788"/>
      <c r="AF49" s="2788"/>
      <c r="AG49" s="2788"/>
      <c r="AH49" s="2788"/>
      <c r="AI49" s="2788"/>
      <c r="AJ49" s="2788"/>
      <c r="AK49" s="2788"/>
      <c r="AL49" s="2788"/>
      <c r="AM49" s="2788"/>
      <c r="AN49" s="2788"/>
      <c r="AO49" s="2788"/>
      <c r="AP49" s="2788"/>
      <c r="AQ49" s="2788"/>
      <c r="AR49" s="2788"/>
      <c r="AS49" s="2788"/>
      <c r="AT49" s="2788"/>
      <c r="AU49" s="2789"/>
    </row>
    <row r="50" spans="17:47" ht="13.9" customHeight="1" thickBot="1">
      <c r="AD50" s="2790"/>
      <c r="AE50" s="2791"/>
      <c r="AF50" s="2791"/>
      <c r="AG50" s="2791"/>
      <c r="AH50" s="2791"/>
      <c r="AI50" s="2791"/>
      <c r="AJ50" s="2791"/>
      <c r="AK50" s="2791"/>
      <c r="AL50" s="2791"/>
      <c r="AM50" s="2791"/>
      <c r="AN50" s="2791"/>
      <c r="AO50" s="2791"/>
      <c r="AP50" s="2791"/>
      <c r="AQ50" s="2791"/>
      <c r="AR50" s="2791"/>
      <c r="AS50" s="2791"/>
      <c r="AT50" s="2791"/>
      <c r="AU50" s="2792"/>
    </row>
    <row r="51" spans="17:47" ht="13.9" customHeight="1"/>
    <row r="52" spans="17:47" ht="13.9" customHeight="1"/>
    <row r="53" spans="17:47" ht="13.9" customHeight="1"/>
    <row r="54" spans="17:47" ht="13.9" customHeight="1"/>
    <row r="55" spans="17:47" ht="13.9" customHeight="1"/>
    <row r="56" spans="17:47" ht="13.9" customHeight="1"/>
    <row r="57" spans="17:47" ht="13.9" customHeight="1"/>
  </sheetData>
  <mergeCells count="305">
    <mergeCell ref="AM34:AN34"/>
    <mergeCell ref="E34:I34"/>
    <mergeCell ref="J34:O34"/>
    <mergeCell ref="P34:R34"/>
    <mergeCell ref="AV45:AW45"/>
    <mergeCell ref="AO34:AQ34"/>
    <mergeCell ref="AR34:AS34"/>
    <mergeCell ref="AT34:AV34"/>
    <mergeCell ref="AW34:AX34"/>
    <mergeCell ref="I44:T44"/>
    <mergeCell ref="U44:Z44"/>
    <mergeCell ref="AF44:AQ44"/>
    <mergeCell ref="AR44:AW44"/>
    <mergeCell ref="Z34:AB34"/>
    <mergeCell ref="AJ34:AL34"/>
    <mergeCell ref="AD49:AU50"/>
    <mergeCell ref="I45:T45"/>
    <mergeCell ref="U45:X45"/>
    <mergeCell ref="Y45:Z45"/>
    <mergeCell ref="AF45:AQ45"/>
    <mergeCell ref="AR45:AU45"/>
    <mergeCell ref="AR33:AS33"/>
    <mergeCell ref="AT33:AV33"/>
    <mergeCell ref="AW33:AX33"/>
    <mergeCell ref="U33:W33"/>
    <mergeCell ref="X33:Y33"/>
    <mergeCell ref="Z33:AB33"/>
    <mergeCell ref="AC33:AD33"/>
    <mergeCell ref="AE33:AG33"/>
    <mergeCell ref="AH33:AI33"/>
    <mergeCell ref="S34:T34"/>
    <mergeCell ref="U34:W34"/>
    <mergeCell ref="X34:Y34"/>
    <mergeCell ref="AJ33:AL33"/>
    <mergeCell ref="AM33:AN33"/>
    <mergeCell ref="AO33:AQ33"/>
    <mergeCell ref="AC34:AD34"/>
    <mergeCell ref="AE34:AG34"/>
    <mergeCell ref="AH34:AI34"/>
    <mergeCell ref="AR32:AS32"/>
    <mergeCell ref="AT32:AV32"/>
    <mergeCell ref="AW32:AX32"/>
    <mergeCell ref="E33:I33"/>
    <mergeCell ref="J33:M33"/>
    <mergeCell ref="N33:O33"/>
    <mergeCell ref="P33:R33"/>
    <mergeCell ref="S33:T33"/>
    <mergeCell ref="E32:I32"/>
    <mergeCell ref="J32:M32"/>
    <mergeCell ref="N32:O32"/>
    <mergeCell ref="P32:R32"/>
    <mergeCell ref="S32:T32"/>
    <mergeCell ref="U32:W32"/>
    <mergeCell ref="X32:Y32"/>
    <mergeCell ref="Z32:AB32"/>
    <mergeCell ref="AC32:AD32"/>
    <mergeCell ref="AH31:AI31"/>
    <mergeCell ref="AJ31:AL31"/>
    <mergeCell ref="AM31:AN31"/>
    <mergeCell ref="AO31:AQ31"/>
    <mergeCell ref="AE32:AG32"/>
    <mergeCell ref="AH32:AI32"/>
    <mergeCell ref="AJ32:AL32"/>
    <mergeCell ref="AM32:AN32"/>
    <mergeCell ref="AO32:AQ32"/>
    <mergeCell ref="E31:I31"/>
    <mergeCell ref="J31:M31"/>
    <mergeCell ref="N31:O31"/>
    <mergeCell ref="P31:R31"/>
    <mergeCell ref="U31:W31"/>
    <mergeCell ref="X31:Y31"/>
    <mergeCell ref="Z31:AB31"/>
    <mergeCell ref="AC31:AD31"/>
    <mergeCell ref="AE31:AG31"/>
    <mergeCell ref="AC30:AD30"/>
    <mergeCell ref="AE30:AG30"/>
    <mergeCell ref="AH30:AI30"/>
    <mergeCell ref="AJ30:AL30"/>
    <mergeCell ref="AM30:AN30"/>
    <mergeCell ref="AO30:AQ30"/>
    <mergeCell ref="AR30:AS30"/>
    <mergeCell ref="AT30:AV30"/>
    <mergeCell ref="AW30:AX30"/>
    <mergeCell ref="AW28:AX28"/>
    <mergeCell ref="E29:I29"/>
    <mergeCell ref="J29:M29"/>
    <mergeCell ref="N29:O29"/>
    <mergeCell ref="S31:T31"/>
    <mergeCell ref="U29:W29"/>
    <mergeCell ref="X29:Y29"/>
    <mergeCell ref="Z29:AB29"/>
    <mergeCell ref="AC29:AD29"/>
    <mergeCell ref="AE29:AG29"/>
    <mergeCell ref="AH29:AI29"/>
    <mergeCell ref="AJ29:AL29"/>
    <mergeCell ref="AM29:AN29"/>
    <mergeCell ref="AR31:AS31"/>
    <mergeCell ref="AT31:AV31"/>
    <mergeCell ref="AW31:AX31"/>
    <mergeCell ref="E30:I30"/>
    <mergeCell ref="J30:M30"/>
    <mergeCell ref="N30:O30"/>
    <mergeCell ref="P30:R30"/>
    <mergeCell ref="S30:T30"/>
    <mergeCell ref="U30:W30"/>
    <mergeCell ref="X30:Y30"/>
    <mergeCell ref="Z30:AB30"/>
    <mergeCell ref="Z28:AB28"/>
    <mergeCell ref="AC28:AD28"/>
    <mergeCell ref="AE28:AG28"/>
    <mergeCell ref="AH28:AI28"/>
    <mergeCell ref="AJ28:AL28"/>
    <mergeCell ref="AM28:AN28"/>
    <mergeCell ref="AO28:AQ28"/>
    <mergeCell ref="AR28:AS28"/>
    <mergeCell ref="AT28:AV28"/>
    <mergeCell ref="AT26:AV26"/>
    <mergeCell ref="AW26:AX26"/>
    <mergeCell ref="E27:I27"/>
    <mergeCell ref="J27:M27"/>
    <mergeCell ref="P29:R29"/>
    <mergeCell ref="S29:T29"/>
    <mergeCell ref="U27:W27"/>
    <mergeCell ref="X27:Y27"/>
    <mergeCell ref="Z27:AB27"/>
    <mergeCell ref="AC27:AD27"/>
    <mergeCell ref="AE27:AG27"/>
    <mergeCell ref="AH27:AI27"/>
    <mergeCell ref="AJ27:AL27"/>
    <mergeCell ref="AO29:AQ29"/>
    <mergeCell ref="AR29:AS29"/>
    <mergeCell ref="AT29:AV29"/>
    <mergeCell ref="AW29:AX29"/>
    <mergeCell ref="E28:I28"/>
    <mergeCell ref="J28:M28"/>
    <mergeCell ref="N28:O28"/>
    <mergeCell ref="P28:R28"/>
    <mergeCell ref="S28:T28"/>
    <mergeCell ref="U28:W28"/>
    <mergeCell ref="X28:Y28"/>
    <mergeCell ref="X26:Y26"/>
    <mergeCell ref="Z26:AB26"/>
    <mergeCell ref="AC26:AD26"/>
    <mergeCell ref="AE26:AG26"/>
    <mergeCell ref="AH26:AI26"/>
    <mergeCell ref="AJ26:AL26"/>
    <mergeCell ref="AM26:AN26"/>
    <mergeCell ref="AO26:AQ26"/>
    <mergeCell ref="AR26:AS26"/>
    <mergeCell ref="AR24:AS24"/>
    <mergeCell ref="AT24:AV24"/>
    <mergeCell ref="AW24:AX24"/>
    <mergeCell ref="E25:I25"/>
    <mergeCell ref="N27:O27"/>
    <mergeCell ref="P27:R27"/>
    <mergeCell ref="S27:T27"/>
    <mergeCell ref="U25:W25"/>
    <mergeCell ref="X25:Y25"/>
    <mergeCell ref="Z25:AB25"/>
    <mergeCell ref="AC25:AD25"/>
    <mergeCell ref="AE25:AG25"/>
    <mergeCell ref="AH25:AI25"/>
    <mergeCell ref="AM27:AN27"/>
    <mergeCell ref="AO27:AQ27"/>
    <mergeCell ref="AR27:AS27"/>
    <mergeCell ref="AT27:AV27"/>
    <mergeCell ref="AW27:AX27"/>
    <mergeCell ref="E26:I26"/>
    <mergeCell ref="J26:M26"/>
    <mergeCell ref="N26:O26"/>
    <mergeCell ref="P26:R26"/>
    <mergeCell ref="S26:T26"/>
    <mergeCell ref="U26:W26"/>
    <mergeCell ref="E24:I24"/>
    <mergeCell ref="J24:M24"/>
    <mergeCell ref="N24:O24"/>
    <mergeCell ref="P24:R24"/>
    <mergeCell ref="S24:T24"/>
    <mergeCell ref="U24:W24"/>
    <mergeCell ref="X24:Y24"/>
    <mergeCell ref="Z24:AB24"/>
    <mergeCell ref="AC24:AD24"/>
    <mergeCell ref="J25:M25"/>
    <mergeCell ref="N25:O25"/>
    <mergeCell ref="P25:R25"/>
    <mergeCell ref="S25:T25"/>
    <mergeCell ref="AR23:AS23"/>
    <mergeCell ref="AT23:AV23"/>
    <mergeCell ref="AW23:AX23"/>
    <mergeCell ref="U23:W23"/>
    <mergeCell ref="X23:Y23"/>
    <mergeCell ref="Z23:AB23"/>
    <mergeCell ref="AC23:AD23"/>
    <mergeCell ref="AE23:AG23"/>
    <mergeCell ref="AH23:AI23"/>
    <mergeCell ref="AJ25:AL25"/>
    <mergeCell ref="AM25:AN25"/>
    <mergeCell ref="AO25:AQ25"/>
    <mergeCell ref="AR25:AS25"/>
    <mergeCell ref="AT25:AV25"/>
    <mergeCell ref="AW25:AX25"/>
    <mergeCell ref="AE24:AG24"/>
    <mergeCell ref="AH24:AI24"/>
    <mergeCell ref="AJ24:AL24"/>
    <mergeCell ref="AM24:AN24"/>
    <mergeCell ref="AO24:AQ24"/>
    <mergeCell ref="AJ23:AL23"/>
    <mergeCell ref="AM23:AN23"/>
    <mergeCell ref="AO23:AQ23"/>
    <mergeCell ref="E23:I23"/>
    <mergeCell ref="J23:M23"/>
    <mergeCell ref="N23:O23"/>
    <mergeCell ref="P23:R23"/>
    <mergeCell ref="S23:T23"/>
    <mergeCell ref="X22:Y22"/>
    <mergeCell ref="P22:R22"/>
    <mergeCell ref="S22:T22"/>
    <mergeCell ref="U22:W22"/>
    <mergeCell ref="E22:I22"/>
    <mergeCell ref="J22:M22"/>
    <mergeCell ref="N22:O22"/>
    <mergeCell ref="Z22:AB22"/>
    <mergeCell ref="AC22:AD22"/>
    <mergeCell ref="AE22:AG22"/>
    <mergeCell ref="AH21:AI21"/>
    <mergeCell ref="AJ21:AL21"/>
    <mergeCell ref="AM21:AN21"/>
    <mergeCell ref="AM22:AN22"/>
    <mergeCell ref="Z21:AB21"/>
    <mergeCell ref="AC21:AD21"/>
    <mergeCell ref="AE21:AG21"/>
    <mergeCell ref="AX15:AZ15"/>
    <mergeCell ref="BA15:BB15"/>
    <mergeCell ref="AT21:AV21"/>
    <mergeCell ref="AW21:AX21"/>
    <mergeCell ref="AT22:AV22"/>
    <mergeCell ref="AW22:AX22"/>
    <mergeCell ref="AH22:AI22"/>
    <mergeCell ref="AJ22:AL22"/>
    <mergeCell ref="AO22:AQ22"/>
    <mergeCell ref="AR22:AS22"/>
    <mergeCell ref="AO21:AQ21"/>
    <mergeCell ref="AR21:AS21"/>
    <mergeCell ref="E21:I21"/>
    <mergeCell ref="J21:M21"/>
    <mergeCell ref="N21:O21"/>
    <mergeCell ref="E13:G13"/>
    <mergeCell ref="H13:AF13"/>
    <mergeCell ref="AK13:AN13"/>
    <mergeCell ref="AO13:AQ13"/>
    <mergeCell ref="AR13:AS13"/>
    <mergeCell ref="AT13:AW13"/>
    <mergeCell ref="E19:I20"/>
    <mergeCell ref="J19:O20"/>
    <mergeCell ref="P19:AX19"/>
    <mergeCell ref="P20:T20"/>
    <mergeCell ref="U20:Y20"/>
    <mergeCell ref="Z20:AD20"/>
    <mergeCell ref="AE20:AI20"/>
    <mergeCell ref="AJ20:AN20"/>
    <mergeCell ref="AO20:AS20"/>
    <mergeCell ref="AT20:AX20"/>
    <mergeCell ref="P21:R21"/>
    <mergeCell ref="S21:T21"/>
    <mergeCell ref="U21:W21"/>
    <mergeCell ref="X21:Y21"/>
    <mergeCell ref="AT15:AW15"/>
    <mergeCell ref="AX13:AZ13"/>
    <mergeCell ref="BA13:BB13"/>
    <mergeCell ref="E14:G14"/>
    <mergeCell ref="H14:AF14"/>
    <mergeCell ref="AK14:AN14"/>
    <mergeCell ref="AO14:AQ14"/>
    <mergeCell ref="AR14:AS14"/>
    <mergeCell ref="AT14:AW14"/>
    <mergeCell ref="AX14:AZ14"/>
    <mergeCell ref="BA14:BB14"/>
    <mergeCell ref="BA12:BB12"/>
    <mergeCell ref="E9:K9"/>
    <mergeCell ref="L9:U9"/>
    <mergeCell ref="V9:X9"/>
    <mergeCell ref="Y9:AB9"/>
    <mergeCell ref="AC9:AD9"/>
    <mergeCell ref="E12:G12"/>
    <mergeCell ref="H12:AF12"/>
    <mergeCell ref="AS2:AT2"/>
    <mergeCell ref="AU2:AV2"/>
    <mergeCell ref="AW2:AX2"/>
    <mergeCell ref="AY2:AZ2"/>
    <mergeCell ref="BA2:BB2"/>
    <mergeCell ref="AK12:AN12"/>
    <mergeCell ref="AO12:AQ12"/>
    <mergeCell ref="AR12:AS12"/>
    <mergeCell ref="AT12:AW12"/>
    <mergeCell ref="AX12:AZ12"/>
    <mergeCell ref="BC2:BD2"/>
    <mergeCell ref="E7:K7"/>
    <mergeCell ref="L7:AD7"/>
    <mergeCell ref="AK7:AM7"/>
    <mergeCell ref="AN7:AY7"/>
    <mergeCell ref="E8:K8"/>
    <mergeCell ref="L8:AD8"/>
    <mergeCell ref="AK8:AM8"/>
    <mergeCell ref="AN8:AY8"/>
    <mergeCell ref="AP2:AR2"/>
  </mergeCells>
  <phoneticPr fontId="7"/>
  <conditionalFormatting sqref="J21:M32 AJ21:AL32">
    <cfRule type="expression" dxfId="124" priority="53">
      <formula>COUNTA($G$12)&gt;=1</formula>
    </cfRule>
  </conditionalFormatting>
  <conditionalFormatting sqref="P21:R32">
    <cfRule type="expression" dxfId="123" priority="43">
      <formula>COUNTA($G$12)&gt;=1</formula>
    </cfRule>
  </conditionalFormatting>
  <conditionalFormatting sqref="U21:W32">
    <cfRule type="expression" dxfId="122" priority="32">
      <formula>COUNTA($G$12)&gt;=1</formula>
    </cfRule>
  </conditionalFormatting>
  <conditionalFormatting sqref="Z21:AB32">
    <cfRule type="expression" dxfId="121" priority="11">
      <formula>COUNTA($G$12)&gt;=1</formula>
    </cfRule>
  </conditionalFormatting>
  <conditionalFormatting sqref="AE21:AG32">
    <cfRule type="expression" dxfId="120" priority="1">
      <formula>COUNTA($G$12)&gt;=1</formula>
    </cfRule>
  </conditionalFormatting>
  <conditionalFormatting sqref="AO12:AQ14 AX12:AZ14">
    <cfRule type="expression" dxfId="119" priority="54">
      <formula>COUNTA($E$13:$G$14)&gt;=1</formula>
    </cfRule>
  </conditionalFormatting>
  <conditionalFormatting sqref="AO21:AQ32">
    <cfRule type="expression" dxfId="118" priority="22">
      <formula>COUNTA($G$12)&gt;=1</formula>
    </cfRule>
  </conditionalFormatting>
  <dataValidations count="4">
    <dataValidation type="whole" allowBlank="1" showInputMessage="1" showErrorMessage="1" error="入力月の月日数を超過しています" sqref="J22:M22 J24:M25 J27:M27 J29:M30 J32:M32" xr:uid="{00000000-0002-0000-1800-000000000000}">
      <formula1>0</formula1>
      <formula2>31</formula2>
    </dataValidation>
    <dataValidation type="whole" allowBlank="1" showInputMessage="1" showErrorMessage="1" error="入力月の月日数を超過しています" sqref="J31:M31" xr:uid="{00000000-0002-0000-1800-000001000000}">
      <formula1>0</formula1>
      <formula2>29</formula2>
    </dataValidation>
    <dataValidation type="whole" allowBlank="1" showInputMessage="1" showErrorMessage="1" error="入力月の月日数を超過しています" sqref="J21:M21 J23:M23 J26:M26 J28:M28" xr:uid="{00000000-0002-0000-1800-000002000000}">
      <formula1>0</formula1>
      <formula2>30</formula2>
    </dataValidation>
    <dataValidation type="list" allowBlank="1" showInputMessage="1" showErrorMessage="1" sqref="E12:G14 AH10 AK7:AM8" xr:uid="{00000000-0002-0000-1800-000003000000}">
      <formula1>$Q$3:$Q$4</formula1>
    </dataValidation>
  </dataValidations>
  <printOptions horizontalCentered="1" verticalCentered="1"/>
  <pageMargins left="0.25" right="0.25" top="0.75" bottom="0.75" header="0.3" footer="0.3"/>
  <pageSetup paperSize="9" scale="9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sheetPr>
  <dimension ref="A1:BD57"/>
  <sheetViews>
    <sheetView view="pageBreakPreview" zoomScale="115" zoomScaleNormal="115" zoomScaleSheetLayoutView="115" workbookViewId="0">
      <selection activeCell="C12" sqref="C12:AZ21"/>
    </sheetView>
  </sheetViews>
  <sheetFormatPr defaultColWidth="8.90625" defaultRowHeight="12"/>
  <cols>
    <col min="1" max="56" width="1.7265625" style="991" customWidth="1"/>
    <col min="57" max="59" width="8.90625" style="991" customWidth="1"/>
    <col min="60" max="16384" width="8.90625" style="991"/>
  </cols>
  <sheetData>
    <row r="1" spans="1:56" ht="13.9" customHeight="1">
      <c r="A1" s="993" t="s">
        <v>2027</v>
      </c>
    </row>
    <row r="2" spans="1:56" ht="13.9" customHeight="1">
      <c r="AP2" s="2755" t="s">
        <v>2026</v>
      </c>
      <c r="AQ2" s="2755"/>
      <c r="AR2" s="2755"/>
      <c r="AS2" s="2763"/>
      <c r="AT2" s="2763"/>
      <c r="AU2" s="2755" t="s">
        <v>2025</v>
      </c>
      <c r="AV2" s="2755"/>
      <c r="AW2" s="2763"/>
      <c r="AX2" s="2763"/>
      <c r="AY2" s="2755" t="s">
        <v>2024</v>
      </c>
      <c r="AZ2" s="2755"/>
      <c r="BA2" s="2763"/>
      <c r="BB2" s="2763"/>
      <c r="BC2" s="2755" t="s">
        <v>1984</v>
      </c>
      <c r="BD2" s="2755"/>
    </row>
    <row r="3" spans="1:56" ht="13.9" customHeight="1"/>
    <row r="4" spans="1:56" ht="13.9" customHeight="1">
      <c r="Q4" s="991" t="s">
        <v>1112</v>
      </c>
    </row>
    <row r="5" spans="1:56" ht="13.9" customHeight="1"/>
    <row r="6" spans="1:56" ht="13.9" customHeight="1">
      <c r="C6" s="991" t="s">
        <v>2023</v>
      </c>
      <c r="AI6" s="991" t="s">
        <v>2022</v>
      </c>
    </row>
    <row r="7" spans="1:56" ht="13.9" customHeight="1">
      <c r="E7" s="2756" t="s">
        <v>2021</v>
      </c>
      <c r="F7" s="2756"/>
      <c r="G7" s="2756"/>
      <c r="H7" s="2756"/>
      <c r="I7" s="2756"/>
      <c r="J7" s="2756"/>
      <c r="K7" s="2756"/>
      <c r="L7" s="2757"/>
      <c r="M7" s="2757"/>
      <c r="N7" s="2757"/>
      <c r="O7" s="2757"/>
      <c r="P7" s="2757"/>
      <c r="Q7" s="2757"/>
      <c r="R7" s="2757"/>
      <c r="S7" s="2757"/>
      <c r="T7" s="2757"/>
      <c r="U7" s="2757"/>
      <c r="V7" s="2757"/>
      <c r="W7" s="2757"/>
      <c r="X7" s="2757"/>
      <c r="Y7" s="2757"/>
      <c r="Z7" s="2757"/>
      <c r="AA7" s="2757"/>
      <c r="AB7" s="2757"/>
      <c r="AC7" s="2757"/>
      <c r="AD7" s="2757"/>
      <c r="AK7" s="2758" t="s">
        <v>1112</v>
      </c>
      <c r="AL7" s="2758"/>
      <c r="AM7" s="2758"/>
      <c r="AN7" s="2756" t="s">
        <v>2020</v>
      </c>
      <c r="AO7" s="2756"/>
      <c r="AP7" s="2756"/>
      <c r="AQ7" s="2756"/>
      <c r="AR7" s="2756"/>
      <c r="AS7" s="2756"/>
      <c r="AT7" s="2756"/>
      <c r="AU7" s="2756"/>
      <c r="AV7" s="2756"/>
      <c r="AW7" s="2756"/>
      <c r="AX7" s="2756"/>
      <c r="AY7" s="2756"/>
    </row>
    <row r="8" spans="1:56" ht="13.9" customHeight="1">
      <c r="E8" s="2756" t="s">
        <v>2019</v>
      </c>
      <c r="F8" s="2756"/>
      <c r="G8" s="2756"/>
      <c r="H8" s="2756"/>
      <c r="I8" s="2756"/>
      <c r="J8" s="2756"/>
      <c r="K8" s="2756"/>
      <c r="L8" s="2757"/>
      <c r="M8" s="2757"/>
      <c r="N8" s="2757"/>
      <c r="O8" s="2757"/>
      <c r="P8" s="2757"/>
      <c r="Q8" s="2757"/>
      <c r="R8" s="2757"/>
      <c r="S8" s="2757"/>
      <c r="T8" s="2757"/>
      <c r="U8" s="2757"/>
      <c r="V8" s="2757"/>
      <c r="W8" s="2757"/>
      <c r="X8" s="2757"/>
      <c r="Y8" s="2757"/>
      <c r="Z8" s="2757"/>
      <c r="AA8" s="2757"/>
      <c r="AB8" s="2757"/>
      <c r="AC8" s="2757"/>
      <c r="AD8" s="2757"/>
      <c r="AK8" s="2758"/>
      <c r="AL8" s="2758"/>
      <c r="AM8" s="2758"/>
      <c r="AN8" s="2756" t="s">
        <v>2018</v>
      </c>
      <c r="AO8" s="2756"/>
      <c r="AP8" s="2756"/>
      <c r="AQ8" s="2756"/>
      <c r="AR8" s="2756"/>
      <c r="AS8" s="2756"/>
      <c r="AT8" s="2756"/>
      <c r="AU8" s="2756"/>
      <c r="AV8" s="2756"/>
      <c r="AW8" s="2756"/>
      <c r="AX8" s="2756"/>
      <c r="AY8" s="2756"/>
    </row>
    <row r="9" spans="1:56" ht="13.9" customHeight="1">
      <c r="E9" s="2756" t="s">
        <v>2017</v>
      </c>
      <c r="F9" s="2756"/>
      <c r="G9" s="2756"/>
      <c r="H9" s="2756"/>
      <c r="I9" s="2756"/>
      <c r="J9" s="2756"/>
      <c r="K9" s="2756"/>
      <c r="L9" s="2757"/>
      <c r="M9" s="2757"/>
      <c r="N9" s="2757"/>
      <c r="O9" s="2757"/>
      <c r="P9" s="2757"/>
      <c r="Q9" s="2757"/>
      <c r="R9" s="2757"/>
      <c r="S9" s="2757"/>
      <c r="T9" s="2757"/>
      <c r="U9" s="2757"/>
      <c r="V9" s="2756" t="s">
        <v>2016</v>
      </c>
      <c r="W9" s="2756"/>
      <c r="X9" s="2756"/>
      <c r="Y9" s="2761">
        <v>14</v>
      </c>
      <c r="Z9" s="2761"/>
      <c r="AA9" s="2761"/>
      <c r="AB9" s="2761"/>
      <c r="AC9" s="2756" t="s">
        <v>1982</v>
      </c>
      <c r="AD9" s="2756"/>
      <c r="AJ9" s="997"/>
      <c r="AK9" s="1006" t="s">
        <v>2015</v>
      </c>
      <c r="AL9" s="997"/>
      <c r="AM9" s="997"/>
      <c r="AN9" s="997"/>
      <c r="AO9" s="997"/>
      <c r="AP9" s="997"/>
      <c r="AQ9" s="997"/>
      <c r="AR9" s="997"/>
      <c r="AS9" s="997"/>
      <c r="AT9" s="997"/>
      <c r="AU9" s="997"/>
    </row>
    <row r="10" spans="1:56" ht="13.9" customHeight="1">
      <c r="C10" s="997"/>
      <c r="D10" s="997"/>
      <c r="E10" s="997"/>
      <c r="F10" s="997"/>
      <c r="G10" s="997"/>
      <c r="H10" s="997"/>
      <c r="I10" s="997"/>
      <c r="J10" s="997"/>
      <c r="K10" s="997"/>
      <c r="L10" s="997"/>
      <c r="M10" s="997"/>
      <c r="N10" s="997"/>
      <c r="O10" s="997"/>
      <c r="P10" s="997"/>
      <c r="Q10" s="997"/>
      <c r="R10" s="997"/>
      <c r="S10" s="997"/>
      <c r="T10" s="997"/>
      <c r="U10" s="997"/>
      <c r="V10" s="997"/>
      <c r="W10" s="997"/>
      <c r="X10" s="997"/>
      <c r="Y10" s="997"/>
      <c r="Z10" s="997"/>
      <c r="AA10" s="997"/>
      <c r="AB10" s="997"/>
      <c r="AH10" s="997"/>
      <c r="AI10" s="997"/>
      <c r="AJ10" s="997"/>
      <c r="AK10" s="999" t="str">
        <f>IF(COUNTIF(AK6:AM8,"○")&gt;1,"いづれか１つを選択してください。","")</f>
        <v/>
      </c>
      <c r="AL10" s="997"/>
      <c r="AM10" s="997"/>
      <c r="AN10" s="997"/>
      <c r="AO10" s="997"/>
      <c r="AP10" s="997"/>
      <c r="AQ10" s="997"/>
      <c r="AR10" s="997"/>
      <c r="AS10" s="997"/>
      <c r="AT10" s="997"/>
      <c r="AU10" s="997"/>
    </row>
    <row r="11" spans="1:56" ht="13.9" customHeight="1">
      <c r="C11" s="991" t="s">
        <v>2014</v>
      </c>
      <c r="AH11" s="991" t="s">
        <v>2013</v>
      </c>
    </row>
    <row r="12" spans="1:56" ht="13.9" customHeight="1">
      <c r="E12" s="2758" t="s">
        <v>1112</v>
      </c>
      <c r="F12" s="2758"/>
      <c r="G12" s="2758"/>
      <c r="H12" s="2762" t="s">
        <v>2012</v>
      </c>
      <c r="I12" s="2762"/>
      <c r="J12" s="2762"/>
      <c r="K12" s="2762"/>
      <c r="L12" s="2762"/>
      <c r="M12" s="2762"/>
      <c r="N12" s="2762"/>
      <c r="O12" s="2762"/>
      <c r="P12" s="2762"/>
      <c r="Q12" s="2762"/>
      <c r="R12" s="2762"/>
      <c r="S12" s="2762"/>
      <c r="T12" s="2762"/>
      <c r="U12" s="2762"/>
      <c r="V12" s="2762"/>
      <c r="W12" s="2762"/>
      <c r="X12" s="2762"/>
      <c r="Y12" s="2762"/>
      <c r="Z12" s="2762"/>
      <c r="AA12" s="2762"/>
      <c r="AB12" s="2762"/>
      <c r="AC12" s="2762"/>
      <c r="AD12" s="2762"/>
      <c r="AE12" s="2762"/>
      <c r="AF12" s="2762"/>
      <c r="AI12" s="998"/>
      <c r="AK12" s="2764" t="s">
        <v>2003</v>
      </c>
      <c r="AL12" s="2765"/>
      <c r="AM12" s="2765"/>
      <c r="AN12" s="2766"/>
      <c r="AO12" s="2767"/>
      <c r="AP12" s="2768"/>
      <c r="AQ12" s="2768"/>
      <c r="AR12" s="2759" t="s">
        <v>1982</v>
      </c>
      <c r="AS12" s="2760"/>
      <c r="AT12" s="2769" t="s">
        <v>2000</v>
      </c>
      <c r="AU12" s="2759"/>
      <c r="AV12" s="2759"/>
      <c r="AW12" s="2760"/>
      <c r="AX12" s="2767">
        <v>3</v>
      </c>
      <c r="AY12" s="2768"/>
      <c r="AZ12" s="2768"/>
      <c r="BA12" s="2759" t="s">
        <v>1982</v>
      </c>
      <c r="BB12" s="2760"/>
    </row>
    <row r="13" spans="1:56" ht="13.9" customHeight="1">
      <c r="E13" s="2758"/>
      <c r="F13" s="2758"/>
      <c r="G13" s="2758"/>
      <c r="H13" s="2762" t="s">
        <v>2011</v>
      </c>
      <c r="I13" s="2762"/>
      <c r="J13" s="2762"/>
      <c r="K13" s="2762"/>
      <c r="L13" s="2762"/>
      <c r="M13" s="2762"/>
      <c r="N13" s="2762"/>
      <c r="O13" s="2762"/>
      <c r="P13" s="2762"/>
      <c r="Q13" s="2762"/>
      <c r="R13" s="2762"/>
      <c r="S13" s="2762"/>
      <c r="T13" s="2762"/>
      <c r="U13" s="2762"/>
      <c r="V13" s="2762"/>
      <c r="W13" s="2762"/>
      <c r="X13" s="2762"/>
      <c r="Y13" s="2762"/>
      <c r="Z13" s="2762"/>
      <c r="AA13" s="2762"/>
      <c r="AB13" s="2762"/>
      <c r="AC13" s="2762"/>
      <c r="AD13" s="2762"/>
      <c r="AE13" s="2762"/>
      <c r="AF13" s="2762"/>
      <c r="AH13" s="998" t="str">
        <f>IF(E12="○","→","")</f>
        <v>→</v>
      </c>
      <c r="AI13" s="998"/>
      <c r="AK13" s="2769" t="s">
        <v>2002</v>
      </c>
      <c r="AL13" s="2759"/>
      <c r="AM13" s="2759"/>
      <c r="AN13" s="2760"/>
      <c r="AO13" s="2767"/>
      <c r="AP13" s="2768"/>
      <c r="AQ13" s="2768"/>
      <c r="AR13" s="2759" t="s">
        <v>1982</v>
      </c>
      <c r="AS13" s="2760"/>
      <c r="AT13" s="2769" t="s">
        <v>1999</v>
      </c>
      <c r="AU13" s="2759"/>
      <c r="AV13" s="2759"/>
      <c r="AW13" s="2760"/>
      <c r="AX13" s="2767">
        <v>1</v>
      </c>
      <c r="AY13" s="2768"/>
      <c r="AZ13" s="2768"/>
      <c r="BA13" s="2759" t="s">
        <v>1982</v>
      </c>
      <c r="BB13" s="2760"/>
    </row>
    <row r="14" spans="1:56" ht="13.9" customHeight="1">
      <c r="E14" s="2758"/>
      <c r="F14" s="2758"/>
      <c r="G14" s="2758"/>
      <c r="H14" s="2762" t="s">
        <v>2010</v>
      </c>
      <c r="I14" s="2762"/>
      <c r="J14" s="2762"/>
      <c r="K14" s="2762"/>
      <c r="L14" s="2762"/>
      <c r="M14" s="2762"/>
      <c r="N14" s="2762"/>
      <c r="O14" s="2762"/>
      <c r="P14" s="2762"/>
      <c r="Q14" s="2762"/>
      <c r="R14" s="2762"/>
      <c r="S14" s="2762"/>
      <c r="T14" s="2762"/>
      <c r="U14" s="2762"/>
      <c r="V14" s="2762"/>
      <c r="W14" s="2762"/>
      <c r="X14" s="2762"/>
      <c r="Y14" s="2762"/>
      <c r="Z14" s="2762"/>
      <c r="AA14" s="2762"/>
      <c r="AB14" s="2762"/>
      <c r="AC14" s="2762"/>
      <c r="AD14" s="2762"/>
      <c r="AE14" s="2762"/>
      <c r="AF14" s="2762"/>
      <c r="AH14" s="998"/>
      <c r="AI14" s="998"/>
      <c r="AK14" s="2769" t="s">
        <v>2001</v>
      </c>
      <c r="AL14" s="2759"/>
      <c r="AM14" s="2759"/>
      <c r="AN14" s="2760"/>
      <c r="AO14" s="2767">
        <v>3</v>
      </c>
      <c r="AP14" s="2768"/>
      <c r="AQ14" s="2768"/>
      <c r="AR14" s="2759" t="s">
        <v>1982</v>
      </c>
      <c r="AS14" s="2760"/>
      <c r="AT14" s="2769" t="s">
        <v>1998</v>
      </c>
      <c r="AU14" s="2759"/>
      <c r="AV14" s="2759"/>
      <c r="AW14" s="2760"/>
      <c r="AX14" s="2767"/>
      <c r="AY14" s="2768"/>
      <c r="AZ14" s="2768"/>
      <c r="BA14" s="2759" t="s">
        <v>1982</v>
      </c>
      <c r="BB14" s="2760"/>
    </row>
    <row r="15" spans="1:56" ht="13.9" customHeight="1">
      <c r="E15" s="1004" t="s">
        <v>2009</v>
      </c>
      <c r="F15" s="993"/>
      <c r="G15" s="993"/>
      <c r="H15" s="993"/>
      <c r="I15" s="993"/>
      <c r="J15" s="993"/>
      <c r="K15" s="993"/>
      <c r="L15" s="993"/>
      <c r="M15" s="993"/>
      <c r="N15" s="993"/>
      <c r="O15" s="993"/>
      <c r="P15" s="993"/>
      <c r="Q15" s="993"/>
      <c r="R15" s="993"/>
      <c r="S15" s="993"/>
      <c r="T15" s="993"/>
      <c r="U15" s="993"/>
      <c r="V15" s="993"/>
      <c r="W15" s="993"/>
      <c r="X15" s="993"/>
      <c r="Y15" s="993"/>
      <c r="Z15" s="993"/>
      <c r="AA15" s="993"/>
      <c r="AB15" s="993"/>
      <c r="AC15" s="993"/>
      <c r="AD15" s="993"/>
      <c r="AE15" s="993"/>
      <c r="AF15" s="993"/>
      <c r="AK15" s="993"/>
      <c r="AL15" s="993"/>
      <c r="AM15" s="993"/>
      <c r="AN15" s="993"/>
      <c r="AO15" s="1005"/>
      <c r="AP15" s="1005"/>
      <c r="AQ15" s="1005"/>
      <c r="AR15" s="993"/>
      <c r="AS15" s="993"/>
      <c r="AT15" s="2769" t="s">
        <v>2008</v>
      </c>
      <c r="AU15" s="2759"/>
      <c r="AV15" s="2759"/>
      <c r="AW15" s="2760"/>
      <c r="AX15" s="2779">
        <f>AO12+AO13+AO14+AX12+AX13+AX14</f>
        <v>7</v>
      </c>
      <c r="AY15" s="2780"/>
      <c r="AZ15" s="2780"/>
      <c r="BA15" s="2759" t="s">
        <v>1982</v>
      </c>
      <c r="BB15" s="2760"/>
    </row>
    <row r="16" spans="1:56" ht="13.9" customHeight="1">
      <c r="E16" s="1004" t="s">
        <v>2007</v>
      </c>
      <c r="F16" s="993"/>
      <c r="G16" s="993"/>
      <c r="H16" s="993"/>
      <c r="I16" s="993"/>
      <c r="J16" s="993"/>
      <c r="K16" s="993"/>
      <c r="L16" s="993"/>
      <c r="M16" s="993"/>
      <c r="N16" s="993"/>
      <c r="O16" s="993"/>
      <c r="P16" s="993"/>
      <c r="Q16" s="993"/>
      <c r="R16" s="993"/>
      <c r="S16" s="993"/>
      <c r="T16" s="993"/>
      <c r="U16" s="993"/>
      <c r="V16" s="993"/>
      <c r="W16" s="993"/>
      <c r="X16" s="993"/>
      <c r="Y16" s="993"/>
      <c r="Z16" s="993"/>
      <c r="AA16" s="993"/>
      <c r="AB16" s="993"/>
      <c r="AC16" s="993"/>
      <c r="AD16" s="1003" t="str">
        <f>IF(OR(E13="○",E14="○"),"↓","")</f>
        <v/>
      </c>
      <c r="AE16" s="1002"/>
      <c r="AF16" s="993"/>
      <c r="AR16" s="997"/>
      <c r="AS16" s="997"/>
      <c r="AT16" s="1001"/>
      <c r="AU16" s="1001"/>
      <c r="AV16" s="1001"/>
      <c r="AW16" s="1001"/>
      <c r="AX16" s="1001"/>
      <c r="AY16" s="1001"/>
      <c r="AZ16" s="1001"/>
      <c r="BA16" s="1001"/>
      <c r="BB16" s="1000" t="str">
        <f>IF(AND(AX15&lt;&gt;Y9,E12="○"),"「１　事業者名簿」の定員数と想定される利用者数が一致しません。","")</f>
        <v>「１　事業者名簿」の定員数と想定される利用者数が一致しません。</v>
      </c>
    </row>
    <row r="17" spans="3:53" ht="13.9" customHeight="1">
      <c r="E17" s="999" t="str">
        <f>IF(COUNTIF(E12:G14,"○")&gt;1,"いずれか１つを選択してください。","")</f>
        <v/>
      </c>
      <c r="AD17" s="998"/>
      <c r="AE17" s="998"/>
      <c r="AR17" s="997"/>
      <c r="AS17" s="997"/>
      <c r="AT17" s="997"/>
      <c r="AU17" s="997"/>
      <c r="AV17" s="997"/>
      <c r="AW17" s="997"/>
      <c r="AX17" s="997"/>
      <c r="AY17" s="997"/>
      <c r="AZ17" s="997"/>
    </row>
    <row r="18" spans="3:53" ht="13.9" customHeight="1">
      <c r="C18" s="991" t="s">
        <v>2006</v>
      </c>
    </row>
    <row r="19" spans="3:53" ht="13.9" customHeight="1">
      <c r="E19" s="2756"/>
      <c r="F19" s="2756"/>
      <c r="G19" s="2756"/>
      <c r="H19" s="2756"/>
      <c r="I19" s="2756"/>
      <c r="J19" s="2756" t="s">
        <v>2005</v>
      </c>
      <c r="K19" s="2756"/>
      <c r="L19" s="2756"/>
      <c r="M19" s="2756"/>
      <c r="N19" s="2756"/>
      <c r="O19" s="2756"/>
      <c r="P19" s="2756" t="s">
        <v>2004</v>
      </c>
      <c r="Q19" s="2756"/>
      <c r="R19" s="2756"/>
      <c r="S19" s="2756"/>
      <c r="T19" s="2756"/>
      <c r="U19" s="2756"/>
      <c r="V19" s="2756"/>
      <c r="W19" s="2756"/>
      <c r="X19" s="2756"/>
      <c r="Y19" s="2756"/>
      <c r="Z19" s="2756"/>
      <c r="AA19" s="2756"/>
      <c r="AB19" s="2756"/>
      <c r="AC19" s="2756"/>
      <c r="AD19" s="2756"/>
      <c r="AE19" s="2756"/>
      <c r="AF19" s="2756"/>
      <c r="AG19" s="2756"/>
      <c r="AH19" s="2756"/>
      <c r="AI19" s="2756"/>
      <c r="AJ19" s="2756"/>
      <c r="AK19" s="2756"/>
      <c r="AL19" s="2756"/>
      <c r="AM19" s="2756"/>
      <c r="AN19" s="2756"/>
      <c r="AO19" s="2756"/>
      <c r="AP19" s="2756"/>
      <c r="AQ19" s="2756"/>
      <c r="AR19" s="2756"/>
      <c r="AS19" s="2756"/>
      <c r="AT19" s="2756"/>
      <c r="AU19" s="2756"/>
      <c r="AV19" s="2756"/>
      <c r="AW19" s="2756"/>
      <c r="AX19" s="2756"/>
    </row>
    <row r="20" spans="3:53" ht="13.9" customHeight="1">
      <c r="E20" s="2756"/>
      <c r="F20" s="2756"/>
      <c r="G20" s="2756"/>
      <c r="H20" s="2756"/>
      <c r="I20" s="2756"/>
      <c r="J20" s="2756"/>
      <c r="K20" s="2756"/>
      <c r="L20" s="2756"/>
      <c r="M20" s="2756"/>
      <c r="N20" s="2756"/>
      <c r="O20" s="2756"/>
      <c r="P20" s="2774" t="s">
        <v>2003</v>
      </c>
      <c r="Q20" s="2774"/>
      <c r="R20" s="2774"/>
      <c r="S20" s="2774"/>
      <c r="T20" s="2774"/>
      <c r="U20" s="2756" t="s">
        <v>2002</v>
      </c>
      <c r="V20" s="2756"/>
      <c r="W20" s="2756"/>
      <c r="X20" s="2756"/>
      <c r="Y20" s="2756"/>
      <c r="Z20" s="2756" t="s">
        <v>2001</v>
      </c>
      <c r="AA20" s="2756"/>
      <c r="AB20" s="2756"/>
      <c r="AC20" s="2756"/>
      <c r="AD20" s="2756"/>
      <c r="AE20" s="2756" t="s">
        <v>2000</v>
      </c>
      <c r="AF20" s="2756"/>
      <c r="AG20" s="2756"/>
      <c r="AH20" s="2756"/>
      <c r="AI20" s="2756"/>
      <c r="AJ20" s="2756" t="s">
        <v>1999</v>
      </c>
      <c r="AK20" s="2756"/>
      <c r="AL20" s="2756"/>
      <c r="AM20" s="2756"/>
      <c r="AN20" s="2756"/>
      <c r="AO20" s="2756" t="s">
        <v>1998</v>
      </c>
      <c r="AP20" s="2756"/>
      <c r="AQ20" s="2756"/>
      <c r="AR20" s="2756"/>
      <c r="AS20" s="2756"/>
      <c r="AT20" s="2756" t="s">
        <v>1985</v>
      </c>
      <c r="AU20" s="2756"/>
      <c r="AV20" s="2756"/>
      <c r="AW20" s="2756"/>
      <c r="AX20" s="2756"/>
    </row>
    <row r="21" spans="3:53" ht="13.9" customHeight="1">
      <c r="E21" s="2756" t="s">
        <v>1997</v>
      </c>
      <c r="F21" s="2756"/>
      <c r="G21" s="2756"/>
      <c r="H21" s="2756"/>
      <c r="I21" s="2756"/>
      <c r="J21" s="2770">
        <v>30</v>
      </c>
      <c r="K21" s="2771"/>
      <c r="L21" s="2771"/>
      <c r="M21" s="2771"/>
      <c r="N21" s="2772" t="s">
        <v>1984</v>
      </c>
      <c r="O21" s="2773"/>
      <c r="P21" s="2775">
        <v>0</v>
      </c>
      <c r="Q21" s="2776"/>
      <c r="R21" s="2776"/>
      <c r="S21" s="2772" t="s">
        <v>1982</v>
      </c>
      <c r="T21" s="2773"/>
      <c r="U21" s="2777">
        <v>0</v>
      </c>
      <c r="V21" s="2778"/>
      <c r="W21" s="2778"/>
      <c r="X21" s="2759" t="s">
        <v>1982</v>
      </c>
      <c r="Y21" s="2760"/>
      <c r="Z21" s="2777">
        <v>210</v>
      </c>
      <c r="AA21" s="2778"/>
      <c r="AB21" s="2778"/>
      <c r="AC21" s="2759" t="s">
        <v>1982</v>
      </c>
      <c r="AD21" s="2760"/>
      <c r="AE21" s="2777">
        <v>210</v>
      </c>
      <c r="AF21" s="2778"/>
      <c r="AG21" s="2778"/>
      <c r="AH21" s="2759" t="s">
        <v>1982</v>
      </c>
      <c r="AI21" s="2760"/>
      <c r="AJ21" s="2777">
        <v>0</v>
      </c>
      <c r="AK21" s="2778"/>
      <c r="AL21" s="2778"/>
      <c r="AM21" s="2759" t="s">
        <v>1982</v>
      </c>
      <c r="AN21" s="2760"/>
      <c r="AO21" s="2777">
        <v>0</v>
      </c>
      <c r="AP21" s="2778"/>
      <c r="AQ21" s="2778"/>
      <c r="AR21" s="2759" t="s">
        <v>1982</v>
      </c>
      <c r="AS21" s="2760"/>
      <c r="AT21" s="2781">
        <f t="shared" ref="AT21:AT32" si="0">P21+U21+Z21+AE21+AJ21+AO21</f>
        <v>420</v>
      </c>
      <c r="AU21" s="2782"/>
      <c r="AV21" s="2782"/>
      <c r="AW21" s="2759" t="s">
        <v>1982</v>
      </c>
      <c r="AX21" s="2760"/>
    </row>
    <row r="22" spans="3:53" ht="13.9" customHeight="1">
      <c r="E22" s="2756" t="s">
        <v>1996</v>
      </c>
      <c r="F22" s="2756"/>
      <c r="G22" s="2756"/>
      <c r="H22" s="2756"/>
      <c r="I22" s="2756"/>
      <c r="J22" s="2770">
        <v>31</v>
      </c>
      <c r="K22" s="2771"/>
      <c r="L22" s="2771"/>
      <c r="M22" s="2771"/>
      <c r="N22" s="2772" t="s">
        <v>1984</v>
      </c>
      <c r="O22" s="2773"/>
      <c r="P22" s="2775">
        <v>0</v>
      </c>
      <c r="Q22" s="2776"/>
      <c r="R22" s="2776"/>
      <c r="S22" s="2772" t="s">
        <v>1982</v>
      </c>
      <c r="T22" s="2773"/>
      <c r="U22" s="2777">
        <v>0</v>
      </c>
      <c r="V22" s="2778"/>
      <c r="W22" s="2778"/>
      <c r="X22" s="2759" t="s">
        <v>1982</v>
      </c>
      <c r="Y22" s="2760"/>
      <c r="Z22" s="2777">
        <v>210</v>
      </c>
      <c r="AA22" s="2778"/>
      <c r="AB22" s="2778"/>
      <c r="AC22" s="2759" t="s">
        <v>1982</v>
      </c>
      <c r="AD22" s="2760"/>
      <c r="AE22" s="2777">
        <v>210</v>
      </c>
      <c r="AF22" s="2778"/>
      <c r="AG22" s="2778"/>
      <c r="AH22" s="2759" t="s">
        <v>1982</v>
      </c>
      <c r="AI22" s="2760"/>
      <c r="AJ22" s="2777">
        <v>0</v>
      </c>
      <c r="AK22" s="2778"/>
      <c r="AL22" s="2778"/>
      <c r="AM22" s="2759" t="s">
        <v>1982</v>
      </c>
      <c r="AN22" s="2760"/>
      <c r="AO22" s="2777">
        <v>0</v>
      </c>
      <c r="AP22" s="2778"/>
      <c r="AQ22" s="2778"/>
      <c r="AR22" s="2759" t="s">
        <v>1982</v>
      </c>
      <c r="AS22" s="2760"/>
      <c r="AT22" s="2781">
        <f t="shared" si="0"/>
        <v>420</v>
      </c>
      <c r="AU22" s="2782"/>
      <c r="AV22" s="2782"/>
      <c r="AW22" s="2759" t="s">
        <v>1982</v>
      </c>
      <c r="AX22" s="2760"/>
    </row>
    <row r="23" spans="3:53" ht="13.9" customHeight="1">
      <c r="E23" s="2756" t="s">
        <v>1995</v>
      </c>
      <c r="F23" s="2756"/>
      <c r="G23" s="2756"/>
      <c r="H23" s="2756"/>
      <c r="I23" s="2756"/>
      <c r="J23" s="2770">
        <v>30</v>
      </c>
      <c r="K23" s="2771"/>
      <c r="L23" s="2771"/>
      <c r="M23" s="2771"/>
      <c r="N23" s="2772" t="s">
        <v>1984</v>
      </c>
      <c r="O23" s="2773"/>
      <c r="P23" s="2775">
        <v>0</v>
      </c>
      <c r="Q23" s="2776"/>
      <c r="R23" s="2776"/>
      <c r="S23" s="2772" t="s">
        <v>1982</v>
      </c>
      <c r="T23" s="2773"/>
      <c r="U23" s="2777">
        <v>0</v>
      </c>
      <c r="V23" s="2778"/>
      <c r="W23" s="2778"/>
      <c r="X23" s="2759" t="s">
        <v>1982</v>
      </c>
      <c r="Y23" s="2760"/>
      <c r="Z23" s="2777">
        <v>210</v>
      </c>
      <c r="AA23" s="2778"/>
      <c r="AB23" s="2778"/>
      <c r="AC23" s="2759" t="s">
        <v>1982</v>
      </c>
      <c r="AD23" s="2760"/>
      <c r="AE23" s="2777">
        <v>210</v>
      </c>
      <c r="AF23" s="2778"/>
      <c r="AG23" s="2778"/>
      <c r="AH23" s="2759" t="s">
        <v>1982</v>
      </c>
      <c r="AI23" s="2760"/>
      <c r="AJ23" s="2777">
        <v>0</v>
      </c>
      <c r="AK23" s="2778"/>
      <c r="AL23" s="2778"/>
      <c r="AM23" s="2759" t="s">
        <v>1982</v>
      </c>
      <c r="AN23" s="2760"/>
      <c r="AO23" s="2777">
        <v>0</v>
      </c>
      <c r="AP23" s="2778"/>
      <c r="AQ23" s="2778"/>
      <c r="AR23" s="2759" t="s">
        <v>1982</v>
      </c>
      <c r="AS23" s="2760"/>
      <c r="AT23" s="2781">
        <f t="shared" si="0"/>
        <v>420</v>
      </c>
      <c r="AU23" s="2782"/>
      <c r="AV23" s="2782"/>
      <c r="AW23" s="2759" t="s">
        <v>1982</v>
      </c>
      <c r="AX23" s="2760"/>
    </row>
    <row r="24" spans="3:53" ht="13.9" customHeight="1">
      <c r="E24" s="2756" t="s">
        <v>1994</v>
      </c>
      <c r="F24" s="2756"/>
      <c r="G24" s="2756"/>
      <c r="H24" s="2756"/>
      <c r="I24" s="2756"/>
      <c r="J24" s="2770">
        <v>31</v>
      </c>
      <c r="K24" s="2771"/>
      <c r="L24" s="2771"/>
      <c r="M24" s="2771"/>
      <c r="N24" s="2772" t="s">
        <v>1984</v>
      </c>
      <c r="O24" s="2773"/>
      <c r="P24" s="2775">
        <v>0</v>
      </c>
      <c r="Q24" s="2776"/>
      <c r="R24" s="2776"/>
      <c r="S24" s="2772" t="s">
        <v>1982</v>
      </c>
      <c r="T24" s="2773"/>
      <c r="U24" s="2777">
        <v>0</v>
      </c>
      <c r="V24" s="2778"/>
      <c r="W24" s="2778"/>
      <c r="X24" s="2759" t="s">
        <v>1982</v>
      </c>
      <c r="Y24" s="2760"/>
      <c r="Z24" s="2777">
        <v>210</v>
      </c>
      <c r="AA24" s="2778"/>
      <c r="AB24" s="2778"/>
      <c r="AC24" s="2759" t="s">
        <v>1982</v>
      </c>
      <c r="AD24" s="2760"/>
      <c r="AE24" s="2777">
        <v>210</v>
      </c>
      <c r="AF24" s="2778"/>
      <c r="AG24" s="2778"/>
      <c r="AH24" s="2759" t="s">
        <v>1982</v>
      </c>
      <c r="AI24" s="2760"/>
      <c r="AJ24" s="2777">
        <v>0</v>
      </c>
      <c r="AK24" s="2778"/>
      <c r="AL24" s="2778"/>
      <c r="AM24" s="2759" t="s">
        <v>1982</v>
      </c>
      <c r="AN24" s="2760"/>
      <c r="AO24" s="2777">
        <v>0</v>
      </c>
      <c r="AP24" s="2778"/>
      <c r="AQ24" s="2778"/>
      <c r="AR24" s="2759" t="s">
        <v>1982</v>
      </c>
      <c r="AS24" s="2760"/>
      <c r="AT24" s="2781">
        <f t="shared" si="0"/>
        <v>420</v>
      </c>
      <c r="AU24" s="2782"/>
      <c r="AV24" s="2782"/>
      <c r="AW24" s="2759" t="s">
        <v>1982</v>
      </c>
      <c r="AX24" s="2760"/>
    </row>
    <row r="25" spans="3:53" ht="13.9" customHeight="1">
      <c r="E25" s="2756" t="s">
        <v>1993</v>
      </c>
      <c r="F25" s="2756"/>
      <c r="G25" s="2756"/>
      <c r="H25" s="2756"/>
      <c r="I25" s="2756"/>
      <c r="J25" s="2770">
        <v>30</v>
      </c>
      <c r="K25" s="2771"/>
      <c r="L25" s="2771"/>
      <c r="M25" s="2771"/>
      <c r="N25" s="2772" t="s">
        <v>1984</v>
      </c>
      <c r="O25" s="2773"/>
      <c r="P25" s="2775">
        <v>0</v>
      </c>
      <c r="Q25" s="2776"/>
      <c r="R25" s="2776"/>
      <c r="S25" s="2772" t="s">
        <v>1982</v>
      </c>
      <c r="T25" s="2773"/>
      <c r="U25" s="2777">
        <v>0</v>
      </c>
      <c r="V25" s="2778"/>
      <c r="W25" s="2778"/>
      <c r="X25" s="2759" t="s">
        <v>1982</v>
      </c>
      <c r="Y25" s="2760"/>
      <c r="Z25" s="2777">
        <v>210</v>
      </c>
      <c r="AA25" s="2778"/>
      <c r="AB25" s="2778"/>
      <c r="AC25" s="2759" t="s">
        <v>1982</v>
      </c>
      <c r="AD25" s="2760"/>
      <c r="AE25" s="2777">
        <v>210</v>
      </c>
      <c r="AF25" s="2778"/>
      <c r="AG25" s="2778"/>
      <c r="AH25" s="2759" t="s">
        <v>1982</v>
      </c>
      <c r="AI25" s="2760"/>
      <c r="AJ25" s="2777">
        <v>0</v>
      </c>
      <c r="AK25" s="2778"/>
      <c r="AL25" s="2778"/>
      <c r="AM25" s="2759" t="s">
        <v>1982</v>
      </c>
      <c r="AN25" s="2760"/>
      <c r="AO25" s="2777">
        <v>0</v>
      </c>
      <c r="AP25" s="2778"/>
      <c r="AQ25" s="2778"/>
      <c r="AR25" s="2759" t="s">
        <v>1982</v>
      </c>
      <c r="AS25" s="2760"/>
      <c r="AT25" s="2781">
        <f t="shared" si="0"/>
        <v>420</v>
      </c>
      <c r="AU25" s="2782"/>
      <c r="AV25" s="2782"/>
      <c r="AW25" s="2759" t="s">
        <v>1982</v>
      </c>
      <c r="AX25" s="2760"/>
    </row>
    <row r="26" spans="3:53" ht="13.9" customHeight="1">
      <c r="E26" s="2756" t="s">
        <v>1992</v>
      </c>
      <c r="F26" s="2756"/>
      <c r="G26" s="2756"/>
      <c r="H26" s="2756"/>
      <c r="I26" s="2756"/>
      <c r="J26" s="2770">
        <v>30</v>
      </c>
      <c r="K26" s="2771"/>
      <c r="L26" s="2771"/>
      <c r="M26" s="2771"/>
      <c r="N26" s="2772" t="s">
        <v>1984</v>
      </c>
      <c r="O26" s="2773"/>
      <c r="P26" s="2775">
        <v>0</v>
      </c>
      <c r="Q26" s="2776"/>
      <c r="R26" s="2776"/>
      <c r="S26" s="2772" t="s">
        <v>1982</v>
      </c>
      <c r="T26" s="2773"/>
      <c r="U26" s="2777">
        <v>0</v>
      </c>
      <c r="V26" s="2778"/>
      <c r="W26" s="2778"/>
      <c r="X26" s="2759" t="s">
        <v>1982</v>
      </c>
      <c r="Y26" s="2760"/>
      <c r="Z26" s="2777">
        <v>210</v>
      </c>
      <c r="AA26" s="2778"/>
      <c r="AB26" s="2778"/>
      <c r="AC26" s="2759" t="s">
        <v>1982</v>
      </c>
      <c r="AD26" s="2760"/>
      <c r="AE26" s="2777">
        <v>210</v>
      </c>
      <c r="AF26" s="2778"/>
      <c r="AG26" s="2778"/>
      <c r="AH26" s="2759" t="s">
        <v>1982</v>
      </c>
      <c r="AI26" s="2760"/>
      <c r="AJ26" s="2777">
        <v>0</v>
      </c>
      <c r="AK26" s="2778"/>
      <c r="AL26" s="2778"/>
      <c r="AM26" s="2759" t="s">
        <v>1982</v>
      </c>
      <c r="AN26" s="2760"/>
      <c r="AO26" s="2777">
        <v>0</v>
      </c>
      <c r="AP26" s="2778"/>
      <c r="AQ26" s="2778"/>
      <c r="AR26" s="2759" t="s">
        <v>1982</v>
      </c>
      <c r="AS26" s="2760"/>
      <c r="AT26" s="2781">
        <f t="shared" si="0"/>
        <v>420</v>
      </c>
      <c r="AU26" s="2782"/>
      <c r="AV26" s="2782"/>
      <c r="AW26" s="2759" t="s">
        <v>1982</v>
      </c>
      <c r="AX26" s="2760"/>
    </row>
    <row r="27" spans="3:53" ht="13.9" customHeight="1">
      <c r="E27" s="2756" t="s">
        <v>1991</v>
      </c>
      <c r="F27" s="2756"/>
      <c r="G27" s="2756"/>
      <c r="H27" s="2756"/>
      <c r="I27" s="2756"/>
      <c r="J27" s="2770">
        <v>31</v>
      </c>
      <c r="K27" s="2771"/>
      <c r="L27" s="2771"/>
      <c r="M27" s="2771"/>
      <c r="N27" s="2772" t="s">
        <v>1984</v>
      </c>
      <c r="O27" s="2773"/>
      <c r="P27" s="2775">
        <v>0</v>
      </c>
      <c r="Q27" s="2776"/>
      <c r="R27" s="2776"/>
      <c r="S27" s="2772" t="s">
        <v>1982</v>
      </c>
      <c r="T27" s="2773"/>
      <c r="U27" s="2777">
        <v>0</v>
      </c>
      <c r="V27" s="2778"/>
      <c r="W27" s="2778"/>
      <c r="X27" s="2759" t="s">
        <v>1982</v>
      </c>
      <c r="Y27" s="2760"/>
      <c r="Z27" s="2777">
        <v>210</v>
      </c>
      <c r="AA27" s="2778"/>
      <c r="AB27" s="2778"/>
      <c r="AC27" s="2759" t="s">
        <v>1982</v>
      </c>
      <c r="AD27" s="2760"/>
      <c r="AE27" s="2777">
        <v>210</v>
      </c>
      <c r="AF27" s="2778"/>
      <c r="AG27" s="2778"/>
      <c r="AH27" s="2759" t="s">
        <v>1982</v>
      </c>
      <c r="AI27" s="2760"/>
      <c r="AJ27" s="2777">
        <v>0</v>
      </c>
      <c r="AK27" s="2778"/>
      <c r="AL27" s="2778"/>
      <c r="AM27" s="2759" t="s">
        <v>1982</v>
      </c>
      <c r="AN27" s="2760"/>
      <c r="AO27" s="2777">
        <v>0</v>
      </c>
      <c r="AP27" s="2778"/>
      <c r="AQ27" s="2778"/>
      <c r="AR27" s="2759" t="s">
        <v>1982</v>
      </c>
      <c r="AS27" s="2760"/>
      <c r="AT27" s="2781">
        <f t="shared" si="0"/>
        <v>420</v>
      </c>
      <c r="AU27" s="2782"/>
      <c r="AV27" s="2782"/>
      <c r="AW27" s="2759" t="s">
        <v>1982</v>
      </c>
      <c r="AX27" s="2760"/>
    </row>
    <row r="28" spans="3:53" ht="13.9" customHeight="1">
      <c r="E28" s="2756" t="s">
        <v>1990</v>
      </c>
      <c r="F28" s="2756"/>
      <c r="G28" s="2756"/>
      <c r="H28" s="2756"/>
      <c r="I28" s="2756"/>
      <c r="J28" s="2770">
        <v>30</v>
      </c>
      <c r="K28" s="2771"/>
      <c r="L28" s="2771"/>
      <c r="M28" s="2771"/>
      <c r="N28" s="2772" t="s">
        <v>1984</v>
      </c>
      <c r="O28" s="2773"/>
      <c r="P28" s="2775">
        <v>0</v>
      </c>
      <c r="Q28" s="2776"/>
      <c r="R28" s="2776"/>
      <c r="S28" s="2772" t="s">
        <v>1982</v>
      </c>
      <c r="T28" s="2773"/>
      <c r="U28" s="2777">
        <v>0</v>
      </c>
      <c r="V28" s="2778"/>
      <c r="W28" s="2778"/>
      <c r="X28" s="2759" t="s">
        <v>1982</v>
      </c>
      <c r="Y28" s="2760"/>
      <c r="Z28" s="2777">
        <v>210</v>
      </c>
      <c r="AA28" s="2778"/>
      <c r="AB28" s="2778"/>
      <c r="AC28" s="2759" t="s">
        <v>1982</v>
      </c>
      <c r="AD28" s="2760"/>
      <c r="AE28" s="2777">
        <v>210</v>
      </c>
      <c r="AF28" s="2778"/>
      <c r="AG28" s="2778"/>
      <c r="AH28" s="2759" t="s">
        <v>1982</v>
      </c>
      <c r="AI28" s="2760"/>
      <c r="AJ28" s="2777">
        <v>0</v>
      </c>
      <c r="AK28" s="2778"/>
      <c r="AL28" s="2778"/>
      <c r="AM28" s="2759" t="s">
        <v>1982</v>
      </c>
      <c r="AN28" s="2760"/>
      <c r="AO28" s="2777">
        <v>0</v>
      </c>
      <c r="AP28" s="2778"/>
      <c r="AQ28" s="2778"/>
      <c r="AR28" s="2759" t="s">
        <v>1982</v>
      </c>
      <c r="AS28" s="2760"/>
      <c r="AT28" s="2781">
        <f t="shared" si="0"/>
        <v>420</v>
      </c>
      <c r="AU28" s="2782"/>
      <c r="AV28" s="2782"/>
      <c r="AW28" s="2759" t="s">
        <v>1982</v>
      </c>
      <c r="AX28" s="2760"/>
    </row>
    <row r="29" spans="3:53" ht="13.9" customHeight="1">
      <c r="E29" s="2756" t="s">
        <v>1989</v>
      </c>
      <c r="F29" s="2756"/>
      <c r="G29" s="2756"/>
      <c r="H29" s="2756"/>
      <c r="I29" s="2756"/>
      <c r="J29" s="2770">
        <v>31</v>
      </c>
      <c r="K29" s="2771"/>
      <c r="L29" s="2771"/>
      <c r="M29" s="2771"/>
      <c r="N29" s="2772" t="s">
        <v>1984</v>
      </c>
      <c r="O29" s="2773"/>
      <c r="P29" s="2775">
        <v>0</v>
      </c>
      <c r="Q29" s="2776"/>
      <c r="R29" s="2776"/>
      <c r="S29" s="2772" t="s">
        <v>1982</v>
      </c>
      <c r="T29" s="2773"/>
      <c r="U29" s="2777">
        <v>0</v>
      </c>
      <c r="V29" s="2778"/>
      <c r="W29" s="2778"/>
      <c r="X29" s="2759" t="s">
        <v>1982</v>
      </c>
      <c r="Y29" s="2760"/>
      <c r="Z29" s="2777">
        <v>210</v>
      </c>
      <c r="AA29" s="2778"/>
      <c r="AB29" s="2778"/>
      <c r="AC29" s="2759" t="s">
        <v>1982</v>
      </c>
      <c r="AD29" s="2760"/>
      <c r="AE29" s="2777">
        <v>210</v>
      </c>
      <c r="AF29" s="2778"/>
      <c r="AG29" s="2778"/>
      <c r="AH29" s="2759" t="s">
        <v>1982</v>
      </c>
      <c r="AI29" s="2760"/>
      <c r="AJ29" s="2777">
        <v>0</v>
      </c>
      <c r="AK29" s="2778"/>
      <c r="AL29" s="2778"/>
      <c r="AM29" s="2759" t="s">
        <v>1982</v>
      </c>
      <c r="AN29" s="2760"/>
      <c r="AO29" s="2777">
        <v>0</v>
      </c>
      <c r="AP29" s="2778"/>
      <c r="AQ29" s="2778"/>
      <c r="AR29" s="2759" t="s">
        <v>1982</v>
      </c>
      <c r="AS29" s="2760"/>
      <c r="AT29" s="2781">
        <f t="shared" si="0"/>
        <v>420</v>
      </c>
      <c r="AU29" s="2782"/>
      <c r="AV29" s="2782"/>
      <c r="AW29" s="2759" t="s">
        <v>1982</v>
      </c>
      <c r="AX29" s="2760"/>
      <c r="BA29" s="996"/>
    </row>
    <row r="30" spans="3:53" ht="13.9" customHeight="1">
      <c r="E30" s="2756" t="s">
        <v>1988</v>
      </c>
      <c r="F30" s="2756"/>
      <c r="G30" s="2756"/>
      <c r="H30" s="2756"/>
      <c r="I30" s="2756"/>
      <c r="J30" s="2770">
        <v>30</v>
      </c>
      <c r="K30" s="2771"/>
      <c r="L30" s="2771"/>
      <c r="M30" s="2771"/>
      <c r="N30" s="2772" t="s">
        <v>1984</v>
      </c>
      <c r="O30" s="2773"/>
      <c r="P30" s="2775">
        <v>0</v>
      </c>
      <c r="Q30" s="2776"/>
      <c r="R30" s="2776"/>
      <c r="S30" s="2772" t="s">
        <v>1982</v>
      </c>
      <c r="T30" s="2773"/>
      <c r="U30" s="2777">
        <v>0</v>
      </c>
      <c r="V30" s="2778"/>
      <c r="W30" s="2778"/>
      <c r="X30" s="2759" t="s">
        <v>1982</v>
      </c>
      <c r="Y30" s="2760"/>
      <c r="Z30" s="2777">
        <v>210</v>
      </c>
      <c r="AA30" s="2778"/>
      <c r="AB30" s="2778"/>
      <c r="AC30" s="2759" t="s">
        <v>1982</v>
      </c>
      <c r="AD30" s="2760"/>
      <c r="AE30" s="2777">
        <v>210</v>
      </c>
      <c r="AF30" s="2778"/>
      <c r="AG30" s="2778"/>
      <c r="AH30" s="2759" t="s">
        <v>1982</v>
      </c>
      <c r="AI30" s="2760"/>
      <c r="AJ30" s="2777">
        <v>0</v>
      </c>
      <c r="AK30" s="2778"/>
      <c r="AL30" s="2778"/>
      <c r="AM30" s="2759" t="s">
        <v>1982</v>
      </c>
      <c r="AN30" s="2760"/>
      <c r="AO30" s="2777">
        <v>0</v>
      </c>
      <c r="AP30" s="2778"/>
      <c r="AQ30" s="2778"/>
      <c r="AR30" s="2759" t="s">
        <v>1982</v>
      </c>
      <c r="AS30" s="2760"/>
      <c r="AT30" s="2781">
        <f t="shared" si="0"/>
        <v>420</v>
      </c>
      <c r="AU30" s="2782"/>
      <c r="AV30" s="2782"/>
      <c r="AW30" s="2759" t="s">
        <v>1982</v>
      </c>
      <c r="AX30" s="2760"/>
    </row>
    <row r="31" spans="3:53" ht="13.9" customHeight="1">
      <c r="E31" s="2756" t="s">
        <v>1987</v>
      </c>
      <c r="F31" s="2756"/>
      <c r="G31" s="2756"/>
      <c r="H31" s="2756"/>
      <c r="I31" s="2756"/>
      <c r="J31" s="2770">
        <v>27</v>
      </c>
      <c r="K31" s="2771"/>
      <c r="L31" s="2771"/>
      <c r="M31" s="2771"/>
      <c r="N31" s="2772" t="s">
        <v>1984</v>
      </c>
      <c r="O31" s="2773"/>
      <c r="P31" s="2775">
        <v>0</v>
      </c>
      <c r="Q31" s="2776"/>
      <c r="R31" s="2776"/>
      <c r="S31" s="2772" t="s">
        <v>1982</v>
      </c>
      <c r="T31" s="2773"/>
      <c r="U31" s="2777">
        <v>0</v>
      </c>
      <c r="V31" s="2778"/>
      <c r="W31" s="2778"/>
      <c r="X31" s="2759" t="s">
        <v>1982</v>
      </c>
      <c r="Y31" s="2760"/>
      <c r="Z31" s="2777">
        <v>210</v>
      </c>
      <c r="AA31" s="2778"/>
      <c r="AB31" s="2778"/>
      <c r="AC31" s="2759" t="s">
        <v>1982</v>
      </c>
      <c r="AD31" s="2760"/>
      <c r="AE31" s="2777">
        <v>210</v>
      </c>
      <c r="AF31" s="2778"/>
      <c r="AG31" s="2778"/>
      <c r="AH31" s="2759" t="s">
        <v>1982</v>
      </c>
      <c r="AI31" s="2760"/>
      <c r="AJ31" s="2777">
        <v>0</v>
      </c>
      <c r="AK31" s="2778"/>
      <c r="AL31" s="2778"/>
      <c r="AM31" s="2759" t="s">
        <v>1982</v>
      </c>
      <c r="AN31" s="2760"/>
      <c r="AO31" s="2777">
        <v>0</v>
      </c>
      <c r="AP31" s="2778"/>
      <c r="AQ31" s="2778"/>
      <c r="AR31" s="2759" t="s">
        <v>1982</v>
      </c>
      <c r="AS31" s="2760"/>
      <c r="AT31" s="2781">
        <f t="shared" si="0"/>
        <v>420</v>
      </c>
      <c r="AU31" s="2782"/>
      <c r="AV31" s="2782"/>
      <c r="AW31" s="2759" t="s">
        <v>1982</v>
      </c>
      <c r="AX31" s="2760"/>
    </row>
    <row r="32" spans="3:53" ht="13.9" customHeight="1">
      <c r="E32" s="2756" t="s">
        <v>1986</v>
      </c>
      <c r="F32" s="2756"/>
      <c r="G32" s="2756"/>
      <c r="H32" s="2756"/>
      <c r="I32" s="2756"/>
      <c r="J32" s="2770">
        <v>31</v>
      </c>
      <c r="K32" s="2771"/>
      <c r="L32" s="2771"/>
      <c r="M32" s="2771"/>
      <c r="N32" s="2772" t="s">
        <v>1984</v>
      </c>
      <c r="O32" s="2773"/>
      <c r="P32" s="2775">
        <v>0</v>
      </c>
      <c r="Q32" s="2776"/>
      <c r="R32" s="2776"/>
      <c r="S32" s="2772" t="s">
        <v>1982</v>
      </c>
      <c r="T32" s="2773"/>
      <c r="U32" s="2777">
        <v>0</v>
      </c>
      <c r="V32" s="2778"/>
      <c r="W32" s="2778"/>
      <c r="X32" s="2759" t="s">
        <v>1982</v>
      </c>
      <c r="Y32" s="2760"/>
      <c r="Z32" s="2777">
        <v>210</v>
      </c>
      <c r="AA32" s="2778"/>
      <c r="AB32" s="2778"/>
      <c r="AC32" s="2759" t="s">
        <v>1982</v>
      </c>
      <c r="AD32" s="2760"/>
      <c r="AE32" s="2777">
        <v>210</v>
      </c>
      <c r="AF32" s="2778"/>
      <c r="AG32" s="2778"/>
      <c r="AH32" s="2759" t="s">
        <v>1982</v>
      </c>
      <c r="AI32" s="2760"/>
      <c r="AJ32" s="2777">
        <v>0</v>
      </c>
      <c r="AK32" s="2778"/>
      <c r="AL32" s="2778"/>
      <c r="AM32" s="2759" t="s">
        <v>1982</v>
      </c>
      <c r="AN32" s="2760"/>
      <c r="AO32" s="2777">
        <v>0</v>
      </c>
      <c r="AP32" s="2778"/>
      <c r="AQ32" s="2778"/>
      <c r="AR32" s="2759" t="s">
        <v>1982</v>
      </c>
      <c r="AS32" s="2760"/>
      <c r="AT32" s="2781">
        <f t="shared" si="0"/>
        <v>420</v>
      </c>
      <c r="AU32" s="2782"/>
      <c r="AV32" s="2782"/>
      <c r="AW32" s="2759" t="s">
        <v>1982</v>
      </c>
      <c r="AX32" s="2760"/>
    </row>
    <row r="33" spans="5:50" ht="13.9" customHeight="1">
      <c r="E33" s="2756" t="s">
        <v>1985</v>
      </c>
      <c r="F33" s="2756"/>
      <c r="G33" s="2756"/>
      <c r="H33" s="2756"/>
      <c r="I33" s="2756"/>
      <c r="J33" s="2783">
        <f>SUM(J21:M32)</f>
        <v>362</v>
      </c>
      <c r="K33" s="2784"/>
      <c r="L33" s="2784"/>
      <c r="M33" s="2784"/>
      <c r="N33" s="2772" t="s">
        <v>1984</v>
      </c>
      <c r="O33" s="2773"/>
      <c r="P33" s="2785">
        <f>SUM(P21:R32)</f>
        <v>0</v>
      </c>
      <c r="Q33" s="2786"/>
      <c r="R33" s="2786"/>
      <c r="S33" s="2772" t="s">
        <v>1982</v>
      </c>
      <c r="T33" s="2773"/>
      <c r="U33" s="2781">
        <f>SUM(U21:W32)</f>
        <v>0</v>
      </c>
      <c r="V33" s="2782"/>
      <c r="W33" s="2782"/>
      <c r="X33" s="2759" t="s">
        <v>1982</v>
      </c>
      <c r="Y33" s="2760"/>
      <c r="Z33" s="2781">
        <f>SUM(Z21:AB32)</f>
        <v>2520</v>
      </c>
      <c r="AA33" s="2782"/>
      <c r="AB33" s="2782"/>
      <c r="AC33" s="2759" t="s">
        <v>1982</v>
      </c>
      <c r="AD33" s="2760"/>
      <c r="AE33" s="2781">
        <f>SUM(AE21:AG32)</f>
        <v>2520</v>
      </c>
      <c r="AF33" s="2782"/>
      <c r="AG33" s="2782"/>
      <c r="AH33" s="2759" t="s">
        <v>1982</v>
      </c>
      <c r="AI33" s="2760"/>
      <c r="AJ33" s="2781">
        <f>SUM(AJ21:AL32)</f>
        <v>0</v>
      </c>
      <c r="AK33" s="2782"/>
      <c r="AL33" s="2782"/>
      <c r="AM33" s="2759" t="s">
        <v>1982</v>
      </c>
      <c r="AN33" s="2760"/>
      <c r="AO33" s="2781">
        <f>SUM(AO21:AQ32)</f>
        <v>0</v>
      </c>
      <c r="AP33" s="2782"/>
      <c r="AQ33" s="2782"/>
      <c r="AR33" s="2759" t="s">
        <v>1982</v>
      </c>
      <c r="AS33" s="2760"/>
      <c r="AT33" s="2781">
        <f>SUM(AT21:AV32)</f>
        <v>5040</v>
      </c>
      <c r="AU33" s="2782"/>
      <c r="AV33" s="2782"/>
      <c r="AW33" s="2759" t="s">
        <v>1982</v>
      </c>
      <c r="AX33" s="2760"/>
    </row>
    <row r="34" spans="5:50" ht="13.9" customHeight="1">
      <c r="E34" s="2764" t="s">
        <v>1983</v>
      </c>
      <c r="F34" s="2765"/>
      <c r="G34" s="2765"/>
      <c r="H34" s="2765"/>
      <c r="I34" s="2766"/>
      <c r="J34" s="2800"/>
      <c r="K34" s="2801"/>
      <c r="L34" s="2801"/>
      <c r="M34" s="2801"/>
      <c r="N34" s="2801"/>
      <c r="O34" s="2802"/>
      <c r="P34" s="2798">
        <f>IFERROR(ROUNDUP(P33/$J$33,1),"0")</f>
        <v>0</v>
      </c>
      <c r="Q34" s="2799"/>
      <c r="R34" s="2799"/>
      <c r="S34" s="2772" t="s">
        <v>1982</v>
      </c>
      <c r="T34" s="2773"/>
      <c r="U34" s="2798">
        <f>IFERROR(ROUNDUP(U33/$J$33,1),"0")</f>
        <v>0</v>
      </c>
      <c r="V34" s="2799"/>
      <c r="W34" s="2799"/>
      <c r="X34" s="2759" t="s">
        <v>1982</v>
      </c>
      <c r="Y34" s="2760"/>
      <c r="Z34" s="2798">
        <f>IFERROR(ROUNDUP(Z33/$J$33,1),"0")</f>
        <v>7</v>
      </c>
      <c r="AA34" s="2799"/>
      <c r="AB34" s="2799"/>
      <c r="AC34" s="2759" t="s">
        <v>1982</v>
      </c>
      <c r="AD34" s="2760"/>
      <c r="AE34" s="2798">
        <f>IFERROR(ROUNDUP(AE33/$J$33,1),"0")</f>
        <v>7</v>
      </c>
      <c r="AF34" s="2799"/>
      <c r="AG34" s="2799"/>
      <c r="AH34" s="2759" t="s">
        <v>1982</v>
      </c>
      <c r="AI34" s="2760"/>
      <c r="AJ34" s="2798">
        <f>IFERROR(ROUNDUP(AJ33/$J$33,1),"0")</f>
        <v>0</v>
      </c>
      <c r="AK34" s="2799"/>
      <c r="AL34" s="2799"/>
      <c r="AM34" s="2759" t="s">
        <v>1982</v>
      </c>
      <c r="AN34" s="2760"/>
      <c r="AO34" s="2798">
        <f>IFERROR(ROUNDUP(AO33/$J$33,1),"0")</f>
        <v>0</v>
      </c>
      <c r="AP34" s="2799"/>
      <c r="AQ34" s="2799"/>
      <c r="AR34" s="2759" t="s">
        <v>1982</v>
      </c>
      <c r="AS34" s="2760"/>
      <c r="AT34" s="2803">
        <f>P34+U34+Z34+AE34+AJ34+AO34</f>
        <v>14</v>
      </c>
      <c r="AU34" s="2804"/>
      <c r="AV34" s="2804"/>
      <c r="AW34" s="2759" t="s">
        <v>1982</v>
      </c>
      <c r="AX34" s="2760"/>
    </row>
    <row r="35" spans="5:50" ht="13.9" customHeight="1">
      <c r="E35" s="994" t="s">
        <v>1981</v>
      </c>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c r="AU35" s="993"/>
      <c r="AV35" s="993"/>
      <c r="AW35" s="993"/>
      <c r="AX35" s="995" t="str">
        <f>IFERROR(IF(AT34&gt;Y9,"「１　事業者名等」の定員数を超過しています。",""),"")</f>
        <v/>
      </c>
    </row>
    <row r="36" spans="5:50" ht="13.9" customHeight="1">
      <c r="E36" s="994" t="s">
        <v>1980</v>
      </c>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c r="AU36" s="993"/>
      <c r="AV36" s="993"/>
      <c r="AW36" s="993"/>
      <c r="AX36" s="993"/>
    </row>
    <row r="37" spans="5:50" ht="13.9" customHeight="1">
      <c r="E37" s="994" t="s">
        <v>1979</v>
      </c>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c r="AU37" s="993"/>
      <c r="AV37" s="993"/>
      <c r="AW37" s="993"/>
      <c r="AX37" s="993"/>
    </row>
    <row r="38" spans="5:50" ht="13.9" customHeight="1">
      <c r="E38" s="994" t="s">
        <v>1978</v>
      </c>
      <c r="F38" s="993"/>
      <c r="G38" s="993"/>
      <c r="H38" s="993"/>
      <c r="I38" s="993"/>
      <c r="J38" s="993"/>
      <c r="K38" s="993"/>
      <c r="L38" s="993"/>
      <c r="M38" s="993"/>
      <c r="N38" s="993"/>
      <c r="O38" s="993"/>
      <c r="P38" s="993"/>
      <c r="Q38" s="993"/>
      <c r="R38" s="993"/>
      <c r="S38" s="993"/>
      <c r="T38" s="993"/>
      <c r="U38" s="993"/>
      <c r="V38" s="993"/>
      <c r="W38" s="993"/>
      <c r="X38" s="993"/>
      <c r="Y38" s="993"/>
      <c r="Z38" s="993"/>
      <c r="AA38" s="993"/>
      <c r="AB38" s="993"/>
      <c r="AC38" s="993"/>
      <c r="AD38" s="993"/>
      <c r="AE38" s="993"/>
      <c r="AF38" s="993"/>
      <c r="AG38" s="993"/>
      <c r="AH38" s="993"/>
      <c r="AI38" s="993"/>
      <c r="AJ38" s="993"/>
      <c r="AK38" s="993"/>
      <c r="AL38" s="993"/>
      <c r="AM38" s="993"/>
      <c r="AN38" s="993"/>
      <c r="AO38" s="993"/>
      <c r="AP38" s="993"/>
      <c r="AQ38" s="993"/>
      <c r="AR38" s="993"/>
      <c r="AS38" s="993"/>
      <c r="AT38" s="993"/>
      <c r="AU38" s="993"/>
      <c r="AV38" s="993"/>
      <c r="AW38" s="993"/>
      <c r="AX38" s="993"/>
    </row>
    <row r="39" spans="5:50" ht="13.9" customHeight="1">
      <c r="E39" s="994" t="s">
        <v>1977</v>
      </c>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c r="AU39" s="993"/>
      <c r="AV39" s="993"/>
      <c r="AW39" s="993"/>
      <c r="AX39" s="993"/>
    </row>
    <row r="40" spans="5:50" ht="13.9" customHeight="1">
      <c r="E40" s="994" t="s">
        <v>1976</v>
      </c>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c r="AU40" s="993"/>
      <c r="AV40" s="993"/>
      <c r="AW40" s="993"/>
      <c r="AX40" s="993"/>
    </row>
    <row r="41" spans="5:50" ht="13.9" customHeight="1">
      <c r="E41" s="994"/>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c r="AU41" s="993"/>
      <c r="AV41" s="993"/>
      <c r="AW41" s="993"/>
      <c r="AX41" s="993"/>
    </row>
    <row r="42" spans="5:50" ht="13.9" customHeight="1">
      <c r="E42" s="994"/>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c r="AU42" s="993"/>
      <c r="AV42" s="993"/>
      <c r="AW42" s="993"/>
      <c r="AX42" s="993"/>
    </row>
    <row r="43" spans="5:50" ht="13.9" customHeight="1">
      <c r="G43" s="991" t="s">
        <v>1975</v>
      </c>
      <c r="AD43" s="991" t="s">
        <v>1974</v>
      </c>
    </row>
    <row r="44" spans="5:50" ht="13.9" customHeight="1">
      <c r="E44" s="993"/>
      <c r="F44" s="993"/>
      <c r="I44" s="2756"/>
      <c r="J44" s="2756"/>
      <c r="K44" s="2756"/>
      <c r="L44" s="2756"/>
      <c r="M44" s="2756"/>
      <c r="N44" s="2756"/>
      <c r="O44" s="2756"/>
      <c r="P44" s="2756"/>
      <c r="Q44" s="2756"/>
      <c r="R44" s="2756"/>
      <c r="S44" s="2756"/>
      <c r="T44" s="2756"/>
      <c r="U44" s="2756" t="s">
        <v>1809</v>
      </c>
      <c r="V44" s="2756"/>
      <c r="W44" s="2756"/>
      <c r="X44" s="2756"/>
      <c r="Y44" s="2756"/>
      <c r="Z44" s="2756"/>
      <c r="AF44" s="2756"/>
      <c r="AG44" s="2756"/>
      <c r="AH44" s="2756"/>
      <c r="AI44" s="2756"/>
      <c r="AJ44" s="2756"/>
      <c r="AK44" s="2756"/>
      <c r="AL44" s="2756"/>
      <c r="AM44" s="2756"/>
      <c r="AN44" s="2756"/>
      <c r="AO44" s="2756"/>
      <c r="AP44" s="2756"/>
      <c r="AQ44" s="2756"/>
      <c r="AR44" s="2756" t="s">
        <v>1809</v>
      </c>
      <c r="AS44" s="2756"/>
      <c r="AT44" s="2756"/>
      <c r="AU44" s="2756"/>
      <c r="AV44" s="2756"/>
      <c r="AW44" s="2756"/>
    </row>
    <row r="45" spans="5:50" ht="13.9" customHeight="1">
      <c r="E45" s="993"/>
      <c r="F45" s="993"/>
      <c r="I45" s="2756" t="s">
        <v>1973</v>
      </c>
      <c r="J45" s="2756"/>
      <c r="K45" s="2756"/>
      <c r="L45" s="2756"/>
      <c r="M45" s="2756"/>
      <c r="N45" s="2756"/>
      <c r="O45" s="2756"/>
      <c r="P45" s="2756"/>
      <c r="Q45" s="2756"/>
      <c r="R45" s="2756"/>
      <c r="S45" s="2756"/>
      <c r="T45" s="2756"/>
      <c r="U45" s="2793">
        <f>IF(AND(OR(AK7="○",AK8="○"),E12="○"),ROUNDUP(AX15*0.9/7,0),IF(AND(OR(AK7="○",AK8="○"),OR(E13="○",E14="○")),ROUNDUP(AT34/7,0),""))</f>
        <v>1</v>
      </c>
      <c r="V45" s="2794"/>
      <c r="W45" s="2794"/>
      <c r="X45" s="2795"/>
      <c r="Y45" s="2796" t="s">
        <v>1539</v>
      </c>
      <c r="Z45" s="2796"/>
      <c r="AF45" s="2756" t="s">
        <v>1973</v>
      </c>
      <c r="AG45" s="2756"/>
      <c r="AH45" s="2756"/>
      <c r="AI45" s="2756"/>
      <c r="AJ45" s="2756"/>
      <c r="AK45" s="2756"/>
      <c r="AL45" s="2756"/>
      <c r="AM45" s="2756"/>
      <c r="AN45" s="2756"/>
      <c r="AO45" s="2756"/>
      <c r="AP45" s="2756"/>
      <c r="AQ45" s="2756"/>
      <c r="AR45" s="2797">
        <v>2</v>
      </c>
      <c r="AS45" s="2797"/>
      <c r="AT45" s="2797"/>
      <c r="AU45" s="2797"/>
      <c r="AV45" s="2796" t="s">
        <v>1539</v>
      </c>
      <c r="AW45" s="2796"/>
    </row>
    <row r="46" spans="5:50" ht="13.9" customHeight="1">
      <c r="E46" s="994"/>
      <c r="I46" s="994"/>
      <c r="AF46" s="994"/>
    </row>
    <row r="47" spans="5:50" ht="13.9" customHeight="1">
      <c r="E47" s="994"/>
      <c r="G47" s="991" t="s">
        <v>1972</v>
      </c>
      <c r="T47" s="993"/>
      <c r="U47" s="993"/>
      <c r="V47" s="993"/>
      <c r="W47" s="993"/>
      <c r="X47" s="993"/>
      <c r="Y47" s="993"/>
      <c r="Z47" s="993"/>
      <c r="AA47" s="993"/>
      <c r="AB47" s="993"/>
      <c r="AC47" s="993"/>
      <c r="AD47" s="993"/>
      <c r="AE47" s="993"/>
      <c r="AF47" s="993"/>
      <c r="AG47" s="993"/>
      <c r="AH47" s="993"/>
      <c r="AI47" s="993"/>
    </row>
    <row r="48" spans="5:50" ht="13.9" customHeight="1" thickBot="1">
      <c r="E48" s="994"/>
      <c r="T48" s="993"/>
      <c r="U48" s="993"/>
      <c r="V48" s="993"/>
      <c r="W48" s="993"/>
      <c r="X48" s="993"/>
      <c r="Y48" s="993"/>
      <c r="Z48" s="993"/>
      <c r="AA48" s="993"/>
      <c r="AB48" s="993"/>
      <c r="AC48" s="993"/>
      <c r="AD48" s="993"/>
      <c r="AE48" s="993"/>
      <c r="AF48" s="993"/>
      <c r="AG48" s="993"/>
      <c r="AH48" s="993"/>
      <c r="AI48" s="993"/>
    </row>
    <row r="49" spans="17:47" ht="13.9" customHeight="1">
      <c r="Q49" s="993"/>
      <c r="R49" s="993"/>
      <c r="S49" s="993"/>
      <c r="T49" s="993"/>
      <c r="U49" s="993"/>
      <c r="V49" s="993"/>
      <c r="W49" s="993"/>
      <c r="X49" s="993"/>
      <c r="Y49" s="993"/>
      <c r="Z49" s="993"/>
      <c r="AA49" s="993"/>
      <c r="AB49" s="993"/>
      <c r="AC49" s="992"/>
      <c r="AD49" s="2805" t="str">
        <f>(IF(OR(U45&lt;=AR45),"可","規定の員数を満たしていません。"))</f>
        <v>可</v>
      </c>
      <c r="AE49" s="2806"/>
      <c r="AF49" s="2806"/>
      <c r="AG49" s="2806"/>
      <c r="AH49" s="2806"/>
      <c r="AI49" s="2806"/>
      <c r="AJ49" s="2806"/>
      <c r="AK49" s="2806"/>
      <c r="AL49" s="2806"/>
      <c r="AM49" s="2806"/>
      <c r="AN49" s="2806"/>
      <c r="AO49" s="2806"/>
      <c r="AP49" s="2806"/>
      <c r="AQ49" s="2806"/>
      <c r="AR49" s="2806"/>
      <c r="AS49" s="2806"/>
      <c r="AT49" s="2806"/>
      <c r="AU49" s="2807"/>
    </row>
    <row r="50" spans="17:47" ht="13.9" customHeight="1" thickBot="1">
      <c r="AD50" s="2808"/>
      <c r="AE50" s="2809"/>
      <c r="AF50" s="2809"/>
      <c r="AG50" s="2809"/>
      <c r="AH50" s="2809"/>
      <c r="AI50" s="2809"/>
      <c r="AJ50" s="2809"/>
      <c r="AK50" s="2809"/>
      <c r="AL50" s="2809"/>
      <c r="AM50" s="2809"/>
      <c r="AN50" s="2809"/>
      <c r="AO50" s="2809"/>
      <c r="AP50" s="2809"/>
      <c r="AQ50" s="2809"/>
      <c r="AR50" s="2809"/>
      <c r="AS50" s="2809"/>
      <c r="AT50" s="2809"/>
      <c r="AU50" s="2810"/>
    </row>
    <row r="51" spans="17:47" ht="13.9" customHeight="1"/>
    <row r="52" spans="17:47" ht="13.9" customHeight="1"/>
    <row r="53" spans="17:47" ht="13.9" customHeight="1"/>
    <row r="54" spans="17:47" ht="13.9" customHeight="1"/>
    <row r="55" spans="17:47" ht="13.9" customHeight="1"/>
    <row r="56" spans="17:47" ht="13.9" customHeight="1"/>
    <row r="57" spans="17:47" ht="13.9" customHeight="1"/>
  </sheetData>
  <mergeCells count="305">
    <mergeCell ref="AM34:AN34"/>
    <mergeCell ref="E34:I34"/>
    <mergeCell ref="J34:O34"/>
    <mergeCell ref="P34:R34"/>
    <mergeCell ref="AV45:AW45"/>
    <mergeCell ref="AO34:AQ34"/>
    <mergeCell ref="AR34:AS34"/>
    <mergeCell ref="AT34:AV34"/>
    <mergeCell ref="AW34:AX34"/>
    <mergeCell ref="I44:T44"/>
    <mergeCell ref="U44:Z44"/>
    <mergeCell ref="AF44:AQ44"/>
    <mergeCell ref="AR44:AW44"/>
    <mergeCell ref="Z34:AB34"/>
    <mergeCell ref="AJ34:AL34"/>
    <mergeCell ref="AD49:AU50"/>
    <mergeCell ref="I45:T45"/>
    <mergeCell ref="U45:X45"/>
    <mergeCell ref="Y45:Z45"/>
    <mergeCell ref="AF45:AQ45"/>
    <mergeCell ref="AR45:AU45"/>
    <mergeCell ref="AR33:AS33"/>
    <mergeCell ref="AT33:AV33"/>
    <mergeCell ref="AW33:AX33"/>
    <mergeCell ref="U33:W33"/>
    <mergeCell ref="X33:Y33"/>
    <mergeCell ref="Z33:AB33"/>
    <mergeCell ref="AC33:AD33"/>
    <mergeCell ref="AE33:AG33"/>
    <mergeCell ref="AH33:AI33"/>
    <mergeCell ref="S34:T34"/>
    <mergeCell ref="U34:W34"/>
    <mergeCell ref="X34:Y34"/>
    <mergeCell ref="AJ33:AL33"/>
    <mergeCell ref="AM33:AN33"/>
    <mergeCell ref="AO33:AQ33"/>
    <mergeCell ref="AC34:AD34"/>
    <mergeCell ref="AE34:AG34"/>
    <mergeCell ref="AH34:AI34"/>
    <mergeCell ref="AR32:AS32"/>
    <mergeCell ref="AT32:AV32"/>
    <mergeCell ref="AW32:AX32"/>
    <mergeCell ref="E33:I33"/>
    <mergeCell ref="J33:M33"/>
    <mergeCell ref="N33:O33"/>
    <mergeCell ref="P33:R33"/>
    <mergeCell ref="S33:T33"/>
    <mergeCell ref="E32:I32"/>
    <mergeCell ref="J32:M32"/>
    <mergeCell ref="N32:O32"/>
    <mergeCell ref="P32:R32"/>
    <mergeCell ref="S32:T32"/>
    <mergeCell ref="U32:W32"/>
    <mergeCell ref="X32:Y32"/>
    <mergeCell ref="Z32:AB32"/>
    <mergeCell ref="AC32:AD32"/>
    <mergeCell ref="AH31:AI31"/>
    <mergeCell ref="AJ31:AL31"/>
    <mergeCell ref="AM31:AN31"/>
    <mergeCell ref="AO31:AQ31"/>
    <mergeCell ref="AE32:AG32"/>
    <mergeCell ref="AH32:AI32"/>
    <mergeCell ref="AJ32:AL32"/>
    <mergeCell ref="AM32:AN32"/>
    <mergeCell ref="AO32:AQ32"/>
    <mergeCell ref="E31:I31"/>
    <mergeCell ref="J31:M31"/>
    <mergeCell ref="N31:O31"/>
    <mergeCell ref="P31:R31"/>
    <mergeCell ref="U31:W31"/>
    <mergeCell ref="X31:Y31"/>
    <mergeCell ref="Z31:AB31"/>
    <mergeCell ref="AC31:AD31"/>
    <mergeCell ref="AE31:AG31"/>
    <mergeCell ref="AC30:AD30"/>
    <mergeCell ref="AE30:AG30"/>
    <mergeCell ref="AH30:AI30"/>
    <mergeCell ref="AJ30:AL30"/>
    <mergeCell ref="AM30:AN30"/>
    <mergeCell ref="AO30:AQ30"/>
    <mergeCell ref="AR30:AS30"/>
    <mergeCell ref="AT30:AV30"/>
    <mergeCell ref="AW30:AX30"/>
    <mergeCell ref="AW28:AX28"/>
    <mergeCell ref="E29:I29"/>
    <mergeCell ref="J29:M29"/>
    <mergeCell ref="N29:O29"/>
    <mergeCell ref="S31:T31"/>
    <mergeCell ref="U29:W29"/>
    <mergeCell ref="X29:Y29"/>
    <mergeCell ref="Z29:AB29"/>
    <mergeCell ref="AC29:AD29"/>
    <mergeCell ref="AE29:AG29"/>
    <mergeCell ref="AH29:AI29"/>
    <mergeCell ref="AJ29:AL29"/>
    <mergeCell ref="AM29:AN29"/>
    <mergeCell ref="AR31:AS31"/>
    <mergeCell ref="AT31:AV31"/>
    <mergeCell ref="AW31:AX31"/>
    <mergeCell ref="E30:I30"/>
    <mergeCell ref="J30:M30"/>
    <mergeCell ref="N30:O30"/>
    <mergeCell ref="P30:R30"/>
    <mergeCell ref="S30:T30"/>
    <mergeCell ref="U30:W30"/>
    <mergeCell ref="X30:Y30"/>
    <mergeCell ref="Z30:AB30"/>
    <mergeCell ref="Z28:AB28"/>
    <mergeCell ref="AC28:AD28"/>
    <mergeCell ref="AE28:AG28"/>
    <mergeCell ref="AH28:AI28"/>
    <mergeCell ref="AJ28:AL28"/>
    <mergeCell ref="AM28:AN28"/>
    <mergeCell ref="AO28:AQ28"/>
    <mergeCell ref="AR28:AS28"/>
    <mergeCell ref="AT28:AV28"/>
    <mergeCell ref="AT26:AV26"/>
    <mergeCell ref="AW26:AX26"/>
    <mergeCell ref="E27:I27"/>
    <mergeCell ref="J27:M27"/>
    <mergeCell ref="P29:R29"/>
    <mergeCell ref="S29:T29"/>
    <mergeCell ref="U27:W27"/>
    <mergeCell ref="X27:Y27"/>
    <mergeCell ref="Z27:AB27"/>
    <mergeCell ref="AC27:AD27"/>
    <mergeCell ref="AE27:AG27"/>
    <mergeCell ref="AH27:AI27"/>
    <mergeCell ref="AJ27:AL27"/>
    <mergeCell ref="AO29:AQ29"/>
    <mergeCell ref="AR29:AS29"/>
    <mergeCell ref="AT29:AV29"/>
    <mergeCell ref="AW29:AX29"/>
    <mergeCell ref="E28:I28"/>
    <mergeCell ref="J28:M28"/>
    <mergeCell ref="N28:O28"/>
    <mergeCell ref="P28:R28"/>
    <mergeCell ref="S28:T28"/>
    <mergeCell ref="U28:W28"/>
    <mergeCell ref="X28:Y28"/>
    <mergeCell ref="X26:Y26"/>
    <mergeCell ref="Z26:AB26"/>
    <mergeCell ref="AC26:AD26"/>
    <mergeCell ref="AE26:AG26"/>
    <mergeCell ref="AH26:AI26"/>
    <mergeCell ref="AJ26:AL26"/>
    <mergeCell ref="AM26:AN26"/>
    <mergeCell ref="AO26:AQ26"/>
    <mergeCell ref="AR26:AS26"/>
    <mergeCell ref="AR24:AS24"/>
    <mergeCell ref="AT24:AV24"/>
    <mergeCell ref="AW24:AX24"/>
    <mergeCell ref="E25:I25"/>
    <mergeCell ref="N27:O27"/>
    <mergeCell ref="P27:R27"/>
    <mergeCell ref="S27:T27"/>
    <mergeCell ref="U25:W25"/>
    <mergeCell ref="X25:Y25"/>
    <mergeCell ref="Z25:AB25"/>
    <mergeCell ref="AC25:AD25"/>
    <mergeCell ref="AE25:AG25"/>
    <mergeCell ref="AH25:AI25"/>
    <mergeCell ref="AM27:AN27"/>
    <mergeCell ref="AO27:AQ27"/>
    <mergeCell ref="AR27:AS27"/>
    <mergeCell ref="AT27:AV27"/>
    <mergeCell ref="AW27:AX27"/>
    <mergeCell ref="E26:I26"/>
    <mergeCell ref="J26:M26"/>
    <mergeCell ref="N26:O26"/>
    <mergeCell ref="P26:R26"/>
    <mergeCell ref="S26:T26"/>
    <mergeCell ref="U26:W26"/>
    <mergeCell ref="E24:I24"/>
    <mergeCell ref="J24:M24"/>
    <mergeCell ref="N24:O24"/>
    <mergeCell ref="P24:R24"/>
    <mergeCell ref="S24:T24"/>
    <mergeCell ref="U24:W24"/>
    <mergeCell ref="X24:Y24"/>
    <mergeCell ref="Z24:AB24"/>
    <mergeCell ref="AC24:AD24"/>
    <mergeCell ref="J25:M25"/>
    <mergeCell ref="N25:O25"/>
    <mergeCell ref="P25:R25"/>
    <mergeCell ref="S25:T25"/>
    <mergeCell ref="AR23:AS23"/>
    <mergeCell ref="AT23:AV23"/>
    <mergeCell ref="AW23:AX23"/>
    <mergeCell ref="U23:W23"/>
    <mergeCell ref="X23:Y23"/>
    <mergeCell ref="Z23:AB23"/>
    <mergeCell ref="AC23:AD23"/>
    <mergeCell ref="AE23:AG23"/>
    <mergeCell ref="AH23:AI23"/>
    <mergeCell ref="AJ25:AL25"/>
    <mergeCell ref="AM25:AN25"/>
    <mergeCell ref="AO25:AQ25"/>
    <mergeCell ref="AR25:AS25"/>
    <mergeCell ref="AT25:AV25"/>
    <mergeCell ref="AW25:AX25"/>
    <mergeCell ref="AE24:AG24"/>
    <mergeCell ref="AH24:AI24"/>
    <mergeCell ref="AJ24:AL24"/>
    <mergeCell ref="AM24:AN24"/>
    <mergeCell ref="AO24:AQ24"/>
    <mergeCell ref="AJ23:AL23"/>
    <mergeCell ref="AM23:AN23"/>
    <mergeCell ref="AO23:AQ23"/>
    <mergeCell ref="E23:I23"/>
    <mergeCell ref="J23:M23"/>
    <mergeCell ref="N23:O23"/>
    <mergeCell ref="P23:R23"/>
    <mergeCell ref="S23:T23"/>
    <mergeCell ref="X22:Y22"/>
    <mergeCell ref="P22:R22"/>
    <mergeCell ref="S22:T22"/>
    <mergeCell ref="U22:W22"/>
    <mergeCell ref="E22:I22"/>
    <mergeCell ref="J22:M22"/>
    <mergeCell ref="N22:O22"/>
    <mergeCell ref="Z22:AB22"/>
    <mergeCell ref="AC22:AD22"/>
    <mergeCell ref="AE22:AG22"/>
    <mergeCell ref="AH21:AI21"/>
    <mergeCell ref="AJ21:AL21"/>
    <mergeCell ref="AM21:AN21"/>
    <mergeCell ref="AM22:AN22"/>
    <mergeCell ref="Z21:AB21"/>
    <mergeCell ref="AC21:AD21"/>
    <mergeCell ref="AE21:AG21"/>
    <mergeCell ref="AX15:AZ15"/>
    <mergeCell ref="BA15:BB15"/>
    <mergeCell ref="AT21:AV21"/>
    <mergeCell ref="AW21:AX21"/>
    <mergeCell ref="AT22:AV22"/>
    <mergeCell ref="AW22:AX22"/>
    <mergeCell ref="AH22:AI22"/>
    <mergeCell ref="AJ22:AL22"/>
    <mergeCell ref="AO22:AQ22"/>
    <mergeCell ref="AR22:AS22"/>
    <mergeCell ref="AO21:AQ21"/>
    <mergeCell ref="AR21:AS21"/>
    <mergeCell ref="E21:I21"/>
    <mergeCell ref="J21:M21"/>
    <mergeCell ref="N21:O21"/>
    <mergeCell ref="E13:G13"/>
    <mergeCell ref="H13:AF13"/>
    <mergeCell ref="AK13:AN13"/>
    <mergeCell ref="AO13:AQ13"/>
    <mergeCell ref="AR13:AS13"/>
    <mergeCell ref="AT13:AW13"/>
    <mergeCell ref="E19:I20"/>
    <mergeCell ref="J19:O20"/>
    <mergeCell ref="P19:AX19"/>
    <mergeCell ref="P20:T20"/>
    <mergeCell ref="U20:Y20"/>
    <mergeCell ref="Z20:AD20"/>
    <mergeCell ref="AE20:AI20"/>
    <mergeCell ref="AJ20:AN20"/>
    <mergeCell ref="AO20:AS20"/>
    <mergeCell ref="AT20:AX20"/>
    <mergeCell ref="P21:R21"/>
    <mergeCell ref="S21:T21"/>
    <mergeCell ref="U21:W21"/>
    <mergeCell ref="X21:Y21"/>
    <mergeCell ref="AT15:AW15"/>
    <mergeCell ref="AX13:AZ13"/>
    <mergeCell ref="BA13:BB13"/>
    <mergeCell ref="E14:G14"/>
    <mergeCell ref="H14:AF14"/>
    <mergeCell ref="AK14:AN14"/>
    <mergeCell ref="AO14:AQ14"/>
    <mergeCell ref="AR14:AS14"/>
    <mergeCell ref="AT14:AW14"/>
    <mergeCell ref="AX14:AZ14"/>
    <mergeCell ref="BA14:BB14"/>
    <mergeCell ref="BA12:BB12"/>
    <mergeCell ref="E9:K9"/>
    <mergeCell ref="L9:U9"/>
    <mergeCell ref="V9:X9"/>
    <mergeCell ref="Y9:AB9"/>
    <mergeCell ref="AC9:AD9"/>
    <mergeCell ref="E12:G12"/>
    <mergeCell ref="H12:AF12"/>
    <mergeCell ref="AS2:AT2"/>
    <mergeCell ref="AU2:AV2"/>
    <mergeCell ref="AW2:AX2"/>
    <mergeCell ref="AY2:AZ2"/>
    <mergeCell ref="BA2:BB2"/>
    <mergeCell ref="AK12:AN12"/>
    <mergeCell ref="AO12:AQ12"/>
    <mergeCell ref="AR12:AS12"/>
    <mergeCell ref="AT12:AW12"/>
    <mergeCell ref="AX12:AZ12"/>
    <mergeCell ref="BC2:BD2"/>
    <mergeCell ref="E7:K7"/>
    <mergeCell ref="L7:AD7"/>
    <mergeCell ref="AK7:AM7"/>
    <mergeCell ref="AN7:AY7"/>
    <mergeCell ref="E8:K8"/>
    <mergeCell ref="L8:AD8"/>
    <mergeCell ref="AK8:AM8"/>
    <mergeCell ref="AN8:AY8"/>
    <mergeCell ref="AP2:AR2"/>
  </mergeCells>
  <phoneticPr fontId="7"/>
  <conditionalFormatting sqref="J21:M32 AJ21:AL32">
    <cfRule type="expression" dxfId="117" priority="33">
      <formula>COUNTA($G$12)&gt;=1</formula>
    </cfRule>
  </conditionalFormatting>
  <conditionalFormatting sqref="P21:R32">
    <cfRule type="expression" dxfId="116" priority="23">
      <formula>COUNTA($G$12)&gt;=1</formula>
    </cfRule>
  </conditionalFormatting>
  <conditionalFormatting sqref="U21:W32">
    <cfRule type="expression" dxfId="115" priority="12">
      <formula>COUNTA($G$12)&gt;=1</formula>
    </cfRule>
  </conditionalFormatting>
  <conditionalFormatting sqref="Z21:AB32 AE21:AG32">
    <cfRule type="expression" dxfId="114" priority="1">
      <formula>COUNTA($G$12)&gt;=1</formula>
    </cfRule>
  </conditionalFormatting>
  <conditionalFormatting sqref="AO12:AQ14 AX12:AZ14">
    <cfRule type="expression" dxfId="113" priority="34">
      <formula>COUNTA($E$13:$G$14)&gt;=1</formula>
    </cfRule>
  </conditionalFormatting>
  <conditionalFormatting sqref="AO21:AQ32">
    <cfRule type="expression" dxfId="112" priority="2">
      <formula>COUNTA($G$12)&gt;=1</formula>
    </cfRule>
  </conditionalFormatting>
  <dataValidations count="4">
    <dataValidation type="list" allowBlank="1" showInputMessage="1" showErrorMessage="1" sqref="E12:G14 AH10 AK7:AM8" xr:uid="{00000000-0002-0000-1900-000000000000}">
      <formula1>$Q$3:$Q$4</formula1>
    </dataValidation>
    <dataValidation type="whole" allowBlank="1" showInputMessage="1" showErrorMessage="1" error="入力月の月日数を超過しています" sqref="J21:M21 J23:M23 J26:M26 J28:M28" xr:uid="{00000000-0002-0000-1900-000001000000}">
      <formula1>0</formula1>
      <formula2>30</formula2>
    </dataValidation>
    <dataValidation type="whole" allowBlank="1" showInputMessage="1" showErrorMessage="1" error="入力月の月日数を超過しています" sqref="J31:M31" xr:uid="{00000000-0002-0000-1900-000002000000}">
      <formula1>0</formula1>
      <formula2>29</formula2>
    </dataValidation>
    <dataValidation type="whole" allowBlank="1" showInputMessage="1" showErrorMessage="1" error="入力月の月日数を超過しています" sqref="J22:M22 J24:M25 J27:M27 J29:M30 J32:M32" xr:uid="{00000000-0002-0000-1900-000003000000}">
      <formula1>0</formula1>
      <formula2>31</formula2>
    </dataValidation>
  </dataValidations>
  <printOptions horizontalCentered="1" verticalCentered="1"/>
  <pageMargins left="0.25" right="0.25" top="0.75" bottom="0.75" header="0.3" footer="0.3"/>
  <pageSetup paperSize="9" scale="9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70C0"/>
    <pageSetUpPr fitToPage="1"/>
  </sheetPr>
  <dimension ref="A1:Y157"/>
  <sheetViews>
    <sheetView view="pageBreakPreview" zoomScaleNormal="130" zoomScaleSheetLayoutView="100" workbookViewId="0"/>
  </sheetViews>
  <sheetFormatPr defaultColWidth="4" defaultRowHeight="13"/>
  <cols>
    <col min="1" max="1" width="2.6328125" style="405" customWidth="1"/>
    <col min="2" max="2" width="10.6328125" style="405" customWidth="1"/>
    <col min="3" max="7" width="4.6328125" style="405" customWidth="1"/>
    <col min="8" max="8" width="7.6328125" style="405" customWidth="1"/>
    <col min="9" max="17" width="4.6328125" style="405" customWidth="1"/>
    <col min="18" max="19" width="7.6328125" style="405" customWidth="1"/>
    <col min="20" max="23" width="4.6328125" style="405" customWidth="1"/>
    <col min="24" max="24" width="9.7265625" style="405" customWidth="1"/>
    <col min="25" max="25" width="2.6328125" style="405" customWidth="1"/>
    <col min="26" max="256" width="4" style="405"/>
    <col min="257" max="257" width="2.90625" style="405" customWidth="1"/>
    <col min="258" max="258" width="2.36328125" style="405" customWidth="1"/>
    <col min="259" max="259" width="9.26953125" style="405" customWidth="1"/>
    <col min="260" max="264" width="4" style="405"/>
    <col min="265" max="265" width="7.36328125" style="405" customWidth="1"/>
    <col min="266" max="267" width="4" style="405"/>
    <col min="268" max="273" width="5.08984375" style="405" customWidth="1"/>
    <col min="274" max="274" width="4" style="405"/>
    <col min="275" max="276" width="6.7265625" style="405" customWidth="1"/>
    <col min="277" max="279" width="4" style="405"/>
    <col min="280" max="280" width="2.36328125" style="405" customWidth="1"/>
    <col min="281" max="281" width="3.36328125" style="405" customWidth="1"/>
    <col min="282" max="512" width="4" style="405"/>
    <col min="513" max="513" width="2.90625" style="405" customWidth="1"/>
    <col min="514" max="514" width="2.36328125" style="405" customWidth="1"/>
    <col min="515" max="515" width="9.26953125" style="405" customWidth="1"/>
    <col min="516" max="520" width="4" style="405"/>
    <col min="521" max="521" width="7.36328125" style="405" customWidth="1"/>
    <col min="522" max="523" width="4" style="405"/>
    <col min="524" max="529" width="5.08984375" style="405" customWidth="1"/>
    <col min="530" max="530" width="4" style="405"/>
    <col min="531" max="532" width="6.7265625" style="405" customWidth="1"/>
    <col min="533" max="535" width="4" style="405"/>
    <col min="536" max="536" width="2.36328125" style="405" customWidth="1"/>
    <col min="537" max="537" width="3.36328125" style="405" customWidth="1"/>
    <col min="538" max="768" width="4" style="405"/>
    <col min="769" max="769" width="2.90625" style="405" customWidth="1"/>
    <col min="770" max="770" width="2.36328125" style="405" customWidth="1"/>
    <col min="771" max="771" width="9.26953125" style="405" customWidth="1"/>
    <col min="772" max="776" width="4" style="405"/>
    <col min="777" max="777" width="7.36328125" style="405" customWidth="1"/>
    <col min="778" max="779" width="4" style="405"/>
    <col min="780" max="785" width="5.08984375" style="405" customWidth="1"/>
    <col min="786" max="786" width="4" style="405"/>
    <col min="787" max="788" width="6.7265625" style="405" customWidth="1"/>
    <col min="789" max="791" width="4" style="405"/>
    <col min="792" max="792" width="2.36328125" style="405" customWidth="1"/>
    <col min="793" max="793" width="3.36328125" style="405" customWidth="1"/>
    <col min="794" max="1024" width="4" style="405"/>
    <col min="1025" max="1025" width="2.90625" style="405" customWidth="1"/>
    <col min="1026" max="1026" width="2.36328125" style="405" customWidth="1"/>
    <col min="1027" max="1027" width="9.26953125" style="405" customWidth="1"/>
    <col min="1028" max="1032" width="4" style="405"/>
    <col min="1033" max="1033" width="7.36328125" style="405" customWidth="1"/>
    <col min="1034" max="1035" width="4" style="405"/>
    <col min="1036" max="1041" width="5.08984375" style="405" customWidth="1"/>
    <col min="1042" max="1042" width="4" style="405"/>
    <col min="1043" max="1044" width="6.7265625" style="405" customWidth="1"/>
    <col min="1045" max="1047" width="4" style="405"/>
    <col min="1048" max="1048" width="2.36328125" style="405" customWidth="1"/>
    <col min="1049" max="1049" width="3.36328125" style="405" customWidth="1"/>
    <col min="1050" max="1280" width="4" style="405"/>
    <col min="1281" max="1281" width="2.90625" style="405" customWidth="1"/>
    <col min="1282" max="1282" width="2.36328125" style="405" customWidth="1"/>
    <col min="1283" max="1283" width="9.26953125" style="405" customWidth="1"/>
    <col min="1284" max="1288" width="4" style="405"/>
    <col min="1289" max="1289" width="7.36328125" style="405" customWidth="1"/>
    <col min="1290" max="1291" width="4" style="405"/>
    <col min="1292" max="1297" width="5.08984375" style="405" customWidth="1"/>
    <col min="1298" max="1298" width="4" style="405"/>
    <col min="1299" max="1300" width="6.7265625" style="405" customWidth="1"/>
    <col min="1301" max="1303" width="4" style="405"/>
    <col min="1304" max="1304" width="2.36328125" style="405" customWidth="1"/>
    <col min="1305" max="1305" width="3.36328125" style="405" customWidth="1"/>
    <col min="1306" max="1536" width="4" style="405"/>
    <col min="1537" max="1537" width="2.90625" style="405" customWidth="1"/>
    <col min="1538" max="1538" width="2.36328125" style="405" customWidth="1"/>
    <col min="1539" max="1539" width="9.26953125" style="405" customWidth="1"/>
    <col min="1540" max="1544" width="4" style="405"/>
    <col min="1545" max="1545" width="7.36328125" style="405" customWidth="1"/>
    <col min="1546" max="1547" width="4" style="405"/>
    <col min="1548" max="1553" width="5.08984375" style="405" customWidth="1"/>
    <col min="1554" max="1554" width="4" style="405"/>
    <col min="1555" max="1556" width="6.7265625" style="405" customWidth="1"/>
    <col min="1557" max="1559" width="4" style="405"/>
    <col min="1560" max="1560" width="2.36328125" style="405" customWidth="1"/>
    <col min="1561" max="1561" width="3.36328125" style="405" customWidth="1"/>
    <col min="1562" max="1792" width="4" style="405"/>
    <col min="1793" max="1793" width="2.90625" style="405" customWidth="1"/>
    <col min="1794" max="1794" width="2.36328125" style="405" customWidth="1"/>
    <col min="1795" max="1795" width="9.26953125" style="405" customWidth="1"/>
    <col min="1796" max="1800" width="4" style="405"/>
    <col min="1801" max="1801" width="7.36328125" style="405" customWidth="1"/>
    <col min="1802" max="1803" width="4" style="405"/>
    <col min="1804" max="1809" width="5.08984375" style="405" customWidth="1"/>
    <col min="1810" max="1810" width="4" style="405"/>
    <col min="1811" max="1812" width="6.7265625" style="405" customWidth="1"/>
    <col min="1813" max="1815" width="4" style="405"/>
    <col min="1816" max="1816" width="2.36328125" style="405" customWidth="1"/>
    <col min="1817" max="1817" width="3.36328125" style="405" customWidth="1"/>
    <col min="1818" max="2048" width="4" style="405"/>
    <col min="2049" max="2049" width="2.90625" style="405" customWidth="1"/>
    <col min="2050" max="2050" width="2.36328125" style="405" customWidth="1"/>
    <col min="2051" max="2051" width="9.26953125" style="405" customWidth="1"/>
    <col min="2052" max="2056" width="4" style="405"/>
    <col min="2057" max="2057" width="7.36328125" style="405" customWidth="1"/>
    <col min="2058" max="2059" width="4" style="405"/>
    <col min="2060" max="2065" width="5.08984375" style="405" customWidth="1"/>
    <col min="2066" max="2066" width="4" style="405"/>
    <col min="2067" max="2068" width="6.7265625" style="405" customWidth="1"/>
    <col min="2069" max="2071" width="4" style="405"/>
    <col min="2072" max="2072" width="2.36328125" style="405" customWidth="1"/>
    <col min="2073" max="2073" width="3.36328125" style="405" customWidth="1"/>
    <col min="2074" max="2304" width="4" style="405"/>
    <col min="2305" max="2305" width="2.90625" style="405" customWidth="1"/>
    <col min="2306" max="2306" width="2.36328125" style="405" customWidth="1"/>
    <col min="2307" max="2307" width="9.26953125" style="405" customWidth="1"/>
    <col min="2308" max="2312" width="4" style="405"/>
    <col min="2313" max="2313" width="7.36328125" style="405" customWidth="1"/>
    <col min="2314" max="2315" width="4" style="405"/>
    <col min="2316" max="2321" width="5.08984375" style="405" customWidth="1"/>
    <col min="2322" max="2322" width="4" style="405"/>
    <col min="2323" max="2324" width="6.7265625" style="405" customWidth="1"/>
    <col min="2325" max="2327" width="4" style="405"/>
    <col min="2328" max="2328" width="2.36328125" style="405" customWidth="1"/>
    <col min="2329" max="2329" width="3.36328125" style="405" customWidth="1"/>
    <col min="2330" max="2560" width="4" style="405"/>
    <col min="2561" max="2561" width="2.90625" style="405" customWidth="1"/>
    <col min="2562" max="2562" width="2.36328125" style="405" customWidth="1"/>
    <col min="2563" max="2563" width="9.26953125" style="405" customWidth="1"/>
    <col min="2564" max="2568" width="4" style="405"/>
    <col min="2569" max="2569" width="7.36328125" style="405" customWidth="1"/>
    <col min="2570" max="2571" width="4" style="405"/>
    <col min="2572" max="2577" width="5.08984375" style="405" customWidth="1"/>
    <col min="2578" max="2578" width="4" style="405"/>
    <col min="2579" max="2580" width="6.7265625" style="405" customWidth="1"/>
    <col min="2581" max="2583" width="4" style="405"/>
    <col min="2584" max="2584" width="2.36328125" style="405" customWidth="1"/>
    <col min="2585" max="2585" width="3.36328125" style="405" customWidth="1"/>
    <col min="2586" max="2816" width="4" style="405"/>
    <col min="2817" max="2817" width="2.90625" style="405" customWidth="1"/>
    <col min="2818" max="2818" width="2.36328125" style="405" customWidth="1"/>
    <col min="2819" max="2819" width="9.26953125" style="405" customWidth="1"/>
    <col min="2820" max="2824" width="4" style="405"/>
    <col min="2825" max="2825" width="7.36328125" style="405" customWidth="1"/>
    <col min="2826" max="2827" width="4" style="405"/>
    <col min="2828" max="2833" width="5.08984375" style="405" customWidth="1"/>
    <col min="2834" max="2834" width="4" style="405"/>
    <col min="2835" max="2836" width="6.7265625" style="405" customWidth="1"/>
    <col min="2837" max="2839" width="4" style="405"/>
    <col min="2840" max="2840" width="2.36328125" style="405" customWidth="1"/>
    <col min="2841" max="2841" width="3.36328125" style="405" customWidth="1"/>
    <col min="2842" max="3072" width="4" style="405"/>
    <col min="3073" max="3073" width="2.90625" style="405" customWidth="1"/>
    <col min="3074" max="3074" width="2.36328125" style="405" customWidth="1"/>
    <col min="3075" max="3075" width="9.26953125" style="405" customWidth="1"/>
    <col min="3076" max="3080" width="4" style="405"/>
    <col min="3081" max="3081" width="7.36328125" style="405" customWidth="1"/>
    <col min="3082" max="3083" width="4" style="405"/>
    <col min="3084" max="3089" width="5.08984375" style="405" customWidth="1"/>
    <col min="3090" max="3090" width="4" style="405"/>
    <col min="3091" max="3092" width="6.7265625" style="405" customWidth="1"/>
    <col min="3093" max="3095" width="4" style="405"/>
    <col min="3096" max="3096" width="2.36328125" style="405" customWidth="1"/>
    <col min="3097" max="3097" width="3.36328125" style="405" customWidth="1"/>
    <col min="3098" max="3328" width="4" style="405"/>
    <col min="3329" max="3329" width="2.90625" style="405" customWidth="1"/>
    <col min="3330" max="3330" width="2.36328125" style="405" customWidth="1"/>
    <col min="3331" max="3331" width="9.26953125" style="405" customWidth="1"/>
    <col min="3332" max="3336" width="4" style="405"/>
    <col min="3337" max="3337" width="7.36328125" style="405" customWidth="1"/>
    <col min="3338" max="3339" width="4" style="405"/>
    <col min="3340" max="3345" width="5.08984375" style="405" customWidth="1"/>
    <col min="3346" max="3346" width="4" style="405"/>
    <col min="3347" max="3348" width="6.7265625" style="405" customWidth="1"/>
    <col min="3349" max="3351" width="4" style="405"/>
    <col min="3352" max="3352" width="2.36328125" style="405" customWidth="1"/>
    <col min="3353" max="3353" width="3.36328125" style="405" customWidth="1"/>
    <col min="3354" max="3584" width="4" style="405"/>
    <col min="3585" max="3585" width="2.90625" style="405" customWidth="1"/>
    <col min="3586" max="3586" width="2.36328125" style="405" customWidth="1"/>
    <col min="3587" max="3587" width="9.26953125" style="405" customWidth="1"/>
    <col min="3588" max="3592" width="4" style="405"/>
    <col min="3593" max="3593" width="7.36328125" style="405" customWidth="1"/>
    <col min="3594" max="3595" width="4" style="405"/>
    <col min="3596" max="3601" width="5.08984375" style="405" customWidth="1"/>
    <col min="3602" max="3602" width="4" style="405"/>
    <col min="3603" max="3604" width="6.7265625" style="405" customWidth="1"/>
    <col min="3605" max="3607" width="4" style="405"/>
    <col min="3608" max="3608" width="2.36328125" style="405" customWidth="1"/>
    <col min="3609" max="3609" width="3.36328125" style="405" customWidth="1"/>
    <col min="3610" max="3840" width="4" style="405"/>
    <col min="3841" max="3841" width="2.90625" style="405" customWidth="1"/>
    <col min="3842" max="3842" width="2.36328125" style="405" customWidth="1"/>
    <col min="3843" max="3843" width="9.26953125" style="405" customWidth="1"/>
    <col min="3844" max="3848" width="4" style="405"/>
    <col min="3849" max="3849" width="7.36328125" style="405" customWidth="1"/>
    <col min="3850" max="3851" width="4" style="405"/>
    <col min="3852" max="3857" width="5.08984375" style="405" customWidth="1"/>
    <col min="3858" max="3858" width="4" style="405"/>
    <col min="3859" max="3860" width="6.7265625" style="405" customWidth="1"/>
    <col min="3861" max="3863" width="4" style="405"/>
    <col min="3864" max="3864" width="2.36328125" style="405" customWidth="1"/>
    <col min="3865" max="3865" width="3.36328125" style="405" customWidth="1"/>
    <col min="3866" max="4096" width="4" style="405"/>
    <col min="4097" max="4097" width="2.90625" style="405" customWidth="1"/>
    <col min="4098" max="4098" width="2.36328125" style="405" customWidth="1"/>
    <col min="4099" max="4099" width="9.26953125" style="405" customWidth="1"/>
    <col min="4100" max="4104" width="4" style="405"/>
    <col min="4105" max="4105" width="7.36328125" style="405" customWidth="1"/>
    <col min="4106" max="4107" width="4" style="405"/>
    <col min="4108" max="4113" width="5.08984375" style="405" customWidth="1"/>
    <col min="4114" max="4114" width="4" style="405"/>
    <col min="4115" max="4116" width="6.7265625" style="405" customWidth="1"/>
    <col min="4117" max="4119" width="4" style="405"/>
    <col min="4120" max="4120" width="2.36328125" style="405" customWidth="1"/>
    <col min="4121" max="4121" width="3.36328125" style="405" customWidth="1"/>
    <col min="4122" max="4352" width="4" style="405"/>
    <col min="4353" max="4353" width="2.90625" style="405" customWidth="1"/>
    <col min="4354" max="4354" width="2.36328125" style="405" customWidth="1"/>
    <col min="4355" max="4355" width="9.26953125" style="405" customWidth="1"/>
    <col min="4356" max="4360" width="4" style="405"/>
    <col min="4361" max="4361" width="7.36328125" style="405" customWidth="1"/>
    <col min="4362" max="4363" width="4" style="405"/>
    <col min="4364" max="4369" width="5.08984375" style="405" customWidth="1"/>
    <col min="4370" max="4370" width="4" style="405"/>
    <col min="4371" max="4372" width="6.7265625" style="405" customWidth="1"/>
    <col min="4373" max="4375" width="4" style="405"/>
    <col min="4376" max="4376" width="2.36328125" style="405" customWidth="1"/>
    <col min="4377" max="4377" width="3.36328125" style="405" customWidth="1"/>
    <col min="4378" max="4608" width="4" style="405"/>
    <col min="4609" max="4609" width="2.90625" style="405" customWidth="1"/>
    <col min="4610" max="4610" width="2.36328125" style="405" customWidth="1"/>
    <col min="4611" max="4611" width="9.26953125" style="405" customWidth="1"/>
    <col min="4612" max="4616" width="4" style="405"/>
    <col min="4617" max="4617" width="7.36328125" style="405" customWidth="1"/>
    <col min="4618" max="4619" width="4" style="405"/>
    <col min="4620" max="4625" width="5.08984375" style="405" customWidth="1"/>
    <col min="4626" max="4626" width="4" style="405"/>
    <col min="4627" max="4628" width="6.7265625" style="405" customWidth="1"/>
    <col min="4629" max="4631" width="4" style="405"/>
    <col min="4632" max="4632" width="2.36328125" style="405" customWidth="1"/>
    <col min="4633" max="4633" width="3.36328125" style="405" customWidth="1"/>
    <col min="4634" max="4864" width="4" style="405"/>
    <col min="4865" max="4865" width="2.90625" style="405" customWidth="1"/>
    <col min="4866" max="4866" width="2.36328125" style="405" customWidth="1"/>
    <col min="4867" max="4867" width="9.26953125" style="405" customWidth="1"/>
    <col min="4868" max="4872" width="4" style="405"/>
    <col min="4873" max="4873" width="7.36328125" style="405" customWidth="1"/>
    <col min="4874" max="4875" width="4" style="405"/>
    <col min="4876" max="4881" width="5.08984375" style="405" customWidth="1"/>
    <col min="4882" max="4882" width="4" style="405"/>
    <col min="4883" max="4884" width="6.7265625" style="405" customWidth="1"/>
    <col min="4885" max="4887" width="4" style="405"/>
    <col min="4888" max="4888" width="2.36328125" style="405" customWidth="1"/>
    <col min="4889" max="4889" width="3.36328125" style="405" customWidth="1"/>
    <col min="4890" max="5120" width="4" style="405"/>
    <col min="5121" max="5121" width="2.90625" style="405" customWidth="1"/>
    <col min="5122" max="5122" width="2.36328125" style="405" customWidth="1"/>
    <col min="5123" max="5123" width="9.26953125" style="405" customWidth="1"/>
    <col min="5124" max="5128" width="4" style="405"/>
    <col min="5129" max="5129" width="7.36328125" style="405" customWidth="1"/>
    <col min="5130" max="5131" width="4" style="405"/>
    <col min="5132" max="5137" width="5.08984375" style="405" customWidth="1"/>
    <col min="5138" max="5138" width="4" style="405"/>
    <col min="5139" max="5140" width="6.7265625" style="405" customWidth="1"/>
    <col min="5141" max="5143" width="4" style="405"/>
    <col min="5144" max="5144" width="2.36328125" style="405" customWidth="1"/>
    <col min="5145" max="5145" width="3.36328125" style="405" customWidth="1"/>
    <col min="5146" max="5376" width="4" style="405"/>
    <col min="5377" max="5377" width="2.90625" style="405" customWidth="1"/>
    <col min="5378" max="5378" width="2.36328125" style="405" customWidth="1"/>
    <col min="5379" max="5379" width="9.26953125" style="405" customWidth="1"/>
    <col min="5380" max="5384" width="4" style="405"/>
    <col min="5385" max="5385" width="7.36328125" style="405" customWidth="1"/>
    <col min="5386" max="5387" width="4" style="405"/>
    <col min="5388" max="5393" width="5.08984375" style="405" customWidth="1"/>
    <col min="5394" max="5394" width="4" style="405"/>
    <col min="5395" max="5396" width="6.7265625" style="405" customWidth="1"/>
    <col min="5397" max="5399" width="4" style="405"/>
    <col min="5400" max="5400" width="2.36328125" style="405" customWidth="1"/>
    <col min="5401" max="5401" width="3.36328125" style="405" customWidth="1"/>
    <col min="5402" max="5632" width="4" style="405"/>
    <col min="5633" max="5633" width="2.90625" style="405" customWidth="1"/>
    <col min="5634" max="5634" width="2.36328125" style="405" customWidth="1"/>
    <col min="5635" max="5635" width="9.26953125" style="405" customWidth="1"/>
    <col min="5636" max="5640" width="4" style="405"/>
    <col min="5641" max="5641" width="7.36328125" style="405" customWidth="1"/>
    <col min="5642" max="5643" width="4" style="405"/>
    <col min="5644" max="5649" width="5.08984375" style="405" customWidth="1"/>
    <col min="5650" max="5650" width="4" style="405"/>
    <col min="5651" max="5652" width="6.7265625" style="405" customWidth="1"/>
    <col min="5653" max="5655" width="4" style="405"/>
    <col min="5656" max="5656" width="2.36328125" style="405" customWidth="1"/>
    <col min="5657" max="5657" width="3.36328125" style="405" customWidth="1"/>
    <col min="5658" max="5888" width="4" style="405"/>
    <col min="5889" max="5889" width="2.90625" style="405" customWidth="1"/>
    <col min="5890" max="5890" width="2.36328125" style="405" customWidth="1"/>
    <col min="5891" max="5891" width="9.26953125" style="405" customWidth="1"/>
    <col min="5892" max="5896" width="4" style="405"/>
    <col min="5897" max="5897" width="7.36328125" style="405" customWidth="1"/>
    <col min="5898" max="5899" width="4" style="405"/>
    <col min="5900" max="5905" width="5.08984375" style="405" customWidth="1"/>
    <col min="5906" max="5906" width="4" style="405"/>
    <col min="5907" max="5908" width="6.7265625" style="405" customWidth="1"/>
    <col min="5909" max="5911" width="4" style="405"/>
    <col min="5912" max="5912" width="2.36328125" style="405" customWidth="1"/>
    <col min="5913" max="5913" width="3.36328125" style="405" customWidth="1"/>
    <col min="5914" max="6144" width="4" style="405"/>
    <col min="6145" max="6145" width="2.90625" style="405" customWidth="1"/>
    <col min="6146" max="6146" width="2.36328125" style="405" customWidth="1"/>
    <col min="6147" max="6147" width="9.26953125" style="405" customWidth="1"/>
    <col min="6148" max="6152" width="4" style="405"/>
    <col min="6153" max="6153" width="7.36328125" style="405" customWidth="1"/>
    <col min="6154" max="6155" width="4" style="405"/>
    <col min="6156" max="6161" width="5.08984375" style="405" customWidth="1"/>
    <col min="6162" max="6162" width="4" style="405"/>
    <col min="6163" max="6164" width="6.7265625" style="405" customWidth="1"/>
    <col min="6165" max="6167" width="4" style="405"/>
    <col min="6168" max="6168" width="2.36328125" style="405" customWidth="1"/>
    <col min="6169" max="6169" width="3.36328125" style="405" customWidth="1"/>
    <col min="6170" max="6400" width="4" style="405"/>
    <col min="6401" max="6401" width="2.90625" style="405" customWidth="1"/>
    <col min="6402" max="6402" width="2.36328125" style="405" customWidth="1"/>
    <col min="6403" max="6403" width="9.26953125" style="405" customWidth="1"/>
    <col min="6404" max="6408" width="4" style="405"/>
    <col min="6409" max="6409" width="7.36328125" style="405" customWidth="1"/>
    <col min="6410" max="6411" width="4" style="405"/>
    <col min="6412" max="6417" width="5.08984375" style="405" customWidth="1"/>
    <col min="6418" max="6418" width="4" style="405"/>
    <col min="6419" max="6420" width="6.7265625" style="405" customWidth="1"/>
    <col min="6421" max="6423" width="4" style="405"/>
    <col min="6424" max="6424" width="2.36328125" style="405" customWidth="1"/>
    <col min="6425" max="6425" width="3.36328125" style="405" customWidth="1"/>
    <col min="6426" max="6656" width="4" style="405"/>
    <col min="6657" max="6657" width="2.90625" style="405" customWidth="1"/>
    <col min="6658" max="6658" width="2.36328125" style="405" customWidth="1"/>
    <col min="6659" max="6659" width="9.26953125" style="405" customWidth="1"/>
    <col min="6660" max="6664" width="4" style="405"/>
    <col min="6665" max="6665" width="7.36328125" style="405" customWidth="1"/>
    <col min="6666" max="6667" width="4" style="405"/>
    <col min="6668" max="6673" width="5.08984375" style="405" customWidth="1"/>
    <col min="6674" max="6674" width="4" style="405"/>
    <col min="6675" max="6676" width="6.7265625" style="405" customWidth="1"/>
    <col min="6677" max="6679" width="4" style="405"/>
    <col min="6680" max="6680" width="2.36328125" style="405" customWidth="1"/>
    <col min="6681" max="6681" width="3.36328125" style="405" customWidth="1"/>
    <col min="6682" max="6912" width="4" style="405"/>
    <col min="6913" max="6913" width="2.90625" style="405" customWidth="1"/>
    <col min="6914" max="6914" width="2.36328125" style="405" customWidth="1"/>
    <col min="6915" max="6915" width="9.26953125" style="405" customWidth="1"/>
    <col min="6916" max="6920" width="4" style="405"/>
    <col min="6921" max="6921" width="7.36328125" style="405" customWidth="1"/>
    <col min="6922" max="6923" width="4" style="405"/>
    <col min="6924" max="6929" width="5.08984375" style="405" customWidth="1"/>
    <col min="6930" max="6930" width="4" style="405"/>
    <col min="6931" max="6932" width="6.7265625" style="405" customWidth="1"/>
    <col min="6933" max="6935" width="4" style="405"/>
    <col min="6936" max="6936" width="2.36328125" style="405" customWidth="1"/>
    <col min="6937" max="6937" width="3.36328125" style="405" customWidth="1"/>
    <col min="6938" max="7168" width="4" style="405"/>
    <col min="7169" max="7169" width="2.90625" style="405" customWidth="1"/>
    <col min="7170" max="7170" width="2.36328125" style="405" customWidth="1"/>
    <col min="7171" max="7171" width="9.26953125" style="405" customWidth="1"/>
    <col min="7172" max="7176" width="4" style="405"/>
    <col min="7177" max="7177" width="7.36328125" style="405" customWidth="1"/>
    <col min="7178" max="7179" width="4" style="405"/>
    <col min="7180" max="7185" width="5.08984375" style="405" customWidth="1"/>
    <col min="7186" max="7186" width="4" style="405"/>
    <col min="7187" max="7188" width="6.7265625" style="405" customWidth="1"/>
    <col min="7189" max="7191" width="4" style="405"/>
    <col min="7192" max="7192" width="2.36328125" style="405" customWidth="1"/>
    <col min="7193" max="7193" width="3.36328125" style="405" customWidth="1"/>
    <col min="7194" max="7424" width="4" style="405"/>
    <col min="7425" max="7425" width="2.90625" style="405" customWidth="1"/>
    <col min="7426" max="7426" width="2.36328125" style="405" customWidth="1"/>
    <col min="7427" max="7427" width="9.26953125" style="405" customWidth="1"/>
    <col min="7428" max="7432" width="4" style="405"/>
    <col min="7433" max="7433" width="7.36328125" style="405" customWidth="1"/>
    <col min="7434" max="7435" width="4" style="405"/>
    <col min="7436" max="7441" width="5.08984375" style="405" customWidth="1"/>
    <col min="7442" max="7442" width="4" style="405"/>
    <col min="7443" max="7444" width="6.7265625" style="405" customWidth="1"/>
    <col min="7445" max="7447" width="4" style="405"/>
    <col min="7448" max="7448" width="2.36328125" style="405" customWidth="1"/>
    <col min="7449" max="7449" width="3.36328125" style="405" customWidth="1"/>
    <col min="7450" max="7680" width="4" style="405"/>
    <col min="7681" max="7681" width="2.90625" style="405" customWidth="1"/>
    <col min="7682" max="7682" width="2.36328125" style="405" customWidth="1"/>
    <col min="7683" max="7683" width="9.26953125" style="405" customWidth="1"/>
    <col min="7684" max="7688" width="4" style="405"/>
    <col min="7689" max="7689" width="7.36328125" style="405" customWidth="1"/>
    <col min="7690" max="7691" width="4" style="405"/>
    <col min="7692" max="7697" width="5.08984375" style="405" customWidth="1"/>
    <col min="7698" max="7698" width="4" style="405"/>
    <col min="7699" max="7700" width="6.7265625" style="405" customWidth="1"/>
    <col min="7701" max="7703" width="4" style="405"/>
    <col min="7704" max="7704" width="2.36328125" style="405" customWidth="1"/>
    <col min="7705" max="7705" width="3.36328125" style="405" customWidth="1"/>
    <col min="7706" max="7936" width="4" style="405"/>
    <col min="7937" max="7937" width="2.90625" style="405" customWidth="1"/>
    <col min="7938" max="7938" width="2.36328125" style="405" customWidth="1"/>
    <col min="7939" max="7939" width="9.26953125" style="405" customWidth="1"/>
    <col min="7940" max="7944" width="4" style="405"/>
    <col min="7945" max="7945" width="7.36328125" style="405" customWidth="1"/>
    <col min="7946" max="7947" width="4" style="405"/>
    <col min="7948" max="7953" width="5.08984375" style="405" customWidth="1"/>
    <col min="7954" max="7954" width="4" style="405"/>
    <col min="7955" max="7956" width="6.7265625" style="405" customWidth="1"/>
    <col min="7957" max="7959" width="4" style="405"/>
    <col min="7960" max="7960" width="2.36328125" style="405" customWidth="1"/>
    <col min="7961" max="7961" width="3.36328125" style="405" customWidth="1"/>
    <col min="7962" max="8192" width="4" style="405"/>
    <col min="8193" max="8193" width="2.90625" style="405" customWidth="1"/>
    <col min="8194" max="8194" width="2.36328125" style="405" customWidth="1"/>
    <col min="8195" max="8195" width="9.26953125" style="405" customWidth="1"/>
    <col min="8196" max="8200" width="4" style="405"/>
    <col min="8201" max="8201" width="7.36328125" style="405" customWidth="1"/>
    <col min="8202" max="8203" width="4" style="405"/>
    <col min="8204" max="8209" width="5.08984375" style="405" customWidth="1"/>
    <col min="8210" max="8210" width="4" style="405"/>
    <col min="8211" max="8212" width="6.7265625" style="405" customWidth="1"/>
    <col min="8213" max="8215" width="4" style="405"/>
    <col min="8216" max="8216" width="2.36328125" style="405" customWidth="1"/>
    <col min="8217" max="8217" width="3.36328125" style="405" customWidth="1"/>
    <col min="8218" max="8448" width="4" style="405"/>
    <col min="8449" max="8449" width="2.90625" style="405" customWidth="1"/>
    <col min="8450" max="8450" width="2.36328125" style="405" customWidth="1"/>
    <col min="8451" max="8451" width="9.26953125" style="405" customWidth="1"/>
    <col min="8452" max="8456" width="4" style="405"/>
    <col min="8457" max="8457" width="7.36328125" style="405" customWidth="1"/>
    <col min="8458" max="8459" width="4" style="405"/>
    <col min="8460" max="8465" width="5.08984375" style="405" customWidth="1"/>
    <col min="8466" max="8466" width="4" style="405"/>
    <col min="8467" max="8468" width="6.7265625" style="405" customWidth="1"/>
    <col min="8469" max="8471" width="4" style="405"/>
    <col min="8472" max="8472" width="2.36328125" style="405" customWidth="1"/>
    <col min="8473" max="8473" width="3.36328125" style="405" customWidth="1"/>
    <col min="8474" max="8704" width="4" style="405"/>
    <col min="8705" max="8705" width="2.90625" style="405" customWidth="1"/>
    <col min="8706" max="8706" width="2.36328125" style="405" customWidth="1"/>
    <col min="8707" max="8707" width="9.26953125" style="405" customWidth="1"/>
    <col min="8708" max="8712" width="4" style="405"/>
    <col min="8713" max="8713" width="7.36328125" style="405" customWidth="1"/>
    <col min="8714" max="8715" width="4" style="405"/>
    <col min="8716" max="8721" width="5.08984375" style="405" customWidth="1"/>
    <col min="8722" max="8722" width="4" style="405"/>
    <col min="8723" max="8724" width="6.7265625" style="405" customWidth="1"/>
    <col min="8725" max="8727" width="4" style="405"/>
    <col min="8728" max="8728" width="2.36328125" style="405" customWidth="1"/>
    <col min="8729" max="8729" width="3.36328125" style="405" customWidth="1"/>
    <col min="8730" max="8960" width="4" style="405"/>
    <col min="8961" max="8961" width="2.90625" style="405" customWidth="1"/>
    <col min="8962" max="8962" width="2.36328125" style="405" customWidth="1"/>
    <col min="8963" max="8963" width="9.26953125" style="405" customWidth="1"/>
    <col min="8964" max="8968" width="4" style="405"/>
    <col min="8969" max="8969" width="7.36328125" style="405" customWidth="1"/>
    <col min="8970" max="8971" width="4" style="405"/>
    <col min="8972" max="8977" width="5.08984375" style="405" customWidth="1"/>
    <col min="8978" max="8978" width="4" style="405"/>
    <col min="8979" max="8980" width="6.7265625" style="405" customWidth="1"/>
    <col min="8981" max="8983" width="4" style="405"/>
    <col min="8984" max="8984" width="2.36328125" style="405" customWidth="1"/>
    <col min="8985" max="8985" width="3.36328125" style="405" customWidth="1"/>
    <col min="8986" max="9216" width="4" style="405"/>
    <col min="9217" max="9217" width="2.90625" style="405" customWidth="1"/>
    <col min="9218" max="9218" width="2.36328125" style="405" customWidth="1"/>
    <col min="9219" max="9219" width="9.26953125" style="405" customWidth="1"/>
    <col min="9220" max="9224" width="4" style="405"/>
    <col min="9225" max="9225" width="7.36328125" style="405" customWidth="1"/>
    <col min="9226" max="9227" width="4" style="405"/>
    <col min="9228" max="9233" width="5.08984375" style="405" customWidth="1"/>
    <col min="9234" max="9234" width="4" style="405"/>
    <col min="9235" max="9236" width="6.7265625" style="405" customWidth="1"/>
    <col min="9237" max="9239" width="4" style="405"/>
    <col min="9240" max="9240" width="2.36328125" style="405" customWidth="1"/>
    <col min="9241" max="9241" width="3.36328125" style="405" customWidth="1"/>
    <col min="9242" max="9472" width="4" style="405"/>
    <col min="9473" max="9473" width="2.90625" style="405" customWidth="1"/>
    <col min="9474" max="9474" width="2.36328125" style="405" customWidth="1"/>
    <col min="9475" max="9475" width="9.26953125" style="405" customWidth="1"/>
    <col min="9476" max="9480" width="4" style="405"/>
    <col min="9481" max="9481" width="7.36328125" style="405" customWidth="1"/>
    <col min="9482" max="9483" width="4" style="405"/>
    <col min="9484" max="9489" width="5.08984375" style="405" customWidth="1"/>
    <col min="9490" max="9490" width="4" style="405"/>
    <col min="9491" max="9492" width="6.7265625" style="405" customWidth="1"/>
    <col min="9493" max="9495" width="4" style="405"/>
    <col min="9496" max="9496" width="2.36328125" style="405" customWidth="1"/>
    <col min="9497" max="9497" width="3.36328125" style="405" customWidth="1"/>
    <col min="9498" max="9728" width="4" style="405"/>
    <col min="9729" max="9729" width="2.90625" style="405" customWidth="1"/>
    <col min="9730" max="9730" width="2.36328125" style="405" customWidth="1"/>
    <col min="9731" max="9731" width="9.26953125" style="405" customWidth="1"/>
    <col min="9732" max="9736" width="4" style="405"/>
    <col min="9737" max="9737" width="7.36328125" style="405" customWidth="1"/>
    <col min="9738" max="9739" width="4" style="405"/>
    <col min="9740" max="9745" width="5.08984375" style="405" customWidth="1"/>
    <col min="9746" max="9746" width="4" style="405"/>
    <col min="9747" max="9748" width="6.7265625" style="405" customWidth="1"/>
    <col min="9749" max="9751" width="4" style="405"/>
    <col min="9752" max="9752" width="2.36328125" style="405" customWidth="1"/>
    <col min="9753" max="9753" width="3.36328125" style="405" customWidth="1"/>
    <col min="9754" max="9984" width="4" style="405"/>
    <col min="9985" max="9985" width="2.90625" style="405" customWidth="1"/>
    <col min="9986" max="9986" width="2.36328125" style="405" customWidth="1"/>
    <col min="9987" max="9987" width="9.26953125" style="405" customWidth="1"/>
    <col min="9988" max="9992" width="4" style="405"/>
    <col min="9993" max="9993" width="7.36328125" style="405" customWidth="1"/>
    <col min="9994" max="9995" width="4" style="405"/>
    <col min="9996" max="10001" width="5.08984375" style="405" customWidth="1"/>
    <col min="10002" max="10002" width="4" style="405"/>
    <col min="10003" max="10004" width="6.7265625" style="405" customWidth="1"/>
    <col min="10005" max="10007" width="4" style="405"/>
    <col min="10008" max="10008" width="2.36328125" style="405" customWidth="1"/>
    <col min="10009" max="10009" width="3.36328125" style="405" customWidth="1"/>
    <col min="10010" max="10240" width="4" style="405"/>
    <col min="10241" max="10241" width="2.90625" style="405" customWidth="1"/>
    <col min="10242" max="10242" width="2.36328125" style="405" customWidth="1"/>
    <col min="10243" max="10243" width="9.26953125" style="405" customWidth="1"/>
    <col min="10244" max="10248" width="4" style="405"/>
    <col min="10249" max="10249" width="7.36328125" style="405" customWidth="1"/>
    <col min="10250" max="10251" width="4" style="405"/>
    <col min="10252" max="10257" width="5.08984375" style="405" customWidth="1"/>
    <col min="10258" max="10258" width="4" style="405"/>
    <col min="10259" max="10260" width="6.7265625" style="405" customWidth="1"/>
    <col min="10261" max="10263" width="4" style="405"/>
    <col min="10264" max="10264" width="2.36328125" style="405" customWidth="1"/>
    <col min="10265" max="10265" width="3.36328125" style="405" customWidth="1"/>
    <col min="10266" max="10496" width="4" style="405"/>
    <col min="10497" max="10497" width="2.90625" style="405" customWidth="1"/>
    <col min="10498" max="10498" width="2.36328125" style="405" customWidth="1"/>
    <col min="10499" max="10499" width="9.26953125" style="405" customWidth="1"/>
    <col min="10500" max="10504" width="4" style="405"/>
    <col min="10505" max="10505" width="7.36328125" style="405" customWidth="1"/>
    <col min="10506" max="10507" width="4" style="405"/>
    <col min="10508" max="10513" width="5.08984375" style="405" customWidth="1"/>
    <col min="10514" max="10514" width="4" style="405"/>
    <col min="10515" max="10516" width="6.7265625" style="405" customWidth="1"/>
    <col min="10517" max="10519" width="4" style="405"/>
    <col min="10520" max="10520" width="2.36328125" style="405" customWidth="1"/>
    <col min="10521" max="10521" width="3.36328125" style="405" customWidth="1"/>
    <col min="10522" max="10752" width="4" style="405"/>
    <col min="10753" max="10753" width="2.90625" style="405" customWidth="1"/>
    <col min="10754" max="10754" width="2.36328125" style="405" customWidth="1"/>
    <col min="10755" max="10755" width="9.26953125" style="405" customWidth="1"/>
    <col min="10756" max="10760" width="4" style="405"/>
    <col min="10761" max="10761" width="7.36328125" style="405" customWidth="1"/>
    <col min="10762" max="10763" width="4" style="405"/>
    <col min="10764" max="10769" width="5.08984375" style="405" customWidth="1"/>
    <col min="10770" max="10770" width="4" style="405"/>
    <col min="10771" max="10772" width="6.7265625" style="405" customWidth="1"/>
    <col min="10773" max="10775" width="4" style="405"/>
    <col min="10776" max="10776" width="2.36328125" style="405" customWidth="1"/>
    <col min="10777" max="10777" width="3.36328125" style="405" customWidth="1"/>
    <col min="10778" max="11008" width="4" style="405"/>
    <col min="11009" max="11009" width="2.90625" style="405" customWidth="1"/>
    <col min="11010" max="11010" width="2.36328125" style="405" customWidth="1"/>
    <col min="11011" max="11011" width="9.26953125" style="405" customWidth="1"/>
    <col min="11012" max="11016" width="4" style="405"/>
    <col min="11017" max="11017" width="7.36328125" style="405" customWidth="1"/>
    <col min="11018" max="11019" width="4" style="405"/>
    <col min="11020" max="11025" width="5.08984375" style="405" customWidth="1"/>
    <col min="11026" max="11026" width="4" style="405"/>
    <col min="11027" max="11028" width="6.7265625" style="405" customWidth="1"/>
    <col min="11029" max="11031" width="4" style="405"/>
    <col min="11032" max="11032" width="2.36328125" style="405" customWidth="1"/>
    <col min="11033" max="11033" width="3.36328125" style="405" customWidth="1"/>
    <col min="11034" max="11264" width="4" style="405"/>
    <col min="11265" max="11265" width="2.90625" style="405" customWidth="1"/>
    <col min="11266" max="11266" width="2.36328125" style="405" customWidth="1"/>
    <col min="11267" max="11267" width="9.26953125" style="405" customWidth="1"/>
    <col min="11268" max="11272" width="4" style="405"/>
    <col min="11273" max="11273" width="7.36328125" style="405" customWidth="1"/>
    <col min="11274" max="11275" width="4" style="405"/>
    <col min="11276" max="11281" width="5.08984375" style="405" customWidth="1"/>
    <col min="11282" max="11282" width="4" style="405"/>
    <col min="11283" max="11284" width="6.7265625" style="405" customWidth="1"/>
    <col min="11285" max="11287" width="4" style="405"/>
    <col min="11288" max="11288" width="2.36328125" style="405" customWidth="1"/>
    <col min="11289" max="11289" width="3.36328125" style="405" customWidth="1"/>
    <col min="11290" max="11520" width="4" style="405"/>
    <col min="11521" max="11521" width="2.90625" style="405" customWidth="1"/>
    <col min="11522" max="11522" width="2.36328125" style="405" customWidth="1"/>
    <col min="11523" max="11523" width="9.26953125" style="405" customWidth="1"/>
    <col min="11524" max="11528" width="4" style="405"/>
    <col min="11529" max="11529" width="7.36328125" style="405" customWidth="1"/>
    <col min="11530" max="11531" width="4" style="405"/>
    <col min="11532" max="11537" width="5.08984375" style="405" customWidth="1"/>
    <col min="11538" max="11538" width="4" style="405"/>
    <col min="11539" max="11540" width="6.7265625" style="405" customWidth="1"/>
    <col min="11541" max="11543" width="4" style="405"/>
    <col min="11544" max="11544" width="2.36328125" style="405" customWidth="1"/>
    <col min="11545" max="11545" width="3.36328125" style="405" customWidth="1"/>
    <col min="11546" max="11776" width="4" style="405"/>
    <col min="11777" max="11777" width="2.90625" style="405" customWidth="1"/>
    <col min="11778" max="11778" width="2.36328125" style="405" customWidth="1"/>
    <col min="11779" max="11779" width="9.26953125" style="405" customWidth="1"/>
    <col min="11780" max="11784" width="4" style="405"/>
    <col min="11785" max="11785" width="7.36328125" style="405" customWidth="1"/>
    <col min="11786" max="11787" width="4" style="405"/>
    <col min="11788" max="11793" width="5.08984375" style="405" customWidth="1"/>
    <col min="11794" max="11794" width="4" style="405"/>
    <col min="11795" max="11796" width="6.7265625" style="405" customWidth="1"/>
    <col min="11797" max="11799" width="4" style="405"/>
    <col min="11800" max="11800" width="2.36328125" style="405" customWidth="1"/>
    <col min="11801" max="11801" width="3.36328125" style="405" customWidth="1"/>
    <col min="11802" max="12032" width="4" style="405"/>
    <col min="12033" max="12033" width="2.90625" style="405" customWidth="1"/>
    <col min="12034" max="12034" width="2.36328125" style="405" customWidth="1"/>
    <col min="12035" max="12035" width="9.26953125" style="405" customWidth="1"/>
    <col min="12036" max="12040" width="4" style="405"/>
    <col min="12041" max="12041" width="7.36328125" style="405" customWidth="1"/>
    <col min="12042" max="12043" width="4" style="405"/>
    <col min="12044" max="12049" width="5.08984375" style="405" customWidth="1"/>
    <col min="12050" max="12050" width="4" style="405"/>
    <col min="12051" max="12052" width="6.7265625" style="405" customWidth="1"/>
    <col min="12053" max="12055" width="4" style="405"/>
    <col min="12056" max="12056" width="2.36328125" style="405" customWidth="1"/>
    <col min="12057" max="12057" width="3.36328125" style="405" customWidth="1"/>
    <col min="12058" max="12288" width="4" style="405"/>
    <col min="12289" max="12289" width="2.90625" style="405" customWidth="1"/>
    <col min="12290" max="12290" width="2.36328125" style="405" customWidth="1"/>
    <col min="12291" max="12291" width="9.26953125" style="405" customWidth="1"/>
    <col min="12292" max="12296" width="4" style="405"/>
    <col min="12297" max="12297" width="7.36328125" style="405" customWidth="1"/>
    <col min="12298" max="12299" width="4" style="405"/>
    <col min="12300" max="12305" width="5.08984375" style="405" customWidth="1"/>
    <col min="12306" max="12306" width="4" style="405"/>
    <col min="12307" max="12308" width="6.7265625" style="405" customWidth="1"/>
    <col min="12309" max="12311" width="4" style="405"/>
    <col min="12312" max="12312" width="2.36328125" style="405" customWidth="1"/>
    <col min="12313" max="12313" width="3.36328125" style="405" customWidth="1"/>
    <col min="12314" max="12544" width="4" style="405"/>
    <col min="12545" max="12545" width="2.90625" style="405" customWidth="1"/>
    <col min="12546" max="12546" width="2.36328125" style="405" customWidth="1"/>
    <col min="12547" max="12547" width="9.26953125" style="405" customWidth="1"/>
    <col min="12548" max="12552" width="4" style="405"/>
    <col min="12553" max="12553" width="7.36328125" style="405" customWidth="1"/>
    <col min="12554" max="12555" width="4" style="405"/>
    <col min="12556" max="12561" width="5.08984375" style="405" customWidth="1"/>
    <col min="12562" max="12562" width="4" style="405"/>
    <col min="12563" max="12564" width="6.7265625" style="405" customWidth="1"/>
    <col min="12565" max="12567" width="4" style="405"/>
    <col min="12568" max="12568" width="2.36328125" style="405" customWidth="1"/>
    <col min="12569" max="12569" width="3.36328125" style="405" customWidth="1"/>
    <col min="12570" max="12800" width="4" style="405"/>
    <col min="12801" max="12801" width="2.90625" style="405" customWidth="1"/>
    <col min="12802" max="12802" width="2.36328125" style="405" customWidth="1"/>
    <col min="12803" max="12803" width="9.26953125" style="405" customWidth="1"/>
    <col min="12804" max="12808" width="4" style="405"/>
    <col min="12809" max="12809" width="7.36328125" style="405" customWidth="1"/>
    <col min="12810" max="12811" width="4" style="405"/>
    <col min="12812" max="12817" width="5.08984375" style="405" customWidth="1"/>
    <col min="12818" max="12818" width="4" style="405"/>
    <col min="12819" max="12820" width="6.7265625" style="405" customWidth="1"/>
    <col min="12821" max="12823" width="4" style="405"/>
    <col min="12824" max="12824" width="2.36328125" style="405" customWidth="1"/>
    <col min="12825" max="12825" width="3.36328125" style="405" customWidth="1"/>
    <col min="12826" max="13056" width="4" style="405"/>
    <col min="13057" max="13057" width="2.90625" style="405" customWidth="1"/>
    <col min="13058" max="13058" width="2.36328125" style="405" customWidth="1"/>
    <col min="13059" max="13059" width="9.26953125" style="405" customWidth="1"/>
    <col min="13060" max="13064" width="4" style="405"/>
    <col min="13065" max="13065" width="7.36328125" style="405" customWidth="1"/>
    <col min="13066" max="13067" width="4" style="405"/>
    <col min="13068" max="13073" width="5.08984375" style="405" customWidth="1"/>
    <col min="13074" max="13074" width="4" style="405"/>
    <col min="13075" max="13076" width="6.7265625" style="405" customWidth="1"/>
    <col min="13077" max="13079" width="4" style="405"/>
    <col min="13080" max="13080" width="2.36328125" style="405" customWidth="1"/>
    <col min="13081" max="13081" width="3.36328125" style="405" customWidth="1"/>
    <col min="13082" max="13312" width="4" style="405"/>
    <col min="13313" max="13313" width="2.90625" style="405" customWidth="1"/>
    <col min="13314" max="13314" width="2.36328125" style="405" customWidth="1"/>
    <col min="13315" max="13315" width="9.26953125" style="405" customWidth="1"/>
    <col min="13316" max="13320" width="4" style="405"/>
    <col min="13321" max="13321" width="7.36328125" style="405" customWidth="1"/>
    <col min="13322" max="13323" width="4" style="405"/>
    <col min="13324" max="13329" width="5.08984375" style="405" customWidth="1"/>
    <col min="13330" max="13330" width="4" style="405"/>
    <col min="13331" max="13332" width="6.7265625" style="405" customWidth="1"/>
    <col min="13333" max="13335" width="4" style="405"/>
    <col min="13336" max="13336" width="2.36328125" style="405" customWidth="1"/>
    <col min="13337" max="13337" width="3.36328125" style="405" customWidth="1"/>
    <col min="13338" max="13568" width="4" style="405"/>
    <col min="13569" max="13569" width="2.90625" style="405" customWidth="1"/>
    <col min="13570" max="13570" width="2.36328125" style="405" customWidth="1"/>
    <col min="13571" max="13571" width="9.26953125" style="405" customWidth="1"/>
    <col min="13572" max="13576" width="4" style="405"/>
    <col min="13577" max="13577" width="7.36328125" style="405" customWidth="1"/>
    <col min="13578" max="13579" width="4" style="405"/>
    <col min="13580" max="13585" width="5.08984375" style="405" customWidth="1"/>
    <col min="13586" max="13586" width="4" style="405"/>
    <col min="13587" max="13588" width="6.7265625" style="405" customWidth="1"/>
    <col min="13589" max="13591" width="4" style="405"/>
    <col min="13592" max="13592" width="2.36328125" style="405" customWidth="1"/>
    <col min="13593" max="13593" width="3.36328125" style="405" customWidth="1"/>
    <col min="13594" max="13824" width="4" style="405"/>
    <col min="13825" max="13825" width="2.90625" style="405" customWidth="1"/>
    <col min="13826" max="13826" width="2.36328125" style="405" customWidth="1"/>
    <col min="13827" max="13827" width="9.26953125" style="405" customWidth="1"/>
    <col min="13828" max="13832" width="4" style="405"/>
    <col min="13833" max="13833" width="7.36328125" style="405" customWidth="1"/>
    <col min="13834" max="13835" width="4" style="405"/>
    <col min="13836" max="13841" width="5.08984375" style="405" customWidth="1"/>
    <col min="13842" max="13842" width="4" style="405"/>
    <col min="13843" max="13844" width="6.7265625" style="405" customWidth="1"/>
    <col min="13845" max="13847" width="4" style="405"/>
    <col min="13848" max="13848" width="2.36328125" style="405" customWidth="1"/>
    <col min="13849" max="13849" width="3.36328125" style="405" customWidth="1"/>
    <col min="13850" max="14080" width="4" style="405"/>
    <col min="14081" max="14081" width="2.90625" style="405" customWidth="1"/>
    <col min="14082" max="14082" width="2.36328125" style="405" customWidth="1"/>
    <col min="14083" max="14083" width="9.26953125" style="405" customWidth="1"/>
    <col min="14084" max="14088" width="4" style="405"/>
    <col min="14089" max="14089" width="7.36328125" style="405" customWidth="1"/>
    <col min="14090" max="14091" width="4" style="405"/>
    <col min="14092" max="14097" width="5.08984375" style="405" customWidth="1"/>
    <col min="14098" max="14098" width="4" style="405"/>
    <col min="14099" max="14100" width="6.7265625" style="405" customWidth="1"/>
    <col min="14101" max="14103" width="4" style="405"/>
    <col min="14104" max="14104" width="2.36328125" style="405" customWidth="1"/>
    <col min="14105" max="14105" width="3.36328125" style="405" customWidth="1"/>
    <col min="14106" max="14336" width="4" style="405"/>
    <col min="14337" max="14337" width="2.90625" style="405" customWidth="1"/>
    <col min="14338" max="14338" width="2.36328125" style="405" customWidth="1"/>
    <col min="14339" max="14339" width="9.26953125" style="405" customWidth="1"/>
    <col min="14340" max="14344" width="4" style="405"/>
    <col min="14345" max="14345" width="7.36328125" style="405" customWidth="1"/>
    <col min="14346" max="14347" width="4" style="405"/>
    <col min="14348" max="14353" width="5.08984375" style="405" customWidth="1"/>
    <col min="14354" max="14354" width="4" style="405"/>
    <col min="14355" max="14356" width="6.7265625" style="405" customWidth="1"/>
    <col min="14357" max="14359" width="4" style="405"/>
    <col min="14360" max="14360" width="2.36328125" style="405" customWidth="1"/>
    <col min="14361" max="14361" width="3.36328125" style="405" customWidth="1"/>
    <col min="14362" max="14592" width="4" style="405"/>
    <col min="14593" max="14593" width="2.90625" style="405" customWidth="1"/>
    <col min="14594" max="14594" width="2.36328125" style="405" customWidth="1"/>
    <col min="14595" max="14595" width="9.26953125" style="405" customWidth="1"/>
    <col min="14596" max="14600" width="4" style="405"/>
    <col min="14601" max="14601" width="7.36328125" style="405" customWidth="1"/>
    <col min="14602" max="14603" width="4" style="405"/>
    <col min="14604" max="14609" width="5.08984375" style="405" customWidth="1"/>
    <col min="14610" max="14610" width="4" style="405"/>
    <col min="14611" max="14612" width="6.7265625" style="405" customWidth="1"/>
    <col min="14613" max="14615" width="4" style="405"/>
    <col min="14616" max="14616" width="2.36328125" style="405" customWidth="1"/>
    <col min="14617" max="14617" width="3.36328125" style="405" customWidth="1"/>
    <col min="14618" max="14848" width="4" style="405"/>
    <col min="14849" max="14849" width="2.90625" style="405" customWidth="1"/>
    <col min="14850" max="14850" width="2.36328125" style="405" customWidth="1"/>
    <col min="14851" max="14851" width="9.26953125" style="405" customWidth="1"/>
    <col min="14852" max="14856" width="4" style="405"/>
    <col min="14857" max="14857" width="7.36328125" style="405" customWidth="1"/>
    <col min="14858" max="14859" width="4" style="405"/>
    <col min="14860" max="14865" width="5.08984375" style="405" customWidth="1"/>
    <col min="14866" max="14866" width="4" style="405"/>
    <col min="14867" max="14868" width="6.7265625" style="405" customWidth="1"/>
    <col min="14869" max="14871" width="4" style="405"/>
    <col min="14872" max="14872" width="2.36328125" style="405" customWidth="1"/>
    <col min="14873" max="14873" width="3.36328125" style="405" customWidth="1"/>
    <col min="14874" max="15104" width="4" style="405"/>
    <col min="15105" max="15105" width="2.90625" style="405" customWidth="1"/>
    <col min="15106" max="15106" width="2.36328125" style="405" customWidth="1"/>
    <col min="15107" max="15107" width="9.26953125" style="405" customWidth="1"/>
    <col min="15108" max="15112" width="4" style="405"/>
    <col min="15113" max="15113" width="7.36328125" style="405" customWidth="1"/>
    <col min="15114" max="15115" width="4" style="405"/>
    <col min="15116" max="15121" width="5.08984375" style="405" customWidth="1"/>
    <col min="15122" max="15122" width="4" style="405"/>
    <col min="15123" max="15124" width="6.7265625" style="405" customWidth="1"/>
    <col min="15125" max="15127" width="4" style="405"/>
    <col min="15128" max="15128" width="2.36328125" style="405" customWidth="1"/>
    <col min="15129" max="15129" width="3.36328125" style="405" customWidth="1"/>
    <col min="15130" max="15360" width="4" style="405"/>
    <col min="15361" max="15361" width="2.90625" style="405" customWidth="1"/>
    <col min="15362" max="15362" width="2.36328125" style="405" customWidth="1"/>
    <col min="15363" max="15363" width="9.26953125" style="405" customWidth="1"/>
    <col min="15364" max="15368" width="4" style="405"/>
    <col min="15369" max="15369" width="7.36328125" style="405" customWidth="1"/>
    <col min="15370" max="15371" width="4" style="405"/>
    <col min="15372" max="15377" width="5.08984375" style="405" customWidth="1"/>
    <col min="15378" max="15378" width="4" style="405"/>
    <col min="15379" max="15380" width="6.7265625" style="405" customWidth="1"/>
    <col min="15381" max="15383" width="4" style="405"/>
    <col min="15384" max="15384" width="2.36328125" style="405" customWidth="1"/>
    <col min="15385" max="15385" width="3.36328125" style="405" customWidth="1"/>
    <col min="15386" max="15616" width="4" style="405"/>
    <col min="15617" max="15617" width="2.90625" style="405" customWidth="1"/>
    <col min="15618" max="15618" width="2.36328125" style="405" customWidth="1"/>
    <col min="15619" max="15619" width="9.26953125" style="405" customWidth="1"/>
    <col min="15620" max="15624" width="4" style="405"/>
    <col min="15625" max="15625" width="7.36328125" style="405" customWidth="1"/>
    <col min="15626" max="15627" width="4" style="405"/>
    <col min="15628" max="15633" width="5.08984375" style="405" customWidth="1"/>
    <col min="15634" max="15634" width="4" style="405"/>
    <col min="15635" max="15636" width="6.7265625" style="405" customWidth="1"/>
    <col min="15637" max="15639" width="4" style="405"/>
    <col min="15640" max="15640" width="2.36328125" style="405" customWidth="1"/>
    <col min="15641" max="15641" width="3.36328125" style="405" customWidth="1"/>
    <col min="15642" max="15872" width="4" style="405"/>
    <col min="15873" max="15873" width="2.90625" style="405" customWidth="1"/>
    <col min="15874" max="15874" width="2.36328125" style="405" customWidth="1"/>
    <col min="15875" max="15875" width="9.26953125" style="405" customWidth="1"/>
    <col min="15876" max="15880" width="4" style="405"/>
    <col min="15881" max="15881" width="7.36328125" style="405" customWidth="1"/>
    <col min="15882" max="15883" width="4" style="405"/>
    <col min="15884" max="15889" width="5.08984375" style="405" customWidth="1"/>
    <col min="15890" max="15890" width="4" style="405"/>
    <col min="15891" max="15892" width="6.7265625" style="405" customWidth="1"/>
    <col min="15893" max="15895" width="4" style="405"/>
    <col min="15896" max="15896" width="2.36328125" style="405" customWidth="1"/>
    <col min="15897" max="15897" width="3.36328125" style="405" customWidth="1"/>
    <col min="15898" max="16128" width="4" style="405"/>
    <col min="16129" max="16129" width="2.90625" style="405" customWidth="1"/>
    <col min="16130" max="16130" width="2.36328125" style="405" customWidth="1"/>
    <col min="16131" max="16131" width="9.26953125" style="405" customWidth="1"/>
    <col min="16132" max="16136" width="4" style="405"/>
    <col min="16137" max="16137" width="7.36328125" style="405" customWidth="1"/>
    <col min="16138" max="16139" width="4" style="405"/>
    <col min="16140" max="16145" width="5.08984375" style="405" customWidth="1"/>
    <col min="16146" max="16146" width="4" style="405"/>
    <col min="16147" max="16148" width="6.7265625" style="405" customWidth="1"/>
    <col min="16149" max="16151" width="4" style="405"/>
    <col min="16152" max="16152" width="2.36328125" style="405" customWidth="1"/>
    <col min="16153" max="16153" width="3.36328125" style="405" customWidth="1"/>
    <col min="16154" max="16384" width="4" style="405"/>
  </cols>
  <sheetData>
    <row r="1" spans="1:24" s="108" customFormat="1" ht="18" customHeight="1">
      <c r="A1" s="172" t="s">
        <v>646</v>
      </c>
    </row>
    <row r="2" spans="1:24" ht="15" customHeight="1">
      <c r="A2" s="403" t="s">
        <v>1114</v>
      </c>
      <c r="B2" s="404"/>
      <c r="C2" s="404"/>
      <c r="D2" s="404"/>
      <c r="E2" s="404"/>
      <c r="F2" s="404"/>
      <c r="G2" s="404"/>
      <c r="H2" s="404"/>
      <c r="I2" s="404"/>
      <c r="J2" s="404"/>
      <c r="K2" s="404"/>
      <c r="L2" s="404"/>
      <c r="M2" s="404"/>
      <c r="N2" s="404"/>
      <c r="O2" s="404"/>
      <c r="P2" s="404"/>
      <c r="Q2" s="404"/>
      <c r="R2" s="404"/>
      <c r="S2" s="404"/>
      <c r="T2" s="404"/>
      <c r="U2" s="404"/>
      <c r="V2" s="404"/>
      <c r="W2" s="404"/>
      <c r="X2" s="404"/>
    </row>
    <row r="3" spans="1:24" ht="15" customHeight="1">
      <c r="A3" s="404"/>
      <c r="B3" s="404"/>
      <c r="C3" s="404"/>
      <c r="D3" s="404"/>
      <c r="E3" s="404"/>
      <c r="F3" s="404"/>
      <c r="G3" s="404"/>
      <c r="H3" s="404"/>
      <c r="I3" s="404"/>
      <c r="J3" s="404"/>
      <c r="K3" s="404"/>
      <c r="L3" s="404"/>
      <c r="M3" s="404"/>
      <c r="N3" s="404"/>
      <c r="O3" s="404"/>
      <c r="P3" s="2851" t="s">
        <v>1138</v>
      </c>
      <c r="Q3" s="2851"/>
      <c r="R3" s="2851"/>
      <c r="S3" s="2851"/>
      <c r="T3" s="2851"/>
      <c r="U3" s="2851"/>
      <c r="V3" s="2851"/>
      <c r="W3" s="2851"/>
      <c r="X3" s="2851"/>
    </row>
    <row r="4" spans="1:24" ht="15" customHeight="1">
      <c r="A4" s="404"/>
      <c r="B4" s="404"/>
      <c r="C4" s="404"/>
      <c r="D4" s="404"/>
      <c r="E4" s="404"/>
      <c r="F4" s="404"/>
      <c r="G4" s="404"/>
      <c r="H4" s="404"/>
      <c r="I4" s="404"/>
      <c r="J4" s="404"/>
      <c r="K4" s="404"/>
      <c r="L4" s="404"/>
      <c r="M4" s="404"/>
      <c r="N4" s="404"/>
      <c r="O4" s="404"/>
      <c r="P4" s="404"/>
      <c r="Q4" s="404"/>
      <c r="R4" s="406"/>
      <c r="S4" s="404"/>
      <c r="T4" s="404"/>
      <c r="U4" s="404"/>
      <c r="V4" s="404"/>
      <c r="W4" s="404"/>
      <c r="X4" s="404"/>
    </row>
    <row r="5" spans="1:24" ht="15" customHeight="1">
      <c r="A5" s="2852" t="s">
        <v>303</v>
      </c>
      <c r="B5" s="2852"/>
      <c r="C5" s="2852"/>
      <c r="D5" s="2852"/>
      <c r="E5" s="2852"/>
      <c r="F5" s="2852"/>
      <c r="G5" s="2852"/>
      <c r="H5" s="2852"/>
      <c r="I5" s="2852"/>
      <c r="J5" s="2852"/>
      <c r="K5" s="2852"/>
      <c r="L5" s="2852"/>
      <c r="M5" s="2852"/>
      <c r="N5" s="2852"/>
      <c r="O5" s="2852"/>
      <c r="P5" s="2852"/>
      <c r="Q5" s="2852"/>
      <c r="R5" s="2852"/>
      <c r="S5" s="2852"/>
      <c r="T5" s="2852"/>
      <c r="U5" s="2852"/>
      <c r="V5" s="2852"/>
      <c r="W5" s="2852"/>
      <c r="X5" s="2852"/>
    </row>
    <row r="6" spans="1:24" ht="15" customHeight="1">
      <c r="A6" s="404"/>
      <c r="B6" s="404"/>
      <c r="C6" s="404"/>
      <c r="D6" s="404"/>
      <c r="E6" s="404"/>
      <c r="F6" s="404"/>
      <c r="G6" s="404"/>
      <c r="H6" s="404"/>
      <c r="I6" s="404"/>
      <c r="J6" s="404"/>
      <c r="K6" s="404"/>
      <c r="L6" s="404"/>
      <c r="M6" s="404"/>
      <c r="N6" s="404"/>
      <c r="O6" s="404"/>
      <c r="P6" s="404"/>
      <c r="Q6" s="404"/>
      <c r="R6" s="404"/>
      <c r="S6" s="404"/>
      <c r="T6" s="404"/>
      <c r="U6" s="404"/>
      <c r="V6" s="404"/>
      <c r="W6" s="404"/>
      <c r="X6" s="404"/>
    </row>
    <row r="7" spans="1:24" ht="22.5" customHeight="1">
      <c r="A7" s="2828" t="s">
        <v>120</v>
      </c>
      <c r="B7" s="2829"/>
      <c r="C7" s="2829"/>
      <c r="D7" s="2829"/>
      <c r="E7" s="2830"/>
      <c r="F7" s="2828"/>
      <c r="G7" s="2829"/>
      <c r="H7" s="2829"/>
      <c r="I7" s="2829"/>
      <c r="J7" s="2829"/>
      <c r="K7" s="2829"/>
      <c r="L7" s="2829"/>
      <c r="M7" s="2829"/>
      <c r="N7" s="2829"/>
      <c r="O7" s="2829"/>
      <c r="P7" s="2829"/>
      <c r="Q7" s="2829"/>
      <c r="R7" s="2829"/>
      <c r="S7" s="2829"/>
      <c r="T7" s="2829"/>
      <c r="U7" s="2829"/>
      <c r="V7" s="2829"/>
      <c r="W7" s="2829"/>
      <c r="X7" s="2830"/>
    </row>
    <row r="8" spans="1:24" ht="22.5" customHeight="1">
      <c r="A8" s="2828" t="s">
        <v>1139</v>
      </c>
      <c r="B8" s="2829"/>
      <c r="C8" s="2829"/>
      <c r="D8" s="2829"/>
      <c r="E8" s="2830"/>
      <c r="F8" s="2828" t="s">
        <v>1177</v>
      </c>
      <c r="G8" s="2829"/>
      <c r="H8" s="2829"/>
      <c r="I8" s="2829"/>
      <c r="J8" s="2829"/>
      <c r="K8" s="2829"/>
      <c r="L8" s="2829"/>
      <c r="M8" s="2829"/>
      <c r="N8" s="2829"/>
      <c r="O8" s="2829"/>
      <c r="P8" s="2829"/>
      <c r="Q8" s="2829"/>
      <c r="R8" s="2829"/>
      <c r="S8" s="2829"/>
      <c r="T8" s="2829"/>
      <c r="U8" s="2829"/>
      <c r="V8" s="2829"/>
      <c r="W8" s="2829"/>
      <c r="X8" s="2830"/>
    </row>
    <row r="9" spans="1:24" ht="22.5" customHeight="1">
      <c r="A9" s="2819" t="s">
        <v>1178</v>
      </c>
      <c r="B9" s="2819"/>
      <c r="C9" s="2819"/>
      <c r="D9" s="2819"/>
      <c r="E9" s="2819"/>
      <c r="F9" s="2853" t="s">
        <v>1142</v>
      </c>
      <c r="G9" s="2854"/>
      <c r="H9" s="2854"/>
      <c r="I9" s="2854"/>
      <c r="J9" s="2854"/>
      <c r="K9" s="2854"/>
      <c r="L9" s="2854"/>
      <c r="M9" s="2854"/>
      <c r="N9" s="2854"/>
      <c r="O9" s="2854"/>
      <c r="P9" s="2854"/>
      <c r="Q9" s="2854"/>
      <c r="R9" s="2854"/>
      <c r="S9" s="2854"/>
      <c r="T9" s="2854"/>
      <c r="U9" s="2854"/>
      <c r="V9" s="2854"/>
      <c r="W9" s="2854"/>
      <c r="X9" s="2855"/>
    </row>
    <row r="10" spans="1:24" ht="15" customHeight="1">
      <c r="A10" s="404"/>
      <c r="B10" s="404"/>
      <c r="C10" s="404"/>
      <c r="D10" s="404"/>
      <c r="E10" s="404"/>
      <c r="F10" s="404"/>
      <c r="G10" s="404"/>
      <c r="H10" s="404"/>
      <c r="I10" s="404"/>
      <c r="J10" s="404"/>
      <c r="K10" s="404"/>
      <c r="L10" s="404"/>
      <c r="M10" s="404"/>
      <c r="N10" s="404"/>
      <c r="O10" s="404"/>
      <c r="P10" s="404"/>
      <c r="Q10" s="404"/>
      <c r="R10" s="404"/>
      <c r="S10" s="404"/>
      <c r="T10" s="404"/>
      <c r="U10" s="404"/>
      <c r="V10" s="404"/>
      <c r="W10" s="404"/>
      <c r="X10" s="404"/>
    </row>
    <row r="11" spans="1:24" ht="15" customHeight="1">
      <c r="A11" s="407"/>
      <c r="B11" s="408"/>
      <c r="C11" s="408"/>
      <c r="D11" s="408"/>
      <c r="E11" s="408"/>
      <c r="F11" s="408"/>
      <c r="G11" s="408"/>
      <c r="H11" s="408"/>
      <c r="I11" s="408"/>
      <c r="J11" s="408"/>
      <c r="K11" s="408"/>
      <c r="L11" s="408"/>
      <c r="M11" s="408"/>
      <c r="N11" s="408"/>
      <c r="O11" s="408"/>
      <c r="P11" s="408"/>
      <c r="Q11" s="408"/>
      <c r="R11" s="408"/>
      <c r="S11" s="408"/>
      <c r="T11" s="407"/>
      <c r="U11" s="408"/>
      <c r="V11" s="408"/>
      <c r="W11" s="408"/>
      <c r="X11" s="409"/>
    </row>
    <row r="12" spans="1:24" ht="16.5">
      <c r="A12" s="410" t="s">
        <v>123</v>
      </c>
      <c r="B12" s="404"/>
      <c r="C12" s="404"/>
      <c r="D12" s="404"/>
      <c r="E12" s="404"/>
      <c r="F12" s="404"/>
      <c r="G12" s="404"/>
      <c r="H12" s="404"/>
      <c r="I12" s="404"/>
      <c r="J12" s="404"/>
      <c r="K12" s="404"/>
      <c r="L12" s="404"/>
      <c r="M12" s="404"/>
      <c r="N12" s="404"/>
      <c r="O12" s="404"/>
      <c r="P12" s="404"/>
      <c r="Q12" s="404"/>
      <c r="R12" s="404"/>
      <c r="S12" s="404"/>
      <c r="T12" s="411"/>
      <c r="U12" s="2812" t="s">
        <v>1168</v>
      </c>
      <c r="V12" s="2812"/>
      <c r="W12" s="2812"/>
      <c r="X12" s="412"/>
    </row>
    <row r="13" spans="1:24" ht="15" customHeight="1">
      <c r="A13" s="410"/>
      <c r="B13" s="404"/>
      <c r="C13" s="404"/>
      <c r="D13" s="404"/>
      <c r="E13" s="404"/>
      <c r="F13" s="404"/>
      <c r="G13" s="404"/>
      <c r="H13" s="404"/>
      <c r="I13" s="404"/>
      <c r="J13" s="404"/>
      <c r="K13" s="404"/>
      <c r="L13" s="404"/>
      <c r="M13" s="404"/>
      <c r="N13" s="404"/>
      <c r="O13" s="404"/>
      <c r="P13" s="404"/>
      <c r="Q13" s="404"/>
      <c r="R13" s="404"/>
      <c r="S13" s="404"/>
      <c r="T13" s="410"/>
      <c r="U13" s="404"/>
      <c r="V13" s="404"/>
      <c r="W13" s="404"/>
      <c r="X13" s="413"/>
    </row>
    <row r="14" spans="1:24" ht="15" customHeight="1">
      <c r="A14" s="410"/>
      <c r="B14" s="414" t="s">
        <v>1143</v>
      </c>
      <c r="C14" s="2813" t="s">
        <v>1144</v>
      </c>
      <c r="D14" s="2813"/>
      <c r="E14" s="2813"/>
      <c r="F14" s="2813"/>
      <c r="G14" s="2813"/>
      <c r="H14" s="2813"/>
      <c r="I14" s="2813"/>
      <c r="J14" s="2813"/>
      <c r="K14" s="2813"/>
      <c r="L14" s="2813"/>
      <c r="M14" s="2813"/>
      <c r="N14" s="2813"/>
      <c r="O14" s="2813"/>
      <c r="P14" s="2813"/>
      <c r="Q14" s="2813"/>
      <c r="R14" s="2813"/>
      <c r="S14" s="2814"/>
      <c r="T14" s="415"/>
      <c r="U14" s="401" t="s">
        <v>1145</v>
      </c>
      <c r="V14" s="401" t="s">
        <v>527</v>
      </c>
      <c r="W14" s="401" t="s">
        <v>1145</v>
      </c>
      <c r="X14" s="416"/>
    </row>
    <row r="15" spans="1:24" ht="15" customHeight="1">
      <c r="A15" s="410"/>
      <c r="B15" s="404"/>
      <c r="C15" s="2813"/>
      <c r="D15" s="2813"/>
      <c r="E15" s="2813"/>
      <c r="F15" s="2813"/>
      <c r="G15" s="2813"/>
      <c r="H15" s="2813"/>
      <c r="I15" s="2813"/>
      <c r="J15" s="2813"/>
      <c r="K15" s="2813"/>
      <c r="L15" s="2813"/>
      <c r="M15" s="2813"/>
      <c r="N15" s="2813"/>
      <c r="O15" s="2813"/>
      <c r="P15" s="2813"/>
      <c r="Q15" s="2813"/>
      <c r="R15" s="2813"/>
      <c r="S15" s="2814"/>
      <c r="T15" s="417"/>
      <c r="U15" s="418"/>
      <c r="V15" s="418"/>
      <c r="W15" s="418"/>
      <c r="X15" s="419"/>
    </row>
    <row r="16" spans="1:24" ht="7.5" customHeight="1">
      <c r="A16" s="410"/>
      <c r="B16" s="404"/>
      <c r="C16" s="404"/>
      <c r="D16" s="404"/>
      <c r="E16" s="404"/>
      <c r="F16" s="404"/>
      <c r="G16" s="404"/>
      <c r="H16" s="404"/>
      <c r="I16" s="404"/>
      <c r="J16" s="404"/>
      <c r="K16" s="404"/>
      <c r="L16" s="404"/>
      <c r="M16" s="404"/>
      <c r="N16" s="404"/>
      <c r="O16" s="404"/>
      <c r="P16" s="404"/>
      <c r="Q16" s="404"/>
      <c r="R16" s="404"/>
      <c r="S16" s="404"/>
      <c r="T16" s="415"/>
      <c r="U16" s="401"/>
      <c r="V16" s="401"/>
      <c r="W16" s="401"/>
      <c r="X16" s="416"/>
    </row>
    <row r="17" spans="1:24" ht="15" customHeight="1">
      <c r="A17" s="410"/>
      <c r="B17" s="414" t="s">
        <v>1146</v>
      </c>
      <c r="C17" s="2813" t="s">
        <v>1147</v>
      </c>
      <c r="D17" s="2813"/>
      <c r="E17" s="2813"/>
      <c r="F17" s="2813"/>
      <c r="G17" s="2813"/>
      <c r="H17" s="2813"/>
      <c r="I17" s="2813"/>
      <c r="J17" s="2813"/>
      <c r="K17" s="2813"/>
      <c r="L17" s="2813"/>
      <c r="M17" s="2813"/>
      <c r="N17" s="2813"/>
      <c r="O17" s="2813"/>
      <c r="P17" s="2813"/>
      <c r="Q17" s="2813"/>
      <c r="R17" s="2813"/>
      <c r="S17" s="2814"/>
      <c r="T17" s="415"/>
      <c r="U17" s="401" t="s">
        <v>1145</v>
      </c>
      <c r="V17" s="401" t="s">
        <v>527</v>
      </c>
      <c r="W17" s="401" t="s">
        <v>1145</v>
      </c>
      <c r="X17" s="416"/>
    </row>
    <row r="18" spans="1:24" ht="15" customHeight="1">
      <c r="A18" s="410"/>
      <c r="B18" s="404"/>
      <c r="C18" s="2813"/>
      <c r="D18" s="2813"/>
      <c r="E18" s="2813"/>
      <c r="F18" s="2813"/>
      <c r="G18" s="2813"/>
      <c r="H18" s="2813"/>
      <c r="I18" s="2813"/>
      <c r="J18" s="2813"/>
      <c r="K18" s="2813"/>
      <c r="L18" s="2813"/>
      <c r="M18" s="2813"/>
      <c r="N18" s="2813"/>
      <c r="O18" s="2813"/>
      <c r="P18" s="2813"/>
      <c r="Q18" s="2813"/>
      <c r="R18" s="2813"/>
      <c r="S18" s="2814"/>
      <c r="T18" s="415"/>
      <c r="U18" s="401"/>
      <c r="V18" s="401"/>
      <c r="W18" s="401"/>
      <c r="X18" s="416"/>
    </row>
    <row r="19" spans="1:24" ht="7.5" customHeight="1">
      <c r="A19" s="410"/>
      <c r="B19" s="404"/>
      <c r="C19" s="404"/>
      <c r="D19" s="404"/>
      <c r="E19" s="404"/>
      <c r="F19" s="404"/>
      <c r="G19" s="404"/>
      <c r="H19" s="404"/>
      <c r="I19" s="404"/>
      <c r="J19" s="404"/>
      <c r="K19" s="404"/>
      <c r="L19" s="404"/>
      <c r="M19" s="404"/>
      <c r="N19" s="404"/>
      <c r="O19" s="404"/>
      <c r="P19" s="404"/>
      <c r="Q19" s="404"/>
      <c r="R19" s="404"/>
      <c r="S19" s="404"/>
      <c r="T19" s="415"/>
      <c r="U19" s="401"/>
      <c r="V19" s="401"/>
      <c r="W19" s="401"/>
      <c r="X19" s="416"/>
    </row>
    <row r="20" spans="1:24">
      <c r="A20" s="410"/>
      <c r="B20" s="414" t="s">
        <v>1169</v>
      </c>
      <c r="C20" s="2815" t="s">
        <v>1179</v>
      </c>
      <c r="D20" s="2815"/>
      <c r="E20" s="2815"/>
      <c r="F20" s="2815"/>
      <c r="G20" s="2815"/>
      <c r="H20" s="2815"/>
      <c r="I20" s="2815"/>
      <c r="J20" s="2815"/>
      <c r="K20" s="2815"/>
      <c r="L20" s="2815"/>
      <c r="M20" s="2815"/>
      <c r="N20" s="2815"/>
      <c r="O20" s="2815"/>
      <c r="P20" s="2815"/>
      <c r="Q20" s="2815"/>
      <c r="R20" s="2815"/>
      <c r="S20" s="2841"/>
      <c r="T20" s="415"/>
      <c r="U20" s="401" t="s">
        <v>1145</v>
      </c>
      <c r="V20" s="401" t="s">
        <v>1180</v>
      </c>
      <c r="W20" s="401" t="s">
        <v>1145</v>
      </c>
      <c r="X20" s="416"/>
    </row>
    <row r="21" spans="1:24" ht="7.5" customHeight="1">
      <c r="A21" s="410"/>
      <c r="B21" s="404"/>
      <c r="C21" s="404"/>
      <c r="D21" s="404"/>
      <c r="E21" s="404"/>
      <c r="F21" s="404"/>
      <c r="G21" s="404"/>
      <c r="H21" s="404"/>
      <c r="I21" s="404"/>
      <c r="J21" s="404"/>
      <c r="K21" s="404"/>
      <c r="L21" s="404"/>
      <c r="M21" s="404"/>
      <c r="N21" s="404"/>
      <c r="O21" s="404"/>
      <c r="P21" s="404"/>
      <c r="Q21" s="404"/>
      <c r="R21" s="404"/>
      <c r="S21" s="404"/>
      <c r="T21" s="415"/>
      <c r="U21" s="401"/>
      <c r="V21" s="401"/>
      <c r="W21" s="401"/>
      <c r="X21" s="416"/>
    </row>
    <row r="22" spans="1:24" ht="15" customHeight="1">
      <c r="A22" s="410"/>
      <c r="B22" s="420" t="s">
        <v>1148</v>
      </c>
      <c r="C22" s="420" t="s">
        <v>1149</v>
      </c>
      <c r="D22" s="421"/>
      <c r="E22" s="421"/>
      <c r="F22" s="421"/>
      <c r="G22" s="421"/>
      <c r="H22" s="421"/>
      <c r="I22" s="421"/>
      <c r="J22" s="421"/>
      <c r="K22" s="421"/>
      <c r="L22" s="421"/>
      <c r="M22" s="421"/>
      <c r="N22" s="421"/>
      <c r="O22" s="421"/>
      <c r="P22" s="421"/>
      <c r="Q22" s="421"/>
      <c r="R22" s="421"/>
      <c r="S22" s="422"/>
      <c r="T22" s="415"/>
      <c r="U22" s="401" t="s">
        <v>1145</v>
      </c>
      <c r="V22" s="401" t="s">
        <v>1181</v>
      </c>
      <c r="W22" s="401" t="s">
        <v>1145</v>
      </c>
      <c r="X22" s="416"/>
    </row>
    <row r="23" spans="1:24" ht="7.5" customHeight="1">
      <c r="A23" s="410"/>
      <c r="B23" s="404"/>
      <c r="C23" s="404"/>
      <c r="D23" s="404"/>
      <c r="E23" s="404"/>
      <c r="F23" s="404"/>
      <c r="G23" s="404"/>
      <c r="H23" s="404"/>
      <c r="I23" s="404"/>
      <c r="J23" s="404"/>
      <c r="K23" s="404"/>
      <c r="L23" s="404"/>
      <c r="M23" s="404"/>
      <c r="N23" s="404"/>
      <c r="O23" s="404"/>
      <c r="P23" s="404"/>
      <c r="Q23" s="404"/>
      <c r="R23" s="404"/>
      <c r="S23" s="404"/>
      <c r="T23" s="415"/>
      <c r="U23" s="401"/>
      <c r="V23" s="401"/>
      <c r="W23" s="401"/>
      <c r="X23" s="416"/>
    </row>
    <row r="24" spans="1:24" ht="15" customHeight="1">
      <c r="A24" s="410"/>
      <c r="B24" s="404" t="s">
        <v>1182</v>
      </c>
      <c r="C24" s="2815" t="s">
        <v>1183</v>
      </c>
      <c r="D24" s="2815"/>
      <c r="E24" s="2815"/>
      <c r="F24" s="2815"/>
      <c r="G24" s="2815"/>
      <c r="H24" s="2815"/>
      <c r="I24" s="2815"/>
      <c r="J24" s="2815"/>
      <c r="K24" s="2815"/>
      <c r="L24" s="2815"/>
      <c r="M24" s="2815"/>
      <c r="N24" s="2815"/>
      <c r="O24" s="2815"/>
      <c r="P24" s="2815"/>
      <c r="Q24" s="2815"/>
      <c r="R24" s="2815"/>
      <c r="S24" s="2841"/>
      <c r="T24" s="415"/>
      <c r="U24" s="401" t="s">
        <v>1145</v>
      </c>
      <c r="V24" s="401" t="s">
        <v>1180</v>
      </c>
      <c r="W24" s="401" t="s">
        <v>1145</v>
      </c>
      <c r="X24" s="416"/>
    </row>
    <row r="25" spans="1:24" ht="7.5" customHeight="1">
      <c r="A25" s="410"/>
      <c r="B25" s="404"/>
      <c r="C25" s="404"/>
      <c r="D25" s="404"/>
      <c r="E25" s="404"/>
      <c r="F25" s="404"/>
      <c r="G25" s="404"/>
      <c r="H25" s="404"/>
      <c r="I25" s="404"/>
      <c r="J25" s="404"/>
      <c r="K25" s="404"/>
      <c r="L25" s="404"/>
      <c r="M25" s="404"/>
      <c r="N25" s="404"/>
      <c r="O25" s="404"/>
      <c r="P25" s="404"/>
      <c r="Q25" s="404"/>
      <c r="R25" s="404"/>
      <c r="S25" s="404"/>
      <c r="T25" s="415"/>
      <c r="U25" s="401"/>
      <c r="V25" s="401"/>
      <c r="W25" s="401"/>
      <c r="X25" s="416"/>
    </row>
    <row r="26" spans="1:24" ht="15" customHeight="1">
      <c r="A26" s="410"/>
      <c r="B26" s="404" t="s">
        <v>1184</v>
      </c>
      <c r="C26" s="2815" t="s">
        <v>1185</v>
      </c>
      <c r="D26" s="2815"/>
      <c r="E26" s="2815"/>
      <c r="F26" s="2815"/>
      <c r="G26" s="2815"/>
      <c r="H26" s="2815"/>
      <c r="I26" s="2815"/>
      <c r="J26" s="2815"/>
      <c r="K26" s="2815"/>
      <c r="L26" s="2815"/>
      <c r="M26" s="2815"/>
      <c r="N26" s="2815"/>
      <c r="O26" s="2815"/>
      <c r="P26" s="2815"/>
      <c r="Q26" s="2815"/>
      <c r="R26" s="2815"/>
      <c r="S26" s="2841"/>
      <c r="T26" s="415"/>
      <c r="U26" s="401" t="s">
        <v>1145</v>
      </c>
      <c r="V26" s="401" t="s">
        <v>1180</v>
      </c>
      <c r="W26" s="401" t="s">
        <v>1145</v>
      </c>
      <c r="X26" s="416"/>
    </row>
    <row r="27" spans="1:24" ht="7.5" customHeight="1">
      <c r="A27" s="410"/>
      <c r="B27" s="404"/>
      <c r="C27" s="404"/>
      <c r="D27" s="404"/>
      <c r="E27" s="404"/>
      <c r="F27" s="404"/>
      <c r="G27" s="404"/>
      <c r="H27" s="404"/>
      <c r="I27" s="404"/>
      <c r="J27" s="404"/>
      <c r="K27" s="404"/>
      <c r="L27" s="404"/>
      <c r="M27" s="404"/>
      <c r="N27" s="404"/>
      <c r="O27" s="404"/>
      <c r="P27" s="404"/>
      <c r="Q27" s="404"/>
      <c r="R27" s="404"/>
      <c r="S27" s="404"/>
      <c r="T27" s="415"/>
      <c r="U27" s="401"/>
      <c r="V27" s="401"/>
      <c r="W27" s="401"/>
      <c r="X27" s="416"/>
    </row>
    <row r="28" spans="1:24" ht="15" customHeight="1">
      <c r="A28" s="410"/>
      <c r="B28" s="404" t="s">
        <v>1186</v>
      </c>
      <c r="C28" s="2811" t="s">
        <v>1187</v>
      </c>
      <c r="D28" s="2811"/>
      <c r="E28" s="2811"/>
      <c r="F28" s="2811"/>
      <c r="G28" s="2811"/>
      <c r="H28" s="2811"/>
      <c r="I28" s="2811"/>
      <c r="J28" s="2811"/>
      <c r="K28" s="2811"/>
      <c r="L28" s="2811"/>
      <c r="M28" s="2811"/>
      <c r="N28" s="2811"/>
      <c r="O28" s="2811"/>
      <c r="P28" s="2811"/>
      <c r="Q28" s="2811"/>
      <c r="R28" s="2811"/>
      <c r="S28" s="2842"/>
      <c r="T28" s="415"/>
      <c r="U28" s="401" t="s">
        <v>1145</v>
      </c>
      <c r="V28" s="401" t="s">
        <v>1180</v>
      </c>
      <c r="W28" s="401" t="s">
        <v>1145</v>
      </c>
      <c r="X28" s="416"/>
    </row>
    <row r="29" spans="1:24" ht="15" customHeight="1">
      <c r="A29" s="410"/>
      <c r="B29" s="404" t="s">
        <v>1188</v>
      </c>
      <c r="C29" s="2811"/>
      <c r="D29" s="2811"/>
      <c r="E29" s="2811"/>
      <c r="F29" s="2811"/>
      <c r="G29" s="2811"/>
      <c r="H29" s="2811"/>
      <c r="I29" s="2811"/>
      <c r="J29" s="2811"/>
      <c r="K29" s="2811"/>
      <c r="L29" s="2811"/>
      <c r="M29" s="2811"/>
      <c r="N29" s="2811"/>
      <c r="O29" s="2811"/>
      <c r="P29" s="2811"/>
      <c r="Q29" s="2811"/>
      <c r="R29" s="2811"/>
      <c r="S29" s="2842"/>
      <c r="T29" s="415"/>
      <c r="U29" s="401"/>
      <c r="V29" s="401"/>
      <c r="W29" s="401"/>
      <c r="X29" s="416"/>
    </row>
    <row r="30" spans="1:24" ht="15" customHeight="1">
      <c r="A30" s="410"/>
      <c r="B30" s="404"/>
      <c r="C30" s="404"/>
      <c r="D30" s="404"/>
      <c r="E30" s="404"/>
      <c r="F30" s="404"/>
      <c r="G30" s="404"/>
      <c r="H30" s="404"/>
      <c r="I30" s="404"/>
      <c r="J30" s="404"/>
      <c r="K30" s="404"/>
      <c r="L30" s="404"/>
      <c r="M30" s="404"/>
      <c r="N30" s="404"/>
      <c r="O30" s="404"/>
      <c r="P30" s="404"/>
      <c r="Q30" s="404"/>
      <c r="R30" s="404"/>
      <c r="S30" s="404"/>
      <c r="T30" s="415"/>
      <c r="U30" s="401"/>
      <c r="V30" s="401"/>
      <c r="W30" s="401"/>
      <c r="X30" s="416"/>
    </row>
    <row r="31" spans="1:24" ht="15" customHeight="1">
      <c r="A31" s="410" t="s">
        <v>124</v>
      </c>
      <c r="B31" s="404"/>
      <c r="C31" s="404"/>
      <c r="D31" s="404"/>
      <c r="E31" s="404"/>
      <c r="F31" s="404"/>
      <c r="G31" s="404"/>
      <c r="H31" s="404"/>
      <c r="I31" s="404"/>
      <c r="J31" s="404"/>
      <c r="K31" s="404"/>
      <c r="L31" s="404"/>
      <c r="M31" s="404"/>
      <c r="N31" s="404"/>
      <c r="O31" s="404"/>
      <c r="P31" s="404"/>
      <c r="Q31" s="404"/>
      <c r="R31" s="404"/>
      <c r="S31" s="404"/>
      <c r="T31" s="2843"/>
      <c r="U31" s="2812"/>
      <c r="V31" s="2812"/>
      <c r="W31" s="2812"/>
      <c r="X31" s="2844"/>
    </row>
    <row r="32" spans="1:24" ht="15" customHeight="1">
      <c r="A32" s="410"/>
      <c r="B32" s="404"/>
      <c r="C32" s="404"/>
      <c r="D32" s="404"/>
      <c r="E32" s="404"/>
      <c r="F32" s="404"/>
      <c r="G32" s="404"/>
      <c r="H32" s="404"/>
      <c r="I32" s="404"/>
      <c r="J32" s="404"/>
      <c r="K32" s="404"/>
      <c r="L32" s="404"/>
      <c r="M32" s="404"/>
      <c r="N32" s="404"/>
      <c r="O32" s="404"/>
      <c r="P32" s="404"/>
      <c r="Q32" s="404"/>
      <c r="R32" s="404"/>
      <c r="S32" s="404"/>
      <c r="T32" s="410"/>
      <c r="U32" s="404"/>
      <c r="V32" s="404"/>
      <c r="W32" s="404"/>
      <c r="X32" s="413"/>
    </row>
    <row r="33" spans="1:24" ht="15" customHeight="1">
      <c r="A33" s="410"/>
      <c r="B33" s="404" t="s">
        <v>1151</v>
      </c>
      <c r="C33" s="404"/>
      <c r="D33" s="404"/>
      <c r="E33" s="404"/>
      <c r="F33" s="404"/>
      <c r="G33" s="404"/>
      <c r="H33" s="404"/>
      <c r="I33" s="404"/>
      <c r="J33" s="404"/>
      <c r="K33" s="404"/>
      <c r="L33" s="404"/>
      <c r="M33" s="404"/>
      <c r="N33" s="404"/>
      <c r="O33" s="404"/>
      <c r="P33" s="404"/>
      <c r="Q33" s="404"/>
      <c r="R33" s="404"/>
      <c r="S33" s="404"/>
      <c r="T33" s="415"/>
      <c r="U33" s="401"/>
      <c r="V33" s="401"/>
      <c r="W33" s="401"/>
      <c r="X33" s="416"/>
    </row>
    <row r="34" spans="1:24" ht="15" customHeight="1">
      <c r="A34" s="410"/>
      <c r="B34" s="420" t="s">
        <v>1152</v>
      </c>
      <c r="C34" s="421"/>
      <c r="D34" s="421"/>
      <c r="E34" s="421"/>
      <c r="F34" s="421"/>
      <c r="G34" s="421"/>
      <c r="H34" s="421"/>
      <c r="I34" s="421"/>
      <c r="J34" s="421"/>
      <c r="K34" s="421"/>
      <c r="L34" s="421"/>
      <c r="M34" s="421"/>
      <c r="N34" s="421"/>
      <c r="O34" s="421"/>
      <c r="P34" s="421"/>
      <c r="Q34" s="421"/>
      <c r="R34" s="421"/>
      <c r="S34" s="422"/>
      <c r="T34" s="415"/>
      <c r="U34" s="401"/>
      <c r="V34" s="401"/>
      <c r="W34" s="401"/>
      <c r="X34" s="416"/>
    </row>
    <row r="35" spans="1:24" ht="7.5" customHeight="1">
      <c r="A35" s="410"/>
      <c r="B35" s="404"/>
      <c r="C35" s="423"/>
      <c r="D35" s="423"/>
      <c r="E35" s="423"/>
      <c r="F35" s="423"/>
      <c r="G35" s="423"/>
      <c r="H35" s="423"/>
      <c r="I35" s="423"/>
      <c r="J35" s="423"/>
      <c r="K35" s="423"/>
      <c r="L35" s="423"/>
      <c r="M35" s="423"/>
      <c r="N35" s="423"/>
      <c r="O35" s="423"/>
      <c r="P35" s="423"/>
      <c r="Q35" s="423"/>
      <c r="R35" s="423"/>
      <c r="S35" s="423"/>
      <c r="T35" s="415"/>
      <c r="U35" s="401"/>
      <c r="V35" s="401"/>
      <c r="W35" s="401"/>
      <c r="X35" s="416"/>
    </row>
    <row r="36" spans="1:24" ht="30" customHeight="1">
      <c r="A36" s="410"/>
      <c r="B36" s="424"/>
      <c r="C36" s="2845"/>
      <c r="D36" s="2846"/>
      <c r="E36" s="2846"/>
      <c r="F36" s="2846"/>
      <c r="G36" s="2846"/>
      <c r="H36" s="2846"/>
      <c r="I36" s="2846"/>
      <c r="J36" s="2847"/>
      <c r="K36" s="2848" t="s">
        <v>125</v>
      </c>
      <c r="L36" s="2829"/>
      <c r="M36" s="2830"/>
      <c r="N36" s="2848" t="s">
        <v>300</v>
      </c>
      <c r="O36" s="2849"/>
      <c r="P36" s="2850"/>
      <c r="Q36" s="425"/>
      <c r="R36" s="425"/>
      <c r="S36" s="425"/>
      <c r="T36" s="415"/>
      <c r="U36" s="401"/>
      <c r="V36" s="401"/>
      <c r="W36" s="401"/>
      <c r="X36" s="416"/>
    </row>
    <row r="37" spans="1:24" ht="54" customHeight="1">
      <c r="A37" s="410"/>
      <c r="B37" s="426" t="s">
        <v>1189</v>
      </c>
      <c r="C37" s="2834" t="s">
        <v>126</v>
      </c>
      <c r="D37" s="2834"/>
      <c r="E37" s="2834"/>
      <c r="F37" s="2834"/>
      <c r="G37" s="2834"/>
      <c r="H37" s="2834"/>
      <c r="I37" s="2834"/>
      <c r="J37" s="2834"/>
      <c r="K37" s="2838" t="s">
        <v>233</v>
      </c>
      <c r="L37" s="2839"/>
      <c r="M37" s="2840"/>
      <c r="N37" s="2826" t="s">
        <v>129</v>
      </c>
      <c r="O37" s="2826"/>
      <c r="P37" s="2826"/>
      <c r="Q37" s="427"/>
      <c r="R37" s="427"/>
      <c r="S37" s="427"/>
      <c r="T37" s="411"/>
      <c r="U37" s="2812" t="s">
        <v>1154</v>
      </c>
      <c r="V37" s="2812"/>
      <c r="W37" s="2812"/>
      <c r="X37" s="412"/>
    </row>
    <row r="38" spans="1:24" ht="54" customHeight="1">
      <c r="A38" s="410"/>
      <c r="B38" s="426" t="s">
        <v>1173</v>
      </c>
      <c r="C38" s="2834" t="s">
        <v>1155</v>
      </c>
      <c r="D38" s="2834"/>
      <c r="E38" s="2834"/>
      <c r="F38" s="2834"/>
      <c r="G38" s="2834"/>
      <c r="H38" s="2834"/>
      <c r="I38" s="2834"/>
      <c r="J38" s="2834"/>
      <c r="K38" s="2838" t="s">
        <v>233</v>
      </c>
      <c r="L38" s="2839"/>
      <c r="M38" s="2840"/>
      <c r="N38" s="2835"/>
      <c r="O38" s="2835"/>
      <c r="P38" s="2835"/>
      <c r="Q38" s="428"/>
      <c r="R38" s="2836" t="s">
        <v>1156</v>
      </c>
      <c r="S38" s="2837"/>
      <c r="T38" s="415"/>
      <c r="U38" s="401" t="s">
        <v>1145</v>
      </c>
      <c r="V38" s="401" t="s">
        <v>1162</v>
      </c>
      <c r="W38" s="401" t="s">
        <v>1145</v>
      </c>
      <c r="X38" s="416"/>
    </row>
    <row r="39" spans="1:24" ht="54" customHeight="1">
      <c r="A39" s="410"/>
      <c r="B39" s="426" t="s">
        <v>1190</v>
      </c>
      <c r="C39" s="2834" t="s">
        <v>1158</v>
      </c>
      <c r="D39" s="2834"/>
      <c r="E39" s="2834"/>
      <c r="F39" s="2834"/>
      <c r="G39" s="2834"/>
      <c r="H39" s="2834"/>
      <c r="I39" s="2834"/>
      <c r="J39" s="2834"/>
      <c r="K39" s="2826" t="s">
        <v>233</v>
      </c>
      <c r="L39" s="2826"/>
      <c r="M39" s="2826"/>
      <c r="N39" s="2835"/>
      <c r="O39" s="2835"/>
      <c r="P39" s="2835"/>
      <c r="Q39" s="428"/>
      <c r="R39" s="2836" t="s">
        <v>1159</v>
      </c>
      <c r="S39" s="2837"/>
      <c r="T39" s="415"/>
      <c r="U39" s="401" t="s">
        <v>1145</v>
      </c>
      <c r="V39" s="401" t="s">
        <v>1157</v>
      </c>
      <c r="W39" s="401" t="s">
        <v>1145</v>
      </c>
      <c r="X39" s="416"/>
    </row>
    <row r="40" spans="1:24" ht="54" customHeight="1">
      <c r="A40" s="410"/>
      <c r="B40" s="426" t="s">
        <v>1160</v>
      </c>
      <c r="C40" s="2834" t="s">
        <v>299</v>
      </c>
      <c r="D40" s="2834"/>
      <c r="E40" s="2834"/>
      <c r="F40" s="2834"/>
      <c r="G40" s="2834"/>
      <c r="H40" s="2834"/>
      <c r="I40" s="2834"/>
      <c r="J40" s="2834"/>
      <c r="K40" s="2827"/>
      <c r="L40" s="2827"/>
      <c r="M40" s="2827"/>
      <c r="N40" s="2826" t="s">
        <v>129</v>
      </c>
      <c r="O40" s="2826"/>
      <c r="P40" s="2826"/>
      <c r="Q40" s="429"/>
      <c r="R40" s="2836" t="s">
        <v>1161</v>
      </c>
      <c r="S40" s="2837"/>
      <c r="T40" s="415"/>
      <c r="U40" s="401" t="s">
        <v>1145</v>
      </c>
      <c r="V40" s="401" t="s">
        <v>1162</v>
      </c>
      <c r="W40" s="401" t="s">
        <v>1145</v>
      </c>
      <c r="X40" s="416"/>
    </row>
    <row r="41" spans="1:24" ht="15" customHeight="1">
      <c r="A41" s="410"/>
      <c r="B41" s="404"/>
      <c r="C41" s="404"/>
      <c r="D41" s="404"/>
      <c r="E41" s="404"/>
      <c r="F41" s="404"/>
      <c r="G41" s="404"/>
      <c r="H41" s="404"/>
      <c r="I41" s="404"/>
      <c r="J41" s="404"/>
      <c r="K41" s="404"/>
      <c r="L41" s="404"/>
      <c r="M41" s="404"/>
      <c r="N41" s="404"/>
      <c r="O41" s="404"/>
      <c r="P41" s="404"/>
      <c r="Q41" s="404"/>
      <c r="R41" s="404"/>
      <c r="S41" s="404"/>
      <c r="T41" s="415"/>
      <c r="U41" s="401"/>
      <c r="V41" s="401"/>
      <c r="W41" s="401"/>
      <c r="X41" s="416"/>
    </row>
    <row r="42" spans="1:24" ht="16.5">
      <c r="A42" s="410"/>
      <c r="B42" s="404" t="s">
        <v>1163</v>
      </c>
      <c r="C42" s="404"/>
      <c r="D42" s="404"/>
      <c r="E42" s="404"/>
      <c r="F42" s="404"/>
      <c r="G42" s="404"/>
      <c r="H42" s="404"/>
      <c r="I42" s="404"/>
      <c r="J42" s="404"/>
      <c r="K42" s="404"/>
      <c r="L42" s="404"/>
      <c r="M42" s="404"/>
      <c r="N42" s="404"/>
      <c r="O42" s="404"/>
      <c r="P42" s="404"/>
      <c r="Q42" s="404"/>
      <c r="R42" s="404"/>
      <c r="S42" s="404"/>
      <c r="T42" s="411"/>
      <c r="U42" s="2812" t="s">
        <v>1154</v>
      </c>
      <c r="V42" s="2812"/>
      <c r="W42" s="2812"/>
      <c r="X42" s="412"/>
    </row>
    <row r="43" spans="1:24" ht="15" customHeight="1">
      <c r="A43" s="410"/>
      <c r="B43" s="404"/>
      <c r="C43" s="404"/>
      <c r="D43" s="404"/>
      <c r="E43" s="404"/>
      <c r="F43" s="404"/>
      <c r="G43" s="404"/>
      <c r="H43" s="404"/>
      <c r="I43" s="404"/>
      <c r="J43" s="404"/>
      <c r="K43" s="404"/>
      <c r="L43" s="404"/>
      <c r="M43" s="404"/>
      <c r="N43" s="404"/>
      <c r="O43" s="404"/>
      <c r="P43" s="404"/>
      <c r="Q43" s="404"/>
      <c r="R43" s="404"/>
      <c r="S43" s="404"/>
      <c r="T43" s="410"/>
      <c r="U43" s="404"/>
      <c r="V43" s="404"/>
      <c r="W43" s="404"/>
      <c r="X43" s="413"/>
    </row>
    <row r="44" spans="1:24" ht="45" customHeight="1">
      <c r="A44" s="410"/>
      <c r="B44" s="430" t="s">
        <v>1164</v>
      </c>
      <c r="C44" s="2813" t="s">
        <v>1191</v>
      </c>
      <c r="D44" s="2813"/>
      <c r="E44" s="2813"/>
      <c r="F44" s="2813"/>
      <c r="G44" s="2813"/>
      <c r="H44" s="2813"/>
      <c r="I44" s="2813"/>
      <c r="J44" s="2813"/>
      <c r="K44" s="2813"/>
      <c r="L44" s="2813"/>
      <c r="M44" s="2813"/>
      <c r="N44" s="2813"/>
      <c r="O44" s="2813"/>
      <c r="P44" s="2813"/>
      <c r="Q44" s="2813"/>
      <c r="R44" s="2813"/>
      <c r="S44" s="2814"/>
      <c r="T44" s="415"/>
      <c r="U44" s="401" t="s">
        <v>1145</v>
      </c>
      <c r="V44" s="401" t="s">
        <v>1162</v>
      </c>
      <c r="W44" s="401" t="s">
        <v>1145</v>
      </c>
      <c r="X44" s="416"/>
    </row>
    <row r="45" spans="1:24" ht="30" customHeight="1">
      <c r="A45" s="410"/>
      <c r="B45" s="430" t="s">
        <v>1165</v>
      </c>
      <c r="C45" s="2813" t="s">
        <v>1192</v>
      </c>
      <c r="D45" s="2813"/>
      <c r="E45" s="2813"/>
      <c r="F45" s="2813"/>
      <c r="G45" s="2813"/>
      <c r="H45" s="2813"/>
      <c r="I45" s="2813"/>
      <c r="J45" s="2813"/>
      <c r="K45" s="2813"/>
      <c r="L45" s="2813"/>
      <c r="M45" s="2813"/>
      <c r="N45" s="2813"/>
      <c r="O45" s="2813"/>
      <c r="P45" s="2813"/>
      <c r="Q45" s="2813"/>
      <c r="R45" s="2813"/>
      <c r="S45" s="2814"/>
      <c r="T45" s="415"/>
      <c r="U45" s="401" t="s">
        <v>1145</v>
      </c>
      <c r="V45" s="401" t="s">
        <v>1162</v>
      </c>
      <c r="W45" s="401" t="s">
        <v>1145</v>
      </c>
      <c r="X45" s="416"/>
    </row>
    <row r="46" spans="1:24" ht="45" customHeight="1">
      <c r="A46" s="410"/>
      <c r="B46" s="430" t="s">
        <v>1193</v>
      </c>
      <c r="C46" s="2813" t="s">
        <v>1194</v>
      </c>
      <c r="D46" s="2813"/>
      <c r="E46" s="2813"/>
      <c r="F46" s="2813"/>
      <c r="G46" s="2813"/>
      <c r="H46" s="2813"/>
      <c r="I46" s="2813"/>
      <c r="J46" s="2813"/>
      <c r="K46" s="2813"/>
      <c r="L46" s="2813"/>
      <c r="M46" s="2813"/>
      <c r="N46" s="2813"/>
      <c r="O46" s="2813"/>
      <c r="P46" s="2813"/>
      <c r="Q46" s="2813"/>
      <c r="R46" s="2813"/>
      <c r="S46" s="2814"/>
      <c r="T46" s="415"/>
      <c r="U46" s="401" t="s">
        <v>1145</v>
      </c>
      <c r="V46" s="401" t="s">
        <v>1162</v>
      </c>
      <c r="W46" s="401" t="s">
        <v>1145</v>
      </c>
      <c r="X46" s="416"/>
    </row>
    <row r="47" spans="1:24" ht="7.5" customHeight="1">
      <c r="A47" s="410"/>
      <c r="B47" s="404"/>
      <c r="C47" s="404"/>
      <c r="D47" s="404"/>
      <c r="E47" s="404"/>
      <c r="F47" s="404"/>
      <c r="G47" s="404"/>
      <c r="H47" s="404"/>
      <c r="I47" s="404"/>
      <c r="J47" s="404"/>
      <c r="K47" s="404"/>
      <c r="L47" s="404"/>
      <c r="M47" s="404"/>
      <c r="N47" s="404"/>
      <c r="O47" s="404"/>
      <c r="P47" s="404"/>
      <c r="Q47" s="404"/>
      <c r="R47" s="404"/>
      <c r="S47" s="404"/>
      <c r="T47" s="415"/>
      <c r="U47" s="401"/>
      <c r="V47" s="401"/>
      <c r="W47" s="401"/>
      <c r="X47" s="416"/>
    </row>
    <row r="48" spans="1:24" ht="26.25" customHeight="1">
      <c r="A48" s="410"/>
      <c r="B48" s="2828" t="s">
        <v>130</v>
      </c>
      <c r="C48" s="2829"/>
      <c r="D48" s="2829"/>
      <c r="E48" s="2829"/>
      <c r="F48" s="2829"/>
      <c r="G48" s="2830"/>
      <c r="H48" s="2831" t="s">
        <v>129</v>
      </c>
      <c r="I48" s="2832"/>
      <c r="J48" s="415"/>
      <c r="K48" s="2828" t="s">
        <v>131</v>
      </c>
      <c r="L48" s="2829"/>
      <c r="M48" s="2829"/>
      <c r="N48" s="2829"/>
      <c r="O48" s="2829"/>
      <c r="P48" s="2830"/>
      <c r="Q48" s="2831" t="s">
        <v>233</v>
      </c>
      <c r="R48" s="2833"/>
      <c r="S48" s="404"/>
      <c r="T48" s="415"/>
      <c r="U48" s="401"/>
      <c r="V48" s="401"/>
      <c r="W48" s="401"/>
      <c r="X48" s="416"/>
    </row>
    <row r="49" spans="1:25" ht="7.5" customHeight="1">
      <c r="A49" s="410"/>
      <c r="B49" s="404"/>
      <c r="C49" s="404"/>
      <c r="D49" s="404"/>
      <c r="E49" s="404"/>
      <c r="F49" s="404"/>
      <c r="G49" s="404"/>
      <c r="H49" s="404"/>
      <c r="I49" s="404"/>
      <c r="J49" s="404"/>
      <c r="K49" s="404"/>
      <c r="L49" s="404"/>
      <c r="M49" s="404"/>
      <c r="N49" s="404"/>
      <c r="O49" s="404"/>
      <c r="P49" s="404"/>
      <c r="Q49" s="404"/>
      <c r="R49" s="404"/>
      <c r="S49" s="404"/>
      <c r="T49" s="415"/>
      <c r="U49" s="401"/>
      <c r="V49" s="401"/>
      <c r="W49" s="401"/>
      <c r="X49" s="416"/>
    </row>
    <row r="50" spans="1:25" ht="22.5" customHeight="1">
      <c r="A50" s="410"/>
      <c r="B50" s="2816"/>
      <c r="C50" s="2817"/>
      <c r="D50" s="2817"/>
      <c r="E50" s="2817"/>
      <c r="F50" s="2817"/>
      <c r="G50" s="2817"/>
      <c r="H50" s="2818"/>
      <c r="I50" s="2819" t="s">
        <v>132</v>
      </c>
      <c r="J50" s="2819"/>
      <c r="K50" s="2819"/>
      <c r="L50" s="2819"/>
      <c r="M50" s="2819"/>
      <c r="N50" s="2819" t="s">
        <v>133</v>
      </c>
      <c r="O50" s="2819"/>
      <c r="P50" s="2819"/>
      <c r="Q50" s="2819"/>
      <c r="R50" s="2819"/>
      <c r="S50" s="404"/>
      <c r="T50" s="415"/>
      <c r="U50" s="401"/>
      <c r="V50" s="401"/>
      <c r="W50" s="401"/>
      <c r="X50" s="416"/>
    </row>
    <row r="51" spans="1:25" ht="22.5" customHeight="1">
      <c r="A51" s="410"/>
      <c r="B51" s="2820" t="s">
        <v>134</v>
      </c>
      <c r="C51" s="2821"/>
      <c r="D51" s="2821"/>
      <c r="E51" s="2821"/>
      <c r="F51" s="2821"/>
      <c r="G51" s="2822"/>
      <c r="H51" s="431" t="s">
        <v>242</v>
      </c>
      <c r="I51" s="2826" t="s">
        <v>233</v>
      </c>
      <c r="J51" s="2826"/>
      <c r="K51" s="2826"/>
      <c r="L51" s="2826"/>
      <c r="M51" s="2826"/>
      <c r="N51" s="2827"/>
      <c r="O51" s="2827"/>
      <c r="P51" s="2827"/>
      <c r="Q51" s="2827"/>
      <c r="R51" s="2827"/>
      <c r="S51" s="404"/>
      <c r="T51" s="415"/>
      <c r="U51" s="401"/>
      <c r="V51" s="401"/>
      <c r="W51" s="401"/>
      <c r="X51" s="416"/>
    </row>
    <row r="52" spans="1:25" ht="22.5" customHeight="1">
      <c r="A52" s="410"/>
      <c r="B52" s="2823"/>
      <c r="C52" s="2824"/>
      <c r="D52" s="2824"/>
      <c r="E52" s="2824"/>
      <c r="F52" s="2824"/>
      <c r="G52" s="2825"/>
      <c r="H52" s="431" t="s">
        <v>243</v>
      </c>
      <c r="I52" s="2826" t="s">
        <v>233</v>
      </c>
      <c r="J52" s="2826"/>
      <c r="K52" s="2826"/>
      <c r="L52" s="2826"/>
      <c r="M52" s="2826"/>
      <c r="N52" s="2826" t="s">
        <v>233</v>
      </c>
      <c r="O52" s="2826"/>
      <c r="P52" s="2826"/>
      <c r="Q52" s="2826"/>
      <c r="R52" s="2826"/>
      <c r="S52" s="404"/>
      <c r="T52" s="415"/>
      <c r="U52" s="401"/>
      <c r="V52" s="401"/>
      <c r="W52" s="401"/>
      <c r="X52" s="416"/>
    </row>
    <row r="53" spans="1:25" ht="15" customHeight="1">
      <c r="A53" s="410"/>
      <c r="B53" s="404"/>
      <c r="C53" s="404"/>
      <c r="D53" s="404"/>
      <c r="E53" s="404"/>
      <c r="F53" s="404"/>
      <c r="G53" s="404"/>
      <c r="H53" s="404"/>
      <c r="I53" s="404"/>
      <c r="J53" s="404"/>
      <c r="K53" s="404"/>
      <c r="L53" s="404"/>
      <c r="M53" s="404"/>
      <c r="N53" s="404"/>
      <c r="O53" s="404"/>
      <c r="P53" s="404"/>
      <c r="Q53" s="404"/>
      <c r="R53" s="404"/>
      <c r="S53" s="404"/>
      <c r="T53" s="415"/>
      <c r="U53" s="401"/>
      <c r="V53" s="401"/>
      <c r="W53" s="401"/>
      <c r="X53" s="416"/>
    </row>
    <row r="54" spans="1:25" ht="22.5" customHeight="1">
      <c r="A54" s="410" t="s">
        <v>1167</v>
      </c>
      <c r="B54" s="404"/>
      <c r="C54" s="404"/>
      <c r="D54" s="404"/>
      <c r="E54" s="404"/>
      <c r="F54" s="404"/>
      <c r="G54" s="404"/>
      <c r="H54" s="404"/>
      <c r="I54" s="404"/>
      <c r="J54" s="404"/>
      <c r="K54" s="404"/>
      <c r="L54" s="404"/>
      <c r="M54" s="404"/>
      <c r="N54" s="404"/>
      <c r="O54" s="404"/>
      <c r="P54" s="404"/>
      <c r="Q54" s="404"/>
      <c r="R54" s="404"/>
      <c r="S54" s="404"/>
      <c r="T54" s="411"/>
      <c r="U54" s="2812" t="s">
        <v>1176</v>
      </c>
      <c r="V54" s="2812"/>
      <c r="W54" s="2812"/>
      <c r="X54" s="412"/>
    </row>
    <row r="55" spans="1:25" ht="15" customHeight="1">
      <c r="A55" s="410"/>
      <c r="B55" s="404"/>
      <c r="C55" s="404"/>
      <c r="D55" s="404"/>
      <c r="E55" s="404"/>
      <c r="F55" s="404"/>
      <c r="G55" s="404"/>
      <c r="H55" s="404"/>
      <c r="I55" s="404"/>
      <c r="J55" s="404"/>
      <c r="K55" s="404"/>
      <c r="L55" s="404"/>
      <c r="M55" s="404"/>
      <c r="N55" s="404"/>
      <c r="O55" s="404"/>
      <c r="P55" s="404"/>
      <c r="Q55" s="404"/>
      <c r="R55" s="404"/>
      <c r="S55" s="404"/>
      <c r="T55" s="410"/>
      <c r="U55" s="404"/>
      <c r="V55" s="404"/>
      <c r="W55" s="404"/>
      <c r="X55" s="413"/>
    </row>
    <row r="56" spans="1:25" ht="15" customHeight="1">
      <c r="A56" s="410"/>
      <c r="B56" s="432" t="s">
        <v>1195</v>
      </c>
      <c r="C56" s="2813" t="s">
        <v>1196</v>
      </c>
      <c r="D56" s="2813"/>
      <c r="E56" s="2813"/>
      <c r="F56" s="2813"/>
      <c r="G56" s="2813"/>
      <c r="H56" s="2813"/>
      <c r="I56" s="2813"/>
      <c r="J56" s="2813"/>
      <c r="K56" s="2813"/>
      <c r="L56" s="2813"/>
      <c r="M56" s="2813"/>
      <c r="N56" s="2813"/>
      <c r="O56" s="2813"/>
      <c r="P56" s="2813"/>
      <c r="Q56" s="2813"/>
      <c r="R56" s="2813"/>
      <c r="S56" s="2814"/>
      <c r="T56" s="415"/>
      <c r="U56" s="401" t="s">
        <v>1145</v>
      </c>
      <c r="V56" s="401" t="s">
        <v>1157</v>
      </c>
      <c r="W56" s="401" t="s">
        <v>1145</v>
      </c>
      <c r="X56" s="416"/>
    </row>
    <row r="57" spans="1:25" ht="15" customHeight="1">
      <c r="A57" s="410"/>
      <c r="B57" s="432"/>
      <c r="C57" s="2813"/>
      <c r="D57" s="2813"/>
      <c r="E57" s="2813"/>
      <c r="F57" s="2813"/>
      <c r="G57" s="2813"/>
      <c r="H57" s="2813"/>
      <c r="I57" s="2813"/>
      <c r="J57" s="2813"/>
      <c r="K57" s="2813"/>
      <c r="L57" s="2813"/>
      <c r="M57" s="2813"/>
      <c r="N57" s="2813"/>
      <c r="O57" s="2813"/>
      <c r="P57" s="2813"/>
      <c r="Q57" s="2813"/>
      <c r="R57" s="2813"/>
      <c r="S57" s="2814"/>
      <c r="T57" s="415"/>
      <c r="U57" s="401"/>
      <c r="V57" s="401"/>
      <c r="W57" s="401"/>
      <c r="X57" s="416"/>
    </row>
    <row r="58" spans="1:25" ht="15" customHeight="1">
      <c r="A58" s="410"/>
      <c r="B58" s="432" t="s">
        <v>1197</v>
      </c>
      <c r="C58" s="2813" t="s">
        <v>1198</v>
      </c>
      <c r="D58" s="2813"/>
      <c r="E58" s="2813"/>
      <c r="F58" s="2813"/>
      <c r="G58" s="2813"/>
      <c r="H58" s="2813"/>
      <c r="I58" s="2813"/>
      <c r="J58" s="2813"/>
      <c r="K58" s="2813"/>
      <c r="L58" s="2813"/>
      <c r="M58" s="2813"/>
      <c r="N58" s="2813"/>
      <c r="O58" s="2813"/>
      <c r="P58" s="2813"/>
      <c r="Q58" s="2813"/>
      <c r="R58" s="2813"/>
      <c r="S58" s="2814"/>
      <c r="T58" s="415"/>
      <c r="U58" s="401" t="s">
        <v>1145</v>
      </c>
      <c r="V58" s="401" t="s">
        <v>1157</v>
      </c>
      <c r="W58" s="401" t="s">
        <v>1145</v>
      </c>
      <c r="X58" s="416"/>
    </row>
    <row r="59" spans="1:25" ht="15" customHeight="1">
      <c r="A59" s="410"/>
      <c r="B59" s="427"/>
      <c r="C59" s="2813"/>
      <c r="D59" s="2813"/>
      <c r="E59" s="2813"/>
      <c r="F59" s="2813"/>
      <c r="G59" s="2813"/>
      <c r="H59" s="2813"/>
      <c r="I59" s="2813"/>
      <c r="J59" s="2813"/>
      <c r="K59" s="2813"/>
      <c r="L59" s="2813"/>
      <c r="M59" s="2813"/>
      <c r="N59" s="2813"/>
      <c r="O59" s="2813"/>
      <c r="P59" s="2813"/>
      <c r="Q59" s="2813"/>
      <c r="R59" s="2813"/>
      <c r="S59" s="2814"/>
      <c r="T59" s="415"/>
      <c r="U59" s="401"/>
      <c r="V59" s="401"/>
      <c r="W59" s="401"/>
      <c r="X59" s="416"/>
    </row>
    <row r="60" spans="1:25" ht="15" customHeight="1">
      <c r="A60" s="433"/>
      <c r="B60" s="434"/>
      <c r="C60" s="434"/>
      <c r="D60" s="434"/>
      <c r="E60" s="434"/>
      <c r="F60" s="434"/>
      <c r="G60" s="434"/>
      <c r="H60" s="434"/>
      <c r="I60" s="434"/>
      <c r="J60" s="434"/>
      <c r="K60" s="434"/>
      <c r="L60" s="434"/>
      <c r="M60" s="434"/>
      <c r="N60" s="434"/>
      <c r="O60" s="434"/>
      <c r="P60" s="434"/>
      <c r="Q60" s="434"/>
      <c r="R60" s="434"/>
      <c r="S60" s="434"/>
      <c r="T60" s="433"/>
      <c r="U60" s="434"/>
      <c r="V60" s="434"/>
      <c r="W60" s="434"/>
      <c r="X60" s="435"/>
    </row>
    <row r="61" spans="1:25" ht="15" customHeight="1">
      <c r="A61" s="404"/>
      <c r="B61" s="404"/>
      <c r="C61" s="404"/>
      <c r="D61" s="404"/>
      <c r="E61" s="404"/>
      <c r="F61" s="404"/>
      <c r="G61" s="404"/>
      <c r="H61" s="404"/>
      <c r="I61" s="404"/>
      <c r="J61" s="404"/>
      <c r="K61" s="404"/>
      <c r="L61" s="404"/>
      <c r="M61" s="404"/>
      <c r="N61" s="404"/>
      <c r="O61" s="404"/>
      <c r="P61" s="404"/>
      <c r="Q61" s="404"/>
      <c r="R61" s="404"/>
      <c r="S61" s="404"/>
      <c r="T61" s="404"/>
      <c r="U61" s="404"/>
      <c r="V61" s="404"/>
      <c r="W61" s="404"/>
      <c r="X61" s="404"/>
    </row>
    <row r="62" spans="1:25" ht="17.25" customHeight="1">
      <c r="A62" s="2815" t="s">
        <v>1199</v>
      </c>
      <c r="B62" s="2815"/>
      <c r="C62" s="404"/>
      <c r="D62" s="404"/>
      <c r="E62" s="404"/>
      <c r="F62" s="404"/>
      <c r="G62" s="404"/>
      <c r="H62" s="404"/>
      <c r="I62" s="404"/>
      <c r="J62" s="404"/>
      <c r="K62" s="404"/>
      <c r="L62" s="404"/>
      <c r="M62" s="404"/>
      <c r="N62" s="404"/>
      <c r="O62" s="404"/>
      <c r="P62" s="404"/>
      <c r="Q62" s="404"/>
      <c r="R62" s="404"/>
      <c r="S62" s="404"/>
      <c r="T62" s="404"/>
      <c r="U62" s="404"/>
      <c r="V62" s="404"/>
      <c r="W62" s="404"/>
      <c r="X62" s="404"/>
    </row>
    <row r="63" spans="1:25" ht="15" customHeight="1">
      <c r="A63" s="418">
        <v>1</v>
      </c>
      <c r="B63" s="2815" t="s">
        <v>1200</v>
      </c>
      <c r="C63" s="2815"/>
      <c r="D63" s="2815"/>
      <c r="E63" s="2815"/>
      <c r="F63" s="2815"/>
      <c r="G63" s="2815"/>
      <c r="H63" s="2815"/>
      <c r="I63" s="2815"/>
      <c r="J63" s="2815"/>
      <c r="K63" s="2815"/>
      <c r="L63" s="2815"/>
      <c r="M63" s="2815"/>
      <c r="N63" s="2815"/>
      <c r="O63" s="2815"/>
      <c r="P63" s="2815"/>
      <c r="Q63" s="2815"/>
      <c r="R63" s="2815"/>
      <c r="S63" s="2815"/>
      <c r="T63" s="2815"/>
      <c r="U63" s="2815"/>
      <c r="V63" s="2815"/>
      <c r="W63" s="2815"/>
      <c r="X63" s="2815"/>
      <c r="Y63" s="420"/>
    </row>
    <row r="64" spans="1:25" ht="15" customHeight="1">
      <c r="A64" s="418">
        <v>2</v>
      </c>
      <c r="B64" s="2811" t="s">
        <v>1201</v>
      </c>
      <c r="C64" s="2811"/>
      <c r="D64" s="2811"/>
      <c r="E64" s="2811"/>
      <c r="F64" s="2811"/>
      <c r="G64" s="2811"/>
      <c r="H64" s="2811"/>
      <c r="I64" s="2811"/>
      <c r="J64" s="2811"/>
      <c r="K64" s="2811"/>
      <c r="L64" s="2811"/>
      <c r="M64" s="2811"/>
      <c r="N64" s="2811"/>
      <c r="O64" s="2811"/>
      <c r="P64" s="2811"/>
      <c r="Q64" s="2811"/>
      <c r="R64" s="2811"/>
      <c r="S64" s="2811"/>
      <c r="T64" s="2811"/>
      <c r="U64" s="2811"/>
      <c r="V64" s="2811"/>
      <c r="W64" s="2811"/>
      <c r="X64" s="2811"/>
      <c r="Y64" s="421"/>
    </row>
    <row r="65" spans="1:25" ht="15" customHeight="1">
      <c r="A65" s="421"/>
      <c r="B65" s="2811"/>
      <c r="C65" s="2811"/>
      <c r="D65" s="2811"/>
      <c r="E65" s="2811"/>
      <c r="F65" s="2811"/>
      <c r="G65" s="2811"/>
      <c r="H65" s="2811"/>
      <c r="I65" s="2811"/>
      <c r="J65" s="2811"/>
      <c r="K65" s="2811"/>
      <c r="L65" s="2811"/>
      <c r="M65" s="2811"/>
      <c r="N65" s="2811"/>
      <c r="O65" s="2811"/>
      <c r="P65" s="2811"/>
      <c r="Q65" s="2811"/>
      <c r="R65" s="2811"/>
      <c r="S65" s="2811"/>
      <c r="T65" s="2811"/>
      <c r="U65" s="2811"/>
      <c r="V65" s="2811"/>
      <c r="W65" s="2811"/>
      <c r="X65" s="2811"/>
      <c r="Y65" s="421"/>
    </row>
    <row r="66" spans="1:25" ht="15" customHeight="1">
      <c r="A66" s="430">
        <v>3</v>
      </c>
      <c r="B66" s="2811" t="s">
        <v>1202</v>
      </c>
      <c r="C66" s="2811"/>
      <c r="D66" s="2811"/>
      <c r="E66" s="2811"/>
      <c r="F66" s="2811"/>
      <c r="G66" s="2811"/>
      <c r="H66" s="2811"/>
      <c r="I66" s="2811"/>
      <c r="J66" s="2811"/>
      <c r="K66" s="2811"/>
      <c r="L66" s="2811"/>
      <c r="M66" s="2811"/>
      <c r="N66" s="2811"/>
      <c r="O66" s="2811"/>
      <c r="P66" s="2811"/>
      <c r="Q66" s="2811"/>
      <c r="R66" s="2811"/>
      <c r="S66" s="2811"/>
      <c r="T66" s="2811"/>
      <c r="U66" s="2811"/>
      <c r="V66" s="2811"/>
      <c r="W66" s="2811"/>
      <c r="X66" s="2811"/>
      <c r="Y66" s="427"/>
    </row>
    <row r="67" spans="1:25" ht="45" customHeight="1">
      <c r="A67" s="430">
        <v>4</v>
      </c>
      <c r="B67" s="2811" t="s">
        <v>1203</v>
      </c>
      <c r="C67" s="2811"/>
      <c r="D67" s="2811"/>
      <c r="E67" s="2811"/>
      <c r="F67" s="2811"/>
      <c r="G67" s="2811"/>
      <c r="H67" s="2811"/>
      <c r="I67" s="2811"/>
      <c r="J67" s="2811"/>
      <c r="K67" s="2811"/>
      <c r="L67" s="2811"/>
      <c r="M67" s="2811"/>
      <c r="N67" s="2811"/>
      <c r="O67" s="2811"/>
      <c r="P67" s="2811"/>
      <c r="Q67" s="2811"/>
      <c r="R67" s="2811"/>
      <c r="S67" s="2811"/>
      <c r="T67" s="2811"/>
      <c r="U67" s="2811"/>
      <c r="V67" s="2811"/>
      <c r="W67" s="2811"/>
      <c r="X67" s="2811"/>
      <c r="Y67" s="436"/>
    </row>
    <row r="68" spans="1:25" ht="15" customHeight="1">
      <c r="A68" s="437"/>
      <c r="B68" s="402"/>
      <c r="C68" s="437"/>
      <c r="D68" s="437"/>
      <c r="E68" s="437"/>
      <c r="F68" s="437"/>
      <c r="G68" s="437"/>
      <c r="H68" s="437"/>
      <c r="I68" s="437"/>
      <c r="J68" s="437"/>
      <c r="K68" s="437"/>
      <c r="L68" s="437"/>
      <c r="M68" s="437"/>
      <c r="N68" s="437"/>
      <c r="O68" s="437"/>
      <c r="P68" s="437"/>
      <c r="Q68" s="437"/>
      <c r="R68" s="437"/>
      <c r="S68" s="437"/>
      <c r="T68" s="437"/>
      <c r="U68" s="437"/>
      <c r="V68" s="437"/>
      <c r="W68" s="437"/>
      <c r="X68" s="437"/>
    </row>
    <row r="69" spans="1:25">
      <c r="A69" s="402"/>
      <c r="B69" s="402" t="s">
        <v>1204</v>
      </c>
      <c r="C69" s="402"/>
      <c r="D69" s="402"/>
      <c r="E69" s="402"/>
      <c r="F69" s="402"/>
      <c r="G69" s="402"/>
      <c r="H69" s="402"/>
      <c r="I69" s="402"/>
      <c r="J69" s="402"/>
      <c r="K69" s="402"/>
      <c r="L69" s="402"/>
      <c r="M69" s="402"/>
      <c r="N69" s="402"/>
      <c r="O69" s="402"/>
      <c r="P69" s="402"/>
      <c r="Q69" s="402"/>
      <c r="R69" s="402"/>
      <c r="S69" s="402"/>
      <c r="T69" s="402"/>
      <c r="U69" s="402"/>
      <c r="V69" s="402"/>
      <c r="W69" s="402"/>
      <c r="X69" s="402"/>
    </row>
    <row r="70" spans="1:25">
      <c r="A70" s="404"/>
      <c r="B70" s="404"/>
      <c r="C70" s="404"/>
      <c r="D70" s="404"/>
      <c r="E70" s="404"/>
      <c r="F70" s="404"/>
      <c r="G70" s="404"/>
      <c r="H70" s="404"/>
      <c r="I70" s="404"/>
      <c r="J70" s="404"/>
      <c r="K70" s="404"/>
      <c r="L70" s="404"/>
      <c r="M70" s="404"/>
      <c r="N70" s="404"/>
      <c r="O70" s="404"/>
      <c r="P70" s="404"/>
      <c r="Q70" s="404"/>
      <c r="R70" s="404"/>
      <c r="S70" s="404"/>
      <c r="T70" s="404"/>
      <c r="U70" s="404"/>
      <c r="V70" s="404"/>
      <c r="W70" s="404"/>
      <c r="X70" s="404"/>
    </row>
    <row r="71" spans="1:25">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row>
    <row r="72" spans="1:25">
      <c r="A72" s="404"/>
      <c r="B72" s="404"/>
      <c r="C72" s="404"/>
      <c r="D72" s="404"/>
      <c r="E72" s="404"/>
      <c r="F72" s="404"/>
      <c r="G72" s="404"/>
      <c r="H72" s="404"/>
      <c r="I72" s="404"/>
      <c r="J72" s="404"/>
      <c r="K72" s="404"/>
      <c r="L72" s="404"/>
      <c r="M72" s="404"/>
      <c r="N72" s="404"/>
      <c r="O72" s="404"/>
      <c r="P72" s="404"/>
      <c r="Q72" s="404"/>
      <c r="R72" s="404"/>
      <c r="S72" s="404"/>
      <c r="T72" s="404"/>
      <c r="U72" s="404"/>
      <c r="V72" s="404"/>
      <c r="W72" s="404"/>
      <c r="X72" s="404"/>
    </row>
    <row r="73" spans="1:25">
      <c r="A73" s="404"/>
      <c r="B73" s="404"/>
      <c r="C73" s="404"/>
      <c r="D73" s="404"/>
      <c r="E73" s="404"/>
      <c r="F73" s="404"/>
      <c r="G73" s="404"/>
      <c r="H73" s="404"/>
      <c r="I73" s="404"/>
      <c r="J73" s="404"/>
      <c r="K73" s="404"/>
      <c r="L73" s="404"/>
      <c r="M73" s="404"/>
      <c r="N73" s="404"/>
      <c r="O73" s="404"/>
      <c r="P73" s="404"/>
      <c r="Q73" s="404"/>
      <c r="R73" s="404"/>
      <c r="S73" s="404"/>
      <c r="T73" s="404"/>
      <c r="U73" s="404"/>
      <c r="V73" s="404"/>
      <c r="W73" s="404"/>
      <c r="X73" s="404"/>
    </row>
    <row r="74" spans="1:25">
      <c r="A74" s="404"/>
      <c r="B74" s="404"/>
      <c r="C74" s="404"/>
      <c r="D74" s="404"/>
      <c r="E74" s="404"/>
      <c r="F74" s="404"/>
      <c r="G74" s="404"/>
      <c r="H74" s="404"/>
      <c r="I74" s="404"/>
      <c r="J74" s="404"/>
      <c r="K74" s="404"/>
      <c r="L74" s="404"/>
      <c r="M74" s="404"/>
      <c r="N74" s="404"/>
      <c r="O74" s="404"/>
      <c r="P74" s="404"/>
      <c r="Q74" s="404"/>
      <c r="R74" s="404"/>
      <c r="S74" s="404"/>
      <c r="T74" s="404"/>
      <c r="U74" s="404"/>
      <c r="V74" s="404"/>
      <c r="W74" s="404"/>
      <c r="X74" s="404"/>
    </row>
    <row r="75" spans="1:25">
      <c r="A75" s="404"/>
      <c r="B75" s="404"/>
      <c r="C75" s="404"/>
      <c r="D75" s="404"/>
      <c r="E75" s="404"/>
      <c r="F75" s="404"/>
      <c r="G75" s="404"/>
      <c r="H75" s="404"/>
      <c r="I75" s="404"/>
      <c r="J75" s="404"/>
      <c r="K75" s="404"/>
      <c r="L75" s="404"/>
      <c r="M75" s="404"/>
      <c r="N75" s="404"/>
      <c r="O75" s="404"/>
      <c r="P75" s="404"/>
      <c r="Q75" s="404"/>
      <c r="R75" s="404"/>
      <c r="S75" s="404"/>
      <c r="T75" s="404"/>
      <c r="U75" s="404"/>
      <c r="V75" s="404"/>
      <c r="W75" s="404"/>
      <c r="X75" s="404"/>
    </row>
    <row r="76" spans="1:25">
      <c r="A76" s="404"/>
      <c r="B76" s="404"/>
      <c r="C76" s="404"/>
      <c r="D76" s="404"/>
      <c r="E76" s="404"/>
      <c r="F76" s="404"/>
      <c r="G76" s="404"/>
      <c r="H76" s="404"/>
      <c r="I76" s="404"/>
      <c r="J76" s="404"/>
      <c r="K76" s="404"/>
      <c r="L76" s="404"/>
      <c r="M76" s="404"/>
      <c r="N76" s="404"/>
      <c r="O76" s="404"/>
      <c r="P76" s="404"/>
      <c r="Q76" s="404"/>
      <c r="R76" s="404"/>
      <c r="S76" s="404"/>
      <c r="T76" s="404"/>
      <c r="U76" s="404"/>
      <c r="V76" s="404"/>
      <c r="W76" s="404"/>
      <c r="X76" s="404"/>
    </row>
    <row r="77" spans="1:25">
      <c r="A77" s="404"/>
      <c r="B77" s="404"/>
      <c r="C77" s="404"/>
      <c r="D77" s="404"/>
      <c r="E77" s="404"/>
      <c r="F77" s="404"/>
      <c r="G77" s="404"/>
      <c r="H77" s="404"/>
      <c r="I77" s="404"/>
      <c r="J77" s="404"/>
      <c r="K77" s="404"/>
      <c r="L77" s="404"/>
      <c r="M77" s="404"/>
      <c r="N77" s="404"/>
      <c r="O77" s="404"/>
      <c r="P77" s="404"/>
      <c r="Q77" s="404"/>
      <c r="R77" s="404"/>
      <c r="S77" s="404"/>
      <c r="T77" s="404"/>
      <c r="U77" s="404"/>
      <c r="V77" s="404"/>
      <c r="W77" s="404"/>
      <c r="X77" s="404"/>
    </row>
    <row r="78" spans="1:25">
      <c r="A78" s="404"/>
      <c r="B78" s="404"/>
      <c r="C78" s="404"/>
      <c r="D78" s="404"/>
      <c r="E78" s="404"/>
      <c r="F78" s="404"/>
      <c r="G78" s="404"/>
      <c r="H78" s="404"/>
      <c r="I78" s="404"/>
      <c r="J78" s="404"/>
      <c r="K78" s="404"/>
      <c r="L78" s="404"/>
      <c r="M78" s="404"/>
      <c r="N78" s="404"/>
      <c r="O78" s="404"/>
      <c r="P78" s="404"/>
      <c r="Q78" s="404"/>
      <c r="R78" s="404"/>
      <c r="S78" s="404"/>
      <c r="T78" s="404"/>
      <c r="U78" s="404"/>
      <c r="V78" s="404"/>
      <c r="W78" s="404"/>
      <c r="X78" s="404"/>
    </row>
    <row r="79" spans="1:25">
      <c r="A79" s="404"/>
      <c r="B79" s="404"/>
      <c r="C79" s="404"/>
      <c r="D79" s="404"/>
      <c r="E79" s="404"/>
      <c r="F79" s="404"/>
      <c r="G79" s="404"/>
      <c r="H79" s="404"/>
      <c r="I79" s="404"/>
      <c r="J79" s="404"/>
      <c r="K79" s="404"/>
      <c r="L79" s="404"/>
      <c r="M79" s="404"/>
      <c r="N79" s="404"/>
      <c r="O79" s="404"/>
      <c r="P79" s="404"/>
      <c r="Q79" s="404"/>
      <c r="R79" s="404"/>
      <c r="S79" s="404"/>
      <c r="T79" s="404"/>
      <c r="U79" s="404"/>
      <c r="V79" s="404"/>
      <c r="W79" s="404"/>
      <c r="X79" s="404"/>
    </row>
    <row r="80" spans="1:25">
      <c r="A80" s="404"/>
      <c r="B80" s="404"/>
      <c r="C80" s="404"/>
      <c r="D80" s="404"/>
      <c r="E80" s="404"/>
      <c r="F80" s="404"/>
      <c r="G80" s="404"/>
      <c r="H80" s="404"/>
      <c r="I80" s="404"/>
      <c r="J80" s="404"/>
      <c r="K80" s="404"/>
      <c r="L80" s="404"/>
      <c r="M80" s="404"/>
      <c r="N80" s="404"/>
      <c r="O80" s="404"/>
      <c r="P80" s="404"/>
      <c r="Q80" s="404"/>
      <c r="R80" s="404"/>
      <c r="S80" s="404"/>
      <c r="T80" s="404"/>
      <c r="U80" s="404"/>
      <c r="V80" s="404"/>
      <c r="W80" s="404"/>
      <c r="X80" s="404"/>
    </row>
    <row r="81" spans="1:24">
      <c r="A81" s="404"/>
      <c r="B81" s="404"/>
      <c r="C81" s="404"/>
      <c r="D81" s="404"/>
      <c r="E81" s="404"/>
      <c r="F81" s="404"/>
      <c r="G81" s="404"/>
      <c r="H81" s="404"/>
      <c r="I81" s="404"/>
      <c r="J81" s="404"/>
      <c r="K81" s="404"/>
      <c r="L81" s="404"/>
      <c r="M81" s="404"/>
      <c r="N81" s="404"/>
      <c r="O81" s="404"/>
      <c r="P81" s="404"/>
      <c r="Q81" s="404"/>
      <c r="R81" s="404"/>
      <c r="S81" s="404"/>
      <c r="T81" s="404"/>
      <c r="U81" s="404"/>
      <c r="V81" s="404"/>
      <c r="W81" s="404"/>
      <c r="X81" s="404"/>
    </row>
    <row r="82" spans="1:24">
      <c r="A82" s="404"/>
      <c r="B82" s="404"/>
      <c r="C82" s="404"/>
      <c r="D82" s="404"/>
      <c r="E82" s="404"/>
      <c r="F82" s="404"/>
      <c r="G82" s="404"/>
      <c r="H82" s="404"/>
      <c r="I82" s="404"/>
      <c r="J82" s="404"/>
      <c r="K82" s="404"/>
      <c r="L82" s="404"/>
      <c r="M82" s="404"/>
      <c r="N82" s="404"/>
      <c r="O82" s="404"/>
      <c r="P82" s="404"/>
      <c r="Q82" s="404"/>
      <c r="R82" s="404"/>
      <c r="S82" s="404"/>
      <c r="T82" s="404"/>
      <c r="U82" s="404"/>
      <c r="V82" s="404"/>
      <c r="W82" s="404"/>
      <c r="X82" s="404"/>
    </row>
    <row r="83" spans="1:24">
      <c r="A83" s="404"/>
      <c r="B83" s="404"/>
      <c r="C83" s="404"/>
      <c r="D83" s="404"/>
      <c r="E83" s="404"/>
      <c r="F83" s="404"/>
      <c r="G83" s="404"/>
      <c r="H83" s="404"/>
      <c r="I83" s="404"/>
      <c r="J83" s="404"/>
      <c r="K83" s="404"/>
      <c r="L83" s="404"/>
      <c r="M83" s="404"/>
      <c r="N83" s="404"/>
      <c r="O83" s="404"/>
      <c r="P83" s="404"/>
      <c r="Q83" s="404"/>
      <c r="R83" s="404"/>
      <c r="S83" s="404"/>
      <c r="T83" s="404"/>
      <c r="U83" s="404"/>
      <c r="V83" s="404"/>
      <c r="W83" s="404"/>
      <c r="X83" s="404"/>
    </row>
    <row r="84" spans="1:24">
      <c r="A84" s="404"/>
      <c r="B84" s="404"/>
      <c r="C84" s="404"/>
      <c r="D84" s="404"/>
      <c r="E84" s="404"/>
      <c r="F84" s="404"/>
      <c r="G84" s="404"/>
      <c r="H84" s="404"/>
      <c r="I84" s="404"/>
      <c r="J84" s="404"/>
      <c r="K84" s="404"/>
      <c r="L84" s="404"/>
      <c r="M84" s="404"/>
      <c r="N84" s="404"/>
      <c r="O84" s="404"/>
      <c r="P84" s="404"/>
      <c r="Q84" s="404"/>
      <c r="R84" s="404"/>
      <c r="S84" s="404"/>
      <c r="T84" s="404"/>
      <c r="U84" s="404"/>
      <c r="V84" s="404"/>
      <c r="W84" s="404"/>
      <c r="X84" s="404"/>
    </row>
    <row r="85" spans="1:24">
      <c r="A85" s="404"/>
      <c r="B85" s="404"/>
      <c r="C85" s="404"/>
      <c r="D85" s="404"/>
      <c r="E85" s="404"/>
      <c r="F85" s="404"/>
      <c r="G85" s="404"/>
      <c r="H85" s="404"/>
      <c r="I85" s="404"/>
      <c r="J85" s="404"/>
      <c r="K85" s="404"/>
      <c r="L85" s="404"/>
      <c r="M85" s="404"/>
      <c r="N85" s="404"/>
      <c r="O85" s="404"/>
      <c r="P85" s="404"/>
      <c r="Q85" s="404"/>
      <c r="R85" s="404"/>
      <c r="S85" s="404"/>
      <c r="T85" s="404"/>
      <c r="U85" s="404"/>
      <c r="V85" s="404"/>
      <c r="W85" s="404"/>
      <c r="X85" s="404"/>
    </row>
    <row r="86" spans="1:24">
      <c r="A86" s="404"/>
      <c r="B86" s="404"/>
      <c r="C86" s="404"/>
      <c r="D86" s="404"/>
      <c r="E86" s="404"/>
      <c r="F86" s="404"/>
      <c r="G86" s="404"/>
      <c r="H86" s="404"/>
      <c r="I86" s="404"/>
      <c r="J86" s="404"/>
      <c r="K86" s="404"/>
      <c r="L86" s="404"/>
      <c r="M86" s="404"/>
      <c r="N86" s="404"/>
      <c r="O86" s="404"/>
      <c r="P86" s="404"/>
      <c r="Q86" s="404"/>
      <c r="R86" s="404"/>
      <c r="S86" s="404"/>
      <c r="T86" s="404"/>
      <c r="U86" s="404"/>
      <c r="V86" s="404"/>
      <c r="W86" s="404"/>
      <c r="X86" s="404"/>
    </row>
    <row r="87" spans="1:24">
      <c r="A87" s="404"/>
      <c r="B87" s="404"/>
      <c r="C87" s="404"/>
      <c r="D87" s="404"/>
      <c r="E87" s="404"/>
      <c r="F87" s="404"/>
      <c r="G87" s="404"/>
      <c r="H87" s="404"/>
      <c r="I87" s="404"/>
      <c r="J87" s="404"/>
      <c r="K87" s="404"/>
      <c r="L87" s="404"/>
      <c r="M87" s="404"/>
      <c r="N87" s="404"/>
      <c r="O87" s="404"/>
      <c r="P87" s="404"/>
      <c r="Q87" s="404"/>
      <c r="R87" s="404"/>
      <c r="S87" s="404"/>
      <c r="T87" s="404"/>
      <c r="U87" s="404"/>
      <c r="V87" s="404"/>
      <c r="W87" s="404"/>
      <c r="X87" s="404"/>
    </row>
    <row r="88" spans="1:24">
      <c r="A88" s="404"/>
      <c r="B88" s="404"/>
      <c r="C88" s="404"/>
      <c r="D88" s="404"/>
      <c r="E88" s="404"/>
      <c r="F88" s="404"/>
      <c r="G88" s="404"/>
      <c r="H88" s="404"/>
      <c r="I88" s="404"/>
      <c r="J88" s="404"/>
      <c r="K88" s="404"/>
      <c r="L88" s="404"/>
      <c r="M88" s="404"/>
      <c r="N88" s="404"/>
      <c r="O88" s="404"/>
      <c r="P88" s="404"/>
      <c r="Q88" s="404"/>
      <c r="R88" s="404"/>
      <c r="S88" s="404"/>
      <c r="T88" s="404"/>
      <c r="U88" s="404"/>
      <c r="V88" s="404"/>
      <c r="W88" s="404"/>
      <c r="X88" s="404"/>
    </row>
    <row r="89" spans="1:24">
      <c r="A89" s="404"/>
      <c r="B89" s="404"/>
      <c r="C89" s="404"/>
      <c r="D89" s="404"/>
      <c r="E89" s="404"/>
      <c r="F89" s="404"/>
      <c r="G89" s="404"/>
      <c r="H89" s="404"/>
      <c r="I89" s="404"/>
      <c r="J89" s="404"/>
      <c r="K89" s="404"/>
      <c r="L89" s="404"/>
      <c r="M89" s="404"/>
      <c r="N89" s="404"/>
      <c r="O89" s="404"/>
      <c r="P89" s="404"/>
      <c r="Q89" s="404"/>
      <c r="R89" s="404"/>
      <c r="S89" s="404"/>
      <c r="T89" s="404"/>
      <c r="U89" s="404"/>
      <c r="V89" s="404"/>
      <c r="W89" s="404"/>
      <c r="X89" s="404"/>
    </row>
    <row r="90" spans="1:24">
      <c r="A90" s="404"/>
      <c r="B90" s="404"/>
      <c r="C90" s="404"/>
      <c r="D90" s="404"/>
      <c r="E90" s="404"/>
      <c r="F90" s="404"/>
      <c r="G90" s="404"/>
      <c r="H90" s="404"/>
      <c r="I90" s="404"/>
      <c r="J90" s="404"/>
      <c r="K90" s="404"/>
      <c r="L90" s="404"/>
      <c r="M90" s="404"/>
      <c r="N90" s="404"/>
      <c r="O90" s="404"/>
      <c r="P90" s="404"/>
      <c r="Q90" s="404"/>
      <c r="R90" s="404"/>
      <c r="S90" s="404"/>
      <c r="T90" s="404"/>
      <c r="U90" s="404"/>
      <c r="V90" s="404"/>
      <c r="W90" s="404"/>
      <c r="X90" s="404"/>
    </row>
    <row r="91" spans="1:24">
      <c r="A91" s="404"/>
      <c r="B91" s="404"/>
      <c r="C91" s="404"/>
      <c r="D91" s="404"/>
      <c r="E91" s="404"/>
      <c r="F91" s="404"/>
      <c r="G91" s="404"/>
      <c r="H91" s="404"/>
      <c r="I91" s="404"/>
      <c r="J91" s="404"/>
      <c r="K91" s="404"/>
      <c r="L91" s="404"/>
      <c r="M91" s="404"/>
      <c r="N91" s="404"/>
      <c r="O91" s="404"/>
      <c r="P91" s="404"/>
      <c r="Q91" s="404"/>
      <c r="R91" s="404"/>
      <c r="S91" s="404"/>
      <c r="T91" s="404"/>
      <c r="U91" s="404"/>
      <c r="V91" s="404"/>
      <c r="W91" s="404"/>
      <c r="X91" s="404"/>
    </row>
    <row r="92" spans="1:24">
      <c r="A92" s="404"/>
      <c r="B92" s="404"/>
      <c r="C92" s="404"/>
      <c r="D92" s="404"/>
      <c r="E92" s="404"/>
      <c r="F92" s="404"/>
      <c r="G92" s="404"/>
      <c r="H92" s="404"/>
      <c r="I92" s="404"/>
      <c r="J92" s="404"/>
      <c r="K92" s="404"/>
      <c r="L92" s="404"/>
      <c r="M92" s="404"/>
      <c r="N92" s="404"/>
      <c r="O92" s="404"/>
      <c r="P92" s="404"/>
      <c r="Q92" s="404"/>
      <c r="R92" s="404"/>
      <c r="S92" s="404"/>
      <c r="T92" s="404"/>
      <c r="U92" s="404"/>
      <c r="V92" s="404"/>
      <c r="W92" s="404"/>
      <c r="X92" s="404"/>
    </row>
    <row r="93" spans="1:24">
      <c r="A93" s="404"/>
      <c r="B93" s="404"/>
      <c r="C93" s="404"/>
      <c r="D93" s="404"/>
      <c r="E93" s="404"/>
      <c r="F93" s="404"/>
      <c r="G93" s="404"/>
      <c r="H93" s="404"/>
      <c r="I93" s="404"/>
      <c r="J93" s="404"/>
      <c r="K93" s="404"/>
      <c r="L93" s="404"/>
      <c r="M93" s="404"/>
      <c r="N93" s="404"/>
      <c r="O93" s="404"/>
      <c r="P93" s="404"/>
      <c r="Q93" s="404"/>
      <c r="R93" s="404"/>
      <c r="S93" s="404"/>
      <c r="T93" s="404"/>
      <c r="U93" s="404"/>
      <c r="V93" s="404"/>
      <c r="W93" s="404"/>
      <c r="X93" s="404"/>
    </row>
    <row r="94" spans="1:24">
      <c r="A94" s="404"/>
      <c r="B94" s="404"/>
      <c r="C94" s="404"/>
      <c r="D94" s="404"/>
      <c r="E94" s="404"/>
      <c r="F94" s="404"/>
      <c r="G94" s="404"/>
      <c r="H94" s="404"/>
      <c r="I94" s="404"/>
      <c r="J94" s="404"/>
      <c r="K94" s="404"/>
      <c r="L94" s="404"/>
      <c r="M94" s="404"/>
      <c r="N94" s="404"/>
      <c r="O94" s="404"/>
      <c r="P94" s="404"/>
      <c r="Q94" s="404"/>
      <c r="R94" s="404"/>
      <c r="S94" s="404"/>
      <c r="T94" s="404"/>
      <c r="U94" s="404"/>
      <c r="V94" s="404"/>
      <c r="W94" s="404"/>
      <c r="X94" s="404"/>
    </row>
    <row r="95" spans="1:24">
      <c r="A95" s="404"/>
      <c r="B95" s="404"/>
      <c r="C95" s="404"/>
      <c r="D95" s="404"/>
      <c r="E95" s="404"/>
      <c r="F95" s="404"/>
      <c r="G95" s="404"/>
      <c r="H95" s="404"/>
      <c r="I95" s="404"/>
      <c r="J95" s="404"/>
      <c r="K95" s="404"/>
      <c r="L95" s="404"/>
      <c r="M95" s="404"/>
      <c r="N95" s="404"/>
      <c r="O95" s="404"/>
      <c r="P95" s="404"/>
      <c r="Q95" s="404"/>
      <c r="R95" s="404"/>
      <c r="S95" s="404"/>
      <c r="T95" s="404"/>
      <c r="U95" s="404"/>
      <c r="V95" s="404"/>
      <c r="W95" s="404"/>
      <c r="X95" s="404"/>
    </row>
    <row r="96" spans="1:24">
      <c r="A96" s="404"/>
      <c r="B96" s="404"/>
      <c r="C96" s="404"/>
      <c r="D96" s="404"/>
      <c r="E96" s="404"/>
      <c r="F96" s="404"/>
      <c r="G96" s="404"/>
      <c r="H96" s="404"/>
      <c r="I96" s="404"/>
      <c r="J96" s="404"/>
      <c r="K96" s="404"/>
      <c r="L96" s="404"/>
      <c r="M96" s="404"/>
      <c r="N96" s="404"/>
      <c r="O96" s="404"/>
      <c r="P96" s="404"/>
      <c r="Q96" s="404"/>
      <c r="R96" s="404"/>
      <c r="S96" s="404"/>
      <c r="T96" s="404"/>
      <c r="U96" s="404"/>
      <c r="V96" s="404"/>
      <c r="W96" s="404"/>
      <c r="X96" s="404"/>
    </row>
    <row r="97" spans="1:24">
      <c r="A97" s="404"/>
      <c r="B97" s="404"/>
      <c r="C97" s="404"/>
      <c r="D97" s="404"/>
      <c r="E97" s="404"/>
      <c r="F97" s="404"/>
      <c r="G97" s="404"/>
      <c r="H97" s="404"/>
      <c r="I97" s="404"/>
      <c r="J97" s="404"/>
      <c r="K97" s="404"/>
      <c r="L97" s="404"/>
      <c r="M97" s="404"/>
      <c r="N97" s="404"/>
      <c r="O97" s="404"/>
      <c r="P97" s="404"/>
      <c r="Q97" s="404"/>
      <c r="R97" s="404"/>
      <c r="S97" s="404"/>
      <c r="T97" s="404"/>
      <c r="U97" s="404"/>
      <c r="V97" s="404"/>
      <c r="W97" s="404"/>
      <c r="X97" s="404"/>
    </row>
    <row r="98" spans="1:24">
      <c r="A98" s="404"/>
      <c r="B98" s="404"/>
      <c r="C98" s="404"/>
      <c r="D98" s="404"/>
      <c r="E98" s="404"/>
      <c r="F98" s="404"/>
      <c r="G98" s="404"/>
      <c r="H98" s="404"/>
      <c r="I98" s="404"/>
      <c r="J98" s="404"/>
      <c r="K98" s="404"/>
      <c r="L98" s="404"/>
      <c r="M98" s="404"/>
      <c r="N98" s="404"/>
      <c r="O98" s="404"/>
      <c r="P98" s="404"/>
      <c r="Q98" s="404"/>
      <c r="R98" s="404"/>
      <c r="S98" s="404"/>
      <c r="T98" s="404"/>
      <c r="U98" s="404"/>
      <c r="V98" s="404"/>
      <c r="W98" s="404"/>
      <c r="X98" s="404"/>
    </row>
    <row r="99" spans="1:24">
      <c r="A99" s="404"/>
      <c r="B99" s="404"/>
      <c r="C99" s="404"/>
      <c r="D99" s="404"/>
      <c r="E99" s="404"/>
      <c r="F99" s="404"/>
      <c r="G99" s="404"/>
      <c r="H99" s="404"/>
      <c r="I99" s="404"/>
      <c r="J99" s="404"/>
      <c r="K99" s="404"/>
      <c r="L99" s="404"/>
      <c r="M99" s="404"/>
      <c r="N99" s="404"/>
      <c r="O99" s="404"/>
      <c r="P99" s="404"/>
      <c r="Q99" s="404"/>
      <c r="R99" s="404"/>
      <c r="S99" s="404"/>
      <c r="T99" s="404"/>
      <c r="U99" s="404"/>
      <c r="V99" s="404"/>
      <c r="W99" s="404"/>
      <c r="X99" s="404"/>
    </row>
    <row r="100" spans="1:24">
      <c r="A100" s="404"/>
      <c r="B100" s="404"/>
      <c r="C100" s="404"/>
      <c r="D100" s="404"/>
      <c r="E100" s="404"/>
      <c r="F100" s="404"/>
      <c r="G100" s="404"/>
      <c r="H100" s="404"/>
      <c r="I100" s="404"/>
      <c r="J100" s="404"/>
      <c r="K100" s="404"/>
      <c r="L100" s="404"/>
      <c r="M100" s="404"/>
      <c r="N100" s="404"/>
      <c r="O100" s="404"/>
      <c r="P100" s="404"/>
      <c r="Q100" s="404"/>
      <c r="R100" s="404"/>
      <c r="S100" s="404"/>
      <c r="T100" s="404"/>
      <c r="U100" s="404"/>
      <c r="V100" s="404"/>
      <c r="W100" s="404"/>
      <c r="X100" s="404"/>
    </row>
    <row r="101" spans="1:24">
      <c r="A101" s="404"/>
      <c r="B101" s="404"/>
      <c r="C101" s="404"/>
      <c r="D101" s="404"/>
      <c r="E101" s="404"/>
      <c r="F101" s="404"/>
      <c r="G101" s="404"/>
      <c r="H101" s="404"/>
      <c r="I101" s="404"/>
      <c r="J101" s="404"/>
      <c r="K101" s="404"/>
      <c r="L101" s="404"/>
      <c r="M101" s="404"/>
      <c r="N101" s="404"/>
      <c r="O101" s="404"/>
      <c r="P101" s="404"/>
      <c r="Q101" s="404"/>
      <c r="R101" s="404"/>
      <c r="S101" s="404"/>
      <c r="T101" s="404"/>
      <c r="U101" s="404"/>
      <c r="V101" s="404"/>
      <c r="W101" s="404"/>
      <c r="X101" s="404"/>
    </row>
    <row r="102" spans="1:24">
      <c r="A102" s="404"/>
      <c r="B102" s="404"/>
      <c r="C102" s="404"/>
      <c r="D102" s="404"/>
      <c r="E102" s="404"/>
      <c r="F102" s="404"/>
      <c r="G102" s="404"/>
      <c r="H102" s="404"/>
      <c r="I102" s="404"/>
      <c r="J102" s="404"/>
      <c r="K102" s="404"/>
      <c r="L102" s="404"/>
      <c r="M102" s="404"/>
      <c r="N102" s="404"/>
      <c r="O102" s="404"/>
      <c r="P102" s="404"/>
      <c r="Q102" s="404"/>
      <c r="R102" s="404"/>
      <c r="S102" s="404"/>
      <c r="T102" s="404"/>
      <c r="U102" s="404"/>
      <c r="V102" s="404"/>
      <c r="W102" s="404"/>
      <c r="X102" s="404"/>
    </row>
    <row r="103" spans="1:24">
      <c r="A103" s="404"/>
      <c r="B103" s="404"/>
      <c r="C103" s="404"/>
      <c r="D103" s="404"/>
      <c r="E103" s="404"/>
      <c r="F103" s="404"/>
      <c r="G103" s="404"/>
      <c r="H103" s="404"/>
      <c r="I103" s="404"/>
      <c r="J103" s="404"/>
      <c r="K103" s="404"/>
      <c r="L103" s="404"/>
      <c r="M103" s="404"/>
      <c r="N103" s="404"/>
      <c r="O103" s="404"/>
      <c r="P103" s="404"/>
      <c r="Q103" s="404"/>
      <c r="R103" s="404"/>
      <c r="S103" s="404"/>
      <c r="T103" s="404"/>
      <c r="U103" s="404"/>
      <c r="V103" s="404"/>
      <c r="W103" s="404"/>
      <c r="X103" s="404"/>
    </row>
    <row r="104" spans="1:24">
      <c r="A104" s="404"/>
      <c r="B104" s="404"/>
      <c r="C104" s="404"/>
      <c r="D104" s="404"/>
      <c r="E104" s="404"/>
      <c r="F104" s="404"/>
      <c r="G104" s="404"/>
      <c r="H104" s="404"/>
      <c r="I104" s="404"/>
      <c r="J104" s="404"/>
      <c r="K104" s="404"/>
      <c r="L104" s="404"/>
      <c r="M104" s="404"/>
      <c r="N104" s="404"/>
      <c r="O104" s="404"/>
      <c r="P104" s="404"/>
      <c r="Q104" s="404"/>
      <c r="R104" s="404"/>
      <c r="S104" s="404"/>
      <c r="T104" s="404"/>
      <c r="U104" s="404"/>
      <c r="V104" s="404"/>
      <c r="W104" s="404"/>
      <c r="X104" s="404"/>
    </row>
    <row r="105" spans="1:24">
      <c r="A105" s="404"/>
      <c r="B105" s="404"/>
      <c r="C105" s="404"/>
      <c r="D105" s="404"/>
      <c r="E105" s="404"/>
      <c r="F105" s="404"/>
      <c r="G105" s="404"/>
      <c r="H105" s="404"/>
      <c r="I105" s="404"/>
      <c r="J105" s="404"/>
      <c r="K105" s="404"/>
      <c r="L105" s="404"/>
      <c r="M105" s="404"/>
      <c r="N105" s="404"/>
      <c r="O105" s="404"/>
      <c r="P105" s="404"/>
      <c r="Q105" s="404"/>
      <c r="R105" s="404"/>
      <c r="S105" s="404"/>
      <c r="T105" s="404"/>
      <c r="U105" s="404"/>
      <c r="V105" s="404"/>
      <c r="W105" s="404"/>
      <c r="X105" s="404"/>
    </row>
    <row r="106" spans="1:24">
      <c r="A106" s="404"/>
      <c r="B106" s="404"/>
      <c r="C106" s="404"/>
      <c r="D106" s="404"/>
      <c r="E106" s="404"/>
      <c r="F106" s="404"/>
      <c r="G106" s="404"/>
      <c r="H106" s="404"/>
      <c r="I106" s="404"/>
      <c r="J106" s="404"/>
      <c r="K106" s="404"/>
      <c r="L106" s="404"/>
      <c r="M106" s="404"/>
      <c r="N106" s="404"/>
      <c r="O106" s="404"/>
      <c r="P106" s="404"/>
      <c r="Q106" s="404"/>
      <c r="R106" s="404"/>
      <c r="S106" s="404"/>
      <c r="T106" s="404"/>
      <c r="U106" s="404"/>
      <c r="V106" s="404"/>
      <c r="W106" s="404"/>
      <c r="X106" s="404"/>
    </row>
    <row r="107" spans="1:24">
      <c r="A107" s="404"/>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row>
    <row r="108" spans="1:24">
      <c r="A108" s="404"/>
      <c r="B108" s="404"/>
      <c r="C108" s="404"/>
      <c r="D108" s="404"/>
      <c r="E108" s="404"/>
      <c r="F108" s="404"/>
      <c r="G108" s="404"/>
      <c r="H108" s="404"/>
      <c r="I108" s="404"/>
      <c r="J108" s="404"/>
      <c r="K108" s="404"/>
      <c r="L108" s="404"/>
      <c r="M108" s="404"/>
      <c r="N108" s="404"/>
      <c r="O108" s="404"/>
      <c r="P108" s="404"/>
      <c r="Q108" s="404"/>
      <c r="R108" s="404"/>
      <c r="S108" s="404"/>
      <c r="T108" s="404"/>
      <c r="U108" s="404"/>
      <c r="V108" s="404"/>
      <c r="W108" s="404"/>
      <c r="X108" s="404"/>
    </row>
    <row r="109" spans="1:24">
      <c r="A109" s="404"/>
      <c r="B109" s="404"/>
      <c r="C109" s="404"/>
      <c r="D109" s="404"/>
      <c r="E109" s="404"/>
      <c r="F109" s="404"/>
      <c r="G109" s="404"/>
      <c r="H109" s="404"/>
      <c r="I109" s="404"/>
      <c r="J109" s="404"/>
      <c r="K109" s="404"/>
      <c r="L109" s="404"/>
      <c r="M109" s="404"/>
      <c r="N109" s="404"/>
      <c r="O109" s="404"/>
      <c r="P109" s="404"/>
      <c r="Q109" s="404"/>
      <c r="R109" s="404"/>
      <c r="S109" s="404"/>
      <c r="T109" s="404"/>
      <c r="U109" s="404"/>
      <c r="V109" s="404"/>
      <c r="W109" s="404"/>
      <c r="X109" s="404"/>
    </row>
    <row r="110" spans="1:24">
      <c r="A110" s="404"/>
      <c r="B110" s="404"/>
      <c r="C110" s="404"/>
      <c r="D110" s="404"/>
      <c r="E110" s="404"/>
      <c r="F110" s="404"/>
      <c r="G110" s="404"/>
      <c r="H110" s="404"/>
      <c r="I110" s="404"/>
      <c r="J110" s="404"/>
      <c r="K110" s="404"/>
      <c r="L110" s="404"/>
      <c r="M110" s="404"/>
      <c r="N110" s="404"/>
      <c r="O110" s="404"/>
      <c r="P110" s="404"/>
      <c r="Q110" s="404"/>
      <c r="R110" s="404"/>
      <c r="S110" s="404"/>
      <c r="T110" s="404"/>
      <c r="U110" s="404"/>
      <c r="V110" s="404"/>
      <c r="W110" s="404"/>
      <c r="X110" s="404"/>
    </row>
    <row r="111" spans="1:24">
      <c r="A111" s="404"/>
      <c r="B111" s="404"/>
      <c r="C111" s="404"/>
      <c r="D111" s="404"/>
      <c r="E111" s="404"/>
      <c r="F111" s="404"/>
      <c r="G111" s="404"/>
      <c r="H111" s="404"/>
      <c r="I111" s="404"/>
      <c r="J111" s="404"/>
      <c r="K111" s="404"/>
      <c r="L111" s="404"/>
      <c r="M111" s="404"/>
      <c r="N111" s="404"/>
      <c r="O111" s="404"/>
      <c r="P111" s="404"/>
      <c r="Q111" s="404"/>
      <c r="R111" s="404"/>
      <c r="S111" s="404"/>
      <c r="T111" s="404"/>
      <c r="U111" s="404"/>
      <c r="V111" s="404"/>
      <c r="W111" s="404"/>
      <c r="X111" s="404"/>
    </row>
    <row r="112" spans="1:24">
      <c r="A112" s="404"/>
      <c r="B112" s="404"/>
      <c r="C112" s="404"/>
      <c r="D112" s="404"/>
      <c r="E112" s="404"/>
      <c r="F112" s="404"/>
      <c r="G112" s="404"/>
      <c r="H112" s="404"/>
      <c r="I112" s="404"/>
      <c r="J112" s="404"/>
      <c r="K112" s="404"/>
      <c r="L112" s="404"/>
      <c r="M112" s="404"/>
      <c r="N112" s="404"/>
      <c r="O112" s="404"/>
      <c r="P112" s="404"/>
      <c r="Q112" s="404"/>
      <c r="R112" s="404"/>
      <c r="S112" s="404"/>
      <c r="T112" s="404"/>
      <c r="U112" s="404"/>
      <c r="V112" s="404"/>
      <c r="W112" s="404"/>
      <c r="X112" s="404"/>
    </row>
    <row r="113" spans="1:24">
      <c r="A113" s="404"/>
      <c r="B113" s="404"/>
      <c r="C113" s="404"/>
      <c r="D113" s="404"/>
      <c r="E113" s="404"/>
      <c r="F113" s="404"/>
      <c r="G113" s="404"/>
      <c r="H113" s="404"/>
      <c r="I113" s="404"/>
      <c r="J113" s="404"/>
      <c r="K113" s="404"/>
      <c r="L113" s="404"/>
      <c r="M113" s="404"/>
      <c r="N113" s="404"/>
      <c r="O113" s="404"/>
      <c r="P113" s="404"/>
      <c r="Q113" s="404"/>
      <c r="R113" s="404"/>
      <c r="S113" s="404"/>
      <c r="T113" s="404"/>
      <c r="U113" s="404"/>
      <c r="V113" s="404"/>
      <c r="W113" s="404"/>
      <c r="X113" s="404"/>
    </row>
    <row r="114" spans="1:24">
      <c r="A114" s="404"/>
      <c r="B114" s="404"/>
      <c r="C114" s="404"/>
      <c r="D114" s="404"/>
      <c r="E114" s="404"/>
      <c r="F114" s="404"/>
      <c r="G114" s="404"/>
      <c r="H114" s="404"/>
      <c r="I114" s="404"/>
      <c r="J114" s="404"/>
      <c r="K114" s="404"/>
      <c r="L114" s="404"/>
      <c r="M114" s="404"/>
      <c r="N114" s="404"/>
      <c r="O114" s="404"/>
      <c r="P114" s="404"/>
      <c r="Q114" s="404"/>
      <c r="R114" s="404"/>
      <c r="S114" s="404"/>
      <c r="T114" s="404"/>
      <c r="U114" s="404"/>
      <c r="V114" s="404"/>
      <c r="W114" s="404"/>
      <c r="X114" s="404"/>
    </row>
    <row r="115" spans="1:24">
      <c r="A115" s="404"/>
      <c r="B115" s="404"/>
      <c r="C115" s="404"/>
      <c r="D115" s="404"/>
      <c r="E115" s="404"/>
      <c r="F115" s="404"/>
      <c r="G115" s="404"/>
      <c r="H115" s="404"/>
      <c r="I115" s="404"/>
      <c r="J115" s="404"/>
      <c r="K115" s="404"/>
      <c r="L115" s="404"/>
      <c r="M115" s="404"/>
      <c r="N115" s="404"/>
      <c r="O115" s="404"/>
      <c r="P115" s="404"/>
      <c r="Q115" s="404"/>
      <c r="R115" s="404"/>
      <c r="S115" s="404"/>
      <c r="T115" s="404"/>
      <c r="U115" s="404"/>
      <c r="V115" s="404"/>
      <c r="W115" s="404"/>
      <c r="X115" s="404"/>
    </row>
    <row r="116" spans="1:24">
      <c r="A116" s="404"/>
      <c r="B116" s="404"/>
      <c r="C116" s="404"/>
      <c r="D116" s="404"/>
      <c r="E116" s="404"/>
      <c r="F116" s="404"/>
      <c r="G116" s="404"/>
      <c r="H116" s="404"/>
      <c r="I116" s="404"/>
      <c r="J116" s="404"/>
      <c r="K116" s="404"/>
      <c r="L116" s="404"/>
      <c r="M116" s="404"/>
      <c r="N116" s="404"/>
      <c r="O116" s="404"/>
      <c r="P116" s="404"/>
      <c r="Q116" s="404"/>
      <c r="R116" s="404"/>
      <c r="S116" s="404"/>
      <c r="T116" s="404"/>
      <c r="U116" s="404"/>
      <c r="V116" s="404"/>
      <c r="W116" s="404"/>
      <c r="X116" s="404"/>
    </row>
    <row r="117" spans="1:24">
      <c r="A117" s="404"/>
      <c r="B117" s="404"/>
      <c r="C117" s="404"/>
      <c r="D117" s="404"/>
      <c r="E117" s="404"/>
      <c r="F117" s="404"/>
      <c r="G117" s="404"/>
      <c r="H117" s="404"/>
      <c r="I117" s="404"/>
      <c r="J117" s="404"/>
      <c r="K117" s="404"/>
      <c r="L117" s="404"/>
      <c r="M117" s="404"/>
      <c r="N117" s="404"/>
      <c r="O117" s="404"/>
      <c r="P117" s="404"/>
      <c r="Q117" s="404"/>
      <c r="R117" s="404"/>
      <c r="S117" s="404"/>
      <c r="T117" s="404"/>
      <c r="U117" s="404"/>
      <c r="V117" s="404"/>
      <c r="W117" s="404"/>
      <c r="X117" s="404"/>
    </row>
    <row r="118" spans="1:24">
      <c r="A118" s="404"/>
      <c r="B118" s="404"/>
      <c r="C118" s="404"/>
      <c r="D118" s="404"/>
      <c r="E118" s="404"/>
      <c r="F118" s="404"/>
      <c r="G118" s="404"/>
      <c r="H118" s="404"/>
      <c r="I118" s="404"/>
      <c r="J118" s="404"/>
      <c r="K118" s="404"/>
      <c r="L118" s="404"/>
      <c r="M118" s="404"/>
      <c r="N118" s="404"/>
      <c r="O118" s="404"/>
      <c r="P118" s="404"/>
      <c r="Q118" s="404"/>
      <c r="R118" s="404"/>
      <c r="S118" s="404"/>
      <c r="T118" s="404"/>
      <c r="U118" s="404"/>
      <c r="V118" s="404"/>
      <c r="W118" s="404"/>
      <c r="X118" s="404"/>
    </row>
    <row r="119" spans="1:24">
      <c r="A119" s="404"/>
      <c r="B119" s="404"/>
      <c r="C119" s="404"/>
      <c r="D119" s="404"/>
      <c r="E119" s="404"/>
      <c r="F119" s="404"/>
      <c r="G119" s="404"/>
      <c r="H119" s="404"/>
      <c r="I119" s="404"/>
      <c r="J119" s="404"/>
      <c r="K119" s="404"/>
      <c r="L119" s="404"/>
      <c r="M119" s="404"/>
      <c r="N119" s="404"/>
      <c r="O119" s="404"/>
      <c r="P119" s="404"/>
      <c r="Q119" s="404"/>
      <c r="R119" s="404"/>
      <c r="S119" s="404"/>
      <c r="T119" s="404"/>
      <c r="U119" s="404"/>
      <c r="V119" s="404"/>
      <c r="W119" s="404"/>
      <c r="X119" s="404"/>
    </row>
    <row r="120" spans="1:24">
      <c r="A120" s="404"/>
      <c r="B120" s="404"/>
      <c r="C120" s="404"/>
      <c r="D120" s="404"/>
      <c r="E120" s="404"/>
      <c r="F120" s="404"/>
      <c r="G120" s="404"/>
      <c r="H120" s="404"/>
      <c r="I120" s="404"/>
      <c r="J120" s="404"/>
      <c r="K120" s="404"/>
      <c r="L120" s="404"/>
      <c r="M120" s="404"/>
      <c r="N120" s="404"/>
      <c r="O120" s="404"/>
      <c r="P120" s="404"/>
      <c r="Q120" s="404"/>
      <c r="R120" s="404"/>
      <c r="S120" s="404"/>
      <c r="T120" s="404"/>
      <c r="U120" s="404"/>
      <c r="V120" s="404"/>
      <c r="W120" s="404"/>
      <c r="X120" s="404"/>
    </row>
    <row r="121" spans="1:24">
      <c r="A121" s="404"/>
      <c r="B121" s="404"/>
      <c r="C121" s="404"/>
      <c r="D121" s="404"/>
      <c r="E121" s="404"/>
      <c r="F121" s="404"/>
      <c r="G121" s="404"/>
      <c r="H121" s="404"/>
      <c r="I121" s="404"/>
      <c r="J121" s="404"/>
      <c r="K121" s="404"/>
      <c r="L121" s="404"/>
      <c r="M121" s="404"/>
      <c r="N121" s="404"/>
      <c r="O121" s="404"/>
      <c r="P121" s="404"/>
      <c r="Q121" s="404"/>
      <c r="R121" s="404"/>
      <c r="S121" s="404"/>
      <c r="T121" s="404"/>
      <c r="U121" s="404"/>
      <c r="V121" s="404"/>
      <c r="W121" s="404"/>
      <c r="X121" s="404"/>
    </row>
    <row r="122" spans="1:24">
      <c r="A122" s="404"/>
      <c r="B122" s="404"/>
      <c r="C122" s="404"/>
      <c r="D122" s="404"/>
      <c r="E122" s="404"/>
      <c r="F122" s="404"/>
      <c r="G122" s="404"/>
      <c r="H122" s="404"/>
      <c r="I122" s="404"/>
      <c r="J122" s="404"/>
      <c r="K122" s="404"/>
      <c r="L122" s="404"/>
      <c r="M122" s="404"/>
      <c r="N122" s="404"/>
      <c r="O122" s="404"/>
      <c r="P122" s="404"/>
      <c r="Q122" s="404"/>
      <c r="R122" s="404"/>
      <c r="S122" s="404"/>
      <c r="T122" s="404"/>
      <c r="U122" s="404"/>
      <c r="V122" s="404"/>
      <c r="W122" s="404"/>
      <c r="X122" s="404"/>
    </row>
    <row r="123" spans="1:24">
      <c r="A123" s="404"/>
      <c r="B123" s="404"/>
      <c r="C123" s="404"/>
      <c r="D123" s="404"/>
      <c r="E123" s="404"/>
      <c r="F123" s="404"/>
      <c r="G123" s="404"/>
      <c r="H123" s="404"/>
      <c r="I123" s="404"/>
      <c r="J123" s="404"/>
      <c r="K123" s="404"/>
      <c r="L123" s="404"/>
      <c r="M123" s="404"/>
      <c r="N123" s="404"/>
      <c r="O123" s="404"/>
      <c r="P123" s="404"/>
      <c r="Q123" s="404"/>
      <c r="R123" s="404"/>
      <c r="S123" s="404"/>
      <c r="T123" s="404"/>
      <c r="U123" s="404"/>
      <c r="V123" s="404"/>
      <c r="W123" s="404"/>
      <c r="X123" s="404"/>
    </row>
    <row r="124" spans="1:24">
      <c r="A124" s="404"/>
      <c r="B124" s="404"/>
      <c r="C124" s="404"/>
      <c r="D124" s="404"/>
      <c r="E124" s="404"/>
      <c r="F124" s="404"/>
      <c r="G124" s="404"/>
      <c r="H124" s="404"/>
      <c r="I124" s="404"/>
      <c r="J124" s="404"/>
      <c r="K124" s="404"/>
      <c r="L124" s="404"/>
      <c r="M124" s="404"/>
      <c r="N124" s="404"/>
      <c r="O124" s="404"/>
      <c r="P124" s="404"/>
      <c r="Q124" s="404"/>
      <c r="R124" s="404"/>
      <c r="S124" s="404"/>
      <c r="T124" s="404"/>
      <c r="U124" s="404"/>
      <c r="V124" s="404"/>
      <c r="W124" s="404"/>
      <c r="X124" s="404"/>
    </row>
    <row r="125" spans="1:24">
      <c r="A125" s="404"/>
      <c r="B125" s="404"/>
      <c r="C125" s="404"/>
      <c r="D125" s="404"/>
      <c r="E125" s="404"/>
      <c r="F125" s="404"/>
      <c r="G125" s="404"/>
      <c r="H125" s="404"/>
      <c r="I125" s="404"/>
      <c r="J125" s="404"/>
      <c r="K125" s="404"/>
      <c r="L125" s="404"/>
      <c r="M125" s="404"/>
      <c r="N125" s="404"/>
      <c r="O125" s="404"/>
      <c r="P125" s="404"/>
      <c r="Q125" s="404"/>
      <c r="R125" s="404"/>
      <c r="S125" s="404"/>
      <c r="T125" s="404"/>
      <c r="U125" s="404"/>
      <c r="V125" s="404"/>
      <c r="W125" s="404"/>
      <c r="X125" s="404"/>
    </row>
    <row r="126" spans="1:24">
      <c r="A126" s="404"/>
      <c r="B126" s="404"/>
      <c r="C126" s="404"/>
      <c r="D126" s="404"/>
      <c r="E126" s="404"/>
      <c r="F126" s="404"/>
      <c r="G126" s="404"/>
      <c r="H126" s="404"/>
      <c r="I126" s="404"/>
      <c r="J126" s="404"/>
      <c r="K126" s="404"/>
      <c r="L126" s="404"/>
      <c r="M126" s="404"/>
      <c r="N126" s="404"/>
      <c r="O126" s="404"/>
      <c r="P126" s="404"/>
      <c r="Q126" s="404"/>
      <c r="R126" s="404"/>
      <c r="S126" s="404"/>
      <c r="T126" s="404"/>
      <c r="U126" s="404"/>
      <c r="V126" s="404"/>
      <c r="W126" s="404"/>
      <c r="X126" s="404"/>
    </row>
    <row r="127" spans="1:24">
      <c r="A127" s="404"/>
      <c r="B127" s="404"/>
      <c r="C127" s="404"/>
      <c r="D127" s="404"/>
      <c r="E127" s="404"/>
      <c r="F127" s="404"/>
      <c r="G127" s="404"/>
      <c r="H127" s="404"/>
      <c r="I127" s="404"/>
      <c r="J127" s="404"/>
      <c r="K127" s="404"/>
      <c r="L127" s="404"/>
      <c r="M127" s="404"/>
      <c r="N127" s="404"/>
      <c r="O127" s="404"/>
      <c r="P127" s="404"/>
      <c r="Q127" s="404"/>
      <c r="R127" s="404"/>
      <c r="S127" s="404"/>
      <c r="T127" s="404"/>
      <c r="U127" s="404"/>
      <c r="V127" s="404"/>
      <c r="W127" s="404"/>
      <c r="X127" s="404"/>
    </row>
    <row r="128" spans="1:24">
      <c r="A128" s="404"/>
      <c r="B128" s="404"/>
      <c r="C128" s="404"/>
      <c r="D128" s="404"/>
      <c r="E128" s="404"/>
      <c r="F128" s="404"/>
      <c r="G128" s="404"/>
      <c r="H128" s="404"/>
      <c r="I128" s="404"/>
      <c r="J128" s="404"/>
      <c r="K128" s="404"/>
      <c r="L128" s="404"/>
      <c r="M128" s="404"/>
      <c r="N128" s="404"/>
      <c r="O128" s="404"/>
      <c r="P128" s="404"/>
      <c r="Q128" s="404"/>
      <c r="R128" s="404"/>
      <c r="S128" s="404"/>
      <c r="T128" s="404"/>
      <c r="U128" s="404"/>
      <c r="V128" s="404"/>
      <c r="W128" s="404"/>
      <c r="X128" s="404"/>
    </row>
    <row r="129" spans="1:24">
      <c r="A129" s="404"/>
      <c r="B129" s="404"/>
      <c r="C129" s="404"/>
      <c r="D129" s="404"/>
      <c r="E129" s="404"/>
      <c r="F129" s="404"/>
      <c r="G129" s="404"/>
      <c r="H129" s="404"/>
      <c r="I129" s="404"/>
      <c r="J129" s="404"/>
      <c r="K129" s="404"/>
      <c r="L129" s="404"/>
      <c r="M129" s="404"/>
      <c r="N129" s="404"/>
      <c r="O129" s="404"/>
      <c r="P129" s="404"/>
      <c r="Q129" s="404"/>
      <c r="R129" s="404"/>
      <c r="S129" s="404"/>
      <c r="T129" s="404"/>
      <c r="U129" s="404"/>
      <c r="V129" s="404"/>
      <c r="W129" s="404"/>
      <c r="X129" s="404"/>
    </row>
    <row r="130" spans="1:24">
      <c r="A130" s="404"/>
      <c r="B130" s="404"/>
      <c r="C130" s="404"/>
      <c r="D130" s="404"/>
      <c r="E130" s="404"/>
      <c r="F130" s="404"/>
      <c r="G130" s="404"/>
      <c r="H130" s="404"/>
      <c r="I130" s="404"/>
      <c r="J130" s="404"/>
      <c r="K130" s="404"/>
      <c r="L130" s="404"/>
      <c r="M130" s="404"/>
      <c r="N130" s="404"/>
      <c r="O130" s="404"/>
      <c r="P130" s="404"/>
      <c r="Q130" s="404"/>
      <c r="R130" s="404"/>
      <c r="S130" s="404"/>
      <c r="T130" s="404"/>
      <c r="U130" s="404"/>
      <c r="V130" s="404"/>
      <c r="W130" s="404"/>
      <c r="X130" s="404"/>
    </row>
    <row r="131" spans="1:24">
      <c r="A131" s="404"/>
      <c r="B131" s="404"/>
      <c r="C131" s="404"/>
      <c r="D131" s="404"/>
      <c r="E131" s="404"/>
      <c r="F131" s="404"/>
      <c r="G131" s="404"/>
      <c r="H131" s="404"/>
      <c r="I131" s="404"/>
      <c r="J131" s="404"/>
      <c r="K131" s="404"/>
      <c r="L131" s="404"/>
      <c r="M131" s="404"/>
      <c r="N131" s="404"/>
      <c r="O131" s="404"/>
      <c r="P131" s="404"/>
      <c r="Q131" s="404"/>
      <c r="R131" s="404"/>
      <c r="S131" s="404"/>
      <c r="T131" s="404"/>
      <c r="U131" s="404"/>
      <c r="V131" s="404"/>
      <c r="W131" s="404"/>
      <c r="X131" s="404"/>
    </row>
    <row r="132" spans="1:24">
      <c r="A132" s="404"/>
      <c r="B132" s="404"/>
      <c r="C132" s="404"/>
      <c r="D132" s="404"/>
      <c r="E132" s="404"/>
      <c r="F132" s="404"/>
      <c r="G132" s="404"/>
      <c r="H132" s="404"/>
      <c r="I132" s="404"/>
      <c r="J132" s="404"/>
      <c r="K132" s="404"/>
      <c r="L132" s="404"/>
      <c r="M132" s="404"/>
      <c r="N132" s="404"/>
      <c r="O132" s="404"/>
      <c r="P132" s="404"/>
      <c r="Q132" s="404"/>
      <c r="R132" s="404"/>
      <c r="S132" s="404"/>
      <c r="T132" s="404"/>
      <c r="U132" s="404"/>
      <c r="V132" s="404"/>
      <c r="W132" s="404"/>
      <c r="X132" s="404"/>
    </row>
    <row r="133" spans="1:24">
      <c r="A133" s="404"/>
      <c r="B133" s="404"/>
      <c r="C133" s="404"/>
      <c r="D133" s="404"/>
      <c r="E133" s="404"/>
      <c r="F133" s="404"/>
      <c r="G133" s="404"/>
      <c r="H133" s="404"/>
      <c r="I133" s="404"/>
      <c r="J133" s="404"/>
      <c r="K133" s="404"/>
      <c r="L133" s="404"/>
      <c r="M133" s="404"/>
      <c r="N133" s="404"/>
      <c r="O133" s="404"/>
      <c r="P133" s="404"/>
      <c r="Q133" s="404"/>
      <c r="R133" s="404"/>
      <c r="S133" s="404"/>
      <c r="T133" s="404"/>
      <c r="U133" s="404"/>
      <c r="V133" s="404"/>
      <c r="W133" s="404"/>
      <c r="X133" s="404"/>
    </row>
    <row r="134" spans="1:24">
      <c r="A134" s="404"/>
      <c r="B134" s="404"/>
      <c r="C134" s="404"/>
      <c r="D134" s="404"/>
      <c r="E134" s="404"/>
      <c r="F134" s="404"/>
      <c r="G134" s="404"/>
      <c r="H134" s="404"/>
      <c r="I134" s="404"/>
      <c r="J134" s="404"/>
      <c r="K134" s="404"/>
      <c r="L134" s="404"/>
      <c r="M134" s="404"/>
      <c r="N134" s="404"/>
      <c r="O134" s="404"/>
      <c r="P134" s="404"/>
      <c r="Q134" s="404"/>
      <c r="R134" s="404"/>
      <c r="S134" s="404"/>
      <c r="T134" s="404"/>
      <c r="U134" s="404"/>
      <c r="V134" s="404"/>
      <c r="W134" s="404"/>
      <c r="X134" s="404"/>
    </row>
    <row r="135" spans="1:24">
      <c r="A135" s="404"/>
      <c r="B135" s="404"/>
      <c r="C135" s="404"/>
      <c r="D135" s="404"/>
      <c r="E135" s="404"/>
      <c r="F135" s="404"/>
      <c r="G135" s="404"/>
      <c r="H135" s="404"/>
      <c r="I135" s="404"/>
      <c r="J135" s="404"/>
      <c r="K135" s="404"/>
      <c r="L135" s="404"/>
      <c r="M135" s="404"/>
      <c r="N135" s="404"/>
      <c r="O135" s="404"/>
      <c r="P135" s="404"/>
      <c r="Q135" s="404"/>
      <c r="R135" s="404"/>
      <c r="S135" s="404"/>
      <c r="T135" s="404"/>
      <c r="U135" s="404"/>
      <c r="V135" s="404"/>
      <c r="W135" s="404"/>
      <c r="X135" s="404"/>
    </row>
    <row r="136" spans="1:24">
      <c r="A136" s="404"/>
      <c r="B136" s="404"/>
      <c r="C136" s="404"/>
      <c r="D136" s="404"/>
      <c r="E136" s="404"/>
      <c r="F136" s="404"/>
      <c r="G136" s="404"/>
      <c r="H136" s="404"/>
      <c r="I136" s="404"/>
      <c r="J136" s="404"/>
      <c r="K136" s="404"/>
      <c r="L136" s="404"/>
      <c r="M136" s="404"/>
      <c r="N136" s="404"/>
      <c r="O136" s="404"/>
      <c r="P136" s="404"/>
      <c r="Q136" s="404"/>
      <c r="R136" s="404"/>
      <c r="S136" s="404"/>
      <c r="T136" s="404"/>
      <c r="U136" s="404"/>
      <c r="V136" s="404"/>
      <c r="W136" s="404"/>
      <c r="X136" s="404"/>
    </row>
    <row r="137" spans="1:24">
      <c r="A137" s="404"/>
      <c r="B137" s="404"/>
      <c r="C137" s="404"/>
      <c r="D137" s="404"/>
      <c r="E137" s="404"/>
      <c r="F137" s="404"/>
      <c r="G137" s="404"/>
      <c r="H137" s="404"/>
      <c r="I137" s="404"/>
      <c r="J137" s="404"/>
      <c r="K137" s="404"/>
      <c r="L137" s="404"/>
      <c r="M137" s="404"/>
      <c r="N137" s="404"/>
      <c r="O137" s="404"/>
      <c r="P137" s="404"/>
      <c r="Q137" s="404"/>
      <c r="R137" s="404"/>
      <c r="S137" s="404"/>
      <c r="T137" s="404"/>
      <c r="U137" s="404"/>
      <c r="V137" s="404"/>
      <c r="W137" s="404"/>
      <c r="X137" s="404"/>
    </row>
    <row r="138" spans="1:24">
      <c r="A138" s="404"/>
      <c r="B138" s="404"/>
      <c r="C138" s="404"/>
      <c r="D138" s="404"/>
      <c r="E138" s="404"/>
      <c r="F138" s="404"/>
      <c r="G138" s="404"/>
      <c r="H138" s="404"/>
      <c r="I138" s="404"/>
      <c r="J138" s="404"/>
      <c r="K138" s="404"/>
      <c r="L138" s="404"/>
      <c r="M138" s="404"/>
      <c r="N138" s="404"/>
      <c r="O138" s="404"/>
      <c r="P138" s="404"/>
      <c r="Q138" s="404"/>
      <c r="R138" s="404"/>
      <c r="S138" s="404"/>
      <c r="T138" s="404"/>
      <c r="U138" s="404"/>
      <c r="V138" s="404"/>
      <c r="W138" s="404"/>
      <c r="X138" s="404"/>
    </row>
    <row r="139" spans="1:24">
      <c r="A139" s="404"/>
      <c r="B139" s="404"/>
      <c r="C139" s="404"/>
      <c r="D139" s="404"/>
      <c r="E139" s="404"/>
      <c r="F139" s="404"/>
      <c r="G139" s="404"/>
      <c r="H139" s="404"/>
      <c r="I139" s="404"/>
      <c r="J139" s="404"/>
      <c r="K139" s="404"/>
      <c r="L139" s="404"/>
      <c r="M139" s="404"/>
      <c r="N139" s="404"/>
      <c r="O139" s="404"/>
      <c r="P139" s="404"/>
      <c r="Q139" s="404"/>
      <c r="R139" s="404"/>
      <c r="S139" s="404"/>
      <c r="T139" s="404"/>
      <c r="U139" s="404"/>
      <c r="V139" s="404"/>
      <c r="W139" s="404"/>
      <c r="X139" s="404"/>
    </row>
    <row r="140" spans="1:24">
      <c r="A140" s="404"/>
      <c r="B140" s="404"/>
      <c r="C140" s="404"/>
      <c r="D140" s="404"/>
      <c r="E140" s="404"/>
      <c r="F140" s="404"/>
      <c r="G140" s="404"/>
      <c r="H140" s="404"/>
      <c r="I140" s="404"/>
      <c r="J140" s="404"/>
      <c r="K140" s="404"/>
      <c r="L140" s="404"/>
      <c r="M140" s="404"/>
      <c r="N140" s="404"/>
      <c r="O140" s="404"/>
      <c r="P140" s="404"/>
      <c r="Q140" s="404"/>
      <c r="R140" s="404"/>
      <c r="S140" s="404"/>
      <c r="T140" s="404"/>
      <c r="U140" s="404"/>
      <c r="V140" s="404"/>
      <c r="W140" s="404"/>
      <c r="X140" s="404"/>
    </row>
    <row r="141" spans="1:24">
      <c r="A141" s="404"/>
      <c r="B141" s="404"/>
      <c r="C141" s="404"/>
      <c r="D141" s="404"/>
      <c r="E141" s="404"/>
      <c r="F141" s="404"/>
      <c r="G141" s="404"/>
      <c r="H141" s="404"/>
      <c r="I141" s="404"/>
      <c r="J141" s="404"/>
      <c r="K141" s="404"/>
      <c r="L141" s="404"/>
      <c r="M141" s="404"/>
      <c r="N141" s="404"/>
      <c r="O141" s="404"/>
      <c r="P141" s="404"/>
      <c r="Q141" s="404"/>
      <c r="R141" s="404"/>
      <c r="S141" s="404"/>
      <c r="T141" s="404"/>
      <c r="U141" s="404"/>
      <c r="V141" s="404"/>
      <c r="W141" s="404"/>
      <c r="X141" s="404"/>
    </row>
    <row r="142" spans="1:24">
      <c r="A142" s="404"/>
      <c r="B142" s="404"/>
      <c r="C142" s="404"/>
      <c r="D142" s="404"/>
      <c r="E142" s="404"/>
      <c r="F142" s="404"/>
      <c r="G142" s="404"/>
      <c r="H142" s="404"/>
      <c r="I142" s="404"/>
      <c r="J142" s="404"/>
      <c r="K142" s="404"/>
      <c r="L142" s="404"/>
      <c r="M142" s="404"/>
      <c r="N142" s="404"/>
      <c r="O142" s="404"/>
      <c r="P142" s="404"/>
      <c r="Q142" s="404"/>
      <c r="R142" s="404"/>
      <c r="S142" s="404"/>
      <c r="T142" s="404"/>
      <c r="U142" s="404"/>
      <c r="V142" s="404"/>
      <c r="W142" s="404"/>
      <c r="X142" s="404"/>
    </row>
    <row r="143" spans="1:24">
      <c r="A143" s="404"/>
      <c r="B143" s="404"/>
      <c r="C143" s="404"/>
      <c r="D143" s="404"/>
      <c r="E143" s="404"/>
      <c r="F143" s="404"/>
      <c r="G143" s="404"/>
      <c r="H143" s="404"/>
      <c r="I143" s="404"/>
      <c r="J143" s="404"/>
      <c r="K143" s="404"/>
      <c r="L143" s="404"/>
      <c r="M143" s="404"/>
      <c r="N143" s="404"/>
      <c r="O143" s="404"/>
      <c r="P143" s="404"/>
      <c r="Q143" s="404"/>
      <c r="R143" s="404"/>
      <c r="S143" s="404"/>
      <c r="T143" s="404"/>
      <c r="U143" s="404"/>
      <c r="V143" s="404"/>
      <c r="W143" s="404"/>
      <c r="X143" s="404"/>
    </row>
    <row r="144" spans="1:24">
      <c r="A144" s="404"/>
      <c r="B144" s="404"/>
      <c r="C144" s="404"/>
      <c r="D144" s="404"/>
      <c r="E144" s="404"/>
      <c r="F144" s="404"/>
      <c r="G144" s="404"/>
      <c r="H144" s="404"/>
      <c r="I144" s="404"/>
      <c r="J144" s="404"/>
      <c r="K144" s="404"/>
      <c r="L144" s="404"/>
      <c r="M144" s="404"/>
      <c r="N144" s="404"/>
      <c r="O144" s="404"/>
      <c r="P144" s="404"/>
      <c r="Q144" s="404"/>
      <c r="R144" s="404"/>
      <c r="S144" s="404"/>
      <c r="T144" s="404"/>
      <c r="U144" s="404"/>
      <c r="V144" s="404"/>
      <c r="W144" s="404"/>
      <c r="X144" s="404"/>
    </row>
    <row r="145" spans="1:24">
      <c r="A145" s="404"/>
      <c r="B145" s="404"/>
      <c r="C145" s="404"/>
      <c r="D145" s="404"/>
      <c r="E145" s="404"/>
      <c r="F145" s="404"/>
      <c r="G145" s="404"/>
      <c r="H145" s="404"/>
      <c r="I145" s="404"/>
      <c r="J145" s="404"/>
      <c r="K145" s="404"/>
      <c r="L145" s="404"/>
      <c r="M145" s="404"/>
      <c r="N145" s="404"/>
      <c r="O145" s="404"/>
      <c r="P145" s="404"/>
      <c r="Q145" s="404"/>
      <c r="R145" s="404"/>
      <c r="S145" s="404"/>
      <c r="T145" s="404"/>
      <c r="U145" s="404"/>
      <c r="V145" s="404"/>
      <c r="W145" s="404"/>
      <c r="X145" s="404"/>
    </row>
    <row r="146" spans="1:24">
      <c r="A146" s="404"/>
      <c r="B146" s="404"/>
      <c r="C146" s="404"/>
      <c r="D146" s="404"/>
      <c r="E146" s="404"/>
      <c r="F146" s="404"/>
      <c r="G146" s="404"/>
      <c r="H146" s="404"/>
      <c r="I146" s="404"/>
      <c r="J146" s="404"/>
      <c r="K146" s="404"/>
      <c r="L146" s="404"/>
      <c r="M146" s="404"/>
      <c r="N146" s="404"/>
      <c r="O146" s="404"/>
      <c r="P146" s="404"/>
      <c r="Q146" s="404"/>
      <c r="R146" s="404"/>
      <c r="S146" s="404"/>
      <c r="T146" s="404"/>
      <c r="U146" s="404"/>
      <c r="V146" s="404"/>
      <c r="W146" s="404"/>
      <c r="X146" s="404"/>
    </row>
    <row r="147" spans="1:24">
      <c r="A147" s="404"/>
      <c r="B147" s="404"/>
      <c r="C147" s="404"/>
      <c r="D147" s="404"/>
      <c r="E147" s="404"/>
      <c r="F147" s="404"/>
      <c r="G147" s="404"/>
      <c r="H147" s="404"/>
      <c r="I147" s="404"/>
      <c r="J147" s="404"/>
      <c r="K147" s="404"/>
      <c r="L147" s="404"/>
      <c r="M147" s="404"/>
      <c r="N147" s="404"/>
      <c r="O147" s="404"/>
      <c r="P147" s="404"/>
      <c r="Q147" s="404"/>
      <c r="R147" s="404"/>
      <c r="S147" s="404"/>
      <c r="T147" s="404"/>
      <c r="U147" s="404"/>
      <c r="V147" s="404"/>
      <c r="W147" s="404"/>
      <c r="X147" s="404"/>
    </row>
    <row r="148" spans="1:24">
      <c r="A148" s="404"/>
      <c r="B148" s="404"/>
      <c r="C148" s="404"/>
      <c r="D148" s="404"/>
      <c r="E148" s="404"/>
      <c r="F148" s="404"/>
      <c r="G148" s="404"/>
      <c r="H148" s="404"/>
      <c r="I148" s="404"/>
      <c r="J148" s="404"/>
      <c r="K148" s="404"/>
      <c r="L148" s="404"/>
      <c r="M148" s="404"/>
      <c r="N148" s="404"/>
      <c r="O148" s="404"/>
      <c r="P148" s="404"/>
      <c r="Q148" s="404"/>
      <c r="R148" s="404"/>
      <c r="S148" s="404"/>
      <c r="T148" s="404"/>
      <c r="U148" s="404"/>
      <c r="V148" s="404"/>
      <c r="W148" s="404"/>
      <c r="X148" s="404"/>
    </row>
    <row r="149" spans="1:24">
      <c r="A149" s="404"/>
      <c r="B149" s="404"/>
      <c r="C149" s="404"/>
      <c r="D149" s="404"/>
      <c r="E149" s="404"/>
      <c r="F149" s="404"/>
      <c r="G149" s="404"/>
      <c r="H149" s="404"/>
      <c r="I149" s="404"/>
      <c r="J149" s="404"/>
      <c r="K149" s="404"/>
      <c r="L149" s="404"/>
      <c r="M149" s="404"/>
      <c r="N149" s="404"/>
      <c r="O149" s="404"/>
      <c r="P149" s="404"/>
      <c r="Q149" s="404"/>
      <c r="R149" s="404"/>
      <c r="S149" s="404"/>
      <c r="T149" s="404"/>
      <c r="U149" s="404"/>
      <c r="V149" s="404"/>
      <c r="W149" s="404"/>
      <c r="X149" s="404"/>
    </row>
    <row r="150" spans="1:24">
      <c r="A150" s="404"/>
      <c r="B150" s="404"/>
      <c r="C150" s="404"/>
      <c r="D150" s="404"/>
      <c r="E150" s="404"/>
      <c r="F150" s="404"/>
      <c r="G150" s="404"/>
      <c r="H150" s="404"/>
      <c r="I150" s="404"/>
      <c r="J150" s="404"/>
      <c r="K150" s="404"/>
      <c r="L150" s="404"/>
      <c r="M150" s="404"/>
      <c r="N150" s="404"/>
      <c r="O150" s="404"/>
      <c r="P150" s="404"/>
      <c r="Q150" s="404"/>
      <c r="R150" s="404"/>
      <c r="S150" s="404"/>
      <c r="T150" s="404"/>
      <c r="U150" s="404"/>
      <c r="V150" s="404"/>
      <c r="W150" s="404"/>
      <c r="X150" s="404"/>
    </row>
    <row r="151" spans="1:24">
      <c r="A151" s="404"/>
      <c r="B151" s="404"/>
      <c r="C151" s="404"/>
      <c r="D151" s="404"/>
      <c r="E151" s="404"/>
      <c r="F151" s="404"/>
      <c r="G151" s="404"/>
      <c r="H151" s="404"/>
      <c r="I151" s="404"/>
      <c r="J151" s="404"/>
      <c r="K151" s="404"/>
      <c r="L151" s="404"/>
      <c r="M151" s="404"/>
      <c r="N151" s="404"/>
      <c r="O151" s="404"/>
      <c r="P151" s="404"/>
      <c r="Q151" s="404"/>
      <c r="R151" s="404"/>
      <c r="S151" s="404"/>
      <c r="T151" s="404"/>
      <c r="U151" s="404"/>
      <c r="V151" s="404"/>
      <c r="W151" s="404"/>
      <c r="X151" s="404"/>
    </row>
    <row r="152" spans="1:24">
      <c r="A152" s="404"/>
      <c r="B152" s="404"/>
      <c r="C152" s="404"/>
      <c r="D152" s="404"/>
      <c r="E152" s="404"/>
      <c r="F152" s="404"/>
      <c r="G152" s="404"/>
      <c r="H152" s="404"/>
      <c r="I152" s="404"/>
      <c r="J152" s="404"/>
      <c r="K152" s="404"/>
      <c r="L152" s="404"/>
      <c r="M152" s="404"/>
      <c r="N152" s="404"/>
      <c r="O152" s="404"/>
      <c r="P152" s="404"/>
      <c r="Q152" s="404"/>
      <c r="R152" s="404"/>
      <c r="S152" s="404"/>
      <c r="T152" s="404"/>
      <c r="U152" s="404"/>
      <c r="V152" s="404"/>
      <c r="W152" s="404"/>
      <c r="X152" s="404"/>
    </row>
    <row r="153" spans="1:24">
      <c r="A153" s="404"/>
      <c r="B153" s="404"/>
      <c r="C153" s="404"/>
      <c r="D153" s="404"/>
      <c r="E153" s="404"/>
      <c r="F153" s="404"/>
      <c r="G153" s="404"/>
      <c r="H153" s="404"/>
      <c r="I153" s="404"/>
      <c r="J153" s="404"/>
      <c r="K153" s="404"/>
      <c r="L153" s="404"/>
      <c r="M153" s="404"/>
      <c r="N153" s="404"/>
      <c r="O153" s="404"/>
      <c r="P153" s="404"/>
      <c r="Q153" s="404"/>
      <c r="R153" s="404"/>
      <c r="S153" s="404"/>
      <c r="T153" s="404"/>
      <c r="U153" s="404"/>
      <c r="V153" s="404"/>
      <c r="W153" s="404"/>
      <c r="X153" s="404"/>
    </row>
    <row r="154" spans="1:24">
      <c r="A154" s="404"/>
      <c r="B154" s="404"/>
      <c r="C154" s="404"/>
      <c r="D154" s="404"/>
      <c r="E154" s="404"/>
      <c r="F154" s="404"/>
      <c r="G154" s="404"/>
      <c r="H154" s="404"/>
      <c r="I154" s="404"/>
      <c r="J154" s="404"/>
      <c r="K154" s="404"/>
      <c r="L154" s="404"/>
      <c r="M154" s="404"/>
      <c r="N154" s="404"/>
      <c r="O154" s="404"/>
      <c r="P154" s="404"/>
      <c r="Q154" s="404"/>
      <c r="R154" s="404"/>
      <c r="S154" s="404"/>
      <c r="T154" s="404"/>
      <c r="U154" s="404"/>
      <c r="V154" s="404"/>
      <c r="W154" s="404"/>
      <c r="X154" s="404"/>
    </row>
    <row r="155" spans="1:24">
      <c r="A155" s="404"/>
      <c r="B155" s="404"/>
      <c r="C155" s="404"/>
      <c r="D155" s="404"/>
      <c r="E155" s="404"/>
      <c r="F155" s="404"/>
      <c r="G155" s="404"/>
      <c r="H155" s="404"/>
      <c r="I155" s="404"/>
      <c r="J155" s="404"/>
      <c r="K155" s="404"/>
      <c r="L155" s="404"/>
      <c r="M155" s="404"/>
      <c r="N155" s="404"/>
      <c r="O155" s="404"/>
      <c r="P155" s="404"/>
      <c r="Q155" s="404"/>
      <c r="R155" s="404"/>
      <c r="S155" s="404"/>
      <c r="T155" s="404"/>
      <c r="U155" s="404"/>
      <c r="V155" s="404"/>
      <c r="W155" s="404"/>
      <c r="X155" s="404"/>
    </row>
    <row r="156" spans="1:24">
      <c r="A156" s="404"/>
      <c r="B156" s="404"/>
      <c r="C156" s="404"/>
      <c r="D156" s="404"/>
      <c r="E156" s="404"/>
      <c r="F156" s="404"/>
      <c r="G156" s="404"/>
      <c r="H156" s="404"/>
      <c r="I156" s="404"/>
      <c r="J156" s="404"/>
      <c r="K156" s="404"/>
      <c r="L156" s="404"/>
      <c r="M156" s="404"/>
      <c r="N156" s="404"/>
      <c r="O156" s="404"/>
      <c r="P156" s="404"/>
      <c r="Q156" s="404"/>
      <c r="R156" s="404"/>
      <c r="S156" s="404"/>
      <c r="T156" s="404"/>
      <c r="U156" s="404"/>
      <c r="V156" s="404"/>
      <c r="W156" s="404"/>
      <c r="X156" s="404"/>
    </row>
    <row r="157" spans="1:24">
      <c r="A157" s="404"/>
      <c r="B157" s="404"/>
      <c r="C157" s="404"/>
      <c r="D157" s="404"/>
      <c r="E157" s="404"/>
      <c r="F157" s="404"/>
      <c r="G157" s="404"/>
      <c r="H157" s="404"/>
      <c r="I157" s="404"/>
      <c r="J157" s="404"/>
      <c r="K157" s="404"/>
      <c r="L157" s="404"/>
      <c r="M157" s="404"/>
      <c r="N157" s="404"/>
      <c r="O157" s="404"/>
      <c r="P157" s="404"/>
      <c r="Q157" s="404"/>
      <c r="R157" s="404"/>
      <c r="S157" s="404"/>
      <c r="T157" s="404"/>
      <c r="U157" s="404"/>
      <c r="V157" s="404"/>
      <c r="W157" s="404"/>
      <c r="X157" s="404"/>
    </row>
  </sheetData>
  <mergeCells count="59">
    <mergeCell ref="C20:S20"/>
    <mergeCell ref="P3:X3"/>
    <mergeCell ref="A5:X5"/>
    <mergeCell ref="A7:E7"/>
    <mergeCell ref="F7:X7"/>
    <mergeCell ref="A8:E8"/>
    <mergeCell ref="F8:X8"/>
    <mergeCell ref="A9:E9"/>
    <mergeCell ref="F9:X9"/>
    <mergeCell ref="U12:W12"/>
    <mergeCell ref="C14:S15"/>
    <mergeCell ref="C17:S18"/>
    <mergeCell ref="C24:S24"/>
    <mergeCell ref="C26:S26"/>
    <mergeCell ref="C28:S29"/>
    <mergeCell ref="T31:X31"/>
    <mergeCell ref="C36:J36"/>
    <mergeCell ref="K36:M36"/>
    <mergeCell ref="N36:P36"/>
    <mergeCell ref="C37:J37"/>
    <mergeCell ref="K37:M37"/>
    <mergeCell ref="N37:P37"/>
    <mergeCell ref="U37:W37"/>
    <mergeCell ref="C38:J38"/>
    <mergeCell ref="K38:M38"/>
    <mergeCell ref="N38:P38"/>
    <mergeCell ref="R38:S38"/>
    <mergeCell ref="C39:J39"/>
    <mergeCell ref="K39:M39"/>
    <mergeCell ref="N39:P39"/>
    <mergeCell ref="R39:S39"/>
    <mergeCell ref="C40:J40"/>
    <mergeCell ref="K40:M40"/>
    <mergeCell ref="N40:P40"/>
    <mergeCell ref="R40:S40"/>
    <mergeCell ref="U42:W42"/>
    <mergeCell ref="C44:S44"/>
    <mergeCell ref="C45:S45"/>
    <mergeCell ref="C46:S46"/>
    <mergeCell ref="B48:G48"/>
    <mergeCell ref="H48:I48"/>
    <mergeCell ref="K48:P48"/>
    <mergeCell ref="Q48:R48"/>
    <mergeCell ref="B50:H50"/>
    <mergeCell ref="I50:M50"/>
    <mergeCell ref="N50:R50"/>
    <mergeCell ref="B51:G52"/>
    <mergeCell ref="I51:M51"/>
    <mergeCell ref="N51:R51"/>
    <mergeCell ref="I52:M52"/>
    <mergeCell ref="N52:R52"/>
    <mergeCell ref="B66:X66"/>
    <mergeCell ref="B67:X67"/>
    <mergeCell ref="U54:W54"/>
    <mergeCell ref="C56:S57"/>
    <mergeCell ref="C58:S59"/>
    <mergeCell ref="A62:B62"/>
    <mergeCell ref="B63:X63"/>
    <mergeCell ref="B64:X65"/>
  </mergeCells>
  <phoneticPr fontId="7"/>
  <dataValidations count="1">
    <dataValidation type="list" allowBlank="1" showInputMessage="1" showErrorMessage="1" sqref="U14 W14 U17 W17 U20 W20 U22 W22 U24 W24 U26 W26 U28 W28 U38:U40 W38:W40 U44:U46 W44:W46 U56 W56 U58 W58" xr:uid="{00000000-0002-0000-1A00-000000000000}">
      <formula1>"□,■"</formula1>
    </dataValidation>
  </dataValidations>
  <hyperlinks>
    <hyperlink ref="A1" location="'目次'!A1" display="目次" xr:uid="{00000000-0004-0000-1A00-000000000000}"/>
  </hyperlink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7"/>
  <dimension ref="A1:AI59"/>
  <sheetViews>
    <sheetView view="pageBreakPreview" zoomScaleNormal="100" zoomScaleSheetLayoutView="100" workbookViewId="0">
      <selection activeCell="A4" sqref="A4"/>
    </sheetView>
  </sheetViews>
  <sheetFormatPr defaultRowHeight="13"/>
  <cols>
    <col min="1" max="1" width="3.26953125" customWidth="1"/>
    <col min="2" max="2" width="3" customWidth="1"/>
    <col min="3" max="17" width="4.36328125" customWidth="1"/>
    <col min="18" max="18" width="5.6328125" customWidth="1"/>
    <col min="19" max="19" width="4.36328125" customWidth="1"/>
  </cols>
  <sheetData>
    <row r="1" spans="1:35" ht="18" customHeight="1">
      <c r="A1" s="172" t="s">
        <v>646</v>
      </c>
    </row>
    <row r="2" spans="1:35">
      <c r="P2" s="2885"/>
      <c r="Q2" s="2885"/>
      <c r="R2" s="2885"/>
      <c r="S2" s="2885"/>
    </row>
    <row r="3" spans="1:35" s="6" customFormat="1" ht="25.5" customHeight="1">
      <c r="A3" s="13" t="s">
        <v>1115</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row>
    <row r="5" spans="1:35" ht="16.5">
      <c r="B5" s="2887" t="s">
        <v>136</v>
      </c>
      <c r="C5" s="2888"/>
      <c r="D5" s="2888"/>
      <c r="E5" s="2888"/>
      <c r="F5" s="2888"/>
      <c r="G5" s="2888"/>
      <c r="H5" s="2888"/>
      <c r="I5" s="2888"/>
      <c r="J5" s="2888"/>
      <c r="K5" s="2888"/>
      <c r="L5" s="2888"/>
      <c r="M5" s="2888"/>
      <c r="N5" s="2888"/>
      <c r="O5" s="2888"/>
      <c r="P5" s="2888"/>
      <c r="Q5" s="2888"/>
      <c r="R5" s="2888"/>
    </row>
    <row r="6" spans="1:35" ht="16.5">
      <c r="B6" s="18"/>
      <c r="C6" s="16"/>
      <c r="D6" s="16"/>
      <c r="E6" s="16"/>
      <c r="F6" s="16"/>
      <c r="G6" s="16"/>
      <c r="H6" s="16"/>
      <c r="I6" s="16"/>
      <c r="J6" s="16"/>
      <c r="K6" s="16"/>
      <c r="L6" s="16"/>
      <c r="M6" s="16"/>
      <c r="N6" s="16"/>
      <c r="O6" s="16"/>
      <c r="P6" s="16"/>
      <c r="Q6" s="16"/>
      <c r="R6" s="16"/>
    </row>
    <row r="7" spans="1:35">
      <c r="B7" s="19" t="s">
        <v>137</v>
      </c>
    </row>
    <row r="9" spans="1:35" ht="14">
      <c r="B9" s="20" t="s">
        <v>138</v>
      </c>
      <c r="D9" s="21"/>
      <c r="E9" s="21"/>
      <c r="F9" s="21"/>
      <c r="G9" s="21"/>
    </row>
    <row r="10" spans="1:35">
      <c r="C10" s="2015" t="s">
        <v>139</v>
      </c>
      <c r="D10" s="2015"/>
      <c r="E10" s="2015"/>
      <c r="F10" s="2889" t="s">
        <v>140</v>
      </c>
      <c r="G10" s="2889"/>
      <c r="H10" s="2882"/>
      <c r="I10" s="2015" t="s">
        <v>141</v>
      </c>
      <c r="J10" s="2015"/>
      <c r="K10" s="2015"/>
      <c r="L10" s="2015"/>
      <c r="M10" s="2015"/>
      <c r="N10" s="2015"/>
      <c r="O10" s="2015"/>
      <c r="P10" s="2015"/>
      <c r="Q10" s="2015"/>
      <c r="R10" s="2015"/>
      <c r="S10" s="2015"/>
    </row>
    <row r="11" spans="1:35">
      <c r="C11" s="2882"/>
      <c r="D11" s="2882"/>
      <c r="E11" s="2882"/>
      <c r="F11" s="2882"/>
      <c r="G11" s="2882"/>
      <c r="H11" s="2882"/>
      <c r="I11" s="2015"/>
      <c r="J11" s="2015"/>
      <c r="K11" s="2015"/>
      <c r="L11" s="2015"/>
      <c r="M11" s="2015"/>
      <c r="N11" s="2015"/>
      <c r="O11" s="2015"/>
      <c r="P11" s="2015"/>
      <c r="Q11" s="2015"/>
      <c r="R11" s="2015"/>
      <c r="S11" s="2015"/>
    </row>
    <row r="12" spans="1:35">
      <c r="C12" s="2886"/>
      <c r="D12" s="2886"/>
      <c r="E12" s="2886"/>
      <c r="F12" s="2015" t="s">
        <v>142</v>
      </c>
      <c r="G12" s="2015"/>
      <c r="H12" s="2015"/>
      <c r="I12" s="2882"/>
      <c r="J12" s="2882"/>
      <c r="K12" s="2882"/>
      <c r="L12" s="2882"/>
      <c r="M12" s="2882"/>
      <c r="N12" s="2882"/>
      <c r="O12" s="2882"/>
      <c r="P12" s="2882"/>
      <c r="Q12" s="2882"/>
      <c r="R12" s="2882"/>
      <c r="S12" s="2882"/>
    </row>
    <row r="13" spans="1:35">
      <c r="C13" s="2015"/>
      <c r="D13" s="2015"/>
      <c r="E13" s="2015"/>
      <c r="F13" s="2882"/>
      <c r="G13" s="2882"/>
      <c r="H13" s="2882"/>
      <c r="I13" s="2882"/>
      <c r="J13" s="2882"/>
      <c r="K13" s="2882"/>
      <c r="L13" s="2882"/>
      <c r="M13" s="2882"/>
      <c r="N13" s="2882"/>
      <c r="O13" s="2882"/>
      <c r="P13" s="2882"/>
      <c r="Q13" s="2882"/>
      <c r="R13" s="2882"/>
      <c r="S13" s="2882"/>
    </row>
    <row r="14" spans="1:35">
      <c r="C14" s="2886"/>
      <c r="D14" s="2886"/>
      <c r="E14" s="2886"/>
      <c r="F14" s="2015" t="s">
        <v>142</v>
      </c>
      <c r="G14" s="2015"/>
      <c r="H14" s="2015"/>
      <c r="I14" s="2882"/>
      <c r="J14" s="2882"/>
      <c r="K14" s="2882"/>
      <c r="L14" s="2882"/>
      <c r="M14" s="2882"/>
      <c r="N14" s="2882"/>
      <c r="O14" s="2882"/>
      <c r="P14" s="2882"/>
      <c r="Q14" s="2882"/>
      <c r="R14" s="2882"/>
      <c r="S14" s="2882"/>
    </row>
    <row r="15" spans="1:35">
      <c r="C15" s="2015"/>
      <c r="D15" s="2015"/>
      <c r="E15" s="2015"/>
      <c r="F15" s="2882"/>
      <c r="G15" s="2882"/>
      <c r="H15" s="2882"/>
      <c r="I15" s="2882"/>
      <c r="J15" s="2882"/>
      <c r="K15" s="2882"/>
      <c r="L15" s="2882"/>
      <c r="M15" s="2882"/>
      <c r="N15" s="2882"/>
      <c r="O15" s="2882"/>
      <c r="P15" s="2882"/>
      <c r="Q15" s="2882"/>
      <c r="R15" s="2882"/>
      <c r="S15" s="2882"/>
    </row>
    <row r="16" spans="1:35">
      <c r="C16" s="2886"/>
      <c r="D16" s="2886"/>
      <c r="E16" s="2886"/>
      <c r="F16" s="2015" t="s">
        <v>142</v>
      </c>
      <c r="G16" s="2015"/>
      <c r="H16" s="2015"/>
      <c r="I16" s="2882"/>
      <c r="J16" s="2882"/>
      <c r="K16" s="2882"/>
      <c r="L16" s="2882"/>
      <c r="M16" s="2882"/>
      <c r="N16" s="2882"/>
      <c r="O16" s="2882"/>
      <c r="P16" s="2882"/>
      <c r="Q16" s="2882"/>
      <c r="R16" s="2882"/>
      <c r="S16" s="2882"/>
    </row>
    <row r="17" spans="2:19">
      <c r="C17" s="2015"/>
      <c r="D17" s="2015"/>
      <c r="E17" s="2015"/>
      <c r="F17" s="2882"/>
      <c r="G17" s="2882"/>
      <c r="H17" s="2882"/>
      <c r="I17" s="2882"/>
      <c r="J17" s="2882"/>
      <c r="K17" s="2882"/>
      <c r="L17" s="2882"/>
      <c r="M17" s="2882"/>
      <c r="N17" s="2882"/>
      <c r="O17" s="2882"/>
      <c r="P17" s="2882"/>
      <c r="Q17" s="2882"/>
      <c r="R17" s="2882"/>
      <c r="S17" s="2882"/>
    </row>
    <row r="18" spans="2:19">
      <c r="C18" s="2886"/>
      <c r="D18" s="2886"/>
      <c r="E18" s="2886"/>
      <c r="F18" s="2015" t="s">
        <v>142</v>
      </c>
      <c r="G18" s="2015"/>
      <c r="H18" s="2015"/>
      <c r="I18" s="2882"/>
      <c r="J18" s="2882"/>
      <c r="K18" s="2882"/>
      <c r="L18" s="2882"/>
      <c r="M18" s="2882"/>
      <c r="N18" s="2882"/>
      <c r="O18" s="2882"/>
      <c r="P18" s="2882"/>
      <c r="Q18" s="2882"/>
      <c r="R18" s="2882"/>
      <c r="S18" s="2882"/>
    </row>
    <row r="19" spans="2:19">
      <c r="C19" s="2015"/>
      <c r="D19" s="2015"/>
      <c r="E19" s="2015"/>
      <c r="F19" s="2882"/>
      <c r="G19" s="2882"/>
      <c r="H19" s="2882"/>
      <c r="I19" s="2882"/>
      <c r="J19" s="2882"/>
      <c r="K19" s="2882"/>
      <c r="L19" s="2882"/>
      <c r="M19" s="2882"/>
      <c r="N19" s="2882"/>
      <c r="O19" s="2882"/>
      <c r="P19" s="2882"/>
      <c r="Q19" s="2882"/>
      <c r="R19" s="2882"/>
      <c r="S19" s="2882"/>
    </row>
    <row r="20" spans="2:19">
      <c r="C20" s="2886"/>
      <c r="D20" s="2886"/>
      <c r="E20" s="2886"/>
      <c r="F20" s="2015" t="s">
        <v>142</v>
      </c>
      <c r="G20" s="2015"/>
      <c r="H20" s="2015"/>
      <c r="I20" s="2882"/>
      <c r="J20" s="2882"/>
      <c r="K20" s="2882"/>
      <c r="L20" s="2882"/>
      <c r="M20" s="2882"/>
      <c r="N20" s="2882"/>
      <c r="O20" s="2882"/>
      <c r="P20" s="2882"/>
      <c r="Q20" s="2882"/>
      <c r="R20" s="2882"/>
      <c r="S20" s="2882"/>
    </row>
    <row r="21" spans="2:19">
      <c r="C21" s="2015"/>
      <c r="D21" s="2015"/>
      <c r="E21" s="2015"/>
      <c r="F21" s="2882"/>
      <c r="G21" s="2882"/>
      <c r="H21" s="2882"/>
      <c r="I21" s="2882"/>
      <c r="J21" s="2882"/>
      <c r="K21" s="2882"/>
      <c r="L21" s="2882"/>
      <c r="M21" s="2882"/>
      <c r="N21" s="2882"/>
      <c r="O21" s="2882"/>
      <c r="P21" s="2882"/>
      <c r="Q21" s="2882"/>
      <c r="R21" s="2882"/>
      <c r="S21" s="2882"/>
    </row>
    <row r="22" spans="2:19">
      <c r="C22" s="2886"/>
      <c r="D22" s="2886"/>
      <c r="E22" s="2886"/>
      <c r="F22" s="2015" t="s">
        <v>142</v>
      </c>
      <c r="G22" s="2015"/>
      <c r="H22" s="2015"/>
      <c r="I22" s="2882"/>
      <c r="J22" s="2882"/>
      <c r="K22" s="2882"/>
      <c r="L22" s="2882"/>
      <c r="M22" s="2882"/>
      <c r="N22" s="2882"/>
      <c r="O22" s="2882"/>
      <c r="P22" s="2882"/>
      <c r="Q22" s="2882"/>
      <c r="R22" s="2882"/>
      <c r="S22" s="2882"/>
    </row>
    <row r="23" spans="2:19">
      <c r="C23" s="2015"/>
      <c r="D23" s="2015"/>
      <c r="E23" s="2015"/>
      <c r="F23" s="2882"/>
      <c r="G23" s="2882"/>
      <c r="H23" s="2882"/>
      <c r="I23" s="2882"/>
      <c r="J23" s="2882"/>
      <c r="K23" s="2882"/>
      <c r="L23" s="2882"/>
      <c r="M23" s="2882"/>
      <c r="N23" s="2882"/>
      <c r="O23" s="2882"/>
      <c r="P23" s="2882"/>
      <c r="Q23" s="2882"/>
      <c r="R23" s="2882"/>
      <c r="S23" s="2882"/>
    </row>
    <row r="24" spans="2:19">
      <c r="C24" t="s">
        <v>143</v>
      </c>
    </row>
    <row r="25" spans="2:19">
      <c r="C25" t="s">
        <v>144</v>
      </c>
    </row>
    <row r="26" spans="2:19">
      <c r="C26" t="s">
        <v>145</v>
      </c>
    </row>
    <row r="29" spans="2:19" ht="14">
      <c r="B29" s="20" t="s">
        <v>146</v>
      </c>
    </row>
    <row r="30" spans="2:19">
      <c r="C30" s="2882" t="s">
        <v>147</v>
      </c>
      <c r="D30" s="2882"/>
      <c r="E30" s="2882"/>
      <c r="F30" s="2882"/>
      <c r="G30" s="2882"/>
      <c r="H30" s="2882"/>
      <c r="I30" s="2882"/>
      <c r="J30" s="2882"/>
      <c r="K30" s="2882"/>
      <c r="L30" s="2882"/>
      <c r="M30" s="2882"/>
      <c r="N30" s="2882"/>
      <c r="O30" s="2882"/>
      <c r="P30" s="2882"/>
      <c r="Q30" s="2882"/>
      <c r="R30" s="2882"/>
      <c r="S30" s="2882"/>
    </row>
    <row r="31" spans="2:19">
      <c r="C31" s="2882"/>
      <c r="D31" s="2882"/>
      <c r="E31" s="2882"/>
      <c r="F31" s="2882"/>
      <c r="G31" s="2882"/>
      <c r="H31" s="2882"/>
      <c r="I31" s="2882"/>
      <c r="J31" s="2882"/>
      <c r="K31" s="2882"/>
      <c r="L31" s="2882"/>
      <c r="M31" s="2882"/>
      <c r="N31" s="2882"/>
      <c r="O31" s="2882"/>
      <c r="P31" s="2882"/>
      <c r="Q31" s="2882"/>
      <c r="R31" s="2882"/>
      <c r="S31" s="2882"/>
    </row>
    <row r="32" spans="2:19">
      <c r="C32" s="17"/>
      <c r="D32" s="17"/>
      <c r="E32" s="17"/>
      <c r="F32" s="17"/>
      <c r="G32" s="17"/>
      <c r="H32" s="17"/>
      <c r="I32" s="17"/>
      <c r="J32" s="17"/>
    </row>
    <row r="33" spans="2:19">
      <c r="C33" s="2883" t="s">
        <v>148</v>
      </c>
      <c r="D33" s="2883"/>
      <c r="E33" s="2883"/>
      <c r="F33" s="2883"/>
      <c r="G33" s="2883"/>
      <c r="H33" s="2883"/>
      <c r="I33" s="2883"/>
      <c r="J33" s="2883"/>
      <c r="K33" s="2883"/>
      <c r="L33" s="2883"/>
      <c r="M33" s="2883"/>
      <c r="N33" s="2883"/>
      <c r="O33" s="2883"/>
      <c r="P33" s="2883"/>
      <c r="Q33" s="2883"/>
      <c r="R33" s="2883"/>
      <c r="S33" s="2883"/>
    </row>
    <row r="34" spans="2:19">
      <c r="C34" s="2883"/>
      <c r="D34" s="2883"/>
      <c r="E34" s="2883"/>
      <c r="F34" s="2883"/>
      <c r="G34" s="2883"/>
      <c r="H34" s="2883"/>
      <c r="I34" s="2883"/>
      <c r="J34" s="2883"/>
      <c r="K34" s="2883"/>
      <c r="L34" s="2883"/>
      <c r="M34" s="2883"/>
      <c r="N34" s="2883"/>
      <c r="O34" s="2883"/>
      <c r="P34" s="2883"/>
      <c r="Q34" s="2883"/>
      <c r="R34" s="2883"/>
      <c r="S34" s="2883"/>
    </row>
    <row r="35" spans="2:19">
      <c r="C35" t="s">
        <v>149</v>
      </c>
    </row>
    <row r="37" spans="2:19">
      <c r="B37" s="22" t="s">
        <v>150</v>
      </c>
    </row>
    <row r="38" spans="2:19">
      <c r="B38" s="22"/>
    </row>
    <row r="39" spans="2:19" ht="14">
      <c r="B39" s="2884" t="s">
        <v>390</v>
      </c>
      <c r="C39" s="2885"/>
      <c r="D39" s="2885"/>
      <c r="E39" s="2885"/>
      <c r="F39" s="2885"/>
      <c r="G39" s="2885"/>
      <c r="H39" s="2885"/>
      <c r="I39" s="2885"/>
      <c r="J39" s="2885"/>
      <c r="K39" s="2885"/>
      <c r="L39" s="2885"/>
      <c r="M39" s="2885"/>
      <c r="N39" s="2885"/>
      <c r="O39" s="2885"/>
      <c r="P39" s="2885"/>
      <c r="Q39" s="2885"/>
      <c r="R39" s="2885"/>
      <c r="S39" s="2885"/>
    </row>
    <row r="40" spans="2:19">
      <c r="B40" s="23"/>
      <c r="C40" s="2856" t="s">
        <v>151</v>
      </c>
      <c r="D40" s="2857"/>
      <c r="E40" s="2874"/>
      <c r="F40" s="24" t="s">
        <v>152</v>
      </c>
      <c r="G40" s="24" t="s">
        <v>153</v>
      </c>
      <c r="H40" s="24" t="s">
        <v>154</v>
      </c>
      <c r="I40" s="24" t="s">
        <v>155</v>
      </c>
      <c r="J40" s="24" t="s">
        <v>156</v>
      </c>
      <c r="K40" s="24" t="s">
        <v>157</v>
      </c>
      <c r="L40" s="24" t="s">
        <v>158</v>
      </c>
      <c r="M40" s="24" t="s">
        <v>159</v>
      </c>
      <c r="N40" s="24" t="s">
        <v>160</v>
      </c>
      <c r="O40" s="24" t="s">
        <v>161</v>
      </c>
      <c r="P40" s="24" t="s">
        <v>162</v>
      </c>
      <c r="Q40" s="24" t="s">
        <v>163</v>
      </c>
      <c r="R40" s="2877" t="s">
        <v>164</v>
      </c>
      <c r="S40" s="2878"/>
    </row>
    <row r="41" spans="2:19">
      <c r="B41" s="23"/>
      <c r="C41" s="2863" t="s">
        <v>309</v>
      </c>
      <c r="D41" s="2864"/>
      <c r="E41" s="2865"/>
      <c r="F41" s="26"/>
      <c r="G41" s="26"/>
      <c r="H41" s="26"/>
      <c r="I41" s="26"/>
      <c r="J41" s="26"/>
      <c r="K41" s="26"/>
      <c r="L41" s="26"/>
      <c r="M41" s="26"/>
      <c r="N41" s="26"/>
      <c r="O41" s="26"/>
      <c r="P41" s="26"/>
      <c r="Q41" s="2879"/>
      <c r="R41" s="27">
        <f t="shared" ref="R41:R46" si="0">SUM(F41:P41)</f>
        <v>0</v>
      </c>
      <c r="S41" s="28" t="s">
        <v>233</v>
      </c>
    </row>
    <row r="42" spans="2:19">
      <c r="B42" s="23"/>
      <c r="C42" s="2863" t="s">
        <v>310</v>
      </c>
      <c r="D42" s="2864"/>
      <c r="E42" s="2865"/>
      <c r="F42" s="26"/>
      <c r="G42" s="26"/>
      <c r="H42" s="26"/>
      <c r="I42" s="26"/>
      <c r="J42" s="26"/>
      <c r="K42" s="26"/>
      <c r="L42" s="26"/>
      <c r="M42" s="26"/>
      <c r="N42" s="26"/>
      <c r="O42" s="26"/>
      <c r="P42" s="26"/>
      <c r="Q42" s="2880"/>
      <c r="R42" s="27">
        <f t="shared" si="0"/>
        <v>0</v>
      </c>
      <c r="S42" s="28" t="s">
        <v>233</v>
      </c>
    </row>
    <row r="43" spans="2:19">
      <c r="B43" s="23"/>
      <c r="C43" s="2863" t="s">
        <v>311</v>
      </c>
      <c r="D43" s="2864"/>
      <c r="E43" s="2865"/>
      <c r="F43" s="26"/>
      <c r="G43" s="26"/>
      <c r="H43" s="26"/>
      <c r="I43" s="26"/>
      <c r="J43" s="26"/>
      <c r="K43" s="26"/>
      <c r="L43" s="26"/>
      <c r="M43" s="26"/>
      <c r="N43" s="26"/>
      <c r="O43" s="26"/>
      <c r="P43" s="26"/>
      <c r="Q43" s="2880"/>
      <c r="R43" s="27">
        <f t="shared" si="0"/>
        <v>0</v>
      </c>
      <c r="S43" s="28" t="s">
        <v>233</v>
      </c>
    </row>
    <row r="44" spans="2:19">
      <c r="B44" s="23"/>
      <c r="C44" s="2863" t="s">
        <v>312</v>
      </c>
      <c r="D44" s="2864"/>
      <c r="E44" s="2865"/>
      <c r="F44" s="26"/>
      <c r="G44" s="26"/>
      <c r="H44" s="26"/>
      <c r="I44" s="26"/>
      <c r="J44" s="26"/>
      <c r="K44" s="26"/>
      <c r="L44" s="26"/>
      <c r="M44" s="26"/>
      <c r="N44" s="26"/>
      <c r="O44" s="26"/>
      <c r="P44" s="26"/>
      <c r="Q44" s="2880"/>
      <c r="R44" s="27">
        <f t="shared" si="0"/>
        <v>0</v>
      </c>
      <c r="S44" s="28" t="s">
        <v>233</v>
      </c>
    </row>
    <row r="45" spans="2:19">
      <c r="B45" s="23"/>
      <c r="C45" s="2863" t="s">
        <v>313</v>
      </c>
      <c r="D45" s="2864"/>
      <c r="E45" s="2865"/>
      <c r="F45" s="26"/>
      <c r="G45" s="26"/>
      <c r="H45" s="26"/>
      <c r="I45" s="26"/>
      <c r="J45" s="26"/>
      <c r="K45" s="26"/>
      <c r="L45" s="26"/>
      <c r="M45" s="26"/>
      <c r="N45" s="26"/>
      <c r="O45" s="26"/>
      <c r="P45" s="26"/>
      <c r="Q45" s="2880"/>
      <c r="R45" s="29">
        <f t="shared" si="0"/>
        <v>0</v>
      </c>
      <c r="S45" s="28" t="s">
        <v>233</v>
      </c>
    </row>
    <row r="46" spans="2:19" ht="13.5" thickBot="1">
      <c r="B46" s="23"/>
      <c r="C46" s="2863" t="s">
        <v>314</v>
      </c>
      <c r="D46" s="2864"/>
      <c r="E46" s="2865"/>
      <c r="F46" s="26"/>
      <c r="G46" s="26"/>
      <c r="H46" s="26"/>
      <c r="I46" s="26"/>
      <c r="J46" s="26"/>
      <c r="K46" s="26"/>
      <c r="L46" s="26"/>
      <c r="M46" s="26"/>
      <c r="N46" s="26"/>
      <c r="O46" s="26"/>
      <c r="P46" s="26"/>
      <c r="Q46" s="2881"/>
      <c r="R46" s="29">
        <f t="shared" si="0"/>
        <v>0</v>
      </c>
      <c r="S46" s="28" t="s">
        <v>233</v>
      </c>
    </row>
    <row r="47" spans="2:19" ht="13.5" thickBot="1">
      <c r="B47" s="23"/>
      <c r="C47" s="2856" t="s">
        <v>393</v>
      </c>
      <c r="D47" s="2857"/>
      <c r="E47" s="2857"/>
      <c r="F47" s="2870"/>
      <c r="G47" s="2870"/>
      <c r="H47" s="2870"/>
      <c r="I47" s="2870"/>
      <c r="J47" s="2870"/>
      <c r="K47" s="2870"/>
      <c r="L47" s="2870"/>
      <c r="M47" s="2870"/>
      <c r="N47" s="2870"/>
      <c r="O47" s="2870"/>
      <c r="P47" s="2870"/>
      <c r="Q47" s="2871"/>
      <c r="R47" s="2872" t="e">
        <f>SUM(R45*R46)/SUM(R41:R46)</f>
        <v>#DIV/0!</v>
      </c>
      <c r="S47" s="2873"/>
    </row>
    <row r="48" spans="2:19" ht="13.5" thickBot="1">
      <c r="B48" s="23"/>
      <c r="C48" s="2856" t="s">
        <v>394</v>
      </c>
      <c r="D48" s="2857"/>
      <c r="E48" s="2857"/>
      <c r="F48" s="2870"/>
      <c r="G48" s="2870"/>
      <c r="H48" s="2870"/>
      <c r="I48" s="2870"/>
      <c r="J48" s="2870"/>
      <c r="K48" s="2870"/>
      <c r="L48" s="2870"/>
      <c r="M48" s="2870"/>
      <c r="N48" s="2870"/>
      <c r="O48" s="2870"/>
      <c r="P48" s="2870"/>
      <c r="Q48" s="2871"/>
      <c r="R48" s="2872" t="e">
        <f>SUM(R44:R46)/SUM(R41:R46)</f>
        <v>#DIV/0!</v>
      </c>
      <c r="S48" s="2873"/>
    </row>
    <row r="49" spans="2:19">
      <c r="B49" s="23"/>
      <c r="C49" s="30"/>
      <c r="D49" s="30"/>
      <c r="E49" s="30"/>
      <c r="F49" s="31"/>
      <c r="G49" s="31"/>
      <c r="I49" s="32"/>
      <c r="J49" s="32"/>
      <c r="K49" s="32"/>
      <c r="L49" s="32"/>
      <c r="M49" s="32"/>
      <c r="N49" s="32"/>
      <c r="O49" s="32"/>
      <c r="P49" s="32"/>
      <c r="Q49" s="32"/>
      <c r="R49" s="32"/>
      <c r="S49" s="32"/>
    </row>
    <row r="50" spans="2:19">
      <c r="B50" s="23"/>
      <c r="C50" s="2856" t="s">
        <v>166</v>
      </c>
      <c r="D50" s="2857"/>
      <c r="E50" s="2874"/>
      <c r="F50" s="33"/>
      <c r="G50" s="34" t="s">
        <v>167</v>
      </c>
      <c r="H50" s="33"/>
      <c r="I50" s="34" t="s">
        <v>167</v>
      </c>
      <c r="J50" s="33"/>
      <c r="K50" s="34" t="s">
        <v>167</v>
      </c>
      <c r="L50" s="2875" t="s">
        <v>168</v>
      </c>
      <c r="M50" s="2876"/>
      <c r="N50" s="2876"/>
      <c r="O50" s="35"/>
      <c r="P50" s="36"/>
      <c r="Q50" s="36"/>
      <c r="R50" s="36"/>
      <c r="S50" s="36"/>
    </row>
    <row r="51" spans="2:19">
      <c r="B51" s="23"/>
      <c r="C51" s="2863" t="s">
        <v>309</v>
      </c>
      <c r="D51" s="2864"/>
      <c r="E51" s="2865"/>
      <c r="F51" s="2866"/>
      <c r="G51" s="2867"/>
      <c r="H51" s="2866"/>
      <c r="I51" s="2867"/>
      <c r="J51" s="2866"/>
      <c r="K51" s="2867"/>
      <c r="L51" s="2861">
        <f t="shared" ref="L51:L56" si="1">SUM(F51:K51)</f>
        <v>0</v>
      </c>
      <c r="M51" s="2862"/>
      <c r="N51" s="34" t="s">
        <v>233</v>
      </c>
      <c r="O51" s="17"/>
      <c r="P51" s="36"/>
      <c r="Q51" s="36"/>
      <c r="R51" s="36"/>
      <c r="S51" s="36"/>
    </row>
    <row r="52" spans="2:19">
      <c r="B52" s="23"/>
      <c r="C52" s="2863" t="s">
        <v>310</v>
      </c>
      <c r="D52" s="2864"/>
      <c r="E52" s="2865"/>
      <c r="F52" s="2866"/>
      <c r="G52" s="2867"/>
      <c r="H52" s="2866"/>
      <c r="I52" s="2867"/>
      <c r="J52" s="2866"/>
      <c r="K52" s="2867"/>
      <c r="L52" s="2861">
        <f t="shared" si="1"/>
        <v>0</v>
      </c>
      <c r="M52" s="2862"/>
      <c r="N52" s="34" t="s">
        <v>233</v>
      </c>
      <c r="O52" s="17"/>
      <c r="P52" s="36"/>
      <c r="Q52" s="36"/>
      <c r="R52" s="36"/>
      <c r="S52" s="36"/>
    </row>
    <row r="53" spans="2:19">
      <c r="B53" s="23"/>
      <c r="C53" s="2863" t="s">
        <v>311</v>
      </c>
      <c r="D53" s="2864"/>
      <c r="E53" s="2865"/>
      <c r="F53" s="2866"/>
      <c r="G53" s="2867"/>
      <c r="H53" s="2866"/>
      <c r="I53" s="2867"/>
      <c r="J53" s="2866"/>
      <c r="K53" s="2867"/>
      <c r="L53" s="2861">
        <f t="shared" si="1"/>
        <v>0</v>
      </c>
      <c r="M53" s="2862"/>
      <c r="N53" s="34" t="s">
        <v>233</v>
      </c>
      <c r="O53" s="17"/>
      <c r="P53" s="36"/>
      <c r="Q53" s="36"/>
      <c r="R53" s="36"/>
      <c r="S53" s="36"/>
    </row>
    <row r="54" spans="2:19">
      <c r="B54" s="23"/>
      <c r="C54" s="2863" t="s">
        <v>312</v>
      </c>
      <c r="D54" s="2864"/>
      <c r="E54" s="2865"/>
      <c r="F54" s="2866"/>
      <c r="G54" s="2867"/>
      <c r="H54" s="2866"/>
      <c r="I54" s="2867"/>
      <c r="J54" s="2866"/>
      <c r="K54" s="2867"/>
      <c r="L54" s="2861">
        <f t="shared" si="1"/>
        <v>0</v>
      </c>
      <c r="M54" s="2862"/>
      <c r="N54" s="34" t="s">
        <v>233</v>
      </c>
      <c r="O54" s="17"/>
      <c r="P54" s="2868" t="s">
        <v>387</v>
      </c>
      <c r="Q54" s="2869"/>
      <c r="R54" s="2869"/>
      <c r="S54" s="2869"/>
    </row>
    <row r="55" spans="2:19">
      <c r="B55" s="23"/>
      <c r="C55" s="2863" t="s">
        <v>313</v>
      </c>
      <c r="D55" s="2864"/>
      <c r="E55" s="2865"/>
      <c r="F55" s="2866"/>
      <c r="G55" s="2867"/>
      <c r="H55" s="2866"/>
      <c r="I55" s="2867"/>
      <c r="J55" s="2866"/>
      <c r="K55" s="2867"/>
      <c r="L55" s="2861">
        <f t="shared" si="1"/>
        <v>0</v>
      </c>
      <c r="M55" s="2862"/>
      <c r="N55" s="34" t="s">
        <v>233</v>
      </c>
      <c r="O55" s="17"/>
      <c r="P55" s="36" t="s">
        <v>388</v>
      </c>
      <c r="Q55" s="36"/>
      <c r="R55" s="36"/>
      <c r="S55" s="36"/>
    </row>
    <row r="56" spans="2:19" ht="13.5" thickBot="1">
      <c r="B56" s="23"/>
      <c r="C56" s="2863" t="s">
        <v>314</v>
      </c>
      <c r="D56" s="2864"/>
      <c r="E56" s="2865"/>
      <c r="F56" s="2866"/>
      <c r="G56" s="2867"/>
      <c r="H56" s="2866"/>
      <c r="I56" s="2867"/>
      <c r="J56" s="2866"/>
      <c r="K56" s="2867"/>
      <c r="L56" s="2861">
        <f t="shared" si="1"/>
        <v>0</v>
      </c>
      <c r="M56" s="2862"/>
      <c r="N56" s="34" t="s">
        <v>233</v>
      </c>
      <c r="O56" s="17"/>
      <c r="P56" s="36"/>
      <c r="Q56" s="36"/>
      <c r="R56" s="36"/>
      <c r="S56" s="36"/>
    </row>
    <row r="57" spans="2:19" ht="13.5" thickBot="1">
      <c r="B57" s="23"/>
      <c r="C57" s="2856" t="s">
        <v>395</v>
      </c>
      <c r="D57" s="2857"/>
      <c r="E57" s="2857"/>
      <c r="F57" s="2857"/>
      <c r="G57" s="2857"/>
      <c r="H57" s="2857"/>
      <c r="I57" s="2857"/>
      <c r="J57" s="2857"/>
      <c r="K57" s="2857"/>
      <c r="L57" s="2858" t="e">
        <f>SUM(L55:M56)/SUM(L51:M56)</f>
        <v>#DIV/0!</v>
      </c>
      <c r="M57" s="2859"/>
      <c r="N57" s="2860"/>
      <c r="O57" s="37"/>
      <c r="P57" s="36"/>
      <c r="Q57" s="36"/>
      <c r="R57" s="36"/>
      <c r="S57" s="36"/>
    </row>
    <row r="58" spans="2:19" ht="13.5" thickBot="1">
      <c r="B58" s="23"/>
      <c r="C58" s="2856" t="s">
        <v>396</v>
      </c>
      <c r="D58" s="2857"/>
      <c r="E58" s="2857"/>
      <c r="F58" s="2857"/>
      <c r="G58" s="2857"/>
      <c r="H58" s="2857"/>
      <c r="I58" s="2857"/>
      <c r="J58" s="2857"/>
      <c r="K58" s="2857"/>
      <c r="L58" s="2858" t="e">
        <f>SUM(L54:M56)/SUM(L51:M56)</f>
        <v>#DIV/0!</v>
      </c>
      <c r="M58" s="2859"/>
      <c r="N58" s="2860"/>
      <c r="O58" s="37"/>
      <c r="P58" s="36"/>
      <c r="Q58" s="36"/>
      <c r="R58" s="36"/>
      <c r="S58" s="36"/>
    </row>
    <row r="59" spans="2:19">
      <c r="C59" t="s">
        <v>169</v>
      </c>
    </row>
  </sheetData>
  <customSheetViews>
    <customSheetView guid="{A89971A1-2A57-4416-B1BB-86BE65CC2ABD}" showPageBreaks="1" printArea="1" view="pageBreakPreview">
      <pageMargins left="0.75" right="0.75" top="0.7" bottom="0.87" header="0.51200000000000001" footer="0.51200000000000001"/>
      <pageSetup paperSize="9" scale="99" orientation="portrait" r:id="rId1"/>
      <headerFooter alignWithMargins="0"/>
    </customSheetView>
  </customSheetViews>
  <mergeCells count="78">
    <mergeCell ref="P2:S2"/>
    <mergeCell ref="B5:R5"/>
    <mergeCell ref="C10:E11"/>
    <mergeCell ref="F10:H11"/>
    <mergeCell ref="I10:S11"/>
    <mergeCell ref="C12:E13"/>
    <mergeCell ref="F12:H13"/>
    <mergeCell ref="I12:S13"/>
    <mergeCell ref="C14:E15"/>
    <mergeCell ref="F14:H15"/>
    <mergeCell ref="I14:S15"/>
    <mergeCell ref="C16:E17"/>
    <mergeCell ref="F16:H17"/>
    <mergeCell ref="I16:S17"/>
    <mergeCell ref="C18:E19"/>
    <mergeCell ref="F18:H19"/>
    <mergeCell ref="I18:S19"/>
    <mergeCell ref="C20:E21"/>
    <mergeCell ref="F20:H21"/>
    <mergeCell ref="I20:S21"/>
    <mergeCell ref="C22:E23"/>
    <mergeCell ref="F22:H23"/>
    <mergeCell ref="I22:S23"/>
    <mergeCell ref="C30:J31"/>
    <mergeCell ref="K30:S30"/>
    <mergeCell ref="K31:S31"/>
    <mergeCell ref="C33:S34"/>
    <mergeCell ref="B39:S39"/>
    <mergeCell ref="C40:E40"/>
    <mergeCell ref="R40:S40"/>
    <mergeCell ref="C41:E41"/>
    <mergeCell ref="Q41:Q46"/>
    <mergeCell ref="C42:E42"/>
    <mergeCell ref="C43:E43"/>
    <mergeCell ref="C44:E44"/>
    <mergeCell ref="C45:E45"/>
    <mergeCell ref="C46:E46"/>
    <mergeCell ref="C47:Q47"/>
    <mergeCell ref="R47:S47"/>
    <mergeCell ref="C50:E50"/>
    <mergeCell ref="L50:N50"/>
    <mergeCell ref="L51:M51"/>
    <mergeCell ref="C48:Q48"/>
    <mergeCell ref="R48:S48"/>
    <mergeCell ref="C51:E51"/>
    <mergeCell ref="F51:G51"/>
    <mergeCell ref="H51:I51"/>
    <mergeCell ref="J51:K51"/>
    <mergeCell ref="C52:E52"/>
    <mergeCell ref="F52:G52"/>
    <mergeCell ref="H52:I52"/>
    <mergeCell ref="J52:K52"/>
    <mergeCell ref="L52:M52"/>
    <mergeCell ref="L53:M53"/>
    <mergeCell ref="C54:E54"/>
    <mergeCell ref="F54:G54"/>
    <mergeCell ref="H54:I54"/>
    <mergeCell ref="J54:K54"/>
    <mergeCell ref="L54:M54"/>
    <mergeCell ref="C53:E53"/>
    <mergeCell ref="F53:G53"/>
    <mergeCell ref="H53:I53"/>
    <mergeCell ref="J53:K53"/>
    <mergeCell ref="P54:S54"/>
    <mergeCell ref="C55:E55"/>
    <mergeCell ref="F55:G55"/>
    <mergeCell ref="H55:I55"/>
    <mergeCell ref="J55:K55"/>
    <mergeCell ref="L55:M55"/>
    <mergeCell ref="C58:K58"/>
    <mergeCell ref="L58:N58"/>
    <mergeCell ref="L56:M56"/>
    <mergeCell ref="C57:K57"/>
    <mergeCell ref="L57:N57"/>
    <mergeCell ref="C56:E56"/>
    <mergeCell ref="F56:G56"/>
    <mergeCell ref="H56:I56"/>
    <mergeCell ref="J56:K56"/>
  </mergeCells>
  <phoneticPr fontId="7"/>
  <hyperlinks>
    <hyperlink ref="A1" location="'目次'!A1" display="目次" xr:uid="{00000000-0004-0000-1B00-000000000000}"/>
  </hyperlinks>
  <pageMargins left="0.75" right="0.75" top="0.7" bottom="0.87" header="0.51200000000000001" footer="0.51200000000000001"/>
  <pageSetup paperSize="9" scale="99" orientation="portrait" r:id="rId2"/>
  <headerFooter alignWithMargins="0"/>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70C0"/>
    <pageSetUpPr fitToPage="1"/>
  </sheetPr>
  <dimension ref="A1:AQ68"/>
  <sheetViews>
    <sheetView view="pageBreakPreview" zoomScaleNormal="100" zoomScaleSheetLayoutView="100" workbookViewId="0"/>
  </sheetViews>
  <sheetFormatPr defaultColWidth="4" defaultRowHeight="13"/>
  <cols>
    <col min="1" max="1" width="2.6328125" style="405" customWidth="1"/>
    <col min="2" max="7" width="4.6328125" style="405" customWidth="1"/>
    <col min="8" max="8" width="7.6328125" style="405" customWidth="1"/>
    <col min="9" max="17" width="4.6328125" style="405" customWidth="1"/>
    <col min="18" max="19" width="7.6328125" style="405" customWidth="1"/>
    <col min="20" max="24" width="4.6328125" style="405" customWidth="1"/>
    <col min="25" max="25" width="2.90625" style="405" customWidth="1"/>
    <col min="26" max="256" width="4" style="405"/>
    <col min="257" max="257" width="2.90625" style="405" customWidth="1"/>
    <col min="258" max="258" width="2.36328125" style="405" customWidth="1"/>
    <col min="259" max="264" width="4" style="405"/>
    <col min="265" max="265" width="7.36328125" style="405" customWidth="1"/>
    <col min="266" max="274" width="4" style="405"/>
    <col min="275" max="276" width="6.7265625" style="405" customWidth="1"/>
    <col min="277" max="279" width="4" style="405"/>
    <col min="280" max="280" width="2.36328125" style="405" customWidth="1"/>
    <col min="281" max="281" width="3.36328125" style="405" customWidth="1"/>
    <col min="282" max="512" width="4" style="405"/>
    <col min="513" max="513" width="2.90625" style="405" customWidth="1"/>
    <col min="514" max="514" width="2.36328125" style="405" customWidth="1"/>
    <col min="515" max="520" width="4" style="405"/>
    <col min="521" max="521" width="7.36328125" style="405" customWidth="1"/>
    <col min="522" max="530" width="4" style="405"/>
    <col min="531" max="532" width="6.7265625" style="405" customWidth="1"/>
    <col min="533" max="535" width="4" style="405"/>
    <col min="536" max="536" width="2.36328125" style="405" customWidth="1"/>
    <col min="537" max="537" width="3.36328125" style="405" customWidth="1"/>
    <col min="538" max="768" width="4" style="405"/>
    <col min="769" max="769" width="2.90625" style="405" customWidth="1"/>
    <col min="770" max="770" width="2.36328125" style="405" customWidth="1"/>
    <col min="771" max="776" width="4" style="405"/>
    <col min="777" max="777" width="7.36328125" style="405" customWidth="1"/>
    <col min="778" max="786" width="4" style="405"/>
    <col min="787" max="788" width="6.7265625" style="405" customWidth="1"/>
    <col min="789" max="791" width="4" style="405"/>
    <col min="792" max="792" width="2.36328125" style="405" customWidth="1"/>
    <col min="793" max="793" width="3.36328125" style="405" customWidth="1"/>
    <col min="794" max="1024" width="4" style="405"/>
    <col min="1025" max="1025" width="2.90625" style="405" customWidth="1"/>
    <col min="1026" max="1026" width="2.36328125" style="405" customWidth="1"/>
    <col min="1027" max="1032" width="4" style="405"/>
    <col min="1033" max="1033" width="7.36328125" style="405" customWidth="1"/>
    <col min="1034" max="1042" width="4" style="405"/>
    <col min="1043" max="1044" width="6.7265625" style="405" customWidth="1"/>
    <col min="1045" max="1047" width="4" style="405"/>
    <col min="1048" max="1048" width="2.36328125" style="405" customWidth="1"/>
    <col min="1049" max="1049" width="3.36328125" style="405" customWidth="1"/>
    <col min="1050" max="1280" width="4" style="405"/>
    <col min="1281" max="1281" width="2.90625" style="405" customWidth="1"/>
    <col min="1282" max="1282" width="2.36328125" style="405" customWidth="1"/>
    <col min="1283" max="1288" width="4" style="405"/>
    <col min="1289" max="1289" width="7.36328125" style="405" customWidth="1"/>
    <col min="1290" max="1298" width="4" style="405"/>
    <col min="1299" max="1300" width="6.7265625" style="405" customWidth="1"/>
    <col min="1301" max="1303" width="4" style="405"/>
    <col min="1304" max="1304" width="2.36328125" style="405" customWidth="1"/>
    <col min="1305" max="1305" width="3.36328125" style="405" customWidth="1"/>
    <col min="1306" max="1536" width="4" style="405"/>
    <col min="1537" max="1537" width="2.90625" style="405" customWidth="1"/>
    <col min="1538" max="1538" width="2.36328125" style="405" customWidth="1"/>
    <col min="1539" max="1544" width="4" style="405"/>
    <col min="1545" max="1545" width="7.36328125" style="405" customWidth="1"/>
    <col min="1546" max="1554" width="4" style="405"/>
    <col min="1555" max="1556" width="6.7265625" style="405" customWidth="1"/>
    <col min="1557" max="1559" width="4" style="405"/>
    <col min="1560" max="1560" width="2.36328125" style="405" customWidth="1"/>
    <col min="1561" max="1561" width="3.36328125" style="405" customWidth="1"/>
    <col min="1562" max="1792" width="4" style="405"/>
    <col min="1793" max="1793" width="2.90625" style="405" customWidth="1"/>
    <col min="1794" max="1794" width="2.36328125" style="405" customWidth="1"/>
    <col min="1795" max="1800" width="4" style="405"/>
    <col min="1801" max="1801" width="7.36328125" style="405" customWidth="1"/>
    <col min="1802" max="1810" width="4" style="405"/>
    <col min="1811" max="1812" width="6.7265625" style="405" customWidth="1"/>
    <col min="1813" max="1815" width="4" style="405"/>
    <col min="1816" max="1816" width="2.36328125" style="405" customWidth="1"/>
    <col min="1817" max="1817" width="3.36328125" style="405" customWidth="1"/>
    <col min="1818" max="2048" width="4" style="405"/>
    <col min="2049" max="2049" width="2.90625" style="405" customWidth="1"/>
    <col min="2050" max="2050" width="2.36328125" style="405" customWidth="1"/>
    <col min="2051" max="2056" width="4" style="405"/>
    <col min="2057" max="2057" width="7.36328125" style="405" customWidth="1"/>
    <col min="2058" max="2066" width="4" style="405"/>
    <col min="2067" max="2068" width="6.7265625" style="405" customWidth="1"/>
    <col min="2069" max="2071" width="4" style="405"/>
    <col min="2072" max="2072" width="2.36328125" style="405" customWidth="1"/>
    <col min="2073" max="2073" width="3.36328125" style="405" customWidth="1"/>
    <col min="2074" max="2304" width="4" style="405"/>
    <col min="2305" max="2305" width="2.90625" style="405" customWidth="1"/>
    <col min="2306" max="2306" width="2.36328125" style="405" customWidth="1"/>
    <col min="2307" max="2312" width="4" style="405"/>
    <col min="2313" max="2313" width="7.36328125" style="405" customWidth="1"/>
    <col min="2314" max="2322" width="4" style="405"/>
    <col min="2323" max="2324" width="6.7265625" style="405" customWidth="1"/>
    <col min="2325" max="2327" width="4" style="405"/>
    <col min="2328" max="2328" width="2.36328125" style="405" customWidth="1"/>
    <col min="2329" max="2329" width="3.36328125" style="405" customWidth="1"/>
    <col min="2330" max="2560" width="4" style="405"/>
    <col min="2561" max="2561" width="2.90625" style="405" customWidth="1"/>
    <col min="2562" max="2562" width="2.36328125" style="405" customWidth="1"/>
    <col min="2563" max="2568" width="4" style="405"/>
    <col min="2569" max="2569" width="7.36328125" style="405" customWidth="1"/>
    <col min="2570" max="2578" width="4" style="405"/>
    <col min="2579" max="2580" width="6.7265625" style="405" customWidth="1"/>
    <col min="2581" max="2583" width="4" style="405"/>
    <col min="2584" max="2584" width="2.36328125" style="405" customWidth="1"/>
    <col min="2585" max="2585" width="3.36328125" style="405" customWidth="1"/>
    <col min="2586" max="2816" width="4" style="405"/>
    <col min="2817" max="2817" width="2.90625" style="405" customWidth="1"/>
    <col min="2818" max="2818" width="2.36328125" style="405" customWidth="1"/>
    <col min="2819" max="2824" width="4" style="405"/>
    <col min="2825" max="2825" width="7.36328125" style="405" customWidth="1"/>
    <col min="2826" max="2834" width="4" style="405"/>
    <col min="2835" max="2836" width="6.7265625" style="405" customWidth="1"/>
    <col min="2837" max="2839" width="4" style="405"/>
    <col min="2840" max="2840" width="2.36328125" style="405" customWidth="1"/>
    <col min="2841" max="2841" width="3.36328125" style="405" customWidth="1"/>
    <col min="2842" max="3072" width="4" style="405"/>
    <col min="3073" max="3073" width="2.90625" style="405" customWidth="1"/>
    <col min="3074" max="3074" width="2.36328125" style="405" customWidth="1"/>
    <col min="3075" max="3080" width="4" style="405"/>
    <col min="3081" max="3081" width="7.36328125" style="405" customWidth="1"/>
    <col min="3082" max="3090" width="4" style="405"/>
    <col min="3091" max="3092" width="6.7265625" style="405" customWidth="1"/>
    <col min="3093" max="3095" width="4" style="405"/>
    <col min="3096" max="3096" width="2.36328125" style="405" customWidth="1"/>
    <col min="3097" max="3097" width="3.36328125" style="405" customWidth="1"/>
    <col min="3098" max="3328" width="4" style="405"/>
    <col min="3329" max="3329" width="2.90625" style="405" customWidth="1"/>
    <col min="3330" max="3330" width="2.36328125" style="405" customWidth="1"/>
    <col min="3331" max="3336" width="4" style="405"/>
    <col min="3337" max="3337" width="7.36328125" style="405" customWidth="1"/>
    <col min="3338" max="3346" width="4" style="405"/>
    <col min="3347" max="3348" width="6.7265625" style="405" customWidth="1"/>
    <col min="3349" max="3351" width="4" style="405"/>
    <col min="3352" max="3352" width="2.36328125" style="405" customWidth="1"/>
    <col min="3353" max="3353" width="3.36328125" style="405" customWidth="1"/>
    <col min="3354" max="3584" width="4" style="405"/>
    <col min="3585" max="3585" width="2.90625" style="405" customWidth="1"/>
    <col min="3586" max="3586" width="2.36328125" style="405" customWidth="1"/>
    <col min="3587" max="3592" width="4" style="405"/>
    <col min="3593" max="3593" width="7.36328125" style="405" customWidth="1"/>
    <col min="3594" max="3602" width="4" style="405"/>
    <col min="3603" max="3604" width="6.7265625" style="405" customWidth="1"/>
    <col min="3605" max="3607" width="4" style="405"/>
    <col min="3608" max="3608" width="2.36328125" style="405" customWidth="1"/>
    <col min="3609" max="3609" width="3.36328125" style="405" customWidth="1"/>
    <col min="3610" max="3840" width="4" style="405"/>
    <col min="3841" max="3841" width="2.90625" style="405" customWidth="1"/>
    <col min="3842" max="3842" width="2.36328125" style="405" customWidth="1"/>
    <col min="3843" max="3848" width="4" style="405"/>
    <col min="3849" max="3849" width="7.36328125" style="405" customWidth="1"/>
    <col min="3850" max="3858" width="4" style="405"/>
    <col min="3859" max="3860" width="6.7265625" style="405" customWidth="1"/>
    <col min="3861" max="3863" width="4" style="405"/>
    <col min="3864" max="3864" width="2.36328125" style="405" customWidth="1"/>
    <col min="3865" max="3865" width="3.36328125" style="405" customWidth="1"/>
    <col min="3866" max="4096" width="4" style="405"/>
    <col min="4097" max="4097" width="2.90625" style="405" customWidth="1"/>
    <col min="4098" max="4098" width="2.36328125" style="405" customWidth="1"/>
    <col min="4099" max="4104" width="4" style="405"/>
    <col min="4105" max="4105" width="7.36328125" style="405" customWidth="1"/>
    <col min="4106" max="4114" width="4" style="405"/>
    <col min="4115" max="4116" width="6.7265625" style="405" customWidth="1"/>
    <col min="4117" max="4119" width="4" style="405"/>
    <col min="4120" max="4120" width="2.36328125" style="405" customWidth="1"/>
    <col min="4121" max="4121" width="3.36328125" style="405" customWidth="1"/>
    <col min="4122" max="4352" width="4" style="405"/>
    <col min="4353" max="4353" width="2.90625" style="405" customWidth="1"/>
    <col min="4354" max="4354" width="2.36328125" style="405" customWidth="1"/>
    <col min="4355" max="4360" width="4" style="405"/>
    <col min="4361" max="4361" width="7.36328125" style="405" customWidth="1"/>
    <col min="4362" max="4370" width="4" style="405"/>
    <col min="4371" max="4372" width="6.7265625" style="405" customWidth="1"/>
    <col min="4373" max="4375" width="4" style="405"/>
    <col min="4376" max="4376" width="2.36328125" style="405" customWidth="1"/>
    <col min="4377" max="4377" width="3.36328125" style="405" customWidth="1"/>
    <col min="4378" max="4608" width="4" style="405"/>
    <col min="4609" max="4609" width="2.90625" style="405" customWidth="1"/>
    <col min="4610" max="4610" width="2.36328125" style="405" customWidth="1"/>
    <col min="4611" max="4616" width="4" style="405"/>
    <col min="4617" max="4617" width="7.36328125" style="405" customWidth="1"/>
    <col min="4618" max="4626" width="4" style="405"/>
    <col min="4627" max="4628" width="6.7265625" style="405" customWidth="1"/>
    <col min="4629" max="4631" width="4" style="405"/>
    <col min="4632" max="4632" width="2.36328125" style="405" customWidth="1"/>
    <col min="4633" max="4633" width="3.36328125" style="405" customWidth="1"/>
    <col min="4634" max="4864" width="4" style="405"/>
    <col min="4865" max="4865" width="2.90625" style="405" customWidth="1"/>
    <col min="4866" max="4866" width="2.36328125" style="405" customWidth="1"/>
    <col min="4867" max="4872" width="4" style="405"/>
    <col min="4873" max="4873" width="7.36328125" style="405" customWidth="1"/>
    <col min="4874" max="4882" width="4" style="405"/>
    <col min="4883" max="4884" width="6.7265625" style="405" customWidth="1"/>
    <col min="4885" max="4887" width="4" style="405"/>
    <col min="4888" max="4888" width="2.36328125" style="405" customWidth="1"/>
    <col min="4889" max="4889" width="3.36328125" style="405" customWidth="1"/>
    <col min="4890" max="5120" width="4" style="405"/>
    <col min="5121" max="5121" width="2.90625" style="405" customWidth="1"/>
    <col min="5122" max="5122" width="2.36328125" style="405" customWidth="1"/>
    <col min="5123" max="5128" width="4" style="405"/>
    <col min="5129" max="5129" width="7.36328125" style="405" customWidth="1"/>
    <col min="5130" max="5138" width="4" style="405"/>
    <col min="5139" max="5140" width="6.7265625" style="405" customWidth="1"/>
    <col min="5141" max="5143" width="4" style="405"/>
    <col min="5144" max="5144" width="2.36328125" style="405" customWidth="1"/>
    <col min="5145" max="5145" width="3.36328125" style="405" customWidth="1"/>
    <col min="5146" max="5376" width="4" style="405"/>
    <col min="5377" max="5377" width="2.90625" style="405" customWidth="1"/>
    <col min="5378" max="5378" width="2.36328125" style="405" customWidth="1"/>
    <col min="5379" max="5384" width="4" style="405"/>
    <col min="5385" max="5385" width="7.36328125" style="405" customWidth="1"/>
    <col min="5386" max="5394" width="4" style="405"/>
    <col min="5395" max="5396" width="6.7265625" style="405" customWidth="1"/>
    <col min="5397" max="5399" width="4" style="405"/>
    <col min="5400" max="5400" width="2.36328125" style="405" customWidth="1"/>
    <col min="5401" max="5401" width="3.36328125" style="405" customWidth="1"/>
    <col min="5402" max="5632" width="4" style="405"/>
    <col min="5633" max="5633" width="2.90625" style="405" customWidth="1"/>
    <col min="5634" max="5634" width="2.36328125" style="405" customWidth="1"/>
    <col min="5635" max="5640" width="4" style="405"/>
    <col min="5641" max="5641" width="7.36328125" style="405" customWidth="1"/>
    <col min="5642" max="5650" width="4" style="405"/>
    <col min="5651" max="5652" width="6.7265625" style="405" customWidth="1"/>
    <col min="5653" max="5655" width="4" style="405"/>
    <col min="5656" max="5656" width="2.36328125" style="405" customWidth="1"/>
    <col min="5657" max="5657" width="3.36328125" style="405" customWidth="1"/>
    <col min="5658" max="5888" width="4" style="405"/>
    <col min="5889" max="5889" width="2.90625" style="405" customWidth="1"/>
    <col min="5890" max="5890" width="2.36328125" style="405" customWidth="1"/>
    <col min="5891" max="5896" width="4" style="405"/>
    <col min="5897" max="5897" width="7.36328125" style="405" customWidth="1"/>
    <col min="5898" max="5906" width="4" style="405"/>
    <col min="5907" max="5908" width="6.7265625" style="405" customWidth="1"/>
    <col min="5909" max="5911" width="4" style="405"/>
    <col min="5912" max="5912" width="2.36328125" style="405" customWidth="1"/>
    <col min="5913" max="5913" width="3.36328125" style="405" customWidth="1"/>
    <col min="5914" max="6144" width="4" style="405"/>
    <col min="6145" max="6145" width="2.90625" style="405" customWidth="1"/>
    <col min="6146" max="6146" width="2.36328125" style="405" customWidth="1"/>
    <col min="6147" max="6152" width="4" style="405"/>
    <col min="6153" max="6153" width="7.36328125" style="405" customWidth="1"/>
    <col min="6154" max="6162" width="4" style="405"/>
    <col min="6163" max="6164" width="6.7265625" style="405" customWidth="1"/>
    <col min="6165" max="6167" width="4" style="405"/>
    <col min="6168" max="6168" width="2.36328125" style="405" customWidth="1"/>
    <col min="6169" max="6169" width="3.36328125" style="405" customWidth="1"/>
    <col min="6170" max="6400" width="4" style="405"/>
    <col min="6401" max="6401" width="2.90625" style="405" customWidth="1"/>
    <col min="6402" max="6402" width="2.36328125" style="405" customWidth="1"/>
    <col min="6403" max="6408" width="4" style="405"/>
    <col min="6409" max="6409" width="7.36328125" style="405" customWidth="1"/>
    <col min="6410" max="6418" width="4" style="405"/>
    <col min="6419" max="6420" width="6.7265625" style="405" customWidth="1"/>
    <col min="6421" max="6423" width="4" style="405"/>
    <col min="6424" max="6424" width="2.36328125" style="405" customWidth="1"/>
    <col min="6425" max="6425" width="3.36328125" style="405" customWidth="1"/>
    <col min="6426" max="6656" width="4" style="405"/>
    <col min="6657" max="6657" width="2.90625" style="405" customWidth="1"/>
    <col min="6658" max="6658" width="2.36328125" style="405" customWidth="1"/>
    <col min="6659" max="6664" width="4" style="405"/>
    <col min="6665" max="6665" width="7.36328125" style="405" customWidth="1"/>
    <col min="6666" max="6674" width="4" style="405"/>
    <col min="6675" max="6676" width="6.7265625" style="405" customWidth="1"/>
    <col min="6677" max="6679" width="4" style="405"/>
    <col min="6680" max="6680" width="2.36328125" style="405" customWidth="1"/>
    <col min="6681" max="6681" width="3.36328125" style="405" customWidth="1"/>
    <col min="6682" max="6912" width="4" style="405"/>
    <col min="6913" max="6913" width="2.90625" style="405" customWidth="1"/>
    <col min="6914" max="6914" width="2.36328125" style="405" customWidth="1"/>
    <col min="6915" max="6920" width="4" style="405"/>
    <col min="6921" max="6921" width="7.36328125" style="405" customWidth="1"/>
    <col min="6922" max="6930" width="4" style="405"/>
    <col min="6931" max="6932" width="6.7265625" style="405" customWidth="1"/>
    <col min="6933" max="6935" width="4" style="405"/>
    <col min="6936" max="6936" width="2.36328125" style="405" customWidth="1"/>
    <col min="6937" max="6937" width="3.36328125" style="405" customWidth="1"/>
    <col min="6938" max="7168" width="4" style="405"/>
    <col min="7169" max="7169" width="2.90625" style="405" customWidth="1"/>
    <col min="7170" max="7170" width="2.36328125" style="405" customWidth="1"/>
    <col min="7171" max="7176" width="4" style="405"/>
    <col min="7177" max="7177" width="7.36328125" style="405" customWidth="1"/>
    <col min="7178" max="7186" width="4" style="405"/>
    <col min="7187" max="7188" width="6.7265625" style="405" customWidth="1"/>
    <col min="7189" max="7191" width="4" style="405"/>
    <col min="7192" max="7192" width="2.36328125" style="405" customWidth="1"/>
    <col min="7193" max="7193" width="3.36328125" style="405" customWidth="1"/>
    <col min="7194" max="7424" width="4" style="405"/>
    <col min="7425" max="7425" width="2.90625" style="405" customWidth="1"/>
    <col min="7426" max="7426" width="2.36328125" style="405" customWidth="1"/>
    <col min="7427" max="7432" width="4" style="405"/>
    <col min="7433" max="7433" width="7.36328125" style="405" customWidth="1"/>
    <col min="7434" max="7442" width="4" style="405"/>
    <col min="7443" max="7444" width="6.7265625" style="405" customWidth="1"/>
    <col min="7445" max="7447" width="4" style="405"/>
    <col min="7448" max="7448" width="2.36328125" style="405" customWidth="1"/>
    <col min="7449" max="7449" width="3.36328125" style="405" customWidth="1"/>
    <col min="7450" max="7680" width="4" style="405"/>
    <col min="7681" max="7681" width="2.90625" style="405" customWidth="1"/>
    <col min="7682" max="7682" width="2.36328125" style="405" customWidth="1"/>
    <col min="7683" max="7688" width="4" style="405"/>
    <col min="7689" max="7689" width="7.36328125" style="405" customWidth="1"/>
    <col min="7690" max="7698" width="4" style="405"/>
    <col min="7699" max="7700" width="6.7265625" style="405" customWidth="1"/>
    <col min="7701" max="7703" width="4" style="405"/>
    <col min="7704" max="7704" width="2.36328125" style="405" customWidth="1"/>
    <col min="7705" max="7705" width="3.36328125" style="405" customWidth="1"/>
    <col min="7706" max="7936" width="4" style="405"/>
    <col min="7937" max="7937" width="2.90625" style="405" customWidth="1"/>
    <col min="7938" max="7938" width="2.36328125" style="405" customWidth="1"/>
    <col min="7939" max="7944" width="4" style="405"/>
    <col min="7945" max="7945" width="7.36328125" style="405" customWidth="1"/>
    <col min="7946" max="7954" width="4" style="405"/>
    <col min="7955" max="7956" width="6.7265625" style="405" customWidth="1"/>
    <col min="7957" max="7959" width="4" style="405"/>
    <col min="7960" max="7960" width="2.36328125" style="405" customWidth="1"/>
    <col min="7961" max="7961" width="3.36328125" style="405" customWidth="1"/>
    <col min="7962" max="8192" width="4" style="405"/>
    <col min="8193" max="8193" width="2.90625" style="405" customWidth="1"/>
    <col min="8194" max="8194" width="2.36328125" style="405" customWidth="1"/>
    <col min="8195" max="8200" width="4" style="405"/>
    <col min="8201" max="8201" width="7.36328125" style="405" customWidth="1"/>
    <col min="8202" max="8210" width="4" style="405"/>
    <col min="8211" max="8212" width="6.7265625" style="405" customWidth="1"/>
    <col min="8213" max="8215" width="4" style="405"/>
    <col min="8216" max="8216" width="2.36328125" style="405" customWidth="1"/>
    <col min="8217" max="8217" width="3.36328125" style="405" customWidth="1"/>
    <col min="8218" max="8448" width="4" style="405"/>
    <col min="8449" max="8449" width="2.90625" style="405" customWidth="1"/>
    <col min="8450" max="8450" width="2.36328125" style="405" customWidth="1"/>
    <col min="8451" max="8456" width="4" style="405"/>
    <col min="8457" max="8457" width="7.36328125" style="405" customWidth="1"/>
    <col min="8458" max="8466" width="4" style="405"/>
    <col min="8467" max="8468" width="6.7265625" style="405" customWidth="1"/>
    <col min="8469" max="8471" width="4" style="405"/>
    <col min="8472" max="8472" width="2.36328125" style="405" customWidth="1"/>
    <col min="8473" max="8473" width="3.36328125" style="405" customWidth="1"/>
    <col min="8474" max="8704" width="4" style="405"/>
    <col min="8705" max="8705" width="2.90625" style="405" customWidth="1"/>
    <col min="8706" max="8706" width="2.36328125" style="405" customWidth="1"/>
    <col min="8707" max="8712" width="4" style="405"/>
    <col min="8713" max="8713" width="7.36328125" style="405" customWidth="1"/>
    <col min="8714" max="8722" width="4" style="405"/>
    <col min="8723" max="8724" width="6.7265625" style="405" customWidth="1"/>
    <col min="8725" max="8727" width="4" style="405"/>
    <col min="8728" max="8728" width="2.36328125" style="405" customWidth="1"/>
    <col min="8729" max="8729" width="3.36328125" style="405" customWidth="1"/>
    <col min="8730" max="8960" width="4" style="405"/>
    <col min="8961" max="8961" width="2.90625" style="405" customWidth="1"/>
    <col min="8962" max="8962" width="2.36328125" style="405" customWidth="1"/>
    <col min="8963" max="8968" width="4" style="405"/>
    <col min="8969" max="8969" width="7.36328125" style="405" customWidth="1"/>
    <col min="8970" max="8978" width="4" style="405"/>
    <col min="8979" max="8980" width="6.7265625" style="405" customWidth="1"/>
    <col min="8981" max="8983" width="4" style="405"/>
    <col min="8984" max="8984" width="2.36328125" style="405" customWidth="1"/>
    <col min="8985" max="8985" width="3.36328125" style="405" customWidth="1"/>
    <col min="8986" max="9216" width="4" style="405"/>
    <col min="9217" max="9217" width="2.90625" style="405" customWidth="1"/>
    <col min="9218" max="9218" width="2.36328125" style="405" customWidth="1"/>
    <col min="9219" max="9224" width="4" style="405"/>
    <col min="9225" max="9225" width="7.36328125" style="405" customWidth="1"/>
    <col min="9226" max="9234" width="4" style="405"/>
    <col min="9235" max="9236" width="6.7265625" style="405" customWidth="1"/>
    <col min="9237" max="9239" width="4" style="405"/>
    <col min="9240" max="9240" width="2.36328125" style="405" customWidth="1"/>
    <col min="9241" max="9241" width="3.36328125" style="405" customWidth="1"/>
    <col min="9242" max="9472" width="4" style="405"/>
    <col min="9473" max="9473" width="2.90625" style="405" customWidth="1"/>
    <col min="9474" max="9474" width="2.36328125" style="405" customWidth="1"/>
    <col min="9475" max="9480" width="4" style="405"/>
    <col min="9481" max="9481" width="7.36328125" style="405" customWidth="1"/>
    <col min="9482" max="9490" width="4" style="405"/>
    <col min="9491" max="9492" width="6.7265625" style="405" customWidth="1"/>
    <col min="9493" max="9495" width="4" style="405"/>
    <col min="9496" max="9496" width="2.36328125" style="405" customWidth="1"/>
    <col min="9497" max="9497" width="3.36328125" style="405" customWidth="1"/>
    <col min="9498" max="9728" width="4" style="405"/>
    <col min="9729" max="9729" width="2.90625" style="405" customWidth="1"/>
    <col min="9730" max="9730" width="2.36328125" style="405" customWidth="1"/>
    <col min="9731" max="9736" width="4" style="405"/>
    <col min="9737" max="9737" width="7.36328125" style="405" customWidth="1"/>
    <col min="9738" max="9746" width="4" style="405"/>
    <col min="9747" max="9748" width="6.7265625" style="405" customWidth="1"/>
    <col min="9749" max="9751" width="4" style="405"/>
    <col min="9752" max="9752" width="2.36328125" style="405" customWidth="1"/>
    <col min="9753" max="9753" width="3.36328125" style="405" customWidth="1"/>
    <col min="9754" max="9984" width="4" style="405"/>
    <col min="9985" max="9985" width="2.90625" style="405" customWidth="1"/>
    <col min="9986" max="9986" width="2.36328125" style="405" customWidth="1"/>
    <col min="9987" max="9992" width="4" style="405"/>
    <col min="9993" max="9993" width="7.36328125" style="405" customWidth="1"/>
    <col min="9994" max="10002" width="4" style="405"/>
    <col min="10003" max="10004" width="6.7265625" style="405" customWidth="1"/>
    <col min="10005" max="10007" width="4" style="405"/>
    <col min="10008" max="10008" width="2.36328125" style="405" customWidth="1"/>
    <col min="10009" max="10009" width="3.36328125" style="405" customWidth="1"/>
    <col min="10010" max="10240" width="4" style="405"/>
    <col min="10241" max="10241" width="2.90625" style="405" customWidth="1"/>
    <col min="10242" max="10242" width="2.36328125" style="405" customWidth="1"/>
    <col min="10243" max="10248" width="4" style="405"/>
    <col min="10249" max="10249" width="7.36328125" style="405" customWidth="1"/>
    <col min="10250" max="10258" width="4" style="405"/>
    <col min="10259" max="10260" width="6.7265625" style="405" customWidth="1"/>
    <col min="10261" max="10263" width="4" style="405"/>
    <col min="10264" max="10264" width="2.36328125" style="405" customWidth="1"/>
    <col min="10265" max="10265" width="3.36328125" style="405" customWidth="1"/>
    <col min="10266" max="10496" width="4" style="405"/>
    <col min="10497" max="10497" width="2.90625" style="405" customWidth="1"/>
    <col min="10498" max="10498" width="2.36328125" style="405" customWidth="1"/>
    <col min="10499" max="10504" width="4" style="405"/>
    <col min="10505" max="10505" width="7.36328125" style="405" customWidth="1"/>
    <col min="10506" max="10514" width="4" style="405"/>
    <col min="10515" max="10516" width="6.7265625" style="405" customWidth="1"/>
    <col min="10517" max="10519" width="4" style="405"/>
    <col min="10520" max="10520" width="2.36328125" style="405" customWidth="1"/>
    <col min="10521" max="10521" width="3.36328125" style="405" customWidth="1"/>
    <col min="10522" max="10752" width="4" style="405"/>
    <col min="10753" max="10753" width="2.90625" style="405" customWidth="1"/>
    <col min="10754" max="10754" width="2.36328125" style="405" customWidth="1"/>
    <col min="10755" max="10760" width="4" style="405"/>
    <col min="10761" max="10761" width="7.36328125" style="405" customWidth="1"/>
    <col min="10762" max="10770" width="4" style="405"/>
    <col min="10771" max="10772" width="6.7265625" style="405" customWidth="1"/>
    <col min="10773" max="10775" width="4" style="405"/>
    <col min="10776" max="10776" width="2.36328125" style="405" customWidth="1"/>
    <col min="10777" max="10777" width="3.36328125" style="405" customWidth="1"/>
    <col min="10778" max="11008" width="4" style="405"/>
    <col min="11009" max="11009" width="2.90625" style="405" customWidth="1"/>
    <col min="11010" max="11010" width="2.36328125" style="405" customWidth="1"/>
    <col min="11011" max="11016" width="4" style="405"/>
    <col min="11017" max="11017" width="7.36328125" style="405" customWidth="1"/>
    <col min="11018" max="11026" width="4" style="405"/>
    <col min="11027" max="11028" width="6.7265625" style="405" customWidth="1"/>
    <col min="11029" max="11031" width="4" style="405"/>
    <col min="11032" max="11032" width="2.36328125" style="405" customWidth="1"/>
    <col min="11033" max="11033" width="3.36328125" style="405" customWidth="1"/>
    <col min="11034" max="11264" width="4" style="405"/>
    <col min="11265" max="11265" width="2.90625" style="405" customWidth="1"/>
    <col min="11266" max="11266" width="2.36328125" style="405" customWidth="1"/>
    <col min="11267" max="11272" width="4" style="405"/>
    <col min="11273" max="11273" width="7.36328125" style="405" customWidth="1"/>
    <col min="11274" max="11282" width="4" style="405"/>
    <col min="11283" max="11284" width="6.7265625" style="405" customWidth="1"/>
    <col min="11285" max="11287" width="4" style="405"/>
    <col min="11288" max="11288" width="2.36328125" style="405" customWidth="1"/>
    <col min="11289" max="11289" width="3.36328125" style="405" customWidth="1"/>
    <col min="11290" max="11520" width="4" style="405"/>
    <col min="11521" max="11521" width="2.90625" style="405" customWidth="1"/>
    <col min="11522" max="11522" width="2.36328125" style="405" customWidth="1"/>
    <col min="11523" max="11528" width="4" style="405"/>
    <col min="11529" max="11529" width="7.36328125" style="405" customWidth="1"/>
    <col min="11530" max="11538" width="4" style="405"/>
    <col min="11539" max="11540" width="6.7265625" style="405" customWidth="1"/>
    <col min="11541" max="11543" width="4" style="405"/>
    <col min="11544" max="11544" width="2.36328125" style="405" customWidth="1"/>
    <col min="11545" max="11545" width="3.36328125" style="405" customWidth="1"/>
    <col min="11546" max="11776" width="4" style="405"/>
    <col min="11777" max="11777" width="2.90625" style="405" customWidth="1"/>
    <col min="11778" max="11778" width="2.36328125" style="405" customWidth="1"/>
    <col min="11779" max="11784" width="4" style="405"/>
    <col min="11785" max="11785" width="7.36328125" style="405" customWidth="1"/>
    <col min="11786" max="11794" width="4" style="405"/>
    <col min="11795" max="11796" width="6.7265625" style="405" customWidth="1"/>
    <col min="11797" max="11799" width="4" style="405"/>
    <col min="11800" max="11800" width="2.36328125" style="405" customWidth="1"/>
    <col min="11801" max="11801" width="3.36328125" style="405" customWidth="1"/>
    <col min="11802" max="12032" width="4" style="405"/>
    <col min="12033" max="12033" width="2.90625" style="405" customWidth="1"/>
    <col min="12034" max="12034" width="2.36328125" style="405" customWidth="1"/>
    <col min="12035" max="12040" width="4" style="405"/>
    <col min="12041" max="12041" width="7.36328125" style="405" customWidth="1"/>
    <col min="12042" max="12050" width="4" style="405"/>
    <col min="12051" max="12052" width="6.7265625" style="405" customWidth="1"/>
    <col min="12053" max="12055" width="4" style="405"/>
    <col min="12056" max="12056" width="2.36328125" style="405" customWidth="1"/>
    <col min="12057" max="12057" width="3.36328125" style="405" customWidth="1"/>
    <col min="12058" max="12288" width="4" style="405"/>
    <col min="12289" max="12289" width="2.90625" style="405" customWidth="1"/>
    <col min="12290" max="12290" width="2.36328125" style="405" customWidth="1"/>
    <col min="12291" max="12296" width="4" style="405"/>
    <col min="12297" max="12297" width="7.36328125" style="405" customWidth="1"/>
    <col min="12298" max="12306" width="4" style="405"/>
    <col min="12307" max="12308" width="6.7265625" style="405" customWidth="1"/>
    <col min="12309" max="12311" width="4" style="405"/>
    <col min="12312" max="12312" width="2.36328125" style="405" customWidth="1"/>
    <col min="12313" max="12313" width="3.36328125" style="405" customWidth="1"/>
    <col min="12314" max="12544" width="4" style="405"/>
    <col min="12545" max="12545" width="2.90625" style="405" customWidth="1"/>
    <col min="12546" max="12546" width="2.36328125" style="405" customWidth="1"/>
    <col min="12547" max="12552" width="4" style="405"/>
    <col min="12553" max="12553" width="7.36328125" style="405" customWidth="1"/>
    <col min="12554" max="12562" width="4" style="405"/>
    <col min="12563" max="12564" width="6.7265625" style="405" customWidth="1"/>
    <col min="12565" max="12567" width="4" style="405"/>
    <col min="12568" max="12568" width="2.36328125" style="405" customWidth="1"/>
    <col min="12569" max="12569" width="3.36328125" style="405" customWidth="1"/>
    <col min="12570" max="12800" width="4" style="405"/>
    <col min="12801" max="12801" width="2.90625" style="405" customWidth="1"/>
    <col min="12802" max="12802" width="2.36328125" style="405" customWidth="1"/>
    <col min="12803" max="12808" width="4" style="405"/>
    <col min="12809" max="12809" width="7.36328125" style="405" customWidth="1"/>
    <col min="12810" max="12818" width="4" style="405"/>
    <col min="12819" max="12820" width="6.7265625" style="405" customWidth="1"/>
    <col min="12821" max="12823" width="4" style="405"/>
    <col min="12824" max="12824" width="2.36328125" style="405" customWidth="1"/>
    <col min="12825" max="12825" width="3.36328125" style="405" customWidth="1"/>
    <col min="12826" max="13056" width="4" style="405"/>
    <col min="13057" max="13057" width="2.90625" style="405" customWidth="1"/>
    <col min="13058" max="13058" width="2.36328125" style="405" customWidth="1"/>
    <col min="13059" max="13064" width="4" style="405"/>
    <col min="13065" max="13065" width="7.36328125" style="405" customWidth="1"/>
    <col min="13066" max="13074" width="4" style="405"/>
    <col min="13075" max="13076" width="6.7265625" style="405" customWidth="1"/>
    <col min="13077" max="13079" width="4" style="405"/>
    <col min="13080" max="13080" width="2.36328125" style="405" customWidth="1"/>
    <col min="13081" max="13081" width="3.36328125" style="405" customWidth="1"/>
    <col min="13082" max="13312" width="4" style="405"/>
    <col min="13313" max="13313" width="2.90625" style="405" customWidth="1"/>
    <col min="13314" max="13314" width="2.36328125" style="405" customWidth="1"/>
    <col min="13315" max="13320" width="4" style="405"/>
    <col min="13321" max="13321" width="7.36328125" style="405" customWidth="1"/>
    <col min="13322" max="13330" width="4" style="405"/>
    <col min="13331" max="13332" width="6.7265625" style="405" customWidth="1"/>
    <col min="13333" max="13335" width="4" style="405"/>
    <col min="13336" max="13336" width="2.36328125" style="405" customWidth="1"/>
    <col min="13337" max="13337" width="3.36328125" style="405" customWidth="1"/>
    <col min="13338" max="13568" width="4" style="405"/>
    <col min="13569" max="13569" width="2.90625" style="405" customWidth="1"/>
    <col min="13570" max="13570" width="2.36328125" style="405" customWidth="1"/>
    <col min="13571" max="13576" width="4" style="405"/>
    <col min="13577" max="13577" width="7.36328125" style="405" customWidth="1"/>
    <col min="13578" max="13586" width="4" style="405"/>
    <col min="13587" max="13588" width="6.7265625" style="405" customWidth="1"/>
    <col min="13589" max="13591" width="4" style="405"/>
    <col min="13592" max="13592" width="2.36328125" style="405" customWidth="1"/>
    <col min="13593" max="13593" width="3.36328125" style="405" customWidth="1"/>
    <col min="13594" max="13824" width="4" style="405"/>
    <col min="13825" max="13825" width="2.90625" style="405" customWidth="1"/>
    <col min="13826" max="13826" width="2.36328125" style="405" customWidth="1"/>
    <col min="13827" max="13832" width="4" style="405"/>
    <col min="13833" max="13833" width="7.36328125" style="405" customWidth="1"/>
    <col min="13834" max="13842" width="4" style="405"/>
    <col min="13843" max="13844" width="6.7265625" style="405" customWidth="1"/>
    <col min="13845" max="13847" width="4" style="405"/>
    <col min="13848" max="13848" width="2.36328125" style="405" customWidth="1"/>
    <col min="13849" max="13849" width="3.36328125" style="405" customWidth="1"/>
    <col min="13850" max="14080" width="4" style="405"/>
    <col min="14081" max="14081" width="2.90625" style="405" customWidth="1"/>
    <col min="14082" max="14082" width="2.36328125" style="405" customWidth="1"/>
    <col min="14083" max="14088" width="4" style="405"/>
    <col min="14089" max="14089" width="7.36328125" style="405" customWidth="1"/>
    <col min="14090" max="14098" width="4" style="405"/>
    <col min="14099" max="14100" width="6.7265625" style="405" customWidth="1"/>
    <col min="14101" max="14103" width="4" style="405"/>
    <col min="14104" max="14104" width="2.36328125" style="405" customWidth="1"/>
    <col min="14105" max="14105" width="3.36328125" style="405" customWidth="1"/>
    <col min="14106" max="14336" width="4" style="405"/>
    <col min="14337" max="14337" width="2.90625" style="405" customWidth="1"/>
    <col min="14338" max="14338" width="2.36328125" style="405" customWidth="1"/>
    <col min="14339" max="14344" width="4" style="405"/>
    <col min="14345" max="14345" width="7.36328125" style="405" customWidth="1"/>
    <col min="14346" max="14354" width="4" style="405"/>
    <col min="14355" max="14356" width="6.7265625" style="405" customWidth="1"/>
    <col min="14357" max="14359" width="4" style="405"/>
    <col min="14360" max="14360" width="2.36328125" style="405" customWidth="1"/>
    <col min="14361" max="14361" width="3.36328125" style="405" customWidth="1"/>
    <col min="14362" max="14592" width="4" style="405"/>
    <col min="14593" max="14593" width="2.90625" style="405" customWidth="1"/>
    <col min="14594" max="14594" width="2.36328125" style="405" customWidth="1"/>
    <col min="14595" max="14600" width="4" style="405"/>
    <col min="14601" max="14601" width="7.36328125" style="405" customWidth="1"/>
    <col min="14602" max="14610" width="4" style="405"/>
    <col min="14611" max="14612" width="6.7265625" style="405" customWidth="1"/>
    <col min="14613" max="14615" width="4" style="405"/>
    <col min="14616" max="14616" width="2.36328125" style="405" customWidth="1"/>
    <col min="14617" max="14617" width="3.36328125" style="405" customWidth="1"/>
    <col min="14618" max="14848" width="4" style="405"/>
    <col min="14849" max="14849" width="2.90625" style="405" customWidth="1"/>
    <col min="14850" max="14850" width="2.36328125" style="405" customWidth="1"/>
    <col min="14851" max="14856" width="4" style="405"/>
    <col min="14857" max="14857" width="7.36328125" style="405" customWidth="1"/>
    <col min="14858" max="14866" width="4" style="405"/>
    <col min="14867" max="14868" width="6.7265625" style="405" customWidth="1"/>
    <col min="14869" max="14871" width="4" style="405"/>
    <col min="14872" max="14872" width="2.36328125" style="405" customWidth="1"/>
    <col min="14873" max="14873" width="3.36328125" style="405" customWidth="1"/>
    <col min="14874" max="15104" width="4" style="405"/>
    <col min="15105" max="15105" width="2.90625" style="405" customWidth="1"/>
    <col min="15106" max="15106" width="2.36328125" style="405" customWidth="1"/>
    <col min="15107" max="15112" width="4" style="405"/>
    <col min="15113" max="15113" width="7.36328125" style="405" customWidth="1"/>
    <col min="15114" max="15122" width="4" style="405"/>
    <col min="15123" max="15124" width="6.7265625" style="405" customWidth="1"/>
    <col min="15125" max="15127" width="4" style="405"/>
    <col min="15128" max="15128" width="2.36328125" style="405" customWidth="1"/>
    <col min="15129" max="15129" width="3.36328125" style="405" customWidth="1"/>
    <col min="15130" max="15360" width="4" style="405"/>
    <col min="15361" max="15361" width="2.90625" style="405" customWidth="1"/>
    <col min="15362" max="15362" width="2.36328125" style="405" customWidth="1"/>
    <col min="15363" max="15368" width="4" style="405"/>
    <col min="15369" max="15369" width="7.36328125" style="405" customWidth="1"/>
    <col min="15370" max="15378" width="4" style="405"/>
    <col min="15379" max="15380" width="6.7265625" style="405" customWidth="1"/>
    <col min="15381" max="15383" width="4" style="405"/>
    <col min="15384" max="15384" width="2.36328125" style="405" customWidth="1"/>
    <col min="15385" max="15385" width="3.36328125" style="405" customWidth="1"/>
    <col min="15386" max="15616" width="4" style="405"/>
    <col min="15617" max="15617" width="2.90625" style="405" customWidth="1"/>
    <col min="15618" max="15618" width="2.36328125" style="405" customWidth="1"/>
    <col min="15619" max="15624" width="4" style="405"/>
    <col min="15625" max="15625" width="7.36328125" style="405" customWidth="1"/>
    <col min="15626" max="15634" width="4" style="405"/>
    <col min="15635" max="15636" width="6.7265625" style="405" customWidth="1"/>
    <col min="15637" max="15639" width="4" style="405"/>
    <col min="15640" max="15640" width="2.36328125" style="405" customWidth="1"/>
    <col min="15641" max="15641" width="3.36328125" style="405" customWidth="1"/>
    <col min="15642" max="15872" width="4" style="405"/>
    <col min="15873" max="15873" width="2.90625" style="405" customWidth="1"/>
    <col min="15874" max="15874" width="2.36328125" style="405" customWidth="1"/>
    <col min="15875" max="15880" width="4" style="405"/>
    <col min="15881" max="15881" width="7.36328125" style="405" customWidth="1"/>
    <col min="15882" max="15890" width="4" style="405"/>
    <col min="15891" max="15892" width="6.7265625" style="405" customWidth="1"/>
    <col min="15893" max="15895" width="4" style="405"/>
    <col min="15896" max="15896" width="2.36328125" style="405" customWidth="1"/>
    <col min="15897" max="15897" width="3.36328125" style="405" customWidth="1"/>
    <col min="15898" max="16128" width="4" style="405"/>
    <col min="16129" max="16129" width="2.90625" style="405" customWidth="1"/>
    <col min="16130" max="16130" width="2.36328125" style="405" customWidth="1"/>
    <col min="16131" max="16136" width="4" style="405"/>
    <col min="16137" max="16137" width="7.36328125" style="405" customWidth="1"/>
    <col min="16138" max="16146" width="4" style="405"/>
    <col min="16147" max="16148" width="6.7265625" style="405" customWidth="1"/>
    <col min="16149" max="16151" width="4" style="405"/>
    <col min="16152" max="16152" width="2.36328125" style="405" customWidth="1"/>
    <col min="16153" max="16153" width="3.36328125" style="405" customWidth="1"/>
    <col min="16154" max="16384" width="4" style="405"/>
  </cols>
  <sheetData>
    <row r="1" spans="1:25" s="108" customFormat="1" ht="18" customHeight="1">
      <c r="A1" s="172" t="s">
        <v>646</v>
      </c>
    </row>
    <row r="2" spans="1:25" ht="15" customHeight="1">
      <c r="A2" s="403" t="s">
        <v>1205</v>
      </c>
      <c r="B2" s="404"/>
      <c r="C2" s="404"/>
      <c r="D2" s="404"/>
      <c r="E2" s="404"/>
      <c r="F2" s="404"/>
      <c r="G2" s="404"/>
      <c r="H2" s="404"/>
      <c r="I2" s="404"/>
      <c r="J2" s="404"/>
      <c r="K2" s="404"/>
      <c r="L2" s="404"/>
      <c r="M2" s="404"/>
      <c r="N2" s="404"/>
      <c r="O2" s="404"/>
      <c r="P2" s="404"/>
      <c r="Q2" s="404"/>
      <c r="R2" s="404"/>
      <c r="S2" s="404"/>
      <c r="T2" s="404"/>
      <c r="U2" s="404"/>
      <c r="V2" s="404"/>
      <c r="W2" s="404"/>
      <c r="X2" s="404"/>
    </row>
    <row r="3" spans="1:25" ht="15" customHeight="1">
      <c r="A3" s="404"/>
      <c r="B3" s="404"/>
      <c r="C3" s="404"/>
      <c r="D3" s="404"/>
      <c r="E3" s="404"/>
      <c r="F3" s="404"/>
      <c r="G3" s="404"/>
      <c r="H3" s="404"/>
      <c r="I3" s="404"/>
      <c r="J3" s="404"/>
      <c r="K3" s="404"/>
      <c r="L3" s="404"/>
      <c r="M3" s="404"/>
      <c r="N3" s="404"/>
      <c r="O3" s="404"/>
      <c r="P3" s="2851" t="s">
        <v>515</v>
      </c>
      <c r="Q3" s="2851"/>
      <c r="R3" s="2851"/>
      <c r="S3" s="2851"/>
      <c r="T3" s="2851"/>
      <c r="U3" s="2851"/>
      <c r="V3" s="2851"/>
      <c r="W3" s="2851"/>
      <c r="X3" s="2851"/>
      <c r="Y3" s="404"/>
    </row>
    <row r="4" spans="1:25" ht="15" customHeight="1">
      <c r="A4" s="404"/>
      <c r="B4" s="404"/>
      <c r="C4" s="404"/>
      <c r="D4" s="404"/>
      <c r="E4" s="404"/>
      <c r="F4" s="404"/>
      <c r="G4" s="404"/>
      <c r="H4" s="404"/>
      <c r="I4" s="404"/>
      <c r="J4" s="404"/>
      <c r="K4" s="404"/>
      <c r="L4" s="404"/>
      <c r="M4" s="404"/>
      <c r="N4" s="404"/>
      <c r="O4" s="404"/>
      <c r="P4" s="404"/>
      <c r="Q4" s="404"/>
      <c r="R4" s="406"/>
      <c r="S4" s="404"/>
      <c r="T4" s="404"/>
      <c r="U4" s="404"/>
      <c r="V4" s="404"/>
      <c r="W4" s="404"/>
      <c r="X4" s="404"/>
      <c r="Y4" s="404"/>
    </row>
    <row r="5" spans="1:25" ht="15" customHeight="1">
      <c r="A5" s="2852" t="s">
        <v>304</v>
      </c>
      <c r="B5" s="2852"/>
      <c r="C5" s="2852"/>
      <c r="D5" s="2852"/>
      <c r="E5" s="2852"/>
      <c r="F5" s="2852"/>
      <c r="G5" s="2852"/>
      <c r="H5" s="2852"/>
      <c r="I5" s="2852"/>
      <c r="J5" s="2852"/>
      <c r="K5" s="2852"/>
      <c r="L5" s="2852"/>
      <c r="M5" s="2852"/>
      <c r="N5" s="2852"/>
      <c r="O5" s="2852"/>
      <c r="P5" s="2852"/>
      <c r="Q5" s="2852"/>
      <c r="R5" s="2852"/>
      <c r="S5" s="2852"/>
      <c r="T5" s="2852"/>
      <c r="U5" s="2852"/>
      <c r="V5" s="2852"/>
      <c r="W5" s="2852"/>
      <c r="X5" s="2852"/>
      <c r="Y5" s="404"/>
    </row>
    <row r="6" spans="1:25" ht="15" customHeight="1">
      <c r="A6" s="404"/>
      <c r="B6" s="404"/>
      <c r="C6" s="404"/>
      <c r="D6" s="404"/>
      <c r="E6" s="404"/>
      <c r="F6" s="404"/>
      <c r="G6" s="404"/>
      <c r="H6" s="404"/>
      <c r="I6" s="404"/>
      <c r="J6" s="404"/>
      <c r="K6" s="404"/>
      <c r="L6" s="404"/>
      <c r="M6" s="404"/>
      <c r="N6" s="404"/>
      <c r="O6" s="404"/>
      <c r="P6" s="404"/>
      <c r="Q6" s="404"/>
      <c r="R6" s="404"/>
      <c r="S6" s="404"/>
      <c r="T6" s="404"/>
      <c r="U6" s="404"/>
      <c r="V6" s="404"/>
      <c r="W6" s="404"/>
      <c r="X6" s="404"/>
      <c r="Y6" s="404"/>
    </row>
    <row r="7" spans="1:25" ht="22.5" customHeight="1">
      <c r="A7" s="2828" t="s">
        <v>120</v>
      </c>
      <c r="B7" s="2829"/>
      <c r="C7" s="2829"/>
      <c r="D7" s="2829"/>
      <c r="E7" s="2830"/>
      <c r="F7" s="2828"/>
      <c r="G7" s="2829"/>
      <c r="H7" s="2829"/>
      <c r="I7" s="2829"/>
      <c r="J7" s="2829"/>
      <c r="K7" s="2829"/>
      <c r="L7" s="2829"/>
      <c r="M7" s="2829"/>
      <c r="N7" s="2829"/>
      <c r="O7" s="2829"/>
      <c r="P7" s="2829"/>
      <c r="Q7" s="2829"/>
      <c r="R7" s="2829"/>
      <c r="S7" s="2829"/>
      <c r="T7" s="2829"/>
      <c r="U7" s="2829"/>
      <c r="V7" s="2829"/>
      <c r="W7" s="2829"/>
      <c r="X7" s="2830"/>
    </row>
    <row r="8" spans="1:25" ht="22.5" customHeight="1">
      <c r="A8" s="2828" t="s">
        <v>1139</v>
      </c>
      <c r="B8" s="2829"/>
      <c r="C8" s="2829"/>
      <c r="D8" s="2829"/>
      <c r="E8" s="2830"/>
      <c r="F8" s="2828" t="s">
        <v>1140</v>
      </c>
      <c r="G8" s="2829"/>
      <c r="H8" s="2829"/>
      <c r="I8" s="2829"/>
      <c r="J8" s="2829"/>
      <c r="K8" s="2829"/>
      <c r="L8" s="2829"/>
      <c r="M8" s="2829"/>
      <c r="N8" s="2829"/>
      <c r="O8" s="2829"/>
      <c r="P8" s="2829"/>
      <c r="Q8" s="2829"/>
      <c r="R8" s="2829"/>
      <c r="S8" s="2829"/>
      <c r="T8" s="2829"/>
      <c r="U8" s="2829"/>
      <c r="V8" s="2829"/>
      <c r="W8" s="2829"/>
      <c r="X8" s="2830"/>
    </row>
    <row r="9" spans="1:25" ht="22.5" customHeight="1">
      <c r="A9" s="2828" t="s">
        <v>1206</v>
      </c>
      <c r="B9" s="2829"/>
      <c r="C9" s="2829"/>
      <c r="D9" s="2829"/>
      <c r="E9" s="2830"/>
      <c r="F9" s="2853" t="s">
        <v>1207</v>
      </c>
      <c r="G9" s="2854"/>
      <c r="H9" s="2854"/>
      <c r="I9" s="2854"/>
      <c r="J9" s="2854"/>
      <c r="K9" s="2854"/>
      <c r="L9" s="2854"/>
      <c r="M9" s="2854"/>
      <c r="N9" s="2854"/>
      <c r="O9" s="2854"/>
      <c r="P9" s="2854"/>
      <c r="Q9" s="2854"/>
      <c r="R9" s="2854"/>
      <c r="S9" s="2854"/>
      <c r="T9" s="2854"/>
      <c r="U9" s="2854"/>
      <c r="V9" s="2854"/>
      <c r="W9" s="2854"/>
      <c r="X9" s="2855"/>
    </row>
    <row r="10" spans="1:25" ht="15" customHeight="1">
      <c r="A10" s="404"/>
      <c r="B10" s="404"/>
      <c r="C10" s="404"/>
      <c r="D10" s="404"/>
      <c r="E10" s="404"/>
      <c r="F10" s="404"/>
      <c r="G10" s="404"/>
      <c r="H10" s="404"/>
      <c r="I10" s="404"/>
      <c r="J10" s="404"/>
      <c r="K10" s="404"/>
      <c r="L10" s="404"/>
      <c r="M10" s="404"/>
      <c r="N10" s="404"/>
      <c r="O10" s="404"/>
      <c r="P10" s="404"/>
      <c r="Q10" s="404"/>
      <c r="R10" s="404"/>
      <c r="S10" s="404"/>
      <c r="T10" s="404"/>
      <c r="U10" s="404"/>
      <c r="V10" s="404"/>
      <c r="W10" s="404"/>
      <c r="X10" s="404"/>
      <c r="Y10" s="404"/>
    </row>
    <row r="11" spans="1:25" ht="15" customHeight="1">
      <c r="A11" s="407"/>
      <c r="B11" s="408"/>
      <c r="C11" s="408"/>
      <c r="D11" s="408"/>
      <c r="E11" s="408"/>
      <c r="F11" s="408"/>
      <c r="G11" s="408"/>
      <c r="H11" s="408"/>
      <c r="I11" s="408"/>
      <c r="J11" s="408"/>
      <c r="K11" s="408"/>
      <c r="L11" s="408"/>
      <c r="M11" s="408"/>
      <c r="N11" s="408"/>
      <c r="O11" s="408"/>
      <c r="P11" s="408"/>
      <c r="Q11" s="408"/>
      <c r="R11" s="408"/>
      <c r="S11" s="408"/>
      <c r="T11" s="438"/>
      <c r="U11" s="439"/>
      <c r="V11" s="439"/>
      <c r="W11" s="439"/>
      <c r="X11" s="440"/>
      <c r="Y11" s="404"/>
    </row>
    <row r="12" spans="1:25" ht="15" customHeight="1">
      <c r="A12" s="410" t="s">
        <v>123</v>
      </c>
      <c r="B12" s="404"/>
      <c r="C12" s="404"/>
      <c r="D12" s="404"/>
      <c r="E12" s="404"/>
      <c r="F12" s="404"/>
      <c r="G12" s="404"/>
      <c r="H12" s="404"/>
      <c r="I12" s="404"/>
      <c r="J12" s="404"/>
      <c r="K12" s="404"/>
      <c r="L12" s="404"/>
      <c r="M12" s="404"/>
      <c r="N12" s="404"/>
      <c r="O12" s="404"/>
      <c r="P12" s="404"/>
      <c r="Q12" s="404"/>
      <c r="R12" s="404"/>
      <c r="S12" s="404"/>
      <c r="T12" s="2843" t="s">
        <v>1208</v>
      </c>
      <c r="U12" s="2812"/>
      <c r="V12" s="2812"/>
      <c r="W12" s="2812"/>
      <c r="X12" s="2844"/>
      <c r="Y12" s="404"/>
    </row>
    <row r="13" spans="1:25" ht="15" customHeight="1">
      <c r="A13" s="410"/>
      <c r="B13" s="404"/>
      <c r="C13" s="404"/>
      <c r="D13" s="404"/>
      <c r="E13" s="404"/>
      <c r="F13" s="404"/>
      <c r="G13" s="404"/>
      <c r="H13" s="404"/>
      <c r="I13" s="404"/>
      <c r="J13" s="404"/>
      <c r="K13" s="404"/>
      <c r="L13" s="404"/>
      <c r="M13" s="404"/>
      <c r="N13" s="404"/>
      <c r="O13" s="404"/>
      <c r="P13" s="404"/>
      <c r="Q13" s="404"/>
      <c r="R13" s="404"/>
      <c r="S13" s="404"/>
      <c r="T13" s="415"/>
      <c r="U13" s="401"/>
      <c r="V13" s="401"/>
      <c r="W13" s="401"/>
      <c r="X13" s="416"/>
      <c r="Y13" s="404"/>
    </row>
    <row r="14" spans="1:25" ht="15" customHeight="1">
      <c r="A14" s="410"/>
      <c r="B14" s="414" t="s">
        <v>1209</v>
      </c>
      <c r="C14" s="2813" t="s">
        <v>514</v>
      </c>
      <c r="D14" s="2813"/>
      <c r="E14" s="2813"/>
      <c r="F14" s="2813"/>
      <c r="G14" s="2813"/>
      <c r="H14" s="2813"/>
      <c r="I14" s="2813"/>
      <c r="J14" s="2813"/>
      <c r="K14" s="2813"/>
      <c r="L14" s="2813"/>
      <c r="M14" s="2813"/>
      <c r="N14" s="2813"/>
      <c r="O14" s="2813"/>
      <c r="P14" s="2813"/>
      <c r="Q14" s="2813"/>
      <c r="R14" s="2813"/>
      <c r="S14" s="2814"/>
      <c r="T14" s="415"/>
      <c r="U14" s="401" t="s">
        <v>1145</v>
      </c>
      <c r="V14" s="401" t="s">
        <v>527</v>
      </c>
      <c r="W14" s="401" t="s">
        <v>1145</v>
      </c>
      <c r="X14" s="416"/>
      <c r="Y14" s="404"/>
    </row>
    <row r="15" spans="1:25" ht="15" customHeight="1">
      <c r="A15" s="410"/>
      <c r="B15" s="414"/>
      <c r="C15" s="2813"/>
      <c r="D15" s="2813"/>
      <c r="E15" s="2813"/>
      <c r="F15" s="2813"/>
      <c r="G15" s="2813"/>
      <c r="H15" s="2813"/>
      <c r="I15" s="2813"/>
      <c r="J15" s="2813"/>
      <c r="K15" s="2813"/>
      <c r="L15" s="2813"/>
      <c r="M15" s="2813"/>
      <c r="N15" s="2813"/>
      <c r="O15" s="2813"/>
      <c r="P15" s="2813"/>
      <c r="Q15" s="2813"/>
      <c r="R15" s="2813"/>
      <c r="S15" s="2814"/>
      <c r="T15" s="415"/>
      <c r="U15" s="401"/>
      <c r="V15" s="401"/>
      <c r="W15" s="401"/>
      <c r="X15" s="416"/>
      <c r="Y15" s="404"/>
    </row>
    <row r="16" spans="1:25" ht="7.5" customHeight="1">
      <c r="A16" s="410"/>
      <c r="B16" s="404"/>
      <c r="C16" s="404"/>
      <c r="D16" s="404"/>
      <c r="E16" s="404"/>
      <c r="F16" s="404"/>
      <c r="G16" s="404"/>
      <c r="H16" s="404"/>
      <c r="I16" s="404"/>
      <c r="J16" s="404"/>
      <c r="K16" s="404"/>
      <c r="L16" s="404"/>
      <c r="M16" s="404"/>
      <c r="N16" s="404"/>
      <c r="O16" s="404"/>
      <c r="P16" s="404"/>
      <c r="Q16" s="404"/>
      <c r="R16" s="404"/>
      <c r="S16" s="404"/>
      <c r="T16" s="415"/>
      <c r="U16" s="401"/>
      <c r="V16" s="401"/>
      <c r="W16" s="401"/>
      <c r="X16" s="416"/>
      <c r="Y16" s="404"/>
    </row>
    <row r="17" spans="1:43" ht="15" customHeight="1">
      <c r="A17" s="410"/>
      <c r="B17" s="404" t="s">
        <v>467</v>
      </c>
      <c r="C17" s="2811" t="s">
        <v>1210</v>
      </c>
      <c r="D17" s="2811"/>
      <c r="E17" s="2811"/>
      <c r="F17" s="2811"/>
      <c r="G17" s="2811"/>
      <c r="H17" s="2811"/>
      <c r="I17" s="2811"/>
      <c r="J17" s="2811"/>
      <c r="K17" s="2811"/>
      <c r="L17" s="2811"/>
      <c r="M17" s="2811"/>
      <c r="N17" s="2811"/>
      <c r="O17" s="2811"/>
      <c r="P17" s="2811"/>
      <c r="Q17" s="2811"/>
      <c r="R17" s="2811"/>
      <c r="S17" s="2842"/>
      <c r="T17" s="415"/>
      <c r="U17" s="401" t="s">
        <v>1145</v>
      </c>
      <c r="V17" s="401" t="s">
        <v>527</v>
      </c>
      <c r="W17" s="401" t="s">
        <v>1145</v>
      </c>
      <c r="X17" s="416"/>
      <c r="Y17" s="404"/>
    </row>
    <row r="18" spans="1:43" ht="15" customHeight="1">
      <c r="A18" s="410"/>
      <c r="B18" s="404"/>
      <c r="C18" s="2811"/>
      <c r="D18" s="2811"/>
      <c r="E18" s="2811"/>
      <c r="F18" s="2811"/>
      <c r="G18" s="2811"/>
      <c r="H18" s="2811"/>
      <c r="I18" s="2811"/>
      <c r="J18" s="2811"/>
      <c r="K18" s="2811"/>
      <c r="L18" s="2811"/>
      <c r="M18" s="2811"/>
      <c r="N18" s="2811"/>
      <c r="O18" s="2811"/>
      <c r="P18" s="2811"/>
      <c r="Q18" s="2811"/>
      <c r="R18" s="2811"/>
      <c r="S18" s="2842"/>
      <c r="T18" s="415"/>
      <c r="U18" s="401"/>
      <c r="V18" s="401"/>
      <c r="W18" s="401"/>
      <c r="X18" s="416"/>
      <c r="Y18" s="404"/>
    </row>
    <row r="19" spans="1:43" ht="7.5" customHeight="1">
      <c r="A19" s="410"/>
      <c r="B19" s="404"/>
      <c r="C19" s="404"/>
      <c r="D19" s="404"/>
      <c r="E19" s="404"/>
      <c r="F19" s="404"/>
      <c r="G19" s="404"/>
      <c r="H19" s="404"/>
      <c r="I19" s="404"/>
      <c r="J19" s="404"/>
      <c r="K19" s="404"/>
      <c r="L19" s="404"/>
      <c r="M19" s="404"/>
      <c r="N19" s="404"/>
      <c r="O19" s="404"/>
      <c r="P19" s="404"/>
      <c r="Q19" s="404"/>
      <c r="R19" s="404"/>
      <c r="S19" s="404"/>
      <c r="T19" s="415"/>
      <c r="U19" s="401"/>
      <c r="V19" s="401"/>
      <c r="W19" s="401"/>
      <c r="X19" s="416"/>
      <c r="Y19" s="404"/>
      <c r="AD19" s="2906"/>
      <c r="AE19" s="2906"/>
      <c r="AF19" s="2906"/>
      <c r="AG19" s="2906"/>
      <c r="AH19" s="2906"/>
      <c r="AI19" s="2906"/>
      <c r="AJ19" s="2906"/>
      <c r="AK19" s="2906"/>
      <c r="AL19" s="2906"/>
      <c r="AM19" s="2906"/>
      <c r="AN19" s="2906"/>
      <c r="AO19" s="2906"/>
      <c r="AP19" s="2906"/>
      <c r="AQ19" s="2906"/>
    </row>
    <row r="20" spans="1:43" ht="15" customHeight="1">
      <c r="A20" s="410"/>
      <c r="B20" s="406" t="s">
        <v>1148</v>
      </c>
      <c r="C20" s="2813" t="s">
        <v>1211</v>
      </c>
      <c r="D20" s="2813"/>
      <c r="E20" s="2813"/>
      <c r="F20" s="2813"/>
      <c r="G20" s="2813"/>
      <c r="H20" s="2813"/>
      <c r="I20" s="2813"/>
      <c r="J20" s="2813"/>
      <c r="K20" s="2813"/>
      <c r="L20" s="2813"/>
      <c r="M20" s="2813"/>
      <c r="N20" s="2813"/>
      <c r="O20" s="2813"/>
      <c r="P20" s="2813"/>
      <c r="Q20" s="2813"/>
      <c r="R20" s="2813"/>
      <c r="S20" s="2814"/>
      <c r="T20" s="415"/>
      <c r="U20" s="401" t="s">
        <v>1145</v>
      </c>
      <c r="V20" s="401" t="s">
        <v>1212</v>
      </c>
      <c r="W20" s="401" t="s">
        <v>1145</v>
      </c>
      <c r="X20" s="416"/>
      <c r="Y20" s="404"/>
      <c r="AD20" s="2906"/>
      <c r="AE20" s="2906"/>
      <c r="AF20" s="2906"/>
      <c r="AG20" s="2906"/>
      <c r="AH20" s="2906"/>
      <c r="AI20" s="2906"/>
      <c r="AJ20" s="2906"/>
      <c r="AK20" s="2906"/>
      <c r="AL20" s="2906"/>
      <c r="AM20" s="2906"/>
      <c r="AN20" s="2906"/>
      <c r="AO20" s="2906"/>
      <c r="AP20" s="2906"/>
      <c r="AQ20" s="2906"/>
    </row>
    <row r="21" spans="1:43" ht="15" customHeight="1">
      <c r="A21" s="410"/>
      <c r="B21" s="406"/>
      <c r="C21" s="2813"/>
      <c r="D21" s="2813"/>
      <c r="E21" s="2813"/>
      <c r="F21" s="2813"/>
      <c r="G21" s="2813"/>
      <c r="H21" s="2813"/>
      <c r="I21" s="2813"/>
      <c r="J21" s="2813"/>
      <c r="K21" s="2813"/>
      <c r="L21" s="2813"/>
      <c r="M21" s="2813"/>
      <c r="N21" s="2813"/>
      <c r="O21" s="2813"/>
      <c r="P21" s="2813"/>
      <c r="Q21" s="2813"/>
      <c r="R21" s="2813"/>
      <c r="S21" s="2814"/>
      <c r="T21" s="415"/>
      <c r="U21" s="401"/>
      <c r="V21" s="401"/>
      <c r="W21" s="401"/>
      <c r="X21" s="416"/>
      <c r="Y21" s="404"/>
      <c r="AD21" s="2906"/>
      <c r="AE21" s="2906"/>
      <c r="AF21" s="2906"/>
      <c r="AG21" s="2906"/>
      <c r="AH21" s="2906"/>
      <c r="AI21" s="2906"/>
      <c r="AJ21" s="2906"/>
      <c r="AK21" s="2906"/>
      <c r="AL21" s="2906"/>
      <c r="AM21" s="2906"/>
      <c r="AN21" s="2906"/>
      <c r="AO21" s="2906"/>
      <c r="AP21" s="2906"/>
      <c r="AQ21" s="2906"/>
    </row>
    <row r="22" spans="1:43" ht="7.5" customHeight="1">
      <c r="A22" s="410"/>
      <c r="B22" s="406"/>
      <c r="C22" s="427"/>
      <c r="D22" s="427"/>
      <c r="E22" s="427"/>
      <c r="F22" s="427"/>
      <c r="G22" s="427"/>
      <c r="H22" s="427"/>
      <c r="I22" s="427"/>
      <c r="J22" s="427"/>
      <c r="K22" s="427"/>
      <c r="L22" s="427"/>
      <c r="M22" s="427"/>
      <c r="N22" s="427"/>
      <c r="O22" s="427"/>
      <c r="P22" s="427"/>
      <c r="Q22" s="427"/>
      <c r="R22" s="427"/>
      <c r="S22" s="441"/>
      <c r="T22" s="415"/>
      <c r="U22" s="401"/>
      <c r="V22" s="401"/>
      <c r="W22" s="401"/>
      <c r="X22" s="416"/>
      <c r="Y22" s="404"/>
      <c r="AD22" s="2906"/>
      <c r="AE22" s="2906"/>
      <c r="AF22" s="2906"/>
      <c r="AG22" s="2906"/>
      <c r="AH22" s="2906"/>
      <c r="AI22" s="2906"/>
      <c r="AJ22" s="2906"/>
      <c r="AK22" s="2906"/>
      <c r="AL22" s="2906"/>
      <c r="AM22" s="2906"/>
      <c r="AN22" s="2906"/>
      <c r="AO22" s="2906"/>
      <c r="AP22" s="2906"/>
      <c r="AQ22" s="2906"/>
    </row>
    <row r="23" spans="1:43" ht="15" customHeight="1">
      <c r="A23" s="410"/>
      <c r="B23" s="404" t="s">
        <v>1213</v>
      </c>
      <c r="C23" s="2904" t="s">
        <v>1214</v>
      </c>
      <c r="D23" s="2904"/>
      <c r="E23" s="2904"/>
      <c r="F23" s="2904"/>
      <c r="G23" s="2904"/>
      <c r="H23" s="2904"/>
      <c r="I23" s="2904"/>
      <c r="J23" s="2904"/>
      <c r="K23" s="2904"/>
      <c r="L23" s="2904"/>
      <c r="M23" s="2904"/>
      <c r="N23" s="2904"/>
      <c r="O23" s="2904"/>
      <c r="P23" s="2904"/>
      <c r="Q23" s="2904"/>
      <c r="R23" s="2904"/>
      <c r="S23" s="2905"/>
      <c r="T23" s="415"/>
      <c r="U23" s="401" t="s">
        <v>1145</v>
      </c>
      <c r="V23" s="401" t="s">
        <v>527</v>
      </c>
      <c r="W23" s="401" t="s">
        <v>1145</v>
      </c>
      <c r="X23" s="416"/>
      <c r="Y23" s="404"/>
    </row>
    <row r="24" spans="1:43" ht="7.5" customHeight="1">
      <c r="A24" s="410"/>
      <c r="B24" s="404"/>
      <c r="C24" s="404"/>
      <c r="D24" s="404"/>
      <c r="E24" s="404"/>
      <c r="F24" s="404"/>
      <c r="G24" s="404"/>
      <c r="H24" s="404"/>
      <c r="I24" s="404"/>
      <c r="J24" s="404"/>
      <c r="K24" s="404"/>
      <c r="L24" s="404"/>
      <c r="M24" s="404"/>
      <c r="N24" s="404"/>
      <c r="O24" s="404"/>
      <c r="P24" s="404"/>
      <c r="Q24" s="404"/>
      <c r="R24" s="404"/>
      <c r="S24" s="404"/>
      <c r="T24" s="415"/>
      <c r="U24" s="401"/>
      <c r="V24" s="401"/>
      <c r="W24" s="401"/>
      <c r="X24" s="416"/>
      <c r="Y24" s="404"/>
    </row>
    <row r="25" spans="1:43" ht="15" customHeight="1">
      <c r="A25" s="410"/>
      <c r="B25" s="404" t="s">
        <v>1172</v>
      </c>
      <c r="C25" s="2815" t="s">
        <v>1215</v>
      </c>
      <c r="D25" s="2815"/>
      <c r="E25" s="2815"/>
      <c r="F25" s="2815"/>
      <c r="G25" s="2815"/>
      <c r="H25" s="2815"/>
      <c r="I25" s="2815"/>
      <c r="J25" s="2815"/>
      <c r="K25" s="2815"/>
      <c r="L25" s="2815"/>
      <c r="M25" s="2815"/>
      <c r="N25" s="2815"/>
      <c r="O25" s="2815"/>
      <c r="P25" s="2815"/>
      <c r="Q25" s="2815"/>
      <c r="R25" s="2815"/>
      <c r="S25" s="2841"/>
      <c r="T25" s="415"/>
      <c r="U25" s="401" t="s">
        <v>1145</v>
      </c>
      <c r="V25" s="401" t="s">
        <v>527</v>
      </c>
      <c r="W25" s="401" t="s">
        <v>1145</v>
      </c>
      <c r="X25" s="416"/>
      <c r="Y25" s="404"/>
    </row>
    <row r="26" spans="1:43" ht="7.5" customHeight="1">
      <c r="A26" s="410"/>
      <c r="B26" s="404"/>
      <c r="C26" s="404"/>
      <c r="D26" s="404"/>
      <c r="E26" s="404"/>
      <c r="F26" s="404"/>
      <c r="G26" s="404"/>
      <c r="H26" s="404"/>
      <c r="I26" s="404"/>
      <c r="J26" s="404"/>
      <c r="K26" s="404"/>
      <c r="L26" s="404"/>
      <c r="M26" s="404"/>
      <c r="N26" s="404"/>
      <c r="O26" s="404"/>
      <c r="P26" s="404"/>
      <c r="Q26" s="404"/>
      <c r="R26" s="404"/>
      <c r="S26" s="404"/>
      <c r="T26" s="415"/>
      <c r="U26" s="401"/>
      <c r="V26" s="401"/>
      <c r="W26" s="401"/>
      <c r="X26" s="416"/>
      <c r="Y26" s="404"/>
    </row>
    <row r="27" spans="1:43" ht="15" customHeight="1">
      <c r="A27" s="410"/>
      <c r="B27" s="404" t="s">
        <v>1216</v>
      </c>
      <c r="C27" s="2811" t="s">
        <v>1217</v>
      </c>
      <c r="D27" s="2811"/>
      <c r="E27" s="2811"/>
      <c r="F27" s="2811"/>
      <c r="G27" s="2811"/>
      <c r="H27" s="2811"/>
      <c r="I27" s="2811"/>
      <c r="J27" s="2811"/>
      <c r="K27" s="2811"/>
      <c r="L27" s="2811"/>
      <c r="M27" s="2811"/>
      <c r="N27" s="2811"/>
      <c r="O27" s="2811"/>
      <c r="P27" s="2811"/>
      <c r="Q27" s="2811"/>
      <c r="R27" s="2811"/>
      <c r="S27" s="2842"/>
      <c r="T27" s="415"/>
      <c r="U27" s="401" t="s">
        <v>1145</v>
      </c>
      <c r="V27" s="401" t="s">
        <v>527</v>
      </c>
      <c r="W27" s="401" t="s">
        <v>1145</v>
      </c>
      <c r="X27" s="416"/>
      <c r="Y27" s="404"/>
    </row>
    <row r="28" spans="1:43" ht="15" customHeight="1">
      <c r="A28" s="410"/>
      <c r="B28" s="404" t="s">
        <v>533</v>
      </c>
      <c r="C28" s="2811"/>
      <c r="D28" s="2811"/>
      <c r="E28" s="2811"/>
      <c r="F28" s="2811"/>
      <c r="G28" s="2811"/>
      <c r="H28" s="2811"/>
      <c r="I28" s="2811"/>
      <c r="J28" s="2811"/>
      <c r="K28" s="2811"/>
      <c r="L28" s="2811"/>
      <c r="M28" s="2811"/>
      <c r="N28" s="2811"/>
      <c r="O28" s="2811"/>
      <c r="P28" s="2811"/>
      <c r="Q28" s="2811"/>
      <c r="R28" s="2811"/>
      <c r="S28" s="2842"/>
      <c r="T28" s="415"/>
      <c r="U28" s="401"/>
      <c r="V28" s="401"/>
      <c r="W28" s="401"/>
      <c r="X28" s="416"/>
      <c r="Y28" s="404"/>
    </row>
    <row r="29" spans="1:43" ht="7.5" customHeight="1">
      <c r="A29" s="410"/>
      <c r="B29" s="404"/>
      <c r="C29" s="404"/>
      <c r="D29" s="404"/>
      <c r="E29" s="404"/>
      <c r="F29" s="404"/>
      <c r="G29" s="404"/>
      <c r="H29" s="404"/>
      <c r="I29" s="404"/>
      <c r="J29" s="404"/>
      <c r="K29" s="404"/>
      <c r="L29" s="404"/>
      <c r="M29" s="404"/>
      <c r="N29" s="404"/>
      <c r="O29" s="404"/>
      <c r="P29" s="404"/>
      <c r="Q29" s="404"/>
      <c r="R29" s="404"/>
      <c r="S29" s="404"/>
      <c r="T29" s="415"/>
      <c r="U29" s="401"/>
      <c r="V29" s="401"/>
      <c r="W29" s="401"/>
      <c r="X29" s="416"/>
      <c r="Y29" s="404"/>
    </row>
    <row r="30" spans="1:43" ht="15" customHeight="1">
      <c r="A30" s="410"/>
      <c r="B30" s="404" t="s">
        <v>1218</v>
      </c>
      <c r="C30" s="2811" t="s">
        <v>1219</v>
      </c>
      <c r="D30" s="2811"/>
      <c r="E30" s="2811"/>
      <c r="F30" s="2811"/>
      <c r="G30" s="2811"/>
      <c r="H30" s="2811"/>
      <c r="I30" s="2811"/>
      <c r="J30" s="2811"/>
      <c r="K30" s="2811"/>
      <c r="L30" s="2811"/>
      <c r="M30" s="2811"/>
      <c r="N30" s="2811"/>
      <c r="O30" s="2811"/>
      <c r="P30" s="2811"/>
      <c r="Q30" s="2811"/>
      <c r="R30" s="2811"/>
      <c r="S30" s="2842"/>
      <c r="T30" s="415"/>
      <c r="U30" s="401" t="s">
        <v>1145</v>
      </c>
      <c r="V30" s="401" t="s">
        <v>527</v>
      </c>
      <c r="W30" s="401" t="s">
        <v>1145</v>
      </c>
      <c r="X30" s="416"/>
      <c r="Y30" s="404"/>
    </row>
    <row r="31" spans="1:43" ht="15" customHeight="1">
      <c r="A31" s="410"/>
      <c r="B31" s="404"/>
      <c r="C31" s="404"/>
      <c r="D31" s="404"/>
      <c r="E31" s="404"/>
      <c r="F31" s="404"/>
      <c r="G31" s="404"/>
      <c r="H31" s="404"/>
      <c r="I31" s="404"/>
      <c r="J31" s="404"/>
      <c r="K31" s="404"/>
      <c r="L31" s="404"/>
      <c r="M31" s="404"/>
      <c r="N31" s="404"/>
      <c r="O31" s="404"/>
      <c r="P31" s="404"/>
      <c r="Q31" s="404"/>
      <c r="R31" s="404"/>
      <c r="S31" s="404"/>
      <c r="T31" s="415"/>
      <c r="U31" s="401"/>
      <c r="V31" s="401"/>
      <c r="W31" s="401"/>
      <c r="X31" s="416"/>
      <c r="Y31" s="404"/>
    </row>
    <row r="32" spans="1:43" ht="15" customHeight="1">
      <c r="A32" s="410" t="s">
        <v>124</v>
      </c>
      <c r="B32" s="404"/>
      <c r="C32" s="404"/>
      <c r="D32" s="404"/>
      <c r="E32" s="404"/>
      <c r="F32" s="404"/>
      <c r="G32" s="404"/>
      <c r="H32" s="404"/>
      <c r="I32" s="404"/>
      <c r="J32" s="404"/>
      <c r="K32" s="404"/>
      <c r="L32" s="404"/>
      <c r="M32" s="404"/>
      <c r="N32" s="404"/>
      <c r="O32" s="404"/>
      <c r="P32" s="404"/>
      <c r="Q32" s="404"/>
      <c r="R32" s="404"/>
      <c r="S32" s="404"/>
      <c r="T32" s="410"/>
      <c r="U32" s="404"/>
      <c r="V32" s="404"/>
      <c r="W32" s="404"/>
      <c r="X32" s="413"/>
      <c r="Y32" s="404"/>
    </row>
    <row r="33" spans="1:25" ht="15" customHeight="1">
      <c r="A33" s="410"/>
      <c r="B33" s="404"/>
      <c r="C33" s="404"/>
      <c r="D33" s="404"/>
      <c r="E33" s="404"/>
      <c r="F33" s="404"/>
      <c r="G33" s="404"/>
      <c r="H33" s="404"/>
      <c r="I33" s="404"/>
      <c r="J33" s="404"/>
      <c r="K33" s="404"/>
      <c r="L33" s="404"/>
      <c r="M33" s="404"/>
      <c r="N33" s="404"/>
      <c r="O33" s="404"/>
      <c r="P33" s="404"/>
      <c r="Q33" s="404"/>
      <c r="R33" s="404"/>
      <c r="S33" s="404"/>
      <c r="T33" s="415"/>
      <c r="U33" s="401"/>
      <c r="V33" s="401"/>
      <c r="W33" s="401"/>
      <c r="X33" s="416"/>
      <c r="Y33" s="404"/>
    </row>
    <row r="34" spans="1:25" ht="15" customHeight="1">
      <c r="A34" s="410"/>
      <c r="B34" s="404" t="s">
        <v>1220</v>
      </c>
      <c r="C34" s="404"/>
      <c r="D34" s="404"/>
      <c r="E34" s="404"/>
      <c r="F34" s="404"/>
      <c r="G34" s="404"/>
      <c r="H34" s="404"/>
      <c r="I34" s="404"/>
      <c r="J34" s="404"/>
      <c r="K34" s="404"/>
      <c r="L34" s="404"/>
      <c r="M34" s="404"/>
      <c r="N34" s="404"/>
      <c r="O34" s="404"/>
      <c r="P34" s="404"/>
      <c r="Q34" s="404"/>
      <c r="R34" s="404"/>
      <c r="S34" s="404"/>
      <c r="T34" s="415"/>
      <c r="U34" s="401"/>
      <c r="V34" s="401"/>
      <c r="W34" s="401"/>
      <c r="X34" s="416"/>
      <c r="Y34" s="404"/>
    </row>
    <row r="35" spans="1:25" ht="15" customHeight="1">
      <c r="A35" s="410"/>
      <c r="B35" s="2811" t="s">
        <v>1221</v>
      </c>
      <c r="C35" s="2811"/>
      <c r="D35" s="2811"/>
      <c r="E35" s="2811"/>
      <c r="F35" s="2811"/>
      <c r="G35" s="2811"/>
      <c r="H35" s="2811"/>
      <c r="I35" s="2811"/>
      <c r="J35" s="2811"/>
      <c r="K35" s="2811"/>
      <c r="L35" s="2811"/>
      <c r="M35" s="2811"/>
      <c r="N35" s="2811"/>
      <c r="O35" s="2811"/>
      <c r="P35" s="2811"/>
      <c r="Q35" s="2811"/>
      <c r="R35" s="2811"/>
      <c r="S35" s="2842"/>
      <c r="T35" s="415"/>
      <c r="U35" s="401"/>
      <c r="V35" s="401"/>
      <c r="W35" s="401"/>
      <c r="X35" s="416"/>
      <c r="Y35" s="404"/>
    </row>
    <row r="36" spans="1:25" ht="7.5" customHeight="1">
      <c r="A36" s="410"/>
      <c r="B36" s="404"/>
      <c r="C36" s="423"/>
      <c r="D36" s="423"/>
      <c r="E36" s="423"/>
      <c r="F36" s="423"/>
      <c r="G36" s="423"/>
      <c r="H36" s="423"/>
      <c r="I36" s="423"/>
      <c r="J36" s="423"/>
      <c r="K36" s="423"/>
      <c r="L36" s="423"/>
      <c r="M36" s="423"/>
      <c r="N36" s="423"/>
      <c r="O36" s="423"/>
      <c r="P36" s="423"/>
      <c r="Q36" s="423"/>
      <c r="R36" s="423"/>
      <c r="S36" s="423"/>
      <c r="T36" s="415"/>
      <c r="U36" s="401"/>
      <c r="V36" s="401"/>
      <c r="W36" s="401"/>
      <c r="X36" s="416"/>
      <c r="Y36" s="404"/>
    </row>
    <row r="37" spans="1:25" ht="30" customHeight="1">
      <c r="A37" s="410"/>
      <c r="B37" s="424"/>
      <c r="C37" s="2845"/>
      <c r="D37" s="2846"/>
      <c r="E37" s="2846"/>
      <c r="F37" s="2846"/>
      <c r="G37" s="2846"/>
      <c r="H37" s="2846"/>
      <c r="I37" s="2846"/>
      <c r="J37" s="2847"/>
      <c r="K37" s="2848" t="s">
        <v>125</v>
      </c>
      <c r="L37" s="2829"/>
      <c r="M37" s="2830"/>
      <c r="N37" s="2848" t="s">
        <v>300</v>
      </c>
      <c r="O37" s="2849"/>
      <c r="P37" s="2850"/>
      <c r="Q37" s="425"/>
      <c r="R37" s="425"/>
      <c r="S37" s="425"/>
      <c r="T37" s="2843"/>
      <c r="U37" s="2812"/>
      <c r="V37" s="2812"/>
      <c r="W37" s="2812"/>
      <c r="X37" s="2844"/>
      <c r="Y37" s="404"/>
    </row>
    <row r="38" spans="1:25" ht="54.65" customHeight="1">
      <c r="A38" s="410"/>
      <c r="B38" s="426" t="s">
        <v>1222</v>
      </c>
      <c r="C38" s="2834" t="s">
        <v>170</v>
      </c>
      <c r="D38" s="2834"/>
      <c r="E38" s="2834"/>
      <c r="F38" s="2834"/>
      <c r="G38" s="2834"/>
      <c r="H38" s="2834"/>
      <c r="I38" s="2834"/>
      <c r="J38" s="2834"/>
      <c r="K38" s="2838" t="s">
        <v>233</v>
      </c>
      <c r="L38" s="2839"/>
      <c r="M38" s="2840"/>
      <c r="N38" s="2826" t="s">
        <v>129</v>
      </c>
      <c r="O38" s="2826"/>
      <c r="P38" s="2826"/>
      <c r="Q38" s="427"/>
      <c r="R38" s="427"/>
      <c r="S38" s="427"/>
      <c r="T38" s="2843" t="s">
        <v>1223</v>
      </c>
      <c r="U38" s="2812"/>
      <c r="V38" s="2812"/>
      <c r="W38" s="2812"/>
      <c r="X38" s="2844"/>
      <c r="Y38" s="404"/>
    </row>
    <row r="39" spans="1:25" ht="54.65" customHeight="1">
      <c r="A39" s="410"/>
      <c r="B39" s="426" t="s">
        <v>127</v>
      </c>
      <c r="C39" s="2834" t="s">
        <v>1224</v>
      </c>
      <c r="D39" s="2834"/>
      <c r="E39" s="2834"/>
      <c r="F39" s="2834"/>
      <c r="G39" s="2834"/>
      <c r="H39" s="2834"/>
      <c r="I39" s="2834"/>
      <c r="J39" s="2834"/>
      <c r="K39" s="2838" t="s">
        <v>233</v>
      </c>
      <c r="L39" s="2839"/>
      <c r="M39" s="2840"/>
      <c r="N39" s="2835"/>
      <c r="O39" s="2835"/>
      <c r="P39" s="2835"/>
      <c r="Q39" s="428"/>
      <c r="R39" s="2836" t="s">
        <v>1156</v>
      </c>
      <c r="S39" s="2837"/>
      <c r="T39" s="415"/>
      <c r="U39" s="401" t="s">
        <v>1145</v>
      </c>
      <c r="V39" s="401" t="s">
        <v>1171</v>
      </c>
      <c r="W39" s="401" t="s">
        <v>1145</v>
      </c>
      <c r="X39" s="416"/>
      <c r="Y39" s="404"/>
    </row>
    <row r="40" spans="1:25" ht="54.65" customHeight="1">
      <c r="A40" s="410"/>
      <c r="B40" s="426" t="s">
        <v>128</v>
      </c>
      <c r="C40" s="2834" t="s">
        <v>1225</v>
      </c>
      <c r="D40" s="2834"/>
      <c r="E40" s="2834"/>
      <c r="F40" s="2834"/>
      <c r="G40" s="2834"/>
      <c r="H40" s="2834"/>
      <c r="I40" s="2834"/>
      <c r="J40" s="2834"/>
      <c r="K40" s="2826" t="s">
        <v>233</v>
      </c>
      <c r="L40" s="2826"/>
      <c r="M40" s="2826"/>
      <c r="N40" s="2835"/>
      <c r="O40" s="2835"/>
      <c r="P40" s="2835"/>
      <c r="Q40" s="428"/>
      <c r="R40" s="2836" t="s">
        <v>1159</v>
      </c>
      <c r="S40" s="2837"/>
      <c r="T40" s="415"/>
      <c r="U40" s="401" t="s">
        <v>1145</v>
      </c>
      <c r="V40" s="401" t="s">
        <v>1157</v>
      </c>
      <c r="W40" s="401" t="s">
        <v>1145</v>
      </c>
      <c r="X40" s="416"/>
      <c r="Y40" s="404"/>
    </row>
    <row r="41" spans="1:25" ht="54" customHeight="1">
      <c r="A41" s="410"/>
      <c r="B41" s="426" t="s">
        <v>1174</v>
      </c>
      <c r="C41" s="2834" t="s">
        <v>305</v>
      </c>
      <c r="D41" s="2834"/>
      <c r="E41" s="2834"/>
      <c r="F41" s="2834"/>
      <c r="G41" s="2834"/>
      <c r="H41" s="2834"/>
      <c r="I41" s="2834"/>
      <c r="J41" s="2834"/>
      <c r="K41" s="2827"/>
      <c r="L41" s="2827"/>
      <c r="M41" s="2827"/>
      <c r="N41" s="2826" t="s">
        <v>129</v>
      </c>
      <c r="O41" s="2826"/>
      <c r="P41" s="2826"/>
      <c r="Q41" s="429"/>
      <c r="R41" s="2836" t="s">
        <v>1161</v>
      </c>
      <c r="S41" s="2837"/>
      <c r="T41" s="415"/>
      <c r="U41" s="401" t="s">
        <v>1145</v>
      </c>
      <c r="V41" s="401" t="s">
        <v>1162</v>
      </c>
      <c r="W41" s="401" t="s">
        <v>1145</v>
      </c>
      <c r="X41" s="416"/>
      <c r="Y41" s="404"/>
    </row>
    <row r="42" spans="1:25" ht="15" customHeight="1">
      <c r="A42" s="410"/>
      <c r="B42" s="404"/>
      <c r="C42" s="404"/>
      <c r="D42" s="404"/>
      <c r="E42" s="404"/>
      <c r="F42" s="404"/>
      <c r="G42" s="404"/>
      <c r="H42" s="404"/>
      <c r="I42" s="404"/>
      <c r="J42" s="404"/>
      <c r="K42" s="404"/>
      <c r="L42" s="404"/>
      <c r="M42" s="404"/>
      <c r="N42" s="404"/>
      <c r="O42" s="404"/>
      <c r="P42" s="404"/>
      <c r="Q42" s="404"/>
      <c r="R42" s="404"/>
      <c r="S42" s="404"/>
      <c r="T42" s="415"/>
      <c r="U42" s="401"/>
      <c r="V42" s="401"/>
      <c r="W42" s="401"/>
      <c r="X42" s="416"/>
      <c r="Y42" s="404"/>
    </row>
    <row r="43" spans="1:25" ht="15" customHeight="1">
      <c r="A43" s="410"/>
      <c r="B43" s="404" t="s">
        <v>1163</v>
      </c>
      <c r="C43" s="404"/>
      <c r="D43" s="404"/>
      <c r="E43" s="404"/>
      <c r="F43" s="404"/>
      <c r="G43" s="404"/>
      <c r="H43" s="404"/>
      <c r="I43" s="404"/>
      <c r="J43" s="404"/>
      <c r="K43" s="404"/>
      <c r="L43" s="404"/>
      <c r="M43" s="404"/>
      <c r="N43" s="404"/>
      <c r="O43" s="404"/>
      <c r="P43" s="404"/>
      <c r="Q43" s="404"/>
      <c r="R43" s="404"/>
      <c r="S43" s="404"/>
      <c r="T43" s="2843" t="s">
        <v>1223</v>
      </c>
      <c r="U43" s="2812"/>
      <c r="V43" s="2812"/>
      <c r="W43" s="2812"/>
      <c r="X43" s="2844"/>
      <c r="Y43" s="404"/>
    </row>
    <row r="44" spans="1:25" ht="15" customHeight="1">
      <c r="A44" s="410"/>
      <c r="B44" s="404"/>
      <c r="C44" s="404"/>
      <c r="D44" s="404"/>
      <c r="E44" s="404"/>
      <c r="F44" s="404"/>
      <c r="G44" s="404"/>
      <c r="H44" s="404"/>
      <c r="I44" s="404"/>
      <c r="J44" s="404"/>
      <c r="K44" s="404"/>
      <c r="L44" s="404"/>
      <c r="M44" s="404"/>
      <c r="N44" s="404"/>
      <c r="O44" s="404"/>
      <c r="P44" s="404"/>
      <c r="Q44" s="404"/>
      <c r="R44" s="404"/>
      <c r="S44" s="404"/>
      <c r="T44" s="415"/>
      <c r="U44" s="401"/>
      <c r="V44" s="401"/>
      <c r="W44" s="401"/>
      <c r="X44" s="416"/>
      <c r="Y44" s="404"/>
    </row>
    <row r="45" spans="1:25" ht="45" customHeight="1">
      <c r="A45" s="410"/>
      <c r="B45" s="430" t="s">
        <v>1226</v>
      </c>
      <c r="C45" s="2813" t="s">
        <v>1227</v>
      </c>
      <c r="D45" s="2813"/>
      <c r="E45" s="2813"/>
      <c r="F45" s="2813"/>
      <c r="G45" s="2813"/>
      <c r="H45" s="2813"/>
      <c r="I45" s="2813"/>
      <c r="J45" s="2813"/>
      <c r="K45" s="2813"/>
      <c r="L45" s="2813"/>
      <c r="M45" s="2813"/>
      <c r="N45" s="2813"/>
      <c r="O45" s="2813"/>
      <c r="P45" s="2813"/>
      <c r="Q45" s="2813"/>
      <c r="R45" s="2813"/>
      <c r="S45" s="2814"/>
      <c r="T45" s="415"/>
      <c r="U45" s="401" t="s">
        <v>1145</v>
      </c>
      <c r="V45" s="401" t="s">
        <v>1162</v>
      </c>
      <c r="W45" s="401" t="s">
        <v>1145</v>
      </c>
      <c r="X45" s="416"/>
      <c r="Y45" s="404"/>
    </row>
    <row r="46" spans="1:25" ht="30" customHeight="1">
      <c r="A46" s="410"/>
      <c r="B46" s="430" t="s">
        <v>1228</v>
      </c>
      <c r="C46" s="2813" t="s">
        <v>1229</v>
      </c>
      <c r="D46" s="2813"/>
      <c r="E46" s="2813"/>
      <c r="F46" s="2813"/>
      <c r="G46" s="2813"/>
      <c r="H46" s="2813"/>
      <c r="I46" s="2813"/>
      <c r="J46" s="2813"/>
      <c r="K46" s="2813"/>
      <c r="L46" s="2813"/>
      <c r="M46" s="2813"/>
      <c r="N46" s="2813"/>
      <c r="O46" s="2813"/>
      <c r="P46" s="2813"/>
      <c r="Q46" s="2813"/>
      <c r="R46" s="2813"/>
      <c r="S46" s="2814"/>
      <c r="T46" s="415"/>
      <c r="U46" s="401" t="s">
        <v>1145</v>
      </c>
      <c r="V46" s="401" t="s">
        <v>1162</v>
      </c>
      <c r="W46" s="401" t="s">
        <v>1145</v>
      </c>
      <c r="X46" s="416"/>
      <c r="Y46" s="404"/>
    </row>
    <row r="47" spans="1:25" ht="7.5" customHeight="1">
      <c r="A47" s="410"/>
      <c r="B47" s="404"/>
      <c r="C47" s="404"/>
      <c r="D47" s="404"/>
      <c r="E47" s="404"/>
      <c r="F47" s="404"/>
      <c r="G47" s="404"/>
      <c r="H47" s="404"/>
      <c r="I47" s="404"/>
      <c r="J47" s="404"/>
      <c r="K47" s="404"/>
      <c r="L47" s="404"/>
      <c r="M47" s="404"/>
      <c r="N47" s="404"/>
      <c r="O47" s="404"/>
      <c r="P47" s="404"/>
      <c r="Q47" s="404"/>
      <c r="R47" s="404"/>
      <c r="S47" s="404"/>
      <c r="T47" s="415"/>
      <c r="U47" s="401"/>
      <c r="V47" s="401"/>
      <c r="W47" s="401"/>
      <c r="X47" s="416"/>
      <c r="Y47" s="404"/>
    </row>
    <row r="48" spans="1:25" ht="26.25" customHeight="1">
      <c r="A48" s="410"/>
      <c r="B48" s="2828" t="s">
        <v>130</v>
      </c>
      <c r="C48" s="2829"/>
      <c r="D48" s="2829"/>
      <c r="E48" s="2829"/>
      <c r="F48" s="2829"/>
      <c r="G48" s="2830"/>
      <c r="H48" s="2831" t="s">
        <v>129</v>
      </c>
      <c r="I48" s="2832"/>
      <c r="J48" s="415"/>
      <c r="K48" s="2828" t="s">
        <v>171</v>
      </c>
      <c r="L48" s="2829"/>
      <c r="M48" s="2829"/>
      <c r="N48" s="2829"/>
      <c r="O48" s="2829"/>
      <c r="P48" s="2830"/>
      <c r="Q48" s="2831" t="s">
        <v>233</v>
      </c>
      <c r="R48" s="2833"/>
      <c r="S48" s="404"/>
      <c r="T48" s="415"/>
      <c r="U48" s="401"/>
      <c r="V48" s="401"/>
      <c r="W48" s="401"/>
      <c r="X48" s="416"/>
      <c r="Y48" s="404"/>
    </row>
    <row r="49" spans="1:25" ht="7.5" customHeight="1">
      <c r="A49" s="410"/>
      <c r="B49" s="404"/>
      <c r="C49" s="404"/>
      <c r="D49" s="404"/>
      <c r="E49" s="404"/>
      <c r="F49" s="404"/>
      <c r="G49" s="404"/>
      <c r="H49" s="404"/>
      <c r="I49" s="404"/>
      <c r="J49" s="404"/>
      <c r="K49" s="404"/>
      <c r="L49" s="404"/>
      <c r="M49" s="404"/>
      <c r="N49" s="404"/>
      <c r="O49" s="404"/>
      <c r="P49" s="404"/>
      <c r="Q49" s="404"/>
      <c r="R49" s="404"/>
      <c r="S49" s="404"/>
      <c r="T49" s="415"/>
      <c r="U49" s="401"/>
      <c r="V49" s="401"/>
      <c r="W49" s="401"/>
      <c r="X49" s="416"/>
      <c r="Y49" s="404"/>
    </row>
    <row r="50" spans="1:25" ht="22.5" customHeight="1">
      <c r="A50" s="410"/>
      <c r="B50" s="2816"/>
      <c r="C50" s="2817"/>
      <c r="D50" s="2817"/>
      <c r="E50" s="2817"/>
      <c r="F50" s="2817"/>
      <c r="G50" s="2817"/>
      <c r="H50" s="2818"/>
      <c r="I50" s="2819" t="s">
        <v>132</v>
      </c>
      <c r="J50" s="2819"/>
      <c r="K50" s="2819"/>
      <c r="L50" s="2819"/>
      <c r="M50" s="2819"/>
      <c r="N50" s="2893" t="s">
        <v>133</v>
      </c>
      <c r="O50" s="2894"/>
      <c r="P50" s="2895"/>
      <c r="Q50" s="415"/>
      <c r="R50" s="420"/>
      <c r="S50" s="404"/>
      <c r="T50" s="415"/>
      <c r="U50" s="401"/>
      <c r="V50" s="401"/>
      <c r="W50" s="401"/>
      <c r="X50" s="416"/>
      <c r="Y50" s="404"/>
    </row>
    <row r="51" spans="1:25" ht="22.5" customHeight="1">
      <c r="A51" s="410"/>
      <c r="B51" s="2820" t="s">
        <v>172</v>
      </c>
      <c r="C51" s="2821"/>
      <c r="D51" s="2822"/>
      <c r="E51" s="2834" t="s">
        <v>1230</v>
      </c>
      <c r="F51" s="2834"/>
      <c r="G51" s="2834"/>
      <c r="H51" s="2834"/>
      <c r="I51" s="2831" t="s">
        <v>233</v>
      </c>
      <c r="J51" s="2832"/>
      <c r="K51" s="2832"/>
      <c r="L51" s="2832"/>
      <c r="M51" s="2833"/>
      <c r="N51" s="2899" t="s">
        <v>233</v>
      </c>
      <c r="O51" s="2900"/>
      <c r="P51" s="2901"/>
      <c r="Q51" s="415"/>
      <c r="R51" s="420"/>
      <c r="S51" s="404"/>
      <c r="T51" s="415"/>
      <c r="U51" s="401"/>
      <c r="V51" s="401"/>
      <c r="W51" s="401"/>
      <c r="X51" s="416"/>
      <c r="Y51" s="404"/>
    </row>
    <row r="52" spans="1:25" ht="22.5" customHeight="1">
      <c r="A52" s="410"/>
      <c r="B52" s="2896"/>
      <c r="C52" s="2897"/>
      <c r="D52" s="2898"/>
      <c r="E52" s="2890" t="s">
        <v>1231</v>
      </c>
      <c r="F52" s="2890"/>
      <c r="G52" s="2890"/>
      <c r="H52" s="2890"/>
      <c r="I52" s="2826" t="s">
        <v>233</v>
      </c>
      <c r="J52" s="2826"/>
      <c r="K52" s="2826"/>
      <c r="L52" s="2826"/>
      <c r="M52" s="2826"/>
      <c r="N52" s="2902"/>
      <c r="O52" s="2903"/>
      <c r="P52" s="2903"/>
      <c r="Q52" s="415"/>
      <c r="R52" s="420"/>
      <c r="S52" s="404"/>
      <c r="T52" s="415"/>
      <c r="U52" s="401"/>
      <c r="V52" s="401"/>
      <c r="W52" s="401"/>
      <c r="X52" s="416"/>
      <c r="Y52" s="404"/>
    </row>
    <row r="53" spans="1:25" ht="22.5" customHeight="1">
      <c r="A53" s="410"/>
      <c r="B53" s="2823"/>
      <c r="C53" s="2824"/>
      <c r="D53" s="2825"/>
      <c r="E53" s="2890" t="s">
        <v>1232</v>
      </c>
      <c r="F53" s="2890"/>
      <c r="G53" s="2890"/>
      <c r="H53" s="2890"/>
      <c r="I53" s="2826" t="s">
        <v>233</v>
      </c>
      <c r="J53" s="2826"/>
      <c r="K53" s="2826"/>
      <c r="L53" s="2826"/>
      <c r="M53" s="2826"/>
      <c r="N53" s="2831" t="s">
        <v>233</v>
      </c>
      <c r="O53" s="2832"/>
      <c r="P53" s="2832"/>
      <c r="Q53" s="415"/>
      <c r="R53" s="420"/>
      <c r="S53" s="404"/>
      <c r="T53" s="415"/>
      <c r="U53" s="401"/>
      <c r="V53" s="401"/>
      <c r="W53" s="401"/>
      <c r="X53" s="416"/>
      <c r="Y53" s="404"/>
    </row>
    <row r="54" spans="1:25">
      <c r="A54" s="410"/>
      <c r="B54" s="404"/>
      <c r="C54" s="404"/>
      <c r="D54" s="404"/>
      <c r="E54" s="404"/>
      <c r="F54" s="404"/>
      <c r="G54" s="404"/>
      <c r="H54" s="404"/>
      <c r="I54" s="404"/>
      <c r="J54" s="404"/>
      <c r="K54" s="404"/>
      <c r="L54" s="404"/>
      <c r="M54" s="404"/>
      <c r="N54" s="404"/>
      <c r="O54" s="404"/>
      <c r="P54" s="404"/>
      <c r="Q54" s="404"/>
      <c r="R54" s="404"/>
      <c r="S54" s="404"/>
      <c r="T54" s="415"/>
      <c r="U54" s="401"/>
      <c r="V54" s="401"/>
      <c r="W54" s="401"/>
      <c r="X54" s="416"/>
      <c r="Y54" s="404"/>
    </row>
    <row r="55" spans="1:25" ht="16.5">
      <c r="A55" s="410" t="s">
        <v>1167</v>
      </c>
      <c r="B55" s="404"/>
      <c r="C55" s="404"/>
      <c r="D55" s="404"/>
      <c r="E55" s="404"/>
      <c r="F55" s="404"/>
      <c r="G55" s="404"/>
      <c r="H55" s="404"/>
      <c r="I55" s="404"/>
      <c r="J55" s="404"/>
      <c r="K55" s="404"/>
      <c r="L55" s="404"/>
      <c r="M55" s="404"/>
      <c r="N55" s="404"/>
      <c r="O55" s="404"/>
      <c r="P55" s="404"/>
      <c r="Q55" s="404"/>
      <c r="R55" s="404"/>
      <c r="S55" s="404"/>
      <c r="T55" s="2843" t="s">
        <v>1233</v>
      </c>
      <c r="U55" s="2812"/>
      <c r="V55" s="2812"/>
      <c r="W55" s="2812"/>
      <c r="X55" s="2844"/>
      <c r="Y55" s="404"/>
    </row>
    <row r="56" spans="1:25">
      <c r="A56" s="410"/>
      <c r="B56" s="404"/>
      <c r="C56" s="404"/>
      <c r="D56" s="404"/>
      <c r="E56" s="404"/>
      <c r="F56" s="404"/>
      <c r="G56" s="404"/>
      <c r="H56" s="404"/>
      <c r="I56" s="404"/>
      <c r="J56" s="404"/>
      <c r="K56" s="404"/>
      <c r="L56" s="404"/>
      <c r="M56" s="404"/>
      <c r="N56" s="404"/>
      <c r="O56" s="404"/>
      <c r="P56" s="404"/>
      <c r="Q56" s="404"/>
      <c r="R56" s="404"/>
      <c r="S56" s="404"/>
      <c r="T56" s="415"/>
      <c r="U56" s="401"/>
      <c r="V56" s="401"/>
      <c r="W56" s="401"/>
      <c r="X56" s="416"/>
      <c r="Y56" s="404"/>
    </row>
    <row r="57" spans="1:25" ht="15" customHeight="1">
      <c r="A57" s="410"/>
      <c r="B57" s="427" t="s">
        <v>1234</v>
      </c>
      <c r="C57" s="2813" t="s">
        <v>1235</v>
      </c>
      <c r="D57" s="2813"/>
      <c r="E57" s="2813"/>
      <c r="F57" s="2813"/>
      <c r="G57" s="2813"/>
      <c r="H57" s="2813"/>
      <c r="I57" s="2813"/>
      <c r="J57" s="2813"/>
      <c r="K57" s="2813"/>
      <c r="L57" s="2813"/>
      <c r="M57" s="2813"/>
      <c r="N57" s="2813"/>
      <c r="O57" s="2813"/>
      <c r="P57" s="2813"/>
      <c r="Q57" s="2813"/>
      <c r="R57" s="2813"/>
      <c r="S57" s="2814"/>
      <c r="T57" s="415"/>
      <c r="U57" s="401" t="s">
        <v>1145</v>
      </c>
      <c r="V57" s="401" t="s">
        <v>527</v>
      </c>
      <c r="W57" s="401" t="s">
        <v>1145</v>
      </c>
      <c r="X57" s="416"/>
      <c r="Y57" s="404"/>
    </row>
    <row r="58" spans="1:25" ht="15" customHeight="1">
      <c r="A58" s="433"/>
      <c r="B58" s="442"/>
      <c r="C58" s="2891"/>
      <c r="D58" s="2891"/>
      <c r="E58" s="2891"/>
      <c r="F58" s="2891"/>
      <c r="G58" s="2891"/>
      <c r="H58" s="2891"/>
      <c r="I58" s="2891"/>
      <c r="J58" s="2891"/>
      <c r="K58" s="2891"/>
      <c r="L58" s="2891"/>
      <c r="M58" s="2891"/>
      <c r="N58" s="2891"/>
      <c r="O58" s="2891"/>
      <c r="P58" s="2891"/>
      <c r="Q58" s="2891"/>
      <c r="R58" s="2891"/>
      <c r="S58" s="2892"/>
      <c r="T58" s="443"/>
      <c r="U58" s="444"/>
      <c r="V58" s="444"/>
      <c r="W58" s="444"/>
      <c r="X58" s="445"/>
      <c r="Y58" s="404"/>
    </row>
    <row r="59" spans="1:25" ht="15" customHeight="1">
      <c r="A59" s="408"/>
      <c r="B59" s="446"/>
      <c r="C59" s="446"/>
      <c r="D59" s="446"/>
      <c r="E59" s="446"/>
      <c r="F59" s="446"/>
      <c r="G59" s="446"/>
      <c r="H59" s="446"/>
      <c r="I59" s="446"/>
      <c r="J59" s="446"/>
      <c r="K59" s="446"/>
      <c r="L59" s="446"/>
      <c r="M59" s="446"/>
      <c r="N59" s="446"/>
      <c r="O59" s="446"/>
      <c r="P59" s="446"/>
      <c r="Q59" s="446"/>
      <c r="R59" s="446"/>
      <c r="S59" s="446"/>
      <c r="T59" s="447"/>
      <c r="U59" s="439"/>
      <c r="V59" s="439"/>
      <c r="W59" s="439"/>
      <c r="X59" s="447"/>
      <c r="Y59" s="404"/>
    </row>
    <row r="60" spans="1:25" ht="15" customHeight="1">
      <c r="A60" s="404" t="s">
        <v>1236</v>
      </c>
      <c r="B60" s="404"/>
      <c r="C60" s="404"/>
      <c r="D60" s="404"/>
      <c r="E60" s="404"/>
      <c r="F60" s="404"/>
      <c r="G60" s="404"/>
      <c r="H60" s="404"/>
      <c r="I60" s="404"/>
      <c r="J60" s="404"/>
      <c r="K60" s="404"/>
      <c r="L60" s="404"/>
      <c r="M60" s="404"/>
      <c r="N60" s="404"/>
      <c r="O60" s="404"/>
      <c r="P60" s="404"/>
      <c r="Q60" s="404"/>
      <c r="R60" s="404"/>
      <c r="S60" s="404"/>
      <c r="T60" s="404"/>
      <c r="U60" s="404"/>
      <c r="V60" s="404"/>
      <c r="W60" s="404"/>
      <c r="X60" s="404"/>
      <c r="Y60" s="404"/>
    </row>
    <row r="61" spans="1:25" ht="15" customHeight="1">
      <c r="A61" s="418">
        <v>1</v>
      </c>
      <c r="B61" s="2815" t="s">
        <v>1237</v>
      </c>
      <c r="C61" s="2815"/>
      <c r="D61" s="2815"/>
      <c r="E61" s="2815"/>
      <c r="F61" s="2815"/>
      <c r="G61" s="2815"/>
      <c r="H61" s="2815"/>
      <c r="I61" s="2815"/>
      <c r="J61" s="2815"/>
      <c r="K61" s="2815"/>
      <c r="L61" s="2815"/>
      <c r="M61" s="2815"/>
      <c r="N61" s="2815"/>
      <c r="O61" s="2815"/>
      <c r="P61" s="2815"/>
      <c r="Q61" s="2815"/>
      <c r="R61" s="2815"/>
      <c r="S61" s="2815"/>
      <c r="T61" s="2815"/>
      <c r="U61" s="2815"/>
      <c r="V61" s="2815"/>
      <c r="W61" s="2815"/>
      <c r="X61" s="2815"/>
      <c r="Y61" s="404"/>
    </row>
    <row r="62" spans="1:25" ht="30" customHeight="1">
      <c r="A62" s="448">
        <v>2</v>
      </c>
      <c r="B62" s="2811" t="s">
        <v>1238</v>
      </c>
      <c r="C62" s="2811"/>
      <c r="D62" s="2811"/>
      <c r="E62" s="2811"/>
      <c r="F62" s="2811"/>
      <c r="G62" s="2811"/>
      <c r="H62" s="2811"/>
      <c r="I62" s="2811"/>
      <c r="J62" s="2811"/>
      <c r="K62" s="2811"/>
      <c r="L62" s="2811"/>
      <c r="M62" s="2811"/>
      <c r="N62" s="2811"/>
      <c r="O62" s="2811"/>
      <c r="P62" s="2811"/>
      <c r="Q62" s="2811"/>
      <c r="R62" s="2811"/>
      <c r="S62" s="2811"/>
      <c r="T62" s="2811"/>
      <c r="U62" s="2811"/>
      <c r="V62" s="2811"/>
      <c r="W62" s="2811"/>
      <c r="X62" s="2811"/>
      <c r="Y62" s="420"/>
    </row>
    <row r="63" spans="1:25" ht="15" customHeight="1">
      <c r="A63" s="421"/>
      <c r="B63" s="2811"/>
      <c r="C63" s="2811"/>
      <c r="D63" s="2811"/>
      <c r="E63" s="2811"/>
      <c r="F63" s="2811"/>
      <c r="G63" s="2811"/>
      <c r="H63" s="2811"/>
      <c r="I63" s="2811"/>
      <c r="J63" s="2811"/>
      <c r="K63" s="2811"/>
      <c r="L63" s="2811"/>
      <c r="M63" s="2811"/>
      <c r="N63" s="2811"/>
      <c r="O63" s="2811"/>
      <c r="P63" s="2811"/>
      <c r="Q63" s="2811"/>
      <c r="R63" s="2811"/>
      <c r="S63" s="2811"/>
      <c r="T63" s="2811"/>
      <c r="U63" s="2811"/>
      <c r="V63" s="2811"/>
      <c r="W63" s="2811"/>
      <c r="X63" s="2811"/>
      <c r="Y63" s="420"/>
    </row>
    <row r="64" spans="1:25" ht="15" customHeight="1">
      <c r="A64" s="448">
        <v>3</v>
      </c>
      <c r="B64" s="2811" t="s">
        <v>1239</v>
      </c>
      <c r="C64" s="2811"/>
      <c r="D64" s="2811"/>
      <c r="E64" s="2811"/>
      <c r="F64" s="2811"/>
      <c r="G64" s="2811"/>
      <c r="H64" s="2811"/>
      <c r="I64" s="2811"/>
      <c r="J64" s="2811"/>
      <c r="K64" s="2811"/>
      <c r="L64" s="2811"/>
      <c r="M64" s="2811"/>
      <c r="N64" s="2811"/>
      <c r="O64" s="2811"/>
      <c r="P64" s="2811"/>
      <c r="Q64" s="2811"/>
      <c r="R64" s="2811"/>
      <c r="S64" s="2811"/>
      <c r="T64" s="2811"/>
      <c r="U64" s="2811"/>
      <c r="V64" s="2811"/>
      <c r="W64" s="2811"/>
      <c r="X64" s="2811"/>
      <c r="Y64" s="421"/>
    </row>
    <row r="68" spans="4:4">
      <c r="D68" s="405" t="s">
        <v>1240</v>
      </c>
    </row>
  </sheetData>
  <mergeCells count="63">
    <mergeCell ref="AD19:AQ22"/>
    <mergeCell ref="C20:S21"/>
    <mergeCell ref="P3:X3"/>
    <mergeCell ref="A5:X5"/>
    <mergeCell ref="A7:E7"/>
    <mergeCell ref="F7:X7"/>
    <mergeCell ref="A8:E8"/>
    <mergeCell ref="F8:X8"/>
    <mergeCell ref="A9:E9"/>
    <mergeCell ref="F9:X9"/>
    <mergeCell ref="T12:X12"/>
    <mergeCell ref="C14:S15"/>
    <mergeCell ref="C17:S18"/>
    <mergeCell ref="C39:J39"/>
    <mergeCell ref="K39:M39"/>
    <mergeCell ref="N39:P39"/>
    <mergeCell ref="R39:S39"/>
    <mergeCell ref="C23:S23"/>
    <mergeCell ref="C25:S25"/>
    <mergeCell ref="C27:S28"/>
    <mergeCell ref="C30:S30"/>
    <mergeCell ref="B35:S35"/>
    <mergeCell ref="C37:J37"/>
    <mergeCell ref="K37:M37"/>
    <mergeCell ref="N37:P37"/>
    <mergeCell ref="T37:X37"/>
    <mergeCell ref="C38:J38"/>
    <mergeCell ref="K38:M38"/>
    <mergeCell ref="N38:P38"/>
    <mergeCell ref="T38:X38"/>
    <mergeCell ref="C40:J40"/>
    <mergeCell ref="K40:M40"/>
    <mergeCell ref="N40:P40"/>
    <mergeCell ref="R40:S40"/>
    <mergeCell ref="C41:J41"/>
    <mergeCell ref="K41:M41"/>
    <mergeCell ref="N41:P41"/>
    <mergeCell ref="R41:S41"/>
    <mergeCell ref="T43:X43"/>
    <mergeCell ref="C45:S45"/>
    <mergeCell ref="C46:S46"/>
    <mergeCell ref="B48:G48"/>
    <mergeCell ref="H48:I48"/>
    <mergeCell ref="K48:P48"/>
    <mergeCell ref="Q48:R48"/>
    <mergeCell ref="B50:H50"/>
    <mergeCell ref="I50:M50"/>
    <mergeCell ref="N50:P50"/>
    <mergeCell ref="B51:D53"/>
    <mergeCell ref="E51:H51"/>
    <mergeCell ref="I51:M51"/>
    <mergeCell ref="N51:P51"/>
    <mergeCell ref="E52:H52"/>
    <mergeCell ref="I52:M52"/>
    <mergeCell ref="N52:P52"/>
    <mergeCell ref="B62:X63"/>
    <mergeCell ref="B64:X64"/>
    <mergeCell ref="E53:H53"/>
    <mergeCell ref="I53:M53"/>
    <mergeCell ref="N53:P53"/>
    <mergeCell ref="T55:X55"/>
    <mergeCell ref="C57:S58"/>
    <mergeCell ref="B61:X61"/>
  </mergeCells>
  <phoneticPr fontId="7"/>
  <dataValidations count="1">
    <dataValidation type="list" allowBlank="1" showInputMessage="1" showErrorMessage="1" sqref="U14:U15 W14:W15 U17 W17 U20 W20 U23 W23 U25 W25 U27 W27 U30 W30 U39:U41 W39:W41 U45:U46 W45:W46 U57 W57" xr:uid="{00000000-0002-0000-1C00-000000000000}">
      <formula1>"□,■"</formula1>
    </dataValidation>
  </dataValidations>
  <hyperlinks>
    <hyperlink ref="A1" location="'目次'!A1" display="目次" xr:uid="{00000000-0004-0000-1C00-000000000000}"/>
  </hyperlinks>
  <printOptions horizontalCentered="1"/>
  <pageMargins left="0.70866141732283472" right="0.70866141732283472" top="0.74803149606299213" bottom="0.74803149606299213" header="0.31496062992125984" footer="0.31496062992125984"/>
  <pageSetup paperSize="9" scale="66"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89"/>
  <dimension ref="A1:AI63"/>
  <sheetViews>
    <sheetView view="pageBreakPreview" zoomScaleNormal="100" zoomScaleSheetLayoutView="100" workbookViewId="0"/>
  </sheetViews>
  <sheetFormatPr defaultRowHeight="13"/>
  <cols>
    <col min="1" max="1" width="3.26953125" customWidth="1"/>
    <col min="2" max="2" width="3" customWidth="1"/>
    <col min="3" max="17" width="4.36328125" customWidth="1"/>
    <col min="18" max="18" width="5.6328125" customWidth="1"/>
    <col min="19" max="19" width="4.36328125" customWidth="1"/>
  </cols>
  <sheetData>
    <row r="1" spans="1:35" ht="18" customHeight="1">
      <c r="A1" s="172" t="s">
        <v>646</v>
      </c>
    </row>
    <row r="2" spans="1:35">
      <c r="P2" s="2885"/>
      <c r="Q2" s="2885"/>
      <c r="R2" s="2885"/>
      <c r="S2" s="2885"/>
    </row>
    <row r="3" spans="1:35" s="6" customFormat="1" ht="19.5" customHeight="1">
      <c r="A3" s="13" t="s">
        <v>1116</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row>
    <row r="4" spans="1:35" ht="9.75" customHeight="1"/>
    <row r="5" spans="1:35" ht="16.5">
      <c r="B5" s="2887" t="s">
        <v>173</v>
      </c>
      <c r="C5" s="2888"/>
      <c r="D5" s="2888"/>
      <c r="E5" s="2888"/>
      <c r="F5" s="2888"/>
      <c r="G5" s="2888"/>
      <c r="H5" s="2888"/>
      <c r="I5" s="2888"/>
      <c r="J5" s="2888"/>
      <c r="K5" s="2888"/>
      <c r="L5" s="2888"/>
      <c r="M5" s="2888"/>
      <c r="N5" s="2888"/>
      <c r="O5" s="2888"/>
      <c r="P5" s="2888"/>
      <c r="Q5" s="2888"/>
      <c r="R5" s="2888"/>
    </row>
    <row r="7" spans="1:35">
      <c r="B7" s="19" t="s">
        <v>137</v>
      </c>
    </row>
    <row r="8" spans="1:35" ht="6" customHeight="1"/>
    <row r="9" spans="1:35" ht="14">
      <c r="B9" s="20" t="s">
        <v>138</v>
      </c>
      <c r="D9" s="21"/>
      <c r="E9" s="21"/>
      <c r="F9" s="21"/>
      <c r="G9" s="21"/>
    </row>
    <row r="10" spans="1:35">
      <c r="C10" s="2015" t="s">
        <v>139</v>
      </c>
      <c r="D10" s="2015"/>
      <c r="E10" s="2015"/>
      <c r="F10" s="2889" t="s">
        <v>140</v>
      </c>
      <c r="G10" s="2889"/>
      <c r="H10" s="2882"/>
      <c r="I10" s="2015" t="s">
        <v>141</v>
      </c>
      <c r="J10" s="2015"/>
      <c r="K10" s="2015"/>
      <c r="L10" s="2015"/>
      <c r="M10" s="2015"/>
      <c r="N10" s="2015"/>
      <c r="O10" s="2015"/>
      <c r="P10" s="2015"/>
      <c r="Q10" s="2015"/>
      <c r="R10" s="2015"/>
      <c r="S10" s="2015"/>
    </row>
    <row r="11" spans="1:35">
      <c r="C11" s="2882"/>
      <c r="D11" s="2882"/>
      <c r="E11" s="2882"/>
      <c r="F11" s="2882"/>
      <c r="G11" s="2882"/>
      <c r="H11" s="2882"/>
      <c r="I11" s="2015"/>
      <c r="J11" s="2015"/>
      <c r="K11" s="2015"/>
      <c r="L11" s="2015"/>
      <c r="M11" s="2015"/>
      <c r="N11" s="2015"/>
      <c r="O11" s="2015"/>
      <c r="P11" s="2015"/>
      <c r="Q11" s="2015"/>
      <c r="R11" s="2015"/>
      <c r="S11" s="2015"/>
    </row>
    <row r="12" spans="1:35">
      <c r="C12" s="2886"/>
      <c r="D12" s="2886"/>
      <c r="E12" s="2886"/>
      <c r="F12" s="2015" t="s">
        <v>142</v>
      </c>
      <c r="G12" s="2015"/>
      <c r="H12" s="2015"/>
      <c r="I12" s="2882"/>
      <c r="J12" s="2882"/>
      <c r="K12" s="2882"/>
      <c r="L12" s="2882"/>
      <c r="M12" s="2882"/>
      <c r="N12" s="2882"/>
      <c r="O12" s="2882"/>
      <c r="P12" s="2882"/>
      <c r="Q12" s="2882"/>
      <c r="R12" s="2882"/>
      <c r="S12" s="2882"/>
    </row>
    <row r="13" spans="1:35">
      <c r="C13" s="2015"/>
      <c r="D13" s="2015"/>
      <c r="E13" s="2015"/>
      <c r="F13" s="2882"/>
      <c r="G13" s="2882"/>
      <c r="H13" s="2882"/>
      <c r="I13" s="2882"/>
      <c r="J13" s="2882"/>
      <c r="K13" s="2882"/>
      <c r="L13" s="2882"/>
      <c r="M13" s="2882"/>
      <c r="N13" s="2882"/>
      <c r="O13" s="2882"/>
      <c r="P13" s="2882"/>
      <c r="Q13" s="2882"/>
      <c r="R13" s="2882"/>
      <c r="S13" s="2882"/>
    </row>
    <row r="14" spans="1:35">
      <c r="C14" s="2886"/>
      <c r="D14" s="2886"/>
      <c r="E14" s="2886"/>
      <c r="F14" s="2015" t="s">
        <v>142</v>
      </c>
      <c r="G14" s="2015"/>
      <c r="H14" s="2015"/>
      <c r="I14" s="2882"/>
      <c r="J14" s="2882"/>
      <c r="K14" s="2882"/>
      <c r="L14" s="2882"/>
      <c r="M14" s="2882"/>
      <c r="N14" s="2882"/>
      <c r="O14" s="2882"/>
      <c r="P14" s="2882"/>
      <c r="Q14" s="2882"/>
      <c r="R14" s="2882"/>
      <c r="S14" s="2882"/>
    </row>
    <row r="15" spans="1:35">
      <c r="C15" s="2015"/>
      <c r="D15" s="2015"/>
      <c r="E15" s="2015"/>
      <c r="F15" s="2882"/>
      <c r="G15" s="2882"/>
      <c r="H15" s="2882"/>
      <c r="I15" s="2882"/>
      <c r="J15" s="2882"/>
      <c r="K15" s="2882"/>
      <c r="L15" s="2882"/>
      <c r="M15" s="2882"/>
      <c r="N15" s="2882"/>
      <c r="O15" s="2882"/>
      <c r="P15" s="2882"/>
      <c r="Q15" s="2882"/>
      <c r="R15" s="2882"/>
      <c r="S15" s="2882"/>
    </row>
    <row r="16" spans="1:35">
      <c r="C16" s="2886"/>
      <c r="D16" s="2886"/>
      <c r="E16" s="2886"/>
      <c r="F16" s="2015" t="s">
        <v>142</v>
      </c>
      <c r="G16" s="2015"/>
      <c r="H16" s="2015"/>
      <c r="I16" s="2882"/>
      <c r="J16" s="2882"/>
      <c r="K16" s="2882"/>
      <c r="L16" s="2882"/>
      <c r="M16" s="2882"/>
      <c r="N16" s="2882"/>
      <c r="O16" s="2882"/>
      <c r="P16" s="2882"/>
      <c r="Q16" s="2882"/>
      <c r="R16" s="2882"/>
      <c r="S16" s="2882"/>
    </row>
    <row r="17" spans="2:19">
      <c r="C17" s="2015"/>
      <c r="D17" s="2015"/>
      <c r="E17" s="2015"/>
      <c r="F17" s="2882"/>
      <c r="G17" s="2882"/>
      <c r="H17" s="2882"/>
      <c r="I17" s="2882"/>
      <c r="J17" s="2882"/>
      <c r="K17" s="2882"/>
      <c r="L17" s="2882"/>
      <c r="M17" s="2882"/>
      <c r="N17" s="2882"/>
      <c r="O17" s="2882"/>
      <c r="P17" s="2882"/>
      <c r="Q17" s="2882"/>
      <c r="R17" s="2882"/>
      <c r="S17" s="2882"/>
    </row>
    <row r="18" spans="2:19">
      <c r="C18" s="2886"/>
      <c r="D18" s="2886"/>
      <c r="E18" s="2886"/>
      <c r="F18" s="2015" t="s">
        <v>142</v>
      </c>
      <c r="G18" s="2015"/>
      <c r="H18" s="2015"/>
      <c r="I18" s="2882"/>
      <c r="J18" s="2882"/>
      <c r="K18" s="2882"/>
      <c r="L18" s="2882"/>
      <c r="M18" s="2882"/>
      <c r="N18" s="2882"/>
      <c r="O18" s="2882"/>
      <c r="P18" s="2882"/>
      <c r="Q18" s="2882"/>
      <c r="R18" s="2882"/>
      <c r="S18" s="2882"/>
    </row>
    <row r="19" spans="2:19">
      <c r="C19" s="2015"/>
      <c r="D19" s="2015"/>
      <c r="E19" s="2015"/>
      <c r="F19" s="2882"/>
      <c r="G19" s="2882"/>
      <c r="H19" s="2882"/>
      <c r="I19" s="2882"/>
      <c r="J19" s="2882"/>
      <c r="K19" s="2882"/>
      <c r="L19" s="2882"/>
      <c r="M19" s="2882"/>
      <c r="N19" s="2882"/>
      <c r="O19" s="2882"/>
      <c r="P19" s="2882"/>
      <c r="Q19" s="2882"/>
      <c r="R19" s="2882"/>
      <c r="S19" s="2882"/>
    </row>
    <row r="20" spans="2:19">
      <c r="C20" s="2886"/>
      <c r="D20" s="2886"/>
      <c r="E20" s="2886"/>
      <c r="F20" s="2015" t="s">
        <v>142</v>
      </c>
      <c r="G20" s="2015"/>
      <c r="H20" s="2015"/>
      <c r="I20" s="2882"/>
      <c r="J20" s="2882"/>
      <c r="K20" s="2882"/>
      <c r="L20" s="2882"/>
      <c r="M20" s="2882"/>
      <c r="N20" s="2882"/>
      <c r="O20" s="2882"/>
      <c r="P20" s="2882"/>
      <c r="Q20" s="2882"/>
      <c r="R20" s="2882"/>
      <c r="S20" s="2882"/>
    </row>
    <row r="21" spans="2:19">
      <c r="C21" s="2015"/>
      <c r="D21" s="2015"/>
      <c r="E21" s="2015"/>
      <c r="F21" s="2882"/>
      <c r="G21" s="2882"/>
      <c r="H21" s="2882"/>
      <c r="I21" s="2882"/>
      <c r="J21" s="2882"/>
      <c r="K21" s="2882"/>
      <c r="L21" s="2882"/>
      <c r="M21" s="2882"/>
      <c r="N21" s="2882"/>
      <c r="O21" s="2882"/>
      <c r="P21" s="2882"/>
      <c r="Q21" s="2882"/>
      <c r="R21" s="2882"/>
      <c r="S21" s="2882"/>
    </row>
    <row r="22" spans="2:19">
      <c r="C22" s="2886"/>
      <c r="D22" s="2886"/>
      <c r="E22" s="2886"/>
      <c r="F22" s="2015" t="s">
        <v>142</v>
      </c>
      <c r="G22" s="2015"/>
      <c r="H22" s="2015"/>
      <c r="I22" s="2882"/>
      <c r="J22" s="2882"/>
      <c r="K22" s="2882"/>
      <c r="L22" s="2882"/>
      <c r="M22" s="2882"/>
      <c r="N22" s="2882"/>
      <c r="O22" s="2882"/>
      <c r="P22" s="2882"/>
      <c r="Q22" s="2882"/>
      <c r="R22" s="2882"/>
      <c r="S22" s="2882"/>
    </row>
    <row r="23" spans="2:19">
      <c r="C23" s="2015"/>
      <c r="D23" s="2015"/>
      <c r="E23" s="2015"/>
      <c r="F23" s="2882"/>
      <c r="G23" s="2882"/>
      <c r="H23" s="2882"/>
      <c r="I23" s="2882"/>
      <c r="J23" s="2882"/>
      <c r="K23" s="2882"/>
      <c r="L23" s="2882"/>
      <c r="M23" s="2882"/>
      <c r="N23" s="2882"/>
      <c r="O23" s="2882"/>
      <c r="P23" s="2882"/>
      <c r="Q23" s="2882"/>
      <c r="R23" s="2882"/>
      <c r="S23" s="2882"/>
    </row>
    <row r="24" spans="2:19">
      <c r="C24" t="s">
        <v>143</v>
      </c>
    </row>
    <row r="25" spans="2:19">
      <c r="C25" t="s">
        <v>174</v>
      </c>
    </row>
    <row r="26" spans="2:19">
      <c r="C26" t="s">
        <v>145</v>
      </c>
    </row>
    <row r="28" spans="2:19" ht="14">
      <c r="B28" s="20" t="s">
        <v>175</v>
      </c>
    </row>
    <row r="29" spans="2:19">
      <c r="C29" s="2882" t="s">
        <v>147</v>
      </c>
      <c r="D29" s="2882"/>
      <c r="E29" s="2882"/>
      <c r="F29" s="2882"/>
      <c r="G29" s="2882"/>
      <c r="H29" s="2882"/>
      <c r="I29" s="2882"/>
      <c r="J29" s="2882"/>
      <c r="K29" s="2882"/>
      <c r="L29" s="2882"/>
      <c r="M29" s="2882"/>
      <c r="N29" s="2882"/>
      <c r="O29" s="2882"/>
      <c r="P29" s="2882"/>
      <c r="Q29" s="2882"/>
      <c r="R29" s="2882"/>
      <c r="S29" s="2882"/>
    </row>
    <row r="30" spans="2:19">
      <c r="C30" s="2882"/>
      <c r="D30" s="2882"/>
      <c r="E30" s="2882"/>
      <c r="F30" s="2882"/>
      <c r="G30" s="2882"/>
      <c r="H30" s="2882"/>
      <c r="I30" s="2882"/>
      <c r="J30" s="2882"/>
      <c r="K30" s="2882"/>
      <c r="L30" s="2882"/>
      <c r="M30" s="2882"/>
      <c r="N30" s="2882"/>
      <c r="O30" s="2882"/>
      <c r="P30" s="2882"/>
      <c r="Q30" s="2882"/>
      <c r="R30" s="2882"/>
      <c r="S30" s="2882"/>
    </row>
    <row r="31" spans="2:19">
      <c r="C31" s="17"/>
      <c r="D31" s="17"/>
      <c r="E31" s="17"/>
      <c r="F31" s="17"/>
      <c r="G31" s="17"/>
      <c r="H31" s="17"/>
      <c r="I31" s="17"/>
      <c r="J31" s="17"/>
    </row>
    <row r="32" spans="2:19">
      <c r="C32" s="2883" t="s">
        <v>177</v>
      </c>
      <c r="D32" s="2883"/>
      <c r="E32" s="2883"/>
      <c r="F32" s="2883"/>
      <c r="G32" s="2883"/>
      <c r="H32" s="2883"/>
      <c r="I32" s="2883"/>
      <c r="J32" s="2883"/>
      <c r="K32" s="2883"/>
      <c r="L32" s="2883"/>
      <c r="M32" s="2883"/>
      <c r="N32" s="2883"/>
      <c r="O32" s="2883"/>
      <c r="P32" s="2883"/>
      <c r="Q32" s="2883"/>
      <c r="R32" s="2883"/>
      <c r="S32" s="2883"/>
    </row>
    <row r="33" spans="2:19">
      <c r="C33" s="2883"/>
      <c r="D33" s="2883"/>
      <c r="E33" s="2883"/>
      <c r="F33" s="2883"/>
      <c r="G33" s="2883"/>
      <c r="H33" s="2883"/>
      <c r="I33" s="2883"/>
      <c r="J33" s="2883"/>
      <c r="K33" s="2883"/>
      <c r="L33" s="2883"/>
      <c r="M33" s="2883"/>
      <c r="N33" s="2883"/>
      <c r="O33" s="2883"/>
      <c r="P33" s="2883"/>
      <c r="Q33" s="2883"/>
      <c r="R33" s="2883"/>
      <c r="S33" s="2883"/>
    </row>
    <row r="34" spans="2:19">
      <c r="C34" t="s">
        <v>149</v>
      </c>
    </row>
    <row r="36" spans="2:19">
      <c r="B36" s="21" t="s">
        <v>178</v>
      </c>
    </row>
    <row r="37" spans="2:19" ht="8.25" customHeight="1"/>
    <row r="38" spans="2:19" ht="14">
      <c r="B38" s="20" t="s">
        <v>179</v>
      </c>
    </row>
    <row r="39" spans="2:19">
      <c r="C39" s="38" t="s">
        <v>180</v>
      </c>
      <c r="D39" s="2912" t="s">
        <v>181</v>
      </c>
      <c r="E39" s="2913"/>
      <c r="F39" s="2913"/>
      <c r="G39" s="2914"/>
    </row>
    <row r="40" spans="2:19">
      <c r="C40" s="25">
        <v>1</v>
      </c>
      <c r="D40" s="2907"/>
      <c r="E40" s="2094"/>
      <c r="F40" s="2094"/>
      <c r="G40" s="2095"/>
    </row>
    <row r="41" spans="2:19">
      <c r="C41" s="25">
        <v>2</v>
      </c>
      <c r="D41" s="2907"/>
      <c r="E41" s="2094"/>
      <c r="F41" s="2094"/>
      <c r="G41" s="2095"/>
    </row>
    <row r="42" spans="2:19">
      <c r="C42" s="25">
        <v>3</v>
      </c>
      <c r="D42" s="2907"/>
      <c r="E42" s="2094"/>
      <c r="F42" s="2094"/>
      <c r="G42" s="2095"/>
    </row>
    <row r="43" spans="2:19">
      <c r="C43" s="25">
        <v>4</v>
      </c>
      <c r="D43" s="2907"/>
      <c r="E43" s="2094"/>
      <c r="F43" s="2094"/>
      <c r="G43" s="2095"/>
    </row>
    <row r="44" spans="2:19">
      <c r="C44" s="25">
        <v>5</v>
      </c>
      <c r="D44" s="2907"/>
      <c r="E44" s="2094"/>
      <c r="F44" s="2094"/>
      <c r="G44" s="2095"/>
    </row>
    <row r="45" spans="2:19">
      <c r="C45" s="25">
        <v>6</v>
      </c>
      <c r="D45" s="2907"/>
      <c r="E45" s="2094"/>
      <c r="F45" s="2094"/>
      <c r="G45" s="2095"/>
    </row>
    <row r="46" spans="2:19">
      <c r="C46" s="39"/>
      <c r="D46" s="39"/>
      <c r="E46" s="15"/>
      <c r="F46" s="15"/>
      <c r="G46" s="15"/>
    </row>
    <row r="47" spans="2:19">
      <c r="B47" s="22" t="s">
        <v>150</v>
      </c>
      <c r="C47" s="39"/>
      <c r="D47" s="39"/>
      <c r="E47" s="15"/>
      <c r="F47" s="15"/>
      <c r="G47" s="15"/>
    </row>
    <row r="48" spans="2:19" ht="8.25" customHeight="1"/>
    <row r="49" spans="2:19" ht="14">
      <c r="B49" s="2884" t="s">
        <v>389</v>
      </c>
      <c r="C49" s="2885"/>
      <c r="D49" s="2885"/>
      <c r="E49" s="2885"/>
      <c r="F49" s="2885"/>
      <c r="G49" s="2885"/>
      <c r="H49" s="2885"/>
      <c r="I49" s="2885"/>
      <c r="J49" s="2885"/>
      <c r="K49" s="2885"/>
      <c r="L49" s="2885"/>
      <c r="M49" s="2885"/>
      <c r="N49" s="2885"/>
      <c r="O49" s="2885"/>
      <c r="P49" s="2885"/>
      <c r="Q49" s="2885"/>
      <c r="R49" s="2885"/>
      <c r="S49" s="2885"/>
    </row>
    <row r="50" spans="2:19">
      <c r="B50" s="23"/>
      <c r="C50" s="2856" t="s">
        <v>151</v>
      </c>
      <c r="D50" s="2857"/>
      <c r="E50" s="2874"/>
      <c r="F50" s="24" t="s">
        <v>152</v>
      </c>
      <c r="G50" s="24" t="s">
        <v>153</v>
      </c>
      <c r="H50" s="24" t="s">
        <v>154</v>
      </c>
      <c r="I50" s="24" t="s">
        <v>155</v>
      </c>
      <c r="J50" s="24" t="s">
        <v>156</v>
      </c>
      <c r="K50" s="24" t="s">
        <v>157</v>
      </c>
      <c r="L50" s="24" t="s">
        <v>158</v>
      </c>
      <c r="M50" s="24" t="s">
        <v>159</v>
      </c>
      <c r="N50" s="24" t="s">
        <v>160</v>
      </c>
      <c r="O50" s="24" t="s">
        <v>161</v>
      </c>
      <c r="P50" s="24" t="s">
        <v>162</v>
      </c>
      <c r="Q50" s="24" t="s">
        <v>163</v>
      </c>
      <c r="R50" s="2907" t="s">
        <v>164</v>
      </c>
      <c r="S50" s="2908"/>
    </row>
    <row r="51" spans="2:19">
      <c r="B51" s="23"/>
      <c r="C51" s="2863" t="s">
        <v>315</v>
      </c>
      <c r="D51" s="2864"/>
      <c r="E51" s="2865"/>
      <c r="F51" s="26"/>
      <c r="G51" s="26"/>
      <c r="H51" s="26"/>
      <c r="I51" s="26"/>
      <c r="J51" s="26"/>
      <c r="K51" s="26"/>
      <c r="L51" s="26"/>
      <c r="M51" s="26"/>
      <c r="N51" s="26"/>
      <c r="O51" s="26"/>
      <c r="P51" s="26"/>
      <c r="Q51" s="2911"/>
      <c r="R51" s="27">
        <f>SUM(F51:P51)</f>
        <v>0</v>
      </c>
      <c r="S51" s="28" t="s">
        <v>233</v>
      </c>
    </row>
    <row r="52" spans="2:19">
      <c r="B52" s="23"/>
      <c r="C52" s="2863" t="s">
        <v>316</v>
      </c>
      <c r="D52" s="2864"/>
      <c r="E52" s="2865"/>
      <c r="F52" s="26"/>
      <c r="G52" s="26"/>
      <c r="H52" s="26"/>
      <c r="I52" s="26"/>
      <c r="J52" s="26"/>
      <c r="K52" s="26"/>
      <c r="L52" s="26"/>
      <c r="M52" s="26"/>
      <c r="N52" s="26"/>
      <c r="O52" s="26"/>
      <c r="P52" s="26"/>
      <c r="Q52" s="2911"/>
      <c r="R52" s="27">
        <f>SUM(F52:P52)</f>
        <v>0</v>
      </c>
      <c r="S52" s="28" t="s">
        <v>233</v>
      </c>
    </row>
    <row r="53" spans="2:19">
      <c r="B53" s="23"/>
      <c r="C53" s="2863" t="s">
        <v>317</v>
      </c>
      <c r="D53" s="2864"/>
      <c r="E53" s="2865"/>
      <c r="F53" s="26"/>
      <c r="G53" s="26"/>
      <c r="H53" s="26"/>
      <c r="I53" s="26"/>
      <c r="J53" s="26"/>
      <c r="K53" s="26"/>
      <c r="L53" s="26"/>
      <c r="M53" s="26"/>
      <c r="N53" s="26"/>
      <c r="O53" s="26"/>
      <c r="P53" s="26"/>
      <c r="Q53" s="2911"/>
      <c r="R53" s="29">
        <f>SUM(F53:P53)</f>
        <v>0</v>
      </c>
      <c r="S53" s="28" t="s">
        <v>233</v>
      </c>
    </row>
    <row r="54" spans="2:19" ht="13.5" thickBot="1">
      <c r="B54" s="23"/>
      <c r="C54" s="2863" t="s">
        <v>318</v>
      </c>
      <c r="D54" s="2864"/>
      <c r="E54" s="2865"/>
      <c r="F54" s="26"/>
      <c r="G54" s="26"/>
      <c r="H54" s="26"/>
      <c r="I54" s="26"/>
      <c r="J54" s="26"/>
      <c r="K54" s="26"/>
      <c r="L54" s="26"/>
      <c r="M54" s="26"/>
      <c r="N54" s="26"/>
      <c r="O54" s="26"/>
      <c r="P54" s="26"/>
      <c r="Q54" s="2911"/>
      <c r="R54" s="29">
        <f>SUM(F54:P54)</f>
        <v>0</v>
      </c>
      <c r="S54" s="28" t="s">
        <v>233</v>
      </c>
    </row>
    <row r="55" spans="2:19" ht="13.5" thickBot="1">
      <c r="B55" s="23"/>
      <c r="C55" s="2909"/>
      <c r="D55" s="2909"/>
      <c r="E55" s="2909"/>
      <c r="F55" s="41"/>
      <c r="G55" s="41"/>
      <c r="H55" s="41"/>
      <c r="I55" s="41"/>
      <c r="J55" s="41"/>
      <c r="K55" s="41"/>
      <c r="L55" s="2910" t="s">
        <v>307</v>
      </c>
      <c r="M55" s="2870"/>
      <c r="N55" s="2870"/>
      <c r="O55" s="2870"/>
      <c r="P55" s="2870"/>
      <c r="Q55" s="2871"/>
      <c r="R55" s="2872" t="e">
        <f>SUM(R53:R54)/SUM(R51:R54)</f>
        <v>#DIV/0!</v>
      </c>
      <c r="S55" s="2873"/>
    </row>
    <row r="56" spans="2:19">
      <c r="B56" s="23"/>
      <c r="C56" s="30"/>
      <c r="D56" s="30"/>
      <c r="E56" s="30"/>
      <c r="F56" s="31"/>
      <c r="G56" s="31"/>
      <c r="I56" s="32"/>
      <c r="J56" s="32"/>
      <c r="K56" s="32"/>
      <c r="L56" s="32"/>
      <c r="M56" s="32"/>
      <c r="N56" s="32"/>
      <c r="O56" s="32"/>
      <c r="P56" s="32"/>
      <c r="Q56" s="32"/>
      <c r="R56" s="32"/>
      <c r="S56" s="32"/>
    </row>
    <row r="57" spans="2:19">
      <c r="B57" s="23"/>
      <c r="C57" s="2856" t="s">
        <v>166</v>
      </c>
      <c r="D57" s="2857"/>
      <c r="E57" s="2874"/>
      <c r="F57" s="33"/>
      <c r="G57" s="34" t="s">
        <v>167</v>
      </c>
      <c r="H57" s="33"/>
      <c r="I57" s="34" t="s">
        <v>167</v>
      </c>
      <c r="J57" s="33"/>
      <c r="K57" s="34" t="s">
        <v>167</v>
      </c>
      <c r="L57" s="2875" t="s">
        <v>168</v>
      </c>
      <c r="M57" s="2876"/>
      <c r="N57" s="2876"/>
      <c r="O57" s="35"/>
      <c r="P57" s="36"/>
      <c r="Q57" s="36"/>
      <c r="R57" s="36"/>
      <c r="S57" s="36"/>
    </row>
    <row r="58" spans="2:19">
      <c r="B58" s="23"/>
      <c r="C58" s="2863" t="s">
        <v>315</v>
      </c>
      <c r="D58" s="2864"/>
      <c r="E58" s="2865"/>
      <c r="F58" s="2866"/>
      <c r="G58" s="2867"/>
      <c r="H58" s="2866"/>
      <c r="I58" s="2867"/>
      <c r="J58" s="2866"/>
      <c r="K58" s="2867"/>
      <c r="L58" s="2861">
        <f>SUM(F58:K58)</f>
        <v>0</v>
      </c>
      <c r="M58" s="2862"/>
      <c r="N58" s="34" t="s">
        <v>233</v>
      </c>
      <c r="O58" s="17"/>
      <c r="P58" s="36"/>
      <c r="Q58" s="36"/>
      <c r="R58" s="36"/>
      <c r="S58" s="36"/>
    </row>
    <row r="59" spans="2:19">
      <c r="B59" s="23"/>
      <c r="C59" s="2863" t="s">
        <v>316</v>
      </c>
      <c r="D59" s="2864"/>
      <c r="E59" s="2865"/>
      <c r="F59" s="2866"/>
      <c r="G59" s="2867"/>
      <c r="H59" s="2866"/>
      <c r="I59" s="2867"/>
      <c r="J59" s="2866"/>
      <c r="K59" s="2867"/>
      <c r="L59" s="2861">
        <f>SUM(F59:K59)</f>
        <v>0</v>
      </c>
      <c r="M59" s="2862"/>
      <c r="N59" s="34" t="s">
        <v>233</v>
      </c>
      <c r="O59" s="17"/>
      <c r="P59" s="2869" t="s">
        <v>182</v>
      </c>
      <c r="Q59" s="2869"/>
      <c r="R59" s="2869"/>
      <c r="S59" s="2869"/>
    </row>
    <row r="60" spans="2:19">
      <c r="B60" s="23"/>
      <c r="C60" s="2863" t="s">
        <v>317</v>
      </c>
      <c r="D60" s="2864"/>
      <c r="E60" s="2865"/>
      <c r="F60" s="2866"/>
      <c r="G60" s="2867"/>
      <c r="H60" s="2866"/>
      <c r="I60" s="2867"/>
      <c r="J60" s="2866"/>
      <c r="K60" s="2867"/>
      <c r="L60" s="2861">
        <f>SUM(F60:K60)</f>
        <v>0</v>
      </c>
      <c r="M60" s="2862"/>
      <c r="N60" s="34" t="s">
        <v>233</v>
      </c>
      <c r="O60" s="17"/>
      <c r="P60" s="36"/>
      <c r="Q60" s="36"/>
      <c r="R60" s="36"/>
      <c r="S60" s="36"/>
    </row>
    <row r="61" spans="2:19" ht="13.5" thickBot="1">
      <c r="B61" s="23"/>
      <c r="C61" s="2863" t="s">
        <v>318</v>
      </c>
      <c r="D61" s="2864"/>
      <c r="E61" s="2865"/>
      <c r="F61" s="2866"/>
      <c r="G61" s="2867"/>
      <c r="H61" s="2866"/>
      <c r="I61" s="2867"/>
      <c r="J61" s="2866"/>
      <c r="K61" s="2867"/>
      <c r="L61" s="2861">
        <f>SUM(F61:K61)</f>
        <v>0</v>
      </c>
      <c r="M61" s="2862"/>
      <c r="N61" s="34" t="s">
        <v>233</v>
      </c>
      <c r="O61" s="17"/>
      <c r="P61" s="36"/>
      <c r="Q61" s="36"/>
      <c r="R61" s="36"/>
      <c r="S61" s="36"/>
    </row>
    <row r="62" spans="2:19" ht="13.5" thickBot="1">
      <c r="B62" s="23"/>
      <c r="C62" s="2856" t="s">
        <v>308</v>
      </c>
      <c r="D62" s="2857"/>
      <c r="E62" s="2857"/>
      <c r="F62" s="2857"/>
      <c r="G62" s="2857"/>
      <c r="H62" s="2857"/>
      <c r="I62" s="2857"/>
      <c r="J62" s="2857"/>
      <c r="K62" s="2857"/>
      <c r="L62" s="2858" t="e">
        <f>SUM(L60:M61)/SUM(L58:M61)</f>
        <v>#DIV/0!</v>
      </c>
      <c r="M62" s="2859"/>
      <c r="N62" s="2860"/>
      <c r="O62" s="37"/>
      <c r="P62" s="36"/>
      <c r="Q62" s="36"/>
      <c r="R62" s="36"/>
      <c r="S62" s="36"/>
    </row>
    <row r="63" spans="2:19">
      <c r="B63" s="23"/>
      <c r="C63" t="s">
        <v>169</v>
      </c>
      <c r="D63" s="40"/>
      <c r="E63" s="40"/>
      <c r="F63" s="40"/>
      <c r="G63" s="40"/>
      <c r="H63" s="40"/>
      <c r="I63" s="40"/>
      <c r="J63" s="40"/>
      <c r="K63" s="40"/>
      <c r="L63" s="42"/>
      <c r="M63" s="42"/>
      <c r="N63" s="42"/>
      <c r="O63" s="37"/>
      <c r="P63" s="36"/>
      <c r="Q63" s="36"/>
      <c r="R63" s="36"/>
      <c r="S63" s="36"/>
    </row>
  </sheetData>
  <customSheetViews>
    <customSheetView guid="{A89971A1-2A57-4416-B1BB-86BE65CC2ABD}" showPageBreaks="1" printArea="1" view="pageBreakPreview">
      <pageMargins left="0.75" right="0.75" top="0.48" bottom="0.7" header="0.31" footer="0.51200000000000001"/>
      <pageSetup paperSize="9" orientation="portrait" r:id="rId1"/>
      <headerFooter alignWithMargins="0"/>
    </customSheetView>
  </customSheetViews>
  <mergeCells count="70">
    <mergeCell ref="P2:S2"/>
    <mergeCell ref="B5:R5"/>
    <mergeCell ref="C10:E11"/>
    <mergeCell ref="F10:H11"/>
    <mergeCell ref="I10:S11"/>
    <mergeCell ref="C12:E13"/>
    <mergeCell ref="F12:H13"/>
    <mergeCell ref="I12:S13"/>
    <mergeCell ref="C14:E15"/>
    <mergeCell ref="F14:H15"/>
    <mergeCell ref="I14:S15"/>
    <mergeCell ref="C16:E17"/>
    <mergeCell ref="F16:H17"/>
    <mergeCell ref="I16:S17"/>
    <mergeCell ref="C18:E19"/>
    <mergeCell ref="F18:H19"/>
    <mergeCell ref="I18:S19"/>
    <mergeCell ref="C20:E21"/>
    <mergeCell ref="F20:H21"/>
    <mergeCell ref="I20:S21"/>
    <mergeCell ref="D43:G43"/>
    <mergeCell ref="C22:E23"/>
    <mergeCell ref="F22:H23"/>
    <mergeCell ref="I22:S23"/>
    <mergeCell ref="C29:J30"/>
    <mergeCell ref="K29:S29"/>
    <mergeCell ref="K30:S30"/>
    <mergeCell ref="C32:S33"/>
    <mergeCell ref="D39:G39"/>
    <mergeCell ref="D40:G40"/>
    <mergeCell ref="D41:G41"/>
    <mergeCell ref="D42:G42"/>
    <mergeCell ref="C51:E51"/>
    <mergeCell ref="Q51:Q54"/>
    <mergeCell ref="C52:E52"/>
    <mergeCell ref="C53:E53"/>
    <mergeCell ref="C54:E54"/>
    <mergeCell ref="P59:S59"/>
    <mergeCell ref="R55:S55"/>
    <mergeCell ref="C57:E57"/>
    <mergeCell ref="L57:N57"/>
    <mergeCell ref="L58:M58"/>
    <mergeCell ref="C58:E58"/>
    <mergeCell ref="F58:G58"/>
    <mergeCell ref="H58:I58"/>
    <mergeCell ref="J58:K58"/>
    <mergeCell ref="C55:E55"/>
    <mergeCell ref="L55:Q55"/>
    <mergeCell ref="C59:E59"/>
    <mergeCell ref="F59:G59"/>
    <mergeCell ref="H59:I59"/>
    <mergeCell ref="J59:K59"/>
    <mergeCell ref="L59:M59"/>
    <mergeCell ref="D44:G44"/>
    <mergeCell ref="D45:G45"/>
    <mergeCell ref="B49:S49"/>
    <mergeCell ref="C50:E50"/>
    <mergeCell ref="R50:S50"/>
    <mergeCell ref="C60:E60"/>
    <mergeCell ref="F60:G60"/>
    <mergeCell ref="H60:I60"/>
    <mergeCell ref="J60:K60"/>
    <mergeCell ref="L60:M60"/>
    <mergeCell ref="L61:M61"/>
    <mergeCell ref="C62:K62"/>
    <mergeCell ref="L62:N62"/>
    <mergeCell ref="C61:E61"/>
    <mergeCell ref="F61:G61"/>
    <mergeCell ref="H61:I61"/>
    <mergeCell ref="J61:K61"/>
  </mergeCells>
  <phoneticPr fontId="7"/>
  <hyperlinks>
    <hyperlink ref="A1" location="'目次'!A1" display="目次" xr:uid="{00000000-0004-0000-1D00-000000000000}"/>
  </hyperlinks>
  <pageMargins left="0.75" right="0.75" top="0.48" bottom="0.7" header="0.31" footer="0.51200000000000001"/>
  <pageSetup paperSize="9" orientation="portrait" r:id="rId2"/>
  <headerFooter alignWithMargins="0"/>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70C0"/>
    <pageSetUpPr fitToPage="1"/>
  </sheetPr>
  <dimension ref="A1:Y70"/>
  <sheetViews>
    <sheetView view="pageBreakPreview" zoomScaleNormal="100" zoomScaleSheetLayoutView="100" workbookViewId="0">
      <selection activeCell="AB28" sqref="AB28"/>
    </sheetView>
  </sheetViews>
  <sheetFormatPr defaultColWidth="4" defaultRowHeight="13"/>
  <cols>
    <col min="1" max="1" width="2.6328125" style="405" customWidth="1"/>
    <col min="2" max="2" width="10.6328125" style="405" customWidth="1"/>
    <col min="3" max="7" width="4.6328125" style="405" customWidth="1"/>
    <col min="8" max="8" width="7.6328125" style="405" customWidth="1"/>
    <col min="9" max="17" width="4.6328125" style="405" customWidth="1"/>
    <col min="18" max="19" width="7.6328125" style="405" customWidth="1"/>
    <col min="20" max="24" width="4.6328125" style="405" customWidth="1"/>
    <col min="25" max="25" width="2.36328125" style="405" customWidth="1"/>
    <col min="26" max="256" width="4" style="405"/>
    <col min="257" max="257" width="2.90625" style="405" customWidth="1"/>
    <col min="258" max="258" width="2.36328125" style="405" customWidth="1"/>
    <col min="259" max="259" width="7.36328125" style="405" customWidth="1"/>
    <col min="260" max="262" width="4" style="405"/>
    <col min="263" max="263" width="3.6328125" style="405" customWidth="1"/>
    <col min="264" max="264" width="4" style="405"/>
    <col min="265" max="265" width="7.36328125" style="405" customWidth="1"/>
    <col min="266" max="274" width="4" style="405"/>
    <col min="275" max="276" width="6.90625" style="405" customWidth="1"/>
    <col min="277" max="278" width="4" style="405"/>
    <col min="279" max="279" width="4.08984375" style="405" customWidth="1"/>
    <col min="280" max="280" width="2.36328125" style="405" customWidth="1"/>
    <col min="281" max="281" width="3.36328125" style="405" customWidth="1"/>
    <col min="282" max="512" width="4" style="405"/>
    <col min="513" max="513" width="2.90625" style="405" customWidth="1"/>
    <col min="514" max="514" width="2.36328125" style="405" customWidth="1"/>
    <col min="515" max="515" width="7.36328125" style="405" customWidth="1"/>
    <col min="516" max="518" width="4" style="405"/>
    <col min="519" max="519" width="3.6328125" style="405" customWidth="1"/>
    <col min="520" max="520" width="4" style="405"/>
    <col min="521" max="521" width="7.36328125" style="405" customWidth="1"/>
    <col min="522" max="530" width="4" style="405"/>
    <col min="531" max="532" width="6.90625" style="405" customWidth="1"/>
    <col min="533" max="534" width="4" style="405"/>
    <col min="535" max="535" width="4.08984375" style="405" customWidth="1"/>
    <col min="536" max="536" width="2.36328125" style="405" customWidth="1"/>
    <col min="537" max="537" width="3.36328125" style="405" customWidth="1"/>
    <col min="538" max="768" width="4" style="405"/>
    <col min="769" max="769" width="2.90625" style="405" customWidth="1"/>
    <col min="770" max="770" width="2.36328125" style="405" customWidth="1"/>
    <col min="771" max="771" width="7.36328125" style="405" customWidth="1"/>
    <col min="772" max="774" width="4" style="405"/>
    <col min="775" max="775" width="3.6328125" style="405" customWidth="1"/>
    <col min="776" max="776" width="4" style="405"/>
    <col min="777" max="777" width="7.36328125" style="405" customWidth="1"/>
    <col min="778" max="786" width="4" style="405"/>
    <col min="787" max="788" width="6.90625" style="405" customWidth="1"/>
    <col min="789" max="790" width="4" style="405"/>
    <col min="791" max="791" width="4.08984375" style="405" customWidth="1"/>
    <col min="792" max="792" width="2.36328125" style="405" customWidth="1"/>
    <col min="793" max="793" width="3.36328125" style="405" customWidth="1"/>
    <col min="794" max="1024" width="4" style="405"/>
    <col min="1025" max="1025" width="2.90625" style="405" customWidth="1"/>
    <col min="1026" max="1026" width="2.36328125" style="405" customWidth="1"/>
    <col min="1027" max="1027" width="7.36328125" style="405" customWidth="1"/>
    <col min="1028" max="1030" width="4" style="405"/>
    <col min="1031" max="1031" width="3.6328125" style="405" customWidth="1"/>
    <col min="1032" max="1032" width="4" style="405"/>
    <col min="1033" max="1033" width="7.36328125" style="405" customWidth="1"/>
    <col min="1034" max="1042" width="4" style="405"/>
    <col min="1043" max="1044" width="6.90625" style="405" customWidth="1"/>
    <col min="1045" max="1046" width="4" style="405"/>
    <col min="1047" max="1047" width="4.08984375" style="405" customWidth="1"/>
    <col min="1048" max="1048" width="2.36328125" style="405" customWidth="1"/>
    <col min="1049" max="1049" width="3.36328125" style="405" customWidth="1"/>
    <col min="1050" max="1280" width="4" style="405"/>
    <col min="1281" max="1281" width="2.90625" style="405" customWidth="1"/>
    <col min="1282" max="1282" width="2.36328125" style="405" customWidth="1"/>
    <col min="1283" max="1283" width="7.36328125" style="405" customWidth="1"/>
    <col min="1284" max="1286" width="4" style="405"/>
    <col min="1287" max="1287" width="3.6328125" style="405" customWidth="1"/>
    <col min="1288" max="1288" width="4" style="405"/>
    <col min="1289" max="1289" width="7.36328125" style="405" customWidth="1"/>
    <col min="1290" max="1298" width="4" style="405"/>
    <col min="1299" max="1300" width="6.90625" style="405" customWidth="1"/>
    <col min="1301" max="1302" width="4" style="405"/>
    <col min="1303" max="1303" width="4.08984375" style="405" customWidth="1"/>
    <col min="1304" max="1304" width="2.36328125" style="405" customWidth="1"/>
    <col min="1305" max="1305" width="3.36328125" style="405" customWidth="1"/>
    <col min="1306" max="1536" width="4" style="405"/>
    <col min="1537" max="1537" width="2.90625" style="405" customWidth="1"/>
    <col min="1538" max="1538" width="2.36328125" style="405" customWidth="1"/>
    <col min="1539" max="1539" width="7.36328125" style="405" customWidth="1"/>
    <col min="1540" max="1542" width="4" style="405"/>
    <col min="1543" max="1543" width="3.6328125" style="405" customWidth="1"/>
    <col min="1544" max="1544" width="4" style="405"/>
    <col min="1545" max="1545" width="7.36328125" style="405" customWidth="1"/>
    <col min="1546" max="1554" width="4" style="405"/>
    <col min="1555" max="1556" width="6.90625" style="405" customWidth="1"/>
    <col min="1557" max="1558" width="4" style="405"/>
    <col min="1559" max="1559" width="4.08984375" style="405" customWidth="1"/>
    <col min="1560" max="1560" width="2.36328125" style="405" customWidth="1"/>
    <col min="1561" max="1561" width="3.36328125" style="405" customWidth="1"/>
    <col min="1562" max="1792" width="4" style="405"/>
    <col min="1793" max="1793" width="2.90625" style="405" customWidth="1"/>
    <col min="1794" max="1794" width="2.36328125" style="405" customWidth="1"/>
    <col min="1795" max="1795" width="7.36328125" style="405" customWidth="1"/>
    <col min="1796" max="1798" width="4" style="405"/>
    <col min="1799" max="1799" width="3.6328125" style="405" customWidth="1"/>
    <col min="1800" max="1800" width="4" style="405"/>
    <col min="1801" max="1801" width="7.36328125" style="405" customWidth="1"/>
    <col min="1802" max="1810" width="4" style="405"/>
    <col min="1811" max="1812" width="6.90625" style="405" customWidth="1"/>
    <col min="1813" max="1814" width="4" style="405"/>
    <col min="1815" max="1815" width="4.08984375" style="405" customWidth="1"/>
    <col min="1816" max="1816" width="2.36328125" style="405" customWidth="1"/>
    <col min="1817" max="1817" width="3.36328125" style="405" customWidth="1"/>
    <col min="1818" max="2048" width="4" style="405"/>
    <col min="2049" max="2049" width="2.90625" style="405" customWidth="1"/>
    <col min="2050" max="2050" width="2.36328125" style="405" customWidth="1"/>
    <col min="2051" max="2051" width="7.36328125" style="405" customWidth="1"/>
    <col min="2052" max="2054" width="4" style="405"/>
    <col min="2055" max="2055" width="3.6328125" style="405" customWidth="1"/>
    <col min="2056" max="2056" width="4" style="405"/>
    <col min="2057" max="2057" width="7.36328125" style="405" customWidth="1"/>
    <col min="2058" max="2066" width="4" style="405"/>
    <col min="2067" max="2068" width="6.90625" style="405" customWidth="1"/>
    <col min="2069" max="2070" width="4" style="405"/>
    <col min="2071" max="2071" width="4.08984375" style="405" customWidth="1"/>
    <col min="2072" max="2072" width="2.36328125" style="405" customWidth="1"/>
    <col min="2073" max="2073" width="3.36328125" style="405" customWidth="1"/>
    <col min="2074" max="2304" width="4" style="405"/>
    <col min="2305" max="2305" width="2.90625" style="405" customWidth="1"/>
    <col min="2306" max="2306" width="2.36328125" style="405" customWidth="1"/>
    <col min="2307" max="2307" width="7.36328125" style="405" customWidth="1"/>
    <col min="2308" max="2310" width="4" style="405"/>
    <col min="2311" max="2311" width="3.6328125" style="405" customWidth="1"/>
    <col min="2312" max="2312" width="4" style="405"/>
    <col min="2313" max="2313" width="7.36328125" style="405" customWidth="1"/>
    <col min="2314" max="2322" width="4" style="405"/>
    <col min="2323" max="2324" width="6.90625" style="405" customWidth="1"/>
    <col min="2325" max="2326" width="4" style="405"/>
    <col min="2327" max="2327" width="4.08984375" style="405" customWidth="1"/>
    <col min="2328" max="2328" width="2.36328125" style="405" customWidth="1"/>
    <col min="2329" max="2329" width="3.36328125" style="405" customWidth="1"/>
    <col min="2330" max="2560" width="4" style="405"/>
    <col min="2561" max="2561" width="2.90625" style="405" customWidth="1"/>
    <col min="2562" max="2562" width="2.36328125" style="405" customWidth="1"/>
    <col min="2563" max="2563" width="7.36328125" style="405" customWidth="1"/>
    <col min="2564" max="2566" width="4" style="405"/>
    <col min="2567" max="2567" width="3.6328125" style="405" customWidth="1"/>
    <col min="2568" max="2568" width="4" style="405"/>
    <col min="2569" max="2569" width="7.36328125" style="405" customWidth="1"/>
    <col min="2570" max="2578" width="4" style="405"/>
    <col min="2579" max="2580" width="6.90625" style="405" customWidth="1"/>
    <col min="2581" max="2582" width="4" style="405"/>
    <col min="2583" max="2583" width="4.08984375" style="405" customWidth="1"/>
    <col min="2584" max="2584" width="2.36328125" style="405" customWidth="1"/>
    <col min="2585" max="2585" width="3.36328125" style="405" customWidth="1"/>
    <col min="2586" max="2816" width="4" style="405"/>
    <col min="2817" max="2817" width="2.90625" style="405" customWidth="1"/>
    <col min="2818" max="2818" width="2.36328125" style="405" customWidth="1"/>
    <col min="2819" max="2819" width="7.36328125" style="405" customWidth="1"/>
    <col min="2820" max="2822" width="4" style="405"/>
    <col min="2823" max="2823" width="3.6328125" style="405" customWidth="1"/>
    <col min="2824" max="2824" width="4" style="405"/>
    <col min="2825" max="2825" width="7.36328125" style="405" customWidth="1"/>
    <col min="2826" max="2834" width="4" style="405"/>
    <col min="2835" max="2836" width="6.90625" style="405" customWidth="1"/>
    <col min="2837" max="2838" width="4" style="405"/>
    <col min="2839" max="2839" width="4.08984375" style="405" customWidth="1"/>
    <col min="2840" max="2840" width="2.36328125" style="405" customWidth="1"/>
    <col min="2841" max="2841" width="3.36328125" style="405" customWidth="1"/>
    <col min="2842" max="3072" width="4" style="405"/>
    <col min="3073" max="3073" width="2.90625" style="405" customWidth="1"/>
    <col min="3074" max="3074" width="2.36328125" style="405" customWidth="1"/>
    <col min="3075" max="3075" width="7.36328125" style="405" customWidth="1"/>
    <col min="3076" max="3078" width="4" style="405"/>
    <col min="3079" max="3079" width="3.6328125" style="405" customWidth="1"/>
    <col min="3080" max="3080" width="4" style="405"/>
    <col min="3081" max="3081" width="7.36328125" style="405" customWidth="1"/>
    <col min="3082" max="3090" width="4" style="405"/>
    <col min="3091" max="3092" width="6.90625" style="405" customWidth="1"/>
    <col min="3093" max="3094" width="4" style="405"/>
    <col min="3095" max="3095" width="4.08984375" style="405" customWidth="1"/>
    <col min="3096" max="3096" width="2.36328125" style="405" customWidth="1"/>
    <col min="3097" max="3097" width="3.36328125" style="405" customWidth="1"/>
    <col min="3098" max="3328" width="4" style="405"/>
    <col min="3329" max="3329" width="2.90625" style="405" customWidth="1"/>
    <col min="3330" max="3330" width="2.36328125" style="405" customWidth="1"/>
    <col min="3331" max="3331" width="7.36328125" style="405" customWidth="1"/>
    <col min="3332" max="3334" width="4" style="405"/>
    <col min="3335" max="3335" width="3.6328125" style="405" customWidth="1"/>
    <col min="3336" max="3336" width="4" style="405"/>
    <col min="3337" max="3337" width="7.36328125" style="405" customWidth="1"/>
    <col min="3338" max="3346" width="4" style="405"/>
    <col min="3347" max="3348" width="6.90625" style="405" customWidth="1"/>
    <col min="3349" max="3350" width="4" style="405"/>
    <col min="3351" max="3351" width="4.08984375" style="405" customWidth="1"/>
    <col min="3352" max="3352" width="2.36328125" style="405" customWidth="1"/>
    <col min="3353" max="3353" width="3.36328125" style="405" customWidth="1"/>
    <col min="3354" max="3584" width="4" style="405"/>
    <col min="3585" max="3585" width="2.90625" style="405" customWidth="1"/>
    <col min="3586" max="3586" width="2.36328125" style="405" customWidth="1"/>
    <col min="3587" max="3587" width="7.36328125" style="405" customWidth="1"/>
    <col min="3588" max="3590" width="4" style="405"/>
    <col min="3591" max="3591" width="3.6328125" style="405" customWidth="1"/>
    <col min="3592" max="3592" width="4" style="405"/>
    <col min="3593" max="3593" width="7.36328125" style="405" customWidth="1"/>
    <col min="3594" max="3602" width="4" style="405"/>
    <col min="3603" max="3604" width="6.90625" style="405" customWidth="1"/>
    <col min="3605" max="3606" width="4" style="405"/>
    <col min="3607" max="3607" width="4.08984375" style="405" customWidth="1"/>
    <col min="3608" max="3608" width="2.36328125" style="405" customWidth="1"/>
    <col min="3609" max="3609" width="3.36328125" style="405" customWidth="1"/>
    <col min="3610" max="3840" width="4" style="405"/>
    <col min="3841" max="3841" width="2.90625" style="405" customWidth="1"/>
    <col min="3842" max="3842" width="2.36328125" style="405" customWidth="1"/>
    <col min="3843" max="3843" width="7.36328125" style="405" customWidth="1"/>
    <col min="3844" max="3846" width="4" style="405"/>
    <col min="3847" max="3847" width="3.6328125" style="405" customWidth="1"/>
    <col min="3848" max="3848" width="4" style="405"/>
    <col min="3849" max="3849" width="7.36328125" style="405" customWidth="1"/>
    <col min="3850" max="3858" width="4" style="405"/>
    <col min="3859" max="3860" width="6.90625" style="405" customWidth="1"/>
    <col min="3861" max="3862" width="4" style="405"/>
    <col min="3863" max="3863" width="4.08984375" style="405" customWidth="1"/>
    <col min="3864" max="3864" width="2.36328125" style="405" customWidth="1"/>
    <col min="3865" max="3865" width="3.36328125" style="405" customWidth="1"/>
    <col min="3866" max="4096" width="4" style="405"/>
    <col min="4097" max="4097" width="2.90625" style="405" customWidth="1"/>
    <col min="4098" max="4098" width="2.36328125" style="405" customWidth="1"/>
    <col min="4099" max="4099" width="7.36328125" style="405" customWidth="1"/>
    <col min="4100" max="4102" width="4" style="405"/>
    <col min="4103" max="4103" width="3.6328125" style="405" customWidth="1"/>
    <col min="4104" max="4104" width="4" style="405"/>
    <col min="4105" max="4105" width="7.36328125" style="405" customWidth="1"/>
    <col min="4106" max="4114" width="4" style="405"/>
    <col min="4115" max="4116" width="6.90625" style="405" customWidth="1"/>
    <col min="4117" max="4118" width="4" style="405"/>
    <col min="4119" max="4119" width="4.08984375" style="405" customWidth="1"/>
    <col min="4120" max="4120" width="2.36328125" style="405" customWidth="1"/>
    <col min="4121" max="4121" width="3.36328125" style="405" customWidth="1"/>
    <col min="4122" max="4352" width="4" style="405"/>
    <col min="4353" max="4353" width="2.90625" style="405" customWidth="1"/>
    <col min="4354" max="4354" width="2.36328125" style="405" customWidth="1"/>
    <col min="4355" max="4355" width="7.36328125" style="405" customWidth="1"/>
    <col min="4356" max="4358" width="4" style="405"/>
    <col min="4359" max="4359" width="3.6328125" style="405" customWidth="1"/>
    <col min="4360" max="4360" width="4" style="405"/>
    <col min="4361" max="4361" width="7.36328125" style="405" customWidth="1"/>
    <col min="4362" max="4370" width="4" style="405"/>
    <col min="4371" max="4372" width="6.90625" style="405" customWidth="1"/>
    <col min="4373" max="4374" width="4" style="405"/>
    <col min="4375" max="4375" width="4.08984375" style="405" customWidth="1"/>
    <col min="4376" max="4376" width="2.36328125" style="405" customWidth="1"/>
    <col min="4377" max="4377" width="3.36328125" style="405" customWidth="1"/>
    <col min="4378" max="4608" width="4" style="405"/>
    <col min="4609" max="4609" width="2.90625" style="405" customWidth="1"/>
    <col min="4610" max="4610" width="2.36328125" style="405" customWidth="1"/>
    <col min="4611" max="4611" width="7.36328125" style="405" customWidth="1"/>
    <col min="4612" max="4614" width="4" style="405"/>
    <col min="4615" max="4615" width="3.6328125" style="405" customWidth="1"/>
    <col min="4616" max="4616" width="4" style="405"/>
    <col min="4617" max="4617" width="7.36328125" style="405" customWidth="1"/>
    <col min="4618" max="4626" width="4" style="405"/>
    <col min="4627" max="4628" width="6.90625" style="405" customWidth="1"/>
    <col min="4629" max="4630" width="4" style="405"/>
    <col min="4631" max="4631" width="4.08984375" style="405" customWidth="1"/>
    <col min="4632" max="4632" width="2.36328125" style="405" customWidth="1"/>
    <col min="4633" max="4633" width="3.36328125" style="405" customWidth="1"/>
    <col min="4634" max="4864" width="4" style="405"/>
    <col min="4865" max="4865" width="2.90625" style="405" customWidth="1"/>
    <col min="4866" max="4866" width="2.36328125" style="405" customWidth="1"/>
    <col min="4867" max="4867" width="7.36328125" style="405" customWidth="1"/>
    <col min="4868" max="4870" width="4" style="405"/>
    <col min="4871" max="4871" width="3.6328125" style="405" customWidth="1"/>
    <col min="4872" max="4872" width="4" style="405"/>
    <col min="4873" max="4873" width="7.36328125" style="405" customWidth="1"/>
    <col min="4874" max="4882" width="4" style="405"/>
    <col min="4883" max="4884" width="6.90625" style="405" customWidth="1"/>
    <col min="4885" max="4886" width="4" style="405"/>
    <col min="4887" max="4887" width="4.08984375" style="405" customWidth="1"/>
    <col min="4888" max="4888" width="2.36328125" style="405" customWidth="1"/>
    <col min="4889" max="4889" width="3.36328125" style="405" customWidth="1"/>
    <col min="4890" max="5120" width="4" style="405"/>
    <col min="5121" max="5121" width="2.90625" style="405" customWidth="1"/>
    <col min="5122" max="5122" width="2.36328125" style="405" customWidth="1"/>
    <col min="5123" max="5123" width="7.36328125" style="405" customWidth="1"/>
    <col min="5124" max="5126" width="4" style="405"/>
    <col min="5127" max="5127" width="3.6328125" style="405" customWidth="1"/>
    <col min="5128" max="5128" width="4" style="405"/>
    <col min="5129" max="5129" width="7.36328125" style="405" customWidth="1"/>
    <col min="5130" max="5138" width="4" style="405"/>
    <col min="5139" max="5140" width="6.90625" style="405" customWidth="1"/>
    <col min="5141" max="5142" width="4" style="405"/>
    <col min="5143" max="5143" width="4.08984375" style="405" customWidth="1"/>
    <col min="5144" max="5144" width="2.36328125" style="405" customWidth="1"/>
    <col min="5145" max="5145" width="3.36328125" style="405" customWidth="1"/>
    <col min="5146" max="5376" width="4" style="405"/>
    <col min="5377" max="5377" width="2.90625" style="405" customWidth="1"/>
    <col min="5378" max="5378" width="2.36328125" style="405" customWidth="1"/>
    <col min="5379" max="5379" width="7.36328125" style="405" customWidth="1"/>
    <col min="5380" max="5382" width="4" style="405"/>
    <col min="5383" max="5383" width="3.6328125" style="405" customWidth="1"/>
    <col min="5384" max="5384" width="4" style="405"/>
    <col min="5385" max="5385" width="7.36328125" style="405" customWidth="1"/>
    <col min="5386" max="5394" width="4" style="405"/>
    <col min="5395" max="5396" width="6.90625" style="405" customWidth="1"/>
    <col min="5397" max="5398" width="4" style="405"/>
    <col min="5399" max="5399" width="4.08984375" style="405" customWidth="1"/>
    <col min="5400" max="5400" width="2.36328125" style="405" customWidth="1"/>
    <col min="5401" max="5401" width="3.36328125" style="405" customWidth="1"/>
    <col min="5402" max="5632" width="4" style="405"/>
    <col min="5633" max="5633" width="2.90625" style="405" customWidth="1"/>
    <col min="5634" max="5634" width="2.36328125" style="405" customWidth="1"/>
    <col min="5635" max="5635" width="7.36328125" style="405" customWidth="1"/>
    <col min="5636" max="5638" width="4" style="405"/>
    <col min="5639" max="5639" width="3.6328125" style="405" customWidth="1"/>
    <col min="5640" max="5640" width="4" style="405"/>
    <col min="5641" max="5641" width="7.36328125" style="405" customWidth="1"/>
    <col min="5642" max="5650" width="4" style="405"/>
    <col min="5651" max="5652" width="6.90625" style="405" customWidth="1"/>
    <col min="5653" max="5654" width="4" style="405"/>
    <col min="5655" max="5655" width="4.08984375" style="405" customWidth="1"/>
    <col min="5656" max="5656" width="2.36328125" style="405" customWidth="1"/>
    <col min="5657" max="5657" width="3.36328125" style="405" customWidth="1"/>
    <col min="5658" max="5888" width="4" style="405"/>
    <col min="5889" max="5889" width="2.90625" style="405" customWidth="1"/>
    <col min="5890" max="5890" width="2.36328125" style="405" customWidth="1"/>
    <col min="5891" max="5891" width="7.36328125" style="405" customWidth="1"/>
    <col min="5892" max="5894" width="4" style="405"/>
    <col min="5895" max="5895" width="3.6328125" style="405" customWidth="1"/>
    <col min="5896" max="5896" width="4" style="405"/>
    <col min="5897" max="5897" width="7.36328125" style="405" customWidth="1"/>
    <col min="5898" max="5906" width="4" style="405"/>
    <col min="5907" max="5908" width="6.90625" style="405" customWidth="1"/>
    <col min="5909" max="5910" width="4" style="405"/>
    <col min="5911" max="5911" width="4.08984375" style="405" customWidth="1"/>
    <col min="5912" max="5912" width="2.36328125" style="405" customWidth="1"/>
    <col min="5913" max="5913" width="3.36328125" style="405" customWidth="1"/>
    <col min="5914" max="6144" width="4" style="405"/>
    <col min="6145" max="6145" width="2.90625" style="405" customWidth="1"/>
    <col min="6146" max="6146" width="2.36328125" style="405" customWidth="1"/>
    <col min="6147" max="6147" width="7.36328125" style="405" customWidth="1"/>
    <col min="6148" max="6150" width="4" style="405"/>
    <col min="6151" max="6151" width="3.6328125" style="405" customWidth="1"/>
    <col min="6152" max="6152" width="4" style="405"/>
    <col min="6153" max="6153" width="7.36328125" style="405" customWidth="1"/>
    <col min="6154" max="6162" width="4" style="405"/>
    <col min="6163" max="6164" width="6.90625" style="405" customWidth="1"/>
    <col min="6165" max="6166" width="4" style="405"/>
    <col min="6167" max="6167" width="4.08984375" style="405" customWidth="1"/>
    <col min="6168" max="6168" width="2.36328125" style="405" customWidth="1"/>
    <col min="6169" max="6169" width="3.36328125" style="405" customWidth="1"/>
    <col min="6170" max="6400" width="4" style="405"/>
    <col min="6401" max="6401" width="2.90625" style="405" customWidth="1"/>
    <col min="6402" max="6402" width="2.36328125" style="405" customWidth="1"/>
    <col min="6403" max="6403" width="7.36328125" style="405" customWidth="1"/>
    <col min="6404" max="6406" width="4" style="405"/>
    <col min="6407" max="6407" width="3.6328125" style="405" customWidth="1"/>
    <col min="6408" max="6408" width="4" style="405"/>
    <col min="6409" max="6409" width="7.36328125" style="405" customWidth="1"/>
    <col min="6410" max="6418" width="4" style="405"/>
    <col min="6419" max="6420" width="6.90625" style="405" customWidth="1"/>
    <col min="6421" max="6422" width="4" style="405"/>
    <col min="6423" max="6423" width="4.08984375" style="405" customWidth="1"/>
    <col min="6424" max="6424" width="2.36328125" style="405" customWidth="1"/>
    <col min="6425" max="6425" width="3.36328125" style="405" customWidth="1"/>
    <col min="6426" max="6656" width="4" style="405"/>
    <col min="6657" max="6657" width="2.90625" style="405" customWidth="1"/>
    <col min="6658" max="6658" width="2.36328125" style="405" customWidth="1"/>
    <col min="6659" max="6659" width="7.36328125" style="405" customWidth="1"/>
    <col min="6660" max="6662" width="4" style="405"/>
    <col min="6663" max="6663" width="3.6328125" style="405" customWidth="1"/>
    <col min="6664" max="6664" width="4" style="405"/>
    <col min="6665" max="6665" width="7.36328125" style="405" customWidth="1"/>
    <col min="6666" max="6674" width="4" style="405"/>
    <col min="6675" max="6676" width="6.90625" style="405" customWidth="1"/>
    <col min="6677" max="6678" width="4" style="405"/>
    <col min="6679" max="6679" width="4.08984375" style="405" customWidth="1"/>
    <col min="6680" max="6680" width="2.36328125" style="405" customWidth="1"/>
    <col min="6681" max="6681" width="3.36328125" style="405" customWidth="1"/>
    <col min="6682" max="6912" width="4" style="405"/>
    <col min="6913" max="6913" width="2.90625" style="405" customWidth="1"/>
    <col min="6914" max="6914" width="2.36328125" style="405" customWidth="1"/>
    <col min="6915" max="6915" width="7.36328125" style="405" customWidth="1"/>
    <col min="6916" max="6918" width="4" style="405"/>
    <col min="6919" max="6919" width="3.6328125" style="405" customWidth="1"/>
    <col min="6920" max="6920" width="4" style="405"/>
    <col min="6921" max="6921" width="7.36328125" style="405" customWidth="1"/>
    <col min="6922" max="6930" width="4" style="405"/>
    <col min="6931" max="6932" width="6.90625" style="405" customWidth="1"/>
    <col min="6933" max="6934" width="4" style="405"/>
    <col min="6935" max="6935" width="4.08984375" style="405" customWidth="1"/>
    <col min="6936" max="6936" width="2.36328125" style="405" customWidth="1"/>
    <col min="6937" max="6937" width="3.36328125" style="405" customWidth="1"/>
    <col min="6938" max="7168" width="4" style="405"/>
    <col min="7169" max="7169" width="2.90625" style="405" customWidth="1"/>
    <col min="7170" max="7170" width="2.36328125" style="405" customWidth="1"/>
    <col min="7171" max="7171" width="7.36328125" style="405" customWidth="1"/>
    <col min="7172" max="7174" width="4" style="405"/>
    <col min="7175" max="7175" width="3.6328125" style="405" customWidth="1"/>
    <col min="7176" max="7176" width="4" style="405"/>
    <col min="7177" max="7177" width="7.36328125" style="405" customWidth="1"/>
    <col min="7178" max="7186" width="4" style="405"/>
    <col min="7187" max="7188" width="6.90625" style="405" customWidth="1"/>
    <col min="7189" max="7190" width="4" style="405"/>
    <col min="7191" max="7191" width="4.08984375" style="405" customWidth="1"/>
    <col min="7192" max="7192" width="2.36328125" style="405" customWidth="1"/>
    <col min="7193" max="7193" width="3.36328125" style="405" customWidth="1"/>
    <col min="7194" max="7424" width="4" style="405"/>
    <col min="7425" max="7425" width="2.90625" style="405" customWidth="1"/>
    <col min="7426" max="7426" width="2.36328125" style="405" customWidth="1"/>
    <col min="7427" max="7427" width="7.36328125" style="405" customWidth="1"/>
    <col min="7428" max="7430" width="4" style="405"/>
    <col min="7431" max="7431" width="3.6328125" style="405" customWidth="1"/>
    <col min="7432" max="7432" width="4" style="405"/>
    <col min="7433" max="7433" width="7.36328125" style="405" customWidth="1"/>
    <col min="7434" max="7442" width="4" style="405"/>
    <col min="7443" max="7444" width="6.90625" style="405" customWidth="1"/>
    <col min="7445" max="7446" width="4" style="405"/>
    <col min="7447" max="7447" width="4.08984375" style="405" customWidth="1"/>
    <col min="7448" max="7448" width="2.36328125" style="405" customWidth="1"/>
    <col min="7449" max="7449" width="3.36328125" style="405" customWidth="1"/>
    <col min="7450" max="7680" width="4" style="405"/>
    <col min="7681" max="7681" width="2.90625" style="405" customWidth="1"/>
    <col min="7682" max="7682" width="2.36328125" style="405" customWidth="1"/>
    <col min="7683" max="7683" width="7.36328125" style="405" customWidth="1"/>
    <col min="7684" max="7686" width="4" style="405"/>
    <col min="7687" max="7687" width="3.6328125" style="405" customWidth="1"/>
    <col min="7688" max="7688" width="4" style="405"/>
    <col min="7689" max="7689" width="7.36328125" style="405" customWidth="1"/>
    <col min="7690" max="7698" width="4" style="405"/>
    <col min="7699" max="7700" width="6.90625" style="405" customWidth="1"/>
    <col min="7701" max="7702" width="4" style="405"/>
    <col min="7703" max="7703" width="4.08984375" style="405" customWidth="1"/>
    <col min="7704" max="7704" width="2.36328125" style="405" customWidth="1"/>
    <col min="7705" max="7705" width="3.36328125" style="405" customWidth="1"/>
    <col min="7706" max="7936" width="4" style="405"/>
    <col min="7937" max="7937" width="2.90625" style="405" customWidth="1"/>
    <col min="7938" max="7938" width="2.36328125" style="405" customWidth="1"/>
    <col min="7939" max="7939" width="7.36328125" style="405" customWidth="1"/>
    <col min="7940" max="7942" width="4" style="405"/>
    <col min="7943" max="7943" width="3.6328125" style="405" customWidth="1"/>
    <col min="7944" max="7944" width="4" style="405"/>
    <col min="7945" max="7945" width="7.36328125" style="405" customWidth="1"/>
    <col min="7946" max="7954" width="4" style="405"/>
    <col min="7955" max="7956" width="6.90625" style="405" customWidth="1"/>
    <col min="7957" max="7958" width="4" style="405"/>
    <col min="7959" max="7959" width="4.08984375" style="405" customWidth="1"/>
    <col min="7960" max="7960" width="2.36328125" style="405" customWidth="1"/>
    <col min="7961" max="7961" width="3.36328125" style="405" customWidth="1"/>
    <col min="7962" max="8192" width="4" style="405"/>
    <col min="8193" max="8193" width="2.90625" style="405" customWidth="1"/>
    <col min="8194" max="8194" width="2.36328125" style="405" customWidth="1"/>
    <col min="8195" max="8195" width="7.36328125" style="405" customWidth="1"/>
    <col min="8196" max="8198" width="4" style="405"/>
    <col min="8199" max="8199" width="3.6328125" style="405" customWidth="1"/>
    <col min="8200" max="8200" width="4" style="405"/>
    <col min="8201" max="8201" width="7.36328125" style="405" customWidth="1"/>
    <col min="8202" max="8210" width="4" style="405"/>
    <col min="8211" max="8212" width="6.90625" style="405" customWidth="1"/>
    <col min="8213" max="8214" width="4" style="405"/>
    <col min="8215" max="8215" width="4.08984375" style="405" customWidth="1"/>
    <col min="8216" max="8216" width="2.36328125" style="405" customWidth="1"/>
    <col min="8217" max="8217" width="3.36328125" style="405" customWidth="1"/>
    <col min="8218" max="8448" width="4" style="405"/>
    <col min="8449" max="8449" width="2.90625" style="405" customWidth="1"/>
    <col min="8450" max="8450" width="2.36328125" style="405" customWidth="1"/>
    <col min="8451" max="8451" width="7.36328125" style="405" customWidth="1"/>
    <col min="8452" max="8454" width="4" style="405"/>
    <col min="8455" max="8455" width="3.6328125" style="405" customWidth="1"/>
    <col min="8456" max="8456" width="4" style="405"/>
    <col min="8457" max="8457" width="7.36328125" style="405" customWidth="1"/>
    <col min="8458" max="8466" width="4" style="405"/>
    <col min="8467" max="8468" width="6.90625" style="405" customWidth="1"/>
    <col min="8469" max="8470" width="4" style="405"/>
    <col min="8471" max="8471" width="4.08984375" style="405" customWidth="1"/>
    <col min="8472" max="8472" width="2.36328125" style="405" customWidth="1"/>
    <col min="8473" max="8473" width="3.36328125" style="405" customWidth="1"/>
    <col min="8474" max="8704" width="4" style="405"/>
    <col min="8705" max="8705" width="2.90625" style="405" customWidth="1"/>
    <col min="8706" max="8706" width="2.36328125" style="405" customWidth="1"/>
    <col min="8707" max="8707" width="7.36328125" style="405" customWidth="1"/>
    <col min="8708" max="8710" width="4" style="405"/>
    <col min="8711" max="8711" width="3.6328125" style="405" customWidth="1"/>
    <col min="8712" max="8712" width="4" style="405"/>
    <col min="8713" max="8713" width="7.36328125" style="405" customWidth="1"/>
    <col min="8714" max="8722" width="4" style="405"/>
    <col min="8723" max="8724" width="6.90625" style="405" customWidth="1"/>
    <col min="8725" max="8726" width="4" style="405"/>
    <col min="8727" max="8727" width="4.08984375" style="405" customWidth="1"/>
    <col min="8728" max="8728" width="2.36328125" style="405" customWidth="1"/>
    <col min="8729" max="8729" width="3.36328125" style="405" customWidth="1"/>
    <col min="8730" max="8960" width="4" style="405"/>
    <col min="8961" max="8961" width="2.90625" style="405" customWidth="1"/>
    <col min="8962" max="8962" width="2.36328125" style="405" customWidth="1"/>
    <col min="8963" max="8963" width="7.36328125" style="405" customWidth="1"/>
    <col min="8964" max="8966" width="4" style="405"/>
    <col min="8967" max="8967" width="3.6328125" style="405" customWidth="1"/>
    <col min="8968" max="8968" width="4" style="405"/>
    <col min="8969" max="8969" width="7.36328125" style="405" customWidth="1"/>
    <col min="8970" max="8978" width="4" style="405"/>
    <col min="8979" max="8980" width="6.90625" style="405" customWidth="1"/>
    <col min="8981" max="8982" width="4" style="405"/>
    <col min="8983" max="8983" width="4.08984375" style="405" customWidth="1"/>
    <col min="8984" max="8984" width="2.36328125" style="405" customWidth="1"/>
    <col min="8985" max="8985" width="3.36328125" style="405" customWidth="1"/>
    <col min="8986" max="9216" width="4" style="405"/>
    <col min="9217" max="9217" width="2.90625" style="405" customWidth="1"/>
    <col min="9218" max="9218" width="2.36328125" style="405" customWidth="1"/>
    <col min="9219" max="9219" width="7.36328125" style="405" customWidth="1"/>
    <col min="9220" max="9222" width="4" style="405"/>
    <col min="9223" max="9223" width="3.6328125" style="405" customWidth="1"/>
    <col min="9224" max="9224" width="4" style="405"/>
    <col min="9225" max="9225" width="7.36328125" style="405" customWidth="1"/>
    <col min="9226" max="9234" width="4" style="405"/>
    <col min="9235" max="9236" width="6.90625" style="405" customWidth="1"/>
    <col min="9237" max="9238" width="4" style="405"/>
    <col min="9239" max="9239" width="4.08984375" style="405" customWidth="1"/>
    <col min="9240" max="9240" width="2.36328125" style="405" customWidth="1"/>
    <col min="9241" max="9241" width="3.36328125" style="405" customWidth="1"/>
    <col min="9242" max="9472" width="4" style="405"/>
    <col min="9473" max="9473" width="2.90625" style="405" customWidth="1"/>
    <col min="9474" max="9474" width="2.36328125" style="405" customWidth="1"/>
    <col min="9475" max="9475" width="7.36328125" style="405" customWidth="1"/>
    <col min="9476" max="9478" width="4" style="405"/>
    <col min="9479" max="9479" width="3.6328125" style="405" customWidth="1"/>
    <col min="9480" max="9480" width="4" style="405"/>
    <col min="9481" max="9481" width="7.36328125" style="405" customWidth="1"/>
    <col min="9482" max="9490" width="4" style="405"/>
    <col min="9491" max="9492" width="6.90625" style="405" customWidth="1"/>
    <col min="9493" max="9494" width="4" style="405"/>
    <col min="9495" max="9495" width="4.08984375" style="405" customWidth="1"/>
    <col min="9496" max="9496" width="2.36328125" style="405" customWidth="1"/>
    <col min="9497" max="9497" width="3.36328125" style="405" customWidth="1"/>
    <col min="9498" max="9728" width="4" style="405"/>
    <col min="9729" max="9729" width="2.90625" style="405" customWidth="1"/>
    <col min="9730" max="9730" width="2.36328125" style="405" customWidth="1"/>
    <col min="9731" max="9731" width="7.36328125" style="405" customWidth="1"/>
    <col min="9732" max="9734" width="4" style="405"/>
    <col min="9735" max="9735" width="3.6328125" style="405" customWidth="1"/>
    <col min="9736" max="9736" width="4" style="405"/>
    <col min="9737" max="9737" width="7.36328125" style="405" customWidth="1"/>
    <col min="9738" max="9746" width="4" style="405"/>
    <col min="9747" max="9748" width="6.90625" style="405" customWidth="1"/>
    <col min="9749" max="9750" width="4" style="405"/>
    <col min="9751" max="9751" width="4.08984375" style="405" customWidth="1"/>
    <col min="9752" max="9752" width="2.36328125" style="405" customWidth="1"/>
    <col min="9753" max="9753" width="3.36328125" style="405" customWidth="1"/>
    <col min="9754" max="9984" width="4" style="405"/>
    <col min="9985" max="9985" width="2.90625" style="405" customWidth="1"/>
    <col min="9986" max="9986" width="2.36328125" style="405" customWidth="1"/>
    <col min="9987" max="9987" width="7.36328125" style="405" customWidth="1"/>
    <col min="9988" max="9990" width="4" style="405"/>
    <col min="9991" max="9991" width="3.6328125" style="405" customWidth="1"/>
    <col min="9992" max="9992" width="4" style="405"/>
    <col min="9993" max="9993" width="7.36328125" style="405" customWidth="1"/>
    <col min="9994" max="10002" width="4" style="405"/>
    <col min="10003" max="10004" width="6.90625" style="405" customWidth="1"/>
    <col min="10005" max="10006" width="4" style="405"/>
    <col min="10007" max="10007" width="4.08984375" style="405" customWidth="1"/>
    <col min="10008" max="10008" width="2.36328125" style="405" customWidth="1"/>
    <col min="10009" max="10009" width="3.36328125" style="405" customWidth="1"/>
    <col min="10010" max="10240" width="4" style="405"/>
    <col min="10241" max="10241" width="2.90625" style="405" customWidth="1"/>
    <col min="10242" max="10242" width="2.36328125" style="405" customWidth="1"/>
    <col min="10243" max="10243" width="7.36328125" style="405" customWidth="1"/>
    <col min="10244" max="10246" width="4" style="405"/>
    <col min="10247" max="10247" width="3.6328125" style="405" customWidth="1"/>
    <col min="10248" max="10248" width="4" style="405"/>
    <col min="10249" max="10249" width="7.36328125" style="405" customWidth="1"/>
    <col min="10250" max="10258" width="4" style="405"/>
    <col min="10259" max="10260" width="6.90625" style="405" customWidth="1"/>
    <col min="10261" max="10262" width="4" style="405"/>
    <col min="10263" max="10263" width="4.08984375" style="405" customWidth="1"/>
    <col min="10264" max="10264" width="2.36328125" style="405" customWidth="1"/>
    <col min="10265" max="10265" width="3.36328125" style="405" customWidth="1"/>
    <col min="10266" max="10496" width="4" style="405"/>
    <col min="10497" max="10497" width="2.90625" style="405" customWidth="1"/>
    <col min="10498" max="10498" width="2.36328125" style="405" customWidth="1"/>
    <col min="10499" max="10499" width="7.36328125" style="405" customWidth="1"/>
    <col min="10500" max="10502" width="4" style="405"/>
    <col min="10503" max="10503" width="3.6328125" style="405" customWidth="1"/>
    <col min="10504" max="10504" width="4" style="405"/>
    <col min="10505" max="10505" width="7.36328125" style="405" customWidth="1"/>
    <col min="10506" max="10514" width="4" style="405"/>
    <col min="10515" max="10516" width="6.90625" style="405" customWidth="1"/>
    <col min="10517" max="10518" width="4" style="405"/>
    <col min="10519" max="10519" width="4.08984375" style="405" customWidth="1"/>
    <col min="10520" max="10520" width="2.36328125" style="405" customWidth="1"/>
    <col min="10521" max="10521" width="3.36328125" style="405" customWidth="1"/>
    <col min="10522" max="10752" width="4" style="405"/>
    <col min="10753" max="10753" width="2.90625" style="405" customWidth="1"/>
    <col min="10754" max="10754" width="2.36328125" style="405" customWidth="1"/>
    <col min="10755" max="10755" width="7.36328125" style="405" customWidth="1"/>
    <col min="10756" max="10758" width="4" style="405"/>
    <col min="10759" max="10759" width="3.6328125" style="405" customWidth="1"/>
    <col min="10760" max="10760" width="4" style="405"/>
    <col min="10761" max="10761" width="7.36328125" style="405" customWidth="1"/>
    <col min="10762" max="10770" width="4" style="405"/>
    <col min="10771" max="10772" width="6.90625" style="405" customWidth="1"/>
    <col min="10773" max="10774" width="4" style="405"/>
    <col min="10775" max="10775" width="4.08984375" style="405" customWidth="1"/>
    <col min="10776" max="10776" width="2.36328125" style="405" customWidth="1"/>
    <col min="10777" max="10777" width="3.36328125" style="405" customWidth="1"/>
    <col min="10778" max="11008" width="4" style="405"/>
    <col min="11009" max="11009" width="2.90625" style="405" customWidth="1"/>
    <col min="11010" max="11010" width="2.36328125" style="405" customWidth="1"/>
    <col min="11011" max="11011" width="7.36328125" style="405" customWidth="1"/>
    <col min="11012" max="11014" width="4" style="405"/>
    <col min="11015" max="11015" width="3.6328125" style="405" customWidth="1"/>
    <col min="11016" max="11016" width="4" style="405"/>
    <col min="11017" max="11017" width="7.36328125" style="405" customWidth="1"/>
    <col min="11018" max="11026" width="4" style="405"/>
    <col min="11027" max="11028" width="6.90625" style="405" customWidth="1"/>
    <col min="11029" max="11030" width="4" style="405"/>
    <col min="11031" max="11031" width="4.08984375" style="405" customWidth="1"/>
    <col min="11032" max="11032" width="2.36328125" style="405" customWidth="1"/>
    <col min="11033" max="11033" width="3.36328125" style="405" customWidth="1"/>
    <col min="11034" max="11264" width="4" style="405"/>
    <col min="11265" max="11265" width="2.90625" style="405" customWidth="1"/>
    <col min="11266" max="11266" width="2.36328125" style="405" customWidth="1"/>
    <col min="11267" max="11267" width="7.36328125" style="405" customWidth="1"/>
    <col min="11268" max="11270" width="4" style="405"/>
    <col min="11271" max="11271" width="3.6328125" style="405" customWidth="1"/>
    <col min="11272" max="11272" width="4" style="405"/>
    <col min="11273" max="11273" width="7.36328125" style="405" customWidth="1"/>
    <col min="11274" max="11282" width="4" style="405"/>
    <col min="11283" max="11284" width="6.90625" style="405" customWidth="1"/>
    <col min="11285" max="11286" width="4" style="405"/>
    <col min="11287" max="11287" width="4.08984375" style="405" customWidth="1"/>
    <col min="11288" max="11288" width="2.36328125" style="405" customWidth="1"/>
    <col min="11289" max="11289" width="3.36328125" style="405" customWidth="1"/>
    <col min="11290" max="11520" width="4" style="405"/>
    <col min="11521" max="11521" width="2.90625" style="405" customWidth="1"/>
    <col min="11522" max="11522" width="2.36328125" style="405" customWidth="1"/>
    <col min="11523" max="11523" width="7.36328125" style="405" customWidth="1"/>
    <col min="11524" max="11526" width="4" style="405"/>
    <col min="11527" max="11527" width="3.6328125" style="405" customWidth="1"/>
    <col min="11528" max="11528" width="4" style="405"/>
    <col min="11529" max="11529" width="7.36328125" style="405" customWidth="1"/>
    <col min="11530" max="11538" width="4" style="405"/>
    <col min="11539" max="11540" width="6.90625" style="405" customWidth="1"/>
    <col min="11541" max="11542" width="4" style="405"/>
    <col min="11543" max="11543" width="4.08984375" style="405" customWidth="1"/>
    <col min="11544" max="11544" width="2.36328125" style="405" customWidth="1"/>
    <col min="11545" max="11545" width="3.36328125" style="405" customWidth="1"/>
    <col min="11546" max="11776" width="4" style="405"/>
    <col min="11777" max="11777" width="2.90625" style="405" customWidth="1"/>
    <col min="11778" max="11778" width="2.36328125" style="405" customWidth="1"/>
    <col min="11779" max="11779" width="7.36328125" style="405" customWidth="1"/>
    <col min="11780" max="11782" width="4" style="405"/>
    <col min="11783" max="11783" width="3.6328125" style="405" customWidth="1"/>
    <col min="11784" max="11784" width="4" style="405"/>
    <col min="11785" max="11785" width="7.36328125" style="405" customWidth="1"/>
    <col min="11786" max="11794" width="4" style="405"/>
    <col min="11795" max="11796" width="6.90625" style="405" customWidth="1"/>
    <col min="11797" max="11798" width="4" style="405"/>
    <col min="11799" max="11799" width="4.08984375" style="405" customWidth="1"/>
    <col min="11800" max="11800" width="2.36328125" style="405" customWidth="1"/>
    <col min="11801" max="11801" width="3.36328125" style="405" customWidth="1"/>
    <col min="11802" max="12032" width="4" style="405"/>
    <col min="12033" max="12033" width="2.90625" style="405" customWidth="1"/>
    <col min="12034" max="12034" width="2.36328125" style="405" customWidth="1"/>
    <col min="12035" max="12035" width="7.36328125" style="405" customWidth="1"/>
    <col min="12036" max="12038" width="4" style="405"/>
    <col min="12039" max="12039" width="3.6328125" style="405" customWidth="1"/>
    <col min="12040" max="12040" width="4" style="405"/>
    <col min="12041" max="12041" width="7.36328125" style="405" customWidth="1"/>
    <col min="12042" max="12050" width="4" style="405"/>
    <col min="12051" max="12052" width="6.90625" style="405" customWidth="1"/>
    <col min="12053" max="12054" width="4" style="405"/>
    <col min="12055" max="12055" width="4.08984375" style="405" customWidth="1"/>
    <col min="12056" max="12056" width="2.36328125" style="405" customWidth="1"/>
    <col min="12057" max="12057" width="3.36328125" style="405" customWidth="1"/>
    <col min="12058" max="12288" width="4" style="405"/>
    <col min="12289" max="12289" width="2.90625" style="405" customWidth="1"/>
    <col min="12290" max="12290" width="2.36328125" style="405" customWidth="1"/>
    <col min="12291" max="12291" width="7.36328125" style="405" customWidth="1"/>
    <col min="12292" max="12294" width="4" style="405"/>
    <col min="12295" max="12295" width="3.6328125" style="405" customWidth="1"/>
    <col min="12296" max="12296" width="4" style="405"/>
    <col min="12297" max="12297" width="7.36328125" style="405" customWidth="1"/>
    <col min="12298" max="12306" width="4" style="405"/>
    <col min="12307" max="12308" width="6.90625" style="405" customWidth="1"/>
    <col min="12309" max="12310" width="4" style="405"/>
    <col min="12311" max="12311" width="4.08984375" style="405" customWidth="1"/>
    <col min="12312" max="12312" width="2.36328125" style="405" customWidth="1"/>
    <col min="12313" max="12313" width="3.36328125" style="405" customWidth="1"/>
    <col min="12314" max="12544" width="4" style="405"/>
    <col min="12545" max="12545" width="2.90625" style="405" customWidth="1"/>
    <col min="12546" max="12546" width="2.36328125" style="405" customWidth="1"/>
    <col min="12547" max="12547" width="7.36328125" style="405" customWidth="1"/>
    <col min="12548" max="12550" width="4" style="405"/>
    <col min="12551" max="12551" width="3.6328125" style="405" customWidth="1"/>
    <col min="12552" max="12552" width="4" style="405"/>
    <col min="12553" max="12553" width="7.36328125" style="405" customWidth="1"/>
    <col min="12554" max="12562" width="4" style="405"/>
    <col min="12563" max="12564" width="6.90625" style="405" customWidth="1"/>
    <col min="12565" max="12566" width="4" style="405"/>
    <col min="12567" max="12567" width="4.08984375" style="405" customWidth="1"/>
    <col min="12568" max="12568" width="2.36328125" style="405" customWidth="1"/>
    <col min="12569" max="12569" width="3.36328125" style="405" customWidth="1"/>
    <col min="12570" max="12800" width="4" style="405"/>
    <col min="12801" max="12801" width="2.90625" style="405" customWidth="1"/>
    <col min="12802" max="12802" width="2.36328125" style="405" customWidth="1"/>
    <col min="12803" max="12803" width="7.36328125" style="405" customWidth="1"/>
    <col min="12804" max="12806" width="4" style="405"/>
    <col min="12807" max="12807" width="3.6328125" style="405" customWidth="1"/>
    <col min="12808" max="12808" width="4" style="405"/>
    <col min="12809" max="12809" width="7.36328125" style="405" customWidth="1"/>
    <col min="12810" max="12818" width="4" style="405"/>
    <col min="12819" max="12820" width="6.90625" style="405" customWidth="1"/>
    <col min="12821" max="12822" width="4" style="405"/>
    <col min="12823" max="12823" width="4.08984375" style="405" customWidth="1"/>
    <col min="12824" max="12824" width="2.36328125" style="405" customWidth="1"/>
    <col min="12825" max="12825" width="3.36328125" style="405" customWidth="1"/>
    <col min="12826" max="13056" width="4" style="405"/>
    <col min="13057" max="13057" width="2.90625" style="405" customWidth="1"/>
    <col min="13058" max="13058" width="2.36328125" style="405" customWidth="1"/>
    <col min="13059" max="13059" width="7.36328125" style="405" customWidth="1"/>
    <col min="13060" max="13062" width="4" style="405"/>
    <col min="13063" max="13063" width="3.6328125" style="405" customWidth="1"/>
    <col min="13064" max="13064" width="4" style="405"/>
    <col min="13065" max="13065" width="7.36328125" style="405" customWidth="1"/>
    <col min="13066" max="13074" width="4" style="405"/>
    <col min="13075" max="13076" width="6.90625" style="405" customWidth="1"/>
    <col min="13077" max="13078" width="4" style="405"/>
    <col min="13079" max="13079" width="4.08984375" style="405" customWidth="1"/>
    <col min="13080" max="13080" width="2.36328125" style="405" customWidth="1"/>
    <col min="13081" max="13081" width="3.36328125" style="405" customWidth="1"/>
    <col min="13082" max="13312" width="4" style="405"/>
    <col min="13313" max="13313" width="2.90625" style="405" customWidth="1"/>
    <col min="13314" max="13314" width="2.36328125" style="405" customWidth="1"/>
    <col min="13315" max="13315" width="7.36328125" style="405" customWidth="1"/>
    <col min="13316" max="13318" width="4" style="405"/>
    <col min="13319" max="13319" width="3.6328125" style="405" customWidth="1"/>
    <col min="13320" max="13320" width="4" style="405"/>
    <col min="13321" max="13321" width="7.36328125" style="405" customWidth="1"/>
    <col min="13322" max="13330" width="4" style="405"/>
    <col min="13331" max="13332" width="6.90625" style="405" customWidth="1"/>
    <col min="13333" max="13334" width="4" style="405"/>
    <col min="13335" max="13335" width="4.08984375" style="405" customWidth="1"/>
    <col min="13336" max="13336" width="2.36328125" style="405" customWidth="1"/>
    <col min="13337" max="13337" width="3.36328125" style="405" customWidth="1"/>
    <col min="13338" max="13568" width="4" style="405"/>
    <col min="13569" max="13569" width="2.90625" style="405" customWidth="1"/>
    <col min="13570" max="13570" width="2.36328125" style="405" customWidth="1"/>
    <col min="13571" max="13571" width="7.36328125" style="405" customWidth="1"/>
    <col min="13572" max="13574" width="4" style="405"/>
    <col min="13575" max="13575" width="3.6328125" style="405" customWidth="1"/>
    <col min="13576" max="13576" width="4" style="405"/>
    <col min="13577" max="13577" width="7.36328125" style="405" customWidth="1"/>
    <col min="13578" max="13586" width="4" style="405"/>
    <col min="13587" max="13588" width="6.90625" style="405" customWidth="1"/>
    <col min="13589" max="13590" width="4" style="405"/>
    <col min="13591" max="13591" width="4.08984375" style="405" customWidth="1"/>
    <col min="13592" max="13592" width="2.36328125" style="405" customWidth="1"/>
    <col min="13593" max="13593" width="3.36328125" style="405" customWidth="1"/>
    <col min="13594" max="13824" width="4" style="405"/>
    <col min="13825" max="13825" width="2.90625" style="405" customWidth="1"/>
    <col min="13826" max="13826" width="2.36328125" style="405" customWidth="1"/>
    <col min="13827" max="13827" width="7.36328125" style="405" customWidth="1"/>
    <col min="13828" max="13830" width="4" style="405"/>
    <col min="13831" max="13831" width="3.6328125" style="405" customWidth="1"/>
    <col min="13832" max="13832" width="4" style="405"/>
    <col min="13833" max="13833" width="7.36328125" style="405" customWidth="1"/>
    <col min="13834" max="13842" width="4" style="405"/>
    <col min="13843" max="13844" width="6.90625" style="405" customWidth="1"/>
    <col min="13845" max="13846" width="4" style="405"/>
    <col min="13847" max="13847" width="4.08984375" style="405" customWidth="1"/>
    <col min="13848" max="13848" width="2.36328125" style="405" customWidth="1"/>
    <col min="13849" max="13849" width="3.36328125" style="405" customWidth="1"/>
    <col min="13850" max="14080" width="4" style="405"/>
    <col min="14081" max="14081" width="2.90625" style="405" customWidth="1"/>
    <col min="14082" max="14082" width="2.36328125" style="405" customWidth="1"/>
    <col min="14083" max="14083" width="7.36328125" style="405" customWidth="1"/>
    <col min="14084" max="14086" width="4" style="405"/>
    <col min="14087" max="14087" width="3.6328125" style="405" customWidth="1"/>
    <col min="14088" max="14088" width="4" style="405"/>
    <col min="14089" max="14089" width="7.36328125" style="405" customWidth="1"/>
    <col min="14090" max="14098" width="4" style="405"/>
    <col min="14099" max="14100" width="6.90625" style="405" customWidth="1"/>
    <col min="14101" max="14102" width="4" style="405"/>
    <col min="14103" max="14103" width="4.08984375" style="405" customWidth="1"/>
    <col min="14104" max="14104" width="2.36328125" style="405" customWidth="1"/>
    <col min="14105" max="14105" width="3.36328125" style="405" customWidth="1"/>
    <col min="14106" max="14336" width="4" style="405"/>
    <col min="14337" max="14337" width="2.90625" style="405" customWidth="1"/>
    <col min="14338" max="14338" width="2.36328125" style="405" customWidth="1"/>
    <col min="14339" max="14339" width="7.36328125" style="405" customWidth="1"/>
    <col min="14340" max="14342" width="4" style="405"/>
    <col min="14343" max="14343" width="3.6328125" style="405" customWidth="1"/>
    <col min="14344" max="14344" width="4" style="405"/>
    <col min="14345" max="14345" width="7.36328125" style="405" customWidth="1"/>
    <col min="14346" max="14354" width="4" style="405"/>
    <col min="14355" max="14356" width="6.90625" style="405" customWidth="1"/>
    <col min="14357" max="14358" width="4" style="405"/>
    <col min="14359" max="14359" width="4.08984375" style="405" customWidth="1"/>
    <col min="14360" max="14360" width="2.36328125" style="405" customWidth="1"/>
    <col min="14361" max="14361" width="3.36328125" style="405" customWidth="1"/>
    <col min="14362" max="14592" width="4" style="405"/>
    <col min="14593" max="14593" width="2.90625" style="405" customWidth="1"/>
    <col min="14594" max="14594" width="2.36328125" style="405" customWidth="1"/>
    <col min="14595" max="14595" width="7.36328125" style="405" customWidth="1"/>
    <col min="14596" max="14598" width="4" style="405"/>
    <col min="14599" max="14599" width="3.6328125" style="405" customWidth="1"/>
    <col min="14600" max="14600" width="4" style="405"/>
    <col min="14601" max="14601" width="7.36328125" style="405" customWidth="1"/>
    <col min="14602" max="14610" width="4" style="405"/>
    <col min="14611" max="14612" width="6.90625" style="405" customWidth="1"/>
    <col min="14613" max="14614" width="4" style="405"/>
    <col min="14615" max="14615" width="4.08984375" style="405" customWidth="1"/>
    <col min="14616" max="14616" width="2.36328125" style="405" customWidth="1"/>
    <col min="14617" max="14617" width="3.36328125" style="405" customWidth="1"/>
    <col min="14618" max="14848" width="4" style="405"/>
    <col min="14849" max="14849" width="2.90625" style="405" customWidth="1"/>
    <col min="14850" max="14850" width="2.36328125" style="405" customWidth="1"/>
    <col min="14851" max="14851" width="7.36328125" style="405" customWidth="1"/>
    <col min="14852" max="14854" width="4" style="405"/>
    <col min="14855" max="14855" width="3.6328125" style="405" customWidth="1"/>
    <col min="14856" max="14856" width="4" style="405"/>
    <col min="14857" max="14857" width="7.36328125" style="405" customWidth="1"/>
    <col min="14858" max="14866" width="4" style="405"/>
    <col min="14867" max="14868" width="6.90625" style="405" customWidth="1"/>
    <col min="14869" max="14870" width="4" style="405"/>
    <col min="14871" max="14871" width="4.08984375" style="405" customWidth="1"/>
    <col min="14872" max="14872" width="2.36328125" style="405" customWidth="1"/>
    <col min="14873" max="14873" width="3.36328125" style="405" customWidth="1"/>
    <col min="14874" max="15104" width="4" style="405"/>
    <col min="15105" max="15105" width="2.90625" style="405" customWidth="1"/>
    <col min="15106" max="15106" width="2.36328125" style="405" customWidth="1"/>
    <col min="15107" max="15107" width="7.36328125" style="405" customWidth="1"/>
    <col min="15108" max="15110" width="4" style="405"/>
    <col min="15111" max="15111" width="3.6328125" style="405" customWidth="1"/>
    <col min="15112" max="15112" width="4" style="405"/>
    <col min="15113" max="15113" width="7.36328125" style="405" customWidth="1"/>
    <col min="15114" max="15122" width="4" style="405"/>
    <col min="15123" max="15124" width="6.90625" style="405" customWidth="1"/>
    <col min="15125" max="15126" width="4" style="405"/>
    <col min="15127" max="15127" width="4.08984375" style="405" customWidth="1"/>
    <col min="15128" max="15128" width="2.36328125" style="405" customWidth="1"/>
    <col min="15129" max="15129" width="3.36328125" style="405" customWidth="1"/>
    <col min="15130" max="15360" width="4" style="405"/>
    <col min="15361" max="15361" width="2.90625" style="405" customWidth="1"/>
    <col min="15362" max="15362" width="2.36328125" style="405" customWidth="1"/>
    <col min="15363" max="15363" width="7.36328125" style="405" customWidth="1"/>
    <col min="15364" max="15366" width="4" style="405"/>
    <col min="15367" max="15367" width="3.6328125" style="405" customWidth="1"/>
    <col min="15368" max="15368" width="4" style="405"/>
    <col min="15369" max="15369" width="7.36328125" style="405" customWidth="1"/>
    <col min="15370" max="15378" width="4" style="405"/>
    <col min="15379" max="15380" width="6.90625" style="405" customWidth="1"/>
    <col min="15381" max="15382" width="4" style="405"/>
    <col min="15383" max="15383" width="4.08984375" style="405" customWidth="1"/>
    <col min="15384" max="15384" width="2.36328125" style="405" customWidth="1"/>
    <col min="15385" max="15385" width="3.36328125" style="405" customWidth="1"/>
    <col min="15386" max="15616" width="4" style="405"/>
    <col min="15617" max="15617" width="2.90625" style="405" customWidth="1"/>
    <col min="15618" max="15618" width="2.36328125" style="405" customWidth="1"/>
    <col min="15619" max="15619" width="7.36328125" style="405" customWidth="1"/>
    <col min="15620" max="15622" width="4" style="405"/>
    <col min="15623" max="15623" width="3.6328125" style="405" customWidth="1"/>
    <col min="15624" max="15624" width="4" style="405"/>
    <col min="15625" max="15625" width="7.36328125" style="405" customWidth="1"/>
    <col min="15626" max="15634" width="4" style="405"/>
    <col min="15635" max="15636" width="6.90625" style="405" customWidth="1"/>
    <col min="15637" max="15638" width="4" style="405"/>
    <col min="15639" max="15639" width="4.08984375" style="405" customWidth="1"/>
    <col min="15640" max="15640" width="2.36328125" style="405" customWidth="1"/>
    <col min="15641" max="15641" width="3.36328125" style="405" customWidth="1"/>
    <col min="15642" max="15872" width="4" style="405"/>
    <col min="15873" max="15873" width="2.90625" style="405" customWidth="1"/>
    <col min="15874" max="15874" width="2.36328125" style="405" customWidth="1"/>
    <col min="15875" max="15875" width="7.36328125" style="405" customWidth="1"/>
    <col min="15876" max="15878" width="4" style="405"/>
    <col min="15879" max="15879" width="3.6328125" style="405" customWidth="1"/>
    <col min="15880" max="15880" width="4" style="405"/>
    <col min="15881" max="15881" width="7.36328125" style="405" customWidth="1"/>
    <col min="15882" max="15890" width="4" style="405"/>
    <col min="15891" max="15892" width="6.90625" style="405" customWidth="1"/>
    <col min="15893" max="15894" width="4" style="405"/>
    <col min="15895" max="15895" width="4.08984375" style="405" customWidth="1"/>
    <col min="15896" max="15896" width="2.36328125" style="405" customWidth="1"/>
    <col min="15897" max="15897" width="3.36328125" style="405" customWidth="1"/>
    <col min="15898" max="16128" width="4" style="405"/>
    <col min="16129" max="16129" width="2.90625" style="405" customWidth="1"/>
    <col min="16130" max="16130" width="2.36328125" style="405" customWidth="1"/>
    <col min="16131" max="16131" width="7.36328125" style="405" customWidth="1"/>
    <col min="16132" max="16134" width="4" style="405"/>
    <col min="16135" max="16135" width="3.6328125" style="405" customWidth="1"/>
    <col min="16136" max="16136" width="4" style="405"/>
    <col min="16137" max="16137" width="7.36328125" style="405" customWidth="1"/>
    <col min="16138" max="16146" width="4" style="405"/>
    <col min="16147" max="16148" width="6.90625" style="405" customWidth="1"/>
    <col min="16149" max="16150" width="4" style="405"/>
    <col min="16151" max="16151" width="4.08984375" style="405" customWidth="1"/>
    <col min="16152" max="16152" width="2.36328125" style="405" customWidth="1"/>
    <col min="16153" max="16153" width="3.36328125" style="405" customWidth="1"/>
    <col min="16154" max="16384" width="4" style="405"/>
  </cols>
  <sheetData>
    <row r="1" spans="1:25" s="108" customFormat="1" ht="18" customHeight="1">
      <c r="A1" s="172" t="s">
        <v>646</v>
      </c>
    </row>
    <row r="2" spans="1:25" ht="15" customHeight="1">
      <c r="A2" s="403" t="s">
        <v>1241</v>
      </c>
      <c r="B2" s="404"/>
      <c r="C2" s="404"/>
      <c r="D2" s="404"/>
      <c r="E2" s="404"/>
      <c r="F2" s="404"/>
      <c r="G2" s="404"/>
      <c r="H2" s="404"/>
      <c r="I2" s="404"/>
      <c r="J2" s="404"/>
      <c r="K2" s="404"/>
      <c r="L2" s="404"/>
      <c r="M2" s="404"/>
      <c r="N2" s="404"/>
      <c r="O2" s="404"/>
      <c r="P2" s="404"/>
      <c r="Q2" s="404"/>
      <c r="R2" s="404"/>
      <c r="S2" s="404"/>
      <c r="T2" s="404"/>
      <c r="U2" s="404"/>
      <c r="V2" s="404"/>
      <c r="W2" s="404"/>
      <c r="X2" s="404"/>
    </row>
    <row r="3" spans="1:25" ht="15" customHeight="1">
      <c r="A3" s="402"/>
      <c r="B3" s="402"/>
      <c r="C3" s="402"/>
      <c r="D3" s="402"/>
      <c r="E3" s="402"/>
      <c r="F3" s="402"/>
      <c r="G3" s="402"/>
      <c r="H3" s="402"/>
      <c r="I3" s="402"/>
      <c r="J3" s="402"/>
      <c r="K3" s="402"/>
      <c r="L3" s="402"/>
      <c r="M3" s="402"/>
      <c r="N3" s="402"/>
      <c r="O3" s="402"/>
      <c r="P3" s="2957" t="s">
        <v>1242</v>
      </c>
      <c r="Q3" s="2957"/>
      <c r="R3" s="2957"/>
      <c r="S3" s="2957"/>
      <c r="T3" s="2957"/>
      <c r="U3" s="2957"/>
      <c r="V3" s="2957"/>
      <c r="W3" s="2957"/>
      <c r="X3" s="2957"/>
      <c r="Y3" s="402"/>
    </row>
    <row r="4" spans="1:25" ht="15" customHeight="1">
      <c r="A4" s="402"/>
      <c r="B4" s="402"/>
      <c r="C4" s="402"/>
      <c r="D4" s="402"/>
      <c r="E4" s="402"/>
      <c r="F4" s="402"/>
      <c r="G4" s="402"/>
      <c r="H4" s="402"/>
      <c r="I4" s="402"/>
      <c r="J4" s="402"/>
      <c r="K4" s="402"/>
      <c r="L4" s="402"/>
      <c r="M4" s="402"/>
      <c r="N4" s="402"/>
      <c r="O4" s="402"/>
      <c r="P4" s="402"/>
      <c r="Q4" s="402"/>
      <c r="R4" s="449"/>
      <c r="S4" s="402"/>
      <c r="T4" s="402"/>
      <c r="U4" s="402"/>
      <c r="V4" s="402"/>
      <c r="W4" s="402"/>
      <c r="X4" s="402"/>
      <c r="Y4" s="402"/>
    </row>
    <row r="5" spans="1:25" ht="15" customHeight="1">
      <c r="A5" s="2958" t="s">
        <v>319</v>
      </c>
      <c r="B5" s="2958"/>
      <c r="C5" s="2958"/>
      <c r="D5" s="2958"/>
      <c r="E5" s="2958"/>
      <c r="F5" s="2958"/>
      <c r="G5" s="2958"/>
      <c r="H5" s="2958"/>
      <c r="I5" s="2958"/>
      <c r="J5" s="2958"/>
      <c r="K5" s="2958"/>
      <c r="L5" s="2958"/>
      <c r="M5" s="2958"/>
      <c r="N5" s="2958"/>
      <c r="O5" s="2958"/>
      <c r="P5" s="2958"/>
      <c r="Q5" s="2958"/>
      <c r="R5" s="2958"/>
      <c r="S5" s="2958"/>
      <c r="T5" s="2958"/>
      <c r="U5" s="2958"/>
      <c r="V5" s="2958"/>
      <c r="W5" s="2958"/>
      <c r="X5" s="2958"/>
      <c r="Y5" s="402"/>
    </row>
    <row r="6" spans="1:25" ht="15" customHeight="1">
      <c r="A6" s="402"/>
      <c r="B6" s="402"/>
      <c r="C6" s="402"/>
      <c r="D6" s="402"/>
      <c r="E6" s="402"/>
      <c r="F6" s="402"/>
      <c r="G6" s="402"/>
      <c r="H6" s="402"/>
      <c r="I6" s="402"/>
      <c r="J6" s="402"/>
      <c r="K6" s="402"/>
      <c r="L6" s="402"/>
      <c r="M6" s="402"/>
      <c r="N6" s="402"/>
      <c r="O6" s="402"/>
      <c r="P6" s="402"/>
      <c r="Q6" s="402"/>
      <c r="R6" s="402"/>
      <c r="S6" s="402"/>
      <c r="T6" s="402"/>
      <c r="U6" s="402"/>
      <c r="V6" s="402"/>
      <c r="W6" s="402"/>
      <c r="X6" s="402"/>
      <c r="Y6" s="402"/>
    </row>
    <row r="7" spans="1:25" ht="22.5" customHeight="1">
      <c r="A7" s="2828" t="s">
        <v>120</v>
      </c>
      <c r="B7" s="2829"/>
      <c r="C7" s="2829"/>
      <c r="D7" s="2829"/>
      <c r="E7" s="2830"/>
      <c r="F7" s="2828"/>
      <c r="G7" s="2829"/>
      <c r="H7" s="2829"/>
      <c r="I7" s="2829"/>
      <c r="J7" s="2829"/>
      <c r="K7" s="2829"/>
      <c r="L7" s="2829"/>
      <c r="M7" s="2829"/>
      <c r="N7" s="2829"/>
      <c r="O7" s="2829"/>
      <c r="P7" s="2829"/>
      <c r="Q7" s="2829"/>
      <c r="R7" s="2829"/>
      <c r="S7" s="2829"/>
      <c r="T7" s="2829"/>
      <c r="U7" s="2829"/>
      <c r="V7" s="2829"/>
      <c r="W7" s="2829"/>
      <c r="X7" s="2830"/>
    </row>
    <row r="8" spans="1:25" ht="22.5" customHeight="1">
      <c r="A8" s="2828" t="s">
        <v>1139</v>
      </c>
      <c r="B8" s="2829"/>
      <c r="C8" s="2829"/>
      <c r="D8" s="2829"/>
      <c r="E8" s="2830"/>
      <c r="F8" s="2828" t="s">
        <v>1243</v>
      </c>
      <c r="G8" s="2829"/>
      <c r="H8" s="2829"/>
      <c r="I8" s="2829"/>
      <c r="J8" s="2829"/>
      <c r="K8" s="2829"/>
      <c r="L8" s="2829"/>
      <c r="M8" s="2829"/>
      <c r="N8" s="2829"/>
      <c r="O8" s="2829"/>
      <c r="P8" s="2829"/>
      <c r="Q8" s="2829"/>
      <c r="R8" s="2829"/>
      <c r="S8" s="2829"/>
      <c r="T8" s="2829"/>
      <c r="U8" s="2829"/>
      <c r="V8" s="2829"/>
      <c r="W8" s="2829"/>
      <c r="X8" s="2830"/>
    </row>
    <row r="9" spans="1:25" ht="22.5" customHeight="1">
      <c r="A9" s="2819" t="s">
        <v>1141</v>
      </c>
      <c r="B9" s="2819"/>
      <c r="C9" s="2819"/>
      <c r="D9" s="2819"/>
      <c r="E9" s="2819"/>
      <c r="F9" s="2853" t="s">
        <v>1142</v>
      </c>
      <c r="G9" s="2854"/>
      <c r="H9" s="2854"/>
      <c r="I9" s="2854"/>
      <c r="J9" s="2854"/>
      <c r="K9" s="2854"/>
      <c r="L9" s="2854"/>
      <c r="M9" s="2854"/>
      <c r="N9" s="2854"/>
      <c r="O9" s="2854"/>
      <c r="P9" s="2854"/>
      <c r="Q9" s="2854"/>
      <c r="R9" s="2854"/>
      <c r="S9" s="2854"/>
      <c r="T9" s="2854"/>
      <c r="U9" s="2854"/>
      <c r="V9" s="2854"/>
      <c r="W9" s="2854"/>
      <c r="X9" s="2855"/>
    </row>
    <row r="10" spans="1:25" ht="15" customHeight="1">
      <c r="A10" s="402"/>
      <c r="B10" s="402"/>
      <c r="C10" s="402"/>
      <c r="D10" s="402"/>
      <c r="E10" s="402"/>
      <c r="F10" s="402"/>
      <c r="G10" s="402"/>
      <c r="H10" s="402"/>
      <c r="I10" s="402"/>
      <c r="J10" s="402"/>
      <c r="K10" s="402"/>
      <c r="L10" s="402"/>
      <c r="M10" s="402"/>
      <c r="N10" s="402"/>
      <c r="O10" s="402"/>
      <c r="P10" s="402"/>
      <c r="Q10" s="402"/>
      <c r="R10" s="402"/>
      <c r="S10" s="402"/>
      <c r="T10" s="402"/>
      <c r="U10" s="402"/>
      <c r="V10" s="402"/>
      <c r="W10" s="402"/>
      <c r="X10" s="402"/>
      <c r="Y10" s="402"/>
    </row>
    <row r="11" spans="1:25" ht="15" customHeight="1">
      <c r="A11" s="450"/>
      <c r="B11" s="451"/>
      <c r="C11" s="451"/>
      <c r="D11" s="451"/>
      <c r="E11" s="451"/>
      <c r="F11" s="451"/>
      <c r="G11" s="451"/>
      <c r="H11" s="451"/>
      <c r="I11" s="451"/>
      <c r="J11" s="451"/>
      <c r="K11" s="451"/>
      <c r="L11" s="451"/>
      <c r="M11" s="451"/>
      <c r="N11" s="451"/>
      <c r="O11" s="451"/>
      <c r="P11" s="451"/>
      <c r="Q11" s="451"/>
      <c r="R11" s="451"/>
      <c r="S11" s="451"/>
      <c r="T11" s="450"/>
      <c r="U11" s="451"/>
      <c r="V11" s="451"/>
      <c r="W11" s="451"/>
      <c r="X11" s="452"/>
      <c r="Y11" s="402"/>
    </row>
    <row r="12" spans="1:25" ht="15" customHeight="1">
      <c r="A12" s="453" t="s">
        <v>123</v>
      </c>
      <c r="B12" s="402"/>
      <c r="C12" s="402"/>
      <c r="D12" s="402"/>
      <c r="E12" s="402"/>
      <c r="F12" s="402"/>
      <c r="G12" s="402"/>
      <c r="H12" s="402"/>
      <c r="I12" s="402"/>
      <c r="J12" s="402"/>
      <c r="K12" s="402"/>
      <c r="L12" s="402"/>
      <c r="M12" s="402"/>
      <c r="N12" s="402"/>
      <c r="O12" s="402"/>
      <c r="P12" s="402"/>
      <c r="Q12" s="402"/>
      <c r="R12" s="402"/>
      <c r="S12" s="402"/>
      <c r="T12" s="2916" t="s">
        <v>1244</v>
      </c>
      <c r="U12" s="2917"/>
      <c r="V12" s="2917"/>
      <c r="W12" s="2917"/>
      <c r="X12" s="2918"/>
      <c r="Y12" s="402"/>
    </row>
    <row r="13" spans="1:25" ht="15" customHeight="1">
      <c r="A13" s="453"/>
      <c r="B13" s="402"/>
      <c r="C13" s="402"/>
      <c r="D13" s="402"/>
      <c r="E13" s="402"/>
      <c r="F13" s="402"/>
      <c r="G13" s="402"/>
      <c r="H13" s="402"/>
      <c r="I13" s="402"/>
      <c r="J13" s="402"/>
      <c r="K13" s="402"/>
      <c r="L13" s="402"/>
      <c r="M13" s="402"/>
      <c r="N13" s="402"/>
      <c r="O13" s="402"/>
      <c r="P13" s="402"/>
      <c r="Q13" s="402"/>
      <c r="R13" s="402"/>
      <c r="S13" s="402"/>
      <c r="T13" s="454"/>
      <c r="U13" s="455"/>
      <c r="V13" s="455"/>
      <c r="W13" s="455"/>
      <c r="X13" s="456"/>
      <c r="Y13" s="402"/>
    </row>
    <row r="14" spans="1:25" ht="15" customHeight="1">
      <c r="A14" s="453"/>
      <c r="B14" s="457" t="s">
        <v>1245</v>
      </c>
      <c r="C14" s="2919" t="s">
        <v>1246</v>
      </c>
      <c r="D14" s="2919"/>
      <c r="E14" s="2919"/>
      <c r="F14" s="2919"/>
      <c r="G14" s="2919"/>
      <c r="H14" s="2919"/>
      <c r="I14" s="2919"/>
      <c r="J14" s="2919"/>
      <c r="K14" s="2919"/>
      <c r="L14" s="2919"/>
      <c r="M14" s="2919"/>
      <c r="N14" s="2919"/>
      <c r="O14" s="2919"/>
      <c r="P14" s="2919"/>
      <c r="Q14" s="2919"/>
      <c r="R14" s="2919"/>
      <c r="S14" s="2920"/>
      <c r="T14" s="454"/>
      <c r="U14" s="455" t="s">
        <v>1145</v>
      </c>
      <c r="V14" s="455" t="s">
        <v>527</v>
      </c>
      <c r="W14" s="455" t="s">
        <v>1145</v>
      </c>
      <c r="X14" s="456"/>
      <c r="Y14" s="402"/>
    </row>
    <row r="15" spans="1:25" ht="15" customHeight="1">
      <c r="A15" s="453"/>
      <c r="B15" s="457"/>
      <c r="C15" s="2919"/>
      <c r="D15" s="2919"/>
      <c r="E15" s="2919"/>
      <c r="F15" s="2919"/>
      <c r="G15" s="2919"/>
      <c r="H15" s="2919"/>
      <c r="I15" s="2919"/>
      <c r="J15" s="2919"/>
      <c r="K15" s="2919"/>
      <c r="L15" s="2919"/>
      <c r="M15" s="2919"/>
      <c r="N15" s="2919"/>
      <c r="O15" s="2919"/>
      <c r="P15" s="2919"/>
      <c r="Q15" s="2919"/>
      <c r="R15" s="2919"/>
      <c r="S15" s="2920"/>
      <c r="T15" s="454"/>
      <c r="U15" s="455"/>
      <c r="V15" s="455"/>
      <c r="W15" s="455"/>
      <c r="X15" s="456"/>
      <c r="Y15" s="402"/>
    </row>
    <row r="16" spans="1:25" ht="7.5" customHeight="1">
      <c r="A16" s="453"/>
      <c r="B16" s="402"/>
      <c r="C16" s="402"/>
      <c r="D16" s="402"/>
      <c r="E16" s="402"/>
      <c r="F16" s="402"/>
      <c r="G16" s="402"/>
      <c r="H16" s="402"/>
      <c r="I16" s="402"/>
      <c r="J16" s="402"/>
      <c r="K16" s="402"/>
      <c r="L16" s="402"/>
      <c r="M16" s="402"/>
      <c r="N16" s="402"/>
      <c r="O16" s="402"/>
      <c r="P16" s="402"/>
      <c r="Q16" s="402"/>
      <c r="R16" s="402"/>
      <c r="S16" s="402"/>
      <c r="T16" s="454"/>
      <c r="U16" s="455"/>
      <c r="V16" s="455"/>
      <c r="W16" s="455"/>
      <c r="X16" s="456"/>
      <c r="Y16" s="402"/>
    </row>
    <row r="17" spans="1:25" ht="15" customHeight="1">
      <c r="A17" s="453"/>
      <c r="B17" s="2915" t="s">
        <v>1146</v>
      </c>
      <c r="C17" s="2919" t="s">
        <v>1147</v>
      </c>
      <c r="D17" s="2919"/>
      <c r="E17" s="2919"/>
      <c r="F17" s="2919"/>
      <c r="G17" s="2919"/>
      <c r="H17" s="2919"/>
      <c r="I17" s="2919"/>
      <c r="J17" s="2919"/>
      <c r="K17" s="2919"/>
      <c r="L17" s="2919"/>
      <c r="M17" s="2919"/>
      <c r="N17" s="2919"/>
      <c r="O17" s="2919"/>
      <c r="P17" s="2919"/>
      <c r="Q17" s="2919"/>
      <c r="R17" s="2919"/>
      <c r="S17" s="2920"/>
      <c r="T17" s="454"/>
      <c r="U17" s="455" t="s">
        <v>1145</v>
      </c>
      <c r="V17" s="455" t="s">
        <v>1247</v>
      </c>
      <c r="W17" s="455" t="s">
        <v>1145</v>
      </c>
      <c r="X17" s="456"/>
      <c r="Y17" s="402"/>
    </row>
    <row r="18" spans="1:25" ht="15" customHeight="1">
      <c r="A18" s="453"/>
      <c r="B18" s="2915"/>
      <c r="C18" s="2919"/>
      <c r="D18" s="2919"/>
      <c r="E18" s="2919"/>
      <c r="F18" s="2919"/>
      <c r="G18" s="2919"/>
      <c r="H18" s="2919"/>
      <c r="I18" s="2919"/>
      <c r="J18" s="2919"/>
      <c r="K18" s="2919"/>
      <c r="L18" s="2919"/>
      <c r="M18" s="2919"/>
      <c r="N18" s="2919"/>
      <c r="O18" s="2919"/>
      <c r="P18" s="2919"/>
      <c r="Q18" s="2919"/>
      <c r="R18" s="2919"/>
      <c r="S18" s="2920"/>
      <c r="T18" s="454"/>
      <c r="U18" s="455"/>
      <c r="V18" s="455"/>
      <c r="W18" s="455"/>
      <c r="X18" s="456"/>
      <c r="Y18" s="402"/>
    </row>
    <row r="19" spans="1:25" ht="7.5" customHeight="1">
      <c r="A19" s="453"/>
      <c r="B19" s="402"/>
      <c r="C19" s="402"/>
      <c r="D19" s="402"/>
      <c r="E19" s="402"/>
      <c r="F19" s="402"/>
      <c r="G19" s="402"/>
      <c r="H19" s="402"/>
      <c r="I19" s="402"/>
      <c r="J19" s="402"/>
      <c r="K19" s="402"/>
      <c r="L19" s="402"/>
      <c r="M19" s="402"/>
      <c r="N19" s="402"/>
      <c r="O19" s="402"/>
      <c r="P19" s="402"/>
      <c r="Q19" s="402"/>
      <c r="R19" s="402"/>
      <c r="S19" s="402"/>
      <c r="T19" s="454"/>
      <c r="U19" s="455"/>
      <c r="V19" s="455"/>
      <c r="W19" s="455"/>
      <c r="X19" s="456"/>
      <c r="Y19" s="402"/>
    </row>
    <row r="20" spans="1:25" ht="15" customHeight="1">
      <c r="A20" s="453"/>
      <c r="B20" s="402" t="s">
        <v>1248</v>
      </c>
      <c r="C20" s="2923" t="s">
        <v>1249</v>
      </c>
      <c r="D20" s="2923"/>
      <c r="E20" s="2923"/>
      <c r="F20" s="2923"/>
      <c r="G20" s="2923"/>
      <c r="H20" s="2923"/>
      <c r="I20" s="2923"/>
      <c r="J20" s="2923"/>
      <c r="K20" s="2923"/>
      <c r="L20" s="2923"/>
      <c r="M20" s="2923"/>
      <c r="N20" s="2923"/>
      <c r="O20" s="2923"/>
      <c r="P20" s="2923"/>
      <c r="Q20" s="2923"/>
      <c r="R20" s="2923"/>
      <c r="S20" s="2954"/>
      <c r="T20" s="454"/>
      <c r="U20" s="455" t="s">
        <v>1145</v>
      </c>
      <c r="V20" s="455" t="s">
        <v>1250</v>
      </c>
      <c r="W20" s="455" t="s">
        <v>1145</v>
      </c>
      <c r="X20" s="456"/>
      <c r="Y20" s="402"/>
    </row>
    <row r="21" spans="1:25" ht="7.5" customHeight="1">
      <c r="A21" s="453"/>
      <c r="B21" s="402"/>
      <c r="C21" s="402"/>
      <c r="D21" s="402"/>
      <c r="E21" s="402"/>
      <c r="F21" s="402"/>
      <c r="G21" s="402"/>
      <c r="H21" s="402"/>
      <c r="I21" s="402"/>
      <c r="J21" s="402"/>
      <c r="K21" s="402"/>
      <c r="L21" s="402"/>
      <c r="M21" s="402"/>
      <c r="N21" s="402"/>
      <c r="O21" s="402"/>
      <c r="P21" s="402"/>
      <c r="Q21" s="402"/>
      <c r="R21" s="402"/>
      <c r="S21" s="402"/>
      <c r="T21" s="454"/>
      <c r="U21" s="455"/>
      <c r="V21" s="455"/>
      <c r="W21" s="455"/>
      <c r="X21" s="456"/>
      <c r="Y21" s="402"/>
    </row>
    <row r="22" spans="1:25" ht="15" customHeight="1">
      <c r="A22" s="453"/>
      <c r="B22" s="449" t="s">
        <v>1148</v>
      </c>
      <c r="C22" s="2955" t="s">
        <v>1251</v>
      </c>
      <c r="D22" s="2955"/>
      <c r="E22" s="2955"/>
      <c r="F22" s="2955"/>
      <c r="G22" s="2955"/>
      <c r="H22" s="2955"/>
      <c r="I22" s="2955"/>
      <c r="J22" s="2955"/>
      <c r="K22" s="2955"/>
      <c r="L22" s="2955"/>
      <c r="M22" s="2955"/>
      <c r="N22" s="2955"/>
      <c r="O22" s="2955"/>
      <c r="P22" s="2955"/>
      <c r="Q22" s="2955"/>
      <c r="R22" s="2955"/>
      <c r="S22" s="2956"/>
      <c r="T22" s="454"/>
      <c r="U22" s="455" t="s">
        <v>1145</v>
      </c>
      <c r="V22" s="455" t="s">
        <v>527</v>
      </c>
      <c r="W22" s="455" t="s">
        <v>1145</v>
      </c>
      <c r="X22" s="456"/>
      <c r="Y22" s="402"/>
    </row>
    <row r="23" spans="1:25" ht="7.5" customHeight="1">
      <c r="A23" s="453"/>
      <c r="B23" s="402"/>
      <c r="C23" s="402"/>
      <c r="D23" s="402"/>
      <c r="E23" s="402"/>
      <c r="F23" s="402"/>
      <c r="G23" s="402"/>
      <c r="H23" s="402"/>
      <c r="I23" s="402"/>
      <c r="J23" s="402"/>
      <c r="K23" s="402"/>
      <c r="L23" s="402"/>
      <c r="M23" s="402"/>
      <c r="N23" s="402"/>
      <c r="O23" s="402"/>
      <c r="P23" s="402"/>
      <c r="Q23" s="402"/>
      <c r="R23" s="402"/>
      <c r="S23" s="402"/>
      <c r="T23" s="454"/>
      <c r="U23" s="455"/>
      <c r="V23" s="455"/>
      <c r="W23" s="455"/>
      <c r="X23" s="456"/>
      <c r="Y23" s="402"/>
    </row>
    <row r="24" spans="1:25" ht="15" customHeight="1">
      <c r="A24" s="453"/>
      <c r="B24" s="402" t="s">
        <v>1252</v>
      </c>
      <c r="C24" s="402" t="s">
        <v>1253</v>
      </c>
      <c r="D24" s="402"/>
      <c r="E24" s="402"/>
      <c r="F24" s="402"/>
      <c r="G24" s="402"/>
      <c r="H24" s="402"/>
      <c r="I24" s="402"/>
      <c r="J24" s="402"/>
      <c r="K24" s="402"/>
      <c r="L24" s="402"/>
      <c r="M24" s="402"/>
      <c r="N24" s="402"/>
      <c r="O24" s="402"/>
      <c r="P24" s="402"/>
      <c r="Q24" s="402"/>
      <c r="R24" s="402"/>
      <c r="S24" s="402"/>
      <c r="T24" s="454"/>
      <c r="U24" s="455" t="s">
        <v>1145</v>
      </c>
      <c r="V24" s="455" t="s">
        <v>527</v>
      </c>
      <c r="W24" s="455" t="s">
        <v>1145</v>
      </c>
      <c r="X24" s="456"/>
      <c r="Y24" s="402"/>
    </row>
    <row r="25" spans="1:25" ht="7.5" customHeight="1">
      <c r="A25" s="453"/>
      <c r="B25" s="402"/>
      <c r="C25" s="402"/>
      <c r="D25" s="402"/>
      <c r="E25" s="402"/>
      <c r="F25" s="402"/>
      <c r="G25" s="402"/>
      <c r="H25" s="402"/>
      <c r="I25" s="402"/>
      <c r="J25" s="402"/>
      <c r="K25" s="402"/>
      <c r="L25" s="402"/>
      <c r="M25" s="402"/>
      <c r="N25" s="402"/>
      <c r="O25" s="402"/>
      <c r="P25" s="402"/>
      <c r="Q25" s="402"/>
      <c r="R25" s="402"/>
      <c r="S25" s="402"/>
      <c r="T25" s="454"/>
      <c r="U25" s="455"/>
      <c r="V25" s="455"/>
      <c r="W25" s="455"/>
      <c r="X25" s="456"/>
      <c r="Y25" s="402"/>
    </row>
    <row r="26" spans="1:25" ht="15" customHeight="1">
      <c r="A26" s="453"/>
      <c r="B26" s="402" t="s">
        <v>1172</v>
      </c>
      <c r="C26" s="402" t="s">
        <v>1215</v>
      </c>
      <c r="D26" s="402"/>
      <c r="E26" s="402"/>
      <c r="F26" s="402"/>
      <c r="G26" s="402"/>
      <c r="H26" s="402"/>
      <c r="I26" s="402"/>
      <c r="J26" s="402"/>
      <c r="K26" s="402"/>
      <c r="L26" s="402"/>
      <c r="M26" s="402"/>
      <c r="N26" s="402"/>
      <c r="O26" s="402"/>
      <c r="P26" s="402"/>
      <c r="Q26" s="402"/>
      <c r="R26" s="402"/>
      <c r="S26" s="402"/>
      <c r="T26" s="454"/>
      <c r="U26" s="455" t="s">
        <v>1145</v>
      </c>
      <c r="V26" s="455" t="s">
        <v>527</v>
      </c>
      <c r="W26" s="455" t="s">
        <v>1145</v>
      </c>
      <c r="X26" s="456"/>
      <c r="Y26" s="402"/>
    </row>
    <row r="27" spans="1:25" ht="7.5" customHeight="1">
      <c r="A27" s="453"/>
      <c r="B27" s="402"/>
      <c r="C27" s="402"/>
      <c r="D27" s="402"/>
      <c r="E27" s="402"/>
      <c r="F27" s="402"/>
      <c r="G27" s="402"/>
      <c r="H27" s="402"/>
      <c r="I27" s="402"/>
      <c r="J27" s="402"/>
      <c r="K27" s="402"/>
      <c r="L27" s="402"/>
      <c r="M27" s="402"/>
      <c r="N27" s="402"/>
      <c r="O27" s="402"/>
      <c r="P27" s="402"/>
      <c r="Q27" s="402"/>
      <c r="R27" s="402"/>
      <c r="S27" s="402"/>
      <c r="T27" s="454"/>
      <c r="U27" s="455"/>
      <c r="V27" s="455"/>
      <c r="W27" s="455"/>
      <c r="X27" s="456"/>
      <c r="Y27" s="402"/>
    </row>
    <row r="28" spans="1:25" ht="15" customHeight="1">
      <c r="A28" s="453"/>
      <c r="B28" s="402" t="s">
        <v>1150</v>
      </c>
      <c r="C28" s="2955" t="s">
        <v>1254</v>
      </c>
      <c r="D28" s="2955"/>
      <c r="E28" s="2955"/>
      <c r="F28" s="2955"/>
      <c r="G28" s="2955"/>
      <c r="H28" s="2955"/>
      <c r="I28" s="2955"/>
      <c r="J28" s="2955"/>
      <c r="K28" s="2955"/>
      <c r="L28" s="2955"/>
      <c r="M28" s="2955"/>
      <c r="N28" s="2955"/>
      <c r="O28" s="2955"/>
      <c r="P28" s="2955"/>
      <c r="Q28" s="2955"/>
      <c r="R28" s="2955"/>
      <c r="S28" s="2956"/>
      <c r="T28" s="454"/>
      <c r="U28" s="455" t="s">
        <v>1145</v>
      </c>
      <c r="V28" s="455" t="s">
        <v>527</v>
      </c>
      <c r="W28" s="455" t="s">
        <v>1145</v>
      </c>
      <c r="X28" s="456"/>
      <c r="Y28" s="402"/>
    </row>
    <row r="29" spans="1:25" ht="15" customHeight="1">
      <c r="A29" s="453"/>
      <c r="B29" s="402" t="s">
        <v>1255</v>
      </c>
      <c r="C29" s="2955"/>
      <c r="D29" s="2955"/>
      <c r="E29" s="2955"/>
      <c r="F29" s="2955"/>
      <c r="G29" s="2955"/>
      <c r="H29" s="2955"/>
      <c r="I29" s="2955"/>
      <c r="J29" s="2955"/>
      <c r="K29" s="2955"/>
      <c r="L29" s="2955"/>
      <c r="M29" s="2955"/>
      <c r="N29" s="2955"/>
      <c r="O29" s="2955"/>
      <c r="P29" s="2955"/>
      <c r="Q29" s="2955"/>
      <c r="R29" s="2955"/>
      <c r="S29" s="2956"/>
      <c r="T29" s="454"/>
      <c r="U29" s="455"/>
      <c r="V29" s="455"/>
      <c r="W29" s="455"/>
      <c r="X29" s="456"/>
      <c r="Y29" s="402"/>
    </row>
    <row r="30" spans="1:25" ht="15" customHeight="1">
      <c r="A30" s="453"/>
      <c r="B30" s="402"/>
      <c r="C30" s="402"/>
      <c r="D30" s="402"/>
      <c r="E30" s="402"/>
      <c r="F30" s="402"/>
      <c r="G30" s="402"/>
      <c r="H30" s="402"/>
      <c r="I30" s="402"/>
      <c r="J30" s="402"/>
      <c r="K30" s="402"/>
      <c r="L30" s="402"/>
      <c r="M30" s="402"/>
      <c r="N30" s="402"/>
      <c r="O30" s="402"/>
      <c r="P30" s="402"/>
      <c r="Q30" s="402"/>
      <c r="R30" s="402"/>
      <c r="S30" s="402"/>
      <c r="T30" s="454"/>
      <c r="U30" s="455"/>
      <c r="V30" s="455"/>
      <c r="W30" s="455"/>
      <c r="X30" s="456"/>
      <c r="Y30" s="402"/>
    </row>
    <row r="31" spans="1:25" ht="15" customHeight="1">
      <c r="A31" s="453" t="s">
        <v>124</v>
      </c>
      <c r="B31" s="402"/>
      <c r="C31" s="402"/>
      <c r="D31" s="402"/>
      <c r="E31" s="402"/>
      <c r="F31" s="402"/>
      <c r="G31" s="402"/>
      <c r="H31" s="402"/>
      <c r="I31" s="402"/>
      <c r="J31" s="402"/>
      <c r="K31" s="402"/>
      <c r="L31" s="402"/>
      <c r="M31" s="402"/>
      <c r="N31" s="402"/>
      <c r="O31" s="402"/>
      <c r="P31" s="402"/>
      <c r="Q31" s="402"/>
      <c r="R31" s="402"/>
      <c r="S31" s="402"/>
      <c r="T31" s="2916"/>
      <c r="U31" s="2917"/>
      <c r="V31" s="2917"/>
      <c r="W31" s="2917"/>
      <c r="X31" s="2918"/>
      <c r="Y31" s="402"/>
    </row>
    <row r="32" spans="1:25" ht="15" customHeight="1">
      <c r="A32" s="453"/>
      <c r="B32" s="402"/>
      <c r="C32" s="402"/>
      <c r="D32" s="402"/>
      <c r="E32" s="402"/>
      <c r="F32" s="402"/>
      <c r="G32" s="402"/>
      <c r="H32" s="402"/>
      <c r="I32" s="402"/>
      <c r="J32" s="402"/>
      <c r="K32" s="402"/>
      <c r="L32" s="402"/>
      <c r="M32" s="402"/>
      <c r="N32" s="402"/>
      <c r="O32" s="402"/>
      <c r="P32" s="402"/>
      <c r="Q32" s="402"/>
      <c r="R32" s="402"/>
      <c r="S32" s="402"/>
      <c r="T32" s="454"/>
      <c r="U32" s="455"/>
      <c r="V32" s="455"/>
      <c r="W32" s="455"/>
      <c r="X32" s="456"/>
      <c r="Y32" s="402"/>
    </row>
    <row r="33" spans="1:25" ht="15" customHeight="1">
      <c r="A33" s="453"/>
      <c r="B33" s="402" t="s">
        <v>1256</v>
      </c>
      <c r="C33" s="402"/>
      <c r="D33" s="402"/>
      <c r="E33" s="402"/>
      <c r="F33" s="402"/>
      <c r="G33" s="402"/>
      <c r="H33" s="402"/>
      <c r="I33" s="402"/>
      <c r="J33" s="402"/>
      <c r="K33" s="402"/>
      <c r="L33" s="402"/>
      <c r="M33" s="402"/>
      <c r="N33" s="402"/>
      <c r="O33" s="402"/>
      <c r="P33" s="402"/>
      <c r="Q33" s="402"/>
      <c r="R33" s="402"/>
      <c r="S33" s="402"/>
      <c r="T33" s="454"/>
      <c r="U33" s="455"/>
      <c r="V33" s="455"/>
      <c r="W33" s="455"/>
      <c r="X33" s="456"/>
      <c r="Y33" s="402"/>
    </row>
    <row r="34" spans="1:25" ht="15" customHeight="1">
      <c r="A34" s="453"/>
      <c r="B34" s="2955" t="s">
        <v>1257</v>
      </c>
      <c r="C34" s="2955"/>
      <c r="D34" s="2955"/>
      <c r="E34" s="2955"/>
      <c r="F34" s="2955"/>
      <c r="G34" s="2955"/>
      <c r="H34" s="2955"/>
      <c r="I34" s="2955"/>
      <c r="J34" s="2955"/>
      <c r="K34" s="2955"/>
      <c r="L34" s="2955"/>
      <c r="M34" s="2955"/>
      <c r="N34" s="2955"/>
      <c r="O34" s="2955"/>
      <c r="P34" s="2955"/>
      <c r="Q34" s="2955"/>
      <c r="R34" s="2955"/>
      <c r="S34" s="2956"/>
      <c r="T34" s="454"/>
      <c r="U34" s="455"/>
      <c r="V34" s="455"/>
      <c r="W34" s="455"/>
      <c r="X34" s="456"/>
      <c r="Y34" s="402"/>
    </row>
    <row r="35" spans="1:25" ht="15" customHeight="1">
      <c r="A35" s="453"/>
      <c r="B35" s="2955"/>
      <c r="C35" s="2955"/>
      <c r="D35" s="2955"/>
      <c r="E35" s="2955"/>
      <c r="F35" s="2955"/>
      <c r="G35" s="2955"/>
      <c r="H35" s="2955"/>
      <c r="I35" s="2955"/>
      <c r="J35" s="2955"/>
      <c r="K35" s="2955"/>
      <c r="L35" s="2955"/>
      <c r="M35" s="2955"/>
      <c r="N35" s="2955"/>
      <c r="O35" s="2955"/>
      <c r="P35" s="2955"/>
      <c r="Q35" s="2955"/>
      <c r="R35" s="2955"/>
      <c r="S35" s="2956"/>
      <c r="T35" s="454"/>
      <c r="U35" s="455"/>
      <c r="V35" s="455"/>
      <c r="W35" s="455"/>
      <c r="X35" s="456"/>
      <c r="Y35" s="402"/>
    </row>
    <row r="36" spans="1:25" ht="7.5" customHeight="1">
      <c r="A36" s="453"/>
      <c r="B36" s="402"/>
      <c r="C36" s="458"/>
      <c r="D36" s="458"/>
      <c r="E36" s="458"/>
      <c r="F36" s="458"/>
      <c r="G36" s="458"/>
      <c r="H36" s="458"/>
      <c r="I36" s="458"/>
      <c r="J36" s="458"/>
      <c r="K36" s="458"/>
      <c r="L36" s="458"/>
      <c r="M36" s="458"/>
      <c r="N36" s="458"/>
      <c r="O36" s="458"/>
      <c r="P36" s="458"/>
      <c r="Q36" s="458"/>
      <c r="R36" s="458"/>
      <c r="S36" s="458"/>
      <c r="T36" s="454"/>
      <c r="U36" s="455"/>
      <c r="V36" s="455"/>
      <c r="W36" s="455"/>
      <c r="X36" s="456"/>
      <c r="Y36" s="402"/>
    </row>
    <row r="37" spans="1:25" ht="30" customHeight="1">
      <c r="A37" s="453"/>
      <c r="B37" s="459"/>
      <c r="C37" s="2948"/>
      <c r="D37" s="2949"/>
      <c r="E37" s="2949"/>
      <c r="F37" s="2949"/>
      <c r="G37" s="2949"/>
      <c r="H37" s="2949"/>
      <c r="I37" s="2949"/>
      <c r="J37" s="2950"/>
      <c r="K37" s="2951" t="s">
        <v>125</v>
      </c>
      <c r="L37" s="2937"/>
      <c r="M37" s="2938"/>
      <c r="N37" s="2951" t="s">
        <v>300</v>
      </c>
      <c r="O37" s="2952"/>
      <c r="P37" s="2953"/>
      <c r="Q37" s="460"/>
      <c r="R37" s="460"/>
      <c r="S37" s="460"/>
      <c r="T37" s="454"/>
      <c r="U37" s="455"/>
      <c r="V37" s="455"/>
      <c r="W37" s="455"/>
      <c r="X37" s="456"/>
      <c r="Y37" s="402"/>
    </row>
    <row r="38" spans="1:25" ht="54" customHeight="1">
      <c r="A38" s="453"/>
      <c r="B38" s="461" t="s">
        <v>1258</v>
      </c>
      <c r="C38" s="2941" t="s">
        <v>116</v>
      </c>
      <c r="D38" s="2941"/>
      <c r="E38" s="2941"/>
      <c r="F38" s="2941"/>
      <c r="G38" s="2941"/>
      <c r="H38" s="2941"/>
      <c r="I38" s="2941"/>
      <c r="J38" s="2941"/>
      <c r="K38" s="2945" t="s">
        <v>233</v>
      </c>
      <c r="L38" s="2946"/>
      <c r="M38" s="2947"/>
      <c r="N38" s="2934" t="s">
        <v>129</v>
      </c>
      <c r="O38" s="2934"/>
      <c r="P38" s="2934"/>
      <c r="Q38" s="437"/>
      <c r="R38" s="437"/>
      <c r="S38" s="437"/>
      <c r="T38" s="2916" t="s">
        <v>1244</v>
      </c>
      <c r="U38" s="2917"/>
      <c r="V38" s="2917"/>
      <c r="W38" s="2917"/>
      <c r="X38" s="2918"/>
      <c r="Y38" s="402"/>
    </row>
    <row r="39" spans="1:25" ht="54" customHeight="1">
      <c r="A39" s="453"/>
      <c r="B39" s="461" t="s">
        <v>127</v>
      </c>
      <c r="C39" s="2941" t="s">
        <v>1155</v>
      </c>
      <c r="D39" s="2941"/>
      <c r="E39" s="2941"/>
      <c r="F39" s="2941"/>
      <c r="G39" s="2941"/>
      <c r="H39" s="2941"/>
      <c r="I39" s="2941"/>
      <c r="J39" s="2941"/>
      <c r="K39" s="2945" t="s">
        <v>233</v>
      </c>
      <c r="L39" s="2946"/>
      <c r="M39" s="2947"/>
      <c r="N39" s="2944"/>
      <c r="O39" s="2944"/>
      <c r="P39" s="2944"/>
      <c r="Q39" s="462"/>
      <c r="R39" s="2942" t="s">
        <v>1156</v>
      </c>
      <c r="S39" s="2943"/>
      <c r="T39" s="454"/>
      <c r="U39" s="455" t="s">
        <v>1145</v>
      </c>
      <c r="V39" s="455" t="s">
        <v>1157</v>
      </c>
      <c r="W39" s="455" t="s">
        <v>1145</v>
      </c>
      <c r="X39" s="456"/>
      <c r="Y39" s="402"/>
    </row>
    <row r="40" spans="1:25" ht="54" customHeight="1">
      <c r="A40" s="453"/>
      <c r="B40" s="461" t="s">
        <v>128</v>
      </c>
      <c r="C40" s="2941" t="s">
        <v>1225</v>
      </c>
      <c r="D40" s="2941"/>
      <c r="E40" s="2941"/>
      <c r="F40" s="2941"/>
      <c r="G40" s="2941"/>
      <c r="H40" s="2941"/>
      <c r="I40" s="2941"/>
      <c r="J40" s="2941"/>
      <c r="K40" s="2934" t="s">
        <v>233</v>
      </c>
      <c r="L40" s="2934"/>
      <c r="M40" s="2934"/>
      <c r="N40" s="2944"/>
      <c r="O40" s="2944"/>
      <c r="P40" s="2944"/>
      <c r="Q40" s="462"/>
      <c r="R40" s="2942" t="s">
        <v>1159</v>
      </c>
      <c r="S40" s="2943"/>
      <c r="T40" s="454"/>
      <c r="U40" s="455" t="s">
        <v>1145</v>
      </c>
      <c r="V40" s="455" t="s">
        <v>1157</v>
      </c>
      <c r="W40" s="455" t="s">
        <v>1145</v>
      </c>
      <c r="X40" s="456"/>
      <c r="Y40" s="402"/>
    </row>
    <row r="41" spans="1:25" ht="54" customHeight="1">
      <c r="A41" s="453"/>
      <c r="B41" s="461" t="s">
        <v>1259</v>
      </c>
      <c r="C41" s="2941" t="s">
        <v>1260</v>
      </c>
      <c r="D41" s="2941"/>
      <c r="E41" s="2941"/>
      <c r="F41" s="2941"/>
      <c r="G41" s="2941"/>
      <c r="H41" s="2941"/>
      <c r="I41" s="2941"/>
      <c r="J41" s="2941"/>
      <c r="K41" s="2935"/>
      <c r="L41" s="2935"/>
      <c r="M41" s="2935"/>
      <c r="N41" s="2934" t="s">
        <v>129</v>
      </c>
      <c r="O41" s="2934"/>
      <c r="P41" s="2934"/>
      <c r="Q41" s="463"/>
      <c r="R41" s="2942" t="s">
        <v>1161</v>
      </c>
      <c r="S41" s="2943"/>
      <c r="T41" s="454"/>
      <c r="U41" s="455" t="s">
        <v>1145</v>
      </c>
      <c r="V41" s="455" t="s">
        <v>527</v>
      </c>
      <c r="W41" s="455" t="s">
        <v>1145</v>
      </c>
      <c r="X41" s="456"/>
      <c r="Y41" s="402"/>
    </row>
    <row r="42" spans="1:25" ht="54" customHeight="1">
      <c r="A42" s="453"/>
      <c r="B42" s="461" t="s">
        <v>1261</v>
      </c>
      <c r="C42" s="2941" t="s">
        <v>1262</v>
      </c>
      <c r="D42" s="2941"/>
      <c r="E42" s="2941"/>
      <c r="F42" s="2941"/>
      <c r="G42" s="2941"/>
      <c r="H42" s="2941"/>
      <c r="I42" s="2941"/>
      <c r="J42" s="2941"/>
      <c r="K42" s="2934" t="s">
        <v>233</v>
      </c>
      <c r="L42" s="2934"/>
      <c r="M42" s="2934"/>
      <c r="N42" s="2934" t="s">
        <v>129</v>
      </c>
      <c r="O42" s="2934"/>
      <c r="P42" s="2934"/>
      <c r="Q42" s="463"/>
      <c r="R42" s="2942" t="s">
        <v>1263</v>
      </c>
      <c r="S42" s="2943"/>
      <c r="T42" s="454"/>
      <c r="U42" s="455" t="s">
        <v>1145</v>
      </c>
      <c r="V42" s="455" t="s">
        <v>1264</v>
      </c>
      <c r="W42" s="455" t="s">
        <v>1145</v>
      </c>
      <c r="X42" s="456"/>
      <c r="Y42" s="402"/>
    </row>
    <row r="43" spans="1:25" ht="54" customHeight="1">
      <c r="A43" s="453"/>
      <c r="B43" s="464" t="s">
        <v>1265</v>
      </c>
      <c r="C43" s="2834" t="s">
        <v>1266</v>
      </c>
      <c r="D43" s="2834"/>
      <c r="E43" s="2834"/>
      <c r="F43" s="2834"/>
      <c r="G43" s="2834"/>
      <c r="H43" s="2834"/>
      <c r="I43" s="2834"/>
      <c r="J43" s="2834"/>
      <c r="K43" s="2831" t="s">
        <v>233</v>
      </c>
      <c r="L43" s="2832"/>
      <c r="M43" s="2833"/>
      <c r="N43" s="2826" t="s">
        <v>129</v>
      </c>
      <c r="O43" s="2826"/>
      <c r="P43" s="2826"/>
      <c r="Q43" s="429"/>
      <c r="R43" s="2836" t="s">
        <v>1267</v>
      </c>
      <c r="S43" s="2837"/>
      <c r="T43" s="454"/>
      <c r="U43" s="455" t="s">
        <v>1145</v>
      </c>
      <c r="V43" s="455" t="s">
        <v>1268</v>
      </c>
      <c r="W43" s="455" t="s">
        <v>1145</v>
      </c>
      <c r="X43" s="456"/>
      <c r="Y43" s="402"/>
    </row>
    <row r="44" spans="1:25" ht="15" customHeight="1">
      <c r="A44" s="453"/>
      <c r="B44" s="402"/>
      <c r="C44" s="402"/>
      <c r="D44" s="402"/>
      <c r="E44" s="402"/>
      <c r="F44" s="402"/>
      <c r="G44" s="402"/>
      <c r="H44" s="402"/>
      <c r="I44" s="402"/>
      <c r="J44" s="402"/>
      <c r="K44" s="402"/>
      <c r="L44" s="402"/>
      <c r="M44" s="402"/>
      <c r="N44" s="402"/>
      <c r="O44" s="402"/>
      <c r="P44" s="402"/>
      <c r="Q44" s="402"/>
      <c r="R44" s="402"/>
      <c r="S44" s="402"/>
      <c r="T44" s="454"/>
      <c r="U44" s="455"/>
      <c r="V44" s="455"/>
      <c r="W44" s="455"/>
      <c r="X44" s="456"/>
      <c r="Y44" s="402"/>
    </row>
    <row r="45" spans="1:25" ht="15" customHeight="1">
      <c r="A45" s="453"/>
      <c r="B45" s="402" t="s">
        <v>1163</v>
      </c>
      <c r="C45" s="402"/>
      <c r="D45" s="402"/>
      <c r="E45" s="402"/>
      <c r="F45" s="402"/>
      <c r="G45" s="402"/>
      <c r="H45" s="402"/>
      <c r="I45" s="402"/>
      <c r="J45" s="402"/>
      <c r="K45" s="402"/>
      <c r="L45" s="402"/>
      <c r="M45" s="402"/>
      <c r="N45" s="402"/>
      <c r="O45" s="402"/>
      <c r="P45" s="402"/>
      <c r="Q45" s="402"/>
      <c r="R45" s="402"/>
      <c r="S45" s="402"/>
      <c r="T45" s="2916" t="s">
        <v>1269</v>
      </c>
      <c r="U45" s="2917"/>
      <c r="V45" s="2917"/>
      <c r="W45" s="2917"/>
      <c r="X45" s="2918"/>
      <c r="Y45" s="402"/>
    </row>
    <row r="46" spans="1:25" ht="15" customHeight="1">
      <c r="A46" s="453"/>
      <c r="B46" s="402"/>
      <c r="C46" s="402"/>
      <c r="D46" s="402"/>
      <c r="E46" s="402"/>
      <c r="F46" s="402"/>
      <c r="G46" s="402"/>
      <c r="H46" s="402"/>
      <c r="I46" s="402"/>
      <c r="J46" s="402"/>
      <c r="K46" s="402"/>
      <c r="L46" s="402"/>
      <c r="M46" s="402"/>
      <c r="N46" s="402"/>
      <c r="O46" s="402"/>
      <c r="P46" s="402"/>
      <c r="Q46" s="402"/>
      <c r="R46" s="402"/>
      <c r="S46" s="402"/>
      <c r="T46" s="454"/>
      <c r="U46" s="455"/>
      <c r="V46" s="455"/>
      <c r="W46" s="455"/>
      <c r="X46" s="456"/>
      <c r="Y46" s="402"/>
    </row>
    <row r="47" spans="1:25" ht="45" customHeight="1">
      <c r="A47" s="453"/>
      <c r="B47" s="437" t="s">
        <v>1270</v>
      </c>
      <c r="C47" s="2919" t="s">
        <v>1271</v>
      </c>
      <c r="D47" s="2919"/>
      <c r="E47" s="2919"/>
      <c r="F47" s="2919"/>
      <c r="G47" s="2919"/>
      <c r="H47" s="2919"/>
      <c r="I47" s="2919"/>
      <c r="J47" s="2919"/>
      <c r="K47" s="2919"/>
      <c r="L47" s="2919"/>
      <c r="M47" s="2919"/>
      <c r="N47" s="2919"/>
      <c r="O47" s="2919"/>
      <c r="P47" s="2919"/>
      <c r="Q47" s="2919"/>
      <c r="R47" s="2919"/>
      <c r="S47" s="2920"/>
      <c r="T47" s="454"/>
      <c r="U47" s="455" t="s">
        <v>1145</v>
      </c>
      <c r="V47" s="455" t="s">
        <v>527</v>
      </c>
      <c r="W47" s="455" t="s">
        <v>1145</v>
      </c>
      <c r="X47" s="456"/>
      <c r="Y47" s="402"/>
    </row>
    <row r="48" spans="1:25" ht="30" customHeight="1">
      <c r="A48" s="453"/>
      <c r="B48" s="437" t="s">
        <v>1272</v>
      </c>
      <c r="C48" s="2919" t="s">
        <v>1175</v>
      </c>
      <c r="D48" s="2919"/>
      <c r="E48" s="2919"/>
      <c r="F48" s="2919"/>
      <c r="G48" s="2919"/>
      <c r="H48" s="2919"/>
      <c r="I48" s="2919"/>
      <c r="J48" s="2919"/>
      <c r="K48" s="2919"/>
      <c r="L48" s="2919"/>
      <c r="M48" s="2919"/>
      <c r="N48" s="2919"/>
      <c r="O48" s="2919"/>
      <c r="P48" s="2919"/>
      <c r="Q48" s="2919"/>
      <c r="R48" s="2919"/>
      <c r="S48" s="2920"/>
      <c r="T48" s="454"/>
      <c r="U48" s="455" t="s">
        <v>1145</v>
      </c>
      <c r="V48" s="455" t="s">
        <v>1162</v>
      </c>
      <c r="W48" s="455" t="s">
        <v>1145</v>
      </c>
      <c r="X48" s="456"/>
      <c r="Y48" s="402"/>
    </row>
    <row r="49" spans="1:25" ht="45" customHeight="1">
      <c r="A49" s="453"/>
      <c r="B49" s="437" t="s">
        <v>1166</v>
      </c>
      <c r="C49" s="2919" t="s">
        <v>1273</v>
      </c>
      <c r="D49" s="2919"/>
      <c r="E49" s="2919"/>
      <c r="F49" s="2919"/>
      <c r="G49" s="2919"/>
      <c r="H49" s="2919"/>
      <c r="I49" s="2919"/>
      <c r="J49" s="2919"/>
      <c r="K49" s="2919"/>
      <c r="L49" s="2919"/>
      <c r="M49" s="2919"/>
      <c r="N49" s="2919"/>
      <c r="O49" s="2919"/>
      <c r="P49" s="2919"/>
      <c r="Q49" s="2919"/>
      <c r="R49" s="2919"/>
      <c r="S49" s="2920"/>
      <c r="T49" s="454"/>
      <c r="U49" s="455" t="s">
        <v>1145</v>
      </c>
      <c r="V49" s="455" t="s">
        <v>1162</v>
      </c>
      <c r="W49" s="455" t="s">
        <v>1145</v>
      </c>
      <c r="X49" s="456"/>
      <c r="Y49" s="402"/>
    </row>
    <row r="50" spans="1:25" ht="7.5" customHeight="1">
      <c r="A50" s="453"/>
      <c r="B50" s="458"/>
      <c r="C50" s="458"/>
      <c r="D50" s="458"/>
      <c r="E50" s="458"/>
      <c r="F50" s="458"/>
      <c r="G50" s="458"/>
      <c r="H50" s="458"/>
      <c r="I50" s="458"/>
      <c r="J50" s="458"/>
      <c r="K50" s="458"/>
      <c r="L50" s="458"/>
      <c r="M50" s="458"/>
      <c r="N50" s="458"/>
      <c r="O50" s="458"/>
      <c r="P50" s="458"/>
      <c r="Q50" s="458"/>
      <c r="R50" s="458"/>
      <c r="S50" s="458"/>
      <c r="T50" s="454"/>
      <c r="U50" s="455"/>
      <c r="V50" s="455"/>
      <c r="W50" s="455"/>
      <c r="X50" s="456"/>
      <c r="Y50" s="402"/>
    </row>
    <row r="51" spans="1:25" ht="26.25" customHeight="1">
      <c r="A51" s="453"/>
      <c r="B51" s="2936" t="s">
        <v>130</v>
      </c>
      <c r="C51" s="2937"/>
      <c r="D51" s="2937"/>
      <c r="E51" s="2937"/>
      <c r="F51" s="2937"/>
      <c r="G51" s="2938"/>
      <c r="H51" s="2939" t="s">
        <v>129</v>
      </c>
      <c r="I51" s="2940"/>
      <c r="J51" s="454"/>
      <c r="K51" s="2936" t="s">
        <v>1274</v>
      </c>
      <c r="L51" s="2937"/>
      <c r="M51" s="2937"/>
      <c r="N51" s="2937"/>
      <c r="O51" s="2937"/>
      <c r="P51" s="2938"/>
      <c r="Q51" s="2939" t="s">
        <v>233</v>
      </c>
      <c r="R51" s="2940"/>
      <c r="S51" s="402"/>
      <c r="T51" s="454"/>
      <c r="U51" s="455"/>
      <c r="V51" s="455"/>
      <c r="W51" s="455"/>
      <c r="X51" s="456"/>
      <c r="Y51" s="402"/>
    </row>
    <row r="52" spans="1:25" ht="7.5" customHeight="1">
      <c r="A52" s="453"/>
      <c r="B52" s="402"/>
      <c r="C52" s="402"/>
      <c r="D52" s="402"/>
      <c r="E52" s="402"/>
      <c r="F52" s="402"/>
      <c r="G52" s="402"/>
      <c r="H52" s="402"/>
      <c r="I52" s="402"/>
      <c r="J52" s="402"/>
      <c r="K52" s="402"/>
      <c r="L52" s="402"/>
      <c r="M52" s="402"/>
      <c r="N52" s="402"/>
      <c r="O52" s="402"/>
      <c r="P52" s="402"/>
      <c r="Q52" s="402"/>
      <c r="R52" s="402"/>
      <c r="S52" s="402"/>
      <c r="T52" s="454"/>
      <c r="U52" s="455"/>
      <c r="V52" s="455"/>
      <c r="W52" s="455"/>
      <c r="X52" s="456"/>
      <c r="Y52" s="402"/>
    </row>
    <row r="53" spans="1:25" ht="22.5" customHeight="1">
      <c r="A53" s="453"/>
      <c r="B53" s="2924"/>
      <c r="C53" s="2925"/>
      <c r="D53" s="2925"/>
      <c r="E53" s="2925"/>
      <c r="F53" s="2925"/>
      <c r="G53" s="2925"/>
      <c r="H53" s="2926"/>
      <c r="I53" s="2927" t="s">
        <v>132</v>
      </c>
      <c r="J53" s="2927"/>
      <c r="K53" s="2927"/>
      <c r="L53" s="2927"/>
      <c r="M53" s="2927"/>
      <c r="N53" s="2927" t="s">
        <v>133</v>
      </c>
      <c r="O53" s="2927"/>
      <c r="P53" s="2927"/>
      <c r="Q53" s="2927"/>
      <c r="R53" s="2927"/>
      <c r="S53" s="402"/>
      <c r="T53" s="454"/>
      <c r="U53" s="455"/>
      <c r="V53" s="455"/>
      <c r="W53" s="455"/>
      <c r="X53" s="456"/>
      <c r="Y53" s="402"/>
    </row>
    <row r="54" spans="1:25" ht="22.5" customHeight="1">
      <c r="A54" s="453"/>
      <c r="B54" s="2928" t="s">
        <v>134</v>
      </c>
      <c r="C54" s="2929"/>
      <c r="D54" s="2929"/>
      <c r="E54" s="2929"/>
      <c r="F54" s="2929"/>
      <c r="G54" s="2930"/>
      <c r="H54" s="465" t="s">
        <v>242</v>
      </c>
      <c r="I54" s="2934" t="s">
        <v>233</v>
      </c>
      <c r="J54" s="2934"/>
      <c r="K54" s="2934"/>
      <c r="L54" s="2934"/>
      <c r="M54" s="2934"/>
      <c r="N54" s="2935"/>
      <c r="O54" s="2935"/>
      <c r="P54" s="2935"/>
      <c r="Q54" s="2935"/>
      <c r="R54" s="2935"/>
      <c r="S54" s="402"/>
      <c r="T54" s="454"/>
      <c r="U54" s="455"/>
      <c r="V54" s="455"/>
      <c r="W54" s="455"/>
      <c r="X54" s="456"/>
      <c r="Y54" s="402"/>
    </row>
    <row r="55" spans="1:25" ht="22.5" customHeight="1">
      <c r="A55" s="453"/>
      <c r="B55" s="2931"/>
      <c r="C55" s="2932"/>
      <c r="D55" s="2932"/>
      <c r="E55" s="2932"/>
      <c r="F55" s="2932"/>
      <c r="G55" s="2933"/>
      <c r="H55" s="465" t="s">
        <v>243</v>
      </c>
      <c r="I55" s="2934" t="s">
        <v>233</v>
      </c>
      <c r="J55" s="2934"/>
      <c r="K55" s="2934"/>
      <c r="L55" s="2934"/>
      <c r="M55" s="2934"/>
      <c r="N55" s="2934" t="s">
        <v>233</v>
      </c>
      <c r="O55" s="2934"/>
      <c r="P55" s="2934"/>
      <c r="Q55" s="2934"/>
      <c r="R55" s="2934"/>
      <c r="S55" s="402"/>
      <c r="T55" s="454"/>
      <c r="U55" s="455"/>
      <c r="V55" s="455"/>
      <c r="W55" s="455"/>
      <c r="X55" s="456"/>
      <c r="Y55" s="402"/>
    </row>
    <row r="56" spans="1:25" ht="15" customHeight="1">
      <c r="A56" s="453"/>
      <c r="B56" s="402"/>
      <c r="C56" s="402"/>
      <c r="D56" s="402"/>
      <c r="E56" s="402"/>
      <c r="F56" s="402"/>
      <c r="G56" s="402"/>
      <c r="H56" s="402"/>
      <c r="I56" s="402"/>
      <c r="J56" s="402"/>
      <c r="K56" s="402"/>
      <c r="L56" s="402"/>
      <c r="M56" s="402"/>
      <c r="N56" s="402"/>
      <c r="O56" s="402"/>
      <c r="P56" s="402"/>
      <c r="Q56" s="402"/>
      <c r="R56" s="402"/>
      <c r="S56" s="402"/>
      <c r="T56" s="454"/>
      <c r="U56" s="455"/>
      <c r="V56" s="455"/>
      <c r="W56" s="455"/>
      <c r="X56" s="456"/>
      <c r="Y56" s="402"/>
    </row>
    <row r="57" spans="1:25" ht="15" customHeight="1">
      <c r="A57" s="453" t="s">
        <v>135</v>
      </c>
      <c r="B57" s="402"/>
      <c r="C57" s="402"/>
      <c r="D57" s="402"/>
      <c r="E57" s="402"/>
      <c r="F57" s="402"/>
      <c r="G57" s="402"/>
      <c r="H57" s="402"/>
      <c r="I57" s="402"/>
      <c r="J57" s="402"/>
      <c r="K57" s="402"/>
      <c r="L57" s="402"/>
      <c r="M57" s="402"/>
      <c r="N57" s="402"/>
      <c r="O57" s="402"/>
      <c r="P57" s="402"/>
      <c r="Q57" s="402"/>
      <c r="R57" s="402"/>
      <c r="S57" s="402"/>
      <c r="T57" s="2916" t="s">
        <v>1269</v>
      </c>
      <c r="U57" s="2917"/>
      <c r="V57" s="2917"/>
      <c r="W57" s="2917"/>
      <c r="X57" s="2918"/>
      <c r="Y57" s="402"/>
    </row>
    <row r="58" spans="1:25" ht="15" customHeight="1">
      <c r="A58" s="453"/>
      <c r="B58" s="402"/>
      <c r="C58" s="402"/>
      <c r="D58" s="402"/>
      <c r="E58" s="402"/>
      <c r="F58" s="402"/>
      <c r="G58" s="402"/>
      <c r="H58" s="402"/>
      <c r="I58" s="402"/>
      <c r="J58" s="402"/>
      <c r="K58" s="402"/>
      <c r="L58" s="402"/>
      <c r="M58" s="402"/>
      <c r="N58" s="402"/>
      <c r="O58" s="402"/>
      <c r="P58" s="402"/>
      <c r="Q58" s="402"/>
      <c r="R58" s="402"/>
      <c r="S58" s="402"/>
      <c r="T58" s="454"/>
      <c r="U58" s="455"/>
      <c r="V58" s="455"/>
      <c r="W58" s="455"/>
      <c r="X58" s="456"/>
      <c r="Y58" s="402"/>
    </row>
    <row r="59" spans="1:25" ht="15" customHeight="1">
      <c r="A59" s="453"/>
      <c r="B59" s="466" t="s">
        <v>1195</v>
      </c>
      <c r="C59" s="2919" t="s">
        <v>1275</v>
      </c>
      <c r="D59" s="2919"/>
      <c r="E59" s="2919"/>
      <c r="F59" s="2919"/>
      <c r="G59" s="2919"/>
      <c r="H59" s="2919"/>
      <c r="I59" s="2919"/>
      <c r="J59" s="2919"/>
      <c r="K59" s="2919"/>
      <c r="L59" s="2919"/>
      <c r="M59" s="2919"/>
      <c r="N59" s="2919"/>
      <c r="O59" s="2919"/>
      <c r="P59" s="2919"/>
      <c r="Q59" s="2919"/>
      <c r="R59" s="2919"/>
      <c r="S59" s="2920"/>
      <c r="T59" s="454"/>
      <c r="U59" s="455" t="s">
        <v>1145</v>
      </c>
      <c r="V59" s="455" t="s">
        <v>1162</v>
      </c>
      <c r="W59" s="455" t="s">
        <v>1145</v>
      </c>
      <c r="X59" s="456"/>
      <c r="Y59" s="402"/>
    </row>
    <row r="60" spans="1:25" ht="15" customHeight="1">
      <c r="A60" s="453"/>
      <c r="B60" s="467"/>
      <c r="C60" s="2919"/>
      <c r="D60" s="2919"/>
      <c r="E60" s="2919"/>
      <c r="F60" s="2919"/>
      <c r="G60" s="2919"/>
      <c r="H60" s="2919"/>
      <c r="I60" s="2919"/>
      <c r="J60" s="2919"/>
      <c r="K60" s="2919"/>
      <c r="L60" s="2919"/>
      <c r="M60" s="2919"/>
      <c r="N60" s="2919"/>
      <c r="O60" s="2919"/>
      <c r="P60" s="2919"/>
      <c r="Q60" s="2919"/>
      <c r="R60" s="2919"/>
      <c r="S60" s="2920"/>
      <c r="T60" s="454"/>
      <c r="U60" s="455"/>
      <c r="V60" s="455"/>
      <c r="W60" s="455"/>
      <c r="X60" s="456"/>
      <c r="Y60" s="402"/>
    </row>
    <row r="61" spans="1:25" ht="15" customHeight="1">
      <c r="A61" s="453"/>
      <c r="B61" s="466" t="s">
        <v>1197</v>
      </c>
      <c r="C61" s="2919" t="s">
        <v>1276</v>
      </c>
      <c r="D61" s="2919"/>
      <c r="E61" s="2919"/>
      <c r="F61" s="2919"/>
      <c r="G61" s="2919"/>
      <c r="H61" s="2919"/>
      <c r="I61" s="2919"/>
      <c r="J61" s="2919"/>
      <c r="K61" s="2919"/>
      <c r="L61" s="2919"/>
      <c r="M61" s="2919"/>
      <c r="N61" s="2919"/>
      <c r="O61" s="2919"/>
      <c r="P61" s="2919"/>
      <c r="Q61" s="2919"/>
      <c r="R61" s="2919"/>
      <c r="S61" s="2920"/>
      <c r="T61" s="454"/>
      <c r="U61" s="455" t="s">
        <v>1145</v>
      </c>
      <c r="V61" s="455" t="s">
        <v>1162</v>
      </c>
      <c r="W61" s="455" t="s">
        <v>1145</v>
      </c>
      <c r="X61" s="456"/>
      <c r="Y61" s="402"/>
    </row>
    <row r="62" spans="1:25" ht="15" customHeight="1">
      <c r="A62" s="468"/>
      <c r="B62" s="469"/>
      <c r="C62" s="2921"/>
      <c r="D62" s="2921"/>
      <c r="E62" s="2921"/>
      <c r="F62" s="2921"/>
      <c r="G62" s="2921"/>
      <c r="H62" s="2921"/>
      <c r="I62" s="2921"/>
      <c r="J62" s="2921"/>
      <c r="K62" s="2921"/>
      <c r="L62" s="2921"/>
      <c r="M62" s="2921"/>
      <c r="N62" s="2921"/>
      <c r="O62" s="2921"/>
      <c r="P62" s="2921"/>
      <c r="Q62" s="2921"/>
      <c r="R62" s="2921"/>
      <c r="S62" s="2922"/>
      <c r="T62" s="470"/>
      <c r="U62" s="471"/>
      <c r="V62" s="471"/>
      <c r="W62" s="471"/>
      <c r="X62" s="472"/>
      <c r="Y62" s="402"/>
    </row>
    <row r="63" spans="1:25" ht="15" customHeight="1">
      <c r="A63" s="402"/>
      <c r="B63" s="467"/>
      <c r="C63" s="473"/>
      <c r="D63" s="473"/>
      <c r="E63" s="473"/>
      <c r="F63" s="473"/>
      <c r="G63" s="473"/>
      <c r="H63" s="473"/>
      <c r="I63" s="473"/>
      <c r="J63" s="473"/>
      <c r="K63" s="473"/>
      <c r="L63" s="473"/>
      <c r="M63" s="473"/>
      <c r="N63" s="473"/>
      <c r="O63" s="473"/>
      <c r="P63" s="473"/>
      <c r="Q63" s="473"/>
      <c r="R63" s="473"/>
      <c r="S63" s="473"/>
      <c r="T63" s="474"/>
      <c r="U63" s="455"/>
      <c r="V63" s="455"/>
      <c r="W63" s="455"/>
      <c r="X63" s="474"/>
      <c r="Y63" s="402"/>
    </row>
    <row r="64" spans="1:25" ht="15" customHeight="1">
      <c r="A64" s="402" t="s">
        <v>1277</v>
      </c>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row>
    <row r="65" spans="1:25" ht="15" customHeight="1">
      <c r="A65" s="475">
        <v>1</v>
      </c>
      <c r="B65" s="2923" t="s">
        <v>1170</v>
      </c>
      <c r="C65" s="2923"/>
      <c r="D65" s="2923"/>
      <c r="E65" s="2923"/>
      <c r="F65" s="2923"/>
      <c r="G65" s="2923"/>
      <c r="H65" s="2923"/>
      <c r="I65" s="2923"/>
      <c r="J65" s="2923"/>
      <c r="K65" s="2923"/>
      <c r="L65" s="2923"/>
      <c r="M65" s="2923"/>
      <c r="N65" s="2923"/>
      <c r="O65" s="2923"/>
      <c r="P65" s="2923"/>
      <c r="Q65" s="2923"/>
      <c r="R65" s="2923"/>
      <c r="S65" s="2923"/>
      <c r="T65" s="2923"/>
      <c r="U65" s="2923"/>
      <c r="V65" s="2923"/>
      <c r="W65" s="2923"/>
      <c r="X65" s="2923"/>
      <c r="Y65" s="402"/>
    </row>
    <row r="66" spans="1:25" ht="15" customHeight="1">
      <c r="A66" s="475">
        <v>2</v>
      </c>
      <c r="B66" s="2919" t="s">
        <v>1278</v>
      </c>
      <c r="C66" s="2919"/>
      <c r="D66" s="2919"/>
      <c r="E66" s="2919"/>
      <c r="F66" s="2919"/>
      <c r="G66" s="2919"/>
      <c r="H66" s="2919"/>
      <c r="I66" s="2919"/>
      <c r="J66" s="2919"/>
      <c r="K66" s="2919"/>
      <c r="L66" s="2919"/>
      <c r="M66" s="2919"/>
      <c r="N66" s="2919"/>
      <c r="O66" s="2919"/>
      <c r="P66" s="2919"/>
      <c r="Q66" s="2919"/>
      <c r="R66" s="2919"/>
      <c r="S66" s="2919"/>
      <c r="T66" s="2919"/>
      <c r="U66" s="2919"/>
      <c r="V66" s="2919"/>
      <c r="W66" s="2919"/>
      <c r="X66" s="2919"/>
      <c r="Y66" s="402"/>
    </row>
    <row r="67" spans="1:25" ht="15" customHeight="1">
      <c r="A67" s="475"/>
      <c r="B67" s="457" t="s">
        <v>1279</v>
      </c>
      <c r="C67" s="437"/>
      <c r="D67" s="437"/>
      <c r="E67" s="437"/>
      <c r="F67" s="437"/>
      <c r="G67" s="437"/>
      <c r="H67" s="437"/>
      <c r="I67" s="437"/>
      <c r="J67" s="437"/>
      <c r="K67" s="437"/>
      <c r="L67" s="437"/>
      <c r="M67" s="437"/>
      <c r="N67" s="437"/>
      <c r="O67" s="437"/>
      <c r="P67" s="437"/>
      <c r="Q67" s="437"/>
      <c r="R67" s="437"/>
      <c r="S67" s="437"/>
      <c r="T67" s="437"/>
      <c r="U67" s="437"/>
      <c r="V67" s="437"/>
      <c r="W67" s="437"/>
      <c r="X67" s="437"/>
      <c r="Y67" s="402"/>
    </row>
    <row r="68" spans="1:25" ht="15" customHeight="1">
      <c r="A68" s="475"/>
      <c r="B68" s="457" t="s">
        <v>1280</v>
      </c>
      <c r="C68" s="473"/>
      <c r="D68" s="473"/>
      <c r="E68" s="473"/>
      <c r="F68" s="473"/>
      <c r="G68" s="473"/>
      <c r="H68" s="473"/>
      <c r="I68" s="473"/>
      <c r="J68" s="473"/>
      <c r="K68" s="473"/>
      <c r="L68" s="473"/>
      <c r="M68" s="473"/>
      <c r="N68" s="473"/>
      <c r="O68" s="473"/>
      <c r="P68" s="473"/>
      <c r="Q68" s="473"/>
      <c r="R68" s="473"/>
      <c r="S68" s="473"/>
      <c r="T68" s="473"/>
      <c r="U68" s="473"/>
      <c r="V68" s="473"/>
      <c r="W68" s="473"/>
      <c r="X68" s="473"/>
      <c r="Y68" s="402"/>
    </row>
    <row r="69" spans="1:25" ht="15" customHeight="1">
      <c r="A69" s="475">
        <v>3</v>
      </c>
      <c r="B69" s="2923" t="s">
        <v>1281</v>
      </c>
      <c r="C69" s="2923"/>
      <c r="D69" s="2923"/>
      <c r="E69" s="2923"/>
      <c r="F69" s="2923"/>
      <c r="G69" s="2923"/>
      <c r="H69" s="2923"/>
      <c r="I69" s="2923"/>
      <c r="J69" s="2923"/>
      <c r="K69" s="2923"/>
      <c r="L69" s="2923"/>
      <c r="M69" s="2923"/>
      <c r="N69" s="2923"/>
      <c r="O69" s="2923"/>
      <c r="P69" s="2923"/>
      <c r="Q69" s="2923"/>
      <c r="R69" s="2923"/>
      <c r="S69" s="2923"/>
      <c r="T69" s="2923"/>
      <c r="U69" s="2923"/>
      <c r="V69" s="2923"/>
      <c r="W69" s="2923"/>
      <c r="X69" s="2923"/>
      <c r="Y69" s="402"/>
    </row>
    <row r="70" spans="1:25">
      <c r="A70" s="2915"/>
      <c r="B70" s="2915"/>
      <c r="C70" s="2915"/>
      <c r="D70" s="2915"/>
      <c r="E70" s="2915"/>
      <c r="F70" s="2915"/>
      <c r="G70" s="2915"/>
      <c r="H70" s="2915"/>
      <c r="I70" s="2915"/>
      <c r="J70" s="2915"/>
      <c r="K70" s="2915"/>
      <c r="L70" s="2915"/>
      <c r="M70" s="2915"/>
      <c r="N70" s="2915"/>
      <c r="O70" s="2915"/>
      <c r="P70" s="2915"/>
      <c r="Q70" s="2915"/>
      <c r="R70" s="2915"/>
      <c r="S70" s="2915"/>
      <c r="T70" s="2915"/>
      <c r="U70" s="2915"/>
      <c r="V70" s="2915"/>
      <c r="W70" s="2915"/>
      <c r="X70" s="2915"/>
      <c r="Y70" s="2915"/>
    </row>
  </sheetData>
  <mergeCells count="67">
    <mergeCell ref="P3:X3"/>
    <mergeCell ref="A5:X5"/>
    <mergeCell ref="A7:E7"/>
    <mergeCell ref="F7:X7"/>
    <mergeCell ref="A8:E8"/>
    <mergeCell ref="F8:X8"/>
    <mergeCell ref="C37:J37"/>
    <mergeCell ref="K37:M37"/>
    <mergeCell ref="N37:P37"/>
    <mergeCell ref="A9:E9"/>
    <mergeCell ref="F9:X9"/>
    <mergeCell ref="T12:X12"/>
    <mergeCell ref="C14:S15"/>
    <mergeCell ref="B17:B18"/>
    <mergeCell ref="C17:S18"/>
    <mergeCell ref="C20:S20"/>
    <mergeCell ref="C22:S22"/>
    <mergeCell ref="C28:S29"/>
    <mergeCell ref="T31:X31"/>
    <mergeCell ref="B34:S35"/>
    <mergeCell ref="C38:J38"/>
    <mergeCell ref="K38:M38"/>
    <mergeCell ref="N38:P38"/>
    <mergeCell ref="T38:X38"/>
    <mergeCell ref="C39:J39"/>
    <mergeCell ref="K39:M39"/>
    <mergeCell ref="N39:P39"/>
    <mergeCell ref="R39:S39"/>
    <mergeCell ref="C40:J40"/>
    <mergeCell ref="K40:M40"/>
    <mergeCell ref="N40:P40"/>
    <mergeCell ref="R40:S40"/>
    <mergeCell ref="C41:J41"/>
    <mergeCell ref="K41:M41"/>
    <mergeCell ref="N41:P41"/>
    <mergeCell ref="R41:S41"/>
    <mergeCell ref="C42:J42"/>
    <mergeCell ref="K42:M42"/>
    <mergeCell ref="N42:P42"/>
    <mergeCell ref="R42:S42"/>
    <mergeCell ref="C43:J43"/>
    <mergeCell ref="K43:M43"/>
    <mergeCell ref="N43:P43"/>
    <mergeCell ref="R43:S43"/>
    <mergeCell ref="T45:X45"/>
    <mergeCell ref="C47:S47"/>
    <mergeCell ref="C48:S48"/>
    <mergeCell ref="C49:S49"/>
    <mergeCell ref="B51:G51"/>
    <mergeCell ref="H51:I51"/>
    <mergeCell ref="K51:P51"/>
    <mergeCell ref="Q51:R51"/>
    <mergeCell ref="B53:H53"/>
    <mergeCell ref="I53:M53"/>
    <mergeCell ref="N53:R53"/>
    <mergeCell ref="B54:G55"/>
    <mergeCell ref="I54:M54"/>
    <mergeCell ref="N54:R54"/>
    <mergeCell ref="I55:M55"/>
    <mergeCell ref="N55:R55"/>
    <mergeCell ref="A70:Y70"/>
    <mergeCell ref="T57:X57"/>
    <mergeCell ref="C59:S60"/>
    <mergeCell ref="C61:S62"/>
    <mergeCell ref="B65:X65"/>
    <mergeCell ref="B66:X66"/>
    <mergeCell ref="B69:X69"/>
  </mergeCells>
  <phoneticPr fontId="7"/>
  <dataValidations count="1">
    <dataValidation type="list" allowBlank="1" showInputMessage="1" showErrorMessage="1" sqref="U14:U15 W14:W15 U20 W20 U22 W22 U24 W24 U26 W26 U28 W28 U39:U43 W39:W43 U47:U49 W47:W49 U59 W59 U61 W61" xr:uid="{00000000-0002-0000-1E00-000000000000}">
      <formula1>"□,■"</formula1>
    </dataValidation>
  </dataValidations>
  <hyperlinks>
    <hyperlink ref="A1" location="'目次'!A1" display="目次" xr:uid="{00000000-0004-0000-1E00-000000000000}"/>
  </hyperlinks>
  <printOptions horizont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91"/>
  <dimension ref="A1:AI59"/>
  <sheetViews>
    <sheetView view="pageBreakPreview" zoomScaleNormal="100" zoomScaleSheetLayoutView="100" workbookViewId="0">
      <selection activeCell="Y39" sqref="Y39"/>
    </sheetView>
  </sheetViews>
  <sheetFormatPr defaultRowHeight="13"/>
  <cols>
    <col min="1" max="1" width="3.26953125" customWidth="1"/>
    <col min="2" max="2" width="3" customWidth="1"/>
    <col min="3" max="17" width="4.36328125" customWidth="1"/>
    <col min="18" max="18" width="5.6328125" customWidth="1"/>
    <col min="19" max="19" width="4.36328125" customWidth="1"/>
  </cols>
  <sheetData>
    <row r="1" spans="1:35" ht="18" customHeight="1">
      <c r="A1" s="172" t="s">
        <v>646</v>
      </c>
    </row>
    <row r="2" spans="1:35" ht="5.15" customHeight="1">
      <c r="P2" s="2885"/>
      <c r="Q2" s="2885"/>
      <c r="R2" s="2885"/>
      <c r="S2" s="2885"/>
    </row>
    <row r="3" spans="1:35" s="6" customFormat="1">
      <c r="A3" s="2959" t="s">
        <v>1117</v>
      </c>
      <c r="B3" s="2959"/>
      <c r="C3" s="2959"/>
      <c r="D3" s="2959"/>
      <c r="E3" s="2959"/>
      <c r="F3" s="2959"/>
      <c r="G3" s="2959"/>
      <c r="H3" s="2959"/>
      <c r="I3" s="2959"/>
      <c r="J3" s="13"/>
      <c r="K3" s="13"/>
      <c r="L3" s="13"/>
      <c r="M3" s="13"/>
      <c r="N3" s="13"/>
      <c r="O3" s="13"/>
      <c r="P3" s="13"/>
      <c r="Q3" s="13"/>
      <c r="R3" s="13"/>
      <c r="S3" s="13"/>
      <c r="T3" s="13"/>
      <c r="U3" s="13"/>
      <c r="V3" s="13"/>
      <c r="W3" s="13"/>
      <c r="X3" s="13"/>
      <c r="Y3" s="13"/>
      <c r="Z3" s="13"/>
      <c r="AA3" s="13"/>
      <c r="AB3" s="13"/>
      <c r="AC3" s="13"/>
      <c r="AD3" s="13"/>
      <c r="AE3" s="13"/>
      <c r="AF3" s="13"/>
      <c r="AG3" s="13"/>
      <c r="AH3" s="13"/>
      <c r="AI3" s="13"/>
    </row>
    <row r="5" spans="1:35" ht="16.5">
      <c r="B5" s="2887" t="s">
        <v>117</v>
      </c>
      <c r="C5" s="2888"/>
      <c r="D5" s="2888"/>
      <c r="E5" s="2888"/>
      <c r="F5" s="2888"/>
      <c r="G5" s="2888"/>
      <c r="H5" s="2888"/>
      <c r="I5" s="2888"/>
      <c r="J5" s="2888"/>
      <c r="K5" s="2888"/>
      <c r="L5" s="2888"/>
      <c r="M5" s="2888"/>
      <c r="N5" s="2888"/>
      <c r="O5" s="2888"/>
      <c r="P5" s="2888"/>
      <c r="Q5" s="2888"/>
      <c r="R5" s="2888"/>
    </row>
    <row r="7" spans="1:35">
      <c r="B7" s="19" t="s">
        <v>137</v>
      </c>
    </row>
    <row r="8" spans="1:35">
      <c r="B8" s="19"/>
    </row>
    <row r="9" spans="1:35" ht="14">
      <c r="B9" s="20" t="s">
        <v>138</v>
      </c>
      <c r="D9" s="21"/>
      <c r="E9" s="21"/>
      <c r="F9" s="21"/>
      <c r="G9" s="21"/>
    </row>
    <row r="10" spans="1:35">
      <c r="C10" s="2015" t="s">
        <v>139</v>
      </c>
      <c r="D10" s="2015"/>
      <c r="E10" s="2015"/>
      <c r="F10" s="2889" t="s">
        <v>140</v>
      </c>
      <c r="G10" s="2889"/>
      <c r="H10" s="2882"/>
      <c r="I10" s="2015" t="s">
        <v>141</v>
      </c>
      <c r="J10" s="2015"/>
      <c r="K10" s="2015"/>
      <c r="L10" s="2015"/>
      <c r="M10" s="2015"/>
      <c r="N10" s="2015"/>
      <c r="O10" s="2015"/>
      <c r="P10" s="2015"/>
      <c r="Q10" s="2015"/>
      <c r="R10" s="2015"/>
      <c r="S10" s="2015"/>
    </row>
    <row r="11" spans="1:35">
      <c r="C11" s="2882"/>
      <c r="D11" s="2882"/>
      <c r="E11" s="2882"/>
      <c r="F11" s="2882"/>
      <c r="G11" s="2882"/>
      <c r="H11" s="2882"/>
      <c r="I11" s="2015"/>
      <c r="J11" s="2015"/>
      <c r="K11" s="2015"/>
      <c r="L11" s="2015"/>
      <c r="M11" s="2015"/>
      <c r="N11" s="2015"/>
      <c r="O11" s="2015"/>
      <c r="P11" s="2015"/>
      <c r="Q11" s="2015"/>
      <c r="R11" s="2015"/>
      <c r="S11" s="2015"/>
    </row>
    <row r="12" spans="1:35">
      <c r="C12" s="2886"/>
      <c r="D12" s="2886"/>
      <c r="E12" s="2886"/>
      <c r="F12" s="2015" t="s">
        <v>142</v>
      </c>
      <c r="G12" s="2015"/>
      <c r="H12" s="2015"/>
      <c r="I12" s="2882"/>
      <c r="J12" s="2882"/>
      <c r="K12" s="2882"/>
      <c r="L12" s="2882"/>
      <c r="M12" s="2882"/>
      <c r="N12" s="2882"/>
      <c r="O12" s="2882"/>
      <c r="P12" s="2882"/>
      <c r="Q12" s="2882"/>
      <c r="R12" s="2882"/>
      <c r="S12" s="2882"/>
    </row>
    <row r="13" spans="1:35">
      <c r="C13" s="2015"/>
      <c r="D13" s="2015"/>
      <c r="E13" s="2015"/>
      <c r="F13" s="2882"/>
      <c r="G13" s="2882"/>
      <c r="H13" s="2882"/>
      <c r="I13" s="2882"/>
      <c r="J13" s="2882"/>
      <c r="K13" s="2882"/>
      <c r="L13" s="2882"/>
      <c r="M13" s="2882"/>
      <c r="N13" s="2882"/>
      <c r="O13" s="2882"/>
      <c r="P13" s="2882"/>
      <c r="Q13" s="2882"/>
      <c r="R13" s="2882"/>
      <c r="S13" s="2882"/>
    </row>
    <row r="14" spans="1:35">
      <c r="C14" s="2886"/>
      <c r="D14" s="2886"/>
      <c r="E14" s="2886"/>
      <c r="F14" s="2015" t="s">
        <v>142</v>
      </c>
      <c r="G14" s="2015"/>
      <c r="H14" s="2015"/>
      <c r="I14" s="2882"/>
      <c r="J14" s="2882"/>
      <c r="K14" s="2882"/>
      <c r="L14" s="2882"/>
      <c r="M14" s="2882"/>
      <c r="N14" s="2882"/>
      <c r="O14" s="2882"/>
      <c r="P14" s="2882"/>
      <c r="Q14" s="2882"/>
      <c r="R14" s="2882"/>
      <c r="S14" s="2882"/>
    </row>
    <row r="15" spans="1:35">
      <c r="C15" s="2015"/>
      <c r="D15" s="2015"/>
      <c r="E15" s="2015"/>
      <c r="F15" s="2882"/>
      <c r="G15" s="2882"/>
      <c r="H15" s="2882"/>
      <c r="I15" s="2882"/>
      <c r="J15" s="2882"/>
      <c r="K15" s="2882"/>
      <c r="L15" s="2882"/>
      <c r="M15" s="2882"/>
      <c r="N15" s="2882"/>
      <c r="O15" s="2882"/>
      <c r="P15" s="2882"/>
      <c r="Q15" s="2882"/>
      <c r="R15" s="2882"/>
      <c r="S15" s="2882"/>
    </row>
    <row r="16" spans="1:35">
      <c r="C16" s="2886"/>
      <c r="D16" s="2886"/>
      <c r="E16" s="2886"/>
      <c r="F16" s="2015" t="s">
        <v>142</v>
      </c>
      <c r="G16" s="2015"/>
      <c r="H16" s="2015"/>
      <c r="I16" s="2882"/>
      <c r="J16" s="2882"/>
      <c r="K16" s="2882"/>
      <c r="L16" s="2882"/>
      <c r="M16" s="2882"/>
      <c r="N16" s="2882"/>
      <c r="O16" s="2882"/>
      <c r="P16" s="2882"/>
      <c r="Q16" s="2882"/>
      <c r="R16" s="2882"/>
      <c r="S16" s="2882"/>
    </row>
    <row r="17" spans="2:19">
      <c r="C17" s="2015"/>
      <c r="D17" s="2015"/>
      <c r="E17" s="2015"/>
      <c r="F17" s="2882"/>
      <c r="G17" s="2882"/>
      <c r="H17" s="2882"/>
      <c r="I17" s="2882"/>
      <c r="J17" s="2882"/>
      <c r="K17" s="2882"/>
      <c r="L17" s="2882"/>
      <c r="M17" s="2882"/>
      <c r="N17" s="2882"/>
      <c r="O17" s="2882"/>
      <c r="P17" s="2882"/>
      <c r="Q17" s="2882"/>
      <c r="R17" s="2882"/>
      <c r="S17" s="2882"/>
    </row>
    <row r="18" spans="2:19">
      <c r="C18" s="2886"/>
      <c r="D18" s="2886"/>
      <c r="E18" s="2886"/>
      <c r="F18" s="2015" t="s">
        <v>142</v>
      </c>
      <c r="G18" s="2015"/>
      <c r="H18" s="2015"/>
      <c r="I18" s="2882"/>
      <c r="J18" s="2882"/>
      <c r="K18" s="2882"/>
      <c r="L18" s="2882"/>
      <c r="M18" s="2882"/>
      <c r="N18" s="2882"/>
      <c r="O18" s="2882"/>
      <c r="P18" s="2882"/>
      <c r="Q18" s="2882"/>
      <c r="R18" s="2882"/>
      <c r="S18" s="2882"/>
    </row>
    <row r="19" spans="2:19">
      <c r="C19" s="2015"/>
      <c r="D19" s="2015"/>
      <c r="E19" s="2015"/>
      <c r="F19" s="2882"/>
      <c r="G19" s="2882"/>
      <c r="H19" s="2882"/>
      <c r="I19" s="2882"/>
      <c r="J19" s="2882"/>
      <c r="K19" s="2882"/>
      <c r="L19" s="2882"/>
      <c r="M19" s="2882"/>
      <c r="N19" s="2882"/>
      <c r="O19" s="2882"/>
      <c r="P19" s="2882"/>
      <c r="Q19" s="2882"/>
      <c r="R19" s="2882"/>
      <c r="S19" s="2882"/>
    </row>
    <row r="20" spans="2:19">
      <c r="C20" s="2886"/>
      <c r="D20" s="2886"/>
      <c r="E20" s="2886"/>
      <c r="F20" s="2015" t="s">
        <v>142</v>
      </c>
      <c r="G20" s="2015"/>
      <c r="H20" s="2015"/>
      <c r="I20" s="2882"/>
      <c r="J20" s="2882"/>
      <c r="K20" s="2882"/>
      <c r="L20" s="2882"/>
      <c r="M20" s="2882"/>
      <c r="N20" s="2882"/>
      <c r="O20" s="2882"/>
      <c r="P20" s="2882"/>
      <c r="Q20" s="2882"/>
      <c r="R20" s="2882"/>
      <c r="S20" s="2882"/>
    </row>
    <row r="21" spans="2:19">
      <c r="C21" s="2015"/>
      <c r="D21" s="2015"/>
      <c r="E21" s="2015"/>
      <c r="F21" s="2882"/>
      <c r="G21" s="2882"/>
      <c r="H21" s="2882"/>
      <c r="I21" s="2882"/>
      <c r="J21" s="2882"/>
      <c r="K21" s="2882"/>
      <c r="L21" s="2882"/>
      <c r="M21" s="2882"/>
      <c r="N21" s="2882"/>
      <c r="O21" s="2882"/>
      <c r="P21" s="2882"/>
      <c r="Q21" s="2882"/>
      <c r="R21" s="2882"/>
      <c r="S21" s="2882"/>
    </row>
    <row r="22" spans="2:19">
      <c r="C22" s="2886"/>
      <c r="D22" s="2886"/>
      <c r="E22" s="2886"/>
      <c r="F22" s="2015" t="s">
        <v>142</v>
      </c>
      <c r="G22" s="2015"/>
      <c r="H22" s="2015"/>
      <c r="I22" s="2882"/>
      <c r="J22" s="2882"/>
      <c r="K22" s="2882"/>
      <c r="L22" s="2882"/>
      <c r="M22" s="2882"/>
      <c r="N22" s="2882"/>
      <c r="O22" s="2882"/>
      <c r="P22" s="2882"/>
      <c r="Q22" s="2882"/>
      <c r="R22" s="2882"/>
      <c r="S22" s="2882"/>
    </row>
    <row r="23" spans="2:19">
      <c r="C23" s="2015"/>
      <c r="D23" s="2015"/>
      <c r="E23" s="2015"/>
      <c r="F23" s="2882"/>
      <c r="G23" s="2882"/>
      <c r="H23" s="2882"/>
      <c r="I23" s="2882"/>
      <c r="J23" s="2882"/>
      <c r="K23" s="2882"/>
      <c r="L23" s="2882"/>
      <c r="M23" s="2882"/>
      <c r="N23" s="2882"/>
      <c r="O23" s="2882"/>
      <c r="P23" s="2882"/>
      <c r="Q23" s="2882"/>
      <c r="R23" s="2882"/>
      <c r="S23" s="2882"/>
    </row>
    <row r="24" spans="2:19">
      <c r="C24" t="s">
        <v>143</v>
      </c>
    </row>
    <row r="25" spans="2:19">
      <c r="C25" t="s">
        <v>174</v>
      </c>
    </row>
    <row r="26" spans="2:19">
      <c r="C26" t="s">
        <v>145</v>
      </c>
    </row>
    <row r="29" spans="2:19" ht="14">
      <c r="B29" s="20" t="s">
        <v>118</v>
      </c>
    </row>
    <row r="30" spans="2:19">
      <c r="C30" s="2882" t="s">
        <v>147</v>
      </c>
      <c r="D30" s="2882"/>
      <c r="E30" s="2882"/>
      <c r="F30" s="2882"/>
      <c r="G30" s="2882"/>
      <c r="H30" s="2882"/>
      <c r="I30" s="2882"/>
      <c r="J30" s="2882"/>
      <c r="K30" s="2882"/>
      <c r="L30" s="2882"/>
      <c r="M30" s="2882"/>
      <c r="N30" s="2882"/>
      <c r="O30" s="2882"/>
      <c r="P30" s="2882"/>
      <c r="Q30" s="2882"/>
      <c r="R30" s="2882"/>
      <c r="S30" s="2882"/>
    </row>
    <row r="31" spans="2:19">
      <c r="C31" s="2882"/>
      <c r="D31" s="2882"/>
      <c r="E31" s="2882"/>
      <c r="F31" s="2882"/>
      <c r="G31" s="2882"/>
      <c r="H31" s="2882"/>
      <c r="I31" s="2882"/>
      <c r="J31" s="2882"/>
      <c r="K31" s="2882"/>
      <c r="L31" s="2882"/>
      <c r="M31" s="2882"/>
      <c r="N31" s="2882"/>
      <c r="O31" s="2882"/>
      <c r="P31" s="2882"/>
      <c r="Q31" s="2882"/>
      <c r="R31" s="2882"/>
      <c r="S31" s="2882"/>
    </row>
    <row r="32" spans="2:19">
      <c r="C32" s="17"/>
      <c r="D32" s="17"/>
      <c r="E32" s="17"/>
      <c r="F32" s="17"/>
      <c r="G32" s="17"/>
      <c r="H32" s="17"/>
      <c r="I32" s="17"/>
      <c r="J32" s="17"/>
    </row>
    <row r="33" spans="2:19">
      <c r="C33" s="2883" t="s">
        <v>119</v>
      </c>
      <c r="D33" s="2883"/>
      <c r="E33" s="2883"/>
      <c r="F33" s="2883"/>
      <c r="G33" s="2883"/>
      <c r="H33" s="2883"/>
      <c r="I33" s="2883"/>
      <c r="J33" s="2883"/>
      <c r="K33" s="2883"/>
      <c r="L33" s="2883"/>
      <c r="M33" s="2883"/>
      <c r="N33" s="2883"/>
      <c r="O33" s="2883"/>
      <c r="P33" s="2883"/>
      <c r="Q33" s="2883"/>
      <c r="R33" s="2883"/>
      <c r="S33" s="2883"/>
    </row>
    <row r="34" spans="2:19">
      <c r="C34" s="2883"/>
      <c r="D34" s="2883"/>
      <c r="E34" s="2883"/>
      <c r="F34" s="2883"/>
      <c r="G34" s="2883"/>
      <c r="H34" s="2883"/>
      <c r="I34" s="2883"/>
      <c r="J34" s="2883"/>
      <c r="K34" s="2883"/>
      <c r="L34" s="2883"/>
      <c r="M34" s="2883"/>
      <c r="N34" s="2883"/>
      <c r="O34" s="2883"/>
      <c r="P34" s="2883"/>
      <c r="Q34" s="2883"/>
      <c r="R34" s="2883"/>
      <c r="S34" s="2883"/>
    </row>
    <row r="35" spans="2:19">
      <c r="C35" t="s">
        <v>149</v>
      </c>
    </row>
    <row r="37" spans="2:19">
      <c r="B37" s="22" t="s">
        <v>150</v>
      </c>
    </row>
    <row r="39" spans="2:19" ht="14">
      <c r="B39" s="43" t="s">
        <v>391</v>
      </c>
      <c r="D39" s="44"/>
      <c r="E39" s="44"/>
      <c r="F39" s="23"/>
      <c r="G39" s="23"/>
      <c r="H39" s="23"/>
      <c r="I39" s="23"/>
      <c r="J39" s="23"/>
      <c r="K39" s="23"/>
      <c r="L39" s="23"/>
      <c r="M39" s="23"/>
      <c r="N39" s="23"/>
      <c r="O39" s="23"/>
      <c r="P39" s="23"/>
      <c r="Q39" s="23"/>
      <c r="R39" s="23"/>
      <c r="S39" s="23"/>
    </row>
    <row r="40" spans="2:19">
      <c r="B40" s="23"/>
      <c r="C40" s="2856" t="s">
        <v>151</v>
      </c>
      <c r="D40" s="2857"/>
      <c r="E40" s="2874"/>
      <c r="F40" s="24" t="s">
        <v>152</v>
      </c>
      <c r="G40" s="24" t="s">
        <v>153</v>
      </c>
      <c r="H40" s="24" t="s">
        <v>154</v>
      </c>
      <c r="I40" s="24" t="s">
        <v>155</v>
      </c>
      <c r="J40" s="24" t="s">
        <v>156</v>
      </c>
      <c r="K40" s="24" t="s">
        <v>157</v>
      </c>
      <c r="L40" s="24" t="s">
        <v>158</v>
      </c>
      <c r="M40" s="24" t="s">
        <v>159</v>
      </c>
      <c r="N40" s="24" t="s">
        <v>160</v>
      </c>
      <c r="O40" s="24" t="s">
        <v>161</v>
      </c>
      <c r="P40" s="24" t="s">
        <v>162</v>
      </c>
      <c r="Q40" s="24" t="s">
        <v>163</v>
      </c>
      <c r="R40" s="2877" t="s">
        <v>164</v>
      </c>
      <c r="S40" s="2878"/>
    </row>
    <row r="41" spans="2:19">
      <c r="B41" s="23"/>
      <c r="C41" s="2863" t="s">
        <v>306</v>
      </c>
      <c r="D41" s="2864"/>
      <c r="E41" s="2865"/>
      <c r="F41" s="26"/>
      <c r="G41" s="26"/>
      <c r="H41" s="26"/>
      <c r="I41" s="26"/>
      <c r="J41" s="26"/>
      <c r="K41" s="26"/>
      <c r="L41" s="26"/>
      <c r="M41" s="26"/>
      <c r="N41" s="26"/>
      <c r="O41" s="26"/>
      <c r="P41" s="26"/>
      <c r="Q41" s="2879"/>
      <c r="R41" s="27">
        <f t="shared" ref="R41:R46" si="0">SUM(F41:P41)</f>
        <v>0</v>
      </c>
      <c r="S41" s="28" t="s">
        <v>233</v>
      </c>
    </row>
    <row r="42" spans="2:19">
      <c r="B42" s="23"/>
      <c r="C42" s="2863" t="s">
        <v>321</v>
      </c>
      <c r="D42" s="2864"/>
      <c r="E42" s="2865"/>
      <c r="F42" s="26"/>
      <c r="G42" s="26"/>
      <c r="H42" s="26"/>
      <c r="I42" s="26"/>
      <c r="J42" s="26"/>
      <c r="K42" s="26"/>
      <c r="L42" s="26"/>
      <c r="M42" s="26"/>
      <c r="N42" s="26"/>
      <c r="O42" s="26"/>
      <c r="P42" s="26"/>
      <c r="Q42" s="2880"/>
      <c r="R42" s="27">
        <f t="shared" si="0"/>
        <v>0</v>
      </c>
      <c r="S42" s="28" t="s">
        <v>233</v>
      </c>
    </row>
    <row r="43" spans="2:19">
      <c r="B43" s="23"/>
      <c r="C43" s="2863" t="s">
        <v>315</v>
      </c>
      <c r="D43" s="2864"/>
      <c r="E43" s="2865"/>
      <c r="F43" s="26"/>
      <c r="G43" s="26"/>
      <c r="H43" s="26"/>
      <c r="I43" s="26"/>
      <c r="J43" s="26"/>
      <c r="K43" s="26"/>
      <c r="L43" s="26"/>
      <c r="M43" s="26"/>
      <c r="N43" s="26"/>
      <c r="O43" s="26"/>
      <c r="P43" s="26"/>
      <c r="Q43" s="2880"/>
      <c r="R43" s="27">
        <f t="shared" si="0"/>
        <v>0</v>
      </c>
      <c r="S43" s="28" t="s">
        <v>233</v>
      </c>
    </row>
    <row r="44" spans="2:19">
      <c r="B44" s="23"/>
      <c r="C44" s="2863" t="s">
        <v>316</v>
      </c>
      <c r="D44" s="2864"/>
      <c r="E44" s="2865"/>
      <c r="F44" s="26"/>
      <c r="G44" s="26"/>
      <c r="H44" s="26"/>
      <c r="I44" s="26"/>
      <c r="J44" s="26"/>
      <c r="K44" s="26"/>
      <c r="L44" s="26"/>
      <c r="M44" s="26"/>
      <c r="N44" s="26"/>
      <c r="O44" s="26"/>
      <c r="P44" s="26"/>
      <c r="Q44" s="2880"/>
      <c r="R44" s="27">
        <f t="shared" si="0"/>
        <v>0</v>
      </c>
      <c r="S44" s="28" t="s">
        <v>233</v>
      </c>
    </row>
    <row r="45" spans="2:19">
      <c r="B45" s="23"/>
      <c r="C45" s="2863" t="s">
        <v>317</v>
      </c>
      <c r="D45" s="2864"/>
      <c r="E45" s="2865"/>
      <c r="F45" s="26"/>
      <c r="G45" s="26"/>
      <c r="H45" s="26"/>
      <c r="I45" s="26"/>
      <c r="J45" s="26"/>
      <c r="K45" s="26"/>
      <c r="L45" s="26"/>
      <c r="M45" s="26"/>
      <c r="N45" s="26"/>
      <c r="O45" s="26"/>
      <c r="P45" s="26"/>
      <c r="Q45" s="2880"/>
      <c r="R45" s="29">
        <f t="shared" si="0"/>
        <v>0</v>
      </c>
      <c r="S45" s="28" t="s">
        <v>233</v>
      </c>
    </row>
    <row r="46" spans="2:19" ht="13.5" thickBot="1">
      <c r="B46" s="23"/>
      <c r="C46" s="2863" t="s">
        <v>318</v>
      </c>
      <c r="D46" s="2864"/>
      <c r="E46" s="2865"/>
      <c r="F46" s="26"/>
      <c r="G46" s="26"/>
      <c r="H46" s="26"/>
      <c r="I46" s="26"/>
      <c r="J46" s="26"/>
      <c r="K46" s="26"/>
      <c r="L46" s="26"/>
      <c r="M46" s="26"/>
      <c r="N46" s="26"/>
      <c r="O46" s="26"/>
      <c r="P46" s="26"/>
      <c r="Q46" s="2881"/>
      <c r="R46" s="29">
        <f t="shared" si="0"/>
        <v>0</v>
      </c>
      <c r="S46" s="28" t="s">
        <v>233</v>
      </c>
    </row>
    <row r="47" spans="2:19" ht="13.5" thickBot="1">
      <c r="B47" s="23"/>
      <c r="C47" s="2856" t="s">
        <v>393</v>
      </c>
      <c r="D47" s="2857"/>
      <c r="E47" s="2857"/>
      <c r="F47" s="2870"/>
      <c r="G47" s="2870"/>
      <c r="H47" s="2870"/>
      <c r="I47" s="2870"/>
      <c r="J47" s="2870"/>
      <c r="K47" s="2870"/>
      <c r="L47" s="2870"/>
      <c r="M47" s="2870"/>
      <c r="N47" s="2870"/>
      <c r="O47" s="2870"/>
      <c r="P47" s="2870"/>
      <c r="Q47" s="2871"/>
      <c r="R47" s="2872" t="e">
        <f>SUM(R45*R46)/SUM(R41:R46)</f>
        <v>#DIV/0!</v>
      </c>
      <c r="S47" s="2873"/>
    </row>
    <row r="48" spans="2:19" ht="13.5" thickBot="1">
      <c r="B48" s="23"/>
      <c r="C48" s="2856" t="s">
        <v>394</v>
      </c>
      <c r="D48" s="2857"/>
      <c r="E48" s="2857"/>
      <c r="F48" s="2870"/>
      <c r="G48" s="2870"/>
      <c r="H48" s="2870"/>
      <c r="I48" s="2870"/>
      <c r="J48" s="2870"/>
      <c r="K48" s="2870"/>
      <c r="L48" s="2870"/>
      <c r="M48" s="2870"/>
      <c r="N48" s="2870"/>
      <c r="O48" s="2870"/>
      <c r="P48" s="2870"/>
      <c r="Q48" s="2871"/>
      <c r="R48" s="2872" t="e">
        <f>SUM(R44:R46)/SUM(R41:R46)</f>
        <v>#DIV/0!</v>
      </c>
      <c r="S48" s="2873"/>
    </row>
    <row r="49" spans="2:19">
      <c r="B49" s="23"/>
      <c r="C49" s="30"/>
      <c r="D49" s="30"/>
      <c r="E49" s="30"/>
      <c r="F49" s="31"/>
      <c r="G49" s="31"/>
      <c r="I49" s="32"/>
      <c r="J49" s="32"/>
      <c r="K49" s="32"/>
      <c r="L49" s="32"/>
      <c r="M49" s="32"/>
      <c r="N49" s="32"/>
      <c r="O49" s="32"/>
      <c r="P49" s="32"/>
      <c r="Q49" s="32"/>
      <c r="R49" s="32"/>
      <c r="S49" s="32"/>
    </row>
    <row r="50" spans="2:19">
      <c r="B50" s="23"/>
      <c r="C50" s="2856" t="s">
        <v>166</v>
      </c>
      <c r="D50" s="2857"/>
      <c r="E50" s="2874"/>
      <c r="F50" s="33"/>
      <c r="G50" s="34" t="s">
        <v>167</v>
      </c>
      <c r="H50" s="33"/>
      <c r="I50" s="34" t="s">
        <v>167</v>
      </c>
      <c r="J50" s="33"/>
      <c r="K50" s="34" t="s">
        <v>167</v>
      </c>
      <c r="L50" s="2875" t="s">
        <v>168</v>
      </c>
      <c r="M50" s="2876"/>
      <c r="N50" s="2876"/>
      <c r="O50" s="35"/>
      <c r="P50" s="36"/>
      <c r="Q50" s="36"/>
      <c r="R50" s="36"/>
      <c r="S50" s="36"/>
    </row>
    <row r="51" spans="2:19">
      <c r="B51" s="23"/>
      <c r="C51" s="2863" t="s">
        <v>306</v>
      </c>
      <c r="D51" s="2864"/>
      <c r="E51" s="2865"/>
      <c r="F51" s="2866"/>
      <c r="G51" s="2867"/>
      <c r="H51" s="2866"/>
      <c r="I51" s="2867"/>
      <c r="J51" s="2866"/>
      <c r="K51" s="2867"/>
      <c r="L51" s="2861">
        <f t="shared" ref="L51:L56" si="1">SUM(F51:K51)</f>
        <v>0</v>
      </c>
      <c r="M51" s="2862"/>
      <c r="N51" s="34" t="s">
        <v>233</v>
      </c>
      <c r="O51" s="17"/>
      <c r="P51" s="36"/>
      <c r="Q51" s="36"/>
      <c r="R51" s="36"/>
      <c r="S51" s="36"/>
    </row>
    <row r="52" spans="2:19">
      <c r="B52" s="23"/>
      <c r="C52" s="2863" t="s">
        <v>321</v>
      </c>
      <c r="D52" s="2864"/>
      <c r="E52" s="2865"/>
      <c r="F52" s="2866"/>
      <c r="G52" s="2867"/>
      <c r="H52" s="2866"/>
      <c r="I52" s="2867"/>
      <c r="J52" s="2866"/>
      <c r="K52" s="2867"/>
      <c r="L52" s="2861">
        <f t="shared" si="1"/>
        <v>0</v>
      </c>
      <c r="M52" s="2862"/>
      <c r="N52" s="34" t="s">
        <v>233</v>
      </c>
      <c r="O52" s="17"/>
      <c r="P52" s="36"/>
      <c r="Q52" s="36"/>
      <c r="R52" s="36"/>
      <c r="S52" s="36"/>
    </row>
    <row r="53" spans="2:19">
      <c r="B53" s="23"/>
      <c r="C53" s="2863" t="s">
        <v>315</v>
      </c>
      <c r="D53" s="2864"/>
      <c r="E53" s="2865"/>
      <c r="F53" s="2866"/>
      <c r="G53" s="2867"/>
      <c r="H53" s="2866"/>
      <c r="I53" s="2867"/>
      <c r="J53" s="2866"/>
      <c r="K53" s="2867"/>
      <c r="L53" s="2861">
        <f t="shared" si="1"/>
        <v>0</v>
      </c>
      <c r="M53" s="2862"/>
      <c r="N53" s="34" t="s">
        <v>233</v>
      </c>
      <c r="O53" s="17"/>
      <c r="P53" s="36"/>
      <c r="Q53" s="36"/>
      <c r="R53" s="36"/>
      <c r="S53" s="36"/>
    </row>
    <row r="54" spans="2:19">
      <c r="B54" s="23"/>
      <c r="C54" s="2863" t="s">
        <v>316</v>
      </c>
      <c r="D54" s="2864"/>
      <c r="E54" s="2865"/>
      <c r="F54" s="2866"/>
      <c r="G54" s="2867"/>
      <c r="H54" s="2866"/>
      <c r="I54" s="2867"/>
      <c r="J54" s="2866"/>
      <c r="K54" s="2867"/>
      <c r="L54" s="2861">
        <f t="shared" si="1"/>
        <v>0</v>
      </c>
      <c r="M54" s="2862"/>
      <c r="N54" s="34" t="s">
        <v>233</v>
      </c>
      <c r="O54" s="17"/>
      <c r="P54" s="2868" t="s">
        <v>387</v>
      </c>
      <c r="Q54" s="2869"/>
      <c r="R54" s="2869"/>
      <c r="S54" s="2869"/>
    </row>
    <row r="55" spans="2:19">
      <c r="B55" s="23"/>
      <c r="C55" s="2863" t="s">
        <v>317</v>
      </c>
      <c r="D55" s="2864"/>
      <c r="E55" s="2865"/>
      <c r="F55" s="2866"/>
      <c r="G55" s="2867"/>
      <c r="H55" s="2866"/>
      <c r="I55" s="2867"/>
      <c r="J55" s="2866"/>
      <c r="K55" s="2867"/>
      <c r="L55" s="2861">
        <f t="shared" si="1"/>
        <v>0</v>
      </c>
      <c r="M55" s="2862"/>
      <c r="N55" s="34" t="s">
        <v>233</v>
      </c>
      <c r="O55" s="17"/>
      <c r="P55" s="36" t="s">
        <v>388</v>
      </c>
      <c r="Q55" s="36"/>
      <c r="R55" s="36"/>
      <c r="S55" s="36"/>
    </row>
    <row r="56" spans="2:19" ht="13.5" thickBot="1">
      <c r="B56" s="23"/>
      <c r="C56" s="2863" t="s">
        <v>318</v>
      </c>
      <c r="D56" s="2864"/>
      <c r="E56" s="2865"/>
      <c r="F56" s="2866"/>
      <c r="G56" s="2867"/>
      <c r="H56" s="2866"/>
      <c r="I56" s="2867"/>
      <c r="J56" s="2866"/>
      <c r="K56" s="2867"/>
      <c r="L56" s="2861">
        <f t="shared" si="1"/>
        <v>0</v>
      </c>
      <c r="M56" s="2862"/>
      <c r="N56" s="34" t="s">
        <v>233</v>
      </c>
      <c r="O56" s="17"/>
      <c r="P56" s="36"/>
      <c r="Q56" s="36"/>
      <c r="R56" s="36"/>
      <c r="S56" s="36"/>
    </row>
    <row r="57" spans="2:19" ht="13.5" thickBot="1">
      <c r="B57" s="23"/>
      <c r="C57" s="2856" t="s">
        <v>395</v>
      </c>
      <c r="D57" s="2857"/>
      <c r="E57" s="2857"/>
      <c r="F57" s="2857"/>
      <c r="G57" s="2857"/>
      <c r="H57" s="2857"/>
      <c r="I57" s="2857"/>
      <c r="J57" s="2857"/>
      <c r="K57" s="2857"/>
      <c r="L57" s="2858" t="e">
        <f>SUM(L55:M56)/SUM(L51:M56)</f>
        <v>#DIV/0!</v>
      </c>
      <c r="M57" s="2859"/>
      <c r="N57" s="2860"/>
      <c r="O57" s="37"/>
      <c r="P57" s="36"/>
      <c r="Q57" s="36"/>
      <c r="R57" s="36"/>
      <c r="S57" s="36"/>
    </row>
    <row r="58" spans="2:19" ht="13.5" thickBot="1">
      <c r="B58" s="23"/>
      <c r="C58" s="2856" t="s">
        <v>396</v>
      </c>
      <c r="D58" s="2857"/>
      <c r="E58" s="2857"/>
      <c r="F58" s="2857"/>
      <c r="G58" s="2857"/>
      <c r="H58" s="2857"/>
      <c r="I58" s="2857"/>
      <c r="J58" s="2857"/>
      <c r="K58" s="2857"/>
      <c r="L58" s="2858" t="e">
        <f>SUM(L54:M56)/SUM(L51:M56)</f>
        <v>#DIV/0!</v>
      </c>
      <c r="M58" s="2859"/>
      <c r="N58" s="2860"/>
      <c r="O58" s="37"/>
      <c r="P58" s="36"/>
      <c r="Q58" s="36"/>
      <c r="R58" s="36"/>
      <c r="S58" s="36"/>
    </row>
    <row r="59" spans="2:19">
      <c r="C59" t="s">
        <v>169</v>
      </c>
    </row>
  </sheetData>
  <customSheetViews>
    <customSheetView guid="{A89971A1-2A57-4416-B1BB-86BE65CC2ABD}" showPageBreaks="1" printArea="1" view="pageBreakPreview">
      <pageMargins left="0.75" right="0.75" top="1" bottom="1" header="0.51200000000000001" footer="0.51200000000000001"/>
      <pageSetup paperSize="9" scale="98" orientation="portrait" r:id="rId1"/>
      <headerFooter alignWithMargins="0"/>
    </customSheetView>
  </customSheetViews>
  <mergeCells count="78">
    <mergeCell ref="L56:M56"/>
    <mergeCell ref="C57:K57"/>
    <mergeCell ref="L57:N57"/>
    <mergeCell ref="C56:E56"/>
    <mergeCell ref="F56:G56"/>
    <mergeCell ref="H56:I56"/>
    <mergeCell ref="J56:K56"/>
    <mergeCell ref="P54:S54"/>
    <mergeCell ref="C55:E55"/>
    <mergeCell ref="F55:G55"/>
    <mergeCell ref="H55:I55"/>
    <mergeCell ref="J55:K55"/>
    <mergeCell ref="L55:M55"/>
    <mergeCell ref="L53:M53"/>
    <mergeCell ref="C54:E54"/>
    <mergeCell ref="F54:G54"/>
    <mergeCell ref="H54:I54"/>
    <mergeCell ref="J54:K54"/>
    <mergeCell ref="L54:M54"/>
    <mergeCell ref="C53:E53"/>
    <mergeCell ref="F53:G53"/>
    <mergeCell ref="H53:I53"/>
    <mergeCell ref="J53:K53"/>
    <mergeCell ref="L51:M51"/>
    <mergeCell ref="C52:E52"/>
    <mergeCell ref="F52:G52"/>
    <mergeCell ref="H52:I52"/>
    <mergeCell ref="J52:K52"/>
    <mergeCell ref="L52:M52"/>
    <mergeCell ref="C51:E51"/>
    <mergeCell ref="F51:G51"/>
    <mergeCell ref="H51:I51"/>
    <mergeCell ref="J51:K51"/>
    <mergeCell ref="C47:Q47"/>
    <mergeCell ref="R47:S47"/>
    <mergeCell ref="C50:E50"/>
    <mergeCell ref="L50:N50"/>
    <mergeCell ref="C40:E40"/>
    <mergeCell ref="R40:S40"/>
    <mergeCell ref="C41:E41"/>
    <mergeCell ref="Q41:Q46"/>
    <mergeCell ref="C42:E42"/>
    <mergeCell ref="C43:E43"/>
    <mergeCell ref="C44:E44"/>
    <mergeCell ref="C45:E45"/>
    <mergeCell ref="C46:E46"/>
    <mergeCell ref="C48:Q48"/>
    <mergeCell ref="R48:S48"/>
    <mergeCell ref="C33:S34"/>
    <mergeCell ref="C20:E21"/>
    <mergeCell ref="F20:H21"/>
    <mergeCell ref="I20:S21"/>
    <mergeCell ref="C22:E23"/>
    <mergeCell ref="F22:H23"/>
    <mergeCell ref="I22:S23"/>
    <mergeCell ref="I16:S17"/>
    <mergeCell ref="C18:E19"/>
    <mergeCell ref="F18:H19"/>
    <mergeCell ref="I18:S19"/>
    <mergeCell ref="C30:J31"/>
    <mergeCell ref="K30:S30"/>
    <mergeCell ref="K31:S31"/>
    <mergeCell ref="C58:K58"/>
    <mergeCell ref="L58:N58"/>
    <mergeCell ref="P2:S2"/>
    <mergeCell ref="A3:I3"/>
    <mergeCell ref="B5:R5"/>
    <mergeCell ref="C10:E11"/>
    <mergeCell ref="F10:H11"/>
    <mergeCell ref="I10:S11"/>
    <mergeCell ref="C12:E13"/>
    <mergeCell ref="F12:H13"/>
    <mergeCell ref="I12:S13"/>
    <mergeCell ref="C14:E15"/>
    <mergeCell ref="F14:H15"/>
    <mergeCell ref="I14:S15"/>
    <mergeCell ref="C16:E17"/>
    <mergeCell ref="F16:H17"/>
  </mergeCells>
  <phoneticPr fontId="7"/>
  <hyperlinks>
    <hyperlink ref="A1" location="'目次'!A1" display="目次" xr:uid="{00000000-0004-0000-1F00-000000000000}"/>
  </hyperlinks>
  <pageMargins left="0.75" right="0.75" top="1" bottom="1" header="0.51200000000000001" footer="0.51200000000000001"/>
  <pageSetup paperSize="9" scale="98" orientation="portrait" r:id="rId2"/>
  <headerFooter alignWithMargins="0"/>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70C0"/>
    <pageSetUpPr fitToPage="1"/>
  </sheetPr>
  <dimension ref="A1:AD72"/>
  <sheetViews>
    <sheetView view="pageBreakPreview" zoomScale="96" zoomScaleNormal="110" zoomScaleSheetLayoutView="96" workbookViewId="0"/>
  </sheetViews>
  <sheetFormatPr defaultColWidth="4" defaultRowHeight="13"/>
  <cols>
    <col min="1" max="1" width="2.6328125" style="405" customWidth="1"/>
    <col min="2" max="2" width="10.6328125" style="405" customWidth="1"/>
    <col min="3" max="7" width="4.6328125" style="405" customWidth="1"/>
    <col min="8" max="8" width="7.6328125" style="405" customWidth="1"/>
    <col min="9" max="17" width="4.6328125" style="405" customWidth="1"/>
    <col min="18" max="19" width="7.6328125" style="405" customWidth="1"/>
    <col min="20" max="24" width="4.6328125" style="405" customWidth="1"/>
    <col min="25" max="25" width="2" style="405" customWidth="1"/>
    <col min="26" max="256" width="4" style="405"/>
    <col min="257" max="257" width="2.90625" style="405" customWidth="1"/>
    <col min="258" max="258" width="2.36328125" style="405" customWidth="1"/>
    <col min="259" max="259" width="7.36328125" style="405" customWidth="1"/>
    <col min="260" max="262" width="4" style="405"/>
    <col min="263" max="263" width="3.6328125" style="405" customWidth="1"/>
    <col min="264" max="264" width="4" style="405"/>
    <col min="265" max="265" width="7.36328125" style="405" customWidth="1"/>
    <col min="266" max="274" width="4" style="405"/>
    <col min="275" max="276" width="6.90625" style="405" customWidth="1"/>
    <col min="277" max="278" width="4" style="405"/>
    <col min="279" max="279" width="4.08984375" style="405" customWidth="1"/>
    <col min="280" max="280" width="2.36328125" style="405" customWidth="1"/>
    <col min="281" max="281" width="3.36328125" style="405" customWidth="1"/>
    <col min="282" max="512" width="4" style="405"/>
    <col min="513" max="513" width="2.90625" style="405" customWidth="1"/>
    <col min="514" max="514" width="2.36328125" style="405" customWidth="1"/>
    <col min="515" max="515" width="7.36328125" style="405" customWidth="1"/>
    <col min="516" max="518" width="4" style="405"/>
    <col min="519" max="519" width="3.6328125" style="405" customWidth="1"/>
    <col min="520" max="520" width="4" style="405"/>
    <col min="521" max="521" width="7.36328125" style="405" customWidth="1"/>
    <col min="522" max="530" width="4" style="405"/>
    <col min="531" max="532" width="6.90625" style="405" customWidth="1"/>
    <col min="533" max="534" width="4" style="405"/>
    <col min="535" max="535" width="4.08984375" style="405" customWidth="1"/>
    <col min="536" max="536" width="2.36328125" style="405" customWidth="1"/>
    <col min="537" max="537" width="3.36328125" style="405" customWidth="1"/>
    <col min="538" max="768" width="4" style="405"/>
    <col min="769" max="769" width="2.90625" style="405" customWidth="1"/>
    <col min="770" max="770" width="2.36328125" style="405" customWidth="1"/>
    <col min="771" max="771" width="7.36328125" style="405" customWidth="1"/>
    <col min="772" max="774" width="4" style="405"/>
    <col min="775" max="775" width="3.6328125" style="405" customWidth="1"/>
    <col min="776" max="776" width="4" style="405"/>
    <col min="777" max="777" width="7.36328125" style="405" customWidth="1"/>
    <col min="778" max="786" width="4" style="405"/>
    <col min="787" max="788" width="6.90625" style="405" customWidth="1"/>
    <col min="789" max="790" width="4" style="405"/>
    <col min="791" max="791" width="4.08984375" style="405" customWidth="1"/>
    <col min="792" max="792" width="2.36328125" style="405" customWidth="1"/>
    <col min="793" max="793" width="3.36328125" style="405" customWidth="1"/>
    <col min="794" max="1024" width="4" style="405"/>
    <col min="1025" max="1025" width="2.90625" style="405" customWidth="1"/>
    <col min="1026" max="1026" width="2.36328125" style="405" customWidth="1"/>
    <col min="1027" max="1027" width="7.36328125" style="405" customWidth="1"/>
    <col min="1028" max="1030" width="4" style="405"/>
    <col min="1031" max="1031" width="3.6328125" style="405" customWidth="1"/>
    <col min="1032" max="1032" width="4" style="405"/>
    <col min="1033" max="1033" width="7.36328125" style="405" customWidth="1"/>
    <col min="1034" max="1042" width="4" style="405"/>
    <col min="1043" max="1044" width="6.90625" style="405" customWidth="1"/>
    <col min="1045" max="1046" width="4" style="405"/>
    <col min="1047" max="1047" width="4.08984375" style="405" customWidth="1"/>
    <col min="1048" max="1048" width="2.36328125" style="405" customWidth="1"/>
    <col min="1049" max="1049" width="3.36328125" style="405" customWidth="1"/>
    <col min="1050" max="1280" width="4" style="405"/>
    <col min="1281" max="1281" width="2.90625" style="405" customWidth="1"/>
    <col min="1282" max="1282" width="2.36328125" style="405" customWidth="1"/>
    <col min="1283" max="1283" width="7.36328125" style="405" customWidth="1"/>
    <col min="1284" max="1286" width="4" style="405"/>
    <col min="1287" max="1287" width="3.6328125" style="405" customWidth="1"/>
    <col min="1288" max="1288" width="4" style="405"/>
    <col min="1289" max="1289" width="7.36328125" style="405" customWidth="1"/>
    <col min="1290" max="1298" width="4" style="405"/>
    <col min="1299" max="1300" width="6.90625" style="405" customWidth="1"/>
    <col min="1301" max="1302" width="4" style="405"/>
    <col min="1303" max="1303" width="4.08984375" style="405" customWidth="1"/>
    <col min="1304" max="1304" width="2.36328125" style="405" customWidth="1"/>
    <col min="1305" max="1305" width="3.36328125" style="405" customWidth="1"/>
    <col min="1306" max="1536" width="4" style="405"/>
    <col min="1537" max="1537" width="2.90625" style="405" customWidth="1"/>
    <col min="1538" max="1538" width="2.36328125" style="405" customWidth="1"/>
    <col min="1539" max="1539" width="7.36328125" style="405" customWidth="1"/>
    <col min="1540" max="1542" width="4" style="405"/>
    <col min="1543" max="1543" width="3.6328125" style="405" customWidth="1"/>
    <col min="1544" max="1544" width="4" style="405"/>
    <col min="1545" max="1545" width="7.36328125" style="405" customWidth="1"/>
    <col min="1546" max="1554" width="4" style="405"/>
    <col min="1555" max="1556" width="6.90625" style="405" customWidth="1"/>
    <col min="1557" max="1558" width="4" style="405"/>
    <col min="1559" max="1559" width="4.08984375" style="405" customWidth="1"/>
    <col min="1560" max="1560" width="2.36328125" style="405" customWidth="1"/>
    <col min="1561" max="1561" width="3.36328125" style="405" customWidth="1"/>
    <col min="1562" max="1792" width="4" style="405"/>
    <col min="1793" max="1793" width="2.90625" style="405" customWidth="1"/>
    <col min="1794" max="1794" width="2.36328125" style="405" customWidth="1"/>
    <col min="1795" max="1795" width="7.36328125" style="405" customWidth="1"/>
    <col min="1796" max="1798" width="4" style="405"/>
    <col min="1799" max="1799" width="3.6328125" style="405" customWidth="1"/>
    <col min="1800" max="1800" width="4" style="405"/>
    <col min="1801" max="1801" width="7.36328125" style="405" customWidth="1"/>
    <col min="1802" max="1810" width="4" style="405"/>
    <col min="1811" max="1812" width="6.90625" style="405" customWidth="1"/>
    <col min="1813" max="1814" width="4" style="405"/>
    <col min="1815" max="1815" width="4.08984375" style="405" customWidth="1"/>
    <col min="1816" max="1816" width="2.36328125" style="405" customWidth="1"/>
    <col min="1817" max="1817" width="3.36328125" style="405" customWidth="1"/>
    <col min="1818" max="2048" width="4" style="405"/>
    <col min="2049" max="2049" width="2.90625" style="405" customWidth="1"/>
    <col min="2050" max="2050" width="2.36328125" style="405" customWidth="1"/>
    <col min="2051" max="2051" width="7.36328125" style="405" customWidth="1"/>
    <col min="2052" max="2054" width="4" style="405"/>
    <col min="2055" max="2055" width="3.6328125" style="405" customWidth="1"/>
    <col min="2056" max="2056" width="4" style="405"/>
    <col min="2057" max="2057" width="7.36328125" style="405" customWidth="1"/>
    <col min="2058" max="2066" width="4" style="405"/>
    <col min="2067" max="2068" width="6.90625" style="405" customWidth="1"/>
    <col min="2069" max="2070" width="4" style="405"/>
    <col min="2071" max="2071" width="4.08984375" style="405" customWidth="1"/>
    <col min="2072" max="2072" width="2.36328125" style="405" customWidth="1"/>
    <col min="2073" max="2073" width="3.36328125" style="405" customWidth="1"/>
    <col min="2074" max="2304" width="4" style="405"/>
    <col min="2305" max="2305" width="2.90625" style="405" customWidth="1"/>
    <col min="2306" max="2306" width="2.36328125" style="405" customWidth="1"/>
    <col min="2307" max="2307" width="7.36328125" style="405" customWidth="1"/>
    <col min="2308" max="2310" width="4" style="405"/>
    <col min="2311" max="2311" width="3.6328125" style="405" customWidth="1"/>
    <col min="2312" max="2312" width="4" style="405"/>
    <col min="2313" max="2313" width="7.36328125" style="405" customWidth="1"/>
    <col min="2314" max="2322" width="4" style="405"/>
    <col min="2323" max="2324" width="6.90625" style="405" customWidth="1"/>
    <col min="2325" max="2326" width="4" style="405"/>
    <col min="2327" max="2327" width="4.08984375" style="405" customWidth="1"/>
    <col min="2328" max="2328" width="2.36328125" style="405" customWidth="1"/>
    <col min="2329" max="2329" width="3.36328125" style="405" customWidth="1"/>
    <col min="2330" max="2560" width="4" style="405"/>
    <col min="2561" max="2561" width="2.90625" style="405" customWidth="1"/>
    <col min="2562" max="2562" width="2.36328125" style="405" customWidth="1"/>
    <col min="2563" max="2563" width="7.36328125" style="405" customWidth="1"/>
    <col min="2564" max="2566" width="4" style="405"/>
    <col min="2567" max="2567" width="3.6328125" style="405" customWidth="1"/>
    <col min="2568" max="2568" width="4" style="405"/>
    <col min="2569" max="2569" width="7.36328125" style="405" customWidth="1"/>
    <col min="2570" max="2578" width="4" style="405"/>
    <col min="2579" max="2580" width="6.90625" style="405" customWidth="1"/>
    <col min="2581" max="2582" width="4" style="405"/>
    <col min="2583" max="2583" width="4.08984375" style="405" customWidth="1"/>
    <col min="2584" max="2584" width="2.36328125" style="405" customWidth="1"/>
    <col min="2585" max="2585" width="3.36328125" style="405" customWidth="1"/>
    <col min="2586" max="2816" width="4" style="405"/>
    <col min="2817" max="2817" width="2.90625" style="405" customWidth="1"/>
    <col min="2818" max="2818" width="2.36328125" style="405" customWidth="1"/>
    <col min="2819" max="2819" width="7.36328125" style="405" customWidth="1"/>
    <col min="2820" max="2822" width="4" style="405"/>
    <col min="2823" max="2823" width="3.6328125" style="405" customWidth="1"/>
    <col min="2824" max="2824" width="4" style="405"/>
    <col min="2825" max="2825" width="7.36328125" style="405" customWidth="1"/>
    <col min="2826" max="2834" width="4" style="405"/>
    <col min="2835" max="2836" width="6.90625" style="405" customWidth="1"/>
    <col min="2837" max="2838" width="4" style="405"/>
    <col min="2839" max="2839" width="4.08984375" style="405" customWidth="1"/>
    <col min="2840" max="2840" width="2.36328125" style="405" customWidth="1"/>
    <col min="2841" max="2841" width="3.36328125" style="405" customWidth="1"/>
    <col min="2842" max="3072" width="4" style="405"/>
    <col min="3073" max="3073" width="2.90625" style="405" customWidth="1"/>
    <col min="3074" max="3074" width="2.36328125" style="405" customWidth="1"/>
    <col min="3075" max="3075" width="7.36328125" style="405" customWidth="1"/>
    <col min="3076" max="3078" width="4" style="405"/>
    <col min="3079" max="3079" width="3.6328125" style="405" customWidth="1"/>
    <col min="3080" max="3080" width="4" style="405"/>
    <col min="3081" max="3081" width="7.36328125" style="405" customWidth="1"/>
    <col min="3082" max="3090" width="4" style="405"/>
    <col min="3091" max="3092" width="6.90625" style="405" customWidth="1"/>
    <col min="3093" max="3094" width="4" style="405"/>
    <col min="3095" max="3095" width="4.08984375" style="405" customWidth="1"/>
    <col min="3096" max="3096" width="2.36328125" style="405" customWidth="1"/>
    <col min="3097" max="3097" width="3.36328125" style="405" customWidth="1"/>
    <col min="3098" max="3328" width="4" style="405"/>
    <col min="3329" max="3329" width="2.90625" style="405" customWidth="1"/>
    <col min="3330" max="3330" width="2.36328125" style="405" customWidth="1"/>
    <col min="3331" max="3331" width="7.36328125" style="405" customWidth="1"/>
    <col min="3332" max="3334" width="4" style="405"/>
    <col min="3335" max="3335" width="3.6328125" style="405" customWidth="1"/>
    <col min="3336" max="3336" width="4" style="405"/>
    <col min="3337" max="3337" width="7.36328125" style="405" customWidth="1"/>
    <col min="3338" max="3346" width="4" style="405"/>
    <col min="3347" max="3348" width="6.90625" style="405" customWidth="1"/>
    <col min="3349" max="3350" width="4" style="405"/>
    <col min="3351" max="3351" width="4.08984375" style="405" customWidth="1"/>
    <col min="3352" max="3352" width="2.36328125" style="405" customWidth="1"/>
    <col min="3353" max="3353" width="3.36328125" style="405" customWidth="1"/>
    <col min="3354" max="3584" width="4" style="405"/>
    <col min="3585" max="3585" width="2.90625" style="405" customWidth="1"/>
    <col min="3586" max="3586" width="2.36328125" style="405" customWidth="1"/>
    <col min="3587" max="3587" width="7.36328125" style="405" customWidth="1"/>
    <col min="3588" max="3590" width="4" style="405"/>
    <col min="3591" max="3591" width="3.6328125" style="405" customWidth="1"/>
    <col min="3592" max="3592" width="4" style="405"/>
    <col min="3593" max="3593" width="7.36328125" style="405" customWidth="1"/>
    <col min="3594" max="3602" width="4" style="405"/>
    <col min="3603" max="3604" width="6.90625" style="405" customWidth="1"/>
    <col min="3605" max="3606" width="4" style="405"/>
    <col min="3607" max="3607" width="4.08984375" style="405" customWidth="1"/>
    <col min="3608" max="3608" width="2.36328125" style="405" customWidth="1"/>
    <col min="3609" max="3609" width="3.36328125" style="405" customWidth="1"/>
    <col min="3610" max="3840" width="4" style="405"/>
    <col min="3841" max="3841" width="2.90625" style="405" customWidth="1"/>
    <col min="3842" max="3842" width="2.36328125" style="405" customWidth="1"/>
    <col min="3843" max="3843" width="7.36328125" style="405" customWidth="1"/>
    <col min="3844" max="3846" width="4" style="405"/>
    <col min="3847" max="3847" width="3.6328125" style="405" customWidth="1"/>
    <col min="3848" max="3848" width="4" style="405"/>
    <col min="3849" max="3849" width="7.36328125" style="405" customWidth="1"/>
    <col min="3850" max="3858" width="4" style="405"/>
    <col min="3859" max="3860" width="6.90625" style="405" customWidth="1"/>
    <col min="3861" max="3862" width="4" style="405"/>
    <col min="3863" max="3863" width="4.08984375" style="405" customWidth="1"/>
    <col min="3864" max="3864" width="2.36328125" style="405" customWidth="1"/>
    <col min="3865" max="3865" width="3.36328125" style="405" customWidth="1"/>
    <col min="3866" max="4096" width="4" style="405"/>
    <col min="4097" max="4097" width="2.90625" style="405" customWidth="1"/>
    <col min="4098" max="4098" width="2.36328125" style="405" customWidth="1"/>
    <col min="4099" max="4099" width="7.36328125" style="405" customWidth="1"/>
    <col min="4100" max="4102" width="4" style="405"/>
    <col min="4103" max="4103" width="3.6328125" style="405" customWidth="1"/>
    <col min="4104" max="4104" width="4" style="405"/>
    <col min="4105" max="4105" width="7.36328125" style="405" customWidth="1"/>
    <col min="4106" max="4114" width="4" style="405"/>
    <col min="4115" max="4116" width="6.90625" style="405" customWidth="1"/>
    <col min="4117" max="4118" width="4" style="405"/>
    <col min="4119" max="4119" width="4.08984375" style="405" customWidth="1"/>
    <col min="4120" max="4120" width="2.36328125" style="405" customWidth="1"/>
    <col min="4121" max="4121" width="3.36328125" style="405" customWidth="1"/>
    <col min="4122" max="4352" width="4" style="405"/>
    <col min="4353" max="4353" width="2.90625" style="405" customWidth="1"/>
    <col min="4354" max="4354" width="2.36328125" style="405" customWidth="1"/>
    <col min="4355" max="4355" width="7.36328125" style="405" customWidth="1"/>
    <col min="4356" max="4358" width="4" style="405"/>
    <col min="4359" max="4359" width="3.6328125" style="405" customWidth="1"/>
    <col min="4360" max="4360" width="4" style="405"/>
    <col min="4361" max="4361" width="7.36328125" style="405" customWidth="1"/>
    <col min="4362" max="4370" width="4" style="405"/>
    <col min="4371" max="4372" width="6.90625" style="405" customWidth="1"/>
    <col min="4373" max="4374" width="4" style="405"/>
    <col min="4375" max="4375" width="4.08984375" style="405" customWidth="1"/>
    <col min="4376" max="4376" width="2.36328125" style="405" customWidth="1"/>
    <col min="4377" max="4377" width="3.36328125" style="405" customWidth="1"/>
    <col min="4378" max="4608" width="4" style="405"/>
    <col min="4609" max="4609" width="2.90625" style="405" customWidth="1"/>
    <col min="4610" max="4610" width="2.36328125" style="405" customWidth="1"/>
    <col min="4611" max="4611" width="7.36328125" style="405" customWidth="1"/>
    <col min="4612" max="4614" width="4" style="405"/>
    <col min="4615" max="4615" width="3.6328125" style="405" customWidth="1"/>
    <col min="4616" max="4616" width="4" style="405"/>
    <col min="4617" max="4617" width="7.36328125" style="405" customWidth="1"/>
    <col min="4618" max="4626" width="4" style="405"/>
    <col min="4627" max="4628" width="6.90625" style="405" customWidth="1"/>
    <col min="4629" max="4630" width="4" style="405"/>
    <col min="4631" max="4631" width="4.08984375" style="405" customWidth="1"/>
    <col min="4632" max="4632" width="2.36328125" style="405" customWidth="1"/>
    <col min="4633" max="4633" width="3.36328125" style="405" customWidth="1"/>
    <col min="4634" max="4864" width="4" style="405"/>
    <col min="4865" max="4865" width="2.90625" style="405" customWidth="1"/>
    <col min="4866" max="4866" width="2.36328125" style="405" customWidth="1"/>
    <col min="4867" max="4867" width="7.36328125" style="405" customWidth="1"/>
    <col min="4868" max="4870" width="4" style="405"/>
    <col min="4871" max="4871" width="3.6328125" style="405" customWidth="1"/>
    <col min="4872" max="4872" width="4" style="405"/>
    <col min="4873" max="4873" width="7.36328125" style="405" customWidth="1"/>
    <col min="4874" max="4882" width="4" style="405"/>
    <col min="4883" max="4884" width="6.90625" style="405" customWidth="1"/>
    <col min="4885" max="4886" width="4" style="405"/>
    <col min="4887" max="4887" width="4.08984375" style="405" customWidth="1"/>
    <col min="4888" max="4888" width="2.36328125" style="405" customWidth="1"/>
    <col min="4889" max="4889" width="3.36328125" style="405" customWidth="1"/>
    <col min="4890" max="5120" width="4" style="405"/>
    <col min="5121" max="5121" width="2.90625" style="405" customWidth="1"/>
    <col min="5122" max="5122" width="2.36328125" style="405" customWidth="1"/>
    <col min="5123" max="5123" width="7.36328125" style="405" customWidth="1"/>
    <col min="5124" max="5126" width="4" style="405"/>
    <col min="5127" max="5127" width="3.6328125" style="405" customWidth="1"/>
    <col min="5128" max="5128" width="4" style="405"/>
    <col min="5129" max="5129" width="7.36328125" style="405" customWidth="1"/>
    <col min="5130" max="5138" width="4" style="405"/>
    <col min="5139" max="5140" width="6.90625" style="405" customWidth="1"/>
    <col min="5141" max="5142" width="4" style="405"/>
    <col min="5143" max="5143" width="4.08984375" style="405" customWidth="1"/>
    <col min="5144" max="5144" width="2.36328125" style="405" customWidth="1"/>
    <col min="5145" max="5145" width="3.36328125" style="405" customWidth="1"/>
    <col min="5146" max="5376" width="4" style="405"/>
    <col min="5377" max="5377" width="2.90625" style="405" customWidth="1"/>
    <col min="5378" max="5378" width="2.36328125" style="405" customWidth="1"/>
    <col min="5379" max="5379" width="7.36328125" style="405" customWidth="1"/>
    <col min="5380" max="5382" width="4" style="405"/>
    <col min="5383" max="5383" width="3.6328125" style="405" customWidth="1"/>
    <col min="5384" max="5384" width="4" style="405"/>
    <col min="5385" max="5385" width="7.36328125" style="405" customWidth="1"/>
    <col min="5386" max="5394" width="4" style="405"/>
    <col min="5395" max="5396" width="6.90625" style="405" customWidth="1"/>
    <col min="5397" max="5398" width="4" style="405"/>
    <col min="5399" max="5399" width="4.08984375" style="405" customWidth="1"/>
    <col min="5400" max="5400" width="2.36328125" style="405" customWidth="1"/>
    <col min="5401" max="5401" width="3.36328125" style="405" customWidth="1"/>
    <col min="5402" max="5632" width="4" style="405"/>
    <col min="5633" max="5633" width="2.90625" style="405" customWidth="1"/>
    <col min="5634" max="5634" width="2.36328125" style="405" customWidth="1"/>
    <col min="5635" max="5635" width="7.36328125" style="405" customWidth="1"/>
    <col min="5636" max="5638" width="4" style="405"/>
    <col min="5639" max="5639" width="3.6328125" style="405" customWidth="1"/>
    <col min="5640" max="5640" width="4" style="405"/>
    <col min="5641" max="5641" width="7.36328125" style="405" customWidth="1"/>
    <col min="5642" max="5650" width="4" style="405"/>
    <col min="5651" max="5652" width="6.90625" style="405" customWidth="1"/>
    <col min="5653" max="5654" width="4" style="405"/>
    <col min="5655" max="5655" width="4.08984375" style="405" customWidth="1"/>
    <col min="5656" max="5656" width="2.36328125" style="405" customWidth="1"/>
    <col min="5657" max="5657" width="3.36328125" style="405" customWidth="1"/>
    <col min="5658" max="5888" width="4" style="405"/>
    <col min="5889" max="5889" width="2.90625" style="405" customWidth="1"/>
    <col min="5890" max="5890" width="2.36328125" style="405" customWidth="1"/>
    <col min="5891" max="5891" width="7.36328125" style="405" customWidth="1"/>
    <col min="5892" max="5894" width="4" style="405"/>
    <col min="5895" max="5895" width="3.6328125" style="405" customWidth="1"/>
    <col min="5896" max="5896" width="4" style="405"/>
    <col min="5897" max="5897" width="7.36328125" style="405" customWidth="1"/>
    <col min="5898" max="5906" width="4" style="405"/>
    <col min="5907" max="5908" width="6.90625" style="405" customWidth="1"/>
    <col min="5909" max="5910" width="4" style="405"/>
    <col min="5911" max="5911" width="4.08984375" style="405" customWidth="1"/>
    <col min="5912" max="5912" width="2.36328125" style="405" customWidth="1"/>
    <col min="5913" max="5913" width="3.36328125" style="405" customWidth="1"/>
    <col min="5914" max="6144" width="4" style="405"/>
    <col min="6145" max="6145" width="2.90625" style="405" customWidth="1"/>
    <col min="6146" max="6146" width="2.36328125" style="405" customWidth="1"/>
    <col min="6147" max="6147" width="7.36328125" style="405" customWidth="1"/>
    <col min="6148" max="6150" width="4" style="405"/>
    <col min="6151" max="6151" width="3.6328125" style="405" customWidth="1"/>
    <col min="6152" max="6152" width="4" style="405"/>
    <col min="6153" max="6153" width="7.36328125" style="405" customWidth="1"/>
    <col min="6154" max="6162" width="4" style="405"/>
    <col min="6163" max="6164" width="6.90625" style="405" customWidth="1"/>
    <col min="6165" max="6166" width="4" style="405"/>
    <col min="6167" max="6167" width="4.08984375" style="405" customWidth="1"/>
    <col min="6168" max="6168" width="2.36328125" style="405" customWidth="1"/>
    <col min="6169" max="6169" width="3.36328125" style="405" customWidth="1"/>
    <col min="6170" max="6400" width="4" style="405"/>
    <col min="6401" max="6401" width="2.90625" style="405" customWidth="1"/>
    <col min="6402" max="6402" width="2.36328125" style="405" customWidth="1"/>
    <col min="6403" max="6403" width="7.36328125" style="405" customWidth="1"/>
    <col min="6404" max="6406" width="4" style="405"/>
    <col min="6407" max="6407" width="3.6328125" style="405" customWidth="1"/>
    <col min="6408" max="6408" width="4" style="405"/>
    <col min="6409" max="6409" width="7.36328125" style="405" customWidth="1"/>
    <col min="6410" max="6418" width="4" style="405"/>
    <col min="6419" max="6420" width="6.90625" style="405" customWidth="1"/>
    <col min="6421" max="6422" width="4" style="405"/>
    <col min="6423" max="6423" width="4.08984375" style="405" customWidth="1"/>
    <col min="6424" max="6424" width="2.36328125" style="405" customWidth="1"/>
    <col min="6425" max="6425" width="3.36328125" style="405" customWidth="1"/>
    <col min="6426" max="6656" width="4" style="405"/>
    <col min="6657" max="6657" width="2.90625" style="405" customWidth="1"/>
    <col min="6658" max="6658" width="2.36328125" style="405" customWidth="1"/>
    <col min="6659" max="6659" width="7.36328125" style="405" customWidth="1"/>
    <col min="6660" max="6662" width="4" style="405"/>
    <col min="6663" max="6663" width="3.6328125" style="405" customWidth="1"/>
    <col min="6664" max="6664" width="4" style="405"/>
    <col min="6665" max="6665" width="7.36328125" style="405" customWidth="1"/>
    <col min="6666" max="6674" width="4" style="405"/>
    <col min="6675" max="6676" width="6.90625" style="405" customWidth="1"/>
    <col min="6677" max="6678" width="4" style="405"/>
    <col min="6679" max="6679" width="4.08984375" style="405" customWidth="1"/>
    <col min="6680" max="6680" width="2.36328125" style="405" customWidth="1"/>
    <col min="6681" max="6681" width="3.36328125" style="405" customWidth="1"/>
    <col min="6682" max="6912" width="4" style="405"/>
    <col min="6913" max="6913" width="2.90625" style="405" customWidth="1"/>
    <col min="6914" max="6914" width="2.36328125" style="405" customWidth="1"/>
    <col min="6915" max="6915" width="7.36328125" style="405" customWidth="1"/>
    <col min="6916" max="6918" width="4" style="405"/>
    <col min="6919" max="6919" width="3.6328125" style="405" customWidth="1"/>
    <col min="6920" max="6920" width="4" style="405"/>
    <col min="6921" max="6921" width="7.36328125" style="405" customWidth="1"/>
    <col min="6922" max="6930" width="4" style="405"/>
    <col min="6931" max="6932" width="6.90625" style="405" customWidth="1"/>
    <col min="6933" max="6934" width="4" style="405"/>
    <col min="6935" max="6935" width="4.08984375" style="405" customWidth="1"/>
    <col min="6936" max="6936" width="2.36328125" style="405" customWidth="1"/>
    <col min="6937" max="6937" width="3.36328125" style="405" customWidth="1"/>
    <col min="6938" max="7168" width="4" style="405"/>
    <col min="7169" max="7169" width="2.90625" style="405" customWidth="1"/>
    <col min="7170" max="7170" width="2.36328125" style="405" customWidth="1"/>
    <col min="7171" max="7171" width="7.36328125" style="405" customWidth="1"/>
    <col min="7172" max="7174" width="4" style="405"/>
    <col min="7175" max="7175" width="3.6328125" style="405" customWidth="1"/>
    <col min="7176" max="7176" width="4" style="405"/>
    <col min="7177" max="7177" width="7.36328125" style="405" customWidth="1"/>
    <col min="7178" max="7186" width="4" style="405"/>
    <col min="7187" max="7188" width="6.90625" style="405" customWidth="1"/>
    <col min="7189" max="7190" width="4" style="405"/>
    <col min="7191" max="7191" width="4.08984375" style="405" customWidth="1"/>
    <col min="7192" max="7192" width="2.36328125" style="405" customWidth="1"/>
    <col min="7193" max="7193" width="3.36328125" style="405" customWidth="1"/>
    <col min="7194" max="7424" width="4" style="405"/>
    <col min="7425" max="7425" width="2.90625" style="405" customWidth="1"/>
    <col min="7426" max="7426" width="2.36328125" style="405" customWidth="1"/>
    <col min="7427" max="7427" width="7.36328125" style="405" customWidth="1"/>
    <col min="7428" max="7430" width="4" style="405"/>
    <col min="7431" max="7431" width="3.6328125" style="405" customWidth="1"/>
    <col min="7432" max="7432" width="4" style="405"/>
    <col min="7433" max="7433" width="7.36328125" style="405" customWidth="1"/>
    <col min="7434" max="7442" width="4" style="405"/>
    <col min="7443" max="7444" width="6.90625" style="405" customWidth="1"/>
    <col min="7445" max="7446" width="4" style="405"/>
    <col min="7447" max="7447" width="4.08984375" style="405" customWidth="1"/>
    <col min="7448" max="7448" width="2.36328125" style="405" customWidth="1"/>
    <col min="7449" max="7449" width="3.36328125" style="405" customWidth="1"/>
    <col min="7450" max="7680" width="4" style="405"/>
    <col min="7681" max="7681" width="2.90625" style="405" customWidth="1"/>
    <col min="7682" max="7682" width="2.36328125" style="405" customWidth="1"/>
    <col min="7683" max="7683" width="7.36328125" style="405" customWidth="1"/>
    <col min="7684" max="7686" width="4" style="405"/>
    <col min="7687" max="7687" width="3.6328125" style="405" customWidth="1"/>
    <col min="7688" max="7688" width="4" style="405"/>
    <col min="7689" max="7689" width="7.36328125" style="405" customWidth="1"/>
    <col min="7690" max="7698" width="4" style="405"/>
    <col min="7699" max="7700" width="6.90625" style="405" customWidth="1"/>
    <col min="7701" max="7702" width="4" style="405"/>
    <col min="7703" max="7703" width="4.08984375" style="405" customWidth="1"/>
    <col min="7704" max="7704" width="2.36328125" style="405" customWidth="1"/>
    <col min="7705" max="7705" width="3.36328125" style="405" customWidth="1"/>
    <col min="7706" max="7936" width="4" style="405"/>
    <col min="7937" max="7937" width="2.90625" style="405" customWidth="1"/>
    <col min="7938" max="7938" width="2.36328125" style="405" customWidth="1"/>
    <col min="7939" max="7939" width="7.36328125" style="405" customWidth="1"/>
    <col min="7940" max="7942" width="4" style="405"/>
    <col min="7943" max="7943" width="3.6328125" style="405" customWidth="1"/>
    <col min="7944" max="7944" width="4" style="405"/>
    <col min="7945" max="7945" width="7.36328125" style="405" customWidth="1"/>
    <col min="7946" max="7954" width="4" style="405"/>
    <col min="7955" max="7956" width="6.90625" style="405" customWidth="1"/>
    <col min="7957" max="7958" width="4" style="405"/>
    <col min="7959" max="7959" width="4.08984375" style="405" customWidth="1"/>
    <col min="7960" max="7960" width="2.36328125" style="405" customWidth="1"/>
    <col min="7961" max="7961" width="3.36328125" style="405" customWidth="1"/>
    <col min="7962" max="8192" width="4" style="405"/>
    <col min="8193" max="8193" width="2.90625" style="405" customWidth="1"/>
    <col min="8194" max="8194" width="2.36328125" style="405" customWidth="1"/>
    <col min="8195" max="8195" width="7.36328125" style="405" customWidth="1"/>
    <col min="8196" max="8198" width="4" style="405"/>
    <col min="8199" max="8199" width="3.6328125" style="405" customWidth="1"/>
    <col min="8200" max="8200" width="4" style="405"/>
    <col min="8201" max="8201" width="7.36328125" style="405" customWidth="1"/>
    <col min="8202" max="8210" width="4" style="405"/>
    <col min="8211" max="8212" width="6.90625" style="405" customWidth="1"/>
    <col min="8213" max="8214" width="4" style="405"/>
    <col min="8215" max="8215" width="4.08984375" style="405" customWidth="1"/>
    <col min="8216" max="8216" width="2.36328125" style="405" customWidth="1"/>
    <col min="8217" max="8217" width="3.36328125" style="405" customWidth="1"/>
    <col min="8218" max="8448" width="4" style="405"/>
    <col min="8449" max="8449" width="2.90625" style="405" customWidth="1"/>
    <col min="8450" max="8450" width="2.36328125" style="405" customWidth="1"/>
    <col min="8451" max="8451" width="7.36328125" style="405" customWidth="1"/>
    <col min="8452" max="8454" width="4" style="405"/>
    <col min="8455" max="8455" width="3.6328125" style="405" customWidth="1"/>
    <col min="8456" max="8456" width="4" style="405"/>
    <col min="8457" max="8457" width="7.36328125" style="405" customWidth="1"/>
    <col min="8458" max="8466" width="4" style="405"/>
    <col min="8467" max="8468" width="6.90625" style="405" customWidth="1"/>
    <col min="8469" max="8470" width="4" style="405"/>
    <col min="8471" max="8471" width="4.08984375" style="405" customWidth="1"/>
    <col min="8472" max="8472" width="2.36328125" style="405" customWidth="1"/>
    <col min="8473" max="8473" width="3.36328125" style="405" customWidth="1"/>
    <col min="8474" max="8704" width="4" style="405"/>
    <col min="8705" max="8705" width="2.90625" style="405" customWidth="1"/>
    <col min="8706" max="8706" width="2.36328125" style="405" customWidth="1"/>
    <col min="8707" max="8707" width="7.36328125" style="405" customWidth="1"/>
    <col min="8708" max="8710" width="4" style="405"/>
    <col min="8711" max="8711" width="3.6328125" style="405" customWidth="1"/>
    <col min="8712" max="8712" width="4" style="405"/>
    <col min="8713" max="8713" width="7.36328125" style="405" customWidth="1"/>
    <col min="8714" max="8722" width="4" style="405"/>
    <col min="8723" max="8724" width="6.90625" style="405" customWidth="1"/>
    <col min="8725" max="8726" width="4" style="405"/>
    <col min="8727" max="8727" width="4.08984375" style="405" customWidth="1"/>
    <col min="8728" max="8728" width="2.36328125" style="405" customWidth="1"/>
    <col min="8729" max="8729" width="3.36328125" style="405" customWidth="1"/>
    <col min="8730" max="8960" width="4" style="405"/>
    <col min="8961" max="8961" width="2.90625" style="405" customWidth="1"/>
    <col min="8962" max="8962" width="2.36328125" style="405" customWidth="1"/>
    <col min="8963" max="8963" width="7.36328125" style="405" customWidth="1"/>
    <col min="8964" max="8966" width="4" style="405"/>
    <col min="8967" max="8967" width="3.6328125" style="405" customWidth="1"/>
    <col min="8968" max="8968" width="4" style="405"/>
    <col min="8969" max="8969" width="7.36328125" style="405" customWidth="1"/>
    <col min="8970" max="8978" width="4" style="405"/>
    <col min="8979" max="8980" width="6.90625" style="405" customWidth="1"/>
    <col min="8981" max="8982" width="4" style="405"/>
    <col min="8983" max="8983" width="4.08984375" style="405" customWidth="1"/>
    <col min="8984" max="8984" width="2.36328125" style="405" customWidth="1"/>
    <col min="8985" max="8985" width="3.36328125" style="405" customWidth="1"/>
    <col min="8986" max="9216" width="4" style="405"/>
    <col min="9217" max="9217" width="2.90625" style="405" customWidth="1"/>
    <col min="9218" max="9218" width="2.36328125" style="405" customWidth="1"/>
    <col min="9219" max="9219" width="7.36328125" style="405" customWidth="1"/>
    <col min="9220" max="9222" width="4" style="405"/>
    <col min="9223" max="9223" width="3.6328125" style="405" customWidth="1"/>
    <col min="9224" max="9224" width="4" style="405"/>
    <col min="9225" max="9225" width="7.36328125" style="405" customWidth="1"/>
    <col min="9226" max="9234" width="4" style="405"/>
    <col min="9235" max="9236" width="6.90625" style="405" customWidth="1"/>
    <col min="9237" max="9238" width="4" style="405"/>
    <col min="9239" max="9239" width="4.08984375" style="405" customWidth="1"/>
    <col min="9240" max="9240" width="2.36328125" style="405" customWidth="1"/>
    <col min="9241" max="9241" width="3.36328125" style="405" customWidth="1"/>
    <col min="9242" max="9472" width="4" style="405"/>
    <col min="9473" max="9473" width="2.90625" style="405" customWidth="1"/>
    <col min="9474" max="9474" width="2.36328125" style="405" customWidth="1"/>
    <col min="9475" max="9475" width="7.36328125" style="405" customWidth="1"/>
    <col min="9476" max="9478" width="4" style="405"/>
    <col min="9479" max="9479" width="3.6328125" style="405" customWidth="1"/>
    <col min="9480" max="9480" width="4" style="405"/>
    <col min="9481" max="9481" width="7.36328125" style="405" customWidth="1"/>
    <col min="9482" max="9490" width="4" style="405"/>
    <col min="9491" max="9492" width="6.90625" style="405" customWidth="1"/>
    <col min="9493" max="9494" width="4" style="405"/>
    <col min="9495" max="9495" width="4.08984375" style="405" customWidth="1"/>
    <col min="9496" max="9496" width="2.36328125" style="405" customWidth="1"/>
    <col min="9497" max="9497" width="3.36328125" style="405" customWidth="1"/>
    <col min="9498" max="9728" width="4" style="405"/>
    <col min="9729" max="9729" width="2.90625" style="405" customWidth="1"/>
    <col min="9730" max="9730" width="2.36328125" style="405" customWidth="1"/>
    <col min="9731" max="9731" width="7.36328125" style="405" customWidth="1"/>
    <col min="9732" max="9734" width="4" style="405"/>
    <col min="9735" max="9735" width="3.6328125" style="405" customWidth="1"/>
    <col min="9736" max="9736" width="4" style="405"/>
    <col min="9737" max="9737" width="7.36328125" style="405" customWidth="1"/>
    <col min="9738" max="9746" width="4" style="405"/>
    <col min="9747" max="9748" width="6.90625" style="405" customWidth="1"/>
    <col min="9749" max="9750" width="4" style="405"/>
    <col min="9751" max="9751" width="4.08984375" style="405" customWidth="1"/>
    <col min="9752" max="9752" width="2.36328125" style="405" customWidth="1"/>
    <col min="9753" max="9753" width="3.36328125" style="405" customWidth="1"/>
    <col min="9754" max="9984" width="4" style="405"/>
    <col min="9985" max="9985" width="2.90625" style="405" customWidth="1"/>
    <col min="9986" max="9986" width="2.36328125" style="405" customWidth="1"/>
    <col min="9987" max="9987" width="7.36328125" style="405" customWidth="1"/>
    <col min="9988" max="9990" width="4" style="405"/>
    <col min="9991" max="9991" width="3.6328125" style="405" customWidth="1"/>
    <col min="9992" max="9992" width="4" style="405"/>
    <col min="9993" max="9993" width="7.36328125" style="405" customWidth="1"/>
    <col min="9994" max="10002" width="4" style="405"/>
    <col min="10003" max="10004" width="6.90625" style="405" customWidth="1"/>
    <col min="10005" max="10006" width="4" style="405"/>
    <col min="10007" max="10007" width="4.08984375" style="405" customWidth="1"/>
    <col min="10008" max="10008" width="2.36328125" style="405" customWidth="1"/>
    <col min="10009" max="10009" width="3.36328125" style="405" customWidth="1"/>
    <col min="10010" max="10240" width="4" style="405"/>
    <col min="10241" max="10241" width="2.90625" style="405" customWidth="1"/>
    <col min="10242" max="10242" width="2.36328125" style="405" customWidth="1"/>
    <col min="10243" max="10243" width="7.36328125" style="405" customWidth="1"/>
    <col min="10244" max="10246" width="4" style="405"/>
    <col min="10247" max="10247" width="3.6328125" style="405" customWidth="1"/>
    <col min="10248" max="10248" width="4" style="405"/>
    <col min="10249" max="10249" width="7.36328125" style="405" customWidth="1"/>
    <col min="10250" max="10258" width="4" style="405"/>
    <col min="10259" max="10260" width="6.90625" style="405" customWidth="1"/>
    <col min="10261" max="10262" width="4" style="405"/>
    <col min="10263" max="10263" width="4.08984375" style="405" customWidth="1"/>
    <col min="10264" max="10264" width="2.36328125" style="405" customWidth="1"/>
    <col min="10265" max="10265" width="3.36328125" style="405" customWidth="1"/>
    <col min="10266" max="10496" width="4" style="405"/>
    <col min="10497" max="10497" width="2.90625" style="405" customWidth="1"/>
    <col min="10498" max="10498" width="2.36328125" style="405" customWidth="1"/>
    <col min="10499" max="10499" width="7.36328125" style="405" customWidth="1"/>
    <col min="10500" max="10502" width="4" style="405"/>
    <col min="10503" max="10503" width="3.6328125" style="405" customWidth="1"/>
    <col min="10504" max="10504" width="4" style="405"/>
    <col min="10505" max="10505" width="7.36328125" style="405" customWidth="1"/>
    <col min="10506" max="10514" width="4" style="405"/>
    <col min="10515" max="10516" width="6.90625" style="405" customWidth="1"/>
    <col min="10517" max="10518" width="4" style="405"/>
    <col min="10519" max="10519" width="4.08984375" style="405" customWidth="1"/>
    <col min="10520" max="10520" width="2.36328125" style="405" customWidth="1"/>
    <col min="10521" max="10521" width="3.36328125" style="405" customWidth="1"/>
    <col min="10522" max="10752" width="4" style="405"/>
    <col min="10753" max="10753" width="2.90625" style="405" customWidth="1"/>
    <col min="10754" max="10754" width="2.36328125" style="405" customWidth="1"/>
    <col min="10755" max="10755" width="7.36328125" style="405" customWidth="1"/>
    <col min="10756" max="10758" width="4" style="405"/>
    <col min="10759" max="10759" width="3.6328125" style="405" customWidth="1"/>
    <col min="10760" max="10760" width="4" style="405"/>
    <col min="10761" max="10761" width="7.36328125" style="405" customWidth="1"/>
    <col min="10762" max="10770" width="4" style="405"/>
    <col min="10771" max="10772" width="6.90625" style="405" customWidth="1"/>
    <col min="10773" max="10774" width="4" style="405"/>
    <col min="10775" max="10775" width="4.08984375" style="405" customWidth="1"/>
    <col min="10776" max="10776" width="2.36328125" style="405" customWidth="1"/>
    <col min="10777" max="10777" width="3.36328125" style="405" customWidth="1"/>
    <col min="10778" max="11008" width="4" style="405"/>
    <col min="11009" max="11009" width="2.90625" style="405" customWidth="1"/>
    <col min="11010" max="11010" width="2.36328125" style="405" customWidth="1"/>
    <col min="11011" max="11011" width="7.36328125" style="405" customWidth="1"/>
    <col min="11012" max="11014" width="4" style="405"/>
    <col min="11015" max="11015" width="3.6328125" style="405" customWidth="1"/>
    <col min="11016" max="11016" width="4" style="405"/>
    <col min="11017" max="11017" width="7.36328125" style="405" customWidth="1"/>
    <col min="11018" max="11026" width="4" style="405"/>
    <col min="11027" max="11028" width="6.90625" style="405" customWidth="1"/>
    <col min="11029" max="11030" width="4" style="405"/>
    <col min="11031" max="11031" width="4.08984375" style="405" customWidth="1"/>
    <col min="11032" max="11032" width="2.36328125" style="405" customWidth="1"/>
    <col min="11033" max="11033" width="3.36328125" style="405" customWidth="1"/>
    <col min="11034" max="11264" width="4" style="405"/>
    <col min="11265" max="11265" width="2.90625" style="405" customWidth="1"/>
    <col min="11266" max="11266" width="2.36328125" style="405" customWidth="1"/>
    <col min="11267" max="11267" width="7.36328125" style="405" customWidth="1"/>
    <col min="11268" max="11270" width="4" style="405"/>
    <col min="11271" max="11271" width="3.6328125" style="405" customWidth="1"/>
    <col min="11272" max="11272" width="4" style="405"/>
    <col min="11273" max="11273" width="7.36328125" style="405" customWidth="1"/>
    <col min="11274" max="11282" width="4" style="405"/>
    <col min="11283" max="11284" width="6.90625" style="405" customWidth="1"/>
    <col min="11285" max="11286" width="4" style="405"/>
    <col min="11287" max="11287" width="4.08984375" style="405" customWidth="1"/>
    <col min="11288" max="11288" width="2.36328125" style="405" customWidth="1"/>
    <col min="11289" max="11289" width="3.36328125" style="405" customWidth="1"/>
    <col min="11290" max="11520" width="4" style="405"/>
    <col min="11521" max="11521" width="2.90625" style="405" customWidth="1"/>
    <col min="11522" max="11522" width="2.36328125" style="405" customWidth="1"/>
    <col min="11523" max="11523" width="7.36328125" style="405" customWidth="1"/>
    <col min="11524" max="11526" width="4" style="405"/>
    <col min="11527" max="11527" width="3.6328125" style="405" customWidth="1"/>
    <col min="11528" max="11528" width="4" style="405"/>
    <col min="11529" max="11529" width="7.36328125" style="405" customWidth="1"/>
    <col min="11530" max="11538" width="4" style="405"/>
    <col min="11539" max="11540" width="6.90625" style="405" customWidth="1"/>
    <col min="11541" max="11542" width="4" style="405"/>
    <col min="11543" max="11543" width="4.08984375" style="405" customWidth="1"/>
    <col min="11544" max="11544" width="2.36328125" style="405" customWidth="1"/>
    <col min="11545" max="11545" width="3.36328125" style="405" customWidth="1"/>
    <col min="11546" max="11776" width="4" style="405"/>
    <col min="11777" max="11777" width="2.90625" style="405" customWidth="1"/>
    <col min="11778" max="11778" width="2.36328125" style="405" customWidth="1"/>
    <col min="11779" max="11779" width="7.36328125" style="405" customWidth="1"/>
    <col min="11780" max="11782" width="4" style="405"/>
    <col min="11783" max="11783" width="3.6328125" style="405" customWidth="1"/>
    <col min="11784" max="11784" width="4" style="405"/>
    <col min="11785" max="11785" width="7.36328125" style="405" customWidth="1"/>
    <col min="11786" max="11794" width="4" style="405"/>
    <col min="11795" max="11796" width="6.90625" style="405" customWidth="1"/>
    <col min="11797" max="11798" width="4" style="405"/>
    <col min="11799" max="11799" width="4.08984375" style="405" customWidth="1"/>
    <col min="11800" max="11800" width="2.36328125" style="405" customWidth="1"/>
    <col min="11801" max="11801" width="3.36328125" style="405" customWidth="1"/>
    <col min="11802" max="12032" width="4" style="405"/>
    <col min="12033" max="12033" width="2.90625" style="405" customWidth="1"/>
    <col min="12034" max="12034" width="2.36328125" style="405" customWidth="1"/>
    <col min="12035" max="12035" width="7.36328125" style="405" customWidth="1"/>
    <col min="12036" max="12038" width="4" style="405"/>
    <col min="12039" max="12039" width="3.6328125" style="405" customWidth="1"/>
    <col min="12040" max="12040" width="4" style="405"/>
    <col min="12041" max="12041" width="7.36328125" style="405" customWidth="1"/>
    <col min="12042" max="12050" width="4" style="405"/>
    <col min="12051" max="12052" width="6.90625" style="405" customWidth="1"/>
    <col min="12053" max="12054" width="4" style="405"/>
    <col min="12055" max="12055" width="4.08984375" style="405" customWidth="1"/>
    <col min="12056" max="12056" width="2.36328125" style="405" customWidth="1"/>
    <col min="12057" max="12057" width="3.36328125" style="405" customWidth="1"/>
    <col min="12058" max="12288" width="4" style="405"/>
    <col min="12289" max="12289" width="2.90625" style="405" customWidth="1"/>
    <col min="12290" max="12290" width="2.36328125" style="405" customWidth="1"/>
    <col min="12291" max="12291" width="7.36328125" style="405" customWidth="1"/>
    <col min="12292" max="12294" width="4" style="405"/>
    <col min="12295" max="12295" width="3.6328125" style="405" customWidth="1"/>
    <col min="12296" max="12296" width="4" style="405"/>
    <col min="12297" max="12297" width="7.36328125" style="405" customWidth="1"/>
    <col min="12298" max="12306" width="4" style="405"/>
    <col min="12307" max="12308" width="6.90625" style="405" customWidth="1"/>
    <col min="12309" max="12310" width="4" style="405"/>
    <col min="12311" max="12311" width="4.08984375" style="405" customWidth="1"/>
    <col min="12312" max="12312" width="2.36328125" style="405" customWidth="1"/>
    <col min="12313" max="12313" width="3.36328125" style="405" customWidth="1"/>
    <col min="12314" max="12544" width="4" style="405"/>
    <col min="12545" max="12545" width="2.90625" style="405" customWidth="1"/>
    <col min="12546" max="12546" width="2.36328125" style="405" customWidth="1"/>
    <col min="12547" max="12547" width="7.36328125" style="405" customWidth="1"/>
    <col min="12548" max="12550" width="4" style="405"/>
    <col min="12551" max="12551" width="3.6328125" style="405" customWidth="1"/>
    <col min="12552" max="12552" width="4" style="405"/>
    <col min="12553" max="12553" width="7.36328125" style="405" customWidth="1"/>
    <col min="12554" max="12562" width="4" style="405"/>
    <col min="12563" max="12564" width="6.90625" style="405" customWidth="1"/>
    <col min="12565" max="12566" width="4" style="405"/>
    <col min="12567" max="12567" width="4.08984375" style="405" customWidth="1"/>
    <col min="12568" max="12568" width="2.36328125" style="405" customWidth="1"/>
    <col min="12569" max="12569" width="3.36328125" style="405" customWidth="1"/>
    <col min="12570" max="12800" width="4" style="405"/>
    <col min="12801" max="12801" width="2.90625" style="405" customWidth="1"/>
    <col min="12802" max="12802" width="2.36328125" style="405" customWidth="1"/>
    <col min="12803" max="12803" width="7.36328125" style="405" customWidth="1"/>
    <col min="12804" max="12806" width="4" style="405"/>
    <col min="12807" max="12807" width="3.6328125" style="405" customWidth="1"/>
    <col min="12808" max="12808" width="4" style="405"/>
    <col min="12809" max="12809" width="7.36328125" style="405" customWidth="1"/>
    <col min="12810" max="12818" width="4" style="405"/>
    <col min="12819" max="12820" width="6.90625" style="405" customWidth="1"/>
    <col min="12821" max="12822" width="4" style="405"/>
    <col min="12823" max="12823" width="4.08984375" style="405" customWidth="1"/>
    <col min="12824" max="12824" width="2.36328125" style="405" customWidth="1"/>
    <col min="12825" max="12825" width="3.36328125" style="405" customWidth="1"/>
    <col min="12826" max="13056" width="4" style="405"/>
    <col min="13057" max="13057" width="2.90625" style="405" customWidth="1"/>
    <col min="13058" max="13058" width="2.36328125" style="405" customWidth="1"/>
    <col min="13059" max="13059" width="7.36328125" style="405" customWidth="1"/>
    <col min="13060" max="13062" width="4" style="405"/>
    <col min="13063" max="13063" width="3.6328125" style="405" customWidth="1"/>
    <col min="13064" max="13064" width="4" style="405"/>
    <col min="13065" max="13065" width="7.36328125" style="405" customWidth="1"/>
    <col min="13066" max="13074" width="4" style="405"/>
    <col min="13075" max="13076" width="6.90625" style="405" customWidth="1"/>
    <col min="13077" max="13078" width="4" style="405"/>
    <col min="13079" max="13079" width="4.08984375" style="405" customWidth="1"/>
    <col min="13080" max="13080" width="2.36328125" style="405" customWidth="1"/>
    <col min="13081" max="13081" width="3.36328125" style="405" customWidth="1"/>
    <col min="13082" max="13312" width="4" style="405"/>
    <col min="13313" max="13313" width="2.90625" style="405" customWidth="1"/>
    <col min="13314" max="13314" width="2.36328125" style="405" customWidth="1"/>
    <col min="13315" max="13315" width="7.36328125" style="405" customWidth="1"/>
    <col min="13316" max="13318" width="4" style="405"/>
    <col min="13319" max="13319" width="3.6328125" style="405" customWidth="1"/>
    <col min="13320" max="13320" width="4" style="405"/>
    <col min="13321" max="13321" width="7.36328125" style="405" customWidth="1"/>
    <col min="13322" max="13330" width="4" style="405"/>
    <col min="13331" max="13332" width="6.90625" style="405" customWidth="1"/>
    <col min="13333" max="13334" width="4" style="405"/>
    <col min="13335" max="13335" width="4.08984375" style="405" customWidth="1"/>
    <col min="13336" max="13336" width="2.36328125" style="405" customWidth="1"/>
    <col min="13337" max="13337" width="3.36328125" style="405" customWidth="1"/>
    <col min="13338" max="13568" width="4" style="405"/>
    <col min="13569" max="13569" width="2.90625" style="405" customWidth="1"/>
    <col min="13570" max="13570" width="2.36328125" style="405" customWidth="1"/>
    <col min="13571" max="13571" width="7.36328125" style="405" customWidth="1"/>
    <col min="13572" max="13574" width="4" style="405"/>
    <col min="13575" max="13575" width="3.6328125" style="405" customWidth="1"/>
    <col min="13576" max="13576" width="4" style="405"/>
    <col min="13577" max="13577" width="7.36328125" style="405" customWidth="1"/>
    <col min="13578" max="13586" width="4" style="405"/>
    <col min="13587" max="13588" width="6.90625" style="405" customWidth="1"/>
    <col min="13589" max="13590" width="4" style="405"/>
    <col min="13591" max="13591" width="4.08984375" style="405" customWidth="1"/>
    <col min="13592" max="13592" width="2.36328125" style="405" customWidth="1"/>
    <col min="13593" max="13593" width="3.36328125" style="405" customWidth="1"/>
    <col min="13594" max="13824" width="4" style="405"/>
    <col min="13825" max="13825" width="2.90625" style="405" customWidth="1"/>
    <col min="13826" max="13826" width="2.36328125" style="405" customWidth="1"/>
    <col min="13827" max="13827" width="7.36328125" style="405" customWidth="1"/>
    <col min="13828" max="13830" width="4" style="405"/>
    <col min="13831" max="13831" width="3.6328125" style="405" customWidth="1"/>
    <col min="13832" max="13832" width="4" style="405"/>
    <col min="13833" max="13833" width="7.36328125" style="405" customWidth="1"/>
    <col min="13834" max="13842" width="4" style="405"/>
    <col min="13843" max="13844" width="6.90625" style="405" customWidth="1"/>
    <col min="13845" max="13846" width="4" style="405"/>
    <col min="13847" max="13847" width="4.08984375" style="405" customWidth="1"/>
    <col min="13848" max="13848" width="2.36328125" style="405" customWidth="1"/>
    <col min="13849" max="13849" width="3.36328125" style="405" customWidth="1"/>
    <col min="13850" max="14080" width="4" style="405"/>
    <col min="14081" max="14081" width="2.90625" style="405" customWidth="1"/>
    <col min="14082" max="14082" width="2.36328125" style="405" customWidth="1"/>
    <col min="14083" max="14083" width="7.36328125" style="405" customWidth="1"/>
    <col min="14084" max="14086" width="4" style="405"/>
    <col min="14087" max="14087" width="3.6328125" style="405" customWidth="1"/>
    <col min="14088" max="14088" width="4" style="405"/>
    <col min="14089" max="14089" width="7.36328125" style="405" customWidth="1"/>
    <col min="14090" max="14098" width="4" style="405"/>
    <col min="14099" max="14100" width="6.90625" style="405" customWidth="1"/>
    <col min="14101" max="14102" width="4" style="405"/>
    <col min="14103" max="14103" width="4.08984375" style="405" customWidth="1"/>
    <col min="14104" max="14104" width="2.36328125" style="405" customWidth="1"/>
    <col min="14105" max="14105" width="3.36328125" style="405" customWidth="1"/>
    <col min="14106" max="14336" width="4" style="405"/>
    <col min="14337" max="14337" width="2.90625" style="405" customWidth="1"/>
    <col min="14338" max="14338" width="2.36328125" style="405" customWidth="1"/>
    <col min="14339" max="14339" width="7.36328125" style="405" customWidth="1"/>
    <col min="14340" max="14342" width="4" style="405"/>
    <col min="14343" max="14343" width="3.6328125" style="405" customWidth="1"/>
    <col min="14344" max="14344" width="4" style="405"/>
    <col min="14345" max="14345" width="7.36328125" style="405" customWidth="1"/>
    <col min="14346" max="14354" width="4" style="405"/>
    <col min="14355" max="14356" width="6.90625" style="405" customWidth="1"/>
    <col min="14357" max="14358" width="4" style="405"/>
    <col min="14359" max="14359" width="4.08984375" style="405" customWidth="1"/>
    <col min="14360" max="14360" width="2.36328125" style="405" customWidth="1"/>
    <col min="14361" max="14361" width="3.36328125" style="405" customWidth="1"/>
    <col min="14362" max="14592" width="4" style="405"/>
    <col min="14593" max="14593" width="2.90625" style="405" customWidth="1"/>
    <col min="14594" max="14594" width="2.36328125" style="405" customWidth="1"/>
    <col min="14595" max="14595" width="7.36328125" style="405" customWidth="1"/>
    <col min="14596" max="14598" width="4" style="405"/>
    <col min="14599" max="14599" width="3.6328125" style="405" customWidth="1"/>
    <col min="14600" max="14600" width="4" style="405"/>
    <col min="14601" max="14601" width="7.36328125" style="405" customWidth="1"/>
    <col min="14602" max="14610" width="4" style="405"/>
    <col min="14611" max="14612" width="6.90625" style="405" customWidth="1"/>
    <col min="14613" max="14614" width="4" style="405"/>
    <col min="14615" max="14615" width="4.08984375" style="405" customWidth="1"/>
    <col min="14616" max="14616" width="2.36328125" style="405" customWidth="1"/>
    <col min="14617" max="14617" width="3.36328125" style="405" customWidth="1"/>
    <col min="14618" max="14848" width="4" style="405"/>
    <col min="14849" max="14849" width="2.90625" style="405" customWidth="1"/>
    <col min="14850" max="14850" width="2.36328125" style="405" customWidth="1"/>
    <col min="14851" max="14851" width="7.36328125" style="405" customWidth="1"/>
    <col min="14852" max="14854" width="4" style="405"/>
    <col min="14855" max="14855" width="3.6328125" style="405" customWidth="1"/>
    <col min="14856" max="14856" width="4" style="405"/>
    <col min="14857" max="14857" width="7.36328125" style="405" customWidth="1"/>
    <col min="14858" max="14866" width="4" style="405"/>
    <col min="14867" max="14868" width="6.90625" style="405" customWidth="1"/>
    <col min="14869" max="14870" width="4" style="405"/>
    <col min="14871" max="14871" width="4.08984375" style="405" customWidth="1"/>
    <col min="14872" max="14872" width="2.36328125" style="405" customWidth="1"/>
    <col min="14873" max="14873" width="3.36328125" style="405" customWidth="1"/>
    <col min="14874" max="15104" width="4" style="405"/>
    <col min="15105" max="15105" width="2.90625" style="405" customWidth="1"/>
    <col min="15106" max="15106" width="2.36328125" style="405" customWidth="1"/>
    <col min="15107" max="15107" width="7.36328125" style="405" customWidth="1"/>
    <col min="15108" max="15110" width="4" style="405"/>
    <col min="15111" max="15111" width="3.6328125" style="405" customWidth="1"/>
    <col min="15112" max="15112" width="4" style="405"/>
    <col min="15113" max="15113" width="7.36328125" style="405" customWidth="1"/>
    <col min="15114" max="15122" width="4" style="405"/>
    <col min="15123" max="15124" width="6.90625" style="405" customWidth="1"/>
    <col min="15125" max="15126" width="4" style="405"/>
    <col min="15127" max="15127" width="4.08984375" style="405" customWidth="1"/>
    <col min="15128" max="15128" width="2.36328125" style="405" customWidth="1"/>
    <col min="15129" max="15129" width="3.36328125" style="405" customWidth="1"/>
    <col min="15130" max="15360" width="4" style="405"/>
    <col min="15361" max="15361" width="2.90625" style="405" customWidth="1"/>
    <col min="15362" max="15362" width="2.36328125" style="405" customWidth="1"/>
    <col min="15363" max="15363" width="7.36328125" style="405" customWidth="1"/>
    <col min="15364" max="15366" width="4" style="405"/>
    <col min="15367" max="15367" width="3.6328125" style="405" customWidth="1"/>
    <col min="15368" max="15368" width="4" style="405"/>
    <col min="15369" max="15369" width="7.36328125" style="405" customWidth="1"/>
    <col min="15370" max="15378" width="4" style="405"/>
    <col min="15379" max="15380" width="6.90625" style="405" customWidth="1"/>
    <col min="15381" max="15382" width="4" style="405"/>
    <col min="15383" max="15383" width="4.08984375" style="405" customWidth="1"/>
    <col min="15384" max="15384" width="2.36328125" style="405" customWidth="1"/>
    <col min="15385" max="15385" width="3.36328125" style="405" customWidth="1"/>
    <col min="15386" max="15616" width="4" style="405"/>
    <col min="15617" max="15617" width="2.90625" style="405" customWidth="1"/>
    <col min="15618" max="15618" width="2.36328125" style="405" customWidth="1"/>
    <col min="15619" max="15619" width="7.36328125" style="405" customWidth="1"/>
    <col min="15620" max="15622" width="4" style="405"/>
    <col min="15623" max="15623" width="3.6328125" style="405" customWidth="1"/>
    <col min="15624" max="15624" width="4" style="405"/>
    <col min="15625" max="15625" width="7.36328125" style="405" customWidth="1"/>
    <col min="15626" max="15634" width="4" style="405"/>
    <col min="15635" max="15636" width="6.90625" style="405" customWidth="1"/>
    <col min="15637" max="15638" width="4" style="405"/>
    <col min="15639" max="15639" width="4.08984375" style="405" customWidth="1"/>
    <col min="15640" max="15640" width="2.36328125" style="405" customWidth="1"/>
    <col min="15641" max="15641" width="3.36328125" style="405" customWidth="1"/>
    <col min="15642" max="15872" width="4" style="405"/>
    <col min="15873" max="15873" width="2.90625" style="405" customWidth="1"/>
    <col min="15874" max="15874" width="2.36328125" style="405" customWidth="1"/>
    <col min="15875" max="15875" width="7.36328125" style="405" customWidth="1"/>
    <col min="15876" max="15878" width="4" style="405"/>
    <col min="15879" max="15879" width="3.6328125" style="405" customWidth="1"/>
    <col min="15880" max="15880" width="4" style="405"/>
    <col min="15881" max="15881" width="7.36328125" style="405" customWidth="1"/>
    <col min="15882" max="15890" width="4" style="405"/>
    <col min="15891" max="15892" width="6.90625" style="405" customWidth="1"/>
    <col min="15893" max="15894" width="4" style="405"/>
    <col min="15895" max="15895" width="4.08984375" style="405" customWidth="1"/>
    <col min="15896" max="15896" width="2.36328125" style="405" customWidth="1"/>
    <col min="15897" max="15897" width="3.36328125" style="405" customWidth="1"/>
    <col min="15898" max="16128" width="4" style="405"/>
    <col min="16129" max="16129" width="2.90625" style="405" customWidth="1"/>
    <col min="16130" max="16130" width="2.36328125" style="405" customWidth="1"/>
    <col min="16131" max="16131" width="7.36328125" style="405" customWidth="1"/>
    <col min="16132" max="16134" width="4" style="405"/>
    <col min="16135" max="16135" width="3.6328125" style="405" customWidth="1"/>
    <col min="16136" max="16136" width="4" style="405"/>
    <col min="16137" max="16137" width="7.36328125" style="405" customWidth="1"/>
    <col min="16138" max="16146" width="4" style="405"/>
    <col min="16147" max="16148" width="6.90625" style="405" customWidth="1"/>
    <col min="16149" max="16150" width="4" style="405"/>
    <col min="16151" max="16151" width="4.08984375" style="405" customWidth="1"/>
    <col min="16152" max="16152" width="2.36328125" style="405" customWidth="1"/>
    <col min="16153" max="16153" width="3.36328125" style="405" customWidth="1"/>
    <col min="16154" max="16384" width="4" style="405"/>
  </cols>
  <sheetData>
    <row r="1" spans="1:25" s="108" customFormat="1" ht="18" customHeight="1">
      <c r="A1" s="172" t="s">
        <v>646</v>
      </c>
    </row>
    <row r="2" spans="1:25" ht="15" customHeight="1">
      <c r="A2" s="403" t="s">
        <v>1282</v>
      </c>
      <c r="B2" s="404"/>
      <c r="C2" s="404"/>
      <c r="D2" s="404"/>
      <c r="E2" s="404"/>
      <c r="F2" s="404"/>
      <c r="G2" s="404"/>
      <c r="H2" s="404"/>
      <c r="I2" s="404"/>
      <c r="J2" s="404"/>
      <c r="K2" s="404"/>
      <c r="L2" s="404"/>
      <c r="M2" s="404"/>
      <c r="N2" s="404"/>
      <c r="O2" s="404"/>
      <c r="P2" s="404"/>
      <c r="Q2" s="404"/>
      <c r="R2" s="404"/>
      <c r="S2" s="404"/>
      <c r="T2" s="404"/>
      <c r="U2" s="404"/>
      <c r="V2" s="404"/>
      <c r="W2" s="404"/>
      <c r="X2" s="404"/>
    </row>
    <row r="3" spans="1:25" ht="15" customHeight="1">
      <c r="A3" s="404"/>
      <c r="B3" s="404"/>
      <c r="C3" s="404"/>
      <c r="D3" s="404"/>
      <c r="E3" s="404"/>
      <c r="F3" s="404"/>
      <c r="G3" s="404"/>
      <c r="H3" s="404"/>
      <c r="I3" s="404"/>
      <c r="J3" s="404"/>
      <c r="K3" s="404"/>
      <c r="L3" s="404"/>
      <c r="M3" s="404"/>
      <c r="N3" s="404"/>
      <c r="O3" s="404"/>
      <c r="P3" s="2851" t="s">
        <v>516</v>
      </c>
      <c r="Q3" s="2851"/>
      <c r="R3" s="2851"/>
      <c r="S3" s="2851"/>
      <c r="T3" s="2851"/>
      <c r="U3" s="2851"/>
      <c r="V3" s="2851"/>
      <c r="W3" s="2851"/>
      <c r="X3" s="2851"/>
      <c r="Y3" s="404"/>
    </row>
    <row r="4" spans="1:25" ht="15" customHeight="1">
      <c r="A4" s="404"/>
      <c r="B4" s="404"/>
      <c r="C4" s="404"/>
      <c r="D4" s="404"/>
      <c r="E4" s="404"/>
      <c r="F4" s="404"/>
      <c r="G4" s="404"/>
      <c r="H4" s="404"/>
      <c r="I4" s="404"/>
      <c r="J4" s="404"/>
      <c r="K4" s="404"/>
      <c r="L4" s="404"/>
      <c r="M4" s="404"/>
      <c r="N4" s="404"/>
      <c r="O4" s="404"/>
      <c r="P4" s="404"/>
      <c r="Q4" s="404"/>
      <c r="R4" s="406"/>
      <c r="S4" s="404"/>
      <c r="T4" s="404"/>
      <c r="U4" s="404"/>
      <c r="V4" s="404"/>
      <c r="W4" s="404"/>
      <c r="X4" s="404"/>
      <c r="Y4" s="404"/>
    </row>
    <row r="5" spans="1:25" ht="15" customHeight="1">
      <c r="A5" s="2852" t="s">
        <v>322</v>
      </c>
      <c r="B5" s="2852"/>
      <c r="C5" s="2852"/>
      <c r="D5" s="2852"/>
      <c r="E5" s="2852"/>
      <c r="F5" s="2852"/>
      <c r="G5" s="2852"/>
      <c r="H5" s="2852"/>
      <c r="I5" s="2852"/>
      <c r="J5" s="2852"/>
      <c r="K5" s="2852"/>
      <c r="L5" s="2852"/>
      <c r="M5" s="2852"/>
      <c r="N5" s="2852"/>
      <c r="O5" s="2852"/>
      <c r="P5" s="2852"/>
      <c r="Q5" s="2852"/>
      <c r="R5" s="2852"/>
      <c r="S5" s="2852"/>
      <c r="T5" s="2852"/>
      <c r="U5" s="2852"/>
      <c r="V5" s="2852"/>
      <c r="W5" s="2852"/>
      <c r="X5" s="2852"/>
      <c r="Y5" s="404"/>
    </row>
    <row r="6" spans="1:25" ht="15" customHeight="1">
      <c r="A6" s="404"/>
      <c r="B6" s="404"/>
      <c r="C6" s="404"/>
      <c r="D6" s="404"/>
      <c r="E6" s="404"/>
      <c r="F6" s="404"/>
      <c r="G6" s="404"/>
      <c r="H6" s="404"/>
      <c r="I6" s="404"/>
      <c r="J6" s="404"/>
      <c r="K6" s="404"/>
      <c r="L6" s="404"/>
      <c r="M6" s="404"/>
      <c r="N6" s="404"/>
      <c r="O6" s="404"/>
      <c r="P6" s="404"/>
      <c r="Q6" s="404"/>
      <c r="R6" s="404"/>
      <c r="S6" s="404"/>
      <c r="T6" s="404"/>
      <c r="U6" s="404"/>
      <c r="V6" s="404"/>
      <c r="W6" s="404"/>
      <c r="X6" s="404"/>
      <c r="Y6" s="404"/>
    </row>
    <row r="7" spans="1:25" ht="22.5" customHeight="1">
      <c r="A7" s="2828" t="s">
        <v>120</v>
      </c>
      <c r="B7" s="2829"/>
      <c r="C7" s="2829"/>
      <c r="D7" s="2829"/>
      <c r="E7" s="2830"/>
      <c r="F7" s="476"/>
      <c r="G7" s="477"/>
      <c r="H7" s="478"/>
      <c r="I7" s="478"/>
      <c r="J7" s="478"/>
      <c r="K7" s="479"/>
      <c r="L7" s="2828" t="s">
        <v>1283</v>
      </c>
      <c r="M7" s="2829"/>
      <c r="N7" s="2830"/>
      <c r="O7" s="2828" t="s">
        <v>1284</v>
      </c>
      <c r="P7" s="2829"/>
      <c r="Q7" s="2829"/>
      <c r="R7" s="2829"/>
      <c r="S7" s="2829"/>
      <c r="T7" s="2829"/>
      <c r="U7" s="2829"/>
      <c r="V7" s="2829"/>
      <c r="W7" s="2829"/>
      <c r="X7" s="2830"/>
      <c r="Y7" s="404"/>
    </row>
    <row r="8" spans="1:25" ht="22.5" customHeight="1">
      <c r="A8" s="2819" t="s">
        <v>1141</v>
      </c>
      <c r="B8" s="2819"/>
      <c r="C8" s="2819"/>
      <c r="D8" s="2819"/>
      <c r="E8" s="2819"/>
      <c r="F8" s="2853" t="s">
        <v>302</v>
      </c>
      <c r="G8" s="2854"/>
      <c r="H8" s="2854"/>
      <c r="I8" s="2854"/>
      <c r="J8" s="2854"/>
      <c r="K8" s="2854"/>
      <c r="L8" s="2854"/>
      <c r="M8" s="2854"/>
      <c r="N8" s="2854"/>
      <c r="O8" s="2854"/>
      <c r="P8" s="2854"/>
      <c r="Q8" s="2854"/>
      <c r="R8" s="2854"/>
      <c r="S8" s="2854"/>
      <c r="T8" s="2854"/>
      <c r="U8" s="2854"/>
      <c r="V8" s="2854"/>
      <c r="W8" s="2854"/>
      <c r="X8" s="2855"/>
      <c r="Y8" s="404"/>
    </row>
    <row r="9" spans="1:25" ht="15" customHeight="1">
      <c r="A9" s="404"/>
      <c r="B9" s="404"/>
      <c r="C9" s="404"/>
      <c r="D9" s="404"/>
      <c r="E9" s="404"/>
      <c r="F9" s="404"/>
      <c r="G9" s="404"/>
      <c r="H9" s="404"/>
      <c r="I9" s="404"/>
      <c r="J9" s="404"/>
      <c r="K9" s="404"/>
      <c r="L9" s="404"/>
      <c r="M9" s="404"/>
      <c r="N9" s="404"/>
      <c r="O9" s="404"/>
      <c r="P9" s="404"/>
      <c r="Q9" s="404"/>
      <c r="R9" s="404"/>
      <c r="S9" s="404"/>
      <c r="T9" s="404"/>
      <c r="U9" s="404"/>
      <c r="V9" s="404"/>
      <c r="W9" s="404"/>
      <c r="X9" s="404"/>
      <c r="Y9" s="404"/>
    </row>
    <row r="10" spans="1:25" ht="15" customHeight="1">
      <c r="A10" s="407"/>
      <c r="B10" s="408"/>
      <c r="C10" s="408"/>
      <c r="D10" s="408"/>
      <c r="E10" s="408"/>
      <c r="F10" s="408"/>
      <c r="G10" s="408"/>
      <c r="H10" s="408"/>
      <c r="I10" s="408"/>
      <c r="J10" s="408"/>
      <c r="K10" s="408"/>
      <c r="L10" s="408"/>
      <c r="M10" s="408"/>
      <c r="N10" s="408"/>
      <c r="O10" s="408"/>
      <c r="P10" s="408"/>
      <c r="Q10" s="408"/>
      <c r="R10" s="408"/>
      <c r="S10" s="408"/>
      <c r="T10" s="438"/>
      <c r="U10" s="439"/>
      <c r="V10" s="439"/>
      <c r="W10" s="439"/>
      <c r="X10" s="440"/>
      <c r="Y10" s="404"/>
    </row>
    <row r="11" spans="1:25" ht="15" customHeight="1">
      <c r="A11" s="410" t="s">
        <v>123</v>
      </c>
      <c r="B11" s="404"/>
      <c r="C11" s="404"/>
      <c r="D11" s="404"/>
      <c r="E11" s="404"/>
      <c r="F11" s="404"/>
      <c r="G11" s="404"/>
      <c r="H11" s="404"/>
      <c r="I11" s="404"/>
      <c r="J11" s="404"/>
      <c r="K11" s="404"/>
      <c r="L11" s="404"/>
      <c r="M11" s="404"/>
      <c r="N11" s="404"/>
      <c r="O11" s="404"/>
      <c r="P11" s="404"/>
      <c r="Q11" s="404"/>
      <c r="R11" s="404"/>
      <c r="S11" s="404"/>
      <c r="T11" s="2960" t="s">
        <v>1168</v>
      </c>
      <c r="U11" s="2852"/>
      <c r="V11" s="2852"/>
      <c r="W11" s="2852"/>
      <c r="X11" s="2961"/>
      <c r="Y11" s="404"/>
    </row>
    <row r="12" spans="1:25" ht="15" customHeight="1">
      <c r="A12" s="410"/>
      <c r="B12" s="404"/>
      <c r="C12" s="404"/>
      <c r="D12" s="404"/>
      <c r="E12" s="404"/>
      <c r="F12" s="404"/>
      <c r="G12" s="404"/>
      <c r="H12" s="404"/>
      <c r="I12" s="404"/>
      <c r="J12" s="404"/>
      <c r="K12" s="404"/>
      <c r="L12" s="404"/>
      <c r="M12" s="404"/>
      <c r="N12" s="404"/>
      <c r="O12" s="404"/>
      <c r="P12" s="404"/>
      <c r="Q12" s="404"/>
      <c r="R12" s="404"/>
      <c r="S12" s="404"/>
      <c r="T12" s="415"/>
      <c r="U12" s="401"/>
      <c r="V12" s="401"/>
      <c r="W12" s="401"/>
      <c r="X12" s="416"/>
      <c r="Y12" s="404"/>
    </row>
    <row r="13" spans="1:25" ht="15" customHeight="1">
      <c r="A13" s="410"/>
      <c r="B13" s="414" t="s">
        <v>1143</v>
      </c>
      <c r="C13" s="2813" t="s">
        <v>1285</v>
      </c>
      <c r="D13" s="2813"/>
      <c r="E13" s="2813"/>
      <c r="F13" s="2813"/>
      <c r="G13" s="2813"/>
      <c r="H13" s="2813"/>
      <c r="I13" s="2813"/>
      <c r="J13" s="2813"/>
      <c r="K13" s="2813"/>
      <c r="L13" s="2813"/>
      <c r="M13" s="2813"/>
      <c r="N13" s="2813"/>
      <c r="O13" s="2813"/>
      <c r="P13" s="2813"/>
      <c r="Q13" s="2813"/>
      <c r="R13" s="2813"/>
      <c r="S13" s="2814"/>
      <c r="T13" s="415"/>
      <c r="U13" s="401" t="s">
        <v>1145</v>
      </c>
      <c r="V13" s="401" t="s">
        <v>527</v>
      </c>
      <c r="W13" s="401" t="s">
        <v>1145</v>
      </c>
      <c r="X13" s="416"/>
      <c r="Y13" s="404"/>
    </row>
    <row r="14" spans="1:25" ht="15" customHeight="1">
      <c r="A14" s="410"/>
      <c r="B14" s="414"/>
      <c r="C14" s="2813"/>
      <c r="D14" s="2813"/>
      <c r="E14" s="2813"/>
      <c r="F14" s="2813"/>
      <c r="G14" s="2813"/>
      <c r="H14" s="2813"/>
      <c r="I14" s="2813"/>
      <c r="J14" s="2813"/>
      <c r="K14" s="2813"/>
      <c r="L14" s="2813"/>
      <c r="M14" s="2813"/>
      <c r="N14" s="2813"/>
      <c r="O14" s="2813"/>
      <c r="P14" s="2813"/>
      <c r="Q14" s="2813"/>
      <c r="R14" s="2813"/>
      <c r="S14" s="2814"/>
      <c r="T14" s="415"/>
      <c r="U14" s="401"/>
      <c r="V14" s="401"/>
      <c r="W14" s="401"/>
      <c r="X14" s="416"/>
      <c r="Y14" s="404"/>
    </row>
    <row r="15" spans="1:25" ht="7.5" customHeight="1">
      <c r="A15" s="410"/>
      <c r="B15" s="414"/>
      <c r="C15" s="432"/>
      <c r="D15" s="432"/>
      <c r="E15" s="432"/>
      <c r="F15" s="432"/>
      <c r="G15" s="432"/>
      <c r="H15" s="432"/>
      <c r="I15" s="432"/>
      <c r="J15" s="432"/>
      <c r="K15" s="432"/>
      <c r="L15" s="432"/>
      <c r="M15" s="432"/>
      <c r="N15" s="432"/>
      <c r="O15" s="432"/>
      <c r="P15" s="432"/>
      <c r="Q15" s="432"/>
      <c r="R15" s="432"/>
      <c r="S15" s="480"/>
      <c r="T15" s="415"/>
      <c r="U15" s="401"/>
      <c r="V15" s="401"/>
      <c r="W15" s="401"/>
      <c r="X15" s="416"/>
      <c r="Y15" s="404"/>
    </row>
    <row r="16" spans="1:25" ht="15" customHeight="1">
      <c r="A16" s="410"/>
      <c r="B16" s="414" t="s">
        <v>1146</v>
      </c>
      <c r="C16" s="2813" t="s">
        <v>1147</v>
      </c>
      <c r="D16" s="2813"/>
      <c r="E16" s="2813"/>
      <c r="F16" s="2813"/>
      <c r="G16" s="2813"/>
      <c r="H16" s="2813"/>
      <c r="I16" s="2813"/>
      <c r="J16" s="2813"/>
      <c r="K16" s="2813"/>
      <c r="L16" s="2813"/>
      <c r="M16" s="2813"/>
      <c r="N16" s="2813"/>
      <c r="O16" s="2813"/>
      <c r="P16" s="2813"/>
      <c r="Q16" s="2813"/>
      <c r="R16" s="2813"/>
      <c r="S16" s="2814"/>
      <c r="T16" s="415"/>
      <c r="U16" s="401" t="s">
        <v>1145</v>
      </c>
      <c r="V16" s="401" t="s">
        <v>527</v>
      </c>
      <c r="W16" s="401" t="s">
        <v>1145</v>
      </c>
      <c r="X16" s="416"/>
      <c r="Y16" s="404"/>
    </row>
    <row r="17" spans="1:25" ht="15" customHeight="1">
      <c r="A17" s="410"/>
      <c r="B17" s="404"/>
      <c r="C17" s="2813"/>
      <c r="D17" s="2813"/>
      <c r="E17" s="2813"/>
      <c r="F17" s="2813"/>
      <c r="G17" s="2813"/>
      <c r="H17" s="2813"/>
      <c r="I17" s="2813"/>
      <c r="J17" s="2813"/>
      <c r="K17" s="2813"/>
      <c r="L17" s="2813"/>
      <c r="M17" s="2813"/>
      <c r="N17" s="2813"/>
      <c r="O17" s="2813"/>
      <c r="P17" s="2813"/>
      <c r="Q17" s="2813"/>
      <c r="R17" s="2813"/>
      <c r="S17" s="2814"/>
      <c r="T17" s="415"/>
      <c r="U17" s="401"/>
      <c r="V17" s="401"/>
      <c r="W17" s="401"/>
      <c r="X17" s="416"/>
      <c r="Y17" s="404"/>
    </row>
    <row r="18" spans="1:25" ht="7.5" customHeight="1">
      <c r="A18" s="410"/>
      <c r="B18" s="404"/>
      <c r="C18" s="404"/>
      <c r="D18" s="404"/>
      <c r="E18" s="404"/>
      <c r="F18" s="404"/>
      <c r="G18" s="404"/>
      <c r="H18" s="404"/>
      <c r="I18" s="404"/>
      <c r="J18" s="404"/>
      <c r="K18" s="404"/>
      <c r="L18" s="404"/>
      <c r="M18" s="404"/>
      <c r="N18" s="404"/>
      <c r="O18" s="404"/>
      <c r="P18" s="404"/>
      <c r="Q18" s="404"/>
      <c r="R18" s="404"/>
      <c r="S18" s="404"/>
      <c r="T18" s="415"/>
      <c r="U18" s="401"/>
      <c r="V18" s="401"/>
      <c r="W18" s="401"/>
      <c r="X18" s="416"/>
      <c r="Y18" s="404"/>
    </row>
    <row r="19" spans="1:25" ht="15" customHeight="1">
      <c r="A19" s="410"/>
      <c r="B19" s="404" t="s">
        <v>1169</v>
      </c>
      <c r="C19" s="2815" t="s">
        <v>1286</v>
      </c>
      <c r="D19" s="2815"/>
      <c r="E19" s="2815"/>
      <c r="F19" s="2815"/>
      <c r="G19" s="2815"/>
      <c r="H19" s="2815"/>
      <c r="I19" s="2815"/>
      <c r="J19" s="2815"/>
      <c r="K19" s="2815"/>
      <c r="L19" s="2815"/>
      <c r="M19" s="2815"/>
      <c r="N19" s="2815"/>
      <c r="O19" s="2815"/>
      <c r="P19" s="2815"/>
      <c r="Q19" s="2815"/>
      <c r="R19" s="2815"/>
      <c r="S19" s="2841"/>
      <c r="T19" s="415"/>
      <c r="U19" s="401" t="s">
        <v>1145</v>
      </c>
      <c r="V19" s="401" t="s">
        <v>527</v>
      </c>
      <c r="W19" s="401" t="s">
        <v>1145</v>
      </c>
      <c r="X19" s="416"/>
      <c r="Y19" s="404"/>
    </row>
    <row r="20" spans="1:25" ht="7.5" customHeight="1">
      <c r="A20" s="410"/>
      <c r="B20" s="404"/>
      <c r="C20" s="404"/>
      <c r="D20" s="404"/>
      <c r="E20" s="404"/>
      <c r="F20" s="404"/>
      <c r="G20" s="404"/>
      <c r="H20" s="404"/>
      <c r="I20" s="404"/>
      <c r="J20" s="404"/>
      <c r="K20" s="404"/>
      <c r="L20" s="404"/>
      <c r="M20" s="404"/>
      <c r="N20" s="404"/>
      <c r="O20" s="404"/>
      <c r="P20" s="404"/>
      <c r="Q20" s="404"/>
      <c r="R20" s="404"/>
      <c r="S20" s="404"/>
      <c r="T20" s="415"/>
      <c r="U20" s="401"/>
      <c r="V20" s="401"/>
      <c r="W20" s="401"/>
      <c r="X20" s="416"/>
      <c r="Y20" s="404"/>
    </row>
    <row r="21" spans="1:25" ht="15" customHeight="1">
      <c r="A21" s="410"/>
      <c r="B21" s="406" t="s">
        <v>1148</v>
      </c>
      <c r="C21" s="2811" t="s">
        <v>1287</v>
      </c>
      <c r="D21" s="2811"/>
      <c r="E21" s="2811"/>
      <c r="F21" s="2811"/>
      <c r="G21" s="2811"/>
      <c r="H21" s="2811"/>
      <c r="I21" s="2811"/>
      <c r="J21" s="2811"/>
      <c r="K21" s="2811"/>
      <c r="L21" s="2811"/>
      <c r="M21" s="2811"/>
      <c r="N21" s="2811"/>
      <c r="O21" s="2811"/>
      <c r="P21" s="2811"/>
      <c r="Q21" s="2811"/>
      <c r="R21" s="2811"/>
      <c r="S21" s="2842"/>
      <c r="T21" s="415"/>
      <c r="U21" s="401" t="s">
        <v>1145</v>
      </c>
      <c r="V21" s="401" t="s">
        <v>527</v>
      </c>
      <c r="W21" s="401" t="s">
        <v>1145</v>
      </c>
      <c r="X21" s="416"/>
      <c r="Y21" s="404"/>
    </row>
    <row r="22" spans="1:25" ht="7.5" customHeight="1">
      <c r="A22" s="410"/>
      <c r="B22" s="404"/>
      <c r="C22" s="404"/>
      <c r="D22" s="404"/>
      <c r="E22" s="404"/>
      <c r="F22" s="404"/>
      <c r="G22" s="404"/>
      <c r="H22" s="404"/>
      <c r="I22" s="404"/>
      <c r="J22" s="404"/>
      <c r="K22" s="404"/>
      <c r="L22" s="404"/>
      <c r="M22" s="404"/>
      <c r="N22" s="404"/>
      <c r="O22" s="404"/>
      <c r="P22" s="404"/>
      <c r="Q22" s="404"/>
      <c r="R22" s="404"/>
      <c r="S22" s="404"/>
      <c r="T22" s="415"/>
      <c r="U22" s="401"/>
      <c r="V22" s="401"/>
      <c r="W22" s="401"/>
      <c r="X22" s="416"/>
      <c r="Y22" s="404"/>
    </row>
    <row r="23" spans="1:25" ht="15" customHeight="1">
      <c r="A23" s="410"/>
      <c r="B23" s="414" t="s">
        <v>1288</v>
      </c>
      <c r="C23" s="2813" t="s">
        <v>1289</v>
      </c>
      <c r="D23" s="2813"/>
      <c r="E23" s="2813"/>
      <c r="F23" s="2813"/>
      <c r="G23" s="2813"/>
      <c r="H23" s="2813"/>
      <c r="I23" s="2813"/>
      <c r="J23" s="2813"/>
      <c r="K23" s="2813"/>
      <c r="L23" s="2813"/>
      <c r="M23" s="2813"/>
      <c r="N23" s="2813"/>
      <c r="O23" s="2813"/>
      <c r="P23" s="2813"/>
      <c r="Q23" s="2813"/>
      <c r="R23" s="2813"/>
      <c r="S23" s="2814"/>
      <c r="T23" s="415"/>
      <c r="U23" s="401" t="s">
        <v>1145</v>
      </c>
      <c r="V23" s="401" t="s">
        <v>527</v>
      </c>
      <c r="W23" s="401" t="s">
        <v>1145</v>
      </c>
      <c r="X23" s="416"/>
      <c r="Y23" s="404"/>
    </row>
    <row r="24" spans="1:25" ht="30" customHeight="1">
      <c r="A24" s="410"/>
      <c r="B24" s="404"/>
      <c r="C24" s="2813"/>
      <c r="D24" s="2813"/>
      <c r="E24" s="2813"/>
      <c r="F24" s="2813"/>
      <c r="G24" s="2813"/>
      <c r="H24" s="2813"/>
      <c r="I24" s="2813"/>
      <c r="J24" s="2813"/>
      <c r="K24" s="2813"/>
      <c r="L24" s="2813"/>
      <c r="M24" s="2813"/>
      <c r="N24" s="2813"/>
      <c r="O24" s="2813"/>
      <c r="P24" s="2813"/>
      <c r="Q24" s="2813"/>
      <c r="R24" s="2813"/>
      <c r="S24" s="2814"/>
      <c r="T24" s="415"/>
      <c r="U24" s="401"/>
      <c r="V24" s="401"/>
      <c r="W24" s="401"/>
      <c r="X24" s="416"/>
      <c r="Y24" s="404"/>
    </row>
    <row r="25" spans="1:25" ht="7.5" customHeight="1">
      <c r="A25" s="410"/>
      <c r="B25" s="404"/>
      <c r="C25" s="404"/>
      <c r="D25" s="404"/>
      <c r="E25" s="404"/>
      <c r="F25" s="404"/>
      <c r="G25" s="404"/>
      <c r="H25" s="404"/>
      <c r="I25" s="404"/>
      <c r="J25" s="404"/>
      <c r="K25" s="404"/>
      <c r="L25" s="404"/>
      <c r="M25" s="404"/>
      <c r="N25" s="404"/>
      <c r="O25" s="404"/>
      <c r="P25" s="404"/>
      <c r="Q25" s="404"/>
      <c r="R25" s="404"/>
      <c r="S25" s="404"/>
      <c r="T25" s="415"/>
      <c r="U25" s="401"/>
      <c r="V25" s="401"/>
      <c r="W25" s="401"/>
      <c r="X25" s="416"/>
      <c r="Y25" s="404"/>
    </row>
    <row r="26" spans="1:25" ht="15" customHeight="1">
      <c r="A26" s="410"/>
      <c r="B26" s="404" t="s">
        <v>1290</v>
      </c>
      <c r="C26" s="404" t="s">
        <v>1291</v>
      </c>
      <c r="D26" s="404"/>
      <c r="E26" s="404"/>
      <c r="F26" s="404"/>
      <c r="G26" s="404"/>
      <c r="H26" s="404"/>
      <c r="I26" s="404"/>
      <c r="J26" s="404"/>
      <c r="K26" s="404"/>
      <c r="L26" s="404"/>
      <c r="M26" s="404"/>
      <c r="N26" s="404"/>
      <c r="O26" s="404"/>
      <c r="P26" s="404"/>
      <c r="Q26" s="404"/>
      <c r="R26" s="404"/>
      <c r="S26" s="404"/>
      <c r="T26" s="415"/>
      <c r="U26" s="401" t="s">
        <v>1145</v>
      </c>
      <c r="V26" s="401" t="s">
        <v>527</v>
      </c>
      <c r="W26" s="401" t="s">
        <v>1145</v>
      </c>
      <c r="X26" s="416"/>
      <c r="Y26" s="404"/>
    </row>
    <row r="27" spans="1:25" ht="8.25" customHeight="1">
      <c r="A27" s="410"/>
      <c r="B27" s="404"/>
      <c r="C27" s="404"/>
      <c r="D27" s="404"/>
      <c r="E27" s="404"/>
      <c r="F27" s="404"/>
      <c r="G27" s="404"/>
      <c r="H27" s="404"/>
      <c r="I27" s="404"/>
      <c r="J27" s="404"/>
      <c r="K27" s="404"/>
      <c r="L27" s="404"/>
      <c r="M27" s="404"/>
      <c r="N27" s="404"/>
      <c r="O27" s="404"/>
      <c r="P27" s="404"/>
      <c r="Q27" s="404"/>
      <c r="R27" s="404"/>
      <c r="S27" s="404"/>
      <c r="T27" s="415"/>
      <c r="U27" s="401"/>
      <c r="V27" s="401"/>
      <c r="W27" s="401"/>
      <c r="X27" s="416"/>
      <c r="Y27" s="404"/>
    </row>
    <row r="28" spans="1:25" ht="15" customHeight="1">
      <c r="A28" s="410"/>
      <c r="B28" s="404" t="s">
        <v>1292</v>
      </c>
      <c r="C28" s="404" t="s">
        <v>1215</v>
      </c>
      <c r="D28" s="404"/>
      <c r="E28" s="404"/>
      <c r="F28" s="404"/>
      <c r="G28" s="404"/>
      <c r="H28" s="404"/>
      <c r="I28" s="404"/>
      <c r="J28" s="404"/>
      <c r="K28" s="404"/>
      <c r="L28" s="404"/>
      <c r="M28" s="404"/>
      <c r="N28" s="404"/>
      <c r="O28" s="404"/>
      <c r="P28" s="404"/>
      <c r="Q28" s="404"/>
      <c r="R28" s="404"/>
      <c r="S28" s="404"/>
      <c r="T28" s="415"/>
      <c r="U28" s="401" t="s">
        <v>1145</v>
      </c>
      <c r="V28" s="401" t="s">
        <v>527</v>
      </c>
      <c r="W28" s="401" t="s">
        <v>1145</v>
      </c>
      <c r="X28" s="416"/>
      <c r="Y28" s="404"/>
    </row>
    <row r="29" spans="1:25" ht="8.25" customHeight="1">
      <c r="A29" s="410"/>
      <c r="B29" s="404"/>
      <c r="C29" s="404"/>
      <c r="D29" s="404"/>
      <c r="E29" s="404"/>
      <c r="F29" s="404"/>
      <c r="G29" s="404"/>
      <c r="H29" s="404"/>
      <c r="I29" s="404"/>
      <c r="J29" s="404"/>
      <c r="K29" s="404"/>
      <c r="L29" s="404"/>
      <c r="M29" s="404"/>
      <c r="N29" s="404"/>
      <c r="O29" s="404"/>
      <c r="P29" s="404"/>
      <c r="Q29" s="404"/>
      <c r="R29" s="404"/>
      <c r="S29" s="404"/>
      <c r="T29" s="415"/>
      <c r="U29" s="401"/>
      <c r="V29" s="401"/>
      <c r="W29" s="401"/>
      <c r="X29" s="416"/>
      <c r="Y29" s="404"/>
    </row>
    <row r="30" spans="1:25" ht="15" customHeight="1">
      <c r="A30" s="410"/>
      <c r="B30" s="404" t="s">
        <v>1293</v>
      </c>
      <c r="C30" s="2811" t="s">
        <v>1294</v>
      </c>
      <c r="D30" s="2811"/>
      <c r="E30" s="2811"/>
      <c r="F30" s="2811"/>
      <c r="G30" s="2811"/>
      <c r="H30" s="2811"/>
      <c r="I30" s="2811"/>
      <c r="J30" s="2811"/>
      <c r="K30" s="2811"/>
      <c r="L30" s="2811"/>
      <c r="M30" s="2811"/>
      <c r="N30" s="2811"/>
      <c r="O30" s="2811"/>
      <c r="P30" s="2811"/>
      <c r="Q30" s="2811"/>
      <c r="R30" s="2811"/>
      <c r="S30" s="2842"/>
      <c r="T30" s="415"/>
      <c r="U30" s="401" t="s">
        <v>1145</v>
      </c>
      <c r="V30" s="401" t="s">
        <v>527</v>
      </c>
      <c r="W30" s="401" t="s">
        <v>1145</v>
      </c>
      <c r="X30" s="416"/>
      <c r="Y30" s="404"/>
    </row>
    <row r="31" spans="1:25" ht="15" customHeight="1">
      <c r="A31" s="410"/>
      <c r="B31" s="404" t="s">
        <v>533</v>
      </c>
      <c r="C31" s="2811"/>
      <c r="D31" s="2811"/>
      <c r="E31" s="2811"/>
      <c r="F31" s="2811"/>
      <c r="G31" s="2811"/>
      <c r="H31" s="2811"/>
      <c r="I31" s="2811"/>
      <c r="J31" s="2811"/>
      <c r="K31" s="2811"/>
      <c r="L31" s="2811"/>
      <c r="M31" s="2811"/>
      <c r="N31" s="2811"/>
      <c r="O31" s="2811"/>
      <c r="P31" s="2811"/>
      <c r="Q31" s="2811"/>
      <c r="R31" s="2811"/>
      <c r="S31" s="2842"/>
      <c r="T31" s="415"/>
      <c r="U31" s="401"/>
      <c r="V31" s="401"/>
      <c r="W31" s="401"/>
      <c r="X31" s="416"/>
      <c r="Y31" s="404"/>
    </row>
    <row r="32" spans="1:25" ht="15" customHeight="1">
      <c r="A32" s="410"/>
      <c r="B32" s="404"/>
      <c r="C32" s="404"/>
      <c r="D32" s="404"/>
      <c r="E32" s="404"/>
      <c r="F32" s="404"/>
      <c r="G32" s="404"/>
      <c r="H32" s="404"/>
      <c r="I32" s="404"/>
      <c r="J32" s="404"/>
      <c r="K32" s="404"/>
      <c r="L32" s="404"/>
      <c r="M32" s="404"/>
      <c r="N32" s="404"/>
      <c r="O32" s="404"/>
      <c r="P32" s="404"/>
      <c r="Q32" s="404"/>
      <c r="R32" s="404"/>
      <c r="S32" s="404"/>
      <c r="T32" s="415"/>
      <c r="U32" s="401"/>
      <c r="V32" s="401"/>
      <c r="W32" s="401"/>
      <c r="X32" s="416"/>
      <c r="Y32" s="404"/>
    </row>
    <row r="33" spans="1:25" ht="15" customHeight="1">
      <c r="A33" s="410" t="s">
        <v>124</v>
      </c>
      <c r="B33" s="404"/>
      <c r="C33" s="404"/>
      <c r="D33" s="404"/>
      <c r="E33" s="404"/>
      <c r="F33" s="404"/>
      <c r="G33" s="404"/>
      <c r="H33" s="404"/>
      <c r="I33" s="404"/>
      <c r="J33" s="404"/>
      <c r="K33" s="404"/>
      <c r="L33" s="404"/>
      <c r="M33" s="404"/>
      <c r="N33" s="404"/>
      <c r="O33" s="404"/>
      <c r="P33" s="404"/>
      <c r="Q33" s="404"/>
      <c r="R33" s="404"/>
      <c r="S33" s="404"/>
      <c r="T33" s="410"/>
      <c r="U33" s="404"/>
      <c r="V33" s="404"/>
      <c r="W33" s="404"/>
      <c r="X33" s="413"/>
      <c r="Y33" s="404"/>
    </row>
    <row r="34" spans="1:25" ht="15" customHeight="1">
      <c r="A34" s="410"/>
      <c r="B34" s="404"/>
      <c r="C34" s="404"/>
      <c r="D34" s="404"/>
      <c r="E34" s="404"/>
      <c r="F34" s="404"/>
      <c r="G34" s="404"/>
      <c r="H34" s="404"/>
      <c r="I34" s="404"/>
      <c r="J34" s="404"/>
      <c r="K34" s="404"/>
      <c r="L34" s="404"/>
      <c r="M34" s="404"/>
      <c r="N34" s="404"/>
      <c r="O34" s="404"/>
      <c r="P34" s="404"/>
      <c r="Q34" s="404"/>
      <c r="R34" s="404"/>
      <c r="S34" s="404"/>
      <c r="T34" s="415"/>
      <c r="U34" s="401"/>
      <c r="V34" s="401"/>
      <c r="W34" s="401"/>
      <c r="X34" s="416"/>
      <c r="Y34" s="404"/>
    </row>
    <row r="35" spans="1:25" ht="15" customHeight="1">
      <c r="A35" s="410"/>
      <c r="B35" s="404" t="s">
        <v>1295</v>
      </c>
      <c r="C35" s="404"/>
      <c r="D35" s="404"/>
      <c r="E35" s="404"/>
      <c r="F35" s="404"/>
      <c r="G35" s="404"/>
      <c r="H35" s="404"/>
      <c r="I35" s="404"/>
      <c r="J35" s="404"/>
      <c r="K35" s="404"/>
      <c r="L35" s="404"/>
      <c r="M35" s="404"/>
      <c r="N35" s="404"/>
      <c r="O35" s="404"/>
      <c r="P35" s="404"/>
      <c r="Q35" s="404"/>
      <c r="R35" s="404"/>
      <c r="S35" s="404"/>
      <c r="T35" s="415"/>
      <c r="U35" s="401"/>
      <c r="V35" s="401"/>
      <c r="W35" s="401"/>
      <c r="X35" s="416"/>
      <c r="Y35" s="404"/>
    </row>
    <row r="36" spans="1:25" ht="15" customHeight="1">
      <c r="A36" s="410"/>
      <c r="B36" s="2811" t="s">
        <v>1296</v>
      </c>
      <c r="C36" s="2811"/>
      <c r="D36" s="2811"/>
      <c r="E36" s="2811"/>
      <c r="F36" s="2811"/>
      <c r="G36" s="2811"/>
      <c r="H36" s="2811"/>
      <c r="I36" s="2811"/>
      <c r="J36" s="2811"/>
      <c r="K36" s="2811"/>
      <c r="L36" s="2811"/>
      <c r="M36" s="2811"/>
      <c r="N36" s="2811"/>
      <c r="O36" s="2811"/>
      <c r="P36" s="2811"/>
      <c r="Q36" s="2811"/>
      <c r="R36" s="2811"/>
      <c r="S36" s="2842"/>
      <c r="T36" s="415"/>
      <c r="U36" s="401"/>
      <c r="V36" s="401"/>
      <c r="W36" s="401"/>
      <c r="X36" s="416"/>
      <c r="Y36" s="404"/>
    </row>
    <row r="37" spans="1:25" ht="15" customHeight="1">
      <c r="A37" s="410"/>
      <c r="B37" s="2811"/>
      <c r="C37" s="2811"/>
      <c r="D37" s="2811"/>
      <c r="E37" s="2811"/>
      <c r="F37" s="2811"/>
      <c r="G37" s="2811"/>
      <c r="H37" s="2811"/>
      <c r="I37" s="2811"/>
      <c r="J37" s="2811"/>
      <c r="K37" s="2811"/>
      <c r="L37" s="2811"/>
      <c r="M37" s="2811"/>
      <c r="N37" s="2811"/>
      <c r="O37" s="2811"/>
      <c r="P37" s="2811"/>
      <c r="Q37" s="2811"/>
      <c r="R37" s="2811"/>
      <c r="S37" s="2842"/>
      <c r="T37" s="415"/>
      <c r="U37" s="401"/>
      <c r="V37" s="401"/>
      <c r="W37" s="401"/>
      <c r="X37" s="416"/>
      <c r="Y37" s="404"/>
    </row>
    <row r="38" spans="1:25" ht="7.5" customHeight="1">
      <c r="A38" s="410"/>
      <c r="B38" s="404"/>
      <c r="C38" s="423"/>
      <c r="D38" s="423"/>
      <c r="E38" s="423"/>
      <c r="F38" s="423"/>
      <c r="G38" s="423"/>
      <c r="H38" s="423"/>
      <c r="I38" s="423"/>
      <c r="J38" s="423"/>
      <c r="K38" s="423"/>
      <c r="L38" s="423"/>
      <c r="M38" s="423"/>
      <c r="N38" s="423"/>
      <c r="O38" s="423"/>
      <c r="P38" s="423"/>
      <c r="Q38" s="423"/>
      <c r="R38" s="423"/>
      <c r="S38" s="423"/>
      <c r="T38" s="415"/>
      <c r="U38" s="401"/>
      <c r="V38" s="401"/>
      <c r="W38" s="401"/>
      <c r="X38" s="416"/>
      <c r="Y38" s="404"/>
    </row>
    <row r="39" spans="1:25" ht="30" customHeight="1">
      <c r="A39" s="410"/>
      <c r="B39" s="424"/>
      <c r="C39" s="2845"/>
      <c r="D39" s="2846"/>
      <c r="E39" s="2846"/>
      <c r="F39" s="2846"/>
      <c r="G39" s="2846"/>
      <c r="H39" s="2846"/>
      <c r="I39" s="2846"/>
      <c r="J39" s="2847"/>
      <c r="K39" s="2848" t="s">
        <v>125</v>
      </c>
      <c r="L39" s="2829"/>
      <c r="M39" s="2830"/>
      <c r="N39" s="2962" t="s">
        <v>300</v>
      </c>
      <c r="O39" s="2963"/>
      <c r="P39" s="2964"/>
      <c r="Q39" s="425"/>
      <c r="R39" s="425"/>
      <c r="S39" s="425"/>
      <c r="T39" s="415"/>
      <c r="U39" s="401"/>
      <c r="V39" s="401"/>
      <c r="W39" s="401"/>
      <c r="X39" s="416"/>
      <c r="Y39" s="404"/>
    </row>
    <row r="40" spans="1:25" ht="54" customHeight="1">
      <c r="A40" s="410"/>
      <c r="B40" s="426" t="s">
        <v>1153</v>
      </c>
      <c r="C40" s="2834" t="s">
        <v>194</v>
      </c>
      <c r="D40" s="2834"/>
      <c r="E40" s="2834"/>
      <c r="F40" s="2834"/>
      <c r="G40" s="2834"/>
      <c r="H40" s="2834"/>
      <c r="I40" s="2834"/>
      <c r="J40" s="2834"/>
      <c r="K40" s="2838" t="s">
        <v>233</v>
      </c>
      <c r="L40" s="2839"/>
      <c r="M40" s="2840"/>
      <c r="N40" s="2826" t="s">
        <v>129</v>
      </c>
      <c r="O40" s="2826"/>
      <c r="P40" s="2826"/>
      <c r="Q40" s="427"/>
      <c r="R40" s="427"/>
      <c r="S40" s="427"/>
      <c r="T40" s="2960" t="s">
        <v>1154</v>
      </c>
      <c r="U40" s="2852"/>
      <c r="V40" s="2852"/>
      <c r="W40" s="2852"/>
      <c r="X40" s="2961"/>
      <c r="Y40" s="404"/>
    </row>
    <row r="41" spans="1:25" ht="54" customHeight="1">
      <c r="A41" s="410"/>
      <c r="B41" s="426" t="s">
        <v>127</v>
      </c>
      <c r="C41" s="2834" t="s">
        <v>1155</v>
      </c>
      <c r="D41" s="2834"/>
      <c r="E41" s="2834"/>
      <c r="F41" s="2834"/>
      <c r="G41" s="2834"/>
      <c r="H41" s="2834"/>
      <c r="I41" s="2834"/>
      <c r="J41" s="2834"/>
      <c r="K41" s="2838" t="s">
        <v>233</v>
      </c>
      <c r="L41" s="2839"/>
      <c r="M41" s="2840"/>
      <c r="N41" s="2835"/>
      <c r="O41" s="2835"/>
      <c r="P41" s="2835"/>
      <c r="Q41" s="428"/>
      <c r="R41" s="2836" t="s">
        <v>1156</v>
      </c>
      <c r="S41" s="2837"/>
      <c r="T41" s="415"/>
      <c r="U41" s="401" t="s">
        <v>1145</v>
      </c>
      <c r="V41" s="401" t="s">
        <v>1162</v>
      </c>
      <c r="W41" s="401" t="s">
        <v>1145</v>
      </c>
      <c r="X41" s="416"/>
      <c r="Y41" s="404"/>
    </row>
    <row r="42" spans="1:25" ht="54" customHeight="1">
      <c r="A42" s="410"/>
      <c r="B42" s="426" t="s">
        <v>128</v>
      </c>
      <c r="C42" s="2834" t="s">
        <v>1225</v>
      </c>
      <c r="D42" s="2834"/>
      <c r="E42" s="2834"/>
      <c r="F42" s="2834"/>
      <c r="G42" s="2834"/>
      <c r="H42" s="2834"/>
      <c r="I42" s="2834"/>
      <c r="J42" s="2834"/>
      <c r="K42" s="2826" t="s">
        <v>233</v>
      </c>
      <c r="L42" s="2826"/>
      <c r="M42" s="2826"/>
      <c r="N42" s="2835"/>
      <c r="O42" s="2835"/>
      <c r="P42" s="2835"/>
      <c r="Q42" s="428"/>
      <c r="R42" s="2836" t="s">
        <v>1159</v>
      </c>
      <c r="S42" s="2837"/>
      <c r="T42" s="415"/>
      <c r="U42" s="401" t="s">
        <v>1145</v>
      </c>
      <c r="V42" s="401" t="s">
        <v>1157</v>
      </c>
      <c r="W42" s="401" t="s">
        <v>1145</v>
      </c>
      <c r="X42" s="416"/>
      <c r="Y42" s="404"/>
    </row>
    <row r="43" spans="1:25" ht="54" customHeight="1">
      <c r="A43" s="410"/>
      <c r="B43" s="426" t="s">
        <v>1297</v>
      </c>
      <c r="C43" s="2834" t="s">
        <v>320</v>
      </c>
      <c r="D43" s="2834"/>
      <c r="E43" s="2834"/>
      <c r="F43" s="2834"/>
      <c r="G43" s="2834"/>
      <c r="H43" s="2834"/>
      <c r="I43" s="2834"/>
      <c r="J43" s="2834"/>
      <c r="K43" s="2827"/>
      <c r="L43" s="2827"/>
      <c r="M43" s="2827"/>
      <c r="N43" s="2826" t="s">
        <v>129</v>
      </c>
      <c r="O43" s="2826"/>
      <c r="P43" s="2826"/>
      <c r="Q43" s="429"/>
      <c r="R43" s="2836" t="s">
        <v>1161</v>
      </c>
      <c r="S43" s="2837"/>
      <c r="T43" s="415"/>
      <c r="U43" s="401" t="s">
        <v>1145</v>
      </c>
      <c r="V43" s="401" t="s">
        <v>1162</v>
      </c>
      <c r="W43" s="401" t="s">
        <v>1145</v>
      </c>
      <c r="X43" s="416"/>
      <c r="Y43" s="404"/>
    </row>
    <row r="44" spans="1:25" ht="54" customHeight="1">
      <c r="A44" s="410"/>
      <c r="B44" s="426" t="s">
        <v>1298</v>
      </c>
      <c r="C44" s="2834" t="s">
        <v>1299</v>
      </c>
      <c r="D44" s="2834"/>
      <c r="E44" s="2834"/>
      <c r="F44" s="2834"/>
      <c r="G44" s="2834"/>
      <c r="H44" s="2834"/>
      <c r="I44" s="2834"/>
      <c r="J44" s="2834"/>
      <c r="K44" s="2826" t="s">
        <v>233</v>
      </c>
      <c r="L44" s="2826"/>
      <c r="M44" s="2826"/>
      <c r="N44" s="2827"/>
      <c r="O44" s="2827"/>
      <c r="P44" s="2827"/>
      <c r="Q44" s="429"/>
      <c r="R44" s="2836" t="s">
        <v>1300</v>
      </c>
      <c r="S44" s="2837"/>
      <c r="T44" s="415"/>
      <c r="U44" s="401" t="s">
        <v>1145</v>
      </c>
      <c r="V44" s="401" t="s">
        <v>1157</v>
      </c>
      <c r="W44" s="401" t="s">
        <v>1145</v>
      </c>
      <c r="X44" s="416"/>
      <c r="Y44" s="404"/>
    </row>
    <row r="45" spans="1:25" ht="15" customHeight="1">
      <c r="A45" s="410"/>
      <c r="B45" s="404"/>
      <c r="C45" s="404"/>
      <c r="D45" s="404"/>
      <c r="E45" s="404"/>
      <c r="F45" s="404"/>
      <c r="G45" s="404"/>
      <c r="H45" s="404"/>
      <c r="I45" s="404"/>
      <c r="J45" s="404"/>
      <c r="K45" s="404"/>
      <c r="L45" s="404"/>
      <c r="M45" s="404"/>
      <c r="N45" s="404"/>
      <c r="O45" s="404"/>
      <c r="P45" s="404"/>
      <c r="Q45" s="404"/>
      <c r="R45" s="404"/>
      <c r="S45" s="404"/>
      <c r="T45" s="415"/>
      <c r="U45" s="401"/>
      <c r="V45" s="401"/>
      <c r="W45" s="401"/>
      <c r="X45" s="416"/>
      <c r="Y45" s="404"/>
    </row>
    <row r="46" spans="1:25" ht="15" customHeight="1">
      <c r="A46" s="410"/>
      <c r="B46" s="404" t="s">
        <v>1163</v>
      </c>
      <c r="C46" s="404"/>
      <c r="D46" s="404"/>
      <c r="E46" s="404"/>
      <c r="F46" s="404"/>
      <c r="G46" s="404"/>
      <c r="H46" s="404"/>
      <c r="I46" s="404"/>
      <c r="J46" s="404"/>
      <c r="K46" s="404"/>
      <c r="L46" s="404"/>
      <c r="M46" s="404"/>
      <c r="N46" s="404"/>
      <c r="O46" s="404"/>
      <c r="P46" s="404"/>
      <c r="Q46" s="404"/>
      <c r="R46" s="404"/>
      <c r="S46" s="404"/>
      <c r="T46" s="2960" t="s">
        <v>1176</v>
      </c>
      <c r="U46" s="2852"/>
      <c r="V46" s="2852"/>
      <c r="W46" s="2852"/>
      <c r="X46" s="2961"/>
      <c r="Y46" s="404"/>
    </row>
    <row r="47" spans="1:25" ht="15" customHeight="1">
      <c r="A47" s="410"/>
      <c r="B47" s="404"/>
      <c r="C47" s="404"/>
      <c r="D47" s="404"/>
      <c r="E47" s="404"/>
      <c r="F47" s="404"/>
      <c r="G47" s="404"/>
      <c r="H47" s="404"/>
      <c r="I47" s="404"/>
      <c r="J47" s="404"/>
      <c r="K47" s="404"/>
      <c r="L47" s="404"/>
      <c r="M47" s="404"/>
      <c r="N47" s="404"/>
      <c r="O47" s="404"/>
      <c r="P47" s="404"/>
      <c r="Q47" s="404"/>
      <c r="R47" s="404"/>
      <c r="S47" s="404"/>
      <c r="T47" s="415"/>
      <c r="U47" s="401"/>
      <c r="V47" s="401"/>
      <c r="W47" s="401"/>
      <c r="X47" s="416"/>
      <c r="Y47" s="404"/>
    </row>
    <row r="48" spans="1:25" ht="45.75" customHeight="1">
      <c r="A48" s="410"/>
      <c r="B48" s="430" t="s">
        <v>1301</v>
      </c>
      <c r="C48" s="2813" t="s">
        <v>1302</v>
      </c>
      <c r="D48" s="2813"/>
      <c r="E48" s="2813"/>
      <c r="F48" s="2813"/>
      <c r="G48" s="2813"/>
      <c r="H48" s="2813"/>
      <c r="I48" s="2813"/>
      <c r="J48" s="2813"/>
      <c r="K48" s="2813"/>
      <c r="L48" s="2813"/>
      <c r="M48" s="2813"/>
      <c r="N48" s="2813"/>
      <c r="O48" s="2813"/>
      <c r="P48" s="2813"/>
      <c r="Q48" s="2813"/>
      <c r="R48" s="2813"/>
      <c r="S48" s="2814"/>
      <c r="T48" s="415"/>
      <c r="U48" s="401" t="s">
        <v>1145</v>
      </c>
      <c r="V48" s="401" t="s">
        <v>1157</v>
      </c>
      <c r="W48" s="401" t="s">
        <v>1145</v>
      </c>
      <c r="X48" s="416"/>
      <c r="Y48" s="404"/>
    </row>
    <row r="49" spans="1:25" ht="29.25" customHeight="1">
      <c r="A49" s="410"/>
      <c r="B49" s="430" t="s">
        <v>1303</v>
      </c>
      <c r="C49" s="2813" t="s">
        <v>1175</v>
      </c>
      <c r="D49" s="2813"/>
      <c r="E49" s="2813"/>
      <c r="F49" s="2813"/>
      <c r="G49" s="2813"/>
      <c r="H49" s="2813"/>
      <c r="I49" s="2813"/>
      <c r="J49" s="2813"/>
      <c r="K49" s="2813"/>
      <c r="L49" s="2813"/>
      <c r="M49" s="2813"/>
      <c r="N49" s="2813"/>
      <c r="O49" s="2813"/>
      <c r="P49" s="2813"/>
      <c r="Q49" s="2813"/>
      <c r="R49" s="2813"/>
      <c r="S49" s="2814"/>
      <c r="T49" s="415"/>
      <c r="U49" s="401" t="s">
        <v>1145</v>
      </c>
      <c r="V49" s="401" t="s">
        <v>1157</v>
      </c>
      <c r="W49" s="401" t="s">
        <v>1145</v>
      </c>
      <c r="X49" s="416"/>
      <c r="Y49" s="404"/>
    </row>
    <row r="50" spans="1:25" ht="45" customHeight="1">
      <c r="A50" s="410"/>
      <c r="B50" s="430" t="s">
        <v>1193</v>
      </c>
      <c r="C50" s="2813" t="s">
        <v>1273</v>
      </c>
      <c r="D50" s="2813"/>
      <c r="E50" s="2813"/>
      <c r="F50" s="2813"/>
      <c r="G50" s="2813"/>
      <c r="H50" s="2813"/>
      <c r="I50" s="2813"/>
      <c r="J50" s="2813"/>
      <c r="K50" s="2813"/>
      <c r="L50" s="2813"/>
      <c r="M50" s="2813"/>
      <c r="N50" s="2813"/>
      <c r="O50" s="2813"/>
      <c r="P50" s="2813"/>
      <c r="Q50" s="2813"/>
      <c r="R50" s="2813"/>
      <c r="S50" s="2814"/>
      <c r="T50" s="415"/>
      <c r="U50" s="401" t="s">
        <v>1145</v>
      </c>
      <c r="V50" s="401" t="s">
        <v>1157</v>
      </c>
      <c r="W50" s="401" t="s">
        <v>1145</v>
      </c>
      <c r="X50" s="416"/>
      <c r="Y50" s="404"/>
    </row>
    <row r="51" spans="1:25" ht="7.5" customHeight="1">
      <c r="A51" s="410"/>
      <c r="B51" s="423"/>
      <c r="C51" s="423"/>
      <c r="D51" s="423"/>
      <c r="E51" s="423"/>
      <c r="F51" s="423"/>
      <c r="G51" s="423"/>
      <c r="H51" s="423"/>
      <c r="I51" s="423"/>
      <c r="J51" s="423"/>
      <c r="K51" s="423"/>
      <c r="L51" s="423"/>
      <c r="M51" s="423"/>
      <c r="N51" s="423"/>
      <c r="O51" s="423"/>
      <c r="P51" s="423"/>
      <c r="Q51" s="423"/>
      <c r="R51" s="423"/>
      <c r="S51" s="423"/>
      <c r="T51" s="415"/>
      <c r="U51" s="401"/>
      <c r="V51" s="401"/>
      <c r="W51" s="401"/>
      <c r="X51" s="416"/>
      <c r="Y51" s="404"/>
    </row>
    <row r="52" spans="1:25" ht="26.25" customHeight="1">
      <c r="A52" s="410"/>
      <c r="B52" s="2828" t="s">
        <v>130</v>
      </c>
      <c r="C52" s="2829"/>
      <c r="D52" s="2829"/>
      <c r="E52" s="2829"/>
      <c r="F52" s="2829"/>
      <c r="G52" s="2830"/>
      <c r="H52" s="2831" t="s">
        <v>129</v>
      </c>
      <c r="I52" s="2832"/>
      <c r="J52" s="415"/>
      <c r="K52" s="2828" t="s">
        <v>50</v>
      </c>
      <c r="L52" s="2829"/>
      <c r="M52" s="2829"/>
      <c r="N52" s="2829"/>
      <c r="O52" s="2829"/>
      <c r="P52" s="2830"/>
      <c r="Q52" s="2831" t="s">
        <v>233</v>
      </c>
      <c r="R52" s="2833"/>
      <c r="S52" s="404"/>
      <c r="T52" s="415"/>
      <c r="U52" s="401"/>
      <c r="V52" s="401"/>
      <c r="W52" s="401"/>
      <c r="X52" s="416"/>
      <c r="Y52" s="404"/>
    </row>
    <row r="53" spans="1:25" ht="7.5" customHeight="1">
      <c r="A53" s="410"/>
      <c r="B53" s="404"/>
      <c r="C53" s="404"/>
      <c r="D53" s="404"/>
      <c r="E53" s="404"/>
      <c r="F53" s="404"/>
      <c r="G53" s="404"/>
      <c r="H53" s="404"/>
      <c r="I53" s="404"/>
      <c r="J53" s="404"/>
      <c r="K53" s="404"/>
      <c r="L53" s="404"/>
      <c r="M53" s="404"/>
      <c r="N53" s="404"/>
      <c r="O53" s="404"/>
      <c r="P53" s="404"/>
      <c r="Q53" s="404"/>
      <c r="R53" s="404"/>
      <c r="S53" s="404"/>
      <c r="T53" s="415"/>
      <c r="U53" s="401"/>
      <c r="V53" s="401"/>
      <c r="W53" s="401"/>
      <c r="X53" s="416"/>
      <c r="Y53" s="404"/>
    </row>
    <row r="54" spans="1:25" ht="22.5" customHeight="1">
      <c r="A54" s="410"/>
      <c r="B54" s="2816"/>
      <c r="C54" s="2817"/>
      <c r="D54" s="2817"/>
      <c r="E54" s="2817"/>
      <c r="F54" s="2817"/>
      <c r="G54" s="2817"/>
      <c r="H54" s="2818"/>
      <c r="I54" s="2819" t="s">
        <v>132</v>
      </c>
      <c r="J54" s="2819"/>
      <c r="K54" s="2819"/>
      <c r="L54" s="2819"/>
      <c r="M54" s="2819"/>
      <c r="N54" s="2819" t="s">
        <v>133</v>
      </c>
      <c r="O54" s="2819"/>
      <c r="P54" s="2819"/>
      <c r="Q54" s="2819"/>
      <c r="R54" s="2819"/>
      <c r="S54" s="404"/>
      <c r="T54" s="415"/>
      <c r="U54" s="401"/>
      <c r="V54" s="401"/>
      <c r="W54" s="401"/>
      <c r="X54" s="416"/>
      <c r="Y54" s="404"/>
    </row>
    <row r="55" spans="1:25" ht="22.5" customHeight="1">
      <c r="A55" s="410"/>
      <c r="B55" s="2820" t="s">
        <v>134</v>
      </c>
      <c r="C55" s="2821"/>
      <c r="D55" s="2821"/>
      <c r="E55" s="2821"/>
      <c r="F55" s="2821"/>
      <c r="G55" s="2822"/>
      <c r="H55" s="431" t="s">
        <v>242</v>
      </c>
      <c r="I55" s="2826" t="s">
        <v>233</v>
      </c>
      <c r="J55" s="2826"/>
      <c r="K55" s="2826"/>
      <c r="L55" s="2826"/>
      <c r="M55" s="2826"/>
      <c r="N55" s="2827"/>
      <c r="O55" s="2827"/>
      <c r="P55" s="2827"/>
      <c r="Q55" s="2827"/>
      <c r="R55" s="2827"/>
      <c r="S55" s="404"/>
      <c r="T55" s="415"/>
      <c r="U55" s="401"/>
      <c r="V55" s="401"/>
      <c r="W55" s="401"/>
      <c r="X55" s="416"/>
      <c r="Y55" s="404"/>
    </row>
    <row r="56" spans="1:25" ht="22.5" customHeight="1">
      <c r="A56" s="410"/>
      <c r="B56" s="2823"/>
      <c r="C56" s="2824"/>
      <c r="D56" s="2824"/>
      <c r="E56" s="2824"/>
      <c r="F56" s="2824"/>
      <c r="G56" s="2825"/>
      <c r="H56" s="431" t="s">
        <v>243</v>
      </c>
      <c r="I56" s="2826" t="s">
        <v>233</v>
      </c>
      <c r="J56" s="2826"/>
      <c r="K56" s="2826"/>
      <c r="L56" s="2826"/>
      <c r="M56" s="2826"/>
      <c r="N56" s="2826" t="s">
        <v>233</v>
      </c>
      <c r="O56" s="2826"/>
      <c r="P56" s="2826"/>
      <c r="Q56" s="2826"/>
      <c r="R56" s="2826"/>
      <c r="S56" s="404"/>
      <c r="T56" s="415"/>
      <c r="U56" s="401"/>
      <c r="V56" s="401"/>
      <c r="W56" s="401"/>
      <c r="X56" s="416"/>
      <c r="Y56" s="404"/>
    </row>
    <row r="57" spans="1:25" ht="15" customHeight="1">
      <c r="A57" s="410"/>
      <c r="B57" s="404"/>
      <c r="C57" s="404"/>
      <c r="D57" s="404"/>
      <c r="E57" s="404"/>
      <c r="F57" s="404"/>
      <c r="G57" s="404"/>
      <c r="H57" s="404"/>
      <c r="I57" s="404"/>
      <c r="J57" s="404"/>
      <c r="K57" s="404"/>
      <c r="L57" s="404"/>
      <c r="M57" s="404"/>
      <c r="N57" s="404"/>
      <c r="O57" s="404"/>
      <c r="P57" s="404"/>
      <c r="Q57" s="404"/>
      <c r="R57" s="404"/>
      <c r="S57" s="404"/>
      <c r="T57" s="415"/>
      <c r="U57" s="401"/>
      <c r="V57" s="401"/>
      <c r="W57" s="401"/>
      <c r="X57" s="416"/>
      <c r="Y57" s="404"/>
    </row>
    <row r="58" spans="1:25" ht="15" customHeight="1">
      <c r="A58" s="410" t="s">
        <v>135</v>
      </c>
      <c r="B58" s="404"/>
      <c r="C58" s="404"/>
      <c r="D58" s="404"/>
      <c r="E58" s="404"/>
      <c r="F58" s="404"/>
      <c r="G58" s="404"/>
      <c r="H58" s="404"/>
      <c r="I58" s="404"/>
      <c r="J58" s="404"/>
      <c r="K58" s="404"/>
      <c r="L58" s="404"/>
      <c r="M58" s="404"/>
      <c r="N58" s="404"/>
      <c r="O58" s="404"/>
      <c r="P58" s="404"/>
      <c r="Q58" s="404"/>
      <c r="R58" s="404"/>
      <c r="S58" s="404"/>
      <c r="T58" s="2960" t="s">
        <v>1176</v>
      </c>
      <c r="U58" s="2852"/>
      <c r="V58" s="2852"/>
      <c r="W58" s="2852"/>
      <c r="X58" s="2961"/>
      <c r="Y58" s="404"/>
    </row>
    <row r="59" spans="1:25" ht="15" customHeight="1">
      <c r="A59" s="410"/>
      <c r="B59" s="404"/>
      <c r="C59" s="404"/>
      <c r="D59" s="404"/>
      <c r="E59" s="404"/>
      <c r="F59" s="404"/>
      <c r="G59" s="404"/>
      <c r="H59" s="404"/>
      <c r="I59" s="404"/>
      <c r="J59" s="404"/>
      <c r="K59" s="404"/>
      <c r="L59" s="404"/>
      <c r="M59" s="404"/>
      <c r="N59" s="404"/>
      <c r="O59" s="404"/>
      <c r="P59" s="404"/>
      <c r="Q59" s="404"/>
      <c r="R59" s="404"/>
      <c r="S59" s="404"/>
      <c r="T59" s="415"/>
      <c r="U59" s="401"/>
      <c r="V59" s="401"/>
      <c r="W59" s="401"/>
      <c r="X59" s="416"/>
      <c r="Y59" s="404"/>
    </row>
    <row r="60" spans="1:25" ht="15" customHeight="1">
      <c r="A60" s="410"/>
      <c r="B60" s="430" t="s">
        <v>1195</v>
      </c>
      <c r="C60" s="2813" t="s">
        <v>1304</v>
      </c>
      <c r="D60" s="2813"/>
      <c r="E60" s="2813"/>
      <c r="F60" s="2813"/>
      <c r="G60" s="2813"/>
      <c r="H60" s="2813"/>
      <c r="I60" s="2813"/>
      <c r="J60" s="2813"/>
      <c r="K60" s="2813"/>
      <c r="L60" s="2813"/>
      <c r="M60" s="2813"/>
      <c r="N60" s="2813"/>
      <c r="O60" s="2813"/>
      <c r="P60" s="2813"/>
      <c r="Q60" s="2813"/>
      <c r="R60" s="2813"/>
      <c r="S60" s="2814"/>
      <c r="T60" s="415"/>
      <c r="U60" s="401" t="s">
        <v>1145</v>
      </c>
      <c r="V60" s="401" t="s">
        <v>1157</v>
      </c>
      <c r="W60" s="401" t="s">
        <v>1145</v>
      </c>
      <c r="X60" s="416"/>
      <c r="Y60" s="404"/>
    </row>
    <row r="61" spans="1:25" ht="15" customHeight="1">
      <c r="A61" s="410"/>
      <c r="B61" s="430"/>
      <c r="C61" s="2813"/>
      <c r="D61" s="2813"/>
      <c r="E61" s="2813"/>
      <c r="F61" s="2813"/>
      <c r="G61" s="2813"/>
      <c r="H61" s="2813"/>
      <c r="I61" s="2813"/>
      <c r="J61" s="2813"/>
      <c r="K61" s="2813"/>
      <c r="L61" s="2813"/>
      <c r="M61" s="2813"/>
      <c r="N61" s="2813"/>
      <c r="O61" s="2813"/>
      <c r="P61" s="2813"/>
      <c r="Q61" s="2813"/>
      <c r="R61" s="2813"/>
      <c r="S61" s="2814"/>
      <c r="T61" s="415"/>
      <c r="U61" s="401"/>
      <c r="V61" s="401"/>
      <c r="W61" s="401"/>
      <c r="X61" s="416"/>
      <c r="Y61" s="404"/>
    </row>
    <row r="62" spans="1:25" ht="8.25" customHeight="1">
      <c r="A62" s="410"/>
      <c r="B62" s="430"/>
      <c r="C62" s="427"/>
      <c r="D62" s="427"/>
      <c r="E62" s="427"/>
      <c r="F62" s="427"/>
      <c r="G62" s="427"/>
      <c r="H62" s="427"/>
      <c r="I62" s="427"/>
      <c r="J62" s="427"/>
      <c r="K62" s="427"/>
      <c r="L62" s="427"/>
      <c r="M62" s="427"/>
      <c r="N62" s="427"/>
      <c r="O62" s="427"/>
      <c r="P62" s="427"/>
      <c r="Q62" s="427"/>
      <c r="R62" s="427"/>
      <c r="S62" s="441"/>
      <c r="T62" s="415"/>
      <c r="U62" s="401"/>
      <c r="V62" s="401"/>
      <c r="W62" s="401"/>
      <c r="X62" s="416"/>
      <c r="Y62" s="404"/>
    </row>
    <row r="63" spans="1:25" ht="15" customHeight="1">
      <c r="A63" s="410"/>
      <c r="B63" s="430" t="s">
        <v>1197</v>
      </c>
      <c r="C63" s="2813" t="s">
        <v>1305</v>
      </c>
      <c r="D63" s="2813"/>
      <c r="E63" s="2813"/>
      <c r="F63" s="2813"/>
      <c r="G63" s="2813"/>
      <c r="H63" s="2813"/>
      <c r="I63" s="2813"/>
      <c r="J63" s="2813"/>
      <c r="K63" s="2813"/>
      <c r="L63" s="2813"/>
      <c r="M63" s="2813"/>
      <c r="N63" s="2813"/>
      <c r="O63" s="2813"/>
      <c r="P63" s="2813"/>
      <c r="Q63" s="2813"/>
      <c r="R63" s="2813"/>
      <c r="S63" s="2814"/>
      <c r="T63" s="415"/>
      <c r="U63" s="401" t="s">
        <v>1145</v>
      </c>
      <c r="V63" s="401" t="s">
        <v>1157</v>
      </c>
      <c r="W63" s="401" t="s">
        <v>1145</v>
      </c>
      <c r="X63" s="416"/>
      <c r="Y63" s="404"/>
    </row>
    <row r="64" spans="1:25" ht="15" customHeight="1">
      <c r="A64" s="433"/>
      <c r="B64" s="481"/>
      <c r="C64" s="2891"/>
      <c r="D64" s="2891"/>
      <c r="E64" s="2891"/>
      <c r="F64" s="2891"/>
      <c r="G64" s="2891"/>
      <c r="H64" s="2891"/>
      <c r="I64" s="2891"/>
      <c r="J64" s="2891"/>
      <c r="K64" s="2891"/>
      <c r="L64" s="2891"/>
      <c r="M64" s="2891"/>
      <c r="N64" s="2891"/>
      <c r="O64" s="2891"/>
      <c r="P64" s="2891"/>
      <c r="Q64" s="2891"/>
      <c r="R64" s="2891"/>
      <c r="S64" s="2892"/>
      <c r="T64" s="443"/>
      <c r="U64" s="444"/>
      <c r="V64" s="444"/>
      <c r="W64" s="444"/>
      <c r="X64" s="445"/>
      <c r="Y64" s="404"/>
    </row>
    <row r="65" spans="1:30" ht="15" customHeight="1">
      <c r="A65" s="408"/>
      <c r="B65" s="408"/>
      <c r="C65" s="408"/>
      <c r="D65" s="408"/>
      <c r="E65" s="408"/>
      <c r="F65" s="408"/>
      <c r="G65" s="408"/>
      <c r="H65" s="408"/>
      <c r="I65" s="408"/>
      <c r="J65" s="408"/>
      <c r="K65" s="408"/>
      <c r="L65" s="408"/>
      <c r="M65" s="408"/>
      <c r="N65" s="408"/>
      <c r="O65" s="408"/>
      <c r="P65" s="408"/>
      <c r="Q65" s="408"/>
      <c r="R65" s="408"/>
      <c r="S65" s="408"/>
      <c r="T65" s="408"/>
      <c r="U65" s="408"/>
      <c r="V65" s="408"/>
      <c r="W65" s="408"/>
      <c r="X65" s="408"/>
      <c r="Y65" s="404"/>
    </row>
    <row r="66" spans="1:30" ht="15" customHeight="1">
      <c r="A66" s="404" t="s">
        <v>1199</v>
      </c>
      <c r="B66" s="404"/>
      <c r="C66" s="404"/>
      <c r="D66" s="404"/>
      <c r="E66" s="404"/>
      <c r="F66" s="404"/>
      <c r="G66" s="404"/>
      <c r="H66" s="404"/>
      <c r="I66" s="404"/>
      <c r="J66" s="404"/>
      <c r="K66" s="404"/>
      <c r="L66" s="404"/>
      <c r="M66" s="404"/>
      <c r="N66" s="404"/>
      <c r="O66" s="404"/>
      <c r="P66" s="404"/>
      <c r="Q66" s="404"/>
      <c r="R66" s="404"/>
      <c r="S66" s="404"/>
      <c r="T66" s="404"/>
      <c r="U66" s="404"/>
      <c r="V66" s="404"/>
      <c r="W66" s="404"/>
      <c r="X66" s="404"/>
      <c r="Y66" s="404"/>
    </row>
    <row r="67" spans="1:30" ht="15" customHeight="1">
      <c r="A67" s="482">
        <v>1</v>
      </c>
      <c r="B67" s="2904" t="s">
        <v>1200</v>
      </c>
      <c r="C67" s="2904"/>
      <c r="D67" s="2904"/>
      <c r="E67" s="2904"/>
      <c r="F67" s="2904"/>
      <c r="G67" s="2904"/>
      <c r="H67" s="2904"/>
      <c r="I67" s="2904"/>
      <c r="J67" s="2904"/>
      <c r="K67" s="2904"/>
      <c r="L67" s="2904"/>
      <c r="M67" s="2904"/>
      <c r="N67" s="2904"/>
      <c r="O67" s="2904"/>
      <c r="P67" s="2904"/>
      <c r="Q67" s="2904"/>
      <c r="R67" s="2904"/>
      <c r="S67" s="2904"/>
      <c r="T67" s="2904"/>
      <c r="U67" s="2904"/>
      <c r="V67" s="2904"/>
      <c r="W67" s="2904"/>
      <c r="X67" s="2904"/>
      <c r="Y67" s="404"/>
      <c r="AD67" s="483"/>
    </row>
    <row r="68" spans="1:30" ht="30" customHeight="1">
      <c r="A68" s="432" t="s">
        <v>1306</v>
      </c>
      <c r="B68" s="2813" t="s">
        <v>1307</v>
      </c>
      <c r="C68" s="2813"/>
      <c r="D68" s="2813"/>
      <c r="E68" s="2813"/>
      <c r="F68" s="2813"/>
      <c r="G68" s="2813"/>
      <c r="H68" s="2813"/>
      <c r="I68" s="2813"/>
      <c r="J68" s="2813"/>
      <c r="K68" s="2813"/>
      <c r="L68" s="2813"/>
      <c r="M68" s="2813"/>
      <c r="N68" s="2813"/>
      <c r="O68" s="2813"/>
      <c r="P68" s="2813"/>
      <c r="Q68" s="2813"/>
      <c r="R68" s="2813"/>
      <c r="S68" s="2813"/>
      <c r="T68" s="2813"/>
      <c r="U68" s="2813"/>
      <c r="V68" s="2813"/>
      <c r="W68" s="2813"/>
      <c r="X68" s="2813"/>
      <c r="Y68" s="404"/>
    </row>
    <row r="69" spans="1:30" ht="14.25" customHeight="1">
      <c r="A69" s="482">
        <v>3</v>
      </c>
      <c r="B69" s="2904" t="s">
        <v>1281</v>
      </c>
      <c r="C69" s="2904"/>
      <c r="D69" s="2904"/>
      <c r="E69" s="2904"/>
      <c r="F69" s="2904"/>
      <c r="G69" s="2904"/>
      <c r="H69" s="2904"/>
      <c r="I69" s="2904"/>
      <c r="J69" s="2904"/>
      <c r="K69" s="2904"/>
      <c r="L69" s="2904"/>
      <c r="M69" s="2904"/>
      <c r="N69" s="2904"/>
      <c r="O69" s="2904"/>
      <c r="P69" s="2904"/>
      <c r="Q69" s="2904"/>
      <c r="R69" s="2904"/>
      <c r="S69" s="2904"/>
      <c r="T69" s="2904"/>
      <c r="U69" s="2904"/>
      <c r="V69" s="2904"/>
      <c r="W69" s="2904"/>
      <c r="X69" s="2904"/>
      <c r="Y69" s="418"/>
    </row>
    <row r="70" spans="1:30" ht="45" customHeight="1">
      <c r="A70" s="482">
        <v>4</v>
      </c>
      <c r="B70" s="2813" t="s">
        <v>1308</v>
      </c>
      <c r="C70" s="2904"/>
      <c r="D70" s="2904"/>
      <c r="E70" s="2904"/>
      <c r="F70" s="2904"/>
      <c r="G70" s="2904"/>
      <c r="H70" s="2904"/>
      <c r="I70" s="2904"/>
      <c r="J70" s="2904"/>
      <c r="K70" s="2904"/>
      <c r="L70" s="2904"/>
      <c r="M70" s="2904"/>
      <c r="N70" s="2904"/>
      <c r="O70" s="2904"/>
      <c r="P70" s="2904"/>
      <c r="Q70" s="2904"/>
      <c r="R70" s="2904"/>
      <c r="S70" s="2904"/>
      <c r="T70" s="2904"/>
      <c r="U70" s="2904"/>
      <c r="V70" s="2904"/>
      <c r="W70" s="2904"/>
      <c r="X70" s="2904"/>
      <c r="Y70" s="418"/>
    </row>
    <row r="71" spans="1:30">
      <c r="A71" s="404"/>
      <c r="B71" s="404"/>
      <c r="C71" s="404"/>
      <c r="D71" s="404"/>
      <c r="E71" s="404"/>
      <c r="F71" s="404"/>
      <c r="G71" s="404"/>
      <c r="H71" s="404"/>
      <c r="I71" s="404"/>
      <c r="J71" s="404"/>
      <c r="K71" s="404"/>
      <c r="L71" s="404"/>
      <c r="M71" s="404"/>
      <c r="N71" s="404"/>
      <c r="O71" s="404"/>
      <c r="P71" s="404"/>
      <c r="Q71" s="404"/>
      <c r="R71" s="404"/>
      <c r="S71" s="404"/>
      <c r="T71" s="404"/>
      <c r="U71" s="404"/>
      <c r="V71" s="404"/>
      <c r="W71" s="404"/>
      <c r="X71" s="404"/>
      <c r="Y71" s="404"/>
    </row>
    <row r="72" spans="1:30">
      <c r="E72" s="420" t="s">
        <v>1309</v>
      </c>
    </row>
  </sheetData>
  <mergeCells count="61">
    <mergeCell ref="C23:S24"/>
    <mergeCell ref="P3:X3"/>
    <mergeCell ref="A5:X5"/>
    <mergeCell ref="A7:E7"/>
    <mergeCell ref="L7:N7"/>
    <mergeCell ref="O7:X7"/>
    <mergeCell ref="A8:E8"/>
    <mergeCell ref="F8:X8"/>
    <mergeCell ref="T11:X11"/>
    <mergeCell ref="C13:S14"/>
    <mergeCell ref="C16:S17"/>
    <mergeCell ref="C19:S19"/>
    <mergeCell ref="C21:S21"/>
    <mergeCell ref="C42:J42"/>
    <mergeCell ref="K42:M42"/>
    <mergeCell ref="N42:P42"/>
    <mergeCell ref="R42:S42"/>
    <mergeCell ref="C30:S31"/>
    <mergeCell ref="B36:S37"/>
    <mergeCell ref="C39:J39"/>
    <mergeCell ref="K39:M39"/>
    <mergeCell ref="N39:P39"/>
    <mergeCell ref="C40:J40"/>
    <mergeCell ref="K40:M40"/>
    <mergeCell ref="N40:P40"/>
    <mergeCell ref="T40:X40"/>
    <mergeCell ref="C41:J41"/>
    <mergeCell ref="K41:M41"/>
    <mergeCell ref="N41:P41"/>
    <mergeCell ref="R41:S41"/>
    <mergeCell ref="C43:J43"/>
    <mergeCell ref="K43:M43"/>
    <mergeCell ref="N43:P43"/>
    <mergeCell ref="R43:S43"/>
    <mergeCell ref="C44:J44"/>
    <mergeCell ref="K44:M44"/>
    <mergeCell ref="N44:P44"/>
    <mergeCell ref="R44:S44"/>
    <mergeCell ref="T46:X46"/>
    <mergeCell ref="C48:S48"/>
    <mergeCell ref="C49:S49"/>
    <mergeCell ref="C50:S50"/>
    <mergeCell ref="B52:G52"/>
    <mergeCell ref="H52:I52"/>
    <mergeCell ref="K52:P52"/>
    <mergeCell ref="Q52:R52"/>
    <mergeCell ref="B54:H54"/>
    <mergeCell ref="I54:M54"/>
    <mergeCell ref="N54:R54"/>
    <mergeCell ref="B55:G56"/>
    <mergeCell ref="I55:M55"/>
    <mergeCell ref="N55:R55"/>
    <mergeCell ref="I56:M56"/>
    <mergeCell ref="N56:R56"/>
    <mergeCell ref="B70:X70"/>
    <mergeCell ref="T58:X58"/>
    <mergeCell ref="C60:S61"/>
    <mergeCell ref="C63:S64"/>
    <mergeCell ref="B67:X67"/>
    <mergeCell ref="B68:X68"/>
    <mergeCell ref="B69:X69"/>
  </mergeCells>
  <phoneticPr fontId="7"/>
  <dataValidations count="1">
    <dataValidation type="list" allowBlank="1" showInputMessage="1" showErrorMessage="1" sqref="U13:U14 W13:W14 U16 W16 U19 W19 U21 W21 U23 W23 U26 W26 U28 W28 U30 W30 U41:U44 W41:W44 U48:U50 W48:W50 U60 W60 U63 W63" xr:uid="{00000000-0002-0000-2000-000000000000}">
      <formula1>"□,■"</formula1>
    </dataValidation>
  </dataValidations>
  <hyperlinks>
    <hyperlink ref="A1" location="'目次'!A1" display="目次" xr:uid="{00000000-0004-0000-2000-000000000000}"/>
  </hyperlinks>
  <printOptions horizontalCentered="1" verticalCentered="1"/>
  <pageMargins left="0.70866141732283472" right="0.70866141732283472" top="0.74803149606299213" bottom="0.74803149606299213"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K494"/>
  <sheetViews>
    <sheetView showGridLines="0" tabSelected="1" view="pageBreakPreview" topLeftCell="A311" zoomScale="60" zoomScaleNormal="70" workbookViewId="0">
      <selection activeCell="AL336" sqref="AL336"/>
    </sheetView>
  </sheetViews>
  <sheetFormatPr defaultColWidth="9" defaultRowHeight="13"/>
  <cols>
    <col min="1" max="1" width="2.6328125" style="162" customWidth="1"/>
    <col min="2" max="2" width="7.453125" style="162" customWidth="1"/>
    <col min="3" max="13" width="2.6328125" style="162" customWidth="1"/>
    <col min="14" max="14" width="4.6328125" style="162" customWidth="1"/>
    <col min="15" max="20" width="3.6328125" style="162" customWidth="1"/>
    <col min="21" max="26" width="3.453125" style="162" customWidth="1"/>
    <col min="27" max="31" width="3.36328125" style="162" customWidth="1"/>
    <col min="32" max="36" width="5" style="162" customWidth="1"/>
    <col min="37" max="38" width="5.90625" style="162" customWidth="1"/>
    <col min="39" max="52" width="4.453125" style="162" customWidth="1"/>
    <col min="53" max="53" width="21.453125" style="162" customWidth="1"/>
    <col min="54" max="55" width="2.6328125" style="162" customWidth="1"/>
    <col min="56" max="56" width="4.26953125" style="162" customWidth="1"/>
    <col min="57" max="60" width="2.6328125" style="162" customWidth="1"/>
    <col min="61" max="61" width="9" style="162" customWidth="1"/>
    <col min="62" max="16384" width="9" style="162"/>
  </cols>
  <sheetData>
    <row r="1" spans="1:63">
      <c r="A1" s="1724" t="s">
        <v>840</v>
      </c>
      <c r="B1" s="1724"/>
    </row>
    <row r="2" spans="1:63" ht="18" customHeight="1">
      <c r="A2" s="1261" t="s">
        <v>2189</v>
      </c>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c r="AM2" s="1261"/>
      <c r="AN2" s="1261"/>
      <c r="AO2" s="1261"/>
      <c r="AP2" s="1261"/>
      <c r="AQ2" s="1261"/>
      <c r="AR2" s="1261"/>
      <c r="AS2" s="1261"/>
      <c r="AT2" s="1261"/>
      <c r="AU2" s="1261"/>
      <c r="AV2" s="1261"/>
      <c r="AW2" s="1261"/>
      <c r="AX2" s="1261"/>
      <c r="AY2" s="1261"/>
      <c r="AZ2" s="1261"/>
      <c r="BA2" s="1261"/>
      <c r="BB2" s="1261"/>
      <c r="BC2" s="1261"/>
      <c r="BD2" s="1261"/>
      <c r="BE2" s="1261"/>
      <c r="BF2" s="1261"/>
    </row>
    <row r="3" spans="1:63" ht="13.5" thickBot="1">
      <c r="A3" s="1261"/>
      <c r="B3" s="1261"/>
      <c r="C3" s="1261"/>
      <c r="D3" s="1261"/>
      <c r="E3" s="1261"/>
      <c r="F3" s="1261"/>
      <c r="G3" s="1261"/>
      <c r="H3" s="1261"/>
      <c r="I3" s="1261"/>
      <c r="J3" s="1261"/>
      <c r="K3" s="1261"/>
      <c r="L3" s="1261"/>
      <c r="M3" s="1261"/>
      <c r="N3" s="1261"/>
      <c r="O3" s="1261"/>
      <c r="P3" s="1261"/>
      <c r="Q3" s="1261"/>
      <c r="R3" s="1261"/>
      <c r="S3" s="1261"/>
      <c r="T3" s="1261"/>
      <c r="U3" s="1261"/>
      <c r="V3" s="1261"/>
      <c r="W3" s="1261"/>
      <c r="X3" s="1261"/>
      <c r="Y3" s="1261"/>
      <c r="Z3" s="1261"/>
      <c r="AA3" s="1261"/>
      <c r="AB3" s="1261"/>
      <c r="AC3" s="1261"/>
      <c r="AD3" s="1261"/>
      <c r="AE3" s="1261"/>
      <c r="AF3" s="1261"/>
      <c r="AG3" s="1261"/>
      <c r="AH3" s="1261"/>
      <c r="AI3" s="1261"/>
      <c r="AJ3" s="1261"/>
      <c r="AK3" s="1261"/>
      <c r="AL3" s="1261"/>
      <c r="AM3" s="1261"/>
      <c r="AN3" s="1261"/>
      <c r="AO3" s="1261"/>
      <c r="AP3" s="1261"/>
      <c r="AQ3" s="1261"/>
      <c r="AR3" s="1261"/>
      <c r="AS3" s="1261"/>
      <c r="AT3" s="1261"/>
      <c r="AU3" s="1261"/>
      <c r="AV3" s="1261"/>
      <c r="AW3" s="1261"/>
      <c r="AX3" s="1261"/>
      <c r="AY3" s="1261"/>
      <c r="AZ3" s="1261"/>
      <c r="BA3" s="1261"/>
      <c r="BB3" s="1261"/>
      <c r="BC3" s="1261"/>
      <c r="BD3" s="1261"/>
      <c r="BE3" s="1261"/>
      <c r="BF3" s="1261"/>
    </row>
    <row r="4" spans="1:63" ht="21.5" thickBot="1">
      <c r="A4" s="335" t="s">
        <v>633</v>
      </c>
      <c r="B4" s="170"/>
      <c r="C4" s="170"/>
      <c r="D4" s="170"/>
      <c r="E4" s="170"/>
      <c r="F4" s="170"/>
      <c r="G4" s="170"/>
      <c r="H4" s="170"/>
      <c r="I4" s="170"/>
      <c r="J4" s="170"/>
      <c r="K4" s="170"/>
      <c r="L4" s="170"/>
      <c r="M4" s="170"/>
      <c r="N4" s="170"/>
      <c r="O4" s="170"/>
      <c r="P4" s="170"/>
      <c r="Q4" s="170"/>
      <c r="R4" s="170"/>
      <c r="S4" s="170"/>
      <c r="T4" s="170"/>
      <c r="U4" s="170"/>
      <c r="V4" s="170"/>
      <c r="W4" s="1880" t="s">
        <v>841</v>
      </c>
      <c r="X4" s="1880"/>
      <c r="Y4" s="1880"/>
      <c r="Z4" s="1880"/>
      <c r="AA4" s="1881"/>
      <c r="AB4" s="1882"/>
      <c r="AC4" s="1882"/>
      <c r="AD4" s="1882"/>
      <c r="AE4" s="1882"/>
      <c r="AF4" s="1882"/>
      <c r="AG4" s="1882"/>
      <c r="AH4" s="1883"/>
      <c r="AI4" s="170"/>
      <c r="AJ4" s="1880" t="s">
        <v>842</v>
      </c>
      <c r="AK4" s="1880"/>
      <c r="AL4" s="1880"/>
      <c r="AM4" s="1880"/>
      <c r="AN4" s="1880"/>
      <c r="AO4" s="1884"/>
      <c r="AP4" s="1885"/>
      <c r="AQ4" s="1885"/>
      <c r="AR4" s="1885"/>
      <c r="AS4" s="1885"/>
      <c r="AT4" s="1885"/>
      <c r="AU4" s="1885"/>
      <c r="AV4" s="1885"/>
      <c r="AW4" s="1885"/>
      <c r="AX4" s="1885"/>
      <c r="AY4" s="1885"/>
      <c r="AZ4" s="1885"/>
      <c r="BA4" s="1886"/>
      <c r="BB4" s="1262"/>
      <c r="BC4" s="1263"/>
      <c r="BD4" s="1263"/>
      <c r="BE4" s="1263"/>
      <c r="BF4" s="170"/>
      <c r="BG4" s="170"/>
      <c r="BH4" s="170"/>
      <c r="BI4" s="170"/>
      <c r="BJ4" s="170"/>
      <c r="BK4" s="170"/>
    </row>
    <row r="5" spans="1:63" ht="13.5" thickBot="1">
      <c r="A5" s="169"/>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c r="AX5" s="169"/>
      <c r="AY5" s="169"/>
      <c r="AZ5" s="169"/>
      <c r="BA5" s="169"/>
      <c r="BB5" s="169"/>
      <c r="BC5" s="169"/>
      <c r="BD5" s="169"/>
      <c r="BE5" s="169"/>
      <c r="BF5" s="169"/>
      <c r="BG5" s="169"/>
    </row>
    <row r="6" spans="1:63" ht="22" customHeight="1" thickBot="1">
      <c r="A6" s="1887" t="s">
        <v>632</v>
      </c>
      <c r="B6" s="1888"/>
      <c r="C6" s="1888"/>
      <c r="D6" s="1888"/>
      <c r="E6" s="1888"/>
      <c r="F6" s="1888"/>
      <c r="G6" s="1888"/>
      <c r="H6" s="1888"/>
      <c r="I6" s="1888"/>
      <c r="J6" s="1889"/>
      <c r="K6" s="1893" t="s">
        <v>631</v>
      </c>
      <c r="L6" s="1888"/>
      <c r="M6" s="1888"/>
      <c r="N6" s="1889"/>
      <c r="O6" s="1893" t="s">
        <v>630</v>
      </c>
      <c r="P6" s="1888"/>
      <c r="Q6" s="1888"/>
      <c r="R6" s="1888"/>
      <c r="S6" s="1888"/>
      <c r="T6" s="1889"/>
      <c r="U6" s="1895" t="s">
        <v>629</v>
      </c>
      <c r="V6" s="1896"/>
      <c r="W6" s="1896"/>
      <c r="X6" s="1896"/>
      <c r="Y6" s="1896"/>
      <c r="Z6" s="1897"/>
      <c r="AA6" s="1895" t="s">
        <v>628</v>
      </c>
      <c r="AB6" s="1888"/>
      <c r="AC6" s="1888"/>
      <c r="AD6" s="1888"/>
      <c r="AE6" s="1888"/>
      <c r="AF6" s="1901" t="s">
        <v>2190</v>
      </c>
      <c r="AG6" s="1902"/>
      <c r="AH6" s="1902"/>
      <c r="AI6" s="1902"/>
      <c r="AJ6" s="1902"/>
      <c r="AK6" s="1902"/>
      <c r="AL6" s="1902"/>
      <c r="AM6" s="1902"/>
      <c r="AN6" s="1902"/>
      <c r="AO6" s="1902"/>
      <c r="AP6" s="1902"/>
      <c r="AQ6" s="1902"/>
      <c r="AR6" s="1902"/>
      <c r="AS6" s="1902"/>
      <c r="AT6" s="1902"/>
      <c r="AU6" s="1902"/>
      <c r="AV6" s="1902"/>
      <c r="AW6" s="1902"/>
      <c r="AX6" s="1902"/>
      <c r="AY6" s="1902"/>
      <c r="AZ6" s="1902"/>
      <c r="BA6" s="1902"/>
      <c r="BB6" s="1264"/>
      <c r="BC6" s="1264"/>
      <c r="BD6" s="1264"/>
      <c r="BE6" s="1264"/>
      <c r="BF6" s="1265"/>
      <c r="BG6" s="169"/>
    </row>
    <row r="7" spans="1:63" ht="22" customHeight="1" thickTop="1" thickBot="1">
      <c r="A7" s="1890"/>
      <c r="B7" s="1891"/>
      <c r="C7" s="1891"/>
      <c r="D7" s="1891"/>
      <c r="E7" s="1891"/>
      <c r="F7" s="1891"/>
      <c r="G7" s="1891"/>
      <c r="H7" s="1891"/>
      <c r="I7" s="1891"/>
      <c r="J7" s="1892"/>
      <c r="K7" s="1894"/>
      <c r="L7" s="1891"/>
      <c r="M7" s="1891"/>
      <c r="N7" s="1892"/>
      <c r="O7" s="1894"/>
      <c r="P7" s="1891"/>
      <c r="Q7" s="1891"/>
      <c r="R7" s="1891"/>
      <c r="S7" s="1891"/>
      <c r="T7" s="1892"/>
      <c r="U7" s="1898"/>
      <c r="V7" s="1899"/>
      <c r="W7" s="1899"/>
      <c r="X7" s="1899"/>
      <c r="Y7" s="1899"/>
      <c r="Z7" s="1900"/>
      <c r="AA7" s="1894"/>
      <c r="AB7" s="1891"/>
      <c r="AC7" s="1891"/>
      <c r="AD7" s="1891"/>
      <c r="AE7" s="1891"/>
      <c r="AF7" s="1903"/>
      <c r="AG7" s="1904"/>
      <c r="AH7" s="1904"/>
      <c r="AI7" s="1904"/>
      <c r="AJ7" s="1904"/>
      <c r="AK7" s="1904"/>
      <c r="AL7" s="1905"/>
      <c r="AM7" s="1904"/>
      <c r="AN7" s="1904"/>
      <c r="AO7" s="1904"/>
      <c r="AP7" s="1904"/>
      <c r="AQ7" s="1904"/>
      <c r="AR7" s="1904"/>
      <c r="AS7" s="1904"/>
      <c r="AT7" s="1904"/>
      <c r="AU7" s="1904"/>
      <c r="AV7" s="1904"/>
      <c r="AW7" s="1904"/>
      <c r="AX7" s="1904"/>
      <c r="AY7" s="1904"/>
      <c r="AZ7" s="1904"/>
      <c r="BA7" s="1904"/>
      <c r="BB7" s="1852" t="s">
        <v>627</v>
      </c>
      <c r="BC7" s="1853"/>
      <c r="BD7" s="1853"/>
      <c r="BE7" s="1853"/>
      <c r="BF7" s="1854"/>
      <c r="BG7" s="169"/>
    </row>
    <row r="8" spans="1:63" ht="57.75" customHeight="1" thickTop="1" thickBot="1">
      <c r="A8" s="1855" t="s">
        <v>626</v>
      </c>
      <c r="B8" s="1856"/>
      <c r="C8" s="1856"/>
      <c r="D8" s="1856"/>
      <c r="E8" s="1856"/>
      <c r="F8" s="1856"/>
      <c r="G8" s="1856"/>
      <c r="H8" s="1856"/>
      <c r="I8" s="1856"/>
      <c r="J8" s="1857"/>
      <c r="K8" s="1858"/>
      <c r="L8" s="1859"/>
      <c r="M8" s="1859"/>
      <c r="N8" s="1860"/>
      <c r="O8" s="1858"/>
      <c r="P8" s="1859"/>
      <c r="Q8" s="1859"/>
      <c r="R8" s="1859"/>
      <c r="S8" s="1859"/>
      <c r="T8" s="1860"/>
      <c r="U8" s="1861"/>
      <c r="V8" s="1862"/>
      <c r="W8" s="1862"/>
      <c r="X8" s="1862"/>
      <c r="Y8" s="1862"/>
      <c r="Z8" s="1863"/>
      <c r="AA8" s="1858"/>
      <c r="AB8" s="1859"/>
      <c r="AC8" s="1859"/>
      <c r="AD8" s="1859"/>
      <c r="AE8" s="1859"/>
      <c r="AF8" s="1864" t="s">
        <v>625</v>
      </c>
      <c r="AG8" s="1865"/>
      <c r="AH8" s="1865"/>
      <c r="AI8" s="1865"/>
      <c r="AJ8" s="1865"/>
      <c r="AK8" s="1866"/>
      <c r="AL8" s="1266">
        <v>20</v>
      </c>
      <c r="AM8" s="1867" t="s">
        <v>624</v>
      </c>
      <c r="AN8" s="1868"/>
      <c r="AO8" s="1868"/>
      <c r="AP8" s="1868"/>
      <c r="AQ8" s="1868"/>
      <c r="AR8" s="1868"/>
      <c r="AS8" s="1868"/>
      <c r="AT8" s="1868"/>
      <c r="AU8" s="1868"/>
      <c r="AV8" s="1868"/>
      <c r="AW8" s="1868"/>
      <c r="AX8" s="1868"/>
      <c r="AY8" s="1868"/>
      <c r="AZ8" s="1868"/>
      <c r="BA8" s="1868"/>
      <c r="BB8" s="1869"/>
      <c r="BC8" s="1870"/>
      <c r="BD8" s="1870"/>
      <c r="BE8" s="1870"/>
      <c r="BF8" s="1871"/>
      <c r="BG8" s="168"/>
    </row>
    <row r="9" spans="1:63" ht="22" customHeight="1">
      <c r="A9" s="1906" t="s">
        <v>623</v>
      </c>
      <c r="B9" s="1909" t="s">
        <v>211</v>
      </c>
      <c r="C9" s="1909"/>
      <c r="D9" s="1909"/>
      <c r="E9" s="1909"/>
      <c r="F9" s="1909"/>
      <c r="G9" s="1909"/>
      <c r="H9" s="1909"/>
      <c r="I9" s="1909"/>
      <c r="J9" s="1909"/>
      <c r="K9" s="1910"/>
      <c r="L9" s="1911"/>
      <c r="M9" s="1911"/>
      <c r="N9" s="1911"/>
      <c r="O9" s="1910"/>
      <c r="P9" s="1911"/>
      <c r="Q9" s="1911"/>
      <c r="R9" s="1911"/>
      <c r="S9" s="1911"/>
      <c r="T9" s="1911"/>
      <c r="U9" s="1910"/>
      <c r="V9" s="1911"/>
      <c r="W9" s="1911"/>
      <c r="X9" s="1911"/>
      <c r="Y9" s="1911"/>
      <c r="Z9" s="1911"/>
      <c r="AA9" s="1910"/>
      <c r="AB9" s="1911"/>
      <c r="AC9" s="1911"/>
      <c r="AD9" s="1911"/>
      <c r="AE9" s="1911"/>
      <c r="AF9" s="1872" t="s">
        <v>2191</v>
      </c>
      <c r="AG9" s="1873"/>
      <c r="AH9" s="1873"/>
      <c r="AI9" s="1873"/>
      <c r="AJ9" s="1873"/>
      <c r="AK9" s="1874"/>
      <c r="AL9" s="336"/>
      <c r="AM9" s="1875" t="s">
        <v>2192</v>
      </c>
      <c r="AN9" s="1876"/>
      <c r="AO9" s="1876"/>
      <c r="AP9" s="1876"/>
      <c r="AQ9" s="1876"/>
      <c r="AR9" s="1876"/>
      <c r="AS9" s="1876"/>
      <c r="AT9" s="1876"/>
      <c r="AU9" s="1876"/>
      <c r="AV9" s="1876"/>
      <c r="AW9" s="1876"/>
      <c r="AX9" s="1876"/>
      <c r="AY9" s="1876"/>
      <c r="AZ9" s="1876"/>
      <c r="BA9" s="1876"/>
      <c r="BB9" s="1877"/>
      <c r="BC9" s="1878"/>
      <c r="BD9" s="1878"/>
      <c r="BE9" s="1878"/>
      <c r="BF9" s="1879"/>
      <c r="BG9" s="169"/>
    </row>
    <row r="10" spans="1:63" ht="22" customHeight="1">
      <c r="A10" s="1907"/>
      <c r="B10" s="1791"/>
      <c r="C10" s="1791"/>
      <c r="D10" s="1791"/>
      <c r="E10" s="1791"/>
      <c r="F10" s="1791"/>
      <c r="G10" s="1791"/>
      <c r="H10" s="1791"/>
      <c r="I10" s="1791"/>
      <c r="J10" s="1791"/>
      <c r="K10" s="1912"/>
      <c r="L10" s="1849"/>
      <c r="M10" s="1849"/>
      <c r="N10" s="1849"/>
      <c r="O10" s="1912"/>
      <c r="P10" s="1849"/>
      <c r="Q10" s="1849"/>
      <c r="R10" s="1849"/>
      <c r="S10" s="1849"/>
      <c r="T10" s="1849"/>
      <c r="U10" s="1912"/>
      <c r="V10" s="1849"/>
      <c r="W10" s="1849"/>
      <c r="X10" s="1849"/>
      <c r="Y10" s="1849"/>
      <c r="Z10" s="1849"/>
      <c r="AA10" s="1912"/>
      <c r="AB10" s="1849"/>
      <c r="AC10" s="1849"/>
      <c r="AD10" s="1849"/>
      <c r="AE10" s="1849"/>
      <c r="AF10" s="1727" t="s">
        <v>2193</v>
      </c>
      <c r="AG10" s="1727"/>
      <c r="AH10" s="1727"/>
      <c r="AI10" s="1727"/>
      <c r="AJ10" s="1727"/>
      <c r="AK10" s="1728"/>
      <c r="AL10" s="336"/>
      <c r="AM10" s="1734" t="s">
        <v>2194</v>
      </c>
      <c r="AN10" s="1735"/>
      <c r="AO10" s="1735"/>
      <c r="AP10" s="1735"/>
      <c r="AQ10" s="1735"/>
      <c r="AR10" s="1735"/>
      <c r="AS10" s="1735"/>
      <c r="AT10" s="1735"/>
      <c r="AU10" s="1735"/>
      <c r="AV10" s="1735"/>
      <c r="AW10" s="1735"/>
      <c r="AX10" s="1735"/>
      <c r="AY10" s="1735"/>
      <c r="AZ10" s="1735"/>
      <c r="BA10" s="1735"/>
      <c r="BB10" s="1731"/>
      <c r="BC10" s="1737"/>
      <c r="BD10" s="1737"/>
      <c r="BE10" s="1737"/>
      <c r="BF10" s="1738"/>
      <c r="BG10" s="169"/>
    </row>
    <row r="11" spans="1:63" ht="22" customHeight="1">
      <c r="A11" s="1907"/>
      <c r="B11" s="1791"/>
      <c r="C11" s="1791"/>
      <c r="D11" s="1791"/>
      <c r="E11" s="1791"/>
      <c r="F11" s="1791"/>
      <c r="G11" s="1791"/>
      <c r="H11" s="1791"/>
      <c r="I11" s="1791"/>
      <c r="J11" s="1791"/>
      <c r="K11" s="1912"/>
      <c r="L11" s="1849"/>
      <c r="M11" s="1849"/>
      <c r="N11" s="1849"/>
      <c r="O11" s="1912"/>
      <c r="P11" s="1849"/>
      <c r="Q11" s="1849"/>
      <c r="R11" s="1849"/>
      <c r="S11" s="1849"/>
      <c r="T11" s="1849"/>
      <c r="U11" s="1912"/>
      <c r="V11" s="1849"/>
      <c r="W11" s="1849"/>
      <c r="X11" s="1849"/>
      <c r="Y11" s="1849"/>
      <c r="Z11" s="1849"/>
      <c r="AA11" s="1912"/>
      <c r="AB11" s="1849"/>
      <c r="AC11" s="1849"/>
      <c r="AD11" s="1849"/>
      <c r="AE11" s="1849"/>
      <c r="AF11" s="1727" t="s">
        <v>2195</v>
      </c>
      <c r="AG11" s="1727"/>
      <c r="AH11" s="1727"/>
      <c r="AI11" s="1727"/>
      <c r="AJ11" s="1727"/>
      <c r="AK11" s="1728"/>
      <c r="AL11" s="336"/>
      <c r="AM11" s="1734" t="s">
        <v>2196</v>
      </c>
      <c r="AN11" s="1735"/>
      <c r="AO11" s="1735"/>
      <c r="AP11" s="1735"/>
      <c r="AQ11" s="1735"/>
      <c r="AR11" s="1735"/>
      <c r="AS11" s="1735"/>
      <c r="AT11" s="1735"/>
      <c r="AU11" s="1735"/>
      <c r="AV11" s="1735"/>
      <c r="AW11" s="1735"/>
      <c r="AX11" s="1735"/>
      <c r="AY11" s="1735"/>
      <c r="AZ11" s="1735"/>
      <c r="BA11" s="1735"/>
      <c r="BB11" s="1731"/>
      <c r="BC11" s="1737"/>
      <c r="BD11" s="1737"/>
      <c r="BE11" s="1737"/>
      <c r="BF11" s="1738"/>
      <c r="BG11" s="169"/>
    </row>
    <row r="12" spans="1:63" ht="22" customHeight="1">
      <c r="A12" s="1907"/>
      <c r="B12" s="1791"/>
      <c r="C12" s="1791"/>
      <c r="D12" s="1791"/>
      <c r="E12" s="1791"/>
      <c r="F12" s="1791"/>
      <c r="G12" s="1791"/>
      <c r="H12" s="1791"/>
      <c r="I12" s="1791"/>
      <c r="J12" s="1791"/>
      <c r="K12" s="1912"/>
      <c r="L12" s="1849"/>
      <c r="M12" s="1849"/>
      <c r="N12" s="1849"/>
      <c r="O12" s="1912"/>
      <c r="P12" s="1849"/>
      <c r="Q12" s="1849"/>
      <c r="R12" s="1849"/>
      <c r="S12" s="1849"/>
      <c r="T12" s="1849"/>
      <c r="U12" s="1912"/>
      <c r="V12" s="1849"/>
      <c r="W12" s="1849"/>
      <c r="X12" s="1849"/>
      <c r="Y12" s="1849"/>
      <c r="Z12" s="1849"/>
      <c r="AA12" s="1912"/>
      <c r="AB12" s="1849"/>
      <c r="AC12" s="1849"/>
      <c r="AD12" s="1849"/>
      <c r="AE12" s="1849"/>
      <c r="AF12" s="1727" t="s">
        <v>2197</v>
      </c>
      <c r="AG12" s="1727"/>
      <c r="AH12" s="1727"/>
      <c r="AI12" s="1727"/>
      <c r="AJ12" s="1727"/>
      <c r="AK12" s="1728"/>
      <c r="AL12" s="336"/>
      <c r="AM12" s="1734" t="s">
        <v>2194</v>
      </c>
      <c r="AN12" s="1735"/>
      <c r="AO12" s="1735"/>
      <c r="AP12" s="1735"/>
      <c r="AQ12" s="1735"/>
      <c r="AR12" s="1735"/>
      <c r="AS12" s="1735"/>
      <c r="AT12" s="1735"/>
      <c r="AU12" s="1735"/>
      <c r="AV12" s="1735"/>
      <c r="AW12" s="1735"/>
      <c r="AX12" s="1735"/>
      <c r="AY12" s="1735"/>
      <c r="AZ12" s="1735"/>
      <c r="BA12" s="1735"/>
      <c r="BB12" s="1731"/>
      <c r="BC12" s="1737"/>
      <c r="BD12" s="1737"/>
      <c r="BE12" s="1737"/>
      <c r="BF12" s="1738"/>
      <c r="BG12" s="169"/>
    </row>
    <row r="13" spans="1:63" ht="22" customHeight="1">
      <c r="A13" s="1907"/>
      <c r="B13" s="1791"/>
      <c r="C13" s="1791"/>
      <c r="D13" s="1791"/>
      <c r="E13" s="1791"/>
      <c r="F13" s="1791"/>
      <c r="G13" s="1791"/>
      <c r="H13" s="1791"/>
      <c r="I13" s="1791"/>
      <c r="J13" s="1791"/>
      <c r="K13" s="1912"/>
      <c r="L13" s="1849"/>
      <c r="M13" s="1849"/>
      <c r="N13" s="1849"/>
      <c r="O13" s="1912"/>
      <c r="P13" s="1849"/>
      <c r="Q13" s="1849"/>
      <c r="R13" s="1849"/>
      <c r="S13" s="1849"/>
      <c r="T13" s="1849"/>
      <c r="U13" s="1912"/>
      <c r="V13" s="1849"/>
      <c r="W13" s="1849"/>
      <c r="X13" s="1849"/>
      <c r="Y13" s="1849"/>
      <c r="Z13" s="1849"/>
      <c r="AA13" s="1912"/>
      <c r="AB13" s="1849"/>
      <c r="AC13" s="1849"/>
      <c r="AD13" s="1849"/>
      <c r="AE13" s="1849"/>
      <c r="AF13" s="1727" t="s">
        <v>622</v>
      </c>
      <c r="AG13" s="1727"/>
      <c r="AH13" s="1727"/>
      <c r="AI13" s="1727"/>
      <c r="AJ13" s="1727"/>
      <c r="AK13" s="1728"/>
      <c r="AL13" s="336"/>
      <c r="AM13" s="1734" t="s">
        <v>2198</v>
      </c>
      <c r="AN13" s="1735"/>
      <c r="AO13" s="1735"/>
      <c r="AP13" s="1735"/>
      <c r="AQ13" s="1735"/>
      <c r="AR13" s="1735"/>
      <c r="AS13" s="1735"/>
      <c r="AT13" s="1735"/>
      <c r="AU13" s="1735"/>
      <c r="AV13" s="1735"/>
      <c r="AW13" s="1735"/>
      <c r="AX13" s="1735"/>
      <c r="AY13" s="1735"/>
      <c r="AZ13" s="1735"/>
      <c r="BA13" s="1735"/>
      <c r="BB13" s="1731"/>
      <c r="BC13" s="1737"/>
      <c r="BD13" s="1737"/>
      <c r="BE13" s="1737"/>
      <c r="BF13" s="1738"/>
      <c r="BG13" s="169"/>
    </row>
    <row r="14" spans="1:63" ht="22" customHeight="1">
      <c r="A14" s="1907"/>
      <c r="B14" s="1791"/>
      <c r="C14" s="1791"/>
      <c r="D14" s="1791"/>
      <c r="E14" s="1791"/>
      <c r="F14" s="1791"/>
      <c r="G14" s="1791"/>
      <c r="H14" s="1791"/>
      <c r="I14" s="1791"/>
      <c r="J14" s="1791"/>
      <c r="K14" s="1912"/>
      <c r="L14" s="1849"/>
      <c r="M14" s="1849"/>
      <c r="N14" s="1849"/>
      <c r="O14" s="1912"/>
      <c r="P14" s="1849"/>
      <c r="Q14" s="1849"/>
      <c r="R14" s="1849"/>
      <c r="S14" s="1849"/>
      <c r="T14" s="1849"/>
      <c r="U14" s="1912"/>
      <c r="V14" s="1849"/>
      <c r="W14" s="1849"/>
      <c r="X14" s="1849"/>
      <c r="Y14" s="1849"/>
      <c r="Z14" s="1849"/>
      <c r="AA14" s="1912"/>
      <c r="AB14" s="1849"/>
      <c r="AC14" s="1849"/>
      <c r="AD14" s="1849"/>
      <c r="AE14" s="1849"/>
      <c r="AF14" s="1727" t="s">
        <v>2199</v>
      </c>
      <c r="AG14" s="1727"/>
      <c r="AH14" s="1727"/>
      <c r="AI14" s="1727"/>
      <c r="AJ14" s="1727"/>
      <c r="AK14" s="1728"/>
      <c r="AL14" s="336"/>
      <c r="AM14" s="1734" t="s">
        <v>2200</v>
      </c>
      <c r="AN14" s="1735"/>
      <c r="AO14" s="1735"/>
      <c r="AP14" s="1735"/>
      <c r="AQ14" s="1735"/>
      <c r="AR14" s="1735"/>
      <c r="AS14" s="1735"/>
      <c r="AT14" s="1735"/>
      <c r="AU14" s="1735"/>
      <c r="AV14" s="1735"/>
      <c r="AW14" s="1735"/>
      <c r="AX14" s="1735"/>
      <c r="AY14" s="1735"/>
      <c r="AZ14" s="1735"/>
      <c r="BA14" s="1735"/>
      <c r="BB14" s="1731"/>
      <c r="BC14" s="1737"/>
      <c r="BD14" s="1737"/>
      <c r="BE14" s="1737"/>
      <c r="BF14" s="1738"/>
      <c r="BG14" s="169"/>
    </row>
    <row r="15" spans="1:63" ht="38.5" customHeight="1">
      <c r="A15" s="1907"/>
      <c r="B15" s="1791"/>
      <c r="C15" s="1791"/>
      <c r="D15" s="1791"/>
      <c r="E15" s="1791"/>
      <c r="F15" s="1791"/>
      <c r="G15" s="1791"/>
      <c r="H15" s="1791"/>
      <c r="I15" s="1791"/>
      <c r="J15" s="1791"/>
      <c r="K15" s="1912"/>
      <c r="L15" s="1849"/>
      <c r="M15" s="1849"/>
      <c r="N15" s="1849"/>
      <c r="O15" s="1912"/>
      <c r="P15" s="1849"/>
      <c r="Q15" s="1849"/>
      <c r="R15" s="1849"/>
      <c r="S15" s="1849"/>
      <c r="T15" s="1849"/>
      <c r="U15" s="1912"/>
      <c r="V15" s="1849"/>
      <c r="W15" s="1849"/>
      <c r="X15" s="1849"/>
      <c r="Y15" s="1849"/>
      <c r="Z15" s="1849"/>
      <c r="AA15" s="1912"/>
      <c r="AB15" s="1849"/>
      <c r="AC15" s="1849"/>
      <c r="AD15" s="1849"/>
      <c r="AE15" s="1849"/>
      <c r="AF15" s="1727" t="s">
        <v>2201</v>
      </c>
      <c r="AG15" s="1727"/>
      <c r="AH15" s="1727"/>
      <c r="AI15" s="1727"/>
      <c r="AJ15" s="1727"/>
      <c r="AK15" s="1728"/>
      <c r="AL15" s="336"/>
      <c r="AM15" s="1689" t="s">
        <v>2704</v>
      </c>
      <c r="AN15" s="1690"/>
      <c r="AO15" s="1690"/>
      <c r="AP15" s="1690"/>
      <c r="AQ15" s="1690"/>
      <c r="AR15" s="1690"/>
      <c r="AS15" s="1690"/>
      <c r="AT15" s="1690"/>
      <c r="AU15" s="1690"/>
      <c r="AV15" s="1690"/>
      <c r="AW15" s="1690"/>
      <c r="AX15" s="1690"/>
      <c r="AY15" s="1690"/>
      <c r="AZ15" s="1690"/>
      <c r="BA15" s="1691"/>
      <c r="BB15" s="1731"/>
      <c r="BC15" s="1737"/>
      <c r="BD15" s="1737"/>
      <c r="BE15" s="1737"/>
      <c r="BF15" s="1738"/>
      <c r="BG15" s="169"/>
    </row>
    <row r="16" spans="1:63" ht="22" customHeight="1">
      <c r="A16" s="1907"/>
      <c r="B16" s="1736"/>
      <c r="C16" s="1736"/>
      <c r="D16" s="1736"/>
      <c r="E16" s="1736"/>
      <c r="F16" s="1736"/>
      <c r="G16" s="1736"/>
      <c r="H16" s="1736"/>
      <c r="I16" s="1736"/>
      <c r="J16" s="1736"/>
      <c r="K16" s="1851"/>
      <c r="L16" s="1851"/>
      <c r="M16" s="1851"/>
      <c r="N16" s="1851"/>
      <c r="O16" s="1851"/>
      <c r="P16" s="1851"/>
      <c r="Q16" s="1851"/>
      <c r="R16" s="1851"/>
      <c r="S16" s="1851"/>
      <c r="T16" s="1851"/>
      <c r="U16" s="1851"/>
      <c r="V16" s="1851"/>
      <c r="W16" s="1851"/>
      <c r="X16" s="1851"/>
      <c r="Y16" s="1851"/>
      <c r="Z16" s="1851"/>
      <c r="AA16" s="1851"/>
      <c r="AB16" s="1851"/>
      <c r="AC16" s="1851"/>
      <c r="AD16" s="1851"/>
      <c r="AE16" s="1851"/>
      <c r="AF16" s="1727" t="s">
        <v>587</v>
      </c>
      <c r="AG16" s="1727"/>
      <c r="AH16" s="1727"/>
      <c r="AI16" s="1727"/>
      <c r="AJ16" s="1727"/>
      <c r="AK16" s="1728"/>
      <c r="AL16" s="336"/>
      <c r="AM16" s="1734" t="s">
        <v>547</v>
      </c>
      <c r="AN16" s="1735"/>
      <c r="AO16" s="1735"/>
      <c r="AP16" s="1735"/>
      <c r="AQ16" s="1735"/>
      <c r="AR16" s="1735"/>
      <c r="AS16" s="1735"/>
      <c r="AT16" s="1735"/>
      <c r="AU16" s="1735"/>
      <c r="AV16" s="1735"/>
      <c r="AW16" s="1735"/>
      <c r="AX16" s="1735"/>
      <c r="AY16" s="1735"/>
      <c r="AZ16" s="1735"/>
      <c r="BA16" s="1735"/>
      <c r="BB16" s="1731"/>
      <c r="BC16" s="1732"/>
      <c r="BD16" s="1732"/>
      <c r="BE16" s="1732"/>
      <c r="BF16" s="1733"/>
      <c r="BG16" s="168"/>
    </row>
    <row r="17" spans="1:61" ht="22" customHeight="1">
      <c r="A17" s="1907"/>
      <c r="B17" s="1736"/>
      <c r="C17" s="1736"/>
      <c r="D17" s="1736"/>
      <c r="E17" s="1736"/>
      <c r="F17" s="1736"/>
      <c r="G17" s="1736"/>
      <c r="H17" s="1736"/>
      <c r="I17" s="1736"/>
      <c r="J17" s="1736"/>
      <c r="K17" s="1851"/>
      <c r="L17" s="1851"/>
      <c r="M17" s="1851"/>
      <c r="N17" s="1851"/>
      <c r="O17" s="1851"/>
      <c r="P17" s="1851"/>
      <c r="Q17" s="1851"/>
      <c r="R17" s="1851"/>
      <c r="S17" s="1851"/>
      <c r="T17" s="1851"/>
      <c r="U17" s="1851"/>
      <c r="V17" s="1851"/>
      <c r="W17" s="1851"/>
      <c r="X17" s="1851"/>
      <c r="Y17" s="1851"/>
      <c r="Z17" s="1851"/>
      <c r="AA17" s="1851"/>
      <c r="AB17" s="1851"/>
      <c r="AC17" s="1851"/>
      <c r="AD17" s="1851"/>
      <c r="AE17" s="1851"/>
      <c r="AF17" s="1745" t="s">
        <v>548</v>
      </c>
      <c r="AG17" s="1727"/>
      <c r="AH17" s="1727"/>
      <c r="AI17" s="1727"/>
      <c r="AJ17" s="1727"/>
      <c r="AK17" s="1728"/>
      <c r="AL17" s="336"/>
      <c r="AM17" s="1740" t="s">
        <v>547</v>
      </c>
      <c r="AN17" s="1741"/>
      <c r="AO17" s="1741"/>
      <c r="AP17" s="1741"/>
      <c r="AQ17" s="1741"/>
      <c r="AR17" s="1741"/>
      <c r="AS17" s="1741"/>
      <c r="AT17" s="1741"/>
      <c r="AU17" s="1741"/>
      <c r="AV17" s="1741"/>
      <c r="AW17" s="1741"/>
      <c r="AX17" s="1741"/>
      <c r="AY17" s="1741"/>
      <c r="AZ17" s="1741"/>
      <c r="BA17" s="1741"/>
      <c r="BB17" s="1731"/>
      <c r="BC17" s="1732"/>
      <c r="BD17" s="1732"/>
      <c r="BE17" s="1732"/>
      <c r="BF17" s="1733"/>
      <c r="BG17" s="167"/>
    </row>
    <row r="18" spans="1:61" ht="22" customHeight="1">
      <c r="A18" s="1907"/>
      <c r="B18" s="1736" t="s">
        <v>212</v>
      </c>
      <c r="C18" s="1913"/>
      <c r="D18" s="1913"/>
      <c r="E18" s="1913"/>
      <c r="F18" s="1913"/>
      <c r="G18" s="1913"/>
      <c r="H18" s="1913"/>
      <c r="I18" s="1913"/>
      <c r="J18" s="1913"/>
      <c r="K18" s="1850"/>
      <c r="L18" s="1851"/>
      <c r="M18" s="1851"/>
      <c r="N18" s="1851"/>
      <c r="O18" s="1850"/>
      <c r="P18" s="1851"/>
      <c r="Q18" s="1851"/>
      <c r="R18" s="1851"/>
      <c r="S18" s="1851"/>
      <c r="T18" s="1851"/>
      <c r="U18" s="1850"/>
      <c r="V18" s="1851"/>
      <c r="W18" s="1851"/>
      <c r="X18" s="1851"/>
      <c r="Y18" s="1851"/>
      <c r="Z18" s="1851"/>
      <c r="AA18" s="1850"/>
      <c r="AB18" s="1851"/>
      <c r="AC18" s="1851"/>
      <c r="AD18" s="1851"/>
      <c r="AE18" s="1851"/>
      <c r="AF18" s="1745" t="s">
        <v>2202</v>
      </c>
      <c r="AG18" s="1727"/>
      <c r="AH18" s="1727"/>
      <c r="AI18" s="1727"/>
      <c r="AJ18" s="1727"/>
      <c r="AK18" s="1728"/>
      <c r="AL18" s="336"/>
      <c r="AM18" s="1740" t="s">
        <v>2203</v>
      </c>
      <c r="AN18" s="1741"/>
      <c r="AO18" s="1741"/>
      <c r="AP18" s="1741"/>
      <c r="AQ18" s="1741"/>
      <c r="AR18" s="1741"/>
      <c r="AS18" s="1741"/>
      <c r="AT18" s="1741"/>
      <c r="AU18" s="1741"/>
      <c r="AV18" s="1741"/>
      <c r="AW18" s="1741"/>
      <c r="AX18" s="1741"/>
      <c r="AY18" s="1741"/>
      <c r="AZ18" s="1741"/>
      <c r="BA18" s="1741"/>
      <c r="BB18" s="1731"/>
      <c r="BC18" s="1737"/>
      <c r="BD18" s="1737"/>
      <c r="BE18" s="1737"/>
      <c r="BF18" s="1738"/>
      <c r="BG18" s="169"/>
      <c r="BI18" s="162" t="s">
        <v>2204</v>
      </c>
    </row>
    <row r="19" spans="1:61" ht="22" customHeight="1">
      <c r="A19" s="1907"/>
      <c r="B19" s="1736"/>
      <c r="C19" s="1913"/>
      <c r="D19" s="1913"/>
      <c r="E19" s="1913"/>
      <c r="F19" s="1913"/>
      <c r="G19" s="1913"/>
      <c r="H19" s="1913"/>
      <c r="I19" s="1913"/>
      <c r="J19" s="1913"/>
      <c r="K19" s="1850"/>
      <c r="L19" s="1851"/>
      <c r="M19" s="1851"/>
      <c r="N19" s="1851"/>
      <c r="O19" s="1850"/>
      <c r="P19" s="1851"/>
      <c r="Q19" s="1851"/>
      <c r="R19" s="1851"/>
      <c r="S19" s="1851"/>
      <c r="T19" s="1851"/>
      <c r="U19" s="1850"/>
      <c r="V19" s="1851"/>
      <c r="W19" s="1851"/>
      <c r="X19" s="1851"/>
      <c r="Y19" s="1851"/>
      <c r="Z19" s="1851"/>
      <c r="AA19" s="1850"/>
      <c r="AB19" s="1851"/>
      <c r="AC19" s="1851"/>
      <c r="AD19" s="1851"/>
      <c r="AE19" s="1851"/>
      <c r="AF19" s="1745" t="s">
        <v>2193</v>
      </c>
      <c r="AG19" s="1727"/>
      <c r="AH19" s="1727"/>
      <c r="AI19" s="1727"/>
      <c r="AJ19" s="1727"/>
      <c r="AK19" s="1728"/>
      <c r="AL19" s="336"/>
      <c r="AM19" s="1740" t="s">
        <v>2205</v>
      </c>
      <c r="AN19" s="1741"/>
      <c r="AO19" s="1741"/>
      <c r="AP19" s="1741"/>
      <c r="AQ19" s="1741"/>
      <c r="AR19" s="1741"/>
      <c r="AS19" s="1741"/>
      <c r="AT19" s="1741"/>
      <c r="AU19" s="1741"/>
      <c r="AV19" s="1741"/>
      <c r="AW19" s="1741"/>
      <c r="AX19" s="1741"/>
      <c r="AY19" s="1741"/>
      <c r="AZ19" s="1741"/>
      <c r="BA19" s="1741"/>
      <c r="BB19" s="1731"/>
      <c r="BC19" s="1737"/>
      <c r="BD19" s="1737"/>
      <c r="BE19" s="1737"/>
      <c r="BF19" s="1738"/>
      <c r="BG19" s="169"/>
    </row>
    <row r="20" spans="1:61" ht="22" customHeight="1">
      <c r="A20" s="1907"/>
      <c r="B20" s="1736"/>
      <c r="C20" s="1913"/>
      <c r="D20" s="1913"/>
      <c r="E20" s="1913"/>
      <c r="F20" s="1913"/>
      <c r="G20" s="1913"/>
      <c r="H20" s="1913"/>
      <c r="I20" s="1913"/>
      <c r="J20" s="1913"/>
      <c r="K20" s="1850"/>
      <c r="L20" s="1851"/>
      <c r="M20" s="1851"/>
      <c r="N20" s="1851"/>
      <c r="O20" s="1850"/>
      <c r="P20" s="1851"/>
      <c r="Q20" s="1851"/>
      <c r="R20" s="1851"/>
      <c r="S20" s="1851"/>
      <c r="T20" s="1851"/>
      <c r="U20" s="1850"/>
      <c r="V20" s="1851"/>
      <c r="W20" s="1851"/>
      <c r="X20" s="1851"/>
      <c r="Y20" s="1851"/>
      <c r="Z20" s="1851"/>
      <c r="AA20" s="1850"/>
      <c r="AB20" s="1851"/>
      <c r="AC20" s="1851"/>
      <c r="AD20" s="1851"/>
      <c r="AE20" s="1851"/>
      <c r="AF20" s="1727" t="s">
        <v>2195</v>
      </c>
      <c r="AG20" s="1727"/>
      <c r="AH20" s="1727"/>
      <c r="AI20" s="1727"/>
      <c r="AJ20" s="1727"/>
      <c r="AK20" s="1728"/>
      <c r="AL20" s="336"/>
      <c r="AM20" s="1734" t="s">
        <v>2205</v>
      </c>
      <c r="AN20" s="1735"/>
      <c r="AO20" s="1735"/>
      <c r="AP20" s="1735"/>
      <c r="AQ20" s="1735"/>
      <c r="AR20" s="1735"/>
      <c r="AS20" s="1735"/>
      <c r="AT20" s="1735"/>
      <c r="AU20" s="1735"/>
      <c r="AV20" s="1735"/>
      <c r="AW20" s="1735"/>
      <c r="AX20" s="1735"/>
      <c r="AY20" s="1735"/>
      <c r="AZ20" s="1735"/>
      <c r="BA20" s="1735"/>
      <c r="BB20" s="1731"/>
      <c r="BC20" s="1737"/>
      <c r="BD20" s="1737"/>
      <c r="BE20" s="1737"/>
      <c r="BF20" s="1738"/>
      <c r="BG20" s="169"/>
    </row>
    <row r="21" spans="1:61" ht="22" customHeight="1">
      <c r="A21" s="1907"/>
      <c r="B21" s="1736"/>
      <c r="C21" s="1913"/>
      <c r="D21" s="1913"/>
      <c r="E21" s="1913"/>
      <c r="F21" s="1913"/>
      <c r="G21" s="1913"/>
      <c r="H21" s="1913"/>
      <c r="I21" s="1913"/>
      <c r="J21" s="1913"/>
      <c r="K21" s="1850"/>
      <c r="L21" s="1851"/>
      <c r="M21" s="1851"/>
      <c r="N21" s="1851"/>
      <c r="O21" s="1850"/>
      <c r="P21" s="1851"/>
      <c r="Q21" s="1851"/>
      <c r="R21" s="1851"/>
      <c r="S21" s="1851"/>
      <c r="T21" s="1851"/>
      <c r="U21" s="1850"/>
      <c r="V21" s="1851"/>
      <c r="W21" s="1851"/>
      <c r="X21" s="1851"/>
      <c r="Y21" s="1851"/>
      <c r="Z21" s="1851"/>
      <c r="AA21" s="1850"/>
      <c r="AB21" s="1851"/>
      <c r="AC21" s="1851"/>
      <c r="AD21" s="1851"/>
      <c r="AE21" s="1851"/>
      <c r="AF21" s="1727" t="s">
        <v>2197</v>
      </c>
      <c r="AG21" s="1727"/>
      <c r="AH21" s="1727"/>
      <c r="AI21" s="1727"/>
      <c r="AJ21" s="1727"/>
      <c r="AK21" s="1728"/>
      <c r="AL21" s="336"/>
      <c r="AM21" s="1734" t="s">
        <v>2205</v>
      </c>
      <c r="AN21" s="1735"/>
      <c r="AO21" s="1735"/>
      <c r="AP21" s="1735"/>
      <c r="AQ21" s="1735"/>
      <c r="AR21" s="1735"/>
      <c r="AS21" s="1735"/>
      <c r="AT21" s="1735"/>
      <c r="AU21" s="1735"/>
      <c r="AV21" s="1735"/>
      <c r="AW21" s="1735"/>
      <c r="AX21" s="1735"/>
      <c r="AY21" s="1735"/>
      <c r="AZ21" s="1735"/>
      <c r="BA21" s="1735"/>
      <c r="BB21" s="1731"/>
      <c r="BC21" s="1737"/>
      <c r="BD21" s="1737"/>
      <c r="BE21" s="1737"/>
      <c r="BF21" s="1738"/>
      <c r="BG21" s="169"/>
    </row>
    <row r="22" spans="1:61" ht="22" customHeight="1">
      <c r="A22" s="1907"/>
      <c r="B22" s="1736"/>
      <c r="C22" s="1913"/>
      <c r="D22" s="1913"/>
      <c r="E22" s="1913"/>
      <c r="F22" s="1913"/>
      <c r="G22" s="1913"/>
      <c r="H22" s="1913"/>
      <c r="I22" s="1913"/>
      <c r="J22" s="1913"/>
      <c r="K22" s="1850"/>
      <c r="L22" s="1851"/>
      <c r="M22" s="1851"/>
      <c r="N22" s="1851"/>
      <c r="O22" s="1850"/>
      <c r="P22" s="1851"/>
      <c r="Q22" s="1851"/>
      <c r="R22" s="1851"/>
      <c r="S22" s="1851"/>
      <c r="T22" s="1851"/>
      <c r="U22" s="1850"/>
      <c r="V22" s="1851"/>
      <c r="W22" s="1851"/>
      <c r="X22" s="1851"/>
      <c r="Y22" s="1851"/>
      <c r="Z22" s="1851"/>
      <c r="AA22" s="1850"/>
      <c r="AB22" s="1851"/>
      <c r="AC22" s="1851"/>
      <c r="AD22" s="1851"/>
      <c r="AE22" s="1851"/>
      <c r="AF22" s="1745" t="s">
        <v>622</v>
      </c>
      <c r="AG22" s="1727"/>
      <c r="AH22" s="1727"/>
      <c r="AI22" s="1727"/>
      <c r="AJ22" s="1727"/>
      <c r="AK22" s="1728"/>
      <c r="AL22" s="336"/>
      <c r="AM22" s="1734" t="s">
        <v>2206</v>
      </c>
      <c r="AN22" s="1735"/>
      <c r="AO22" s="1735"/>
      <c r="AP22" s="1735"/>
      <c r="AQ22" s="1735"/>
      <c r="AR22" s="1735"/>
      <c r="AS22" s="1735"/>
      <c r="AT22" s="1735"/>
      <c r="AU22" s="1735"/>
      <c r="AV22" s="1735"/>
      <c r="AW22" s="1735"/>
      <c r="AX22" s="1735"/>
      <c r="AY22" s="1735"/>
      <c r="AZ22" s="1735"/>
      <c r="BA22" s="1735"/>
      <c r="BB22" s="1657"/>
      <c r="BC22" s="1658"/>
      <c r="BD22" s="1658"/>
      <c r="BE22" s="1658"/>
      <c r="BF22" s="1659"/>
      <c r="BG22" s="169"/>
      <c r="BI22" s="162" t="s">
        <v>2204</v>
      </c>
    </row>
    <row r="23" spans="1:61" ht="35.5" customHeight="1">
      <c r="A23" s="1907"/>
      <c r="B23" s="1736"/>
      <c r="C23" s="1913"/>
      <c r="D23" s="1913"/>
      <c r="E23" s="1913"/>
      <c r="F23" s="1913"/>
      <c r="G23" s="1913"/>
      <c r="H23" s="1913"/>
      <c r="I23" s="1913"/>
      <c r="J23" s="1913"/>
      <c r="K23" s="1850"/>
      <c r="L23" s="1851"/>
      <c r="M23" s="1851"/>
      <c r="N23" s="1851"/>
      <c r="O23" s="1850"/>
      <c r="P23" s="1851"/>
      <c r="Q23" s="1851"/>
      <c r="R23" s="1851"/>
      <c r="S23" s="1851"/>
      <c r="T23" s="1851"/>
      <c r="U23" s="1850"/>
      <c r="V23" s="1851"/>
      <c r="W23" s="1851"/>
      <c r="X23" s="1851"/>
      <c r="Y23" s="1851"/>
      <c r="Z23" s="1851"/>
      <c r="AA23" s="1850"/>
      <c r="AB23" s="1851"/>
      <c r="AC23" s="1851"/>
      <c r="AD23" s="1851"/>
      <c r="AE23" s="1851"/>
      <c r="AF23" s="1727" t="s">
        <v>2201</v>
      </c>
      <c r="AG23" s="1727"/>
      <c r="AH23" s="1727"/>
      <c r="AI23" s="1727"/>
      <c r="AJ23" s="1727"/>
      <c r="AK23" s="1728"/>
      <c r="AL23" s="336"/>
      <c r="AM23" s="1689" t="s">
        <v>2704</v>
      </c>
      <c r="AN23" s="1690"/>
      <c r="AO23" s="1690"/>
      <c r="AP23" s="1690"/>
      <c r="AQ23" s="1690"/>
      <c r="AR23" s="1690"/>
      <c r="AS23" s="1690"/>
      <c r="AT23" s="1690"/>
      <c r="AU23" s="1690"/>
      <c r="AV23" s="1690"/>
      <c r="AW23" s="1690"/>
      <c r="AX23" s="1690"/>
      <c r="AY23" s="1690"/>
      <c r="AZ23" s="1690"/>
      <c r="BA23" s="1691"/>
      <c r="BB23" s="1731"/>
      <c r="BC23" s="1737"/>
      <c r="BD23" s="1737"/>
      <c r="BE23" s="1737"/>
      <c r="BF23" s="1738"/>
      <c r="BG23" s="169"/>
      <c r="BI23" s="162" t="s">
        <v>2204</v>
      </c>
    </row>
    <row r="24" spans="1:61" ht="22" customHeight="1">
      <c r="A24" s="1907"/>
      <c r="B24" s="1913"/>
      <c r="C24" s="1913"/>
      <c r="D24" s="1913"/>
      <c r="E24" s="1913"/>
      <c r="F24" s="1913"/>
      <c r="G24" s="1913"/>
      <c r="H24" s="1913"/>
      <c r="I24" s="1913"/>
      <c r="J24" s="1913"/>
      <c r="K24" s="1851"/>
      <c r="L24" s="1851"/>
      <c r="M24" s="1851"/>
      <c r="N24" s="1851"/>
      <c r="O24" s="1851"/>
      <c r="P24" s="1851"/>
      <c r="Q24" s="1851"/>
      <c r="R24" s="1851"/>
      <c r="S24" s="1851"/>
      <c r="T24" s="1851"/>
      <c r="U24" s="1851"/>
      <c r="V24" s="1851"/>
      <c r="W24" s="1851"/>
      <c r="X24" s="1851"/>
      <c r="Y24" s="1851"/>
      <c r="Z24" s="1851"/>
      <c r="AA24" s="1851"/>
      <c r="AB24" s="1851"/>
      <c r="AC24" s="1851"/>
      <c r="AD24" s="1851"/>
      <c r="AE24" s="1851"/>
      <c r="AF24" s="1727" t="s">
        <v>587</v>
      </c>
      <c r="AG24" s="1727"/>
      <c r="AH24" s="1727"/>
      <c r="AI24" s="1727"/>
      <c r="AJ24" s="1727"/>
      <c r="AK24" s="1728"/>
      <c r="AL24" s="336"/>
      <c r="AM24" s="1734" t="s">
        <v>547</v>
      </c>
      <c r="AN24" s="1735"/>
      <c r="AO24" s="1735"/>
      <c r="AP24" s="1735"/>
      <c r="AQ24" s="1735"/>
      <c r="AR24" s="1735"/>
      <c r="AS24" s="1735"/>
      <c r="AT24" s="1735"/>
      <c r="AU24" s="1735"/>
      <c r="AV24" s="1735"/>
      <c r="AW24" s="1735"/>
      <c r="AX24" s="1735"/>
      <c r="AY24" s="1735"/>
      <c r="AZ24" s="1735"/>
      <c r="BA24" s="1735"/>
      <c r="BB24" s="1731"/>
      <c r="BC24" s="1732"/>
      <c r="BD24" s="1732"/>
      <c r="BE24" s="1732"/>
      <c r="BF24" s="1733"/>
      <c r="BG24" s="168"/>
    </row>
    <row r="25" spans="1:61" ht="22" customHeight="1">
      <c r="A25" s="1907"/>
      <c r="B25" s="1913"/>
      <c r="C25" s="1913"/>
      <c r="D25" s="1913"/>
      <c r="E25" s="1913"/>
      <c r="F25" s="1913"/>
      <c r="G25" s="1913"/>
      <c r="H25" s="1913"/>
      <c r="I25" s="1913"/>
      <c r="J25" s="1913"/>
      <c r="K25" s="1851"/>
      <c r="L25" s="1851"/>
      <c r="M25" s="1851"/>
      <c r="N25" s="1851"/>
      <c r="O25" s="1851"/>
      <c r="P25" s="1851"/>
      <c r="Q25" s="1851"/>
      <c r="R25" s="1851"/>
      <c r="S25" s="1851"/>
      <c r="T25" s="1851"/>
      <c r="U25" s="1851"/>
      <c r="V25" s="1851"/>
      <c r="W25" s="1851"/>
      <c r="X25" s="1851"/>
      <c r="Y25" s="1851"/>
      <c r="Z25" s="1851"/>
      <c r="AA25" s="1851"/>
      <c r="AB25" s="1851"/>
      <c r="AC25" s="1851"/>
      <c r="AD25" s="1851"/>
      <c r="AE25" s="1851"/>
      <c r="AF25" s="1727" t="s">
        <v>548</v>
      </c>
      <c r="AG25" s="1727"/>
      <c r="AH25" s="1727"/>
      <c r="AI25" s="1727"/>
      <c r="AJ25" s="1727"/>
      <c r="AK25" s="1728"/>
      <c r="AL25" s="336"/>
      <c r="AM25" s="1734" t="s">
        <v>547</v>
      </c>
      <c r="AN25" s="1735"/>
      <c r="AO25" s="1735"/>
      <c r="AP25" s="1735"/>
      <c r="AQ25" s="1735"/>
      <c r="AR25" s="1735"/>
      <c r="AS25" s="1735"/>
      <c r="AT25" s="1735"/>
      <c r="AU25" s="1735"/>
      <c r="AV25" s="1735"/>
      <c r="AW25" s="1735"/>
      <c r="AX25" s="1735"/>
      <c r="AY25" s="1735"/>
      <c r="AZ25" s="1735"/>
      <c r="BA25" s="1735"/>
      <c r="BB25" s="1731"/>
      <c r="BC25" s="1732"/>
      <c r="BD25" s="1732"/>
      <c r="BE25" s="1732"/>
      <c r="BF25" s="1733"/>
      <c r="BG25" s="167"/>
    </row>
    <row r="26" spans="1:61" ht="22" customHeight="1">
      <c r="A26" s="1907"/>
      <c r="B26" s="1736" t="s">
        <v>231</v>
      </c>
      <c r="C26" s="1736"/>
      <c r="D26" s="1736"/>
      <c r="E26" s="1736"/>
      <c r="F26" s="1736"/>
      <c r="G26" s="1736"/>
      <c r="H26" s="1736"/>
      <c r="I26" s="1736"/>
      <c r="J26" s="1736"/>
      <c r="K26" s="1850"/>
      <c r="L26" s="1851"/>
      <c r="M26" s="1851"/>
      <c r="N26" s="1851"/>
      <c r="O26" s="1850"/>
      <c r="P26" s="1851"/>
      <c r="Q26" s="1851"/>
      <c r="R26" s="1851"/>
      <c r="S26" s="1851"/>
      <c r="T26" s="1851"/>
      <c r="U26" s="1850"/>
      <c r="V26" s="1851"/>
      <c r="W26" s="1851"/>
      <c r="X26" s="1851"/>
      <c r="Y26" s="1851"/>
      <c r="Z26" s="1851"/>
      <c r="AA26" s="1850"/>
      <c r="AB26" s="1851"/>
      <c r="AC26" s="1851"/>
      <c r="AD26" s="1851"/>
      <c r="AE26" s="1851"/>
      <c r="AF26" s="1745" t="s">
        <v>2202</v>
      </c>
      <c r="AG26" s="1727"/>
      <c r="AH26" s="1727"/>
      <c r="AI26" s="1727"/>
      <c r="AJ26" s="1727"/>
      <c r="AK26" s="1728"/>
      <c r="AL26" s="336"/>
      <c r="AM26" s="1740" t="s">
        <v>2192</v>
      </c>
      <c r="AN26" s="1741"/>
      <c r="AO26" s="1741"/>
      <c r="AP26" s="1741"/>
      <c r="AQ26" s="1741"/>
      <c r="AR26" s="1741"/>
      <c r="AS26" s="1741"/>
      <c r="AT26" s="1741"/>
      <c r="AU26" s="1741"/>
      <c r="AV26" s="1741"/>
      <c r="AW26" s="1741"/>
      <c r="AX26" s="1741"/>
      <c r="AY26" s="1741"/>
      <c r="AZ26" s="1741"/>
      <c r="BA26" s="1741"/>
      <c r="BB26" s="1731"/>
      <c r="BC26" s="1737"/>
      <c r="BD26" s="1737"/>
      <c r="BE26" s="1737"/>
      <c r="BF26" s="1738"/>
      <c r="BG26" s="169"/>
      <c r="BI26" s="162" t="s">
        <v>2204</v>
      </c>
    </row>
    <row r="27" spans="1:61" ht="22" customHeight="1">
      <c r="A27" s="1907"/>
      <c r="B27" s="1736"/>
      <c r="C27" s="1736"/>
      <c r="D27" s="1736"/>
      <c r="E27" s="1736"/>
      <c r="F27" s="1736"/>
      <c r="G27" s="1736"/>
      <c r="H27" s="1736"/>
      <c r="I27" s="1736"/>
      <c r="J27" s="1736"/>
      <c r="K27" s="1850"/>
      <c r="L27" s="1851"/>
      <c r="M27" s="1851"/>
      <c r="N27" s="1851"/>
      <c r="O27" s="1850"/>
      <c r="P27" s="1851"/>
      <c r="Q27" s="1851"/>
      <c r="R27" s="1851"/>
      <c r="S27" s="1851"/>
      <c r="T27" s="1851"/>
      <c r="U27" s="1850"/>
      <c r="V27" s="1851"/>
      <c r="W27" s="1851"/>
      <c r="X27" s="1851"/>
      <c r="Y27" s="1851"/>
      <c r="Z27" s="1851"/>
      <c r="AA27" s="1850"/>
      <c r="AB27" s="1851"/>
      <c r="AC27" s="1851"/>
      <c r="AD27" s="1851"/>
      <c r="AE27" s="1851"/>
      <c r="AF27" s="1745" t="s">
        <v>2193</v>
      </c>
      <c r="AG27" s="1727"/>
      <c r="AH27" s="1727"/>
      <c r="AI27" s="1727"/>
      <c r="AJ27" s="1727"/>
      <c r="AK27" s="1728"/>
      <c r="AL27" s="336"/>
      <c r="AM27" s="1740" t="s">
        <v>2196</v>
      </c>
      <c r="AN27" s="1741"/>
      <c r="AO27" s="1741"/>
      <c r="AP27" s="1741"/>
      <c r="AQ27" s="1741"/>
      <c r="AR27" s="1741"/>
      <c r="AS27" s="1741"/>
      <c r="AT27" s="1741"/>
      <c r="AU27" s="1741"/>
      <c r="AV27" s="1741"/>
      <c r="AW27" s="1741"/>
      <c r="AX27" s="1741"/>
      <c r="AY27" s="1741"/>
      <c r="AZ27" s="1741"/>
      <c r="BA27" s="1741"/>
      <c r="BB27" s="1731"/>
      <c r="BC27" s="1737"/>
      <c r="BD27" s="1737"/>
      <c r="BE27" s="1737"/>
      <c r="BF27" s="1738"/>
      <c r="BG27" s="169"/>
    </row>
    <row r="28" spans="1:61" ht="22" customHeight="1">
      <c r="A28" s="1907"/>
      <c r="B28" s="1736"/>
      <c r="C28" s="1736"/>
      <c r="D28" s="1736"/>
      <c r="E28" s="1736"/>
      <c r="F28" s="1736"/>
      <c r="G28" s="1736"/>
      <c r="H28" s="1736"/>
      <c r="I28" s="1736"/>
      <c r="J28" s="1736"/>
      <c r="K28" s="1850"/>
      <c r="L28" s="1851"/>
      <c r="M28" s="1851"/>
      <c r="N28" s="1851"/>
      <c r="O28" s="1850"/>
      <c r="P28" s="1851"/>
      <c r="Q28" s="1851"/>
      <c r="R28" s="1851"/>
      <c r="S28" s="1851"/>
      <c r="T28" s="1851"/>
      <c r="U28" s="1850"/>
      <c r="V28" s="1851"/>
      <c r="W28" s="1851"/>
      <c r="X28" s="1851"/>
      <c r="Y28" s="1851"/>
      <c r="Z28" s="1851"/>
      <c r="AA28" s="1850"/>
      <c r="AB28" s="1851"/>
      <c r="AC28" s="1851"/>
      <c r="AD28" s="1851"/>
      <c r="AE28" s="1851"/>
      <c r="AF28" s="1727" t="s">
        <v>2195</v>
      </c>
      <c r="AG28" s="1727"/>
      <c r="AH28" s="1727"/>
      <c r="AI28" s="1727"/>
      <c r="AJ28" s="1727"/>
      <c r="AK28" s="1728"/>
      <c r="AL28" s="336"/>
      <c r="AM28" s="1734" t="s">
        <v>2194</v>
      </c>
      <c r="AN28" s="1735"/>
      <c r="AO28" s="1735"/>
      <c r="AP28" s="1735"/>
      <c r="AQ28" s="1735"/>
      <c r="AR28" s="1735"/>
      <c r="AS28" s="1735"/>
      <c r="AT28" s="1735"/>
      <c r="AU28" s="1735"/>
      <c r="AV28" s="1735"/>
      <c r="AW28" s="1735"/>
      <c r="AX28" s="1735"/>
      <c r="AY28" s="1735"/>
      <c r="AZ28" s="1735"/>
      <c r="BA28" s="1735"/>
      <c r="BB28" s="1731"/>
      <c r="BC28" s="1737"/>
      <c r="BD28" s="1737"/>
      <c r="BE28" s="1737"/>
      <c r="BF28" s="1738"/>
      <c r="BG28" s="169"/>
    </row>
    <row r="29" spans="1:61" ht="22" customHeight="1">
      <c r="A29" s="1907"/>
      <c r="B29" s="1736"/>
      <c r="C29" s="1736"/>
      <c r="D29" s="1736"/>
      <c r="E29" s="1736"/>
      <c r="F29" s="1736"/>
      <c r="G29" s="1736"/>
      <c r="H29" s="1736"/>
      <c r="I29" s="1736"/>
      <c r="J29" s="1736"/>
      <c r="K29" s="1850"/>
      <c r="L29" s="1851"/>
      <c r="M29" s="1851"/>
      <c r="N29" s="1851"/>
      <c r="O29" s="1850"/>
      <c r="P29" s="1851"/>
      <c r="Q29" s="1851"/>
      <c r="R29" s="1851"/>
      <c r="S29" s="1851"/>
      <c r="T29" s="1851"/>
      <c r="U29" s="1850"/>
      <c r="V29" s="1851"/>
      <c r="W29" s="1851"/>
      <c r="X29" s="1851"/>
      <c r="Y29" s="1851"/>
      <c r="Z29" s="1851"/>
      <c r="AA29" s="1850"/>
      <c r="AB29" s="1851"/>
      <c r="AC29" s="1851"/>
      <c r="AD29" s="1851"/>
      <c r="AE29" s="1851"/>
      <c r="AF29" s="1727" t="s">
        <v>2197</v>
      </c>
      <c r="AG29" s="1727"/>
      <c r="AH29" s="1727"/>
      <c r="AI29" s="1727"/>
      <c r="AJ29" s="1727"/>
      <c r="AK29" s="1728"/>
      <c r="AL29" s="336"/>
      <c r="AM29" s="1734" t="s">
        <v>2194</v>
      </c>
      <c r="AN29" s="1735"/>
      <c r="AO29" s="1735"/>
      <c r="AP29" s="1735"/>
      <c r="AQ29" s="1735"/>
      <c r="AR29" s="1735"/>
      <c r="AS29" s="1735"/>
      <c r="AT29" s="1735"/>
      <c r="AU29" s="1735"/>
      <c r="AV29" s="1735"/>
      <c r="AW29" s="1735"/>
      <c r="AX29" s="1735"/>
      <c r="AY29" s="1735"/>
      <c r="AZ29" s="1735"/>
      <c r="BA29" s="1735"/>
      <c r="BB29" s="1731"/>
      <c r="BC29" s="1737"/>
      <c r="BD29" s="1737"/>
      <c r="BE29" s="1737"/>
      <c r="BF29" s="1738"/>
      <c r="BG29" s="169"/>
    </row>
    <row r="30" spans="1:61" ht="22" customHeight="1">
      <c r="A30" s="1907"/>
      <c r="B30" s="1736"/>
      <c r="C30" s="1736"/>
      <c r="D30" s="1736"/>
      <c r="E30" s="1736"/>
      <c r="F30" s="1736"/>
      <c r="G30" s="1736"/>
      <c r="H30" s="1736"/>
      <c r="I30" s="1736"/>
      <c r="J30" s="1736"/>
      <c r="K30" s="1850"/>
      <c r="L30" s="1851"/>
      <c r="M30" s="1851"/>
      <c r="N30" s="1851"/>
      <c r="O30" s="1850"/>
      <c r="P30" s="1851"/>
      <c r="Q30" s="1851"/>
      <c r="R30" s="1851"/>
      <c r="S30" s="1851"/>
      <c r="T30" s="1851"/>
      <c r="U30" s="1850"/>
      <c r="V30" s="1851"/>
      <c r="W30" s="1851"/>
      <c r="X30" s="1851"/>
      <c r="Y30" s="1851"/>
      <c r="Z30" s="1851"/>
      <c r="AA30" s="1850"/>
      <c r="AB30" s="1851"/>
      <c r="AC30" s="1851"/>
      <c r="AD30" s="1851"/>
      <c r="AE30" s="1851"/>
      <c r="AF30" s="1765" t="s">
        <v>622</v>
      </c>
      <c r="AG30" s="1766"/>
      <c r="AH30" s="1766"/>
      <c r="AI30" s="1766"/>
      <c r="AJ30" s="1766"/>
      <c r="AK30" s="1767"/>
      <c r="AL30" s="336"/>
      <c r="AM30" s="1734" t="s">
        <v>2198</v>
      </c>
      <c r="AN30" s="1735"/>
      <c r="AO30" s="1735"/>
      <c r="AP30" s="1735"/>
      <c r="AQ30" s="1735"/>
      <c r="AR30" s="1735"/>
      <c r="AS30" s="1735"/>
      <c r="AT30" s="1735"/>
      <c r="AU30" s="1735"/>
      <c r="AV30" s="1735"/>
      <c r="AW30" s="1735"/>
      <c r="AX30" s="1735"/>
      <c r="AY30" s="1735"/>
      <c r="AZ30" s="1735"/>
      <c r="BA30" s="1735"/>
      <c r="BB30" s="1731"/>
      <c r="BC30" s="1737"/>
      <c r="BD30" s="1737"/>
      <c r="BE30" s="1737"/>
      <c r="BF30" s="1738"/>
      <c r="BG30" s="169"/>
    </row>
    <row r="31" spans="1:61" ht="37" customHeight="1">
      <c r="A31" s="1907"/>
      <c r="B31" s="1736"/>
      <c r="C31" s="1736"/>
      <c r="D31" s="1736"/>
      <c r="E31" s="1736"/>
      <c r="F31" s="1736"/>
      <c r="G31" s="1736"/>
      <c r="H31" s="1736"/>
      <c r="I31" s="1736"/>
      <c r="J31" s="1736"/>
      <c r="K31" s="1850"/>
      <c r="L31" s="1851"/>
      <c r="M31" s="1851"/>
      <c r="N31" s="1851"/>
      <c r="O31" s="1850"/>
      <c r="P31" s="1851"/>
      <c r="Q31" s="1851"/>
      <c r="R31" s="1851"/>
      <c r="S31" s="1851"/>
      <c r="T31" s="1851"/>
      <c r="U31" s="1850"/>
      <c r="V31" s="1851"/>
      <c r="W31" s="1851"/>
      <c r="X31" s="1851"/>
      <c r="Y31" s="1851"/>
      <c r="Z31" s="1851"/>
      <c r="AA31" s="1850"/>
      <c r="AB31" s="1851"/>
      <c r="AC31" s="1851"/>
      <c r="AD31" s="1851"/>
      <c r="AE31" s="1851"/>
      <c r="AF31" s="1727" t="s">
        <v>2201</v>
      </c>
      <c r="AG31" s="1727"/>
      <c r="AH31" s="1727"/>
      <c r="AI31" s="1727"/>
      <c r="AJ31" s="1727"/>
      <c r="AK31" s="1728"/>
      <c r="AL31" s="336"/>
      <c r="AM31" s="1689" t="s">
        <v>2704</v>
      </c>
      <c r="AN31" s="1690"/>
      <c r="AO31" s="1690"/>
      <c r="AP31" s="1690"/>
      <c r="AQ31" s="1690"/>
      <c r="AR31" s="1690"/>
      <c r="AS31" s="1690"/>
      <c r="AT31" s="1690"/>
      <c r="AU31" s="1690"/>
      <c r="AV31" s="1690"/>
      <c r="AW31" s="1690"/>
      <c r="AX31" s="1690"/>
      <c r="AY31" s="1690"/>
      <c r="AZ31" s="1690"/>
      <c r="BA31" s="1691"/>
      <c r="BB31" s="1731"/>
      <c r="BC31" s="1737"/>
      <c r="BD31" s="1737"/>
      <c r="BE31" s="1737"/>
      <c r="BF31" s="1738"/>
      <c r="BG31" s="169"/>
    </row>
    <row r="32" spans="1:61" ht="22" customHeight="1">
      <c r="A32" s="1907"/>
      <c r="B32" s="1736"/>
      <c r="C32" s="1736"/>
      <c r="D32" s="1736"/>
      <c r="E32" s="1736"/>
      <c r="F32" s="1736"/>
      <c r="G32" s="1736"/>
      <c r="H32" s="1736"/>
      <c r="I32" s="1736"/>
      <c r="J32" s="1736"/>
      <c r="K32" s="1851"/>
      <c r="L32" s="1851"/>
      <c r="M32" s="1851"/>
      <c r="N32" s="1851"/>
      <c r="O32" s="1851"/>
      <c r="P32" s="1851"/>
      <c r="Q32" s="1851"/>
      <c r="R32" s="1851"/>
      <c r="S32" s="1851"/>
      <c r="T32" s="1851"/>
      <c r="U32" s="1851"/>
      <c r="V32" s="1851"/>
      <c r="W32" s="1851"/>
      <c r="X32" s="1851"/>
      <c r="Y32" s="1851"/>
      <c r="Z32" s="1851"/>
      <c r="AA32" s="1851"/>
      <c r="AB32" s="1851"/>
      <c r="AC32" s="1851"/>
      <c r="AD32" s="1851"/>
      <c r="AE32" s="1851"/>
      <c r="AF32" s="1727" t="s">
        <v>548</v>
      </c>
      <c r="AG32" s="1727"/>
      <c r="AH32" s="1727"/>
      <c r="AI32" s="1727"/>
      <c r="AJ32" s="1727"/>
      <c r="AK32" s="1728"/>
      <c r="AL32" s="336"/>
      <c r="AM32" s="1734" t="s">
        <v>547</v>
      </c>
      <c r="AN32" s="1735"/>
      <c r="AO32" s="1735"/>
      <c r="AP32" s="1735"/>
      <c r="AQ32" s="1735"/>
      <c r="AR32" s="1735"/>
      <c r="AS32" s="1735"/>
      <c r="AT32" s="1735"/>
      <c r="AU32" s="1735"/>
      <c r="AV32" s="1735"/>
      <c r="AW32" s="1735"/>
      <c r="AX32" s="1735"/>
      <c r="AY32" s="1735"/>
      <c r="AZ32" s="1735"/>
      <c r="BA32" s="1735"/>
      <c r="BB32" s="1731"/>
      <c r="BC32" s="1732"/>
      <c r="BD32" s="1732"/>
      <c r="BE32" s="1732"/>
      <c r="BF32" s="1733"/>
      <c r="BG32" s="167"/>
    </row>
    <row r="33" spans="1:59" ht="22" customHeight="1">
      <c r="A33" s="1907"/>
      <c r="B33" s="1843" t="s">
        <v>213</v>
      </c>
      <c r="C33" s="1843"/>
      <c r="D33" s="1843"/>
      <c r="E33" s="1843"/>
      <c r="F33" s="1843"/>
      <c r="G33" s="1843"/>
      <c r="H33" s="1843"/>
      <c r="I33" s="1843"/>
      <c r="J33" s="1843"/>
      <c r="K33" s="1845"/>
      <c r="L33" s="1846"/>
      <c r="M33" s="1846"/>
      <c r="N33" s="1846"/>
      <c r="O33" s="1845"/>
      <c r="P33" s="1846"/>
      <c r="Q33" s="1846"/>
      <c r="R33" s="1846"/>
      <c r="S33" s="1846"/>
      <c r="T33" s="1846"/>
      <c r="U33" s="1845"/>
      <c r="V33" s="1846"/>
      <c r="W33" s="1846"/>
      <c r="X33" s="1846"/>
      <c r="Y33" s="1846"/>
      <c r="Z33" s="1846"/>
      <c r="AA33" s="1845"/>
      <c r="AB33" s="1846"/>
      <c r="AC33" s="1846"/>
      <c r="AD33" s="1846"/>
      <c r="AE33" s="1846"/>
      <c r="AF33" s="1745" t="s">
        <v>2202</v>
      </c>
      <c r="AG33" s="1727"/>
      <c r="AH33" s="1727"/>
      <c r="AI33" s="1727"/>
      <c r="AJ33" s="1727"/>
      <c r="AK33" s="1728"/>
      <c r="AL33" s="336"/>
      <c r="AM33" s="1740" t="s">
        <v>2207</v>
      </c>
      <c r="AN33" s="1741"/>
      <c r="AO33" s="1741"/>
      <c r="AP33" s="1741"/>
      <c r="AQ33" s="1741"/>
      <c r="AR33" s="1741"/>
      <c r="AS33" s="1741"/>
      <c r="AT33" s="1741"/>
      <c r="AU33" s="1741"/>
      <c r="AV33" s="1741"/>
      <c r="AW33" s="1741"/>
      <c r="AX33" s="1741"/>
      <c r="AY33" s="1741"/>
      <c r="AZ33" s="1741"/>
      <c r="BA33" s="1741"/>
      <c r="BB33" s="1731"/>
      <c r="BC33" s="1737"/>
      <c r="BD33" s="1737"/>
      <c r="BE33" s="1737"/>
      <c r="BF33" s="1738"/>
      <c r="BG33" s="169"/>
    </row>
    <row r="34" spans="1:59" ht="22" customHeight="1">
      <c r="A34" s="1907"/>
      <c r="B34" s="1844"/>
      <c r="C34" s="1844"/>
      <c r="D34" s="1844"/>
      <c r="E34" s="1844"/>
      <c r="F34" s="1844"/>
      <c r="G34" s="1844"/>
      <c r="H34" s="1844"/>
      <c r="I34" s="1844"/>
      <c r="J34" s="1844"/>
      <c r="K34" s="1847"/>
      <c r="L34" s="1848"/>
      <c r="M34" s="1848"/>
      <c r="N34" s="1848"/>
      <c r="O34" s="1847"/>
      <c r="P34" s="1848"/>
      <c r="Q34" s="1848"/>
      <c r="R34" s="1848"/>
      <c r="S34" s="1848"/>
      <c r="T34" s="1848"/>
      <c r="U34" s="1847"/>
      <c r="V34" s="1848"/>
      <c r="W34" s="1848"/>
      <c r="X34" s="1848"/>
      <c r="Y34" s="1848"/>
      <c r="Z34" s="1848"/>
      <c r="AA34" s="1847"/>
      <c r="AB34" s="1848"/>
      <c r="AC34" s="1848"/>
      <c r="AD34" s="1848"/>
      <c r="AE34" s="1848"/>
      <c r="AF34" s="1745" t="s">
        <v>2193</v>
      </c>
      <c r="AG34" s="1727"/>
      <c r="AH34" s="1727"/>
      <c r="AI34" s="1727"/>
      <c r="AJ34" s="1727"/>
      <c r="AK34" s="1728"/>
      <c r="AL34" s="336"/>
      <c r="AM34" s="1740" t="s">
        <v>2194</v>
      </c>
      <c r="AN34" s="1741"/>
      <c r="AO34" s="1741"/>
      <c r="AP34" s="1741"/>
      <c r="AQ34" s="1741"/>
      <c r="AR34" s="1741"/>
      <c r="AS34" s="1741"/>
      <c r="AT34" s="1741"/>
      <c r="AU34" s="1741"/>
      <c r="AV34" s="1741"/>
      <c r="AW34" s="1741"/>
      <c r="AX34" s="1741"/>
      <c r="AY34" s="1741"/>
      <c r="AZ34" s="1741"/>
      <c r="BA34" s="1741"/>
      <c r="BB34" s="1731"/>
      <c r="BC34" s="1737"/>
      <c r="BD34" s="1737"/>
      <c r="BE34" s="1737"/>
      <c r="BF34" s="1738"/>
      <c r="BG34" s="169"/>
    </row>
    <row r="35" spans="1:59" ht="22" customHeight="1">
      <c r="A35" s="1907"/>
      <c r="B35" s="1844"/>
      <c r="C35" s="1844"/>
      <c r="D35" s="1844"/>
      <c r="E35" s="1844"/>
      <c r="F35" s="1844"/>
      <c r="G35" s="1844"/>
      <c r="H35" s="1844"/>
      <c r="I35" s="1844"/>
      <c r="J35" s="1844"/>
      <c r="K35" s="1847"/>
      <c r="L35" s="1848"/>
      <c r="M35" s="1848"/>
      <c r="N35" s="1848"/>
      <c r="O35" s="1847"/>
      <c r="P35" s="1848"/>
      <c r="Q35" s="1848"/>
      <c r="R35" s="1848"/>
      <c r="S35" s="1848"/>
      <c r="T35" s="1848"/>
      <c r="U35" s="1847"/>
      <c r="V35" s="1848"/>
      <c r="W35" s="1848"/>
      <c r="X35" s="1848"/>
      <c r="Y35" s="1848"/>
      <c r="Z35" s="1848"/>
      <c r="AA35" s="1847"/>
      <c r="AB35" s="1848"/>
      <c r="AC35" s="1848"/>
      <c r="AD35" s="1848"/>
      <c r="AE35" s="1848"/>
      <c r="AF35" s="1727" t="s">
        <v>2195</v>
      </c>
      <c r="AG35" s="1727"/>
      <c r="AH35" s="1727"/>
      <c r="AI35" s="1727"/>
      <c r="AJ35" s="1727"/>
      <c r="AK35" s="1728"/>
      <c r="AL35" s="336"/>
      <c r="AM35" s="1734" t="s">
        <v>2194</v>
      </c>
      <c r="AN35" s="1735"/>
      <c r="AO35" s="1735"/>
      <c r="AP35" s="1735"/>
      <c r="AQ35" s="1735"/>
      <c r="AR35" s="1735"/>
      <c r="AS35" s="1735"/>
      <c r="AT35" s="1735"/>
      <c r="AU35" s="1735"/>
      <c r="AV35" s="1735"/>
      <c r="AW35" s="1735"/>
      <c r="AX35" s="1735"/>
      <c r="AY35" s="1735"/>
      <c r="AZ35" s="1735"/>
      <c r="BA35" s="1735"/>
      <c r="BB35" s="1731"/>
      <c r="BC35" s="1737"/>
      <c r="BD35" s="1737"/>
      <c r="BE35" s="1737"/>
      <c r="BF35" s="1738"/>
      <c r="BG35" s="169"/>
    </row>
    <row r="36" spans="1:59" ht="22" customHeight="1">
      <c r="A36" s="1907"/>
      <c r="B36" s="1844"/>
      <c r="C36" s="1844"/>
      <c r="D36" s="1844"/>
      <c r="E36" s="1844"/>
      <c r="F36" s="1844"/>
      <c r="G36" s="1844"/>
      <c r="H36" s="1844"/>
      <c r="I36" s="1844"/>
      <c r="J36" s="1844"/>
      <c r="K36" s="1847"/>
      <c r="L36" s="1848"/>
      <c r="M36" s="1848"/>
      <c r="N36" s="1848"/>
      <c r="O36" s="1847"/>
      <c r="P36" s="1848"/>
      <c r="Q36" s="1848"/>
      <c r="R36" s="1848"/>
      <c r="S36" s="1848"/>
      <c r="T36" s="1848"/>
      <c r="U36" s="1847"/>
      <c r="V36" s="1848"/>
      <c r="W36" s="1848"/>
      <c r="X36" s="1848"/>
      <c r="Y36" s="1848"/>
      <c r="Z36" s="1848"/>
      <c r="AA36" s="1847"/>
      <c r="AB36" s="1848"/>
      <c r="AC36" s="1848"/>
      <c r="AD36" s="1848"/>
      <c r="AE36" s="1848"/>
      <c r="AF36" s="1727" t="s">
        <v>2208</v>
      </c>
      <c r="AG36" s="1727"/>
      <c r="AH36" s="1727"/>
      <c r="AI36" s="1727"/>
      <c r="AJ36" s="1727"/>
      <c r="AK36" s="1728"/>
      <c r="AL36" s="336"/>
      <c r="AM36" s="1734" t="s">
        <v>2194</v>
      </c>
      <c r="AN36" s="1735"/>
      <c r="AO36" s="1735"/>
      <c r="AP36" s="1735"/>
      <c r="AQ36" s="1735"/>
      <c r="AR36" s="1735"/>
      <c r="AS36" s="1735"/>
      <c r="AT36" s="1735"/>
      <c r="AU36" s="1735"/>
      <c r="AV36" s="1735"/>
      <c r="AW36" s="1735"/>
      <c r="AX36" s="1735"/>
      <c r="AY36" s="1735"/>
      <c r="AZ36" s="1735"/>
      <c r="BA36" s="1735"/>
      <c r="BB36" s="1731"/>
      <c r="BC36" s="1737"/>
      <c r="BD36" s="1737"/>
      <c r="BE36" s="1737"/>
      <c r="BF36" s="1738"/>
      <c r="BG36" s="169"/>
    </row>
    <row r="37" spans="1:59" ht="22" customHeight="1">
      <c r="A37" s="1907"/>
      <c r="B37" s="1844"/>
      <c r="C37" s="1844"/>
      <c r="D37" s="1844"/>
      <c r="E37" s="1844"/>
      <c r="F37" s="1844"/>
      <c r="G37" s="1844"/>
      <c r="H37" s="1844"/>
      <c r="I37" s="1844"/>
      <c r="J37" s="1844"/>
      <c r="K37" s="1847"/>
      <c r="L37" s="1848"/>
      <c r="M37" s="1848"/>
      <c r="N37" s="1848"/>
      <c r="O37" s="1847"/>
      <c r="P37" s="1848"/>
      <c r="Q37" s="1848"/>
      <c r="R37" s="1848"/>
      <c r="S37" s="1848"/>
      <c r="T37" s="1848"/>
      <c r="U37" s="1847"/>
      <c r="V37" s="1848"/>
      <c r="W37" s="1848"/>
      <c r="X37" s="1848"/>
      <c r="Y37" s="1848"/>
      <c r="Z37" s="1848"/>
      <c r="AA37" s="1847"/>
      <c r="AB37" s="1848"/>
      <c r="AC37" s="1848"/>
      <c r="AD37" s="1848"/>
      <c r="AE37" s="1848"/>
      <c r="AF37" s="1727" t="s">
        <v>622</v>
      </c>
      <c r="AG37" s="1727"/>
      <c r="AH37" s="1727"/>
      <c r="AI37" s="1727"/>
      <c r="AJ37" s="1727"/>
      <c r="AK37" s="1728"/>
      <c r="AL37" s="336"/>
      <c r="AM37" s="1734" t="s">
        <v>2209</v>
      </c>
      <c r="AN37" s="1735"/>
      <c r="AO37" s="1735"/>
      <c r="AP37" s="1735"/>
      <c r="AQ37" s="1735"/>
      <c r="AR37" s="1735"/>
      <c r="AS37" s="1735"/>
      <c r="AT37" s="1735"/>
      <c r="AU37" s="1735"/>
      <c r="AV37" s="1735"/>
      <c r="AW37" s="1735"/>
      <c r="AX37" s="1735"/>
      <c r="AY37" s="1735"/>
      <c r="AZ37" s="1735"/>
      <c r="BA37" s="1735"/>
      <c r="BB37" s="1731"/>
      <c r="BC37" s="1737"/>
      <c r="BD37" s="1737"/>
      <c r="BE37" s="1737"/>
      <c r="BF37" s="1738"/>
      <c r="BG37" s="169"/>
    </row>
    <row r="38" spans="1:59" ht="22" customHeight="1">
      <c r="A38" s="1907"/>
      <c r="B38" s="1844"/>
      <c r="C38" s="1844"/>
      <c r="D38" s="1844"/>
      <c r="E38" s="1844"/>
      <c r="F38" s="1844"/>
      <c r="G38" s="1844"/>
      <c r="H38" s="1844"/>
      <c r="I38" s="1844"/>
      <c r="J38" s="1844"/>
      <c r="K38" s="1847"/>
      <c r="L38" s="1848"/>
      <c r="M38" s="1848"/>
      <c r="N38" s="1848"/>
      <c r="O38" s="1847"/>
      <c r="P38" s="1848"/>
      <c r="Q38" s="1848"/>
      <c r="R38" s="1848"/>
      <c r="S38" s="1848"/>
      <c r="T38" s="1848"/>
      <c r="U38" s="1847"/>
      <c r="V38" s="1848"/>
      <c r="W38" s="1848"/>
      <c r="X38" s="1848"/>
      <c r="Y38" s="1848"/>
      <c r="Z38" s="1848"/>
      <c r="AA38" s="1847"/>
      <c r="AB38" s="1848"/>
      <c r="AC38" s="1848"/>
      <c r="AD38" s="1848"/>
      <c r="AE38" s="1848"/>
      <c r="AF38" s="1727" t="s">
        <v>2199</v>
      </c>
      <c r="AG38" s="1727"/>
      <c r="AH38" s="1727"/>
      <c r="AI38" s="1727"/>
      <c r="AJ38" s="1727"/>
      <c r="AK38" s="1728"/>
      <c r="AL38" s="336"/>
      <c r="AM38" s="1734" t="s">
        <v>2210</v>
      </c>
      <c r="AN38" s="1735"/>
      <c r="AO38" s="1735"/>
      <c r="AP38" s="1735"/>
      <c r="AQ38" s="1735"/>
      <c r="AR38" s="1735"/>
      <c r="AS38" s="1735"/>
      <c r="AT38" s="1735"/>
      <c r="AU38" s="1735"/>
      <c r="AV38" s="1735"/>
      <c r="AW38" s="1735"/>
      <c r="AX38" s="1735"/>
      <c r="AY38" s="1735"/>
      <c r="AZ38" s="1735"/>
      <c r="BA38" s="1735"/>
      <c r="BB38" s="1731"/>
      <c r="BC38" s="1737"/>
      <c r="BD38" s="1737"/>
      <c r="BE38" s="1737"/>
      <c r="BF38" s="1738"/>
      <c r="BG38" s="169"/>
    </row>
    <row r="39" spans="1:59" ht="44.5" customHeight="1">
      <c r="A39" s="1907"/>
      <c r="B39" s="1844"/>
      <c r="C39" s="1844"/>
      <c r="D39" s="1844"/>
      <c r="E39" s="1844"/>
      <c r="F39" s="1844"/>
      <c r="G39" s="1844"/>
      <c r="H39" s="1844"/>
      <c r="I39" s="1844"/>
      <c r="J39" s="1844"/>
      <c r="K39" s="1847"/>
      <c r="L39" s="1848"/>
      <c r="M39" s="1848"/>
      <c r="N39" s="1848"/>
      <c r="O39" s="1847"/>
      <c r="P39" s="1848"/>
      <c r="Q39" s="1848"/>
      <c r="R39" s="1848"/>
      <c r="S39" s="1848"/>
      <c r="T39" s="1848"/>
      <c r="U39" s="1847"/>
      <c r="V39" s="1848"/>
      <c r="W39" s="1848"/>
      <c r="X39" s="1848"/>
      <c r="Y39" s="1848"/>
      <c r="Z39" s="1848"/>
      <c r="AA39" s="1847"/>
      <c r="AB39" s="1848"/>
      <c r="AC39" s="1848"/>
      <c r="AD39" s="1848"/>
      <c r="AE39" s="1848"/>
      <c r="AF39" s="1727" t="s">
        <v>2201</v>
      </c>
      <c r="AG39" s="1727"/>
      <c r="AH39" s="1727"/>
      <c r="AI39" s="1727"/>
      <c r="AJ39" s="1727"/>
      <c r="AK39" s="1728"/>
      <c r="AL39" s="336"/>
      <c r="AM39" s="1689" t="s">
        <v>2704</v>
      </c>
      <c r="AN39" s="1690"/>
      <c r="AO39" s="1690"/>
      <c r="AP39" s="1690"/>
      <c r="AQ39" s="1690"/>
      <c r="AR39" s="1690"/>
      <c r="AS39" s="1690"/>
      <c r="AT39" s="1690"/>
      <c r="AU39" s="1690"/>
      <c r="AV39" s="1690"/>
      <c r="AW39" s="1690"/>
      <c r="AX39" s="1690"/>
      <c r="AY39" s="1690"/>
      <c r="AZ39" s="1690"/>
      <c r="BA39" s="1691"/>
      <c r="BB39" s="1731"/>
      <c r="BC39" s="1737"/>
      <c r="BD39" s="1737"/>
      <c r="BE39" s="1737"/>
      <c r="BF39" s="1738"/>
      <c r="BG39" s="169"/>
    </row>
    <row r="40" spans="1:59" ht="22" customHeight="1">
      <c r="A40" s="1907"/>
      <c r="B40" s="1791"/>
      <c r="C40" s="1791"/>
      <c r="D40" s="1791"/>
      <c r="E40" s="1791"/>
      <c r="F40" s="1791"/>
      <c r="G40" s="1791"/>
      <c r="H40" s="1791"/>
      <c r="I40" s="1791"/>
      <c r="J40" s="1791"/>
      <c r="K40" s="1849"/>
      <c r="L40" s="1849"/>
      <c r="M40" s="1849"/>
      <c r="N40" s="1849"/>
      <c r="O40" s="1849"/>
      <c r="P40" s="1849"/>
      <c r="Q40" s="1849"/>
      <c r="R40" s="1849"/>
      <c r="S40" s="1849"/>
      <c r="T40" s="1849"/>
      <c r="U40" s="1849"/>
      <c r="V40" s="1849"/>
      <c r="W40" s="1849"/>
      <c r="X40" s="1849"/>
      <c r="Y40" s="1849"/>
      <c r="Z40" s="1849"/>
      <c r="AA40" s="1849"/>
      <c r="AB40" s="1849"/>
      <c r="AC40" s="1849"/>
      <c r="AD40" s="1849"/>
      <c r="AE40" s="1849"/>
      <c r="AF40" s="1745" t="s">
        <v>548</v>
      </c>
      <c r="AG40" s="1727"/>
      <c r="AH40" s="1727"/>
      <c r="AI40" s="1727"/>
      <c r="AJ40" s="1727"/>
      <c r="AK40" s="1728"/>
      <c r="AL40" s="336"/>
      <c r="AM40" s="1740" t="s">
        <v>547</v>
      </c>
      <c r="AN40" s="1741"/>
      <c r="AO40" s="1741"/>
      <c r="AP40" s="1741"/>
      <c r="AQ40" s="1741"/>
      <c r="AR40" s="1741"/>
      <c r="AS40" s="1741"/>
      <c r="AT40" s="1741"/>
      <c r="AU40" s="1741"/>
      <c r="AV40" s="1741"/>
      <c r="AW40" s="1741"/>
      <c r="AX40" s="1741"/>
      <c r="AY40" s="1741"/>
      <c r="AZ40" s="1741"/>
      <c r="BA40" s="1741"/>
      <c r="BB40" s="1731"/>
      <c r="BC40" s="1732"/>
      <c r="BD40" s="1732"/>
      <c r="BE40" s="1732"/>
      <c r="BF40" s="1733"/>
      <c r="BG40" s="167"/>
    </row>
    <row r="41" spans="1:59" ht="22" customHeight="1">
      <c r="A41" s="1907"/>
      <c r="B41" s="1759" t="s">
        <v>214</v>
      </c>
      <c r="C41" s="1760"/>
      <c r="D41" s="1760"/>
      <c r="E41" s="1760"/>
      <c r="F41" s="1760"/>
      <c r="G41" s="1760"/>
      <c r="H41" s="1760"/>
      <c r="I41" s="1760"/>
      <c r="J41" s="1761"/>
      <c r="K41" s="1267"/>
      <c r="L41" s="1268"/>
      <c r="M41" s="1268"/>
      <c r="N41" s="1269"/>
      <c r="O41" s="1270"/>
      <c r="P41" s="1271"/>
      <c r="Q41" s="1271"/>
      <c r="R41" s="1271"/>
      <c r="S41" s="1271"/>
      <c r="T41" s="1272"/>
      <c r="U41" s="1914"/>
      <c r="V41" s="1804"/>
      <c r="W41" s="1804"/>
      <c r="X41" s="1804"/>
      <c r="Y41" s="1804"/>
      <c r="Z41" s="1805"/>
      <c r="AA41" s="1270"/>
      <c r="AB41" s="1271"/>
      <c r="AC41" s="1271"/>
      <c r="AD41" s="1271"/>
      <c r="AE41" s="1272"/>
      <c r="AF41" s="1745" t="s">
        <v>2202</v>
      </c>
      <c r="AG41" s="1727"/>
      <c r="AH41" s="1727"/>
      <c r="AI41" s="1727"/>
      <c r="AJ41" s="1727"/>
      <c r="AK41" s="1728"/>
      <c r="AL41" s="336"/>
      <c r="AM41" s="1740" t="s">
        <v>2192</v>
      </c>
      <c r="AN41" s="1741"/>
      <c r="AO41" s="1741"/>
      <c r="AP41" s="1741"/>
      <c r="AQ41" s="1741"/>
      <c r="AR41" s="1741"/>
      <c r="AS41" s="1741"/>
      <c r="AT41" s="1741"/>
      <c r="AU41" s="1741"/>
      <c r="AV41" s="1741"/>
      <c r="AW41" s="1741"/>
      <c r="AX41" s="1741"/>
      <c r="AY41" s="1741"/>
      <c r="AZ41" s="1741"/>
      <c r="BA41" s="1741"/>
      <c r="BB41" s="1731"/>
      <c r="BC41" s="1737"/>
      <c r="BD41" s="1737"/>
      <c r="BE41" s="1737"/>
      <c r="BF41" s="1738"/>
      <c r="BG41" s="169"/>
    </row>
    <row r="42" spans="1:59" ht="22" customHeight="1">
      <c r="A42" s="1907"/>
      <c r="B42" s="1762"/>
      <c r="C42" s="1763"/>
      <c r="D42" s="1763"/>
      <c r="E42" s="1763"/>
      <c r="F42" s="1763"/>
      <c r="G42" s="1763"/>
      <c r="H42" s="1763"/>
      <c r="I42" s="1763"/>
      <c r="J42" s="1764"/>
      <c r="K42" s="1273"/>
      <c r="L42" s="1274"/>
      <c r="M42" s="1274"/>
      <c r="N42" s="1275"/>
      <c r="O42" s="1276"/>
      <c r="P42" s="1277"/>
      <c r="Q42" s="1277"/>
      <c r="R42" s="1277"/>
      <c r="S42" s="1277"/>
      <c r="T42" s="1278"/>
      <c r="U42" s="1798"/>
      <c r="V42" s="1799"/>
      <c r="W42" s="1799"/>
      <c r="X42" s="1799"/>
      <c r="Y42" s="1799"/>
      <c r="Z42" s="1800"/>
      <c r="AA42" s="1276"/>
      <c r="AB42" s="1277"/>
      <c r="AC42" s="1277"/>
      <c r="AD42" s="1277"/>
      <c r="AE42" s="1278"/>
      <c r="AF42" s="1745" t="s">
        <v>2193</v>
      </c>
      <c r="AG42" s="1727"/>
      <c r="AH42" s="1727"/>
      <c r="AI42" s="1727"/>
      <c r="AJ42" s="1727"/>
      <c r="AK42" s="1728"/>
      <c r="AL42" s="336"/>
      <c r="AM42" s="1740" t="s">
        <v>2196</v>
      </c>
      <c r="AN42" s="1741"/>
      <c r="AO42" s="1741"/>
      <c r="AP42" s="1741"/>
      <c r="AQ42" s="1741"/>
      <c r="AR42" s="1741"/>
      <c r="AS42" s="1741"/>
      <c r="AT42" s="1741"/>
      <c r="AU42" s="1741"/>
      <c r="AV42" s="1741"/>
      <c r="AW42" s="1741"/>
      <c r="AX42" s="1741"/>
      <c r="AY42" s="1741"/>
      <c r="AZ42" s="1741"/>
      <c r="BA42" s="1741"/>
      <c r="BB42" s="1731"/>
      <c r="BC42" s="1737"/>
      <c r="BD42" s="1737"/>
      <c r="BE42" s="1737"/>
      <c r="BF42" s="1738"/>
      <c r="BG42" s="169"/>
    </row>
    <row r="43" spans="1:59" ht="22" customHeight="1">
      <c r="A43" s="1907"/>
      <c r="B43" s="1762"/>
      <c r="C43" s="1763"/>
      <c r="D43" s="1763"/>
      <c r="E43" s="1763"/>
      <c r="F43" s="1763"/>
      <c r="G43" s="1763"/>
      <c r="H43" s="1763"/>
      <c r="I43" s="1763"/>
      <c r="J43" s="1764"/>
      <c r="K43" s="1273"/>
      <c r="L43" s="1274"/>
      <c r="M43" s="1274"/>
      <c r="N43" s="1275"/>
      <c r="O43" s="1276"/>
      <c r="P43" s="1277"/>
      <c r="Q43" s="1277"/>
      <c r="R43" s="1277"/>
      <c r="S43" s="1277"/>
      <c r="T43" s="1278"/>
      <c r="U43" s="1798"/>
      <c r="V43" s="1799"/>
      <c r="W43" s="1799"/>
      <c r="X43" s="1799"/>
      <c r="Y43" s="1799"/>
      <c r="Z43" s="1800"/>
      <c r="AA43" s="1276"/>
      <c r="AB43" s="1277"/>
      <c r="AC43" s="1277"/>
      <c r="AD43" s="1277"/>
      <c r="AE43" s="1278"/>
      <c r="AF43" s="1727" t="s">
        <v>2211</v>
      </c>
      <c r="AG43" s="1727"/>
      <c r="AH43" s="1727"/>
      <c r="AI43" s="1727"/>
      <c r="AJ43" s="1727"/>
      <c r="AK43" s="1728"/>
      <c r="AL43" s="336"/>
      <c r="AM43" s="1734" t="s">
        <v>2194</v>
      </c>
      <c r="AN43" s="1735"/>
      <c r="AO43" s="1735"/>
      <c r="AP43" s="1735"/>
      <c r="AQ43" s="1735"/>
      <c r="AR43" s="1735"/>
      <c r="AS43" s="1735"/>
      <c r="AT43" s="1735"/>
      <c r="AU43" s="1735"/>
      <c r="AV43" s="1735"/>
      <c r="AW43" s="1735"/>
      <c r="AX43" s="1735"/>
      <c r="AY43" s="1735"/>
      <c r="AZ43" s="1735"/>
      <c r="BA43" s="1735"/>
      <c r="BB43" s="1731"/>
      <c r="BC43" s="1737"/>
      <c r="BD43" s="1737"/>
      <c r="BE43" s="1737"/>
      <c r="BF43" s="1738"/>
      <c r="BG43" s="169"/>
    </row>
    <row r="44" spans="1:59" ht="22" customHeight="1">
      <c r="A44" s="1907"/>
      <c r="B44" s="1762"/>
      <c r="C44" s="1763"/>
      <c r="D44" s="1763"/>
      <c r="E44" s="1763"/>
      <c r="F44" s="1763"/>
      <c r="G44" s="1763"/>
      <c r="H44" s="1763"/>
      <c r="I44" s="1763"/>
      <c r="J44" s="1764"/>
      <c r="K44" s="1273"/>
      <c r="L44" s="1274"/>
      <c r="M44" s="1274"/>
      <c r="N44" s="1275"/>
      <c r="O44" s="1276"/>
      <c r="P44" s="1277"/>
      <c r="Q44" s="1277"/>
      <c r="R44" s="1277"/>
      <c r="S44" s="1277"/>
      <c r="T44" s="1278"/>
      <c r="U44" s="1798"/>
      <c r="V44" s="1799"/>
      <c r="W44" s="1799"/>
      <c r="X44" s="1799"/>
      <c r="Y44" s="1799"/>
      <c r="Z44" s="1800"/>
      <c r="AA44" s="1276"/>
      <c r="AB44" s="1277"/>
      <c r="AC44" s="1277"/>
      <c r="AD44" s="1277"/>
      <c r="AE44" s="1278"/>
      <c r="AF44" s="1727" t="s">
        <v>2197</v>
      </c>
      <c r="AG44" s="1727"/>
      <c r="AH44" s="1727"/>
      <c r="AI44" s="1727"/>
      <c r="AJ44" s="1727"/>
      <c r="AK44" s="1728"/>
      <c r="AL44" s="336"/>
      <c r="AM44" s="1734" t="s">
        <v>2194</v>
      </c>
      <c r="AN44" s="1735"/>
      <c r="AO44" s="1735"/>
      <c r="AP44" s="1735"/>
      <c r="AQ44" s="1735"/>
      <c r="AR44" s="1735"/>
      <c r="AS44" s="1735"/>
      <c r="AT44" s="1735"/>
      <c r="AU44" s="1735"/>
      <c r="AV44" s="1735"/>
      <c r="AW44" s="1735"/>
      <c r="AX44" s="1735"/>
      <c r="AY44" s="1735"/>
      <c r="AZ44" s="1735"/>
      <c r="BA44" s="1735"/>
      <c r="BB44" s="1731"/>
      <c r="BC44" s="1737"/>
      <c r="BD44" s="1737"/>
      <c r="BE44" s="1737"/>
      <c r="BF44" s="1738"/>
      <c r="BG44" s="169"/>
    </row>
    <row r="45" spans="1:59" ht="22" customHeight="1">
      <c r="A45" s="1907"/>
      <c r="B45" s="1762"/>
      <c r="C45" s="1763"/>
      <c r="D45" s="1763"/>
      <c r="E45" s="1763"/>
      <c r="F45" s="1763"/>
      <c r="G45" s="1763"/>
      <c r="H45" s="1763"/>
      <c r="I45" s="1763"/>
      <c r="J45" s="1764"/>
      <c r="K45" s="1273"/>
      <c r="L45" s="1274"/>
      <c r="M45" s="1274"/>
      <c r="N45" s="1275"/>
      <c r="O45" s="1276"/>
      <c r="P45" s="1277"/>
      <c r="Q45" s="1277"/>
      <c r="R45" s="1277"/>
      <c r="S45" s="1277"/>
      <c r="T45" s="1278"/>
      <c r="U45" s="1798"/>
      <c r="V45" s="1799"/>
      <c r="W45" s="1799"/>
      <c r="X45" s="1799"/>
      <c r="Y45" s="1799"/>
      <c r="Z45" s="1800"/>
      <c r="AA45" s="1276"/>
      <c r="AB45" s="1277"/>
      <c r="AC45" s="1277"/>
      <c r="AD45" s="1277"/>
      <c r="AE45" s="1278"/>
      <c r="AF45" s="1765" t="s">
        <v>621</v>
      </c>
      <c r="AG45" s="1766"/>
      <c r="AH45" s="1766"/>
      <c r="AI45" s="1766"/>
      <c r="AJ45" s="1766"/>
      <c r="AK45" s="1767"/>
      <c r="AL45" s="336"/>
      <c r="AM45" s="1734" t="s">
        <v>2194</v>
      </c>
      <c r="AN45" s="1735"/>
      <c r="AO45" s="1735"/>
      <c r="AP45" s="1735"/>
      <c r="AQ45" s="1735"/>
      <c r="AR45" s="1735"/>
      <c r="AS45" s="1735"/>
      <c r="AT45" s="1735"/>
      <c r="AU45" s="1735"/>
      <c r="AV45" s="1735"/>
      <c r="AW45" s="1735"/>
      <c r="AX45" s="1735"/>
      <c r="AY45" s="1735"/>
      <c r="AZ45" s="1735"/>
      <c r="BA45" s="1735"/>
      <c r="BB45" s="1731"/>
      <c r="BC45" s="1737"/>
      <c r="BD45" s="1737"/>
      <c r="BE45" s="1737"/>
      <c r="BF45" s="1738"/>
      <c r="BG45" s="169"/>
    </row>
    <row r="46" spans="1:59" ht="22" customHeight="1" thickBot="1">
      <c r="A46" s="1907"/>
      <c r="B46" s="1762"/>
      <c r="C46" s="1763"/>
      <c r="D46" s="1763"/>
      <c r="E46" s="1763"/>
      <c r="F46" s="1763"/>
      <c r="G46" s="1763"/>
      <c r="H46" s="1763"/>
      <c r="I46" s="1763"/>
      <c r="J46" s="1764"/>
      <c r="K46" s="1273"/>
      <c r="L46" s="1274"/>
      <c r="M46" s="1274"/>
      <c r="N46" s="1275"/>
      <c r="O46" s="1276"/>
      <c r="P46" s="1277"/>
      <c r="Q46" s="1277"/>
      <c r="R46" s="1277"/>
      <c r="S46" s="1277"/>
      <c r="T46" s="1278"/>
      <c r="U46" s="1798"/>
      <c r="V46" s="1799"/>
      <c r="W46" s="1799"/>
      <c r="X46" s="1799"/>
      <c r="Y46" s="1799"/>
      <c r="Z46" s="1800"/>
      <c r="AA46" s="1276"/>
      <c r="AB46" s="1277"/>
      <c r="AC46" s="1277"/>
      <c r="AD46" s="1277"/>
      <c r="AE46" s="1278"/>
      <c r="AF46" s="1727" t="s">
        <v>581</v>
      </c>
      <c r="AG46" s="1727"/>
      <c r="AH46" s="1727"/>
      <c r="AI46" s="1727"/>
      <c r="AJ46" s="1727"/>
      <c r="AK46" s="1728"/>
      <c r="AL46" s="336"/>
      <c r="AM46" s="1740" t="s">
        <v>2194</v>
      </c>
      <c r="AN46" s="1741"/>
      <c r="AO46" s="1741"/>
      <c r="AP46" s="1741"/>
      <c r="AQ46" s="1741"/>
      <c r="AR46" s="1741"/>
      <c r="AS46" s="1741"/>
      <c r="AT46" s="1741"/>
      <c r="AU46" s="1741"/>
      <c r="AV46" s="1741"/>
      <c r="AW46" s="1741"/>
      <c r="AX46" s="1741"/>
      <c r="AY46" s="1741"/>
      <c r="AZ46" s="1741"/>
      <c r="BA46" s="1741"/>
      <c r="BB46" s="1731"/>
      <c r="BC46" s="1737"/>
      <c r="BD46" s="1737"/>
      <c r="BE46" s="1737"/>
      <c r="BF46" s="1738"/>
      <c r="BG46" s="169"/>
    </row>
    <row r="47" spans="1:59" ht="22" customHeight="1">
      <c r="A47" s="1907"/>
      <c r="B47" s="1762"/>
      <c r="C47" s="1763"/>
      <c r="D47" s="1763"/>
      <c r="E47" s="1763"/>
      <c r="F47" s="1763"/>
      <c r="G47" s="1763"/>
      <c r="H47" s="1763"/>
      <c r="I47" s="1763"/>
      <c r="J47" s="1764"/>
      <c r="K47" s="1779"/>
      <c r="L47" s="1780"/>
      <c r="M47" s="1780"/>
      <c r="N47" s="1781"/>
      <c r="O47" s="1840"/>
      <c r="P47" s="1277"/>
      <c r="Q47" s="1277"/>
      <c r="R47" s="1277"/>
      <c r="S47" s="1277"/>
      <c r="T47" s="1278"/>
      <c r="U47" s="1798"/>
      <c r="V47" s="1799"/>
      <c r="W47" s="1799"/>
      <c r="X47" s="1799"/>
      <c r="Y47" s="1799"/>
      <c r="Z47" s="1800"/>
      <c r="AA47" s="1840"/>
      <c r="AB47" s="1277"/>
      <c r="AC47" s="1277"/>
      <c r="AD47" s="1277"/>
      <c r="AE47" s="1278"/>
      <c r="AF47" s="1728" t="s">
        <v>566</v>
      </c>
      <c r="AG47" s="1736"/>
      <c r="AH47" s="1736"/>
      <c r="AI47" s="1736"/>
      <c r="AJ47" s="1736"/>
      <c r="AK47" s="1736"/>
      <c r="AL47" s="336"/>
      <c r="AM47" s="1740" t="s">
        <v>2212</v>
      </c>
      <c r="AN47" s="1741"/>
      <c r="AO47" s="1741"/>
      <c r="AP47" s="1741"/>
      <c r="AQ47" s="1741"/>
      <c r="AR47" s="1741"/>
      <c r="AS47" s="1741"/>
      <c r="AT47" s="1741"/>
      <c r="AU47" s="1741"/>
      <c r="AV47" s="1741"/>
      <c r="AW47" s="1741"/>
      <c r="AX47" s="1741"/>
      <c r="AY47" s="1741"/>
      <c r="AZ47" s="1741"/>
      <c r="BA47" s="1741"/>
      <c r="BB47" s="1731"/>
      <c r="BC47" s="1737"/>
      <c r="BD47" s="1737"/>
      <c r="BE47" s="1737"/>
      <c r="BF47" s="1738"/>
      <c r="BG47" s="169"/>
    </row>
    <row r="48" spans="1:59" ht="22" customHeight="1">
      <c r="A48" s="1907"/>
      <c r="B48" s="1762"/>
      <c r="C48" s="1763"/>
      <c r="D48" s="1763"/>
      <c r="E48" s="1763"/>
      <c r="F48" s="1763"/>
      <c r="G48" s="1763"/>
      <c r="H48" s="1763"/>
      <c r="I48" s="1763"/>
      <c r="J48" s="1764"/>
      <c r="K48" s="1782"/>
      <c r="L48" s="1783"/>
      <c r="M48" s="1783"/>
      <c r="N48" s="1784"/>
      <c r="O48" s="1841"/>
      <c r="P48" s="1277"/>
      <c r="Q48" s="1277"/>
      <c r="R48" s="1277"/>
      <c r="S48" s="1277"/>
      <c r="T48" s="1278"/>
      <c r="U48" s="1798"/>
      <c r="V48" s="1799"/>
      <c r="W48" s="1799"/>
      <c r="X48" s="1799"/>
      <c r="Y48" s="1799"/>
      <c r="Z48" s="1800"/>
      <c r="AA48" s="1841"/>
      <c r="AB48" s="1277"/>
      <c r="AC48" s="1277"/>
      <c r="AD48" s="1277"/>
      <c r="AE48" s="1278"/>
      <c r="AF48" s="1728" t="s">
        <v>565</v>
      </c>
      <c r="AG48" s="1736"/>
      <c r="AH48" s="1736"/>
      <c r="AI48" s="1736"/>
      <c r="AJ48" s="1736"/>
      <c r="AK48" s="1736"/>
      <c r="AL48" s="336"/>
      <c r="AM48" s="1740" t="s">
        <v>2194</v>
      </c>
      <c r="AN48" s="1741"/>
      <c r="AO48" s="1741"/>
      <c r="AP48" s="1741"/>
      <c r="AQ48" s="1741"/>
      <c r="AR48" s="1741"/>
      <c r="AS48" s="1741"/>
      <c r="AT48" s="1741"/>
      <c r="AU48" s="1741"/>
      <c r="AV48" s="1741"/>
      <c r="AW48" s="1741"/>
      <c r="AX48" s="1741"/>
      <c r="AY48" s="1741"/>
      <c r="AZ48" s="1741"/>
      <c r="BA48" s="1741"/>
      <c r="BB48" s="1731"/>
      <c r="BC48" s="1737"/>
      <c r="BD48" s="1737"/>
      <c r="BE48" s="1737"/>
      <c r="BF48" s="1738"/>
      <c r="BG48" s="167"/>
    </row>
    <row r="49" spans="1:59" ht="22" customHeight="1" thickBot="1">
      <c r="A49" s="1907"/>
      <c r="B49" s="1762"/>
      <c r="C49" s="1763"/>
      <c r="D49" s="1763"/>
      <c r="E49" s="1763"/>
      <c r="F49" s="1763"/>
      <c r="G49" s="1763"/>
      <c r="H49" s="1763"/>
      <c r="I49" s="1763"/>
      <c r="J49" s="1764"/>
      <c r="K49" s="1785"/>
      <c r="L49" s="1786"/>
      <c r="M49" s="1786"/>
      <c r="N49" s="1787"/>
      <c r="O49" s="1842"/>
      <c r="P49" s="1277"/>
      <c r="Q49" s="1277"/>
      <c r="R49" s="1277"/>
      <c r="S49" s="1277"/>
      <c r="T49" s="1278"/>
      <c r="U49" s="1798"/>
      <c r="V49" s="1799"/>
      <c r="W49" s="1799"/>
      <c r="X49" s="1799"/>
      <c r="Y49" s="1799"/>
      <c r="Z49" s="1800"/>
      <c r="AA49" s="1842"/>
      <c r="AB49" s="1277"/>
      <c r="AC49" s="1277"/>
      <c r="AD49" s="1277"/>
      <c r="AE49" s="1278"/>
      <c r="AF49" s="1728" t="s">
        <v>620</v>
      </c>
      <c r="AG49" s="1736"/>
      <c r="AH49" s="1736"/>
      <c r="AI49" s="1736"/>
      <c r="AJ49" s="1736"/>
      <c r="AK49" s="1736"/>
      <c r="AL49" s="336"/>
      <c r="AM49" s="1740" t="s">
        <v>2213</v>
      </c>
      <c r="AN49" s="1741"/>
      <c r="AO49" s="1741"/>
      <c r="AP49" s="1741"/>
      <c r="AQ49" s="1741"/>
      <c r="AR49" s="1741"/>
      <c r="AS49" s="1741"/>
      <c r="AT49" s="1741"/>
      <c r="AU49" s="1741"/>
      <c r="AV49" s="1741"/>
      <c r="AW49" s="1741"/>
      <c r="AX49" s="1741"/>
      <c r="AY49" s="1741"/>
      <c r="AZ49" s="1741"/>
      <c r="BA49" s="1741"/>
      <c r="BB49" s="1731"/>
      <c r="BC49" s="1737"/>
      <c r="BD49" s="1737"/>
      <c r="BE49" s="1737"/>
      <c r="BF49" s="1738"/>
      <c r="BG49" s="169"/>
    </row>
    <row r="50" spans="1:59" ht="22" customHeight="1">
      <c r="A50" s="1907"/>
      <c r="B50" s="1762"/>
      <c r="C50" s="1763"/>
      <c r="D50" s="1763"/>
      <c r="E50" s="1763"/>
      <c r="F50" s="1763"/>
      <c r="G50" s="1763"/>
      <c r="H50" s="1763"/>
      <c r="I50" s="1763"/>
      <c r="J50" s="1764"/>
      <c r="K50" s="1273"/>
      <c r="L50" s="1274"/>
      <c r="M50" s="1274"/>
      <c r="N50" s="1275"/>
      <c r="O50" s="1773" t="s">
        <v>2214</v>
      </c>
      <c r="P50" s="1774"/>
      <c r="Q50" s="1774"/>
      <c r="R50" s="1774"/>
      <c r="S50" s="1774"/>
      <c r="T50" s="1775"/>
      <c r="U50" s="1798"/>
      <c r="V50" s="1799"/>
      <c r="W50" s="1799"/>
      <c r="X50" s="1799"/>
      <c r="Y50" s="1799"/>
      <c r="Z50" s="1800"/>
      <c r="AA50" s="1773" t="s">
        <v>2215</v>
      </c>
      <c r="AB50" s="1774"/>
      <c r="AC50" s="1774"/>
      <c r="AD50" s="1774"/>
      <c r="AE50" s="1775"/>
      <c r="AF50" s="1728" t="s">
        <v>612</v>
      </c>
      <c r="AG50" s="1736"/>
      <c r="AH50" s="1736"/>
      <c r="AI50" s="1736"/>
      <c r="AJ50" s="1736"/>
      <c r="AK50" s="1736"/>
      <c r="AL50" s="336"/>
      <c r="AM50" s="1740" t="s">
        <v>2194</v>
      </c>
      <c r="AN50" s="1741"/>
      <c r="AO50" s="1741"/>
      <c r="AP50" s="1741"/>
      <c r="AQ50" s="1741"/>
      <c r="AR50" s="1741"/>
      <c r="AS50" s="1741"/>
      <c r="AT50" s="1741"/>
      <c r="AU50" s="1741"/>
      <c r="AV50" s="1741"/>
      <c r="AW50" s="1741"/>
      <c r="AX50" s="1741"/>
      <c r="AY50" s="1741"/>
      <c r="AZ50" s="1741"/>
      <c r="BA50" s="1741"/>
      <c r="BB50" s="1731"/>
      <c r="BC50" s="1737"/>
      <c r="BD50" s="1737"/>
      <c r="BE50" s="1737"/>
      <c r="BF50" s="1738"/>
      <c r="BG50" s="169"/>
    </row>
    <row r="51" spans="1:59" ht="37" customHeight="1">
      <c r="A51" s="1907"/>
      <c r="B51" s="1762"/>
      <c r="C51" s="1763"/>
      <c r="D51" s="1763"/>
      <c r="E51" s="1763"/>
      <c r="F51" s="1763"/>
      <c r="G51" s="1763"/>
      <c r="H51" s="1763"/>
      <c r="I51" s="1763"/>
      <c r="J51" s="1764"/>
      <c r="K51" s="1273"/>
      <c r="L51" s="1274"/>
      <c r="M51" s="1274"/>
      <c r="N51" s="1275"/>
      <c r="O51" s="1773"/>
      <c r="P51" s="1774"/>
      <c r="Q51" s="1774"/>
      <c r="R51" s="1774"/>
      <c r="S51" s="1774"/>
      <c r="T51" s="1775"/>
      <c r="U51" s="1798"/>
      <c r="V51" s="1799"/>
      <c r="W51" s="1799"/>
      <c r="X51" s="1799"/>
      <c r="Y51" s="1799"/>
      <c r="Z51" s="1800"/>
      <c r="AA51" s="1773"/>
      <c r="AB51" s="1774"/>
      <c r="AC51" s="1774"/>
      <c r="AD51" s="1774"/>
      <c r="AE51" s="1775"/>
      <c r="AF51" s="1727" t="s">
        <v>2201</v>
      </c>
      <c r="AG51" s="1727"/>
      <c r="AH51" s="1727"/>
      <c r="AI51" s="1727"/>
      <c r="AJ51" s="1727"/>
      <c r="AK51" s="1728"/>
      <c r="AL51" s="336"/>
      <c r="AM51" s="1689" t="s">
        <v>2704</v>
      </c>
      <c r="AN51" s="1690"/>
      <c r="AO51" s="1690"/>
      <c r="AP51" s="1690"/>
      <c r="AQ51" s="1690"/>
      <c r="AR51" s="1690"/>
      <c r="AS51" s="1690"/>
      <c r="AT51" s="1690"/>
      <c r="AU51" s="1690"/>
      <c r="AV51" s="1690"/>
      <c r="AW51" s="1690"/>
      <c r="AX51" s="1690"/>
      <c r="AY51" s="1690"/>
      <c r="AZ51" s="1690"/>
      <c r="BA51" s="1691"/>
      <c r="BB51" s="1731"/>
      <c r="BC51" s="1737"/>
      <c r="BD51" s="1737"/>
      <c r="BE51" s="1737"/>
      <c r="BF51" s="1738"/>
      <c r="BG51" s="169"/>
    </row>
    <row r="52" spans="1:59" ht="22" customHeight="1">
      <c r="A52" s="1907"/>
      <c r="B52" s="1762"/>
      <c r="C52" s="1763"/>
      <c r="D52" s="1763"/>
      <c r="E52" s="1763"/>
      <c r="F52" s="1763"/>
      <c r="G52" s="1763"/>
      <c r="H52" s="1763"/>
      <c r="I52" s="1763"/>
      <c r="J52" s="1764"/>
      <c r="K52" s="1273"/>
      <c r="L52" s="1274"/>
      <c r="M52" s="1274"/>
      <c r="N52" s="1275"/>
      <c r="O52" s="1773"/>
      <c r="P52" s="1774"/>
      <c r="Q52" s="1774"/>
      <c r="R52" s="1774"/>
      <c r="S52" s="1774"/>
      <c r="T52" s="1775"/>
      <c r="U52" s="1798"/>
      <c r="V52" s="1799"/>
      <c r="W52" s="1799"/>
      <c r="X52" s="1799"/>
      <c r="Y52" s="1799"/>
      <c r="Z52" s="1800"/>
      <c r="AA52" s="1773"/>
      <c r="AB52" s="1774"/>
      <c r="AC52" s="1774"/>
      <c r="AD52" s="1774"/>
      <c r="AE52" s="1775"/>
      <c r="AF52" s="1727" t="s">
        <v>555</v>
      </c>
      <c r="AG52" s="1727"/>
      <c r="AH52" s="1727"/>
      <c r="AI52" s="1727"/>
      <c r="AJ52" s="1727"/>
      <c r="AK52" s="1728"/>
      <c r="AL52" s="336"/>
      <c r="AM52" s="1734" t="s">
        <v>547</v>
      </c>
      <c r="AN52" s="1735"/>
      <c r="AO52" s="1735"/>
      <c r="AP52" s="1735"/>
      <c r="AQ52" s="1735"/>
      <c r="AR52" s="1735"/>
      <c r="AS52" s="1735"/>
      <c r="AT52" s="1735"/>
      <c r="AU52" s="1735"/>
      <c r="AV52" s="1735"/>
      <c r="AW52" s="1735"/>
      <c r="AX52" s="1735"/>
      <c r="AY52" s="1735"/>
      <c r="AZ52" s="1735"/>
      <c r="BA52" s="1735"/>
      <c r="BB52" s="1731"/>
      <c r="BC52" s="1737"/>
      <c r="BD52" s="1737"/>
      <c r="BE52" s="1737"/>
      <c r="BF52" s="1738"/>
      <c r="BG52" s="169"/>
    </row>
    <row r="53" spans="1:59" ht="22" customHeight="1">
      <c r="A53" s="1907"/>
      <c r="B53" s="1765"/>
      <c r="C53" s="1766"/>
      <c r="D53" s="1766"/>
      <c r="E53" s="1766"/>
      <c r="F53" s="1766"/>
      <c r="G53" s="1766"/>
      <c r="H53" s="1766"/>
      <c r="I53" s="1766"/>
      <c r="J53" s="1767"/>
      <c r="K53" s="1279"/>
      <c r="L53" s="1280"/>
      <c r="M53" s="1280"/>
      <c r="N53" s="1281"/>
      <c r="O53" s="1776"/>
      <c r="P53" s="1777"/>
      <c r="Q53" s="1777"/>
      <c r="R53" s="1777"/>
      <c r="S53" s="1777"/>
      <c r="T53" s="1778"/>
      <c r="U53" s="1801"/>
      <c r="V53" s="1802"/>
      <c r="W53" s="1802"/>
      <c r="X53" s="1802"/>
      <c r="Y53" s="1802"/>
      <c r="Z53" s="1803"/>
      <c r="AA53" s="1776"/>
      <c r="AB53" s="1777"/>
      <c r="AC53" s="1777"/>
      <c r="AD53" s="1777"/>
      <c r="AE53" s="1778"/>
      <c r="AF53" s="1745" t="s">
        <v>548</v>
      </c>
      <c r="AG53" s="1727"/>
      <c r="AH53" s="1727"/>
      <c r="AI53" s="1727"/>
      <c r="AJ53" s="1727"/>
      <c r="AK53" s="1728"/>
      <c r="AL53" s="336"/>
      <c r="AM53" s="1740" t="s">
        <v>547</v>
      </c>
      <c r="AN53" s="1741"/>
      <c r="AO53" s="1741"/>
      <c r="AP53" s="1741"/>
      <c r="AQ53" s="1741"/>
      <c r="AR53" s="1741"/>
      <c r="AS53" s="1741"/>
      <c r="AT53" s="1741"/>
      <c r="AU53" s="1741"/>
      <c r="AV53" s="1741"/>
      <c r="AW53" s="1741"/>
      <c r="AX53" s="1741"/>
      <c r="AY53" s="1741"/>
      <c r="AZ53" s="1741"/>
      <c r="BA53" s="1741"/>
      <c r="BB53" s="1731"/>
      <c r="BC53" s="1732"/>
      <c r="BD53" s="1732"/>
      <c r="BE53" s="1732"/>
      <c r="BF53" s="1733"/>
      <c r="BG53" s="167"/>
    </row>
    <row r="54" spans="1:59" ht="22" customHeight="1">
      <c r="A54" s="1907"/>
      <c r="B54" s="1823" t="s">
        <v>843</v>
      </c>
      <c r="C54" s="1832"/>
      <c r="D54" s="1832"/>
      <c r="E54" s="1832"/>
      <c r="F54" s="1832"/>
      <c r="G54" s="1832"/>
      <c r="H54" s="1832"/>
      <c r="I54" s="1832"/>
      <c r="J54" s="1833"/>
      <c r="K54" s="1270"/>
      <c r="L54" s="1271"/>
      <c r="M54" s="1271"/>
      <c r="N54" s="1272"/>
      <c r="O54" s="1270"/>
      <c r="P54" s="1271"/>
      <c r="Q54" s="1271"/>
      <c r="R54" s="1271"/>
      <c r="S54" s="1271"/>
      <c r="T54" s="1272"/>
      <c r="U54" s="1270"/>
      <c r="V54" s="1271"/>
      <c r="W54" s="1271"/>
      <c r="X54" s="1271"/>
      <c r="Y54" s="1271"/>
      <c r="Z54" s="1272"/>
      <c r="AA54" s="1270"/>
      <c r="AB54" s="1271"/>
      <c r="AC54" s="1271"/>
      <c r="AD54" s="1271"/>
      <c r="AE54" s="1272"/>
      <c r="AF54" s="1745" t="s">
        <v>553</v>
      </c>
      <c r="AG54" s="1727"/>
      <c r="AH54" s="1727"/>
      <c r="AI54" s="1727"/>
      <c r="AJ54" s="1727"/>
      <c r="AK54" s="1728"/>
      <c r="AL54" s="336"/>
      <c r="AM54" s="1740" t="s">
        <v>619</v>
      </c>
      <c r="AN54" s="1741"/>
      <c r="AO54" s="1741"/>
      <c r="AP54" s="1741"/>
      <c r="AQ54" s="1741"/>
      <c r="AR54" s="1741"/>
      <c r="AS54" s="1741"/>
      <c r="AT54" s="1741"/>
      <c r="AU54" s="1741"/>
      <c r="AV54" s="1741"/>
      <c r="AW54" s="1741"/>
      <c r="AX54" s="1741"/>
      <c r="AY54" s="1741"/>
      <c r="AZ54" s="1741"/>
      <c r="BA54" s="1741"/>
      <c r="BB54" s="1731"/>
      <c r="BC54" s="1737"/>
      <c r="BD54" s="1737"/>
      <c r="BE54" s="1737"/>
      <c r="BF54" s="1738"/>
      <c r="BG54" s="169"/>
    </row>
    <row r="55" spans="1:59" ht="22" customHeight="1">
      <c r="A55" s="1907"/>
      <c r="B55" s="1834"/>
      <c r="C55" s="1835"/>
      <c r="D55" s="1835"/>
      <c r="E55" s="1835"/>
      <c r="F55" s="1835"/>
      <c r="G55" s="1835"/>
      <c r="H55" s="1835"/>
      <c r="I55" s="1835"/>
      <c r="J55" s="1836"/>
      <c r="K55" s="1276"/>
      <c r="L55" s="1277"/>
      <c r="M55" s="1277"/>
      <c r="N55" s="1278"/>
      <c r="O55" s="1276"/>
      <c r="P55" s="1277"/>
      <c r="Q55" s="1277"/>
      <c r="R55" s="1277"/>
      <c r="S55" s="1277"/>
      <c r="T55" s="1278"/>
      <c r="U55" s="1276"/>
      <c r="V55" s="1277"/>
      <c r="W55" s="1277"/>
      <c r="X55" s="1277"/>
      <c r="Y55" s="1277"/>
      <c r="Z55" s="1278"/>
      <c r="AA55" s="1276"/>
      <c r="AB55" s="1277"/>
      <c r="AC55" s="1277"/>
      <c r="AD55" s="1277"/>
      <c r="AE55" s="1278"/>
      <c r="AF55" s="1727" t="s">
        <v>581</v>
      </c>
      <c r="AG55" s="1727"/>
      <c r="AH55" s="1727"/>
      <c r="AI55" s="1727"/>
      <c r="AJ55" s="1727"/>
      <c r="AK55" s="1728"/>
      <c r="AL55" s="336"/>
      <c r="AM55" s="1734" t="s">
        <v>2216</v>
      </c>
      <c r="AN55" s="1735"/>
      <c r="AO55" s="1735"/>
      <c r="AP55" s="1735"/>
      <c r="AQ55" s="1735"/>
      <c r="AR55" s="1735"/>
      <c r="AS55" s="1735"/>
      <c r="AT55" s="1735"/>
      <c r="AU55" s="1735"/>
      <c r="AV55" s="1735"/>
      <c r="AW55" s="1735"/>
      <c r="AX55" s="1735"/>
      <c r="AY55" s="1735"/>
      <c r="AZ55" s="1735"/>
      <c r="BA55" s="1735"/>
      <c r="BB55" s="1731"/>
      <c r="BC55" s="1737"/>
      <c r="BD55" s="1737"/>
      <c r="BE55" s="1737"/>
      <c r="BF55" s="1738"/>
      <c r="BG55" s="169"/>
    </row>
    <row r="56" spans="1:59" ht="22" customHeight="1">
      <c r="A56" s="1907"/>
      <c r="B56" s="1834"/>
      <c r="C56" s="1835"/>
      <c r="D56" s="1835"/>
      <c r="E56" s="1835"/>
      <c r="F56" s="1835"/>
      <c r="G56" s="1835"/>
      <c r="H56" s="1835"/>
      <c r="I56" s="1835"/>
      <c r="J56" s="1836"/>
      <c r="K56" s="1276"/>
      <c r="L56" s="1277"/>
      <c r="M56" s="1277"/>
      <c r="N56" s="1278"/>
      <c r="O56" s="1276"/>
      <c r="P56" s="1277"/>
      <c r="Q56" s="1277"/>
      <c r="R56" s="1277"/>
      <c r="S56" s="1277"/>
      <c r="T56" s="1278"/>
      <c r="U56" s="1276"/>
      <c r="V56" s="1277"/>
      <c r="W56" s="1277"/>
      <c r="X56" s="1277"/>
      <c r="Y56" s="1277"/>
      <c r="Z56" s="1278"/>
      <c r="AA56" s="1276"/>
      <c r="AB56" s="1277"/>
      <c r="AC56" s="1277"/>
      <c r="AD56" s="1277"/>
      <c r="AE56" s="1278"/>
      <c r="AF56" s="1728" t="s">
        <v>566</v>
      </c>
      <c r="AG56" s="1736"/>
      <c r="AH56" s="1736"/>
      <c r="AI56" s="1736"/>
      <c r="AJ56" s="1736"/>
      <c r="AK56" s="1736"/>
      <c r="AL56" s="336"/>
      <c r="AM56" s="1740" t="s">
        <v>2194</v>
      </c>
      <c r="AN56" s="1741"/>
      <c r="AO56" s="1741"/>
      <c r="AP56" s="1741"/>
      <c r="AQ56" s="1741"/>
      <c r="AR56" s="1741"/>
      <c r="AS56" s="1741"/>
      <c r="AT56" s="1741"/>
      <c r="AU56" s="1741"/>
      <c r="AV56" s="1741"/>
      <c r="AW56" s="1741"/>
      <c r="AX56" s="1741"/>
      <c r="AY56" s="1741"/>
      <c r="AZ56" s="1741"/>
      <c r="BA56" s="1741"/>
      <c r="BB56" s="1731"/>
      <c r="BC56" s="1737"/>
      <c r="BD56" s="1737"/>
      <c r="BE56" s="1737"/>
      <c r="BF56" s="1738"/>
      <c r="BG56" s="169"/>
    </row>
    <row r="57" spans="1:59" ht="22" customHeight="1">
      <c r="A57" s="1907"/>
      <c r="B57" s="1834"/>
      <c r="C57" s="1835"/>
      <c r="D57" s="1835"/>
      <c r="E57" s="1835"/>
      <c r="F57" s="1835"/>
      <c r="G57" s="1835"/>
      <c r="H57" s="1835"/>
      <c r="I57" s="1835"/>
      <c r="J57" s="1836"/>
      <c r="K57" s="1276"/>
      <c r="L57" s="1277"/>
      <c r="M57" s="1277"/>
      <c r="N57" s="1278"/>
      <c r="O57" s="1276"/>
      <c r="P57" s="1277"/>
      <c r="Q57" s="1277"/>
      <c r="R57" s="1277"/>
      <c r="S57" s="1277"/>
      <c r="T57" s="1278"/>
      <c r="U57" s="1276"/>
      <c r="V57" s="1277"/>
      <c r="W57" s="1277"/>
      <c r="X57" s="1277"/>
      <c r="Y57" s="1277"/>
      <c r="Z57" s="1278"/>
      <c r="AA57" s="1276"/>
      <c r="AB57" s="1277"/>
      <c r="AC57" s="1277"/>
      <c r="AD57" s="1277"/>
      <c r="AE57" s="1278"/>
      <c r="AF57" s="1728" t="s">
        <v>565</v>
      </c>
      <c r="AG57" s="1736"/>
      <c r="AH57" s="1736"/>
      <c r="AI57" s="1736"/>
      <c r="AJ57" s="1736"/>
      <c r="AK57" s="1736"/>
      <c r="AL57" s="336"/>
      <c r="AM57" s="1740" t="s">
        <v>2194</v>
      </c>
      <c r="AN57" s="1741"/>
      <c r="AO57" s="1741"/>
      <c r="AP57" s="1741"/>
      <c r="AQ57" s="1741"/>
      <c r="AR57" s="1741"/>
      <c r="AS57" s="1741"/>
      <c r="AT57" s="1741"/>
      <c r="AU57" s="1741"/>
      <c r="AV57" s="1741"/>
      <c r="AW57" s="1741"/>
      <c r="AX57" s="1741"/>
      <c r="AY57" s="1741"/>
      <c r="AZ57" s="1741"/>
      <c r="BA57" s="1741"/>
      <c r="BB57" s="1731"/>
      <c r="BC57" s="1737"/>
      <c r="BD57" s="1737"/>
      <c r="BE57" s="1737"/>
      <c r="BF57" s="1738"/>
      <c r="BG57" s="167"/>
    </row>
    <row r="58" spans="1:59" ht="22" customHeight="1">
      <c r="A58" s="1907"/>
      <c r="B58" s="1834"/>
      <c r="C58" s="1835"/>
      <c r="D58" s="1835"/>
      <c r="E58" s="1835"/>
      <c r="F58" s="1835"/>
      <c r="G58" s="1835"/>
      <c r="H58" s="1835"/>
      <c r="I58" s="1835"/>
      <c r="J58" s="1836"/>
      <c r="K58" s="1276"/>
      <c r="L58" s="1277"/>
      <c r="M58" s="1277"/>
      <c r="N58" s="1278"/>
      <c r="O58" s="1276"/>
      <c r="P58" s="1277"/>
      <c r="Q58" s="1277"/>
      <c r="R58" s="1277"/>
      <c r="S58" s="1277"/>
      <c r="T58" s="1278"/>
      <c r="U58" s="1276"/>
      <c r="V58" s="1277"/>
      <c r="W58" s="1277"/>
      <c r="X58" s="1277"/>
      <c r="Y58" s="1277"/>
      <c r="Z58" s="1278"/>
      <c r="AA58" s="1276"/>
      <c r="AB58" s="1277"/>
      <c r="AC58" s="1277"/>
      <c r="AD58" s="1277"/>
      <c r="AE58" s="1278"/>
      <c r="AF58" s="1727" t="s">
        <v>618</v>
      </c>
      <c r="AG58" s="1727"/>
      <c r="AH58" s="1727"/>
      <c r="AI58" s="1727"/>
      <c r="AJ58" s="1727"/>
      <c r="AK58" s="1728"/>
      <c r="AL58" s="336"/>
      <c r="AM58" s="1734" t="s">
        <v>2194</v>
      </c>
      <c r="AN58" s="1735"/>
      <c r="AO58" s="1735"/>
      <c r="AP58" s="1735"/>
      <c r="AQ58" s="1735"/>
      <c r="AR58" s="1735"/>
      <c r="AS58" s="1735"/>
      <c r="AT58" s="1735"/>
      <c r="AU58" s="1735"/>
      <c r="AV58" s="1735"/>
      <c r="AW58" s="1735"/>
      <c r="AX58" s="1735"/>
      <c r="AY58" s="1735"/>
      <c r="AZ58" s="1735"/>
      <c r="BA58" s="1735"/>
      <c r="BB58" s="1731"/>
      <c r="BC58" s="1737"/>
      <c r="BD58" s="1737"/>
      <c r="BE58" s="1737"/>
      <c r="BF58" s="1738"/>
      <c r="BG58" s="169"/>
    </row>
    <row r="59" spans="1:59" ht="22" customHeight="1">
      <c r="A59" s="1907"/>
      <c r="B59" s="1834"/>
      <c r="C59" s="1835"/>
      <c r="D59" s="1835"/>
      <c r="E59" s="1835"/>
      <c r="F59" s="1835"/>
      <c r="G59" s="1835"/>
      <c r="H59" s="1835"/>
      <c r="I59" s="1835"/>
      <c r="J59" s="1836"/>
      <c r="K59" s="1276"/>
      <c r="L59" s="1277"/>
      <c r="M59" s="1277"/>
      <c r="N59" s="1278"/>
      <c r="O59" s="1276"/>
      <c r="P59" s="1277"/>
      <c r="Q59" s="1277"/>
      <c r="R59" s="1277"/>
      <c r="S59" s="1277"/>
      <c r="T59" s="1278"/>
      <c r="U59" s="1276"/>
      <c r="V59" s="1277"/>
      <c r="W59" s="1277"/>
      <c r="X59" s="1277"/>
      <c r="Y59" s="1277"/>
      <c r="Z59" s="1278"/>
      <c r="AA59" s="1276"/>
      <c r="AB59" s="1277"/>
      <c r="AC59" s="1277"/>
      <c r="AD59" s="1277"/>
      <c r="AE59" s="1278"/>
      <c r="AF59" s="1727" t="s">
        <v>2217</v>
      </c>
      <c r="AG59" s="1727"/>
      <c r="AH59" s="1727"/>
      <c r="AI59" s="1727"/>
      <c r="AJ59" s="1727"/>
      <c r="AK59" s="1728"/>
      <c r="AL59" s="336"/>
      <c r="AM59" s="1740" t="s">
        <v>617</v>
      </c>
      <c r="AN59" s="1741"/>
      <c r="AO59" s="1741"/>
      <c r="AP59" s="1741"/>
      <c r="AQ59" s="1741"/>
      <c r="AR59" s="1741"/>
      <c r="AS59" s="1741"/>
      <c r="AT59" s="1741"/>
      <c r="AU59" s="1741"/>
      <c r="AV59" s="1741"/>
      <c r="AW59" s="1741"/>
      <c r="AX59" s="1741"/>
      <c r="AY59" s="1741"/>
      <c r="AZ59" s="1741"/>
      <c r="BA59" s="1741"/>
      <c r="BB59" s="1731"/>
      <c r="BC59" s="1737"/>
      <c r="BD59" s="1737"/>
      <c r="BE59" s="1737"/>
      <c r="BF59" s="1738"/>
      <c r="BG59" s="169"/>
    </row>
    <row r="60" spans="1:59" ht="22" customHeight="1">
      <c r="A60" s="1907"/>
      <c r="B60" s="1834"/>
      <c r="C60" s="1835"/>
      <c r="D60" s="1835"/>
      <c r="E60" s="1835"/>
      <c r="F60" s="1835"/>
      <c r="G60" s="1835"/>
      <c r="H60" s="1835"/>
      <c r="I60" s="1835"/>
      <c r="J60" s="1836"/>
      <c r="K60" s="1276"/>
      <c r="L60" s="1277"/>
      <c r="M60" s="1277"/>
      <c r="N60" s="1278"/>
      <c r="O60" s="1276"/>
      <c r="P60" s="1277"/>
      <c r="Q60" s="1277"/>
      <c r="R60" s="1277"/>
      <c r="S60" s="1277"/>
      <c r="T60" s="1278"/>
      <c r="U60" s="1276"/>
      <c r="V60" s="1277"/>
      <c r="W60" s="1277"/>
      <c r="X60" s="1277"/>
      <c r="Y60" s="1277"/>
      <c r="Z60" s="1278"/>
      <c r="AA60" s="1276"/>
      <c r="AB60" s="1277"/>
      <c r="AC60" s="1277"/>
      <c r="AD60" s="1277"/>
      <c r="AE60" s="1278"/>
      <c r="AF60" s="1768" t="s">
        <v>616</v>
      </c>
      <c r="AG60" s="1769"/>
      <c r="AH60" s="1769"/>
      <c r="AI60" s="1769"/>
      <c r="AJ60" s="1769"/>
      <c r="AK60" s="1770"/>
      <c r="AL60" s="336"/>
      <c r="AM60" s="1740" t="s">
        <v>2194</v>
      </c>
      <c r="AN60" s="1741"/>
      <c r="AO60" s="1741"/>
      <c r="AP60" s="1741"/>
      <c r="AQ60" s="1741"/>
      <c r="AR60" s="1741"/>
      <c r="AS60" s="1741"/>
      <c r="AT60" s="1741"/>
      <c r="AU60" s="1741"/>
      <c r="AV60" s="1741"/>
      <c r="AW60" s="1741"/>
      <c r="AX60" s="1741"/>
      <c r="AY60" s="1741"/>
      <c r="AZ60" s="1741"/>
      <c r="BA60" s="1741"/>
      <c r="BB60" s="1657"/>
      <c r="BC60" s="1658"/>
      <c r="BD60" s="1658"/>
      <c r="BE60" s="1658"/>
      <c r="BF60" s="1659"/>
      <c r="BG60" s="168"/>
    </row>
    <row r="61" spans="1:59" ht="22" customHeight="1">
      <c r="A61" s="1907"/>
      <c r="B61" s="1834"/>
      <c r="C61" s="1835"/>
      <c r="D61" s="1835"/>
      <c r="E61" s="1835"/>
      <c r="F61" s="1835"/>
      <c r="G61" s="1835"/>
      <c r="H61" s="1835"/>
      <c r="I61" s="1835"/>
      <c r="J61" s="1836"/>
      <c r="K61" s="1276"/>
      <c r="L61" s="1277"/>
      <c r="M61" s="1277"/>
      <c r="N61" s="1278"/>
      <c r="O61" s="1276"/>
      <c r="P61" s="1277"/>
      <c r="Q61" s="1277"/>
      <c r="R61" s="1277"/>
      <c r="S61" s="1277"/>
      <c r="T61" s="1278"/>
      <c r="U61" s="1276"/>
      <c r="V61" s="1277"/>
      <c r="W61" s="1277"/>
      <c r="X61" s="1277"/>
      <c r="Y61" s="1277"/>
      <c r="Z61" s="1278"/>
      <c r="AA61" s="1276"/>
      <c r="AB61" s="1277"/>
      <c r="AC61" s="1277"/>
      <c r="AD61" s="1277"/>
      <c r="AE61" s="1278"/>
      <c r="AF61" s="1727" t="s">
        <v>615</v>
      </c>
      <c r="AG61" s="1727"/>
      <c r="AH61" s="1727"/>
      <c r="AI61" s="1727"/>
      <c r="AJ61" s="1727"/>
      <c r="AK61" s="1728"/>
      <c r="AL61" s="336"/>
      <c r="AM61" s="1740" t="s">
        <v>614</v>
      </c>
      <c r="AN61" s="1741"/>
      <c r="AO61" s="1741"/>
      <c r="AP61" s="1741"/>
      <c r="AQ61" s="1741"/>
      <c r="AR61" s="1741"/>
      <c r="AS61" s="1741"/>
      <c r="AT61" s="1741"/>
      <c r="AU61" s="1741"/>
      <c r="AV61" s="1741"/>
      <c r="AW61" s="1741"/>
      <c r="AX61" s="1741"/>
      <c r="AY61" s="1741"/>
      <c r="AZ61" s="1741"/>
      <c r="BA61" s="1741"/>
      <c r="BB61" s="1731"/>
      <c r="BC61" s="1737"/>
      <c r="BD61" s="1737"/>
      <c r="BE61" s="1737"/>
      <c r="BF61" s="1738"/>
      <c r="BG61" s="169"/>
    </row>
    <row r="62" spans="1:59" ht="22" customHeight="1">
      <c r="A62" s="1907"/>
      <c r="B62" s="1834"/>
      <c r="C62" s="1835"/>
      <c r="D62" s="1835"/>
      <c r="E62" s="1835"/>
      <c r="F62" s="1835"/>
      <c r="G62" s="1835"/>
      <c r="H62" s="1835"/>
      <c r="I62" s="1835"/>
      <c r="J62" s="1836"/>
      <c r="K62" s="1276"/>
      <c r="L62" s="1277"/>
      <c r="M62" s="1277"/>
      <c r="N62" s="1278"/>
      <c r="O62" s="1276"/>
      <c r="P62" s="1277"/>
      <c r="Q62" s="1277"/>
      <c r="R62" s="1277"/>
      <c r="S62" s="1277"/>
      <c r="T62" s="1278"/>
      <c r="U62" s="1276"/>
      <c r="V62" s="1277"/>
      <c r="W62" s="1277"/>
      <c r="X62" s="1277"/>
      <c r="Y62" s="1277"/>
      <c r="Z62" s="1278"/>
      <c r="AA62" s="1276"/>
      <c r="AB62" s="1277"/>
      <c r="AC62" s="1277"/>
      <c r="AD62" s="1277"/>
      <c r="AE62" s="1278"/>
      <c r="AF62" s="1768" t="s">
        <v>613</v>
      </c>
      <c r="AG62" s="1769"/>
      <c r="AH62" s="1769"/>
      <c r="AI62" s="1769"/>
      <c r="AJ62" s="1769"/>
      <c r="AK62" s="1770"/>
      <c r="AL62" s="336"/>
      <c r="AM62" s="1740" t="s">
        <v>2194</v>
      </c>
      <c r="AN62" s="1741"/>
      <c r="AO62" s="1741"/>
      <c r="AP62" s="1741"/>
      <c r="AQ62" s="1741"/>
      <c r="AR62" s="1741"/>
      <c r="AS62" s="1741"/>
      <c r="AT62" s="1741"/>
      <c r="AU62" s="1741"/>
      <c r="AV62" s="1741"/>
      <c r="AW62" s="1741"/>
      <c r="AX62" s="1741"/>
      <c r="AY62" s="1741"/>
      <c r="AZ62" s="1741"/>
      <c r="BA62" s="1741"/>
      <c r="BB62" s="1657"/>
      <c r="BC62" s="1658"/>
      <c r="BD62" s="1658"/>
      <c r="BE62" s="1658"/>
      <c r="BF62" s="1659"/>
      <c r="BG62" s="169"/>
    </row>
    <row r="63" spans="1:59" ht="22" customHeight="1">
      <c r="A63" s="1907"/>
      <c r="B63" s="1834"/>
      <c r="C63" s="1835"/>
      <c r="D63" s="1835"/>
      <c r="E63" s="1835"/>
      <c r="F63" s="1835"/>
      <c r="G63" s="1835"/>
      <c r="H63" s="1835"/>
      <c r="I63" s="1835"/>
      <c r="J63" s="1836"/>
      <c r="K63" s="1276"/>
      <c r="L63" s="1277"/>
      <c r="M63" s="1277"/>
      <c r="N63" s="1278"/>
      <c r="O63" s="1276"/>
      <c r="P63" s="1277"/>
      <c r="Q63" s="1277"/>
      <c r="R63" s="1277"/>
      <c r="S63" s="1277"/>
      <c r="T63" s="1278"/>
      <c r="U63" s="1276"/>
      <c r="V63" s="1277"/>
      <c r="W63" s="1277"/>
      <c r="X63" s="1277"/>
      <c r="Y63" s="1277"/>
      <c r="Z63" s="1278"/>
      <c r="AA63" s="1276"/>
      <c r="AB63" s="1277"/>
      <c r="AC63" s="1277"/>
      <c r="AD63" s="1277"/>
      <c r="AE63" s="1278"/>
      <c r="AF63" s="1745" t="s">
        <v>2202</v>
      </c>
      <c r="AG63" s="1727"/>
      <c r="AH63" s="1727"/>
      <c r="AI63" s="1727"/>
      <c r="AJ63" s="1727"/>
      <c r="AK63" s="1728"/>
      <c r="AL63" s="336"/>
      <c r="AM63" s="1740" t="s">
        <v>2218</v>
      </c>
      <c r="AN63" s="1741"/>
      <c r="AO63" s="1741"/>
      <c r="AP63" s="1741"/>
      <c r="AQ63" s="1741"/>
      <c r="AR63" s="1741"/>
      <c r="AS63" s="1741"/>
      <c r="AT63" s="1741"/>
      <c r="AU63" s="1741"/>
      <c r="AV63" s="1741"/>
      <c r="AW63" s="1741"/>
      <c r="AX63" s="1741"/>
      <c r="AY63" s="1741"/>
      <c r="AZ63" s="1741"/>
      <c r="BA63" s="1741"/>
      <c r="BB63" s="1657"/>
      <c r="BC63" s="1658"/>
      <c r="BD63" s="1658"/>
      <c r="BE63" s="1658"/>
      <c r="BF63" s="1659"/>
      <c r="BG63" s="169"/>
    </row>
    <row r="64" spans="1:59" ht="22" customHeight="1">
      <c r="A64" s="1907"/>
      <c r="B64" s="1834"/>
      <c r="C64" s="1835"/>
      <c r="D64" s="1835"/>
      <c r="E64" s="1835"/>
      <c r="F64" s="1835"/>
      <c r="G64" s="1835"/>
      <c r="H64" s="1835"/>
      <c r="I64" s="1835"/>
      <c r="J64" s="1836"/>
      <c r="K64" s="1276"/>
      <c r="L64" s="1277"/>
      <c r="M64" s="1277"/>
      <c r="N64" s="1278"/>
      <c r="O64" s="1276"/>
      <c r="P64" s="1277"/>
      <c r="Q64" s="1277"/>
      <c r="R64" s="1277"/>
      <c r="S64" s="1277"/>
      <c r="T64" s="1278"/>
      <c r="U64" s="1276"/>
      <c r="V64" s="1277"/>
      <c r="W64" s="1277"/>
      <c r="X64" s="1277"/>
      <c r="Y64" s="1277"/>
      <c r="Z64" s="1278"/>
      <c r="AA64" s="1276"/>
      <c r="AB64" s="1277"/>
      <c r="AC64" s="1277"/>
      <c r="AD64" s="1277"/>
      <c r="AE64" s="1278"/>
      <c r="AF64" s="1745" t="s">
        <v>2193</v>
      </c>
      <c r="AG64" s="1727"/>
      <c r="AH64" s="1727"/>
      <c r="AI64" s="1727"/>
      <c r="AJ64" s="1727"/>
      <c r="AK64" s="1728"/>
      <c r="AL64" s="336"/>
      <c r="AM64" s="1740" t="s">
        <v>2219</v>
      </c>
      <c r="AN64" s="1741"/>
      <c r="AO64" s="1741"/>
      <c r="AP64" s="1741"/>
      <c r="AQ64" s="1741"/>
      <c r="AR64" s="1741"/>
      <c r="AS64" s="1741"/>
      <c r="AT64" s="1741"/>
      <c r="AU64" s="1741"/>
      <c r="AV64" s="1741"/>
      <c r="AW64" s="1741"/>
      <c r="AX64" s="1741"/>
      <c r="AY64" s="1741"/>
      <c r="AZ64" s="1741"/>
      <c r="BA64" s="1741"/>
      <c r="BB64" s="1657"/>
      <c r="BC64" s="1658"/>
      <c r="BD64" s="1658"/>
      <c r="BE64" s="1658"/>
      <c r="BF64" s="1659"/>
      <c r="BG64" s="169"/>
    </row>
    <row r="65" spans="1:59" ht="22" customHeight="1">
      <c r="A65" s="1907"/>
      <c r="B65" s="1834"/>
      <c r="C65" s="1835"/>
      <c r="D65" s="1835"/>
      <c r="E65" s="1835"/>
      <c r="F65" s="1835"/>
      <c r="G65" s="1835"/>
      <c r="H65" s="1835"/>
      <c r="I65" s="1835"/>
      <c r="J65" s="1836"/>
      <c r="K65" s="1276"/>
      <c r="L65" s="1277"/>
      <c r="M65" s="1277"/>
      <c r="N65" s="1278"/>
      <c r="O65" s="1276"/>
      <c r="P65" s="1277"/>
      <c r="Q65" s="1277"/>
      <c r="R65" s="1277"/>
      <c r="S65" s="1277"/>
      <c r="T65" s="1278"/>
      <c r="U65" s="1276"/>
      <c r="V65" s="1277"/>
      <c r="W65" s="1277"/>
      <c r="X65" s="1277"/>
      <c r="Y65" s="1277"/>
      <c r="Z65" s="1278"/>
      <c r="AA65" s="1276"/>
      <c r="AB65" s="1277"/>
      <c r="AC65" s="1277"/>
      <c r="AD65" s="1277"/>
      <c r="AE65" s="1278"/>
      <c r="AF65" s="1727" t="s">
        <v>2220</v>
      </c>
      <c r="AG65" s="1727"/>
      <c r="AH65" s="1727"/>
      <c r="AI65" s="1727"/>
      <c r="AJ65" s="1727"/>
      <c r="AK65" s="1728"/>
      <c r="AL65" s="336"/>
      <c r="AM65" s="1734" t="s">
        <v>2219</v>
      </c>
      <c r="AN65" s="1735"/>
      <c r="AO65" s="1735"/>
      <c r="AP65" s="1735"/>
      <c r="AQ65" s="1735"/>
      <c r="AR65" s="1735"/>
      <c r="AS65" s="1735"/>
      <c r="AT65" s="1735"/>
      <c r="AU65" s="1735"/>
      <c r="AV65" s="1735"/>
      <c r="AW65" s="1735"/>
      <c r="AX65" s="1735"/>
      <c r="AY65" s="1735"/>
      <c r="AZ65" s="1735"/>
      <c r="BA65" s="1735"/>
      <c r="BB65" s="1731"/>
      <c r="BC65" s="1737"/>
      <c r="BD65" s="1737"/>
      <c r="BE65" s="1737"/>
      <c r="BF65" s="1738"/>
      <c r="BG65" s="169"/>
    </row>
    <row r="66" spans="1:59" ht="22" customHeight="1">
      <c r="A66" s="1907"/>
      <c r="B66" s="1834"/>
      <c r="C66" s="1835"/>
      <c r="D66" s="1835"/>
      <c r="E66" s="1835"/>
      <c r="F66" s="1835"/>
      <c r="G66" s="1835"/>
      <c r="H66" s="1835"/>
      <c r="I66" s="1835"/>
      <c r="J66" s="1836"/>
      <c r="K66" s="1276"/>
      <c r="L66" s="1277"/>
      <c r="M66" s="1277"/>
      <c r="N66" s="1278"/>
      <c r="O66" s="1276"/>
      <c r="P66" s="1277"/>
      <c r="Q66" s="1277"/>
      <c r="R66" s="1277"/>
      <c r="S66" s="1277"/>
      <c r="T66" s="1278"/>
      <c r="U66" s="1276"/>
      <c r="V66" s="1277"/>
      <c r="W66" s="1277"/>
      <c r="X66" s="1277"/>
      <c r="Y66" s="1277"/>
      <c r="Z66" s="1278"/>
      <c r="AA66" s="1276"/>
      <c r="AB66" s="1277"/>
      <c r="AC66" s="1277"/>
      <c r="AD66" s="1277"/>
      <c r="AE66" s="1278"/>
      <c r="AF66" s="1727" t="s">
        <v>2221</v>
      </c>
      <c r="AG66" s="1727"/>
      <c r="AH66" s="1727"/>
      <c r="AI66" s="1727"/>
      <c r="AJ66" s="1727"/>
      <c r="AK66" s="1728"/>
      <c r="AL66" s="336"/>
      <c r="AM66" s="1734" t="s">
        <v>2222</v>
      </c>
      <c r="AN66" s="1735"/>
      <c r="AO66" s="1735"/>
      <c r="AP66" s="1735"/>
      <c r="AQ66" s="1735"/>
      <c r="AR66" s="1735"/>
      <c r="AS66" s="1735"/>
      <c r="AT66" s="1735"/>
      <c r="AU66" s="1735"/>
      <c r="AV66" s="1735"/>
      <c r="AW66" s="1735"/>
      <c r="AX66" s="1735"/>
      <c r="AY66" s="1735"/>
      <c r="AZ66" s="1735"/>
      <c r="BA66" s="1735"/>
      <c r="BB66" s="1731"/>
      <c r="BC66" s="1737"/>
      <c r="BD66" s="1737"/>
      <c r="BE66" s="1737"/>
      <c r="BF66" s="1738"/>
      <c r="BG66" s="169"/>
    </row>
    <row r="67" spans="1:59" ht="22" customHeight="1">
      <c r="A67" s="1907"/>
      <c r="B67" s="1834"/>
      <c r="C67" s="1835"/>
      <c r="D67" s="1835"/>
      <c r="E67" s="1835"/>
      <c r="F67" s="1835"/>
      <c r="G67" s="1835"/>
      <c r="H67" s="1835"/>
      <c r="I67" s="1835"/>
      <c r="J67" s="1836"/>
      <c r="K67" s="1276"/>
      <c r="L67" s="1277"/>
      <c r="M67" s="1277"/>
      <c r="N67" s="1278"/>
      <c r="O67" s="1276"/>
      <c r="P67" s="1277"/>
      <c r="Q67" s="1277"/>
      <c r="R67" s="1277"/>
      <c r="S67" s="1277"/>
      <c r="T67" s="1278"/>
      <c r="U67" s="1276"/>
      <c r="V67" s="1277"/>
      <c r="W67" s="1277"/>
      <c r="X67" s="1277"/>
      <c r="Y67" s="1277"/>
      <c r="Z67" s="1278"/>
      <c r="AA67" s="1276"/>
      <c r="AB67" s="1277"/>
      <c r="AC67" s="1277"/>
      <c r="AD67" s="1277"/>
      <c r="AE67" s="1278"/>
      <c r="AF67" s="1728" t="s">
        <v>612</v>
      </c>
      <c r="AG67" s="1736"/>
      <c r="AH67" s="1736"/>
      <c r="AI67" s="1736"/>
      <c r="AJ67" s="1736"/>
      <c r="AK67" s="1736"/>
      <c r="AL67" s="336"/>
      <c r="AM67" s="1740" t="s">
        <v>549</v>
      </c>
      <c r="AN67" s="1741"/>
      <c r="AO67" s="1741"/>
      <c r="AP67" s="1741"/>
      <c r="AQ67" s="1741"/>
      <c r="AR67" s="1741"/>
      <c r="AS67" s="1741"/>
      <c r="AT67" s="1741"/>
      <c r="AU67" s="1741"/>
      <c r="AV67" s="1741"/>
      <c r="AW67" s="1741"/>
      <c r="AX67" s="1741"/>
      <c r="AY67" s="1741"/>
      <c r="AZ67" s="1741"/>
      <c r="BA67" s="1741"/>
      <c r="BB67" s="1731"/>
      <c r="BC67" s="1737"/>
      <c r="BD67" s="1737"/>
      <c r="BE67" s="1737"/>
      <c r="BF67" s="1738"/>
      <c r="BG67" s="169"/>
    </row>
    <row r="68" spans="1:59" ht="22" customHeight="1">
      <c r="A68" s="1907"/>
      <c r="B68" s="1834"/>
      <c r="C68" s="1835"/>
      <c r="D68" s="1835"/>
      <c r="E68" s="1835"/>
      <c r="F68" s="1835"/>
      <c r="G68" s="1835"/>
      <c r="H68" s="1835"/>
      <c r="I68" s="1835"/>
      <c r="J68" s="1836"/>
      <c r="K68" s="1276"/>
      <c r="L68" s="1277"/>
      <c r="M68" s="1277"/>
      <c r="N68" s="1278"/>
      <c r="O68" s="1276"/>
      <c r="P68" s="1277"/>
      <c r="Q68" s="1277"/>
      <c r="R68" s="1277"/>
      <c r="S68" s="1277"/>
      <c r="T68" s="1278"/>
      <c r="U68" s="1276"/>
      <c r="V68" s="1277"/>
      <c r="W68" s="1277"/>
      <c r="X68" s="1277"/>
      <c r="Y68" s="1277"/>
      <c r="Z68" s="1278"/>
      <c r="AA68" s="1276"/>
      <c r="AB68" s="1277"/>
      <c r="AC68" s="1277"/>
      <c r="AD68" s="1277"/>
      <c r="AE68" s="1278"/>
      <c r="AF68" s="1728" t="s">
        <v>2223</v>
      </c>
      <c r="AG68" s="1736"/>
      <c r="AH68" s="1736"/>
      <c r="AI68" s="1736"/>
      <c r="AJ68" s="1736"/>
      <c r="AK68" s="1736"/>
      <c r="AL68" s="336"/>
      <c r="AM68" s="1740" t="s">
        <v>2224</v>
      </c>
      <c r="AN68" s="1741"/>
      <c r="AO68" s="1741"/>
      <c r="AP68" s="1741"/>
      <c r="AQ68" s="1741"/>
      <c r="AR68" s="1741"/>
      <c r="AS68" s="1741"/>
      <c r="AT68" s="1741"/>
      <c r="AU68" s="1741"/>
      <c r="AV68" s="1741"/>
      <c r="AW68" s="1741"/>
      <c r="AX68" s="1741"/>
      <c r="AY68" s="1741"/>
      <c r="AZ68" s="1741"/>
      <c r="BA68" s="1741"/>
      <c r="BB68" s="1731"/>
      <c r="BC68" s="1737"/>
      <c r="BD68" s="1737"/>
      <c r="BE68" s="1737"/>
      <c r="BF68" s="1738"/>
      <c r="BG68" s="169"/>
    </row>
    <row r="69" spans="1:59" ht="22" customHeight="1">
      <c r="A69" s="1907"/>
      <c r="B69" s="1834"/>
      <c r="C69" s="1835"/>
      <c r="D69" s="1835"/>
      <c r="E69" s="1835"/>
      <c r="F69" s="1835"/>
      <c r="G69" s="1835"/>
      <c r="H69" s="1835"/>
      <c r="I69" s="1835"/>
      <c r="J69" s="1836"/>
      <c r="K69" s="1276"/>
      <c r="L69" s="1277"/>
      <c r="M69" s="1277"/>
      <c r="N69" s="1278"/>
      <c r="O69" s="1276"/>
      <c r="P69" s="1277"/>
      <c r="Q69" s="1277"/>
      <c r="R69" s="1277"/>
      <c r="S69" s="1277"/>
      <c r="T69" s="1278"/>
      <c r="U69" s="1276"/>
      <c r="V69" s="1277"/>
      <c r="W69" s="1277"/>
      <c r="X69" s="1277"/>
      <c r="Y69" s="1277"/>
      <c r="Z69" s="1278"/>
      <c r="AA69" s="1276"/>
      <c r="AB69" s="1277"/>
      <c r="AC69" s="1277"/>
      <c r="AD69" s="1277"/>
      <c r="AE69" s="1278"/>
      <c r="AF69" s="1728" t="s">
        <v>607</v>
      </c>
      <c r="AG69" s="1736"/>
      <c r="AH69" s="1736"/>
      <c r="AI69" s="1736"/>
      <c r="AJ69" s="1736"/>
      <c r="AK69" s="1736"/>
      <c r="AL69" s="336"/>
      <c r="AM69" s="1729" t="s">
        <v>2222</v>
      </c>
      <c r="AN69" s="1741"/>
      <c r="AO69" s="1741"/>
      <c r="AP69" s="1741"/>
      <c r="AQ69" s="1741"/>
      <c r="AR69" s="1741"/>
      <c r="AS69" s="1741"/>
      <c r="AT69" s="1741"/>
      <c r="AU69" s="1741"/>
      <c r="AV69" s="1741"/>
      <c r="AW69" s="1741"/>
      <c r="AX69" s="1741"/>
      <c r="AY69" s="1741"/>
      <c r="AZ69" s="1741"/>
      <c r="BA69" s="1741"/>
      <c r="BB69" s="1731"/>
      <c r="BC69" s="1737"/>
      <c r="BD69" s="1737"/>
      <c r="BE69" s="1737"/>
      <c r="BF69" s="1738"/>
      <c r="BG69" s="168"/>
    </row>
    <row r="70" spans="1:59" ht="22" customHeight="1" thickBot="1">
      <c r="A70" s="1907"/>
      <c r="B70" s="1834"/>
      <c r="C70" s="1835"/>
      <c r="D70" s="1835"/>
      <c r="E70" s="1835"/>
      <c r="F70" s="1835"/>
      <c r="G70" s="1835"/>
      <c r="H70" s="1835"/>
      <c r="I70" s="1835"/>
      <c r="J70" s="1836"/>
      <c r="K70" s="1276"/>
      <c r="L70" s="1277"/>
      <c r="M70" s="1277"/>
      <c r="N70" s="1278"/>
      <c r="O70" s="1276"/>
      <c r="P70" s="1277"/>
      <c r="Q70" s="1277"/>
      <c r="R70" s="1277"/>
      <c r="S70" s="1277"/>
      <c r="T70" s="1278"/>
      <c r="U70" s="1276"/>
      <c r="V70" s="1277"/>
      <c r="W70" s="1277"/>
      <c r="X70" s="1277"/>
      <c r="Y70" s="1277"/>
      <c r="Z70" s="1278"/>
      <c r="AA70" s="1276"/>
      <c r="AB70" s="1277"/>
      <c r="AC70" s="1277"/>
      <c r="AD70" s="1277"/>
      <c r="AE70" s="1278"/>
      <c r="AF70" s="1728" t="s">
        <v>2225</v>
      </c>
      <c r="AG70" s="1736"/>
      <c r="AH70" s="1736"/>
      <c r="AI70" s="1736"/>
      <c r="AJ70" s="1736"/>
      <c r="AK70" s="1736"/>
      <c r="AL70" s="336"/>
      <c r="AM70" s="1729" t="s">
        <v>2226</v>
      </c>
      <c r="AN70" s="1741"/>
      <c r="AO70" s="1741"/>
      <c r="AP70" s="1741"/>
      <c r="AQ70" s="1741"/>
      <c r="AR70" s="1741"/>
      <c r="AS70" s="1741"/>
      <c r="AT70" s="1741"/>
      <c r="AU70" s="1741"/>
      <c r="AV70" s="1741"/>
      <c r="AW70" s="1741"/>
      <c r="AX70" s="1741"/>
      <c r="AY70" s="1741"/>
      <c r="AZ70" s="1741"/>
      <c r="BA70" s="1741"/>
      <c r="BB70" s="1731"/>
      <c r="BC70" s="1737"/>
      <c r="BD70" s="1737"/>
      <c r="BE70" s="1737"/>
      <c r="BF70" s="1738"/>
      <c r="BG70" s="168"/>
    </row>
    <row r="71" spans="1:59" ht="22" customHeight="1">
      <c r="A71" s="1907"/>
      <c r="B71" s="1834"/>
      <c r="C71" s="1835"/>
      <c r="D71" s="1835"/>
      <c r="E71" s="1835"/>
      <c r="F71" s="1835"/>
      <c r="G71" s="1835"/>
      <c r="H71" s="1835"/>
      <c r="I71" s="1835"/>
      <c r="J71" s="1836"/>
      <c r="K71" s="1779"/>
      <c r="L71" s="1780"/>
      <c r="M71" s="1780"/>
      <c r="N71" s="1781"/>
      <c r="O71" s="1788"/>
      <c r="P71" s="1282"/>
      <c r="Q71" s="1282"/>
      <c r="R71" s="1282"/>
      <c r="S71" s="1282"/>
      <c r="T71" s="1283"/>
      <c r="U71" s="1788"/>
      <c r="V71" s="1282"/>
      <c r="W71" s="1282"/>
      <c r="X71" s="1282"/>
      <c r="Y71" s="1282"/>
      <c r="Z71" s="1283"/>
      <c r="AA71" s="1788"/>
      <c r="AB71" s="1282"/>
      <c r="AC71" s="1277"/>
      <c r="AD71" s="1277"/>
      <c r="AE71" s="1278"/>
      <c r="AF71" s="1728" t="s">
        <v>564</v>
      </c>
      <c r="AG71" s="1736"/>
      <c r="AH71" s="1736"/>
      <c r="AI71" s="1736"/>
      <c r="AJ71" s="1736"/>
      <c r="AK71" s="1736"/>
      <c r="AL71" s="336"/>
      <c r="AM71" s="1740" t="s">
        <v>2227</v>
      </c>
      <c r="AN71" s="1741"/>
      <c r="AO71" s="1741"/>
      <c r="AP71" s="1741"/>
      <c r="AQ71" s="1741"/>
      <c r="AR71" s="1741"/>
      <c r="AS71" s="1741"/>
      <c r="AT71" s="1741"/>
      <c r="AU71" s="1741"/>
      <c r="AV71" s="1741"/>
      <c r="AW71" s="1741"/>
      <c r="AX71" s="1741"/>
      <c r="AY71" s="1741"/>
      <c r="AZ71" s="1741"/>
      <c r="BA71" s="1741"/>
      <c r="BB71" s="1731"/>
      <c r="BC71" s="1737"/>
      <c r="BD71" s="1737"/>
      <c r="BE71" s="1737"/>
      <c r="BF71" s="1738"/>
      <c r="BG71" s="169"/>
    </row>
    <row r="72" spans="1:59" ht="22" customHeight="1">
      <c r="A72" s="1907"/>
      <c r="B72" s="1834"/>
      <c r="C72" s="1835"/>
      <c r="D72" s="1835"/>
      <c r="E72" s="1835"/>
      <c r="F72" s="1835"/>
      <c r="G72" s="1835"/>
      <c r="H72" s="1835"/>
      <c r="I72" s="1835"/>
      <c r="J72" s="1836"/>
      <c r="K72" s="1782"/>
      <c r="L72" s="1783"/>
      <c r="M72" s="1783"/>
      <c r="N72" s="1784"/>
      <c r="O72" s="1789"/>
      <c r="P72" s="1282"/>
      <c r="Q72" s="1282"/>
      <c r="R72" s="1282"/>
      <c r="S72" s="1282"/>
      <c r="T72" s="1283"/>
      <c r="U72" s="1789"/>
      <c r="V72" s="1282"/>
      <c r="W72" s="1282"/>
      <c r="X72" s="1282"/>
      <c r="Y72" s="1282"/>
      <c r="Z72" s="1283"/>
      <c r="AA72" s="1789"/>
      <c r="AB72" s="1282"/>
      <c r="AC72" s="1277"/>
      <c r="AD72" s="1277"/>
      <c r="AE72" s="1278"/>
      <c r="AF72" s="1727" t="s">
        <v>599</v>
      </c>
      <c r="AG72" s="1727"/>
      <c r="AH72" s="1727"/>
      <c r="AI72" s="1727"/>
      <c r="AJ72" s="1727"/>
      <c r="AK72" s="1728"/>
      <c r="AL72" s="336"/>
      <c r="AM72" s="1734" t="s">
        <v>2228</v>
      </c>
      <c r="AN72" s="1735"/>
      <c r="AO72" s="1735"/>
      <c r="AP72" s="1735"/>
      <c r="AQ72" s="1735"/>
      <c r="AR72" s="1735"/>
      <c r="AS72" s="1735"/>
      <c r="AT72" s="1735"/>
      <c r="AU72" s="1735"/>
      <c r="AV72" s="1735"/>
      <c r="AW72" s="1735"/>
      <c r="AX72" s="1735"/>
      <c r="AY72" s="1735"/>
      <c r="AZ72" s="1735"/>
      <c r="BA72" s="1735"/>
      <c r="BB72" s="1731"/>
      <c r="BC72" s="1737"/>
      <c r="BD72" s="1737"/>
      <c r="BE72" s="1737"/>
      <c r="BF72" s="1738"/>
      <c r="BG72" s="168"/>
    </row>
    <row r="73" spans="1:59" ht="22" customHeight="1" thickBot="1">
      <c r="A73" s="1907"/>
      <c r="B73" s="1834"/>
      <c r="C73" s="1835"/>
      <c r="D73" s="1835"/>
      <c r="E73" s="1835"/>
      <c r="F73" s="1835"/>
      <c r="G73" s="1835"/>
      <c r="H73" s="1835"/>
      <c r="I73" s="1835"/>
      <c r="J73" s="1836"/>
      <c r="K73" s="1785"/>
      <c r="L73" s="1786"/>
      <c r="M73" s="1786"/>
      <c r="N73" s="1787"/>
      <c r="O73" s="1790"/>
      <c r="P73" s="1282"/>
      <c r="Q73" s="1282"/>
      <c r="R73" s="1282"/>
      <c r="S73" s="1282"/>
      <c r="T73" s="1283"/>
      <c r="U73" s="1790"/>
      <c r="V73" s="1282"/>
      <c r="W73" s="1282"/>
      <c r="X73" s="1282"/>
      <c r="Y73" s="1282"/>
      <c r="Z73" s="1283"/>
      <c r="AA73" s="1790"/>
      <c r="AB73" s="1282"/>
      <c r="AC73" s="1277"/>
      <c r="AD73" s="1277"/>
      <c r="AE73" s="1278"/>
      <c r="AF73" s="1727" t="s">
        <v>2229</v>
      </c>
      <c r="AG73" s="1727"/>
      <c r="AH73" s="1727"/>
      <c r="AI73" s="1727"/>
      <c r="AJ73" s="1727"/>
      <c r="AK73" s="1728"/>
      <c r="AL73" s="336"/>
      <c r="AM73" s="1734" t="s">
        <v>549</v>
      </c>
      <c r="AN73" s="1735"/>
      <c r="AO73" s="1735"/>
      <c r="AP73" s="1735"/>
      <c r="AQ73" s="1735"/>
      <c r="AR73" s="1735"/>
      <c r="AS73" s="1735"/>
      <c r="AT73" s="1735"/>
      <c r="AU73" s="1735"/>
      <c r="AV73" s="1735"/>
      <c r="AW73" s="1735"/>
      <c r="AX73" s="1735"/>
      <c r="AY73" s="1735"/>
      <c r="AZ73" s="1735"/>
      <c r="BA73" s="1735"/>
      <c r="BB73" s="1731"/>
      <c r="BC73" s="1737"/>
      <c r="BD73" s="1737"/>
      <c r="BE73" s="1737"/>
      <c r="BF73" s="1738"/>
      <c r="BG73" s="168"/>
    </row>
    <row r="74" spans="1:59" ht="22" customHeight="1">
      <c r="A74" s="1907"/>
      <c r="B74" s="1834"/>
      <c r="C74" s="1835"/>
      <c r="D74" s="1835"/>
      <c r="E74" s="1835"/>
      <c r="F74" s="1835"/>
      <c r="G74" s="1835"/>
      <c r="H74" s="1835"/>
      <c r="I74" s="1835"/>
      <c r="J74" s="1836"/>
      <c r="K74" s="1276"/>
      <c r="L74" s="1277"/>
      <c r="M74" s="1277"/>
      <c r="N74" s="1278"/>
      <c r="O74" s="1773" t="s">
        <v>2230</v>
      </c>
      <c r="P74" s="1774"/>
      <c r="Q74" s="1774"/>
      <c r="R74" s="1774"/>
      <c r="S74" s="1774"/>
      <c r="T74" s="1775"/>
      <c r="U74" s="1773" t="s">
        <v>2231</v>
      </c>
      <c r="V74" s="1774"/>
      <c r="W74" s="1774"/>
      <c r="X74" s="1774"/>
      <c r="Y74" s="1774"/>
      <c r="Z74" s="1775"/>
      <c r="AA74" s="1773" t="s">
        <v>2232</v>
      </c>
      <c r="AB74" s="1774"/>
      <c r="AC74" s="1774"/>
      <c r="AD74" s="1774"/>
      <c r="AE74" s="1775"/>
      <c r="AF74" s="1728" t="s">
        <v>592</v>
      </c>
      <c r="AG74" s="1736"/>
      <c r="AH74" s="1736"/>
      <c r="AI74" s="1736"/>
      <c r="AJ74" s="1736"/>
      <c r="AK74" s="1736"/>
      <c r="AL74" s="336"/>
      <c r="AM74" s="1740" t="s">
        <v>2228</v>
      </c>
      <c r="AN74" s="1741"/>
      <c r="AO74" s="1741"/>
      <c r="AP74" s="1741"/>
      <c r="AQ74" s="1741"/>
      <c r="AR74" s="1741"/>
      <c r="AS74" s="1741"/>
      <c r="AT74" s="1741"/>
      <c r="AU74" s="1741"/>
      <c r="AV74" s="1741"/>
      <c r="AW74" s="1741"/>
      <c r="AX74" s="1741"/>
      <c r="AY74" s="1741"/>
      <c r="AZ74" s="1741"/>
      <c r="BA74" s="1741"/>
      <c r="BB74" s="1731"/>
      <c r="BC74" s="1737"/>
      <c r="BD74" s="1737"/>
      <c r="BE74" s="1737"/>
      <c r="BF74" s="1738"/>
      <c r="BG74" s="169"/>
    </row>
    <row r="75" spans="1:59" ht="22" customHeight="1">
      <c r="A75" s="1907"/>
      <c r="B75" s="1834"/>
      <c r="C75" s="1835"/>
      <c r="D75" s="1835"/>
      <c r="E75" s="1835"/>
      <c r="F75" s="1835"/>
      <c r="G75" s="1835"/>
      <c r="H75" s="1835"/>
      <c r="I75" s="1835"/>
      <c r="J75" s="1836"/>
      <c r="K75" s="1276"/>
      <c r="L75" s="1277"/>
      <c r="M75" s="1277"/>
      <c r="N75" s="1278"/>
      <c r="O75" s="1773"/>
      <c r="P75" s="1774"/>
      <c r="Q75" s="1774"/>
      <c r="R75" s="1774"/>
      <c r="S75" s="1774"/>
      <c r="T75" s="1775"/>
      <c r="U75" s="1773"/>
      <c r="V75" s="1774"/>
      <c r="W75" s="1774"/>
      <c r="X75" s="1774"/>
      <c r="Y75" s="1774"/>
      <c r="Z75" s="1775"/>
      <c r="AA75" s="1773"/>
      <c r="AB75" s="1774"/>
      <c r="AC75" s="1774"/>
      <c r="AD75" s="1774"/>
      <c r="AE75" s="1775"/>
      <c r="AF75" s="1728" t="s">
        <v>575</v>
      </c>
      <c r="AG75" s="1736"/>
      <c r="AH75" s="1736"/>
      <c r="AI75" s="1736"/>
      <c r="AJ75" s="1736"/>
      <c r="AK75" s="1736"/>
      <c r="AL75" s="336"/>
      <c r="AM75" s="1740" t="s">
        <v>2222</v>
      </c>
      <c r="AN75" s="1741"/>
      <c r="AO75" s="1741"/>
      <c r="AP75" s="1741"/>
      <c r="AQ75" s="1741"/>
      <c r="AR75" s="1741"/>
      <c r="AS75" s="1741"/>
      <c r="AT75" s="1741"/>
      <c r="AU75" s="1741"/>
      <c r="AV75" s="1741"/>
      <c r="AW75" s="1741"/>
      <c r="AX75" s="1741"/>
      <c r="AY75" s="1741"/>
      <c r="AZ75" s="1741"/>
      <c r="BA75" s="1741"/>
      <c r="BB75" s="1731"/>
      <c r="BC75" s="1737"/>
      <c r="BD75" s="1737"/>
      <c r="BE75" s="1737"/>
      <c r="BF75" s="1738"/>
      <c r="BG75" s="169"/>
    </row>
    <row r="76" spans="1:59" ht="22" customHeight="1">
      <c r="A76" s="1907"/>
      <c r="B76" s="1834"/>
      <c r="C76" s="1835"/>
      <c r="D76" s="1835"/>
      <c r="E76" s="1835"/>
      <c r="F76" s="1835"/>
      <c r="G76" s="1835"/>
      <c r="H76" s="1835"/>
      <c r="I76" s="1835"/>
      <c r="J76" s="1836"/>
      <c r="K76" s="1276"/>
      <c r="L76" s="1277"/>
      <c r="M76" s="1277"/>
      <c r="N76" s="1278"/>
      <c r="O76" s="1773"/>
      <c r="P76" s="1774"/>
      <c r="Q76" s="1774"/>
      <c r="R76" s="1774"/>
      <c r="S76" s="1774"/>
      <c r="T76" s="1775"/>
      <c r="U76" s="1773"/>
      <c r="V76" s="1774"/>
      <c r="W76" s="1774"/>
      <c r="X76" s="1774"/>
      <c r="Y76" s="1774"/>
      <c r="Z76" s="1775"/>
      <c r="AA76" s="1773"/>
      <c r="AB76" s="1774"/>
      <c r="AC76" s="1774"/>
      <c r="AD76" s="1774"/>
      <c r="AE76" s="1775"/>
      <c r="AF76" s="1728" t="s">
        <v>611</v>
      </c>
      <c r="AG76" s="1736"/>
      <c r="AH76" s="1736"/>
      <c r="AI76" s="1736"/>
      <c r="AJ76" s="1736"/>
      <c r="AK76" s="1736"/>
      <c r="AL76" s="336"/>
      <c r="AM76" s="1740" t="s">
        <v>549</v>
      </c>
      <c r="AN76" s="1741"/>
      <c r="AO76" s="1741"/>
      <c r="AP76" s="1741"/>
      <c r="AQ76" s="1741"/>
      <c r="AR76" s="1741"/>
      <c r="AS76" s="1741"/>
      <c r="AT76" s="1741"/>
      <c r="AU76" s="1741"/>
      <c r="AV76" s="1741"/>
      <c r="AW76" s="1741"/>
      <c r="AX76" s="1741"/>
      <c r="AY76" s="1741"/>
      <c r="AZ76" s="1741"/>
      <c r="BA76" s="1741"/>
      <c r="BB76" s="1731"/>
      <c r="BC76" s="1737"/>
      <c r="BD76" s="1737"/>
      <c r="BE76" s="1737"/>
      <c r="BF76" s="1738"/>
      <c r="BG76" s="169"/>
    </row>
    <row r="77" spans="1:59" ht="22" customHeight="1">
      <c r="A77" s="1907"/>
      <c r="B77" s="1834"/>
      <c r="C77" s="1835"/>
      <c r="D77" s="1835"/>
      <c r="E77" s="1835"/>
      <c r="F77" s="1835"/>
      <c r="G77" s="1835"/>
      <c r="H77" s="1835"/>
      <c r="I77" s="1835"/>
      <c r="J77" s="1836"/>
      <c r="K77" s="1276"/>
      <c r="L77" s="1277"/>
      <c r="M77" s="1277"/>
      <c r="N77" s="1278"/>
      <c r="O77" s="1773"/>
      <c r="P77" s="1774"/>
      <c r="Q77" s="1774"/>
      <c r="R77" s="1774"/>
      <c r="S77" s="1774"/>
      <c r="T77" s="1775"/>
      <c r="U77" s="1773"/>
      <c r="V77" s="1774"/>
      <c r="W77" s="1774"/>
      <c r="X77" s="1774"/>
      <c r="Y77" s="1774"/>
      <c r="Z77" s="1775"/>
      <c r="AA77" s="1773"/>
      <c r="AB77" s="1774"/>
      <c r="AC77" s="1774"/>
      <c r="AD77" s="1774"/>
      <c r="AE77" s="1775"/>
      <c r="AF77" s="1728" t="s">
        <v>576</v>
      </c>
      <c r="AG77" s="1736"/>
      <c r="AH77" s="1736"/>
      <c r="AI77" s="1736"/>
      <c r="AJ77" s="1736"/>
      <c r="AK77" s="1736"/>
      <c r="AL77" s="336"/>
      <c r="AM77" s="1740" t="s">
        <v>2233</v>
      </c>
      <c r="AN77" s="1741"/>
      <c r="AO77" s="1741"/>
      <c r="AP77" s="1741"/>
      <c r="AQ77" s="1741"/>
      <c r="AR77" s="1741"/>
      <c r="AS77" s="1741"/>
      <c r="AT77" s="1741"/>
      <c r="AU77" s="1741"/>
      <c r="AV77" s="1741"/>
      <c r="AW77" s="1741"/>
      <c r="AX77" s="1741"/>
      <c r="AY77" s="1741"/>
      <c r="AZ77" s="1741"/>
      <c r="BA77" s="1741"/>
      <c r="BB77" s="1731"/>
      <c r="BC77" s="1737"/>
      <c r="BD77" s="1737"/>
      <c r="BE77" s="1737"/>
      <c r="BF77" s="1738"/>
      <c r="BG77" s="169"/>
    </row>
    <row r="78" spans="1:59" ht="22" customHeight="1">
      <c r="A78" s="1907"/>
      <c r="B78" s="1834"/>
      <c r="C78" s="1835"/>
      <c r="D78" s="1835"/>
      <c r="E78" s="1835"/>
      <c r="F78" s="1835"/>
      <c r="G78" s="1835"/>
      <c r="H78" s="1835"/>
      <c r="I78" s="1835"/>
      <c r="J78" s="1836"/>
      <c r="K78" s="1276"/>
      <c r="L78" s="1277"/>
      <c r="M78" s="1277"/>
      <c r="N78" s="1278"/>
      <c r="O78" s="1773"/>
      <c r="P78" s="1774"/>
      <c r="Q78" s="1774"/>
      <c r="R78" s="1774"/>
      <c r="S78" s="1774"/>
      <c r="T78" s="1775"/>
      <c r="U78" s="1773"/>
      <c r="V78" s="1774"/>
      <c r="W78" s="1774"/>
      <c r="X78" s="1774"/>
      <c r="Y78" s="1774"/>
      <c r="Z78" s="1775"/>
      <c r="AA78" s="1773"/>
      <c r="AB78" s="1774"/>
      <c r="AC78" s="1774"/>
      <c r="AD78" s="1774"/>
      <c r="AE78" s="1775"/>
      <c r="AF78" s="1728" t="s">
        <v>610</v>
      </c>
      <c r="AG78" s="1736"/>
      <c r="AH78" s="1736"/>
      <c r="AI78" s="1736"/>
      <c r="AJ78" s="1736"/>
      <c r="AK78" s="1736"/>
      <c r="AL78" s="336"/>
      <c r="AM78" s="1740" t="s">
        <v>549</v>
      </c>
      <c r="AN78" s="1741"/>
      <c r="AO78" s="1741"/>
      <c r="AP78" s="1741"/>
      <c r="AQ78" s="1741"/>
      <c r="AR78" s="1741"/>
      <c r="AS78" s="1741"/>
      <c r="AT78" s="1741"/>
      <c r="AU78" s="1741"/>
      <c r="AV78" s="1741"/>
      <c r="AW78" s="1741"/>
      <c r="AX78" s="1741"/>
      <c r="AY78" s="1741"/>
      <c r="AZ78" s="1741"/>
      <c r="BA78" s="1741"/>
      <c r="BB78" s="1731"/>
      <c r="BC78" s="1737"/>
      <c r="BD78" s="1737"/>
      <c r="BE78" s="1737"/>
      <c r="BF78" s="1738"/>
      <c r="BG78" s="169"/>
    </row>
    <row r="79" spans="1:59" ht="22" customHeight="1">
      <c r="A79" s="1907"/>
      <c r="B79" s="1834"/>
      <c r="C79" s="1835"/>
      <c r="D79" s="1835"/>
      <c r="E79" s="1835"/>
      <c r="F79" s="1835"/>
      <c r="G79" s="1835"/>
      <c r="H79" s="1835"/>
      <c r="I79" s="1835"/>
      <c r="J79" s="1836"/>
      <c r="K79" s="1276"/>
      <c r="L79" s="1277"/>
      <c r="M79" s="1277"/>
      <c r="N79" s="1278"/>
      <c r="O79" s="1773"/>
      <c r="P79" s="1774"/>
      <c r="Q79" s="1774"/>
      <c r="R79" s="1774"/>
      <c r="S79" s="1774"/>
      <c r="T79" s="1775"/>
      <c r="U79" s="1773"/>
      <c r="V79" s="1774"/>
      <c r="W79" s="1774"/>
      <c r="X79" s="1774"/>
      <c r="Y79" s="1774"/>
      <c r="Z79" s="1775"/>
      <c r="AA79" s="1773"/>
      <c r="AB79" s="1774"/>
      <c r="AC79" s="1774"/>
      <c r="AD79" s="1774"/>
      <c r="AE79" s="1775"/>
      <c r="AF79" s="1768" t="s">
        <v>579</v>
      </c>
      <c r="AG79" s="1769"/>
      <c r="AH79" s="1769"/>
      <c r="AI79" s="1769"/>
      <c r="AJ79" s="1769"/>
      <c r="AK79" s="1770"/>
      <c r="AL79" s="336"/>
      <c r="AM79" s="1740" t="s">
        <v>2222</v>
      </c>
      <c r="AN79" s="1741"/>
      <c r="AO79" s="1741"/>
      <c r="AP79" s="1741"/>
      <c r="AQ79" s="1741"/>
      <c r="AR79" s="1741"/>
      <c r="AS79" s="1741"/>
      <c r="AT79" s="1741"/>
      <c r="AU79" s="1741"/>
      <c r="AV79" s="1741"/>
      <c r="AW79" s="1741"/>
      <c r="AX79" s="1741"/>
      <c r="AY79" s="1741"/>
      <c r="AZ79" s="1741"/>
      <c r="BA79" s="1741"/>
      <c r="BB79" s="1657"/>
      <c r="BC79" s="1658"/>
      <c r="BD79" s="1658"/>
      <c r="BE79" s="1658"/>
      <c r="BF79" s="1659"/>
      <c r="BG79" s="168"/>
    </row>
    <row r="80" spans="1:59" ht="22" customHeight="1">
      <c r="A80" s="1907"/>
      <c r="B80" s="1834"/>
      <c r="C80" s="1835"/>
      <c r="D80" s="1835"/>
      <c r="E80" s="1835"/>
      <c r="F80" s="1835"/>
      <c r="G80" s="1835"/>
      <c r="H80" s="1835"/>
      <c r="I80" s="1835"/>
      <c r="J80" s="1836"/>
      <c r="K80" s="1276"/>
      <c r="L80" s="1277"/>
      <c r="M80" s="1277"/>
      <c r="N80" s="1278"/>
      <c r="O80" s="1773"/>
      <c r="P80" s="1774"/>
      <c r="Q80" s="1774"/>
      <c r="R80" s="1774"/>
      <c r="S80" s="1774"/>
      <c r="T80" s="1775"/>
      <c r="U80" s="1773"/>
      <c r="V80" s="1774"/>
      <c r="W80" s="1774"/>
      <c r="X80" s="1774"/>
      <c r="Y80" s="1774"/>
      <c r="Z80" s="1775"/>
      <c r="AA80" s="1773"/>
      <c r="AB80" s="1774"/>
      <c r="AC80" s="1774"/>
      <c r="AD80" s="1774"/>
      <c r="AE80" s="1775"/>
      <c r="AF80" s="1768" t="s">
        <v>578</v>
      </c>
      <c r="AG80" s="1769"/>
      <c r="AH80" s="1769"/>
      <c r="AI80" s="1769"/>
      <c r="AJ80" s="1769"/>
      <c r="AK80" s="1770"/>
      <c r="AL80" s="336"/>
      <c r="AM80" s="1740" t="s">
        <v>2234</v>
      </c>
      <c r="AN80" s="1741"/>
      <c r="AO80" s="1741"/>
      <c r="AP80" s="1741"/>
      <c r="AQ80" s="1741"/>
      <c r="AR80" s="1741"/>
      <c r="AS80" s="1741"/>
      <c r="AT80" s="1741"/>
      <c r="AU80" s="1741"/>
      <c r="AV80" s="1741"/>
      <c r="AW80" s="1741"/>
      <c r="AX80" s="1741"/>
      <c r="AY80" s="1741"/>
      <c r="AZ80" s="1741"/>
      <c r="BA80" s="1741"/>
      <c r="BB80" s="1657"/>
      <c r="BC80" s="1658"/>
      <c r="BD80" s="1658"/>
      <c r="BE80" s="1658"/>
      <c r="BF80" s="1659"/>
      <c r="BG80" s="168"/>
    </row>
    <row r="81" spans="1:59" ht="22" customHeight="1">
      <c r="A81" s="1907"/>
      <c r="B81" s="1834"/>
      <c r="C81" s="1835"/>
      <c r="D81" s="1835"/>
      <c r="E81" s="1835"/>
      <c r="F81" s="1835"/>
      <c r="G81" s="1835"/>
      <c r="H81" s="1835"/>
      <c r="I81" s="1835"/>
      <c r="J81" s="1836"/>
      <c r="K81" s="1276"/>
      <c r="L81" s="1277"/>
      <c r="M81" s="1277"/>
      <c r="N81" s="1278"/>
      <c r="O81" s="1773"/>
      <c r="P81" s="1774"/>
      <c r="Q81" s="1774"/>
      <c r="R81" s="1774"/>
      <c r="S81" s="1774"/>
      <c r="T81" s="1775"/>
      <c r="U81" s="1773"/>
      <c r="V81" s="1774"/>
      <c r="W81" s="1774"/>
      <c r="X81" s="1774"/>
      <c r="Y81" s="1774"/>
      <c r="Z81" s="1775"/>
      <c r="AA81" s="1773"/>
      <c r="AB81" s="1774"/>
      <c r="AC81" s="1774"/>
      <c r="AD81" s="1774"/>
      <c r="AE81" s="1775"/>
      <c r="AF81" s="1768" t="s">
        <v>2235</v>
      </c>
      <c r="AG81" s="1769"/>
      <c r="AH81" s="1769"/>
      <c r="AI81" s="1769"/>
      <c r="AJ81" s="1769"/>
      <c r="AK81" s="1770"/>
      <c r="AL81" s="336"/>
      <c r="AM81" s="1740" t="s">
        <v>849</v>
      </c>
      <c r="AN81" s="1741"/>
      <c r="AO81" s="1741"/>
      <c r="AP81" s="1741"/>
      <c r="AQ81" s="1741"/>
      <c r="AR81" s="1741"/>
      <c r="AS81" s="1741"/>
      <c r="AT81" s="1741"/>
      <c r="AU81" s="1741"/>
      <c r="AV81" s="1741"/>
      <c r="AW81" s="1741"/>
      <c r="AX81" s="1741"/>
      <c r="AY81" s="1741"/>
      <c r="AZ81" s="1741"/>
      <c r="BA81" s="1741"/>
      <c r="BB81" s="1657"/>
      <c r="BC81" s="1658"/>
      <c r="BD81" s="1658"/>
      <c r="BE81" s="1658"/>
      <c r="BF81" s="1659"/>
      <c r="BG81" s="168"/>
    </row>
    <row r="82" spans="1:59" ht="22" customHeight="1">
      <c r="A82" s="1907"/>
      <c r="B82" s="1834"/>
      <c r="C82" s="1835"/>
      <c r="D82" s="1835"/>
      <c r="E82" s="1835"/>
      <c r="F82" s="1835"/>
      <c r="G82" s="1835"/>
      <c r="H82" s="1835"/>
      <c r="I82" s="1835"/>
      <c r="J82" s="1836"/>
      <c r="K82" s="1276"/>
      <c r="L82" s="1277"/>
      <c r="M82" s="1277"/>
      <c r="N82" s="1278"/>
      <c r="O82" s="1773"/>
      <c r="P82" s="1774"/>
      <c r="Q82" s="1774"/>
      <c r="R82" s="1774"/>
      <c r="S82" s="1774"/>
      <c r="T82" s="1775"/>
      <c r="U82" s="1773"/>
      <c r="V82" s="1774"/>
      <c r="W82" s="1774"/>
      <c r="X82" s="1774"/>
      <c r="Y82" s="1774"/>
      <c r="Z82" s="1775"/>
      <c r="AA82" s="1773"/>
      <c r="AB82" s="1774"/>
      <c r="AC82" s="1774"/>
      <c r="AD82" s="1774"/>
      <c r="AE82" s="1775"/>
      <c r="AF82" s="1768" t="s">
        <v>2236</v>
      </c>
      <c r="AG82" s="1769"/>
      <c r="AH82" s="1769"/>
      <c r="AI82" s="1769"/>
      <c r="AJ82" s="1769"/>
      <c r="AK82" s="1770"/>
      <c r="AL82" s="336"/>
      <c r="AM82" s="1740" t="s">
        <v>2237</v>
      </c>
      <c r="AN82" s="1741"/>
      <c r="AO82" s="1741"/>
      <c r="AP82" s="1741"/>
      <c r="AQ82" s="1741"/>
      <c r="AR82" s="1741"/>
      <c r="AS82" s="1741"/>
      <c r="AT82" s="1741"/>
      <c r="AU82" s="1741"/>
      <c r="AV82" s="1741"/>
      <c r="AW82" s="1741"/>
      <c r="AX82" s="1741"/>
      <c r="AY82" s="1741"/>
      <c r="AZ82" s="1741"/>
      <c r="BA82" s="1741"/>
      <c r="BB82" s="1657"/>
      <c r="BC82" s="1658"/>
      <c r="BD82" s="1658"/>
      <c r="BE82" s="1658"/>
      <c r="BF82" s="1659"/>
      <c r="BG82" s="168"/>
    </row>
    <row r="83" spans="1:59" ht="41" customHeight="1">
      <c r="A83" s="1907"/>
      <c r="B83" s="1834"/>
      <c r="C83" s="1835"/>
      <c r="D83" s="1835"/>
      <c r="E83" s="1835"/>
      <c r="F83" s="1835"/>
      <c r="G83" s="1835"/>
      <c r="H83" s="1835"/>
      <c r="I83" s="1835"/>
      <c r="J83" s="1836"/>
      <c r="K83" s="1276"/>
      <c r="L83" s="1277"/>
      <c r="M83" s="1277"/>
      <c r="N83" s="1278"/>
      <c r="O83" s="1773"/>
      <c r="P83" s="1774"/>
      <c r="Q83" s="1774"/>
      <c r="R83" s="1774"/>
      <c r="S83" s="1774"/>
      <c r="T83" s="1775"/>
      <c r="U83" s="1773"/>
      <c r="V83" s="1774"/>
      <c r="W83" s="1774"/>
      <c r="X83" s="1774"/>
      <c r="Y83" s="1774"/>
      <c r="Z83" s="1775"/>
      <c r="AA83" s="1773"/>
      <c r="AB83" s="1774"/>
      <c r="AC83" s="1774"/>
      <c r="AD83" s="1774"/>
      <c r="AE83" s="1775"/>
      <c r="AF83" s="1727" t="s">
        <v>2238</v>
      </c>
      <c r="AG83" s="1727"/>
      <c r="AH83" s="1727"/>
      <c r="AI83" s="1727"/>
      <c r="AJ83" s="1727"/>
      <c r="AK83" s="1728"/>
      <c r="AL83" s="336"/>
      <c r="AM83" s="1689" t="s">
        <v>2704</v>
      </c>
      <c r="AN83" s="1690"/>
      <c r="AO83" s="1690"/>
      <c r="AP83" s="1690"/>
      <c r="AQ83" s="1690"/>
      <c r="AR83" s="1690"/>
      <c r="AS83" s="1690"/>
      <c r="AT83" s="1690"/>
      <c r="AU83" s="1690"/>
      <c r="AV83" s="1690"/>
      <c r="AW83" s="1690"/>
      <c r="AX83" s="1690"/>
      <c r="AY83" s="1690"/>
      <c r="AZ83" s="1690"/>
      <c r="BA83" s="1691"/>
      <c r="BB83" s="1731"/>
      <c r="BC83" s="1737"/>
      <c r="BD83" s="1737"/>
      <c r="BE83" s="1737"/>
      <c r="BF83" s="1738"/>
      <c r="BG83" s="169"/>
    </row>
    <row r="84" spans="1:59" ht="22" customHeight="1">
      <c r="A84" s="1907"/>
      <c r="B84" s="1834"/>
      <c r="C84" s="1835"/>
      <c r="D84" s="1835"/>
      <c r="E84" s="1835"/>
      <c r="F84" s="1835"/>
      <c r="G84" s="1835"/>
      <c r="H84" s="1835"/>
      <c r="I84" s="1835"/>
      <c r="J84" s="1836"/>
      <c r="K84" s="1276"/>
      <c r="L84" s="1277"/>
      <c r="M84" s="1277"/>
      <c r="N84" s="1278"/>
      <c r="O84" s="1773"/>
      <c r="P84" s="1774"/>
      <c r="Q84" s="1774"/>
      <c r="R84" s="1774"/>
      <c r="S84" s="1774"/>
      <c r="T84" s="1775"/>
      <c r="U84" s="1773"/>
      <c r="V84" s="1774"/>
      <c r="W84" s="1774"/>
      <c r="X84" s="1774"/>
      <c r="Y84" s="1774"/>
      <c r="Z84" s="1775"/>
      <c r="AA84" s="1773"/>
      <c r="AB84" s="1774"/>
      <c r="AC84" s="1774"/>
      <c r="AD84" s="1774"/>
      <c r="AE84" s="1775"/>
      <c r="AF84" s="1727" t="s">
        <v>555</v>
      </c>
      <c r="AG84" s="1727"/>
      <c r="AH84" s="1727"/>
      <c r="AI84" s="1727"/>
      <c r="AJ84" s="1727"/>
      <c r="AK84" s="1728"/>
      <c r="AL84" s="336"/>
      <c r="AM84" s="1734" t="s">
        <v>547</v>
      </c>
      <c r="AN84" s="1735"/>
      <c r="AO84" s="1735"/>
      <c r="AP84" s="1735"/>
      <c r="AQ84" s="1735"/>
      <c r="AR84" s="1735"/>
      <c r="AS84" s="1735"/>
      <c r="AT84" s="1735"/>
      <c r="AU84" s="1735"/>
      <c r="AV84" s="1735"/>
      <c r="AW84" s="1735"/>
      <c r="AX84" s="1735"/>
      <c r="AY84" s="1735"/>
      <c r="AZ84" s="1735"/>
      <c r="BA84" s="1735"/>
      <c r="BB84" s="1731"/>
      <c r="BC84" s="1737"/>
      <c r="BD84" s="1737"/>
      <c r="BE84" s="1737"/>
      <c r="BF84" s="1738"/>
      <c r="BG84" s="169"/>
    </row>
    <row r="85" spans="1:59" ht="22" customHeight="1">
      <c r="A85" s="1907"/>
      <c r="B85" s="1834"/>
      <c r="C85" s="1835"/>
      <c r="D85" s="1835"/>
      <c r="E85" s="1835"/>
      <c r="F85" s="1835"/>
      <c r="G85" s="1835"/>
      <c r="H85" s="1835"/>
      <c r="I85" s="1835"/>
      <c r="J85" s="1836"/>
      <c r="K85" s="1276"/>
      <c r="L85" s="1277"/>
      <c r="M85" s="1277"/>
      <c r="N85" s="1278"/>
      <c r="O85" s="1773"/>
      <c r="P85" s="1774"/>
      <c r="Q85" s="1774"/>
      <c r="R85" s="1774"/>
      <c r="S85" s="1774"/>
      <c r="T85" s="1775"/>
      <c r="U85" s="1773"/>
      <c r="V85" s="1774"/>
      <c r="W85" s="1774"/>
      <c r="X85" s="1774"/>
      <c r="Y85" s="1774"/>
      <c r="Z85" s="1775"/>
      <c r="AA85" s="1773"/>
      <c r="AB85" s="1774"/>
      <c r="AC85" s="1774"/>
      <c r="AD85" s="1774"/>
      <c r="AE85" s="1775"/>
      <c r="AF85" s="1727" t="s">
        <v>587</v>
      </c>
      <c r="AG85" s="1727"/>
      <c r="AH85" s="1727"/>
      <c r="AI85" s="1727"/>
      <c r="AJ85" s="1727"/>
      <c r="AK85" s="1728"/>
      <c r="AL85" s="336"/>
      <c r="AM85" s="1734" t="s">
        <v>547</v>
      </c>
      <c r="AN85" s="1735"/>
      <c r="AO85" s="1735"/>
      <c r="AP85" s="1735"/>
      <c r="AQ85" s="1735"/>
      <c r="AR85" s="1735"/>
      <c r="AS85" s="1735"/>
      <c r="AT85" s="1735"/>
      <c r="AU85" s="1735"/>
      <c r="AV85" s="1735"/>
      <c r="AW85" s="1735"/>
      <c r="AX85" s="1735"/>
      <c r="AY85" s="1735"/>
      <c r="AZ85" s="1735"/>
      <c r="BA85" s="1735"/>
      <c r="BB85" s="1731"/>
      <c r="BC85" s="1737"/>
      <c r="BD85" s="1737"/>
      <c r="BE85" s="1737"/>
      <c r="BF85" s="1738"/>
      <c r="BG85" s="168"/>
    </row>
    <row r="86" spans="1:59" ht="22" customHeight="1">
      <c r="A86" s="1907"/>
      <c r="B86" s="1834"/>
      <c r="C86" s="1835"/>
      <c r="D86" s="1835"/>
      <c r="E86" s="1835"/>
      <c r="F86" s="1835"/>
      <c r="G86" s="1835"/>
      <c r="H86" s="1835"/>
      <c r="I86" s="1835"/>
      <c r="J86" s="1836"/>
      <c r="K86" s="1276"/>
      <c r="L86" s="1277"/>
      <c r="M86" s="1277"/>
      <c r="N86" s="1278"/>
      <c r="O86" s="1773"/>
      <c r="P86" s="1774"/>
      <c r="Q86" s="1774"/>
      <c r="R86" s="1774"/>
      <c r="S86" s="1774"/>
      <c r="T86" s="1775"/>
      <c r="U86" s="1773"/>
      <c r="V86" s="1774"/>
      <c r="W86" s="1774"/>
      <c r="X86" s="1774"/>
      <c r="Y86" s="1774"/>
      <c r="Z86" s="1775"/>
      <c r="AA86" s="1773"/>
      <c r="AB86" s="1774"/>
      <c r="AC86" s="1774"/>
      <c r="AD86" s="1774"/>
      <c r="AE86" s="1775"/>
      <c r="AF86" s="1727" t="s">
        <v>2239</v>
      </c>
      <c r="AG86" s="1727"/>
      <c r="AH86" s="1727"/>
      <c r="AI86" s="1727"/>
      <c r="AJ86" s="1727"/>
      <c r="AK86" s="1728"/>
      <c r="AL86" s="336"/>
      <c r="AM86" s="1734" t="s">
        <v>2222</v>
      </c>
      <c r="AN86" s="1735"/>
      <c r="AO86" s="1735"/>
      <c r="AP86" s="1735"/>
      <c r="AQ86" s="1735"/>
      <c r="AR86" s="1735"/>
      <c r="AS86" s="1735"/>
      <c r="AT86" s="1735"/>
      <c r="AU86" s="1735"/>
      <c r="AV86" s="1735"/>
      <c r="AW86" s="1735"/>
      <c r="AX86" s="1735"/>
      <c r="AY86" s="1735"/>
      <c r="AZ86" s="1735"/>
      <c r="BA86" s="1735"/>
      <c r="BB86" s="1731"/>
      <c r="BC86" s="1737"/>
      <c r="BD86" s="1737"/>
      <c r="BE86" s="1737"/>
      <c r="BF86" s="1738"/>
      <c r="BG86" s="168"/>
    </row>
    <row r="87" spans="1:59" ht="22" customHeight="1">
      <c r="A87" s="1907"/>
      <c r="B87" s="1834"/>
      <c r="C87" s="1835"/>
      <c r="D87" s="1835"/>
      <c r="E87" s="1835"/>
      <c r="F87" s="1835"/>
      <c r="G87" s="1835"/>
      <c r="H87" s="1835"/>
      <c r="I87" s="1835"/>
      <c r="J87" s="1836"/>
      <c r="K87" s="1276"/>
      <c r="L87" s="1277"/>
      <c r="M87" s="1277"/>
      <c r="N87" s="1278"/>
      <c r="O87" s="1773"/>
      <c r="P87" s="1774"/>
      <c r="Q87" s="1774"/>
      <c r="R87" s="1774"/>
      <c r="S87" s="1774"/>
      <c r="T87" s="1775"/>
      <c r="U87" s="1773"/>
      <c r="V87" s="1774"/>
      <c r="W87" s="1774"/>
      <c r="X87" s="1774"/>
      <c r="Y87" s="1774"/>
      <c r="Z87" s="1775"/>
      <c r="AA87" s="1773"/>
      <c r="AB87" s="1774"/>
      <c r="AC87" s="1774"/>
      <c r="AD87" s="1774"/>
      <c r="AE87" s="1775"/>
      <c r="AF87" s="1745" t="s">
        <v>548</v>
      </c>
      <c r="AG87" s="1727"/>
      <c r="AH87" s="1727"/>
      <c r="AI87" s="1727"/>
      <c r="AJ87" s="1727"/>
      <c r="AK87" s="1728"/>
      <c r="AL87" s="336"/>
      <c r="AM87" s="1740" t="s">
        <v>547</v>
      </c>
      <c r="AN87" s="1741"/>
      <c r="AO87" s="1741"/>
      <c r="AP87" s="1741"/>
      <c r="AQ87" s="1741"/>
      <c r="AR87" s="1741"/>
      <c r="AS87" s="1741"/>
      <c r="AT87" s="1741"/>
      <c r="AU87" s="1741"/>
      <c r="AV87" s="1741"/>
      <c r="AW87" s="1741"/>
      <c r="AX87" s="1741"/>
      <c r="AY87" s="1741"/>
      <c r="AZ87" s="1741"/>
      <c r="BA87" s="1741"/>
      <c r="BB87" s="1731"/>
      <c r="BC87" s="1732"/>
      <c r="BD87" s="1732"/>
      <c r="BE87" s="1732"/>
      <c r="BF87" s="1733"/>
      <c r="BG87" s="167"/>
    </row>
    <row r="88" spans="1:59" ht="22" customHeight="1">
      <c r="A88" s="1907"/>
      <c r="B88" s="1834"/>
      <c r="C88" s="1835"/>
      <c r="D88" s="1835"/>
      <c r="E88" s="1835"/>
      <c r="F88" s="1835"/>
      <c r="G88" s="1835"/>
      <c r="H88" s="1835"/>
      <c r="I88" s="1835"/>
      <c r="J88" s="1836"/>
      <c r="K88" s="1276"/>
      <c r="L88" s="1277"/>
      <c r="M88" s="1277"/>
      <c r="N88" s="1278"/>
      <c r="O88" s="1773"/>
      <c r="P88" s="1774"/>
      <c r="Q88" s="1774"/>
      <c r="R88" s="1774"/>
      <c r="S88" s="1774"/>
      <c r="T88" s="1775"/>
      <c r="U88" s="1773"/>
      <c r="V88" s="1774"/>
      <c r="W88" s="1774"/>
      <c r="X88" s="1774"/>
      <c r="Y88" s="1774"/>
      <c r="Z88" s="1775"/>
      <c r="AA88" s="1773"/>
      <c r="AB88" s="1774"/>
      <c r="AC88" s="1774"/>
      <c r="AD88" s="1774"/>
      <c r="AE88" s="1775"/>
      <c r="AF88" s="1745" t="s">
        <v>2240</v>
      </c>
      <c r="AG88" s="1727"/>
      <c r="AH88" s="1727"/>
      <c r="AI88" s="1727"/>
      <c r="AJ88" s="1727"/>
      <c r="AK88" s="1728"/>
      <c r="AL88" s="336"/>
      <c r="AM88" s="1740" t="s">
        <v>849</v>
      </c>
      <c r="AN88" s="1741"/>
      <c r="AO88" s="1741"/>
      <c r="AP88" s="1741"/>
      <c r="AQ88" s="1741"/>
      <c r="AR88" s="1741"/>
      <c r="AS88" s="1741"/>
      <c r="AT88" s="1741"/>
      <c r="AU88" s="1741"/>
      <c r="AV88" s="1741"/>
      <c r="AW88" s="1741"/>
      <c r="AX88" s="1741"/>
      <c r="AY88" s="1741"/>
      <c r="AZ88" s="1741"/>
      <c r="BA88" s="1741"/>
      <c r="BB88" s="1731"/>
      <c r="BC88" s="1732"/>
      <c r="BD88" s="1732"/>
      <c r="BE88" s="1732"/>
      <c r="BF88" s="1733"/>
      <c r="BG88" s="167"/>
    </row>
    <row r="89" spans="1:59" ht="22" customHeight="1">
      <c r="A89" s="1907"/>
      <c r="B89" s="1837"/>
      <c r="C89" s="1838"/>
      <c r="D89" s="1838"/>
      <c r="E89" s="1838"/>
      <c r="F89" s="1838"/>
      <c r="G89" s="1838"/>
      <c r="H89" s="1838"/>
      <c r="I89" s="1838"/>
      <c r="J89" s="1839"/>
      <c r="K89" s="1284"/>
      <c r="L89" s="1285"/>
      <c r="M89" s="1285"/>
      <c r="N89" s="1286"/>
      <c r="O89" s="1776"/>
      <c r="P89" s="1777"/>
      <c r="Q89" s="1777"/>
      <c r="R89" s="1777"/>
      <c r="S89" s="1777"/>
      <c r="T89" s="1778"/>
      <c r="U89" s="1776"/>
      <c r="V89" s="1777"/>
      <c r="W89" s="1777"/>
      <c r="X89" s="1777"/>
      <c r="Y89" s="1777"/>
      <c r="Z89" s="1778"/>
      <c r="AA89" s="1776"/>
      <c r="AB89" s="1777"/>
      <c r="AC89" s="1777"/>
      <c r="AD89" s="1777"/>
      <c r="AE89" s="1778"/>
      <c r="AF89" s="1745" t="s">
        <v>2241</v>
      </c>
      <c r="AG89" s="1727"/>
      <c r="AH89" s="1727"/>
      <c r="AI89" s="1727"/>
      <c r="AJ89" s="1727"/>
      <c r="AK89" s="1728"/>
      <c r="AL89" s="336"/>
      <c r="AM89" s="1740" t="s">
        <v>2242</v>
      </c>
      <c r="AN89" s="1741"/>
      <c r="AO89" s="1741"/>
      <c r="AP89" s="1741"/>
      <c r="AQ89" s="1741"/>
      <c r="AR89" s="1741"/>
      <c r="AS89" s="1741"/>
      <c r="AT89" s="1741"/>
      <c r="AU89" s="1741"/>
      <c r="AV89" s="1741"/>
      <c r="AW89" s="1741"/>
      <c r="AX89" s="1741"/>
      <c r="AY89" s="1741"/>
      <c r="AZ89" s="1741"/>
      <c r="BA89" s="1741"/>
      <c r="BB89" s="1731"/>
      <c r="BC89" s="1732"/>
      <c r="BD89" s="1732"/>
      <c r="BE89" s="1732"/>
      <c r="BF89" s="1733"/>
      <c r="BG89" s="167"/>
    </row>
    <row r="90" spans="1:59" ht="22" customHeight="1">
      <c r="A90" s="1907"/>
      <c r="B90" s="1759" t="s">
        <v>216</v>
      </c>
      <c r="C90" s="1760"/>
      <c r="D90" s="1760"/>
      <c r="E90" s="1760"/>
      <c r="F90" s="1760"/>
      <c r="G90" s="1760"/>
      <c r="H90" s="1760"/>
      <c r="I90" s="1760"/>
      <c r="J90" s="1761"/>
      <c r="K90" s="1287"/>
      <c r="L90" s="1288"/>
      <c r="M90" s="1288"/>
      <c r="N90" s="1289"/>
      <c r="O90" s="1792"/>
      <c r="P90" s="1793"/>
      <c r="Q90" s="1793"/>
      <c r="R90" s="1793"/>
      <c r="S90" s="1793"/>
      <c r="T90" s="1794"/>
      <c r="U90" s="1792"/>
      <c r="V90" s="1793"/>
      <c r="W90" s="1793"/>
      <c r="X90" s="1793"/>
      <c r="Y90" s="1793"/>
      <c r="Z90" s="1794"/>
      <c r="AA90" s="1792"/>
      <c r="AB90" s="1793"/>
      <c r="AC90" s="1793"/>
      <c r="AD90" s="1793"/>
      <c r="AE90" s="1794"/>
      <c r="AF90" s="1736" t="s">
        <v>553</v>
      </c>
      <c r="AG90" s="1736"/>
      <c r="AH90" s="1736"/>
      <c r="AI90" s="1736"/>
      <c r="AJ90" s="1736"/>
      <c r="AK90" s="1736"/>
      <c r="AL90" s="336"/>
      <c r="AM90" s="1740" t="s">
        <v>609</v>
      </c>
      <c r="AN90" s="1741"/>
      <c r="AO90" s="1741"/>
      <c r="AP90" s="1741"/>
      <c r="AQ90" s="1741"/>
      <c r="AR90" s="1741"/>
      <c r="AS90" s="1741"/>
      <c r="AT90" s="1741"/>
      <c r="AU90" s="1741"/>
      <c r="AV90" s="1741"/>
      <c r="AW90" s="1741"/>
      <c r="AX90" s="1741"/>
      <c r="AY90" s="1741"/>
      <c r="AZ90" s="1741"/>
      <c r="BA90" s="1741"/>
      <c r="BB90" s="1731"/>
      <c r="BC90" s="1737"/>
      <c r="BD90" s="1737"/>
      <c r="BE90" s="1737"/>
      <c r="BF90" s="1738"/>
      <c r="BG90" s="168"/>
    </row>
    <row r="91" spans="1:59" ht="22" customHeight="1">
      <c r="A91" s="1907"/>
      <c r="B91" s="1762"/>
      <c r="C91" s="1763"/>
      <c r="D91" s="1763"/>
      <c r="E91" s="1763"/>
      <c r="F91" s="1763"/>
      <c r="G91" s="1763"/>
      <c r="H91" s="1763"/>
      <c r="I91" s="1763"/>
      <c r="J91" s="1764"/>
      <c r="K91" s="1290"/>
      <c r="L91" s="1291"/>
      <c r="M91" s="1291"/>
      <c r="N91" s="1292"/>
      <c r="O91" s="1795"/>
      <c r="P91" s="1796"/>
      <c r="Q91" s="1796"/>
      <c r="R91" s="1796"/>
      <c r="S91" s="1796"/>
      <c r="T91" s="1797"/>
      <c r="U91" s="1795"/>
      <c r="V91" s="1796"/>
      <c r="W91" s="1796"/>
      <c r="X91" s="1796"/>
      <c r="Y91" s="1796"/>
      <c r="Z91" s="1797"/>
      <c r="AA91" s="1795"/>
      <c r="AB91" s="1796"/>
      <c r="AC91" s="1796"/>
      <c r="AD91" s="1796"/>
      <c r="AE91" s="1797"/>
      <c r="AF91" s="1728" t="s">
        <v>2243</v>
      </c>
      <c r="AG91" s="1736"/>
      <c r="AH91" s="1736"/>
      <c r="AI91" s="1736"/>
      <c r="AJ91" s="1736"/>
      <c r="AK91" s="1736"/>
      <c r="AL91" s="336"/>
      <c r="AM91" s="1734" t="s">
        <v>2222</v>
      </c>
      <c r="AN91" s="1735"/>
      <c r="AO91" s="1735"/>
      <c r="AP91" s="1735"/>
      <c r="AQ91" s="1735"/>
      <c r="AR91" s="1735"/>
      <c r="AS91" s="1735"/>
      <c r="AT91" s="1735"/>
      <c r="AU91" s="1735"/>
      <c r="AV91" s="1735"/>
      <c r="AW91" s="1735"/>
      <c r="AX91" s="1735"/>
      <c r="AY91" s="1735"/>
      <c r="AZ91" s="1735"/>
      <c r="BA91" s="1735"/>
      <c r="BB91" s="1731"/>
      <c r="BC91" s="1737"/>
      <c r="BD91" s="1737"/>
      <c r="BE91" s="1737"/>
      <c r="BF91" s="1738"/>
      <c r="BG91" s="169"/>
    </row>
    <row r="92" spans="1:59" ht="22" customHeight="1">
      <c r="A92" s="1907"/>
      <c r="B92" s="1762"/>
      <c r="C92" s="1763"/>
      <c r="D92" s="1763"/>
      <c r="E92" s="1763"/>
      <c r="F92" s="1763"/>
      <c r="G92" s="1763"/>
      <c r="H92" s="1763"/>
      <c r="I92" s="1763"/>
      <c r="J92" s="1764"/>
      <c r="K92" s="1290"/>
      <c r="L92" s="1291"/>
      <c r="M92" s="1291"/>
      <c r="N92" s="1292"/>
      <c r="O92" s="1795"/>
      <c r="P92" s="1796"/>
      <c r="Q92" s="1796"/>
      <c r="R92" s="1796"/>
      <c r="S92" s="1796"/>
      <c r="T92" s="1797"/>
      <c r="U92" s="1795"/>
      <c r="V92" s="1796"/>
      <c r="W92" s="1796"/>
      <c r="X92" s="1796"/>
      <c r="Y92" s="1796"/>
      <c r="Z92" s="1797"/>
      <c r="AA92" s="1795"/>
      <c r="AB92" s="1796"/>
      <c r="AC92" s="1796"/>
      <c r="AD92" s="1796"/>
      <c r="AE92" s="1797"/>
      <c r="AF92" s="1727" t="s">
        <v>2244</v>
      </c>
      <c r="AG92" s="1727"/>
      <c r="AH92" s="1727"/>
      <c r="AI92" s="1727"/>
      <c r="AJ92" s="1727"/>
      <c r="AK92" s="1728"/>
      <c r="AL92" s="336"/>
      <c r="AM92" s="1734" t="s">
        <v>2222</v>
      </c>
      <c r="AN92" s="1735"/>
      <c r="AO92" s="1735"/>
      <c r="AP92" s="1735"/>
      <c r="AQ92" s="1735"/>
      <c r="AR92" s="1735"/>
      <c r="AS92" s="1735"/>
      <c r="AT92" s="1735"/>
      <c r="AU92" s="1735"/>
      <c r="AV92" s="1735"/>
      <c r="AW92" s="1735"/>
      <c r="AX92" s="1735"/>
      <c r="AY92" s="1735"/>
      <c r="AZ92" s="1735"/>
      <c r="BA92" s="1735"/>
      <c r="BB92" s="1731"/>
      <c r="BC92" s="1737"/>
      <c r="BD92" s="1737"/>
      <c r="BE92" s="1737"/>
      <c r="BF92" s="1738"/>
      <c r="BG92" s="169"/>
    </row>
    <row r="93" spans="1:59" ht="22" customHeight="1">
      <c r="A93" s="1907"/>
      <c r="B93" s="1762"/>
      <c r="C93" s="1763"/>
      <c r="D93" s="1763"/>
      <c r="E93" s="1763"/>
      <c r="F93" s="1763"/>
      <c r="G93" s="1763"/>
      <c r="H93" s="1763"/>
      <c r="I93" s="1763"/>
      <c r="J93" s="1764"/>
      <c r="K93" s="1290"/>
      <c r="L93" s="1291"/>
      <c r="M93" s="1291"/>
      <c r="N93" s="1292"/>
      <c r="O93" s="1795"/>
      <c r="P93" s="1796"/>
      <c r="Q93" s="1796"/>
      <c r="R93" s="1796"/>
      <c r="S93" s="1796"/>
      <c r="T93" s="1797"/>
      <c r="U93" s="1795"/>
      <c r="V93" s="1796"/>
      <c r="W93" s="1796"/>
      <c r="X93" s="1796"/>
      <c r="Y93" s="1796"/>
      <c r="Z93" s="1797"/>
      <c r="AA93" s="1795"/>
      <c r="AB93" s="1796"/>
      <c r="AC93" s="1796"/>
      <c r="AD93" s="1796"/>
      <c r="AE93" s="1797"/>
      <c r="AF93" s="1745" t="s">
        <v>608</v>
      </c>
      <c r="AG93" s="1727"/>
      <c r="AH93" s="1727"/>
      <c r="AI93" s="1727"/>
      <c r="AJ93" s="1727"/>
      <c r="AK93" s="1728"/>
      <c r="AL93" s="336"/>
      <c r="AM93" s="1740" t="s">
        <v>2194</v>
      </c>
      <c r="AN93" s="1741"/>
      <c r="AO93" s="1741"/>
      <c r="AP93" s="1741"/>
      <c r="AQ93" s="1741"/>
      <c r="AR93" s="1741"/>
      <c r="AS93" s="1741"/>
      <c r="AT93" s="1741"/>
      <c r="AU93" s="1741"/>
      <c r="AV93" s="1741"/>
      <c r="AW93" s="1741"/>
      <c r="AX93" s="1741"/>
      <c r="AY93" s="1741"/>
      <c r="AZ93" s="1741"/>
      <c r="BA93" s="1741"/>
      <c r="BB93" s="1657"/>
      <c r="BC93" s="1658"/>
      <c r="BD93" s="1658"/>
      <c r="BE93" s="1658"/>
      <c r="BF93" s="1659"/>
      <c r="BG93" s="168"/>
    </row>
    <row r="94" spans="1:59" ht="22" customHeight="1">
      <c r="A94" s="1907"/>
      <c r="B94" s="1762"/>
      <c r="C94" s="1763"/>
      <c r="D94" s="1763"/>
      <c r="E94" s="1763"/>
      <c r="F94" s="1763"/>
      <c r="G94" s="1763"/>
      <c r="H94" s="1763"/>
      <c r="I94" s="1763"/>
      <c r="J94" s="1764"/>
      <c r="K94" s="1290"/>
      <c r="L94" s="1291"/>
      <c r="M94" s="1291"/>
      <c r="N94" s="1292"/>
      <c r="O94" s="1795"/>
      <c r="P94" s="1796"/>
      <c r="Q94" s="1796"/>
      <c r="R94" s="1796"/>
      <c r="S94" s="1796"/>
      <c r="T94" s="1797"/>
      <c r="U94" s="1795"/>
      <c r="V94" s="1796"/>
      <c r="W94" s="1796"/>
      <c r="X94" s="1796"/>
      <c r="Y94" s="1796"/>
      <c r="Z94" s="1797"/>
      <c r="AA94" s="1795"/>
      <c r="AB94" s="1796"/>
      <c r="AC94" s="1796"/>
      <c r="AD94" s="1796"/>
      <c r="AE94" s="1797"/>
      <c r="AF94" s="1745" t="s">
        <v>2245</v>
      </c>
      <c r="AG94" s="1727"/>
      <c r="AH94" s="1727"/>
      <c r="AI94" s="1727"/>
      <c r="AJ94" s="1727"/>
      <c r="AK94" s="1728"/>
      <c r="AL94" s="336"/>
      <c r="AM94" s="1740" t="s">
        <v>2237</v>
      </c>
      <c r="AN94" s="1741"/>
      <c r="AO94" s="1741"/>
      <c r="AP94" s="1741"/>
      <c r="AQ94" s="1741"/>
      <c r="AR94" s="1741"/>
      <c r="AS94" s="1741"/>
      <c r="AT94" s="1741"/>
      <c r="AU94" s="1741"/>
      <c r="AV94" s="1741"/>
      <c r="AW94" s="1741"/>
      <c r="AX94" s="1741"/>
      <c r="AY94" s="1741"/>
      <c r="AZ94" s="1741"/>
      <c r="BA94" s="1741"/>
      <c r="BB94" s="1657"/>
      <c r="BC94" s="1658"/>
      <c r="BD94" s="1658"/>
      <c r="BE94" s="1658"/>
      <c r="BF94" s="1659"/>
      <c r="BG94" s="169"/>
    </row>
    <row r="95" spans="1:59" ht="22" customHeight="1">
      <c r="A95" s="1907"/>
      <c r="B95" s="1762"/>
      <c r="C95" s="1763"/>
      <c r="D95" s="1763"/>
      <c r="E95" s="1763"/>
      <c r="F95" s="1763"/>
      <c r="G95" s="1763"/>
      <c r="H95" s="1763"/>
      <c r="I95" s="1763"/>
      <c r="J95" s="1764"/>
      <c r="K95" s="1290"/>
      <c r="L95" s="1291"/>
      <c r="M95" s="1291"/>
      <c r="N95" s="1292"/>
      <c r="O95" s="1795"/>
      <c r="P95" s="1796"/>
      <c r="Q95" s="1796"/>
      <c r="R95" s="1796"/>
      <c r="S95" s="1796"/>
      <c r="T95" s="1797"/>
      <c r="U95" s="1795"/>
      <c r="V95" s="1796"/>
      <c r="W95" s="1796"/>
      <c r="X95" s="1796"/>
      <c r="Y95" s="1796"/>
      <c r="Z95" s="1797"/>
      <c r="AA95" s="1795"/>
      <c r="AB95" s="1796"/>
      <c r="AC95" s="1796"/>
      <c r="AD95" s="1796"/>
      <c r="AE95" s="1797"/>
      <c r="AF95" s="1745" t="s">
        <v>2193</v>
      </c>
      <c r="AG95" s="1727"/>
      <c r="AH95" s="1727"/>
      <c r="AI95" s="1727"/>
      <c r="AJ95" s="1727"/>
      <c r="AK95" s="1728"/>
      <c r="AL95" s="336"/>
      <c r="AM95" s="1740" t="s">
        <v>2228</v>
      </c>
      <c r="AN95" s="1741"/>
      <c r="AO95" s="1741"/>
      <c r="AP95" s="1741"/>
      <c r="AQ95" s="1741"/>
      <c r="AR95" s="1741"/>
      <c r="AS95" s="1741"/>
      <c r="AT95" s="1741"/>
      <c r="AU95" s="1741"/>
      <c r="AV95" s="1741"/>
      <c r="AW95" s="1741"/>
      <c r="AX95" s="1741"/>
      <c r="AY95" s="1741"/>
      <c r="AZ95" s="1741"/>
      <c r="BA95" s="1741"/>
      <c r="BB95" s="1657"/>
      <c r="BC95" s="1658"/>
      <c r="BD95" s="1658"/>
      <c r="BE95" s="1658"/>
      <c r="BF95" s="1659"/>
      <c r="BG95" s="169"/>
    </row>
    <row r="96" spans="1:59" ht="22" customHeight="1">
      <c r="A96" s="1907"/>
      <c r="B96" s="1762"/>
      <c r="C96" s="1763"/>
      <c r="D96" s="1763"/>
      <c r="E96" s="1763"/>
      <c r="F96" s="1763"/>
      <c r="G96" s="1763"/>
      <c r="H96" s="1763"/>
      <c r="I96" s="1763"/>
      <c r="J96" s="1764"/>
      <c r="K96" s="1290"/>
      <c r="L96" s="1291"/>
      <c r="M96" s="1291"/>
      <c r="N96" s="1292"/>
      <c r="O96" s="1795"/>
      <c r="P96" s="1796"/>
      <c r="Q96" s="1796"/>
      <c r="R96" s="1796"/>
      <c r="S96" s="1796"/>
      <c r="T96" s="1797"/>
      <c r="U96" s="1795"/>
      <c r="V96" s="1796"/>
      <c r="W96" s="1796"/>
      <c r="X96" s="1796"/>
      <c r="Y96" s="1796"/>
      <c r="Z96" s="1797"/>
      <c r="AA96" s="1795"/>
      <c r="AB96" s="1796"/>
      <c r="AC96" s="1796"/>
      <c r="AD96" s="1796"/>
      <c r="AE96" s="1797"/>
      <c r="AF96" s="1727" t="s">
        <v>2246</v>
      </c>
      <c r="AG96" s="1727"/>
      <c r="AH96" s="1727"/>
      <c r="AI96" s="1727"/>
      <c r="AJ96" s="1727"/>
      <c r="AK96" s="1728"/>
      <c r="AL96" s="336"/>
      <c r="AM96" s="1734" t="s">
        <v>2222</v>
      </c>
      <c r="AN96" s="1735"/>
      <c r="AO96" s="1735"/>
      <c r="AP96" s="1735"/>
      <c r="AQ96" s="1735"/>
      <c r="AR96" s="1735"/>
      <c r="AS96" s="1735"/>
      <c r="AT96" s="1735"/>
      <c r="AU96" s="1735"/>
      <c r="AV96" s="1735"/>
      <c r="AW96" s="1735"/>
      <c r="AX96" s="1735"/>
      <c r="AY96" s="1735"/>
      <c r="AZ96" s="1735"/>
      <c r="BA96" s="1735"/>
      <c r="BB96" s="1731"/>
      <c r="BC96" s="1737"/>
      <c r="BD96" s="1737"/>
      <c r="BE96" s="1737"/>
      <c r="BF96" s="1738"/>
      <c r="BG96" s="169"/>
    </row>
    <row r="97" spans="1:59" ht="22" customHeight="1">
      <c r="A97" s="1907"/>
      <c r="B97" s="1762"/>
      <c r="C97" s="1763"/>
      <c r="D97" s="1763"/>
      <c r="E97" s="1763"/>
      <c r="F97" s="1763"/>
      <c r="G97" s="1763"/>
      <c r="H97" s="1763"/>
      <c r="I97" s="1763"/>
      <c r="J97" s="1764"/>
      <c r="K97" s="1290"/>
      <c r="L97" s="1291"/>
      <c r="M97" s="1291"/>
      <c r="N97" s="1292"/>
      <c r="O97" s="1795"/>
      <c r="P97" s="1796"/>
      <c r="Q97" s="1796"/>
      <c r="R97" s="1796"/>
      <c r="S97" s="1796"/>
      <c r="T97" s="1797"/>
      <c r="U97" s="1795"/>
      <c r="V97" s="1796"/>
      <c r="W97" s="1796"/>
      <c r="X97" s="1796"/>
      <c r="Y97" s="1796"/>
      <c r="Z97" s="1797"/>
      <c r="AA97" s="1795"/>
      <c r="AB97" s="1796"/>
      <c r="AC97" s="1796"/>
      <c r="AD97" s="1796"/>
      <c r="AE97" s="1797"/>
      <c r="AF97" s="1727" t="s">
        <v>2247</v>
      </c>
      <c r="AG97" s="1727"/>
      <c r="AH97" s="1727"/>
      <c r="AI97" s="1727"/>
      <c r="AJ97" s="1727"/>
      <c r="AK97" s="1728"/>
      <c r="AL97" s="336"/>
      <c r="AM97" s="1734" t="s">
        <v>2228</v>
      </c>
      <c r="AN97" s="1735"/>
      <c r="AO97" s="1735"/>
      <c r="AP97" s="1735"/>
      <c r="AQ97" s="1735"/>
      <c r="AR97" s="1735"/>
      <c r="AS97" s="1735"/>
      <c r="AT97" s="1735"/>
      <c r="AU97" s="1735"/>
      <c r="AV97" s="1735"/>
      <c r="AW97" s="1735"/>
      <c r="AX97" s="1735"/>
      <c r="AY97" s="1735"/>
      <c r="AZ97" s="1735"/>
      <c r="BA97" s="1735"/>
      <c r="BB97" s="1731"/>
      <c r="BC97" s="1737"/>
      <c r="BD97" s="1737"/>
      <c r="BE97" s="1737"/>
      <c r="BF97" s="1738"/>
      <c r="BG97" s="169"/>
    </row>
    <row r="98" spans="1:59" ht="22" customHeight="1">
      <c r="A98" s="1907"/>
      <c r="B98" s="1762"/>
      <c r="C98" s="1763"/>
      <c r="D98" s="1763"/>
      <c r="E98" s="1763"/>
      <c r="F98" s="1763"/>
      <c r="G98" s="1763"/>
      <c r="H98" s="1763"/>
      <c r="I98" s="1763"/>
      <c r="J98" s="1764"/>
      <c r="K98" s="1290"/>
      <c r="L98" s="1291"/>
      <c r="M98" s="1291"/>
      <c r="N98" s="1292"/>
      <c r="O98" s="1795"/>
      <c r="P98" s="1796"/>
      <c r="Q98" s="1796"/>
      <c r="R98" s="1796"/>
      <c r="S98" s="1796"/>
      <c r="T98" s="1797"/>
      <c r="U98" s="1795"/>
      <c r="V98" s="1796"/>
      <c r="W98" s="1796"/>
      <c r="X98" s="1796"/>
      <c r="Y98" s="1796"/>
      <c r="Z98" s="1797"/>
      <c r="AA98" s="1795"/>
      <c r="AB98" s="1796"/>
      <c r="AC98" s="1796"/>
      <c r="AD98" s="1796"/>
      <c r="AE98" s="1797"/>
      <c r="AF98" s="1728" t="s">
        <v>607</v>
      </c>
      <c r="AG98" s="1736"/>
      <c r="AH98" s="1736"/>
      <c r="AI98" s="1736"/>
      <c r="AJ98" s="1736"/>
      <c r="AK98" s="1736"/>
      <c r="AL98" s="336"/>
      <c r="AM98" s="1729" t="s">
        <v>549</v>
      </c>
      <c r="AN98" s="1741"/>
      <c r="AO98" s="1741"/>
      <c r="AP98" s="1741"/>
      <c r="AQ98" s="1741"/>
      <c r="AR98" s="1741"/>
      <c r="AS98" s="1741"/>
      <c r="AT98" s="1741"/>
      <c r="AU98" s="1741"/>
      <c r="AV98" s="1741"/>
      <c r="AW98" s="1741"/>
      <c r="AX98" s="1741"/>
      <c r="AY98" s="1741"/>
      <c r="AZ98" s="1741"/>
      <c r="BA98" s="1741"/>
      <c r="BB98" s="1731"/>
      <c r="BC98" s="1737"/>
      <c r="BD98" s="1737"/>
      <c r="BE98" s="1737"/>
      <c r="BF98" s="1738"/>
      <c r="BG98" s="168"/>
    </row>
    <row r="99" spans="1:59" ht="22" customHeight="1" thickBot="1">
      <c r="A99" s="1907"/>
      <c r="B99" s="1762"/>
      <c r="C99" s="1763"/>
      <c r="D99" s="1763"/>
      <c r="E99" s="1763"/>
      <c r="F99" s="1763"/>
      <c r="G99" s="1763"/>
      <c r="H99" s="1763"/>
      <c r="I99" s="1763"/>
      <c r="J99" s="1764"/>
      <c r="K99" s="1290"/>
      <c r="L99" s="1291"/>
      <c r="M99" s="1291"/>
      <c r="N99" s="1292"/>
      <c r="O99" s="1795"/>
      <c r="P99" s="1796"/>
      <c r="Q99" s="1796"/>
      <c r="R99" s="1796"/>
      <c r="S99" s="1796"/>
      <c r="T99" s="1797"/>
      <c r="U99" s="1795"/>
      <c r="V99" s="1796"/>
      <c r="W99" s="1796"/>
      <c r="X99" s="1796"/>
      <c r="Y99" s="1796"/>
      <c r="Z99" s="1797"/>
      <c r="AA99" s="1795"/>
      <c r="AB99" s="1796"/>
      <c r="AC99" s="1796"/>
      <c r="AD99" s="1796"/>
      <c r="AE99" s="1797"/>
      <c r="AF99" s="1727" t="s">
        <v>606</v>
      </c>
      <c r="AG99" s="1727"/>
      <c r="AH99" s="1727"/>
      <c r="AI99" s="1727"/>
      <c r="AJ99" s="1727"/>
      <c r="AK99" s="1728"/>
      <c r="AL99" s="336"/>
      <c r="AM99" s="1734" t="s">
        <v>2222</v>
      </c>
      <c r="AN99" s="1735"/>
      <c r="AO99" s="1735"/>
      <c r="AP99" s="1735"/>
      <c r="AQ99" s="1735"/>
      <c r="AR99" s="1735"/>
      <c r="AS99" s="1735"/>
      <c r="AT99" s="1735"/>
      <c r="AU99" s="1735"/>
      <c r="AV99" s="1735"/>
      <c r="AW99" s="1735"/>
      <c r="AX99" s="1735"/>
      <c r="AY99" s="1735"/>
      <c r="AZ99" s="1735"/>
      <c r="BA99" s="1735"/>
      <c r="BB99" s="1731"/>
      <c r="BC99" s="1737"/>
      <c r="BD99" s="1737"/>
      <c r="BE99" s="1737"/>
      <c r="BF99" s="1738"/>
      <c r="BG99" s="169"/>
    </row>
    <row r="100" spans="1:59" ht="22" customHeight="1">
      <c r="A100" s="1907"/>
      <c r="B100" s="1762"/>
      <c r="C100" s="1763"/>
      <c r="D100" s="1763"/>
      <c r="E100" s="1763"/>
      <c r="F100" s="1763"/>
      <c r="G100" s="1763"/>
      <c r="H100" s="1763"/>
      <c r="I100" s="1763"/>
      <c r="J100" s="1764"/>
      <c r="K100" s="1779"/>
      <c r="L100" s="1780"/>
      <c r="M100" s="1780"/>
      <c r="N100" s="1781"/>
      <c r="O100" s="1795"/>
      <c r="P100" s="1796"/>
      <c r="Q100" s="1796"/>
      <c r="R100" s="1796"/>
      <c r="S100" s="1796"/>
      <c r="T100" s="1797"/>
      <c r="U100" s="1795"/>
      <c r="V100" s="1796"/>
      <c r="W100" s="1796"/>
      <c r="X100" s="1796"/>
      <c r="Y100" s="1796"/>
      <c r="Z100" s="1797"/>
      <c r="AA100" s="1795"/>
      <c r="AB100" s="1796"/>
      <c r="AC100" s="1796"/>
      <c r="AD100" s="1796"/>
      <c r="AE100" s="1797"/>
      <c r="AF100" s="1728" t="s">
        <v>605</v>
      </c>
      <c r="AG100" s="1736"/>
      <c r="AH100" s="1736"/>
      <c r="AI100" s="1736"/>
      <c r="AJ100" s="1736"/>
      <c r="AK100" s="1736"/>
      <c r="AL100" s="336"/>
      <c r="AM100" s="1734" t="s">
        <v>2222</v>
      </c>
      <c r="AN100" s="1735"/>
      <c r="AO100" s="1735"/>
      <c r="AP100" s="1735"/>
      <c r="AQ100" s="1735"/>
      <c r="AR100" s="1735"/>
      <c r="AS100" s="1735"/>
      <c r="AT100" s="1735"/>
      <c r="AU100" s="1735"/>
      <c r="AV100" s="1735"/>
      <c r="AW100" s="1735"/>
      <c r="AX100" s="1735"/>
      <c r="AY100" s="1735"/>
      <c r="AZ100" s="1735"/>
      <c r="BA100" s="1735"/>
      <c r="BB100" s="1731"/>
      <c r="BC100" s="1737"/>
      <c r="BD100" s="1737"/>
      <c r="BE100" s="1737"/>
      <c r="BF100" s="1738"/>
      <c r="BG100" s="169"/>
    </row>
    <row r="101" spans="1:59" ht="22" customHeight="1">
      <c r="A101" s="1907"/>
      <c r="B101" s="1762"/>
      <c r="C101" s="1763"/>
      <c r="D101" s="1763"/>
      <c r="E101" s="1763"/>
      <c r="F101" s="1763"/>
      <c r="G101" s="1763"/>
      <c r="H101" s="1763"/>
      <c r="I101" s="1763"/>
      <c r="J101" s="1764"/>
      <c r="K101" s="1782"/>
      <c r="L101" s="1783"/>
      <c r="M101" s="1783"/>
      <c r="N101" s="1784"/>
      <c r="O101" s="1795"/>
      <c r="P101" s="1796"/>
      <c r="Q101" s="1796"/>
      <c r="R101" s="1796"/>
      <c r="S101" s="1796"/>
      <c r="T101" s="1797"/>
      <c r="U101" s="1795"/>
      <c r="V101" s="1796"/>
      <c r="W101" s="1796"/>
      <c r="X101" s="1796"/>
      <c r="Y101" s="1796"/>
      <c r="Z101" s="1797"/>
      <c r="AA101" s="1795"/>
      <c r="AB101" s="1796"/>
      <c r="AC101" s="1796"/>
      <c r="AD101" s="1796"/>
      <c r="AE101" s="1797"/>
      <c r="AF101" s="1728" t="s">
        <v>855</v>
      </c>
      <c r="AG101" s="1736"/>
      <c r="AH101" s="1736"/>
      <c r="AI101" s="1736"/>
      <c r="AJ101" s="1736"/>
      <c r="AK101" s="1736"/>
      <c r="AL101" s="336"/>
      <c r="AM101" s="1740" t="s">
        <v>2222</v>
      </c>
      <c r="AN101" s="1741"/>
      <c r="AO101" s="1741"/>
      <c r="AP101" s="1741"/>
      <c r="AQ101" s="1741"/>
      <c r="AR101" s="1741"/>
      <c r="AS101" s="1741"/>
      <c r="AT101" s="1741"/>
      <c r="AU101" s="1741"/>
      <c r="AV101" s="1741"/>
      <c r="AW101" s="1741"/>
      <c r="AX101" s="1741"/>
      <c r="AY101" s="1741"/>
      <c r="AZ101" s="1741"/>
      <c r="BA101" s="1741"/>
      <c r="BB101" s="1731"/>
      <c r="BC101" s="1737"/>
      <c r="BD101" s="1737"/>
      <c r="BE101" s="1737"/>
      <c r="BF101" s="1738"/>
      <c r="BG101" s="168"/>
    </row>
    <row r="102" spans="1:59" ht="22" customHeight="1" thickBot="1">
      <c r="A102" s="1907"/>
      <c r="B102" s="1762"/>
      <c r="C102" s="1763"/>
      <c r="D102" s="1763"/>
      <c r="E102" s="1763"/>
      <c r="F102" s="1763"/>
      <c r="G102" s="1763"/>
      <c r="H102" s="1763"/>
      <c r="I102" s="1763"/>
      <c r="J102" s="1764"/>
      <c r="K102" s="1785"/>
      <c r="L102" s="1786"/>
      <c r="M102" s="1786"/>
      <c r="N102" s="1787"/>
      <c r="O102" s="1795"/>
      <c r="P102" s="1796"/>
      <c r="Q102" s="1796"/>
      <c r="R102" s="1796"/>
      <c r="S102" s="1796"/>
      <c r="T102" s="1797"/>
      <c r="U102" s="1795"/>
      <c r="V102" s="1796"/>
      <c r="W102" s="1796"/>
      <c r="X102" s="1796"/>
      <c r="Y102" s="1796"/>
      <c r="Z102" s="1797"/>
      <c r="AA102" s="1795"/>
      <c r="AB102" s="1796"/>
      <c r="AC102" s="1796"/>
      <c r="AD102" s="1796"/>
      <c r="AE102" s="1797"/>
      <c r="AF102" s="1728" t="s">
        <v>604</v>
      </c>
      <c r="AG102" s="1736"/>
      <c r="AH102" s="1736"/>
      <c r="AI102" s="1736"/>
      <c r="AJ102" s="1736"/>
      <c r="AK102" s="1736"/>
      <c r="AL102" s="336"/>
      <c r="AM102" s="1830" t="s">
        <v>603</v>
      </c>
      <c r="AN102" s="1831"/>
      <c r="AO102" s="1831"/>
      <c r="AP102" s="1831"/>
      <c r="AQ102" s="1831"/>
      <c r="AR102" s="1831"/>
      <c r="AS102" s="1831"/>
      <c r="AT102" s="1831"/>
      <c r="AU102" s="1831"/>
      <c r="AV102" s="1831"/>
      <c r="AW102" s="1831"/>
      <c r="AX102" s="1831"/>
      <c r="AY102" s="1831"/>
      <c r="AZ102" s="1831"/>
      <c r="BA102" s="1831"/>
      <c r="BB102" s="1731"/>
      <c r="BC102" s="1737"/>
      <c r="BD102" s="1737"/>
      <c r="BE102" s="1737"/>
      <c r="BF102" s="1738"/>
      <c r="BG102" s="169"/>
    </row>
    <row r="103" spans="1:59" ht="22" customHeight="1">
      <c r="A103" s="1907"/>
      <c r="B103" s="1762"/>
      <c r="C103" s="1763"/>
      <c r="D103" s="1763"/>
      <c r="E103" s="1763"/>
      <c r="F103" s="1763"/>
      <c r="G103" s="1763"/>
      <c r="H103" s="1763"/>
      <c r="I103" s="1763"/>
      <c r="J103" s="1764"/>
      <c r="K103" s="1290"/>
      <c r="L103" s="1291"/>
      <c r="M103" s="1291"/>
      <c r="N103" s="1292"/>
      <c r="O103" s="1795"/>
      <c r="P103" s="1796"/>
      <c r="Q103" s="1796"/>
      <c r="R103" s="1796"/>
      <c r="S103" s="1796"/>
      <c r="T103" s="1797"/>
      <c r="U103" s="1795"/>
      <c r="V103" s="1796"/>
      <c r="W103" s="1796"/>
      <c r="X103" s="1796"/>
      <c r="Y103" s="1796"/>
      <c r="Z103" s="1797"/>
      <c r="AA103" s="1795"/>
      <c r="AB103" s="1796"/>
      <c r="AC103" s="1796"/>
      <c r="AD103" s="1796"/>
      <c r="AE103" s="1797"/>
      <c r="AF103" s="1728" t="s">
        <v>575</v>
      </c>
      <c r="AG103" s="1736"/>
      <c r="AH103" s="1736"/>
      <c r="AI103" s="1736"/>
      <c r="AJ103" s="1736"/>
      <c r="AK103" s="1736"/>
      <c r="AL103" s="336"/>
      <c r="AM103" s="1734" t="s">
        <v>2222</v>
      </c>
      <c r="AN103" s="1735"/>
      <c r="AO103" s="1735"/>
      <c r="AP103" s="1735"/>
      <c r="AQ103" s="1735"/>
      <c r="AR103" s="1735"/>
      <c r="AS103" s="1735"/>
      <c r="AT103" s="1735"/>
      <c r="AU103" s="1735"/>
      <c r="AV103" s="1735"/>
      <c r="AW103" s="1735"/>
      <c r="AX103" s="1735"/>
      <c r="AY103" s="1735"/>
      <c r="AZ103" s="1735"/>
      <c r="BA103" s="1735"/>
      <c r="BB103" s="1731"/>
      <c r="BC103" s="1737"/>
      <c r="BD103" s="1737"/>
      <c r="BE103" s="1737"/>
      <c r="BF103" s="1738"/>
      <c r="BG103" s="169"/>
    </row>
    <row r="104" spans="1:59" ht="22" customHeight="1">
      <c r="A104" s="1907"/>
      <c r="B104" s="1762"/>
      <c r="C104" s="1763"/>
      <c r="D104" s="1763"/>
      <c r="E104" s="1763"/>
      <c r="F104" s="1763"/>
      <c r="G104" s="1763"/>
      <c r="H104" s="1763"/>
      <c r="I104" s="1763"/>
      <c r="J104" s="1764"/>
      <c r="K104" s="1290"/>
      <c r="L104" s="1291"/>
      <c r="M104" s="1291"/>
      <c r="N104" s="1292"/>
      <c r="O104" s="1795"/>
      <c r="P104" s="1796"/>
      <c r="Q104" s="1796"/>
      <c r="R104" s="1796"/>
      <c r="S104" s="1796"/>
      <c r="T104" s="1797"/>
      <c r="U104" s="1795"/>
      <c r="V104" s="1796"/>
      <c r="W104" s="1796"/>
      <c r="X104" s="1796"/>
      <c r="Y104" s="1796"/>
      <c r="Z104" s="1797"/>
      <c r="AA104" s="1795"/>
      <c r="AB104" s="1796"/>
      <c r="AC104" s="1796"/>
      <c r="AD104" s="1796"/>
      <c r="AE104" s="1797"/>
      <c r="AF104" s="1728" t="s">
        <v>576</v>
      </c>
      <c r="AG104" s="1736"/>
      <c r="AH104" s="1736"/>
      <c r="AI104" s="1736"/>
      <c r="AJ104" s="1736"/>
      <c r="AK104" s="1736"/>
      <c r="AL104" s="336"/>
      <c r="AM104" s="1740" t="s">
        <v>549</v>
      </c>
      <c r="AN104" s="1741"/>
      <c r="AO104" s="1741"/>
      <c r="AP104" s="1741"/>
      <c r="AQ104" s="1741"/>
      <c r="AR104" s="1741"/>
      <c r="AS104" s="1741"/>
      <c r="AT104" s="1741"/>
      <c r="AU104" s="1741"/>
      <c r="AV104" s="1741"/>
      <c r="AW104" s="1741"/>
      <c r="AX104" s="1741"/>
      <c r="AY104" s="1741"/>
      <c r="AZ104" s="1741"/>
      <c r="BA104" s="1741"/>
      <c r="BB104" s="1731"/>
      <c r="BC104" s="1737"/>
      <c r="BD104" s="1737"/>
      <c r="BE104" s="1737"/>
      <c r="BF104" s="1738"/>
      <c r="BG104" s="169"/>
    </row>
    <row r="105" spans="1:59" ht="22" customHeight="1">
      <c r="A105" s="1907"/>
      <c r="B105" s="1762"/>
      <c r="C105" s="1763"/>
      <c r="D105" s="1763"/>
      <c r="E105" s="1763"/>
      <c r="F105" s="1763"/>
      <c r="G105" s="1763"/>
      <c r="H105" s="1763"/>
      <c r="I105" s="1763"/>
      <c r="J105" s="1764"/>
      <c r="K105" s="1290"/>
      <c r="L105" s="1291"/>
      <c r="M105" s="1291"/>
      <c r="N105" s="1292"/>
      <c r="O105" s="1795"/>
      <c r="P105" s="1796"/>
      <c r="Q105" s="1796"/>
      <c r="R105" s="1796"/>
      <c r="S105" s="1796"/>
      <c r="T105" s="1797"/>
      <c r="U105" s="1795"/>
      <c r="V105" s="1796"/>
      <c r="W105" s="1796"/>
      <c r="X105" s="1796"/>
      <c r="Y105" s="1796"/>
      <c r="Z105" s="1797"/>
      <c r="AA105" s="1795"/>
      <c r="AB105" s="1796"/>
      <c r="AC105" s="1796"/>
      <c r="AD105" s="1796"/>
      <c r="AE105" s="1797"/>
      <c r="AF105" s="1728" t="s">
        <v>844</v>
      </c>
      <c r="AG105" s="1736"/>
      <c r="AH105" s="1736"/>
      <c r="AI105" s="1736"/>
      <c r="AJ105" s="1736"/>
      <c r="AK105" s="1736"/>
      <c r="AL105" s="336"/>
      <c r="AM105" s="1740" t="s">
        <v>2228</v>
      </c>
      <c r="AN105" s="1741"/>
      <c r="AO105" s="1741"/>
      <c r="AP105" s="1741"/>
      <c r="AQ105" s="1741"/>
      <c r="AR105" s="1741"/>
      <c r="AS105" s="1741"/>
      <c r="AT105" s="1741"/>
      <c r="AU105" s="1741"/>
      <c r="AV105" s="1741"/>
      <c r="AW105" s="1741"/>
      <c r="AX105" s="1741"/>
      <c r="AY105" s="1741"/>
      <c r="AZ105" s="1741"/>
      <c r="BA105" s="1741"/>
      <c r="BB105" s="1731"/>
      <c r="BC105" s="1737"/>
      <c r="BD105" s="1737"/>
      <c r="BE105" s="1737"/>
      <c r="BF105" s="1738"/>
      <c r="BG105" s="169"/>
    </row>
    <row r="106" spans="1:59" ht="35" customHeight="1">
      <c r="A106" s="1907"/>
      <c r="B106" s="1762"/>
      <c r="C106" s="1763"/>
      <c r="D106" s="1763"/>
      <c r="E106" s="1763"/>
      <c r="F106" s="1763"/>
      <c r="G106" s="1763"/>
      <c r="H106" s="1763"/>
      <c r="I106" s="1763"/>
      <c r="J106" s="1764"/>
      <c r="K106" s="1290"/>
      <c r="L106" s="1291"/>
      <c r="M106" s="1291"/>
      <c r="N106" s="1292"/>
      <c r="O106" s="1795"/>
      <c r="P106" s="1796"/>
      <c r="Q106" s="1796"/>
      <c r="R106" s="1796"/>
      <c r="S106" s="1796"/>
      <c r="T106" s="1797"/>
      <c r="U106" s="1795"/>
      <c r="V106" s="1796"/>
      <c r="W106" s="1796"/>
      <c r="X106" s="1796"/>
      <c r="Y106" s="1796"/>
      <c r="Z106" s="1797"/>
      <c r="AA106" s="1795"/>
      <c r="AB106" s="1796"/>
      <c r="AC106" s="1796"/>
      <c r="AD106" s="1796"/>
      <c r="AE106" s="1797"/>
      <c r="AF106" s="1727" t="s">
        <v>2201</v>
      </c>
      <c r="AG106" s="1727"/>
      <c r="AH106" s="1727"/>
      <c r="AI106" s="1727"/>
      <c r="AJ106" s="1727"/>
      <c r="AK106" s="1728"/>
      <c r="AL106" s="336"/>
      <c r="AM106" s="1813" t="s">
        <v>2705</v>
      </c>
      <c r="AN106" s="1690"/>
      <c r="AO106" s="1690"/>
      <c r="AP106" s="1690"/>
      <c r="AQ106" s="1690"/>
      <c r="AR106" s="1690"/>
      <c r="AS106" s="1690"/>
      <c r="AT106" s="1690"/>
      <c r="AU106" s="1690"/>
      <c r="AV106" s="1690"/>
      <c r="AW106" s="1690"/>
      <c r="AX106" s="1690"/>
      <c r="AY106" s="1690"/>
      <c r="AZ106" s="1690"/>
      <c r="BA106" s="1691"/>
      <c r="BB106" s="1731"/>
      <c r="BC106" s="1737"/>
      <c r="BD106" s="1737"/>
      <c r="BE106" s="1737"/>
      <c r="BF106" s="1738"/>
      <c r="BG106" s="169"/>
    </row>
    <row r="107" spans="1:59" ht="22" customHeight="1">
      <c r="A107" s="1907"/>
      <c r="B107" s="1762"/>
      <c r="C107" s="1763"/>
      <c r="D107" s="1763"/>
      <c r="E107" s="1763"/>
      <c r="F107" s="1763"/>
      <c r="G107" s="1763"/>
      <c r="H107" s="1763"/>
      <c r="I107" s="1763"/>
      <c r="J107" s="1764"/>
      <c r="K107" s="1290"/>
      <c r="L107" s="1291"/>
      <c r="M107" s="1291"/>
      <c r="N107" s="1292"/>
      <c r="O107" s="1795"/>
      <c r="P107" s="1796"/>
      <c r="Q107" s="1796"/>
      <c r="R107" s="1796"/>
      <c r="S107" s="1796"/>
      <c r="T107" s="1797"/>
      <c r="U107" s="1795"/>
      <c r="V107" s="1796"/>
      <c r="W107" s="1796"/>
      <c r="X107" s="1796"/>
      <c r="Y107" s="1796"/>
      <c r="Z107" s="1797"/>
      <c r="AA107" s="1795"/>
      <c r="AB107" s="1796"/>
      <c r="AC107" s="1796"/>
      <c r="AD107" s="1796"/>
      <c r="AE107" s="1797"/>
      <c r="AF107" s="1727" t="s">
        <v>555</v>
      </c>
      <c r="AG107" s="1727"/>
      <c r="AH107" s="1727"/>
      <c r="AI107" s="1727"/>
      <c r="AJ107" s="1727"/>
      <c r="AK107" s="1728"/>
      <c r="AL107" s="336"/>
      <c r="AM107" s="1734" t="s">
        <v>547</v>
      </c>
      <c r="AN107" s="1735"/>
      <c r="AO107" s="1735"/>
      <c r="AP107" s="1735"/>
      <c r="AQ107" s="1735"/>
      <c r="AR107" s="1735"/>
      <c r="AS107" s="1735"/>
      <c r="AT107" s="1735"/>
      <c r="AU107" s="1735"/>
      <c r="AV107" s="1735"/>
      <c r="AW107" s="1735"/>
      <c r="AX107" s="1735"/>
      <c r="AY107" s="1735"/>
      <c r="AZ107" s="1735"/>
      <c r="BA107" s="1735"/>
      <c r="BB107" s="1731"/>
      <c r="BC107" s="1737"/>
      <c r="BD107" s="1737"/>
      <c r="BE107" s="1737"/>
      <c r="BF107" s="1738"/>
      <c r="BG107" s="169"/>
    </row>
    <row r="108" spans="1:59" ht="22" customHeight="1">
      <c r="A108" s="1907"/>
      <c r="B108" s="1762"/>
      <c r="C108" s="1763"/>
      <c r="D108" s="1763"/>
      <c r="E108" s="1763"/>
      <c r="F108" s="1763"/>
      <c r="G108" s="1763"/>
      <c r="H108" s="1763"/>
      <c r="I108" s="1763"/>
      <c r="J108" s="1764"/>
      <c r="K108" s="1290"/>
      <c r="L108" s="1291"/>
      <c r="M108" s="1291"/>
      <c r="N108" s="1292"/>
      <c r="O108" s="1795"/>
      <c r="P108" s="1796"/>
      <c r="Q108" s="1796"/>
      <c r="R108" s="1796"/>
      <c r="S108" s="1796"/>
      <c r="T108" s="1797"/>
      <c r="U108" s="1795"/>
      <c r="V108" s="1796"/>
      <c r="W108" s="1796"/>
      <c r="X108" s="1796"/>
      <c r="Y108" s="1796"/>
      <c r="Z108" s="1797"/>
      <c r="AA108" s="1795"/>
      <c r="AB108" s="1796"/>
      <c r="AC108" s="1796"/>
      <c r="AD108" s="1796"/>
      <c r="AE108" s="1797"/>
      <c r="AF108" s="1727" t="s">
        <v>587</v>
      </c>
      <c r="AG108" s="1727"/>
      <c r="AH108" s="1727"/>
      <c r="AI108" s="1727"/>
      <c r="AJ108" s="1727"/>
      <c r="AK108" s="1728"/>
      <c r="AL108" s="336"/>
      <c r="AM108" s="1734" t="s">
        <v>547</v>
      </c>
      <c r="AN108" s="1735"/>
      <c r="AO108" s="1735"/>
      <c r="AP108" s="1735"/>
      <c r="AQ108" s="1735"/>
      <c r="AR108" s="1735"/>
      <c r="AS108" s="1735"/>
      <c r="AT108" s="1735"/>
      <c r="AU108" s="1735"/>
      <c r="AV108" s="1735"/>
      <c r="AW108" s="1735"/>
      <c r="AX108" s="1735"/>
      <c r="AY108" s="1735"/>
      <c r="AZ108" s="1735"/>
      <c r="BA108" s="1735"/>
      <c r="BB108" s="1731"/>
      <c r="BC108" s="1737"/>
      <c r="BD108" s="1737"/>
      <c r="BE108" s="1737"/>
      <c r="BF108" s="1738"/>
      <c r="BG108" s="168"/>
    </row>
    <row r="109" spans="1:59" ht="22" customHeight="1">
      <c r="A109" s="1907"/>
      <c r="B109" s="1762"/>
      <c r="C109" s="1763"/>
      <c r="D109" s="1763"/>
      <c r="E109" s="1763"/>
      <c r="F109" s="1763"/>
      <c r="G109" s="1763"/>
      <c r="H109" s="1763"/>
      <c r="I109" s="1763"/>
      <c r="J109" s="1764"/>
      <c r="K109" s="1290"/>
      <c r="L109" s="1291"/>
      <c r="M109" s="1291"/>
      <c r="N109" s="1292"/>
      <c r="O109" s="1795"/>
      <c r="P109" s="1796"/>
      <c r="Q109" s="1796"/>
      <c r="R109" s="1796"/>
      <c r="S109" s="1796"/>
      <c r="T109" s="1797"/>
      <c r="U109" s="1795"/>
      <c r="V109" s="1796"/>
      <c r="W109" s="1796"/>
      <c r="X109" s="1796"/>
      <c r="Y109" s="1796"/>
      <c r="Z109" s="1797"/>
      <c r="AA109" s="1795"/>
      <c r="AB109" s="1796"/>
      <c r="AC109" s="1796"/>
      <c r="AD109" s="1796"/>
      <c r="AE109" s="1797"/>
      <c r="AF109" s="1727" t="s">
        <v>2248</v>
      </c>
      <c r="AG109" s="1727"/>
      <c r="AH109" s="1727"/>
      <c r="AI109" s="1727"/>
      <c r="AJ109" s="1727"/>
      <c r="AK109" s="1728"/>
      <c r="AL109" s="336"/>
      <c r="AM109" s="1734" t="s">
        <v>2249</v>
      </c>
      <c r="AN109" s="1735"/>
      <c r="AO109" s="1735"/>
      <c r="AP109" s="1735"/>
      <c r="AQ109" s="1735"/>
      <c r="AR109" s="1735"/>
      <c r="AS109" s="1735"/>
      <c r="AT109" s="1735"/>
      <c r="AU109" s="1735"/>
      <c r="AV109" s="1735"/>
      <c r="AW109" s="1735"/>
      <c r="AX109" s="1735"/>
      <c r="AY109" s="1735"/>
      <c r="AZ109" s="1735"/>
      <c r="BA109" s="1735"/>
      <c r="BB109" s="1731"/>
      <c r="BC109" s="1737"/>
      <c r="BD109" s="1737"/>
      <c r="BE109" s="1737"/>
      <c r="BF109" s="1738"/>
      <c r="BG109" s="168"/>
    </row>
    <row r="110" spans="1:59" ht="22" customHeight="1">
      <c r="A110" s="1907"/>
      <c r="B110" s="1762"/>
      <c r="C110" s="1763"/>
      <c r="D110" s="1763"/>
      <c r="E110" s="1763"/>
      <c r="F110" s="1763"/>
      <c r="G110" s="1763"/>
      <c r="H110" s="1763"/>
      <c r="I110" s="1763"/>
      <c r="J110" s="1764"/>
      <c r="K110" s="1290"/>
      <c r="L110" s="1291"/>
      <c r="M110" s="1291"/>
      <c r="N110" s="1292"/>
      <c r="O110" s="1795"/>
      <c r="P110" s="1796"/>
      <c r="Q110" s="1796"/>
      <c r="R110" s="1796"/>
      <c r="S110" s="1796"/>
      <c r="T110" s="1797"/>
      <c r="U110" s="1795"/>
      <c r="V110" s="1796"/>
      <c r="W110" s="1796"/>
      <c r="X110" s="1796"/>
      <c r="Y110" s="1796"/>
      <c r="Z110" s="1797"/>
      <c r="AA110" s="1795"/>
      <c r="AB110" s="1796"/>
      <c r="AC110" s="1796"/>
      <c r="AD110" s="1796"/>
      <c r="AE110" s="1797"/>
      <c r="AF110" s="1727" t="s">
        <v>548</v>
      </c>
      <c r="AG110" s="1727"/>
      <c r="AH110" s="1727"/>
      <c r="AI110" s="1727"/>
      <c r="AJ110" s="1727"/>
      <c r="AK110" s="1728"/>
      <c r="AL110" s="336"/>
      <c r="AM110" s="1734" t="s">
        <v>547</v>
      </c>
      <c r="AN110" s="1735"/>
      <c r="AO110" s="1735"/>
      <c r="AP110" s="1735"/>
      <c r="AQ110" s="1735"/>
      <c r="AR110" s="1735"/>
      <c r="AS110" s="1735"/>
      <c r="AT110" s="1735"/>
      <c r="AU110" s="1735"/>
      <c r="AV110" s="1735"/>
      <c r="AW110" s="1735"/>
      <c r="AX110" s="1735"/>
      <c r="AY110" s="1735"/>
      <c r="AZ110" s="1735"/>
      <c r="BA110" s="1735"/>
      <c r="BB110" s="1731"/>
      <c r="BC110" s="1732"/>
      <c r="BD110" s="1732"/>
      <c r="BE110" s="1732"/>
      <c r="BF110" s="1733"/>
      <c r="BG110" s="167"/>
    </row>
    <row r="111" spans="1:59" ht="22" customHeight="1">
      <c r="A111" s="1907"/>
      <c r="B111" s="1765"/>
      <c r="C111" s="1766"/>
      <c r="D111" s="1766"/>
      <c r="E111" s="1766"/>
      <c r="F111" s="1766"/>
      <c r="G111" s="1766"/>
      <c r="H111" s="1766"/>
      <c r="I111" s="1766"/>
      <c r="J111" s="1767"/>
      <c r="K111" s="1293"/>
      <c r="L111" s="1294"/>
      <c r="M111" s="1294"/>
      <c r="N111" s="1295"/>
      <c r="O111" s="1815"/>
      <c r="P111" s="1816"/>
      <c r="Q111" s="1816"/>
      <c r="R111" s="1816"/>
      <c r="S111" s="1816"/>
      <c r="T111" s="1817"/>
      <c r="U111" s="1815"/>
      <c r="V111" s="1816"/>
      <c r="W111" s="1816"/>
      <c r="X111" s="1816"/>
      <c r="Y111" s="1816"/>
      <c r="Z111" s="1817"/>
      <c r="AA111" s="1815"/>
      <c r="AB111" s="1816"/>
      <c r="AC111" s="1816"/>
      <c r="AD111" s="1816"/>
      <c r="AE111" s="1817"/>
      <c r="AF111" s="1745" t="s">
        <v>2240</v>
      </c>
      <c r="AG111" s="1727"/>
      <c r="AH111" s="1727"/>
      <c r="AI111" s="1727"/>
      <c r="AJ111" s="1727"/>
      <c r="AK111" s="1728"/>
      <c r="AL111" s="336"/>
      <c r="AM111" s="1740" t="s">
        <v>2242</v>
      </c>
      <c r="AN111" s="1741"/>
      <c r="AO111" s="1741"/>
      <c r="AP111" s="1741"/>
      <c r="AQ111" s="1741"/>
      <c r="AR111" s="1741"/>
      <c r="AS111" s="1741"/>
      <c r="AT111" s="1741"/>
      <c r="AU111" s="1741"/>
      <c r="AV111" s="1741"/>
      <c r="AW111" s="1741"/>
      <c r="AX111" s="1741"/>
      <c r="AY111" s="1741"/>
      <c r="AZ111" s="1741"/>
      <c r="BA111" s="1741"/>
      <c r="BB111" s="1731"/>
      <c r="BC111" s="1732"/>
      <c r="BD111" s="1732"/>
      <c r="BE111" s="1732"/>
      <c r="BF111" s="1733"/>
      <c r="BG111" s="167"/>
    </row>
    <row r="112" spans="1:59" ht="22" customHeight="1">
      <c r="A112" s="1907"/>
      <c r="B112" s="1759" t="s">
        <v>217</v>
      </c>
      <c r="C112" s="1751"/>
      <c r="D112" s="1751"/>
      <c r="E112" s="1751"/>
      <c r="F112" s="1751"/>
      <c r="G112" s="1751"/>
      <c r="H112" s="1751"/>
      <c r="I112" s="1751"/>
      <c r="J112" s="1752"/>
      <c r="K112" s="1710"/>
      <c r="L112" s="1711"/>
      <c r="M112" s="1711"/>
      <c r="N112" s="1712"/>
      <c r="O112" s="1818"/>
      <c r="P112" s="1793"/>
      <c r="Q112" s="1793"/>
      <c r="R112" s="1793"/>
      <c r="S112" s="1793"/>
      <c r="T112" s="1794"/>
      <c r="U112" s="1792"/>
      <c r="V112" s="1793"/>
      <c r="W112" s="1793"/>
      <c r="X112" s="1793"/>
      <c r="Y112" s="1793"/>
      <c r="Z112" s="1794"/>
      <c r="AA112" s="1710"/>
      <c r="AB112" s="1711"/>
      <c r="AC112" s="1711"/>
      <c r="AD112" s="1711"/>
      <c r="AE112" s="1712"/>
      <c r="AF112" s="1745" t="s">
        <v>2250</v>
      </c>
      <c r="AG112" s="1727"/>
      <c r="AH112" s="1727"/>
      <c r="AI112" s="1727"/>
      <c r="AJ112" s="1727"/>
      <c r="AK112" s="1728"/>
      <c r="AL112" s="336"/>
      <c r="AM112" s="1740" t="s">
        <v>2237</v>
      </c>
      <c r="AN112" s="1741"/>
      <c r="AO112" s="1741"/>
      <c r="AP112" s="1741"/>
      <c r="AQ112" s="1741"/>
      <c r="AR112" s="1741"/>
      <c r="AS112" s="1741"/>
      <c r="AT112" s="1741"/>
      <c r="AU112" s="1741"/>
      <c r="AV112" s="1741"/>
      <c r="AW112" s="1741"/>
      <c r="AX112" s="1741"/>
      <c r="AY112" s="1741"/>
      <c r="AZ112" s="1741"/>
      <c r="BA112" s="1741"/>
      <c r="BB112" s="1657"/>
      <c r="BC112" s="1658"/>
      <c r="BD112" s="1658"/>
      <c r="BE112" s="1658"/>
      <c r="BF112" s="1659"/>
      <c r="BG112" s="169"/>
    </row>
    <row r="113" spans="1:59" ht="22" customHeight="1">
      <c r="A113" s="1907"/>
      <c r="B113" s="1762"/>
      <c r="C113" s="1753"/>
      <c r="D113" s="1753"/>
      <c r="E113" s="1753"/>
      <c r="F113" s="1753"/>
      <c r="G113" s="1753"/>
      <c r="H113" s="1753"/>
      <c r="I113" s="1753"/>
      <c r="J113" s="1754"/>
      <c r="K113" s="1713"/>
      <c r="L113" s="1714"/>
      <c r="M113" s="1714"/>
      <c r="N113" s="1715"/>
      <c r="O113" s="1819"/>
      <c r="P113" s="1796"/>
      <c r="Q113" s="1796"/>
      <c r="R113" s="1796"/>
      <c r="S113" s="1796"/>
      <c r="T113" s="1797"/>
      <c r="U113" s="1795"/>
      <c r="V113" s="1796"/>
      <c r="W113" s="1796"/>
      <c r="X113" s="1796"/>
      <c r="Y113" s="1796"/>
      <c r="Z113" s="1797"/>
      <c r="AA113" s="1713"/>
      <c r="AB113" s="1714"/>
      <c r="AC113" s="1714"/>
      <c r="AD113" s="1714"/>
      <c r="AE113" s="1715"/>
      <c r="AF113" s="1745" t="s">
        <v>2251</v>
      </c>
      <c r="AG113" s="1727"/>
      <c r="AH113" s="1727"/>
      <c r="AI113" s="1727"/>
      <c r="AJ113" s="1727"/>
      <c r="AK113" s="1728"/>
      <c r="AL113" s="336"/>
      <c r="AM113" s="1740" t="s">
        <v>2222</v>
      </c>
      <c r="AN113" s="1741"/>
      <c r="AO113" s="1741"/>
      <c r="AP113" s="1741"/>
      <c r="AQ113" s="1741"/>
      <c r="AR113" s="1741"/>
      <c r="AS113" s="1741"/>
      <c r="AT113" s="1741"/>
      <c r="AU113" s="1741"/>
      <c r="AV113" s="1741"/>
      <c r="AW113" s="1741"/>
      <c r="AX113" s="1741"/>
      <c r="AY113" s="1741"/>
      <c r="AZ113" s="1741"/>
      <c r="BA113" s="1741"/>
      <c r="BB113" s="1731"/>
      <c r="BC113" s="1737"/>
      <c r="BD113" s="1737"/>
      <c r="BE113" s="1737"/>
      <c r="BF113" s="1738"/>
      <c r="BG113" s="169"/>
    </row>
    <row r="114" spans="1:59" ht="22" customHeight="1">
      <c r="A114" s="1907"/>
      <c r="B114" s="1762"/>
      <c r="C114" s="1753"/>
      <c r="D114" s="1753"/>
      <c r="E114" s="1753"/>
      <c r="F114" s="1753"/>
      <c r="G114" s="1753"/>
      <c r="H114" s="1753"/>
      <c r="I114" s="1753"/>
      <c r="J114" s="1754"/>
      <c r="K114" s="1713"/>
      <c r="L114" s="1714"/>
      <c r="M114" s="1714"/>
      <c r="N114" s="1715"/>
      <c r="O114" s="1819"/>
      <c r="P114" s="1796"/>
      <c r="Q114" s="1796"/>
      <c r="R114" s="1796"/>
      <c r="S114" s="1796"/>
      <c r="T114" s="1797"/>
      <c r="U114" s="1795"/>
      <c r="V114" s="1796"/>
      <c r="W114" s="1796"/>
      <c r="X114" s="1796"/>
      <c r="Y114" s="1796"/>
      <c r="Z114" s="1797"/>
      <c r="AA114" s="1713"/>
      <c r="AB114" s="1714"/>
      <c r="AC114" s="1714"/>
      <c r="AD114" s="1714"/>
      <c r="AE114" s="1715"/>
      <c r="AF114" s="1727" t="s">
        <v>2252</v>
      </c>
      <c r="AG114" s="1727"/>
      <c r="AH114" s="1727"/>
      <c r="AI114" s="1727"/>
      <c r="AJ114" s="1727"/>
      <c r="AK114" s="1728"/>
      <c r="AL114" s="336"/>
      <c r="AM114" s="1734" t="s">
        <v>549</v>
      </c>
      <c r="AN114" s="1735"/>
      <c r="AO114" s="1735"/>
      <c r="AP114" s="1735"/>
      <c r="AQ114" s="1735"/>
      <c r="AR114" s="1735"/>
      <c r="AS114" s="1735"/>
      <c r="AT114" s="1735"/>
      <c r="AU114" s="1735"/>
      <c r="AV114" s="1735"/>
      <c r="AW114" s="1735"/>
      <c r="AX114" s="1735"/>
      <c r="AY114" s="1735"/>
      <c r="AZ114" s="1735"/>
      <c r="BA114" s="1735"/>
      <c r="BB114" s="1731"/>
      <c r="BC114" s="1737"/>
      <c r="BD114" s="1737"/>
      <c r="BE114" s="1737"/>
      <c r="BF114" s="1738"/>
      <c r="BG114" s="169"/>
    </row>
    <row r="115" spans="1:59" ht="22" customHeight="1">
      <c r="A115" s="1907"/>
      <c r="B115" s="1762"/>
      <c r="C115" s="1753"/>
      <c r="D115" s="1753"/>
      <c r="E115" s="1753"/>
      <c r="F115" s="1753"/>
      <c r="G115" s="1753"/>
      <c r="H115" s="1753"/>
      <c r="I115" s="1753"/>
      <c r="J115" s="1754"/>
      <c r="K115" s="1713"/>
      <c r="L115" s="1714"/>
      <c r="M115" s="1714"/>
      <c r="N115" s="1715"/>
      <c r="O115" s="1819"/>
      <c r="P115" s="1796"/>
      <c r="Q115" s="1796"/>
      <c r="R115" s="1796"/>
      <c r="S115" s="1796"/>
      <c r="T115" s="1797"/>
      <c r="U115" s="1795"/>
      <c r="V115" s="1796"/>
      <c r="W115" s="1796"/>
      <c r="X115" s="1796"/>
      <c r="Y115" s="1796"/>
      <c r="Z115" s="1797"/>
      <c r="AA115" s="1713"/>
      <c r="AB115" s="1714"/>
      <c r="AC115" s="1714"/>
      <c r="AD115" s="1714"/>
      <c r="AE115" s="1715"/>
      <c r="AF115" s="1727" t="s">
        <v>2247</v>
      </c>
      <c r="AG115" s="1727"/>
      <c r="AH115" s="1727"/>
      <c r="AI115" s="1727"/>
      <c r="AJ115" s="1727"/>
      <c r="AK115" s="1728"/>
      <c r="AL115" s="336"/>
      <c r="AM115" s="1734" t="s">
        <v>2228</v>
      </c>
      <c r="AN115" s="1735"/>
      <c r="AO115" s="1735"/>
      <c r="AP115" s="1735"/>
      <c r="AQ115" s="1735"/>
      <c r="AR115" s="1735"/>
      <c r="AS115" s="1735"/>
      <c r="AT115" s="1735"/>
      <c r="AU115" s="1735"/>
      <c r="AV115" s="1735"/>
      <c r="AW115" s="1735"/>
      <c r="AX115" s="1735"/>
      <c r="AY115" s="1735"/>
      <c r="AZ115" s="1735"/>
      <c r="BA115" s="1735"/>
      <c r="BB115" s="1731"/>
      <c r="BC115" s="1737"/>
      <c r="BD115" s="1737"/>
      <c r="BE115" s="1737"/>
      <c r="BF115" s="1738"/>
      <c r="BG115" s="169"/>
    </row>
    <row r="116" spans="1:59" ht="22" customHeight="1">
      <c r="A116" s="1907"/>
      <c r="B116" s="1762"/>
      <c r="C116" s="1753"/>
      <c r="D116" s="1753"/>
      <c r="E116" s="1753"/>
      <c r="F116" s="1753"/>
      <c r="G116" s="1753"/>
      <c r="H116" s="1753"/>
      <c r="I116" s="1753"/>
      <c r="J116" s="1754"/>
      <c r="K116" s="1713"/>
      <c r="L116" s="1714"/>
      <c r="M116" s="1714"/>
      <c r="N116" s="1715"/>
      <c r="O116" s="1819"/>
      <c r="P116" s="1796"/>
      <c r="Q116" s="1796"/>
      <c r="R116" s="1796"/>
      <c r="S116" s="1796"/>
      <c r="T116" s="1797"/>
      <c r="U116" s="1795"/>
      <c r="V116" s="1796"/>
      <c r="W116" s="1796"/>
      <c r="X116" s="1796"/>
      <c r="Y116" s="1796"/>
      <c r="Z116" s="1797"/>
      <c r="AA116" s="1713"/>
      <c r="AB116" s="1714"/>
      <c r="AC116" s="1714"/>
      <c r="AD116" s="1714"/>
      <c r="AE116" s="1715"/>
      <c r="AF116" s="1745" t="s">
        <v>2253</v>
      </c>
      <c r="AG116" s="1727"/>
      <c r="AH116" s="1727"/>
      <c r="AI116" s="1727"/>
      <c r="AJ116" s="1727"/>
      <c r="AK116" s="1728"/>
      <c r="AL116" s="336"/>
      <c r="AM116" s="1740" t="s">
        <v>549</v>
      </c>
      <c r="AN116" s="1741"/>
      <c r="AO116" s="1741"/>
      <c r="AP116" s="1741"/>
      <c r="AQ116" s="1741"/>
      <c r="AR116" s="1741"/>
      <c r="AS116" s="1741"/>
      <c r="AT116" s="1741"/>
      <c r="AU116" s="1741"/>
      <c r="AV116" s="1741"/>
      <c r="AW116" s="1741"/>
      <c r="AX116" s="1741"/>
      <c r="AY116" s="1741"/>
      <c r="AZ116" s="1741"/>
      <c r="BA116" s="1741"/>
      <c r="BB116" s="1657"/>
      <c r="BC116" s="1658"/>
      <c r="BD116" s="1658"/>
      <c r="BE116" s="1658"/>
      <c r="BF116" s="1659"/>
      <c r="BG116" s="169"/>
    </row>
    <row r="117" spans="1:59" ht="22" customHeight="1">
      <c r="A117" s="1907"/>
      <c r="B117" s="1762"/>
      <c r="C117" s="1753"/>
      <c r="D117" s="1753"/>
      <c r="E117" s="1753"/>
      <c r="F117" s="1753"/>
      <c r="G117" s="1753"/>
      <c r="H117" s="1753"/>
      <c r="I117" s="1753"/>
      <c r="J117" s="1754"/>
      <c r="K117" s="1713"/>
      <c r="L117" s="1714"/>
      <c r="M117" s="1714"/>
      <c r="N117" s="1715"/>
      <c r="O117" s="1819"/>
      <c r="P117" s="1796"/>
      <c r="Q117" s="1796"/>
      <c r="R117" s="1796"/>
      <c r="S117" s="1796"/>
      <c r="T117" s="1797"/>
      <c r="U117" s="1795"/>
      <c r="V117" s="1796"/>
      <c r="W117" s="1796"/>
      <c r="X117" s="1796"/>
      <c r="Y117" s="1796"/>
      <c r="Z117" s="1797"/>
      <c r="AA117" s="1713"/>
      <c r="AB117" s="1714"/>
      <c r="AC117" s="1714"/>
      <c r="AD117" s="1714"/>
      <c r="AE117" s="1715"/>
      <c r="AF117" s="1745" t="s">
        <v>2254</v>
      </c>
      <c r="AG117" s="1727"/>
      <c r="AH117" s="1727"/>
      <c r="AI117" s="1727"/>
      <c r="AJ117" s="1727"/>
      <c r="AK117" s="1728"/>
      <c r="AL117" s="336"/>
      <c r="AM117" s="1740" t="s">
        <v>2228</v>
      </c>
      <c r="AN117" s="1741"/>
      <c r="AO117" s="1741"/>
      <c r="AP117" s="1741"/>
      <c r="AQ117" s="1741"/>
      <c r="AR117" s="1741"/>
      <c r="AS117" s="1741"/>
      <c r="AT117" s="1741"/>
      <c r="AU117" s="1741"/>
      <c r="AV117" s="1741"/>
      <c r="AW117" s="1741"/>
      <c r="AX117" s="1741"/>
      <c r="AY117" s="1741"/>
      <c r="AZ117" s="1741"/>
      <c r="BA117" s="1741"/>
      <c r="BB117" s="1657"/>
      <c r="BC117" s="1658"/>
      <c r="BD117" s="1658"/>
      <c r="BE117" s="1658"/>
      <c r="BF117" s="1659"/>
      <c r="BG117" s="169"/>
    </row>
    <row r="118" spans="1:59" ht="22" customHeight="1">
      <c r="A118" s="1907"/>
      <c r="B118" s="1762"/>
      <c r="C118" s="1753"/>
      <c r="D118" s="1753"/>
      <c r="E118" s="1753"/>
      <c r="F118" s="1753"/>
      <c r="G118" s="1753"/>
      <c r="H118" s="1753"/>
      <c r="I118" s="1753"/>
      <c r="J118" s="1754"/>
      <c r="K118" s="1713"/>
      <c r="L118" s="1714"/>
      <c r="M118" s="1714"/>
      <c r="N118" s="1715"/>
      <c r="O118" s="1819"/>
      <c r="P118" s="1796"/>
      <c r="Q118" s="1796"/>
      <c r="R118" s="1796"/>
      <c r="S118" s="1796"/>
      <c r="T118" s="1797"/>
      <c r="U118" s="1795"/>
      <c r="V118" s="1796"/>
      <c r="W118" s="1796"/>
      <c r="X118" s="1796"/>
      <c r="Y118" s="1796"/>
      <c r="Z118" s="1797"/>
      <c r="AA118" s="1713"/>
      <c r="AB118" s="1714"/>
      <c r="AC118" s="1714"/>
      <c r="AD118" s="1714"/>
      <c r="AE118" s="1715"/>
      <c r="AF118" s="1745" t="s">
        <v>2255</v>
      </c>
      <c r="AG118" s="1727"/>
      <c r="AH118" s="1727"/>
      <c r="AI118" s="1727"/>
      <c r="AJ118" s="1727"/>
      <c r="AK118" s="1728"/>
      <c r="AL118" s="336"/>
      <c r="AM118" s="1740" t="s">
        <v>2228</v>
      </c>
      <c r="AN118" s="1741"/>
      <c r="AO118" s="1741"/>
      <c r="AP118" s="1741"/>
      <c r="AQ118" s="1741"/>
      <c r="AR118" s="1741"/>
      <c r="AS118" s="1741"/>
      <c r="AT118" s="1741"/>
      <c r="AU118" s="1741"/>
      <c r="AV118" s="1741"/>
      <c r="AW118" s="1741"/>
      <c r="AX118" s="1741"/>
      <c r="AY118" s="1741"/>
      <c r="AZ118" s="1741"/>
      <c r="BA118" s="1741"/>
      <c r="BB118" s="1657"/>
      <c r="BC118" s="1658"/>
      <c r="BD118" s="1658"/>
      <c r="BE118" s="1658"/>
      <c r="BF118" s="1659"/>
      <c r="BG118" s="169"/>
    </row>
    <row r="119" spans="1:59" ht="22" customHeight="1">
      <c r="A119" s="1907"/>
      <c r="B119" s="1762"/>
      <c r="C119" s="1753"/>
      <c r="D119" s="1753"/>
      <c r="E119" s="1753"/>
      <c r="F119" s="1753"/>
      <c r="G119" s="1753"/>
      <c r="H119" s="1753"/>
      <c r="I119" s="1753"/>
      <c r="J119" s="1754"/>
      <c r="K119" s="1713"/>
      <c r="L119" s="1714"/>
      <c r="M119" s="1714"/>
      <c r="N119" s="1715"/>
      <c r="O119" s="1819"/>
      <c r="P119" s="1796"/>
      <c r="Q119" s="1796"/>
      <c r="R119" s="1796"/>
      <c r="S119" s="1796"/>
      <c r="T119" s="1797"/>
      <c r="U119" s="1795"/>
      <c r="V119" s="1796"/>
      <c r="W119" s="1796"/>
      <c r="X119" s="1796"/>
      <c r="Y119" s="1796"/>
      <c r="Z119" s="1797"/>
      <c r="AA119" s="1713"/>
      <c r="AB119" s="1714"/>
      <c r="AC119" s="1714"/>
      <c r="AD119" s="1714"/>
      <c r="AE119" s="1715"/>
      <c r="AF119" s="1745" t="s">
        <v>2256</v>
      </c>
      <c r="AG119" s="1727"/>
      <c r="AH119" s="1727"/>
      <c r="AI119" s="1727"/>
      <c r="AJ119" s="1727"/>
      <c r="AK119" s="1728"/>
      <c r="AL119" s="336"/>
      <c r="AM119" s="1740" t="s">
        <v>2194</v>
      </c>
      <c r="AN119" s="1741"/>
      <c r="AO119" s="1741"/>
      <c r="AP119" s="1741"/>
      <c r="AQ119" s="1741"/>
      <c r="AR119" s="1741"/>
      <c r="AS119" s="1741"/>
      <c r="AT119" s="1741"/>
      <c r="AU119" s="1741"/>
      <c r="AV119" s="1741"/>
      <c r="AW119" s="1741"/>
      <c r="AX119" s="1741"/>
      <c r="AY119" s="1741"/>
      <c r="AZ119" s="1741"/>
      <c r="BA119" s="1741"/>
      <c r="BB119" s="1657"/>
      <c r="BC119" s="1658"/>
      <c r="BD119" s="1658"/>
      <c r="BE119" s="1658"/>
      <c r="BF119" s="1659"/>
      <c r="BG119" s="169"/>
    </row>
    <row r="120" spans="1:59" ht="22" customHeight="1">
      <c r="A120" s="1907"/>
      <c r="B120" s="1762"/>
      <c r="C120" s="1753"/>
      <c r="D120" s="1753"/>
      <c r="E120" s="1753"/>
      <c r="F120" s="1753"/>
      <c r="G120" s="1753"/>
      <c r="H120" s="1753"/>
      <c r="I120" s="1753"/>
      <c r="J120" s="1754"/>
      <c r="K120" s="1713"/>
      <c r="L120" s="1714"/>
      <c r="M120" s="1714"/>
      <c r="N120" s="1715"/>
      <c r="O120" s="1819"/>
      <c r="P120" s="1796"/>
      <c r="Q120" s="1796"/>
      <c r="R120" s="1796"/>
      <c r="S120" s="1796"/>
      <c r="T120" s="1797"/>
      <c r="U120" s="1795"/>
      <c r="V120" s="1796"/>
      <c r="W120" s="1796"/>
      <c r="X120" s="1796"/>
      <c r="Y120" s="1796"/>
      <c r="Z120" s="1797"/>
      <c r="AA120" s="1713"/>
      <c r="AB120" s="1714"/>
      <c r="AC120" s="1714"/>
      <c r="AD120" s="1714"/>
      <c r="AE120" s="1715"/>
      <c r="AF120" s="1727" t="s">
        <v>2201</v>
      </c>
      <c r="AG120" s="1727"/>
      <c r="AH120" s="1727"/>
      <c r="AI120" s="1727"/>
      <c r="AJ120" s="1727"/>
      <c r="AK120" s="1728"/>
      <c r="AL120" s="336"/>
      <c r="AM120" s="1813" t="s">
        <v>2705</v>
      </c>
      <c r="AN120" s="1690"/>
      <c r="AO120" s="1690"/>
      <c r="AP120" s="1690"/>
      <c r="AQ120" s="1690"/>
      <c r="AR120" s="1690"/>
      <c r="AS120" s="1690"/>
      <c r="AT120" s="1690"/>
      <c r="AU120" s="1690"/>
      <c r="AV120" s="1690"/>
      <c r="AW120" s="1690"/>
      <c r="AX120" s="1690"/>
      <c r="AY120" s="1690"/>
      <c r="AZ120" s="1690"/>
      <c r="BA120" s="1691"/>
      <c r="BB120" s="1731"/>
      <c r="BC120" s="1737"/>
      <c r="BD120" s="1737"/>
      <c r="BE120" s="1737"/>
      <c r="BF120" s="1738"/>
      <c r="BG120" s="169"/>
    </row>
    <row r="121" spans="1:59" ht="22" customHeight="1">
      <c r="A121" s="1907"/>
      <c r="B121" s="1762"/>
      <c r="C121" s="1753"/>
      <c r="D121" s="1753"/>
      <c r="E121" s="1753"/>
      <c r="F121" s="1753"/>
      <c r="G121" s="1753"/>
      <c r="H121" s="1753"/>
      <c r="I121" s="1753"/>
      <c r="J121" s="1754"/>
      <c r="K121" s="1713"/>
      <c r="L121" s="1714"/>
      <c r="M121" s="1714"/>
      <c r="N121" s="1715"/>
      <c r="O121" s="1819"/>
      <c r="P121" s="1796"/>
      <c r="Q121" s="1796"/>
      <c r="R121" s="1796"/>
      <c r="S121" s="1796"/>
      <c r="T121" s="1797"/>
      <c r="U121" s="1795"/>
      <c r="V121" s="1796"/>
      <c r="W121" s="1796"/>
      <c r="X121" s="1796"/>
      <c r="Y121" s="1796"/>
      <c r="Z121" s="1797"/>
      <c r="AA121" s="1713"/>
      <c r="AB121" s="1714"/>
      <c r="AC121" s="1714"/>
      <c r="AD121" s="1714"/>
      <c r="AE121" s="1715"/>
      <c r="AF121" s="1727" t="s">
        <v>555</v>
      </c>
      <c r="AG121" s="1727"/>
      <c r="AH121" s="1727"/>
      <c r="AI121" s="1727"/>
      <c r="AJ121" s="1727"/>
      <c r="AK121" s="1728"/>
      <c r="AL121" s="336"/>
      <c r="AM121" s="1734" t="s">
        <v>547</v>
      </c>
      <c r="AN121" s="1735"/>
      <c r="AO121" s="1735"/>
      <c r="AP121" s="1735"/>
      <c r="AQ121" s="1735"/>
      <c r="AR121" s="1735"/>
      <c r="AS121" s="1735"/>
      <c r="AT121" s="1735"/>
      <c r="AU121" s="1735"/>
      <c r="AV121" s="1735"/>
      <c r="AW121" s="1735"/>
      <c r="AX121" s="1735"/>
      <c r="AY121" s="1735"/>
      <c r="AZ121" s="1735"/>
      <c r="BA121" s="1735"/>
      <c r="BB121" s="1731"/>
      <c r="BC121" s="1737"/>
      <c r="BD121" s="1737"/>
      <c r="BE121" s="1737"/>
      <c r="BF121" s="1738"/>
      <c r="BG121" s="169"/>
    </row>
    <row r="122" spans="1:59" ht="22" customHeight="1">
      <c r="A122" s="1907"/>
      <c r="B122" s="1755"/>
      <c r="C122" s="1756"/>
      <c r="D122" s="1756"/>
      <c r="E122" s="1756"/>
      <c r="F122" s="1756"/>
      <c r="G122" s="1756"/>
      <c r="H122" s="1756"/>
      <c r="I122" s="1756"/>
      <c r="J122" s="1757"/>
      <c r="K122" s="1633"/>
      <c r="L122" s="1634"/>
      <c r="M122" s="1634"/>
      <c r="N122" s="1635"/>
      <c r="O122" s="1801"/>
      <c r="P122" s="1802"/>
      <c r="Q122" s="1802"/>
      <c r="R122" s="1802"/>
      <c r="S122" s="1802"/>
      <c r="T122" s="1803"/>
      <c r="U122" s="1801"/>
      <c r="V122" s="1802"/>
      <c r="W122" s="1802"/>
      <c r="X122" s="1802"/>
      <c r="Y122" s="1802"/>
      <c r="Z122" s="1803"/>
      <c r="AA122" s="1633"/>
      <c r="AB122" s="1634"/>
      <c r="AC122" s="1634"/>
      <c r="AD122" s="1634"/>
      <c r="AE122" s="1635"/>
      <c r="AF122" s="1745" t="s">
        <v>548</v>
      </c>
      <c r="AG122" s="1727"/>
      <c r="AH122" s="1727"/>
      <c r="AI122" s="1727"/>
      <c r="AJ122" s="1727"/>
      <c r="AK122" s="1728"/>
      <c r="AL122" s="336"/>
      <c r="AM122" s="1740" t="s">
        <v>547</v>
      </c>
      <c r="AN122" s="1741"/>
      <c r="AO122" s="1741"/>
      <c r="AP122" s="1741"/>
      <c r="AQ122" s="1741"/>
      <c r="AR122" s="1741"/>
      <c r="AS122" s="1741"/>
      <c r="AT122" s="1741"/>
      <c r="AU122" s="1741"/>
      <c r="AV122" s="1741"/>
      <c r="AW122" s="1741"/>
      <c r="AX122" s="1741"/>
      <c r="AY122" s="1741"/>
      <c r="AZ122" s="1741"/>
      <c r="BA122" s="1741"/>
      <c r="BB122" s="1731"/>
      <c r="BC122" s="1732"/>
      <c r="BD122" s="1732"/>
      <c r="BE122" s="1732"/>
      <c r="BF122" s="1733"/>
      <c r="BG122" s="167"/>
    </row>
    <row r="123" spans="1:59" ht="22" customHeight="1">
      <c r="A123" s="1907"/>
      <c r="B123" s="1759" t="s">
        <v>252</v>
      </c>
      <c r="C123" s="1760"/>
      <c r="D123" s="1760"/>
      <c r="E123" s="1760"/>
      <c r="F123" s="1760"/>
      <c r="G123" s="1760"/>
      <c r="H123" s="1760"/>
      <c r="I123" s="1760"/>
      <c r="J123" s="1761"/>
      <c r="K123" s="1287"/>
      <c r="L123" s="1288"/>
      <c r="M123" s="1288"/>
      <c r="N123" s="1289"/>
      <c r="O123" s="1270"/>
      <c r="P123" s="1288"/>
      <c r="Q123" s="1288"/>
      <c r="R123" s="1288"/>
      <c r="S123" s="1288"/>
      <c r="T123" s="1289"/>
      <c r="U123" s="1270"/>
      <c r="V123" s="1288"/>
      <c r="W123" s="1288"/>
      <c r="X123" s="1288"/>
      <c r="Y123" s="1288"/>
      <c r="Z123" s="1289"/>
      <c r="AA123" s="1792"/>
      <c r="AB123" s="1793"/>
      <c r="AC123" s="1793"/>
      <c r="AD123" s="1793"/>
      <c r="AE123" s="1794"/>
      <c r="AF123" s="1745" t="s">
        <v>581</v>
      </c>
      <c r="AG123" s="1727"/>
      <c r="AH123" s="1727"/>
      <c r="AI123" s="1727"/>
      <c r="AJ123" s="1727"/>
      <c r="AK123" s="1728"/>
      <c r="AL123" s="336"/>
      <c r="AM123" s="1740" t="s">
        <v>2222</v>
      </c>
      <c r="AN123" s="1741"/>
      <c r="AO123" s="1741"/>
      <c r="AP123" s="1741"/>
      <c r="AQ123" s="1741"/>
      <c r="AR123" s="1741"/>
      <c r="AS123" s="1741"/>
      <c r="AT123" s="1741"/>
      <c r="AU123" s="1741"/>
      <c r="AV123" s="1741"/>
      <c r="AW123" s="1741"/>
      <c r="AX123" s="1741"/>
      <c r="AY123" s="1741"/>
      <c r="AZ123" s="1741"/>
      <c r="BA123" s="1741"/>
      <c r="BB123" s="1731"/>
      <c r="BC123" s="1737"/>
      <c r="BD123" s="1737"/>
      <c r="BE123" s="1737"/>
      <c r="BF123" s="1738"/>
      <c r="BG123" s="169"/>
    </row>
    <row r="124" spans="1:59" ht="22" customHeight="1">
      <c r="A124" s="1907"/>
      <c r="B124" s="1762"/>
      <c r="C124" s="1763"/>
      <c r="D124" s="1763"/>
      <c r="E124" s="1763"/>
      <c r="F124" s="1763"/>
      <c r="G124" s="1763"/>
      <c r="H124" s="1763"/>
      <c r="I124" s="1763"/>
      <c r="J124" s="1764"/>
      <c r="K124" s="1290"/>
      <c r="L124" s="1291"/>
      <c r="M124" s="1291"/>
      <c r="N124" s="1292"/>
      <c r="O124" s="1290"/>
      <c r="P124" s="1291"/>
      <c r="Q124" s="1291"/>
      <c r="R124" s="1291"/>
      <c r="S124" s="1291"/>
      <c r="T124" s="1292"/>
      <c r="U124" s="1290"/>
      <c r="V124" s="1291"/>
      <c r="W124" s="1291"/>
      <c r="X124" s="1291"/>
      <c r="Y124" s="1291"/>
      <c r="Z124" s="1292"/>
      <c r="AA124" s="1795"/>
      <c r="AB124" s="1796"/>
      <c r="AC124" s="1796"/>
      <c r="AD124" s="1796"/>
      <c r="AE124" s="1797"/>
      <c r="AF124" s="1727" t="s">
        <v>566</v>
      </c>
      <c r="AG124" s="1727"/>
      <c r="AH124" s="1727"/>
      <c r="AI124" s="1727"/>
      <c r="AJ124" s="1727"/>
      <c r="AK124" s="1728"/>
      <c r="AL124" s="336"/>
      <c r="AM124" s="1740" t="s">
        <v>2222</v>
      </c>
      <c r="AN124" s="1741"/>
      <c r="AO124" s="1741"/>
      <c r="AP124" s="1741"/>
      <c r="AQ124" s="1741"/>
      <c r="AR124" s="1741"/>
      <c r="AS124" s="1741"/>
      <c r="AT124" s="1741"/>
      <c r="AU124" s="1741"/>
      <c r="AV124" s="1741"/>
      <c r="AW124" s="1741"/>
      <c r="AX124" s="1741"/>
      <c r="AY124" s="1741"/>
      <c r="AZ124" s="1741"/>
      <c r="BA124" s="1741"/>
      <c r="BB124" s="1657"/>
      <c r="BC124" s="1658"/>
      <c r="BD124" s="1658"/>
      <c r="BE124" s="1658"/>
      <c r="BF124" s="1659"/>
      <c r="BG124" s="169"/>
    </row>
    <row r="125" spans="1:59" ht="22" customHeight="1">
      <c r="A125" s="1907"/>
      <c r="B125" s="1762"/>
      <c r="C125" s="1763"/>
      <c r="D125" s="1763"/>
      <c r="E125" s="1763"/>
      <c r="F125" s="1763"/>
      <c r="G125" s="1763"/>
      <c r="H125" s="1763"/>
      <c r="I125" s="1763"/>
      <c r="J125" s="1764"/>
      <c r="K125" s="1290"/>
      <c r="L125" s="1291"/>
      <c r="M125" s="1291"/>
      <c r="N125" s="1292"/>
      <c r="O125" s="1290"/>
      <c r="P125" s="1291"/>
      <c r="Q125" s="1291"/>
      <c r="R125" s="1291"/>
      <c r="S125" s="1291"/>
      <c r="T125" s="1292"/>
      <c r="U125" s="1290"/>
      <c r="V125" s="1291"/>
      <c r="W125" s="1291"/>
      <c r="X125" s="1291"/>
      <c r="Y125" s="1291"/>
      <c r="Z125" s="1292"/>
      <c r="AA125" s="1795"/>
      <c r="AB125" s="1796"/>
      <c r="AC125" s="1796"/>
      <c r="AD125" s="1796"/>
      <c r="AE125" s="1797"/>
      <c r="AF125" s="1768" t="s">
        <v>602</v>
      </c>
      <c r="AG125" s="1769"/>
      <c r="AH125" s="1769"/>
      <c r="AI125" s="1769"/>
      <c r="AJ125" s="1769"/>
      <c r="AK125" s="1770"/>
      <c r="AL125" s="336"/>
      <c r="AM125" s="1830" t="s">
        <v>601</v>
      </c>
      <c r="AN125" s="1831"/>
      <c r="AO125" s="1831"/>
      <c r="AP125" s="1831"/>
      <c r="AQ125" s="1831"/>
      <c r="AR125" s="1831"/>
      <c r="AS125" s="1831"/>
      <c r="AT125" s="1831"/>
      <c r="AU125" s="1831"/>
      <c r="AV125" s="1831"/>
      <c r="AW125" s="1831"/>
      <c r="AX125" s="1831"/>
      <c r="AY125" s="1831"/>
      <c r="AZ125" s="1831"/>
      <c r="BA125" s="1831"/>
      <c r="BB125" s="1657"/>
      <c r="BC125" s="1658"/>
      <c r="BD125" s="1658"/>
      <c r="BE125" s="1658"/>
      <c r="BF125" s="1659"/>
      <c r="BG125" s="169"/>
    </row>
    <row r="126" spans="1:59" ht="22" customHeight="1">
      <c r="A126" s="1907"/>
      <c r="B126" s="1762"/>
      <c r="C126" s="1763"/>
      <c r="D126" s="1763"/>
      <c r="E126" s="1763"/>
      <c r="F126" s="1763"/>
      <c r="G126" s="1763"/>
      <c r="H126" s="1763"/>
      <c r="I126" s="1763"/>
      <c r="J126" s="1764"/>
      <c r="K126" s="1290"/>
      <c r="L126" s="1291"/>
      <c r="M126" s="1291"/>
      <c r="N126" s="1292"/>
      <c r="O126" s="1290"/>
      <c r="P126" s="1291"/>
      <c r="Q126" s="1291"/>
      <c r="R126" s="1291"/>
      <c r="S126" s="1291"/>
      <c r="T126" s="1292"/>
      <c r="U126" s="1290"/>
      <c r="V126" s="1291"/>
      <c r="W126" s="1291"/>
      <c r="X126" s="1291"/>
      <c r="Y126" s="1291"/>
      <c r="Z126" s="1292"/>
      <c r="AA126" s="1795"/>
      <c r="AB126" s="1796"/>
      <c r="AC126" s="1796"/>
      <c r="AD126" s="1796"/>
      <c r="AE126" s="1797"/>
      <c r="AF126" s="1745" t="s">
        <v>2245</v>
      </c>
      <c r="AG126" s="1727"/>
      <c r="AH126" s="1727"/>
      <c r="AI126" s="1727"/>
      <c r="AJ126" s="1727"/>
      <c r="AK126" s="1728"/>
      <c r="AL126" s="336"/>
      <c r="AM126" s="1740" t="s">
        <v>849</v>
      </c>
      <c r="AN126" s="1741"/>
      <c r="AO126" s="1741"/>
      <c r="AP126" s="1741"/>
      <c r="AQ126" s="1741"/>
      <c r="AR126" s="1741"/>
      <c r="AS126" s="1741"/>
      <c r="AT126" s="1741"/>
      <c r="AU126" s="1741"/>
      <c r="AV126" s="1741"/>
      <c r="AW126" s="1741"/>
      <c r="AX126" s="1741"/>
      <c r="AY126" s="1741"/>
      <c r="AZ126" s="1741"/>
      <c r="BA126" s="1741"/>
      <c r="BB126" s="1657"/>
      <c r="BC126" s="1658"/>
      <c r="BD126" s="1658"/>
      <c r="BE126" s="1658"/>
      <c r="BF126" s="1659"/>
      <c r="BG126" s="169"/>
    </row>
    <row r="127" spans="1:59" ht="22" customHeight="1">
      <c r="A127" s="1907"/>
      <c r="B127" s="1762"/>
      <c r="C127" s="1763"/>
      <c r="D127" s="1763"/>
      <c r="E127" s="1763"/>
      <c r="F127" s="1763"/>
      <c r="G127" s="1763"/>
      <c r="H127" s="1763"/>
      <c r="I127" s="1763"/>
      <c r="J127" s="1764"/>
      <c r="K127" s="1290"/>
      <c r="L127" s="1291"/>
      <c r="M127" s="1291"/>
      <c r="N127" s="1292"/>
      <c r="O127" s="1290"/>
      <c r="P127" s="1291"/>
      <c r="Q127" s="1291"/>
      <c r="R127" s="1291"/>
      <c r="S127" s="1291"/>
      <c r="T127" s="1292"/>
      <c r="U127" s="1290"/>
      <c r="V127" s="1291"/>
      <c r="W127" s="1291"/>
      <c r="X127" s="1291"/>
      <c r="Y127" s="1291"/>
      <c r="Z127" s="1292"/>
      <c r="AA127" s="1795"/>
      <c r="AB127" s="1796"/>
      <c r="AC127" s="1796"/>
      <c r="AD127" s="1796"/>
      <c r="AE127" s="1797"/>
      <c r="AF127" s="1745" t="s">
        <v>2193</v>
      </c>
      <c r="AG127" s="1727"/>
      <c r="AH127" s="1727"/>
      <c r="AI127" s="1727"/>
      <c r="AJ127" s="1727"/>
      <c r="AK127" s="1728"/>
      <c r="AL127" s="336"/>
      <c r="AM127" s="1740" t="s">
        <v>2228</v>
      </c>
      <c r="AN127" s="1741"/>
      <c r="AO127" s="1741"/>
      <c r="AP127" s="1741"/>
      <c r="AQ127" s="1741"/>
      <c r="AR127" s="1741"/>
      <c r="AS127" s="1741"/>
      <c r="AT127" s="1741"/>
      <c r="AU127" s="1741"/>
      <c r="AV127" s="1741"/>
      <c r="AW127" s="1741"/>
      <c r="AX127" s="1741"/>
      <c r="AY127" s="1741"/>
      <c r="AZ127" s="1741"/>
      <c r="BA127" s="1741"/>
      <c r="BB127" s="1657"/>
      <c r="BC127" s="1658"/>
      <c r="BD127" s="1658"/>
      <c r="BE127" s="1658"/>
      <c r="BF127" s="1659"/>
      <c r="BG127" s="169"/>
    </row>
    <row r="128" spans="1:59" ht="22" customHeight="1">
      <c r="A128" s="1907"/>
      <c r="B128" s="1762"/>
      <c r="C128" s="1763"/>
      <c r="D128" s="1763"/>
      <c r="E128" s="1763"/>
      <c r="F128" s="1763"/>
      <c r="G128" s="1763"/>
      <c r="H128" s="1763"/>
      <c r="I128" s="1763"/>
      <c r="J128" s="1764"/>
      <c r="K128" s="1290"/>
      <c r="L128" s="1291"/>
      <c r="M128" s="1291"/>
      <c r="N128" s="1292"/>
      <c r="O128" s="1290"/>
      <c r="P128" s="1291"/>
      <c r="Q128" s="1291"/>
      <c r="R128" s="1291"/>
      <c r="S128" s="1291"/>
      <c r="T128" s="1292"/>
      <c r="U128" s="1290"/>
      <c r="V128" s="1291"/>
      <c r="W128" s="1291"/>
      <c r="X128" s="1291"/>
      <c r="Y128" s="1291"/>
      <c r="Z128" s="1292"/>
      <c r="AA128" s="1795"/>
      <c r="AB128" s="1796"/>
      <c r="AC128" s="1796"/>
      <c r="AD128" s="1796"/>
      <c r="AE128" s="1797"/>
      <c r="AF128" s="1727" t="s">
        <v>2257</v>
      </c>
      <c r="AG128" s="1727"/>
      <c r="AH128" s="1727"/>
      <c r="AI128" s="1727"/>
      <c r="AJ128" s="1727"/>
      <c r="AK128" s="1728"/>
      <c r="AL128" s="336"/>
      <c r="AM128" s="1734" t="s">
        <v>2222</v>
      </c>
      <c r="AN128" s="1735"/>
      <c r="AO128" s="1735"/>
      <c r="AP128" s="1735"/>
      <c r="AQ128" s="1735"/>
      <c r="AR128" s="1735"/>
      <c r="AS128" s="1735"/>
      <c r="AT128" s="1735"/>
      <c r="AU128" s="1735"/>
      <c r="AV128" s="1735"/>
      <c r="AW128" s="1735"/>
      <c r="AX128" s="1735"/>
      <c r="AY128" s="1735"/>
      <c r="AZ128" s="1735"/>
      <c r="BA128" s="1735"/>
      <c r="BB128" s="1731"/>
      <c r="BC128" s="1737"/>
      <c r="BD128" s="1737"/>
      <c r="BE128" s="1737"/>
      <c r="BF128" s="1738"/>
      <c r="BG128" s="169"/>
    </row>
    <row r="129" spans="1:59" ht="22" customHeight="1">
      <c r="A129" s="1907"/>
      <c r="B129" s="1762"/>
      <c r="C129" s="1763"/>
      <c r="D129" s="1763"/>
      <c r="E129" s="1763"/>
      <c r="F129" s="1763"/>
      <c r="G129" s="1763"/>
      <c r="H129" s="1763"/>
      <c r="I129" s="1763"/>
      <c r="J129" s="1764"/>
      <c r="K129" s="1290"/>
      <c r="L129" s="1291"/>
      <c r="M129" s="1291"/>
      <c r="N129" s="1292"/>
      <c r="O129" s="1290"/>
      <c r="P129" s="1291"/>
      <c r="Q129" s="1291"/>
      <c r="R129" s="1291"/>
      <c r="S129" s="1291"/>
      <c r="T129" s="1292"/>
      <c r="U129" s="1290"/>
      <c r="V129" s="1291"/>
      <c r="W129" s="1291"/>
      <c r="X129" s="1291"/>
      <c r="Y129" s="1291"/>
      <c r="Z129" s="1292"/>
      <c r="AA129" s="1795"/>
      <c r="AB129" s="1796"/>
      <c r="AC129" s="1796"/>
      <c r="AD129" s="1796"/>
      <c r="AE129" s="1797"/>
      <c r="AF129" s="1727" t="s">
        <v>2258</v>
      </c>
      <c r="AG129" s="1727"/>
      <c r="AH129" s="1727"/>
      <c r="AI129" s="1727"/>
      <c r="AJ129" s="1727"/>
      <c r="AK129" s="1728"/>
      <c r="AL129" s="336"/>
      <c r="AM129" s="1734" t="s">
        <v>2228</v>
      </c>
      <c r="AN129" s="1735"/>
      <c r="AO129" s="1735"/>
      <c r="AP129" s="1735"/>
      <c r="AQ129" s="1735"/>
      <c r="AR129" s="1735"/>
      <c r="AS129" s="1735"/>
      <c r="AT129" s="1735"/>
      <c r="AU129" s="1735"/>
      <c r="AV129" s="1735"/>
      <c r="AW129" s="1735"/>
      <c r="AX129" s="1735"/>
      <c r="AY129" s="1735"/>
      <c r="AZ129" s="1735"/>
      <c r="BA129" s="1735"/>
      <c r="BB129" s="1731"/>
      <c r="BC129" s="1737"/>
      <c r="BD129" s="1737"/>
      <c r="BE129" s="1737"/>
      <c r="BF129" s="1738"/>
      <c r="BG129" s="169"/>
    </row>
    <row r="130" spans="1:59" ht="22" customHeight="1">
      <c r="A130" s="1907"/>
      <c r="B130" s="1762"/>
      <c r="C130" s="1763"/>
      <c r="D130" s="1763"/>
      <c r="E130" s="1763"/>
      <c r="F130" s="1763"/>
      <c r="G130" s="1763"/>
      <c r="H130" s="1763"/>
      <c r="I130" s="1763"/>
      <c r="J130" s="1764"/>
      <c r="K130" s="1290"/>
      <c r="L130" s="1291"/>
      <c r="M130" s="1291"/>
      <c r="N130" s="1292"/>
      <c r="O130" s="1290"/>
      <c r="P130" s="1291"/>
      <c r="Q130" s="1291"/>
      <c r="R130" s="1291"/>
      <c r="S130" s="1291"/>
      <c r="T130" s="1292"/>
      <c r="U130" s="1290"/>
      <c r="V130" s="1291"/>
      <c r="W130" s="1291"/>
      <c r="X130" s="1291"/>
      <c r="Y130" s="1291"/>
      <c r="Z130" s="1292"/>
      <c r="AA130" s="1795"/>
      <c r="AB130" s="1796"/>
      <c r="AC130" s="1796"/>
      <c r="AD130" s="1796"/>
      <c r="AE130" s="1797"/>
      <c r="AF130" s="1727" t="s">
        <v>2259</v>
      </c>
      <c r="AG130" s="1727"/>
      <c r="AH130" s="1727"/>
      <c r="AI130" s="1727"/>
      <c r="AJ130" s="1727"/>
      <c r="AK130" s="1728"/>
      <c r="AL130" s="336"/>
      <c r="AM130" s="1734" t="s">
        <v>2228</v>
      </c>
      <c r="AN130" s="1735"/>
      <c r="AO130" s="1735"/>
      <c r="AP130" s="1735"/>
      <c r="AQ130" s="1735"/>
      <c r="AR130" s="1735"/>
      <c r="AS130" s="1735"/>
      <c r="AT130" s="1735"/>
      <c r="AU130" s="1735"/>
      <c r="AV130" s="1735"/>
      <c r="AW130" s="1735"/>
      <c r="AX130" s="1735"/>
      <c r="AY130" s="1735"/>
      <c r="AZ130" s="1735"/>
      <c r="BA130" s="1735"/>
      <c r="BB130" s="1731"/>
      <c r="BC130" s="1737"/>
      <c r="BD130" s="1737"/>
      <c r="BE130" s="1737"/>
      <c r="BF130" s="1738"/>
      <c r="BG130" s="169"/>
    </row>
    <row r="131" spans="1:59" ht="22" customHeight="1">
      <c r="A131" s="1907"/>
      <c r="B131" s="1762"/>
      <c r="C131" s="1763"/>
      <c r="D131" s="1763"/>
      <c r="E131" s="1763"/>
      <c r="F131" s="1763"/>
      <c r="G131" s="1763"/>
      <c r="H131" s="1763"/>
      <c r="I131" s="1763"/>
      <c r="J131" s="1764"/>
      <c r="K131" s="1290"/>
      <c r="L131" s="1291"/>
      <c r="M131" s="1291"/>
      <c r="N131" s="1292"/>
      <c r="O131" s="1290"/>
      <c r="P131" s="1291"/>
      <c r="Q131" s="1291"/>
      <c r="R131" s="1291"/>
      <c r="S131" s="1291"/>
      <c r="T131" s="1292"/>
      <c r="U131" s="1290"/>
      <c r="V131" s="1291"/>
      <c r="W131" s="1291"/>
      <c r="X131" s="1291"/>
      <c r="Y131" s="1291"/>
      <c r="Z131" s="1292"/>
      <c r="AA131" s="1795"/>
      <c r="AB131" s="1796"/>
      <c r="AC131" s="1796"/>
      <c r="AD131" s="1796"/>
      <c r="AE131" s="1797"/>
      <c r="AF131" s="1727" t="s">
        <v>600</v>
      </c>
      <c r="AG131" s="1727"/>
      <c r="AH131" s="1727"/>
      <c r="AI131" s="1727"/>
      <c r="AJ131" s="1727"/>
      <c r="AK131" s="1728"/>
      <c r="AL131" s="336"/>
      <c r="AM131" s="1734" t="s">
        <v>2228</v>
      </c>
      <c r="AN131" s="1735"/>
      <c r="AO131" s="1735"/>
      <c r="AP131" s="1735"/>
      <c r="AQ131" s="1735"/>
      <c r="AR131" s="1735"/>
      <c r="AS131" s="1735"/>
      <c r="AT131" s="1735"/>
      <c r="AU131" s="1735"/>
      <c r="AV131" s="1735"/>
      <c r="AW131" s="1735"/>
      <c r="AX131" s="1735"/>
      <c r="AY131" s="1735"/>
      <c r="AZ131" s="1735"/>
      <c r="BA131" s="1735"/>
      <c r="BB131" s="1731"/>
      <c r="BC131" s="1737"/>
      <c r="BD131" s="1737"/>
      <c r="BE131" s="1737"/>
      <c r="BF131" s="1738"/>
      <c r="BG131" s="169"/>
    </row>
    <row r="132" spans="1:59" ht="22" customHeight="1">
      <c r="A132" s="1907"/>
      <c r="B132" s="1762"/>
      <c r="C132" s="1763"/>
      <c r="D132" s="1763"/>
      <c r="E132" s="1763"/>
      <c r="F132" s="1763"/>
      <c r="G132" s="1763"/>
      <c r="H132" s="1763"/>
      <c r="I132" s="1763"/>
      <c r="J132" s="1764"/>
      <c r="K132" s="1290"/>
      <c r="L132" s="1291"/>
      <c r="M132" s="1291"/>
      <c r="N132" s="1292"/>
      <c r="O132" s="1290"/>
      <c r="P132" s="1291"/>
      <c r="Q132" s="1291"/>
      <c r="R132" s="1291"/>
      <c r="S132" s="1291"/>
      <c r="T132" s="1292"/>
      <c r="U132" s="1290"/>
      <c r="V132" s="1291"/>
      <c r="W132" s="1291"/>
      <c r="X132" s="1291"/>
      <c r="Y132" s="1291"/>
      <c r="Z132" s="1292"/>
      <c r="AA132" s="1795"/>
      <c r="AB132" s="1796"/>
      <c r="AC132" s="1796"/>
      <c r="AD132" s="1796"/>
      <c r="AE132" s="1797"/>
      <c r="AF132" s="1727" t="s">
        <v>599</v>
      </c>
      <c r="AG132" s="1727"/>
      <c r="AH132" s="1727"/>
      <c r="AI132" s="1727"/>
      <c r="AJ132" s="1727"/>
      <c r="AK132" s="1728"/>
      <c r="AL132" s="336"/>
      <c r="AM132" s="1734" t="s">
        <v>2260</v>
      </c>
      <c r="AN132" s="1735"/>
      <c r="AO132" s="1735"/>
      <c r="AP132" s="1735"/>
      <c r="AQ132" s="1735"/>
      <c r="AR132" s="1735"/>
      <c r="AS132" s="1735"/>
      <c r="AT132" s="1735"/>
      <c r="AU132" s="1735"/>
      <c r="AV132" s="1735"/>
      <c r="AW132" s="1735"/>
      <c r="AX132" s="1735"/>
      <c r="AY132" s="1735"/>
      <c r="AZ132" s="1735"/>
      <c r="BA132" s="1735"/>
      <c r="BB132" s="1731"/>
      <c r="BC132" s="1737"/>
      <c r="BD132" s="1737"/>
      <c r="BE132" s="1737"/>
      <c r="BF132" s="1738"/>
      <c r="BG132" s="169"/>
    </row>
    <row r="133" spans="1:59" ht="22" customHeight="1">
      <c r="A133" s="1907"/>
      <c r="B133" s="1762"/>
      <c r="C133" s="1763"/>
      <c r="D133" s="1763"/>
      <c r="E133" s="1763"/>
      <c r="F133" s="1763"/>
      <c r="G133" s="1763"/>
      <c r="H133" s="1763"/>
      <c r="I133" s="1763"/>
      <c r="J133" s="1764"/>
      <c r="K133" s="1290"/>
      <c r="L133" s="1291"/>
      <c r="M133" s="1291"/>
      <c r="N133" s="1292"/>
      <c r="O133" s="1290"/>
      <c r="P133" s="1291"/>
      <c r="Q133" s="1291"/>
      <c r="R133" s="1291"/>
      <c r="S133" s="1291"/>
      <c r="T133" s="1292"/>
      <c r="U133" s="1290"/>
      <c r="V133" s="1291"/>
      <c r="W133" s="1291"/>
      <c r="X133" s="1291"/>
      <c r="Y133" s="1291"/>
      <c r="Z133" s="1292"/>
      <c r="AA133" s="1795"/>
      <c r="AB133" s="1796"/>
      <c r="AC133" s="1796"/>
      <c r="AD133" s="1796"/>
      <c r="AE133" s="1797"/>
      <c r="AF133" s="1727" t="s">
        <v>598</v>
      </c>
      <c r="AG133" s="1727"/>
      <c r="AH133" s="1727"/>
      <c r="AI133" s="1727"/>
      <c r="AJ133" s="1727"/>
      <c r="AK133" s="1728"/>
      <c r="AL133" s="336"/>
      <c r="AM133" s="1734" t="s">
        <v>2228</v>
      </c>
      <c r="AN133" s="1735"/>
      <c r="AO133" s="1735"/>
      <c r="AP133" s="1735"/>
      <c r="AQ133" s="1735"/>
      <c r="AR133" s="1735"/>
      <c r="AS133" s="1735"/>
      <c r="AT133" s="1735"/>
      <c r="AU133" s="1735"/>
      <c r="AV133" s="1735"/>
      <c r="AW133" s="1735"/>
      <c r="AX133" s="1735"/>
      <c r="AY133" s="1735"/>
      <c r="AZ133" s="1735"/>
      <c r="BA133" s="1735"/>
      <c r="BB133" s="1731"/>
      <c r="BC133" s="1737"/>
      <c r="BD133" s="1737"/>
      <c r="BE133" s="1737"/>
      <c r="BF133" s="1738"/>
      <c r="BG133" s="169"/>
    </row>
    <row r="134" spans="1:59" ht="22" customHeight="1" thickBot="1">
      <c r="A134" s="1907"/>
      <c r="B134" s="1762"/>
      <c r="C134" s="1763"/>
      <c r="D134" s="1763"/>
      <c r="E134" s="1763"/>
      <c r="F134" s="1763"/>
      <c r="G134" s="1763"/>
      <c r="H134" s="1763"/>
      <c r="I134" s="1763"/>
      <c r="J134" s="1764"/>
      <c r="K134" s="1290"/>
      <c r="L134" s="1291"/>
      <c r="M134" s="1291"/>
      <c r="N134" s="1292"/>
      <c r="O134" s="1290"/>
      <c r="P134" s="1291"/>
      <c r="Q134" s="1291"/>
      <c r="R134" s="1291"/>
      <c r="S134" s="1291"/>
      <c r="T134" s="1292"/>
      <c r="U134" s="1290"/>
      <c r="V134" s="1291"/>
      <c r="W134" s="1291"/>
      <c r="X134" s="1291"/>
      <c r="Y134" s="1291"/>
      <c r="Z134" s="1292"/>
      <c r="AA134" s="1795"/>
      <c r="AB134" s="1796"/>
      <c r="AC134" s="1796"/>
      <c r="AD134" s="1796"/>
      <c r="AE134" s="1797"/>
      <c r="AF134" s="1727" t="s">
        <v>2229</v>
      </c>
      <c r="AG134" s="1727"/>
      <c r="AH134" s="1727"/>
      <c r="AI134" s="1727"/>
      <c r="AJ134" s="1727"/>
      <c r="AK134" s="1728"/>
      <c r="AL134" s="336"/>
      <c r="AM134" s="1734" t="s">
        <v>549</v>
      </c>
      <c r="AN134" s="1735"/>
      <c r="AO134" s="1735"/>
      <c r="AP134" s="1735"/>
      <c r="AQ134" s="1735"/>
      <c r="AR134" s="1735"/>
      <c r="AS134" s="1735"/>
      <c r="AT134" s="1735"/>
      <c r="AU134" s="1735"/>
      <c r="AV134" s="1735"/>
      <c r="AW134" s="1735"/>
      <c r="AX134" s="1735"/>
      <c r="AY134" s="1735"/>
      <c r="AZ134" s="1735"/>
      <c r="BA134" s="1735"/>
      <c r="BB134" s="1731"/>
      <c r="BC134" s="1737"/>
      <c r="BD134" s="1737"/>
      <c r="BE134" s="1737"/>
      <c r="BF134" s="1738"/>
      <c r="BG134" s="169"/>
    </row>
    <row r="135" spans="1:59" ht="22" customHeight="1">
      <c r="A135" s="1907"/>
      <c r="B135" s="1762"/>
      <c r="C135" s="1763"/>
      <c r="D135" s="1763"/>
      <c r="E135" s="1763"/>
      <c r="F135" s="1763"/>
      <c r="G135" s="1763"/>
      <c r="H135" s="1763"/>
      <c r="I135" s="1763"/>
      <c r="J135" s="1764"/>
      <c r="K135" s="1779"/>
      <c r="L135" s="1780"/>
      <c r="M135" s="1780"/>
      <c r="N135" s="1781"/>
      <c r="O135" s="1788"/>
      <c r="P135" s="1296"/>
      <c r="Q135" s="1296"/>
      <c r="R135" s="1296"/>
      <c r="S135" s="1296"/>
      <c r="T135" s="1297"/>
      <c r="U135" s="1788"/>
      <c r="V135" s="1291"/>
      <c r="W135" s="1291"/>
      <c r="X135" s="1291"/>
      <c r="Y135" s="1291"/>
      <c r="Z135" s="1292"/>
      <c r="AA135" s="1795"/>
      <c r="AB135" s="1796"/>
      <c r="AC135" s="1796"/>
      <c r="AD135" s="1796"/>
      <c r="AE135" s="1797"/>
      <c r="AF135" s="1728" t="s">
        <v>564</v>
      </c>
      <c r="AG135" s="1736"/>
      <c r="AH135" s="1736"/>
      <c r="AI135" s="1736"/>
      <c r="AJ135" s="1736"/>
      <c r="AK135" s="1736"/>
      <c r="AL135" s="336"/>
      <c r="AM135" s="1740" t="s">
        <v>2261</v>
      </c>
      <c r="AN135" s="1741"/>
      <c r="AO135" s="1741"/>
      <c r="AP135" s="1741"/>
      <c r="AQ135" s="1741"/>
      <c r="AR135" s="1741"/>
      <c r="AS135" s="1741"/>
      <c r="AT135" s="1741"/>
      <c r="AU135" s="1741"/>
      <c r="AV135" s="1741"/>
      <c r="AW135" s="1741"/>
      <c r="AX135" s="1741"/>
      <c r="AY135" s="1741"/>
      <c r="AZ135" s="1741"/>
      <c r="BA135" s="1741"/>
      <c r="BB135" s="1731"/>
      <c r="BC135" s="1737"/>
      <c r="BD135" s="1737"/>
      <c r="BE135" s="1737"/>
      <c r="BF135" s="1738"/>
      <c r="BG135" s="169"/>
    </row>
    <row r="136" spans="1:59" ht="22" customHeight="1">
      <c r="A136" s="1907"/>
      <c r="B136" s="1762"/>
      <c r="C136" s="1763"/>
      <c r="D136" s="1763"/>
      <c r="E136" s="1763"/>
      <c r="F136" s="1763"/>
      <c r="G136" s="1763"/>
      <c r="H136" s="1763"/>
      <c r="I136" s="1763"/>
      <c r="J136" s="1764"/>
      <c r="K136" s="1782"/>
      <c r="L136" s="1783"/>
      <c r="M136" s="1783"/>
      <c r="N136" s="1784"/>
      <c r="O136" s="1789"/>
      <c r="P136" s="1296"/>
      <c r="Q136" s="1296"/>
      <c r="R136" s="1296"/>
      <c r="S136" s="1296"/>
      <c r="T136" s="1297"/>
      <c r="U136" s="1789"/>
      <c r="V136" s="1291"/>
      <c r="W136" s="1291"/>
      <c r="X136" s="1291"/>
      <c r="Y136" s="1291"/>
      <c r="Z136" s="1292"/>
      <c r="AA136" s="1795"/>
      <c r="AB136" s="1796"/>
      <c r="AC136" s="1796"/>
      <c r="AD136" s="1796"/>
      <c r="AE136" s="1797"/>
      <c r="AF136" s="1727" t="s">
        <v>597</v>
      </c>
      <c r="AG136" s="1727"/>
      <c r="AH136" s="1727"/>
      <c r="AI136" s="1727"/>
      <c r="AJ136" s="1727"/>
      <c r="AK136" s="1728"/>
      <c r="AL136" s="336"/>
      <c r="AM136" s="1734" t="s">
        <v>2262</v>
      </c>
      <c r="AN136" s="1735"/>
      <c r="AO136" s="1735"/>
      <c r="AP136" s="1735"/>
      <c r="AQ136" s="1735"/>
      <c r="AR136" s="1735"/>
      <c r="AS136" s="1735"/>
      <c r="AT136" s="1735"/>
      <c r="AU136" s="1735"/>
      <c r="AV136" s="1735"/>
      <c r="AW136" s="1735"/>
      <c r="AX136" s="1735"/>
      <c r="AY136" s="1735"/>
      <c r="AZ136" s="1735"/>
      <c r="BA136" s="1735"/>
      <c r="BB136" s="1731"/>
      <c r="BC136" s="1737"/>
      <c r="BD136" s="1737"/>
      <c r="BE136" s="1737"/>
      <c r="BF136" s="1738"/>
      <c r="BG136" s="169"/>
    </row>
    <row r="137" spans="1:59" ht="22" customHeight="1" thickBot="1">
      <c r="A137" s="1907"/>
      <c r="B137" s="1762"/>
      <c r="C137" s="1763"/>
      <c r="D137" s="1763"/>
      <c r="E137" s="1763"/>
      <c r="F137" s="1763"/>
      <c r="G137" s="1763"/>
      <c r="H137" s="1763"/>
      <c r="I137" s="1763"/>
      <c r="J137" s="1764"/>
      <c r="K137" s="1785"/>
      <c r="L137" s="1786"/>
      <c r="M137" s="1786"/>
      <c r="N137" s="1787"/>
      <c r="O137" s="1790"/>
      <c r="P137" s="1296"/>
      <c r="Q137" s="1296"/>
      <c r="R137" s="1296"/>
      <c r="S137" s="1296"/>
      <c r="T137" s="1297"/>
      <c r="U137" s="1790"/>
      <c r="V137" s="1291"/>
      <c r="W137" s="1291"/>
      <c r="X137" s="1291"/>
      <c r="Y137" s="1291"/>
      <c r="Z137" s="1292"/>
      <c r="AA137" s="1795"/>
      <c r="AB137" s="1796"/>
      <c r="AC137" s="1796"/>
      <c r="AD137" s="1796"/>
      <c r="AE137" s="1797"/>
      <c r="AF137" s="1745" t="s">
        <v>2263</v>
      </c>
      <c r="AG137" s="1727"/>
      <c r="AH137" s="1727"/>
      <c r="AI137" s="1727"/>
      <c r="AJ137" s="1727"/>
      <c r="AK137" s="1728"/>
      <c r="AL137" s="336"/>
      <c r="AM137" s="1740" t="s">
        <v>2264</v>
      </c>
      <c r="AN137" s="1741"/>
      <c r="AO137" s="1741"/>
      <c r="AP137" s="1741"/>
      <c r="AQ137" s="1741"/>
      <c r="AR137" s="1741"/>
      <c r="AS137" s="1741"/>
      <c r="AT137" s="1741"/>
      <c r="AU137" s="1741"/>
      <c r="AV137" s="1741"/>
      <c r="AW137" s="1741"/>
      <c r="AX137" s="1741"/>
      <c r="AY137" s="1741"/>
      <c r="AZ137" s="1741"/>
      <c r="BA137" s="1741"/>
      <c r="BB137" s="1657"/>
      <c r="BC137" s="1658"/>
      <c r="BD137" s="1658"/>
      <c r="BE137" s="1658"/>
      <c r="BF137" s="1659"/>
      <c r="BG137" s="169"/>
    </row>
    <row r="138" spans="1:59" ht="22" customHeight="1">
      <c r="A138" s="1907"/>
      <c r="B138" s="1762"/>
      <c r="C138" s="1763"/>
      <c r="D138" s="1763"/>
      <c r="E138" s="1763"/>
      <c r="F138" s="1763"/>
      <c r="G138" s="1763"/>
      <c r="H138" s="1763"/>
      <c r="I138" s="1763"/>
      <c r="J138" s="1764"/>
      <c r="K138" s="1290"/>
      <c r="L138" s="1291"/>
      <c r="M138" s="1291"/>
      <c r="N138" s="1292"/>
      <c r="O138" s="1773" t="s">
        <v>2265</v>
      </c>
      <c r="P138" s="1774"/>
      <c r="Q138" s="1774"/>
      <c r="R138" s="1774"/>
      <c r="S138" s="1774"/>
      <c r="T138" s="1775"/>
      <c r="U138" s="1773" t="s">
        <v>2265</v>
      </c>
      <c r="V138" s="1774"/>
      <c r="W138" s="1774"/>
      <c r="X138" s="1774"/>
      <c r="Y138" s="1774"/>
      <c r="Z138" s="1775"/>
      <c r="AA138" s="1795"/>
      <c r="AB138" s="1796"/>
      <c r="AC138" s="1796"/>
      <c r="AD138" s="1796"/>
      <c r="AE138" s="1797"/>
      <c r="AF138" s="1727" t="s">
        <v>560</v>
      </c>
      <c r="AG138" s="1727"/>
      <c r="AH138" s="1727"/>
      <c r="AI138" s="1727"/>
      <c r="AJ138" s="1727"/>
      <c r="AK138" s="1728"/>
      <c r="AL138" s="336"/>
      <c r="AM138" s="1734" t="s">
        <v>2228</v>
      </c>
      <c r="AN138" s="1735"/>
      <c r="AO138" s="1735"/>
      <c r="AP138" s="1735"/>
      <c r="AQ138" s="1735"/>
      <c r="AR138" s="1735"/>
      <c r="AS138" s="1735"/>
      <c r="AT138" s="1735"/>
      <c r="AU138" s="1735"/>
      <c r="AV138" s="1735"/>
      <c r="AW138" s="1735"/>
      <c r="AX138" s="1735"/>
      <c r="AY138" s="1735"/>
      <c r="AZ138" s="1735"/>
      <c r="BA138" s="1735"/>
      <c r="BB138" s="1731"/>
      <c r="BC138" s="1737"/>
      <c r="BD138" s="1737"/>
      <c r="BE138" s="1737"/>
      <c r="BF138" s="1738"/>
      <c r="BG138" s="169"/>
    </row>
    <row r="139" spans="1:59" ht="22" customHeight="1">
      <c r="A139" s="1907"/>
      <c r="B139" s="1762"/>
      <c r="C139" s="1763"/>
      <c r="D139" s="1763"/>
      <c r="E139" s="1763"/>
      <c r="F139" s="1763"/>
      <c r="G139" s="1763"/>
      <c r="H139" s="1763"/>
      <c r="I139" s="1763"/>
      <c r="J139" s="1764"/>
      <c r="K139" s="1290"/>
      <c r="L139" s="1291"/>
      <c r="M139" s="1291"/>
      <c r="N139" s="1292"/>
      <c r="O139" s="1773"/>
      <c r="P139" s="1774"/>
      <c r="Q139" s="1774"/>
      <c r="R139" s="1774"/>
      <c r="S139" s="1774"/>
      <c r="T139" s="1775"/>
      <c r="U139" s="1773"/>
      <c r="V139" s="1774"/>
      <c r="W139" s="1774"/>
      <c r="X139" s="1774"/>
      <c r="Y139" s="1774"/>
      <c r="Z139" s="1775"/>
      <c r="AA139" s="1795"/>
      <c r="AB139" s="1796"/>
      <c r="AC139" s="1796"/>
      <c r="AD139" s="1796"/>
      <c r="AE139" s="1797"/>
      <c r="AF139" s="1727" t="s">
        <v>856</v>
      </c>
      <c r="AG139" s="1727"/>
      <c r="AH139" s="1727"/>
      <c r="AI139" s="1727"/>
      <c r="AJ139" s="1727"/>
      <c r="AK139" s="1728"/>
      <c r="AL139" s="336"/>
      <c r="AM139" s="1734" t="s">
        <v>2228</v>
      </c>
      <c r="AN139" s="1735"/>
      <c r="AO139" s="1735"/>
      <c r="AP139" s="1735"/>
      <c r="AQ139" s="1735"/>
      <c r="AR139" s="1735"/>
      <c r="AS139" s="1735"/>
      <c r="AT139" s="1735"/>
      <c r="AU139" s="1735"/>
      <c r="AV139" s="1735"/>
      <c r="AW139" s="1735"/>
      <c r="AX139" s="1735"/>
      <c r="AY139" s="1735"/>
      <c r="AZ139" s="1735"/>
      <c r="BA139" s="1735"/>
      <c r="BB139" s="1731"/>
      <c r="BC139" s="1737"/>
      <c r="BD139" s="1737"/>
      <c r="BE139" s="1737"/>
      <c r="BF139" s="1738"/>
      <c r="BG139" s="169"/>
    </row>
    <row r="140" spans="1:59" ht="22" customHeight="1">
      <c r="A140" s="1907"/>
      <c r="B140" s="1762"/>
      <c r="C140" s="1763"/>
      <c r="D140" s="1763"/>
      <c r="E140" s="1763"/>
      <c r="F140" s="1763"/>
      <c r="G140" s="1763"/>
      <c r="H140" s="1763"/>
      <c r="I140" s="1763"/>
      <c r="J140" s="1764"/>
      <c r="K140" s="1290"/>
      <c r="L140" s="1291"/>
      <c r="M140" s="1291"/>
      <c r="N140" s="1292"/>
      <c r="O140" s="1773"/>
      <c r="P140" s="1774"/>
      <c r="Q140" s="1774"/>
      <c r="R140" s="1774"/>
      <c r="S140" s="1774"/>
      <c r="T140" s="1775"/>
      <c r="U140" s="1773"/>
      <c r="V140" s="1774"/>
      <c r="W140" s="1774"/>
      <c r="X140" s="1774"/>
      <c r="Y140" s="1774"/>
      <c r="Z140" s="1775"/>
      <c r="AA140" s="1795"/>
      <c r="AB140" s="1796"/>
      <c r="AC140" s="1796"/>
      <c r="AD140" s="1796"/>
      <c r="AE140" s="1797"/>
      <c r="AF140" s="1727" t="s">
        <v>2201</v>
      </c>
      <c r="AG140" s="1727"/>
      <c r="AH140" s="1727"/>
      <c r="AI140" s="1727"/>
      <c r="AJ140" s="1727"/>
      <c r="AK140" s="1728"/>
      <c r="AL140" s="336"/>
      <c r="AM140" s="1813" t="s">
        <v>2705</v>
      </c>
      <c r="AN140" s="1690"/>
      <c r="AO140" s="1690"/>
      <c r="AP140" s="1690"/>
      <c r="AQ140" s="1690"/>
      <c r="AR140" s="1690"/>
      <c r="AS140" s="1690"/>
      <c r="AT140" s="1690"/>
      <c r="AU140" s="1690"/>
      <c r="AV140" s="1690"/>
      <c r="AW140" s="1690"/>
      <c r="AX140" s="1690"/>
      <c r="AY140" s="1690"/>
      <c r="AZ140" s="1690"/>
      <c r="BA140" s="1691"/>
      <c r="BB140" s="1731"/>
      <c r="BC140" s="1737"/>
      <c r="BD140" s="1737"/>
      <c r="BE140" s="1737"/>
      <c r="BF140" s="1738"/>
      <c r="BG140" s="169"/>
    </row>
    <row r="141" spans="1:59" ht="22" customHeight="1">
      <c r="A141" s="1907"/>
      <c r="B141" s="1762"/>
      <c r="C141" s="1763"/>
      <c r="D141" s="1763"/>
      <c r="E141" s="1763"/>
      <c r="F141" s="1763"/>
      <c r="G141" s="1763"/>
      <c r="H141" s="1763"/>
      <c r="I141" s="1763"/>
      <c r="J141" s="1764"/>
      <c r="K141" s="1273"/>
      <c r="L141" s="1274"/>
      <c r="M141" s="1274"/>
      <c r="N141" s="1275"/>
      <c r="O141" s="1773"/>
      <c r="P141" s="1774"/>
      <c r="Q141" s="1774"/>
      <c r="R141" s="1774"/>
      <c r="S141" s="1774"/>
      <c r="T141" s="1775"/>
      <c r="U141" s="1773"/>
      <c r="V141" s="1774"/>
      <c r="W141" s="1774"/>
      <c r="X141" s="1774"/>
      <c r="Y141" s="1774"/>
      <c r="Z141" s="1775"/>
      <c r="AA141" s="1795"/>
      <c r="AB141" s="1796"/>
      <c r="AC141" s="1796"/>
      <c r="AD141" s="1796"/>
      <c r="AE141" s="1797"/>
      <c r="AF141" s="1745" t="s">
        <v>555</v>
      </c>
      <c r="AG141" s="1727"/>
      <c r="AH141" s="1727"/>
      <c r="AI141" s="1727"/>
      <c r="AJ141" s="1727"/>
      <c r="AK141" s="1728"/>
      <c r="AL141" s="336"/>
      <c r="AM141" s="1740" t="s">
        <v>547</v>
      </c>
      <c r="AN141" s="1741"/>
      <c r="AO141" s="1741"/>
      <c r="AP141" s="1741"/>
      <c r="AQ141" s="1741"/>
      <c r="AR141" s="1741"/>
      <c r="AS141" s="1741"/>
      <c r="AT141" s="1741"/>
      <c r="AU141" s="1741"/>
      <c r="AV141" s="1741"/>
      <c r="AW141" s="1741"/>
      <c r="AX141" s="1741"/>
      <c r="AY141" s="1741"/>
      <c r="AZ141" s="1741"/>
      <c r="BA141" s="1741"/>
      <c r="BB141" s="1657"/>
      <c r="BC141" s="1658"/>
      <c r="BD141" s="1658"/>
      <c r="BE141" s="1658"/>
      <c r="BF141" s="1659"/>
      <c r="BG141" s="169"/>
    </row>
    <row r="142" spans="1:59" ht="22" customHeight="1">
      <c r="A142" s="1907"/>
      <c r="B142" s="1762"/>
      <c r="C142" s="1763"/>
      <c r="D142" s="1763"/>
      <c r="E142" s="1763"/>
      <c r="F142" s="1763"/>
      <c r="G142" s="1763"/>
      <c r="H142" s="1763"/>
      <c r="I142" s="1763"/>
      <c r="J142" s="1764"/>
      <c r="K142" s="1273"/>
      <c r="L142" s="1274"/>
      <c r="M142" s="1274"/>
      <c r="N142" s="1275"/>
      <c r="O142" s="1773"/>
      <c r="P142" s="1774"/>
      <c r="Q142" s="1774"/>
      <c r="R142" s="1774"/>
      <c r="S142" s="1774"/>
      <c r="T142" s="1775"/>
      <c r="U142" s="1773"/>
      <c r="V142" s="1774"/>
      <c r="W142" s="1774"/>
      <c r="X142" s="1774"/>
      <c r="Y142" s="1774"/>
      <c r="Z142" s="1775"/>
      <c r="AA142" s="1795"/>
      <c r="AB142" s="1796"/>
      <c r="AC142" s="1796"/>
      <c r="AD142" s="1796"/>
      <c r="AE142" s="1797"/>
      <c r="AF142" s="1745" t="s">
        <v>548</v>
      </c>
      <c r="AG142" s="1727"/>
      <c r="AH142" s="1727"/>
      <c r="AI142" s="1727"/>
      <c r="AJ142" s="1727"/>
      <c r="AK142" s="1728"/>
      <c r="AL142" s="336"/>
      <c r="AM142" s="1740" t="s">
        <v>547</v>
      </c>
      <c r="AN142" s="1741"/>
      <c r="AO142" s="1741"/>
      <c r="AP142" s="1741"/>
      <c r="AQ142" s="1741"/>
      <c r="AR142" s="1741"/>
      <c r="AS142" s="1741"/>
      <c r="AT142" s="1741"/>
      <c r="AU142" s="1741"/>
      <c r="AV142" s="1741"/>
      <c r="AW142" s="1741"/>
      <c r="AX142" s="1741"/>
      <c r="AY142" s="1741"/>
      <c r="AZ142" s="1741"/>
      <c r="BA142" s="1741"/>
      <c r="BB142" s="1731"/>
      <c r="BC142" s="1732"/>
      <c r="BD142" s="1732"/>
      <c r="BE142" s="1732"/>
      <c r="BF142" s="1733"/>
      <c r="BG142" s="167"/>
    </row>
    <row r="143" spans="1:59" ht="22" customHeight="1">
      <c r="A143" s="1907"/>
      <c r="B143" s="1762"/>
      <c r="C143" s="1763"/>
      <c r="D143" s="1763"/>
      <c r="E143" s="1763"/>
      <c r="F143" s="1763"/>
      <c r="G143" s="1763"/>
      <c r="H143" s="1763"/>
      <c r="I143" s="1763"/>
      <c r="J143" s="1764"/>
      <c r="K143" s="1273"/>
      <c r="L143" s="1274"/>
      <c r="M143" s="1274"/>
      <c r="N143" s="1275"/>
      <c r="O143" s="1773"/>
      <c r="P143" s="1774"/>
      <c r="Q143" s="1774"/>
      <c r="R143" s="1774"/>
      <c r="S143" s="1774"/>
      <c r="T143" s="1775"/>
      <c r="U143" s="1773"/>
      <c r="V143" s="1774"/>
      <c r="W143" s="1774"/>
      <c r="X143" s="1774"/>
      <c r="Y143" s="1774"/>
      <c r="Z143" s="1775"/>
      <c r="AA143" s="1795"/>
      <c r="AB143" s="1796"/>
      <c r="AC143" s="1796"/>
      <c r="AD143" s="1796"/>
      <c r="AE143" s="1797"/>
      <c r="AF143" s="1745" t="s">
        <v>2266</v>
      </c>
      <c r="AG143" s="1727"/>
      <c r="AH143" s="1727"/>
      <c r="AI143" s="1727"/>
      <c r="AJ143" s="1727"/>
      <c r="AK143" s="1728"/>
      <c r="AL143" s="336"/>
      <c r="AM143" s="1740" t="s">
        <v>849</v>
      </c>
      <c r="AN143" s="1741"/>
      <c r="AO143" s="1741"/>
      <c r="AP143" s="1741"/>
      <c r="AQ143" s="1741"/>
      <c r="AR143" s="1741"/>
      <c r="AS143" s="1741"/>
      <c r="AT143" s="1741"/>
      <c r="AU143" s="1741"/>
      <c r="AV143" s="1741"/>
      <c r="AW143" s="1741"/>
      <c r="AX143" s="1741"/>
      <c r="AY143" s="1741"/>
      <c r="AZ143" s="1741"/>
      <c r="BA143" s="1741"/>
      <c r="BB143" s="1731"/>
      <c r="BC143" s="1732"/>
      <c r="BD143" s="1732"/>
      <c r="BE143" s="1732"/>
      <c r="BF143" s="1733"/>
      <c r="BG143" s="167"/>
    </row>
    <row r="144" spans="1:59" ht="22" customHeight="1">
      <c r="A144" s="1907"/>
      <c r="B144" s="1762"/>
      <c r="C144" s="1763"/>
      <c r="D144" s="1763"/>
      <c r="E144" s="1763"/>
      <c r="F144" s="1763"/>
      <c r="G144" s="1763"/>
      <c r="H144" s="1763"/>
      <c r="I144" s="1763"/>
      <c r="J144" s="1764"/>
      <c r="K144" s="1273"/>
      <c r="L144" s="1274"/>
      <c r="M144" s="1274"/>
      <c r="N144" s="1275"/>
      <c r="O144" s="1773"/>
      <c r="P144" s="1774"/>
      <c r="Q144" s="1774"/>
      <c r="R144" s="1774"/>
      <c r="S144" s="1774"/>
      <c r="T144" s="1775"/>
      <c r="U144" s="1773"/>
      <c r="V144" s="1774"/>
      <c r="W144" s="1774"/>
      <c r="X144" s="1774"/>
      <c r="Y144" s="1774"/>
      <c r="Z144" s="1775"/>
      <c r="AA144" s="1795"/>
      <c r="AB144" s="1796"/>
      <c r="AC144" s="1796"/>
      <c r="AD144" s="1796"/>
      <c r="AE144" s="1797"/>
      <c r="AF144" s="1768" t="s">
        <v>2267</v>
      </c>
      <c r="AG144" s="1769"/>
      <c r="AH144" s="1769"/>
      <c r="AI144" s="1769"/>
      <c r="AJ144" s="1769"/>
      <c r="AK144" s="1770"/>
      <c r="AL144" s="336"/>
      <c r="AM144" s="1740" t="s">
        <v>2268</v>
      </c>
      <c r="AN144" s="1741"/>
      <c r="AO144" s="1741"/>
      <c r="AP144" s="1741"/>
      <c r="AQ144" s="1741"/>
      <c r="AR144" s="1741"/>
      <c r="AS144" s="1741"/>
      <c r="AT144" s="1741"/>
      <c r="AU144" s="1741"/>
      <c r="AV144" s="1741"/>
      <c r="AW144" s="1741"/>
      <c r="AX144" s="1741"/>
      <c r="AY144" s="1741"/>
      <c r="AZ144" s="1741"/>
      <c r="BA144" s="1741"/>
      <c r="BB144" s="1657"/>
      <c r="BC144" s="1658"/>
      <c r="BD144" s="1658"/>
      <c r="BE144" s="1658"/>
      <c r="BF144" s="1659"/>
      <c r="BG144" s="168"/>
    </row>
    <row r="145" spans="1:59" ht="22" customHeight="1">
      <c r="A145" s="1907"/>
      <c r="B145" s="1762"/>
      <c r="C145" s="1763"/>
      <c r="D145" s="1763"/>
      <c r="E145" s="1763"/>
      <c r="F145" s="1763"/>
      <c r="G145" s="1763"/>
      <c r="H145" s="1763"/>
      <c r="I145" s="1763"/>
      <c r="J145" s="1764"/>
      <c r="K145" s="1273"/>
      <c r="L145" s="1274"/>
      <c r="M145" s="1274"/>
      <c r="N145" s="1275"/>
      <c r="O145" s="1773"/>
      <c r="P145" s="1774"/>
      <c r="Q145" s="1774"/>
      <c r="R145" s="1774"/>
      <c r="S145" s="1774"/>
      <c r="T145" s="1775"/>
      <c r="U145" s="1773"/>
      <c r="V145" s="1774"/>
      <c r="W145" s="1774"/>
      <c r="X145" s="1774"/>
      <c r="Y145" s="1774"/>
      <c r="Z145" s="1775"/>
      <c r="AA145" s="1795"/>
      <c r="AB145" s="1796"/>
      <c r="AC145" s="1796"/>
      <c r="AD145" s="1796"/>
      <c r="AE145" s="1797"/>
      <c r="AF145" s="1768" t="s">
        <v>2269</v>
      </c>
      <c r="AG145" s="1769"/>
      <c r="AH145" s="1769"/>
      <c r="AI145" s="1769"/>
      <c r="AJ145" s="1769"/>
      <c r="AK145" s="1770"/>
      <c r="AL145" s="336"/>
      <c r="AM145" s="1740" t="s">
        <v>2270</v>
      </c>
      <c r="AN145" s="1741"/>
      <c r="AO145" s="1741"/>
      <c r="AP145" s="1741"/>
      <c r="AQ145" s="1741"/>
      <c r="AR145" s="1741"/>
      <c r="AS145" s="1741"/>
      <c r="AT145" s="1741"/>
      <c r="AU145" s="1741"/>
      <c r="AV145" s="1741"/>
      <c r="AW145" s="1741"/>
      <c r="AX145" s="1741"/>
      <c r="AY145" s="1741"/>
      <c r="AZ145" s="1741"/>
      <c r="BA145" s="1741"/>
      <c r="BB145" s="1657"/>
      <c r="BC145" s="1658"/>
      <c r="BD145" s="1658"/>
      <c r="BE145" s="1658"/>
      <c r="BF145" s="1659"/>
      <c r="BG145" s="168"/>
    </row>
    <row r="146" spans="1:59" ht="22" customHeight="1">
      <c r="A146" s="1907"/>
      <c r="B146" s="1762"/>
      <c r="C146" s="1763"/>
      <c r="D146" s="1763"/>
      <c r="E146" s="1763"/>
      <c r="F146" s="1763"/>
      <c r="G146" s="1763"/>
      <c r="H146" s="1763"/>
      <c r="I146" s="1763"/>
      <c r="J146" s="1764"/>
      <c r="K146" s="1273"/>
      <c r="L146" s="1274"/>
      <c r="M146" s="1274"/>
      <c r="N146" s="1275"/>
      <c r="O146" s="1773"/>
      <c r="P146" s="1774"/>
      <c r="Q146" s="1774"/>
      <c r="R146" s="1774"/>
      <c r="S146" s="1774"/>
      <c r="T146" s="1775"/>
      <c r="U146" s="1773"/>
      <c r="V146" s="1774"/>
      <c r="W146" s="1774"/>
      <c r="X146" s="1774"/>
      <c r="Y146" s="1774"/>
      <c r="Z146" s="1775"/>
      <c r="AA146" s="1795"/>
      <c r="AB146" s="1796"/>
      <c r="AC146" s="1796"/>
      <c r="AD146" s="1796"/>
      <c r="AE146" s="1797"/>
      <c r="AF146" s="1745" t="s">
        <v>2240</v>
      </c>
      <c r="AG146" s="1727"/>
      <c r="AH146" s="1727"/>
      <c r="AI146" s="1727"/>
      <c r="AJ146" s="1727"/>
      <c r="AK146" s="1728"/>
      <c r="AL146" s="336"/>
      <c r="AM146" s="1740" t="s">
        <v>2237</v>
      </c>
      <c r="AN146" s="1741"/>
      <c r="AO146" s="1741"/>
      <c r="AP146" s="1741"/>
      <c r="AQ146" s="1741"/>
      <c r="AR146" s="1741"/>
      <c r="AS146" s="1741"/>
      <c r="AT146" s="1741"/>
      <c r="AU146" s="1741"/>
      <c r="AV146" s="1741"/>
      <c r="AW146" s="1741"/>
      <c r="AX146" s="1741"/>
      <c r="AY146" s="1741"/>
      <c r="AZ146" s="1741"/>
      <c r="BA146" s="1741"/>
      <c r="BB146" s="1731"/>
      <c r="BC146" s="1732"/>
      <c r="BD146" s="1732"/>
      <c r="BE146" s="1732"/>
      <c r="BF146" s="1733"/>
      <c r="BG146" s="167"/>
    </row>
    <row r="147" spans="1:59" ht="22" customHeight="1">
      <c r="A147" s="1908"/>
      <c r="B147" s="1765"/>
      <c r="C147" s="1766"/>
      <c r="D147" s="1766"/>
      <c r="E147" s="1766"/>
      <c r="F147" s="1766"/>
      <c r="G147" s="1766"/>
      <c r="H147" s="1766"/>
      <c r="I147" s="1766"/>
      <c r="J147" s="1767"/>
      <c r="K147" s="1293"/>
      <c r="L147" s="1294"/>
      <c r="M147" s="1294"/>
      <c r="N147" s="1295"/>
      <c r="O147" s="1776"/>
      <c r="P147" s="1777"/>
      <c r="Q147" s="1777"/>
      <c r="R147" s="1777"/>
      <c r="S147" s="1777"/>
      <c r="T147" s="1778"/>
      <c r="U147" s="1776"/>
      <c r="V147" s="1777"/>
      <c r="W147" s="1777"/>
      <c r="X147" s="1777"/>
      <c r="Y147" s="1777"/>
      <c r="Z147" s="1778"/>
      <c r="AA147" s="1810"/>
      <c r="AB147" s="1811"/>
      <c r="AC147" s="1811"/>
      <c r="AD147" s="1811"/>
      <c r="AE147" s="1812"/>
      <c r="AF147" s="1745" t="s">
        <v>2241</v>
      </c>
      <c r="AG147" s="1727"/>
      <c r="AH147" s="1727"/>
      <c r="AI147" s="1727"/>
      <c r="AJ147" s="1727"/>
      <c r="AK147" s="1728"/>
      <c r="AL147" s="336"/>
      <c r="AM147" s="1740" t="s">
        <v>2237</v>
      </c>
      <c r="AN147" s="1741"/>
      <c r="AO147" s="1741"/>
      <c r="AP147" s="1741"/>
      <c r="AQ147" s="1741"/>
      <c r="AR147" s="1741"/>
      <c r="AS147" s="1741"/>
      <c r="AT147" s="1741"/>
      <c r="AU147" s="1741"/>
      <c r="AV147" s="1741"/>
      <c r="AW147" s="1741"/>
      <c r="AX147" s="1741"/>
      <c r="AY147" s="1741"/>
      <c r="AZ147" s="1741"/>
      <c r="BA147" s="1741"/>
      <c r="BB147" s="1731"/>
      <c r="BC147" s="1732"/>
      <c r="BD147" s="1732"/>
      <c r="BE147" s="1732"/>
      <c r="BF147" s="1733"/>
      <c r="BG147" s="167"/>
    </row>
    <row r="148" spans="1:59" ht="22" customHeight="1">
      <c r="A148" s="1758" t="s">
        <v>218</v>
      </c>
      <c r="B148" s="1759" t="s">
        <v>219</v>
      </c>
      <c r="C148" s="1760"/>
      <c r="D148" s="1760"/>
      <c r="E148" s="1760"/>
      <c r="F148" s="1760"/>
      <c r="G148" s="1760"/>
      <c r="H148" s="1760"/>
      <c r="I148" s="1760"/>
      <c r="J148" s="1761"/>
      <c r="K148" s="1287"/>
      <c r="L148" s="1288"/>
      <c r="M148" s="1288"/>
      <c r="N148" s="1289"/>
      <c r="O148" s="1270"/>
      <c r="P148" s="1271"/>
      <c r="Q148" s="1271"/>
      <c r="R148" s="1271"/>
      <c r="S148" s="1271"/>
      <c r="T148" s="1272"/>
      <c r="U148" s="1270"/>
      <c r="V148" s="1271"/>
      <c r="W148" s="1271"/>
      <c r="X148" s="1271"/>
      <c r="Y148" s="1271"/>
      <c r="Z148" s="1272"/>
      <c r="AA148" s="1710"/>
      <c r="AB148" s="1711"/>
      <c r="AC148" s="1711"/>
      <c r="AD148" s="1711"/>
      <c r="AE148" s="1712"/>
      <c r="AF148" s="1736" t="s">
        <v>553</v>
      </c>
      <c r="AG148" s="1736"/>
      <c r="AH148" s="1736"/>
      <c r="AI148" s="1736"/>
      <c r="AJ148" s="1736"/>
      <c r="AK148" s="1736"/>
      <c r="AL148" s="336"/>
      <c r="AM148" s="1740" t="s">
        <v>596</v>
      </c>
      <c r="AN148" s="1741"/>
      <c r="AO148" s="1741"/>
      <c r="AP148" s="1741"/>
      <c r="AQ148" s="1741"/>
      <c r="AR148" s="1741"/>
      <c r="AS148" s="1741"/>
      <c r="AT148" s="1741"/>
      <c r="AU148" s="1741"/>
      <c r="AV148" s="1741"/>
      <c r="AW148" s="1741"/>
      <c r="AX148" s="1741"/>
      <c r="AY148" s="1741"/>
      <c r="AZ148" s="1741"/>
      <c r="BA148" s="1741"/>
      <c r="BB148" s="1731"/>
      <c r="BC148" s="1737"/>
      <c r="BD148" s="1737"/>
      <c r="BE148" s="1737"/>
      <c r="BF148" s="1738"/>
      <c r="BG148" s="169"/>
    </row>
    <row r="149" spans="1:59" ht="22" customHeight="1">
      <c r="A149" s="1749"/>
      <c r="B149" s="1762"/>
      <c r="C149" s="1763"/>
      <c r="D149" s="1763"/>
      <c r="E149" s="1763"/>
      <c r="F149" s="1763"/>
      <c r="G149" s="1763"/>
      <c r="H149" s="1763"/>
      <c r="I149" s="1763"/>
      <c r="J149" s="1764"/>
      <c r="K149" s="1290"/>
      <c r="L149" s="1291"/>
      <c r="M149" s="1291"/>
      <c r="N149" s="1292"/>
      <c r="O149" s="1276"/>
      <c r="P149" s="1277"/>
      <c r="Q149" s="1277"/>
      <c r="R149" s="1277"/>
      <c r="S149" s="1277"/>
      <c r="T149" s="1278"/>
      <c r="U149" s="1276"/>
      <c r="V149" s="1277"/>
      <c r="W149" s="1277"/>
      <c r="X149" s="1277"/>
      <c r="Y149" s="1277"/>
      <c r="Z149" s="1278"/>
      <c r="AA149" s="1713"/>
      <c r="AB149" s="1714"/>
      <c r="AC149" s="1714"/>
      <c r="AD149" s="1714"/>
      <c r="AE149" s="1715"/>
      <c r="AF149" s="1728" t="s">
        <v>595</v>
      </c>
      <c r="AG149" s="1736"/>
      <c r="AH149" s="1736"/>
      <c r="AI149" s="1736"/>
      <c r="AJ149" s="1736"/>
      <c r="AK149" s="1736"/>
      <c r="AL149" s="336"/>
      <c r="AM149" s="1734" t="s">
        <v>556</v>
      </c>
      <c r="AN149" s="1735"/>
      <c r="AO149" s="1735"/>
      <c r="AP149" s="1735"/>
      <c r="AQ149" s="1735"/>
      <c r="AR149" s="1735"/>
      <c r="AS149" s="1735"/>
      <c r="AT149" s="1735"/>
      <c r="AU149" s="1735"/>
      <c r="AV149" s="1735"/>
      <c r="AW149" s="1735"/>
      <c r="AX149" s="1735"/>
      <c r="AY149" s="1735"/>
      <c r="AZ149" s="1735"/>
      <c r="BA149" s="1735"/>
      <c r="BB149" s="1731"/>
      <c r="BC149" s="1737"/>
      <c r="BD149" s="1737"/>
      <c r="BE149" s="1737"/>
      <c r="BF149" s="1738"/>
      <c r="BG149" s="169"/>
    </row>
    <row r="150" spans="1:59" ht="22" customHeight="1">
      <c r="A150" s="1749"/>
      <c r="B150" s="1762"/>
      <c r="C150" s="1763"/>
      <c r="D150" s="1763"/>
      <c r="E150" s="1763"/>
      <c r="F150" s="1763"/>
      <c r="G150" s="1763"/>
      <c r="H150" s="1763"/>
      <c r="I150" s="1763"/>
      <c r="J150" s="1764"/>
      <c r="K150" s="1290"/>
      <c r="L150" s="1291"/>
      <c r="M150" s="1291"/>
      <c r="N150" s="1292"/>
      <c r="O150" s="1276"/>
      <c r="P150" s="1277"/>
      <c r="Q150" s="1277"/>
      <c r="R150" s="1277"/>
      <c r="S150" s="1277"/>
      <c r="T150" s="1278"/>
      <c r="U150" s="1276"/>
      <c r="V150" s="1277"/>
      <c r="W150" s="1277"/>
      <c r="X150" s="1277"/>
      <c r="Y150" s="1277"/>
      <c r="Z150" s="1278"/>
      <c r="AA150" s="1713"/>
      <c r="AB150" s="1714"/>
      <c r="AC150" s="1714"/>
      <c r="AD150" s="1714"/>
      <c r="AE150" s="1715"/>
      <c r="AF150" s="1828" t="s">
        <v>594</v>
      </c>
      <c r="AG150" s="1828"/>
      <c r="AH150" s="1828"/>
      <c r="AI150" s="1828"/>
      <c r="AJ150" s="1828"/>
      <c r="AK150" s="1829"/>
      <c r="AL150" s="336"/>
      <c r="AM150" s="1734" t="s">
        <v>556</v>
      </c>
      <c r="AN150" s="1735"/>
      <c r="AO150" s="1735"/>
      <c r="AP150" s="1735"/>
      <c r="AQ150" s="1735"/>
      <c r="AR150" s="1735"/>
      <c r="AS150" s="1735"/>
      <c r="AT150" s="1735"/>
      <c r="AU150" s="1735"/>
      <c r="AV150" s="1735"/>
      <c r="AW150" s="1735"/>
      <c r="AX150" s="1735"/>
      <c r="AY150" s="1735"/>
      <c r="AZ150" s="1735"/>
      <c r="BA150" s="1735"/>
      <c r="BB150" s="1731"/>
      <c r="BC150" s="1732"/>
      <c r="BD150" s="1732"/>
      <c r="BE150" s="1732"/>
      <c r="BF150" s="1733"/>
      <c r="BG150" s="169"/>
    </row>
    <row r="151" spans="1:59" ht="22" customHeight="1">
      <c r="A151" s="1749"/>
      <c r="B151" s="1762"/>
      <c r="C151" s="1763"/>
      <c r="D151" s="1763"/>
      <c r="E151" s="1763"/>
      <c r="F151" s="1763"/>
      <c r="G151" s="1763"/>
      <c r="H151" s="1763"/>
      <c r="I151" s="1763"/>
      <c r="J151" s="1764"/>
      <c r="K151" s="1290"/>
      <c r="L151" s="1291"/>
      <c r="M151" s="1291"/>
      <c r="N151" s="1292"/>
      <c r="O151" s="1276"/>
      <c r="P151" s="1277"/>
      <c r="Q151" s="1277"/>
      <c r="R151" s="1277"/>
      <c r="S151" s="1277"/>
      <c r="T151" s="1278"/>
      <c r="U151" s="1276"/>
      <c r="V151" s="1277"/>
      <c r="W151" s="1277"/>
      <c r="X151" s="1277"/>
      <c r="Y151" s="1277"/>
      <c r="Z151" s="1278"/>
      <c r="AA151" s="1713"/>
      <c r="AB151" s="1714"/>
      <c r="AC151" s="1714"/>
      <c r="AD151" s="1714"/>
      <c r="AE151" s="1715"/>
      <c r="AF151" s="1727" t="s">
        <v>581</v>
      </c>
      <c r="AG151" s="1727"/>
      <c r="AH151" s="1727"/>
      <c r="AI151" s="1727"/>
      <c r="AJ151" s="1727"/>
      <c r="AK151" s="1728"/>
      <c r="AL151" s="336"/>
      <c r="AM151" s="1734" t="s">
        <v>2228</v>
      </c>
      <c r="AN151" s="1735"/>
      <c r="AO151" s="1735"/>
      <c r="AP151" s="1735"/>
      <c r="AQ151" s="1735"/>
      <c r="AR151" s="1735"/>
      <c r="AS151" s="1735"/>
      <c r="AT151" s="1735"/>
      <c r="AU151" s="1735"/>
      <c r="AV151" s="1735"/>
      <c r="AW151" s="1735"/>
      <c r="AX151" s="1735"/>
      <c r="AY151" s="1735"/>
      <c r="AZ151" s="1735"/>
      <c r="BA151" s="1735"/>
      <c r="BB151" s="1731"/>
      <c r="BC151" s="1737"/>
      <c r="BD151" s="1737"/>
      <c r="BE151" s="1737"/>
      <c r="BF151" s="1738"/>
      <c r="BG151" s="169"/>
    </row>
    <row r="152" spans="1:59" ht="22" customHeight="1">
      <c r="A152" s="1749"/>
      <c r="B152" s="1762"/>
      <c r="C152" s="1763"/>
      <c r="D152" s="1763"/>
      <c r="E152" s="1763"/>
      <c r="F152" s="1763"/>
      <c r="G152" s="1763"/>
      <c r="H152" s="1763"/>
      <c r="I152" s="1763"/>
      <c r="J152" s="1764"/>
      <c r="K152" s="1290"/>
      <c r="L152" s="1291"/>
      <c r="M152" s="1291"/>
      <c r="N152" s="1292"/>
      <c r="O152" s="1276"/>
      <c r="P152" s="1277"/>
      <c r="Q152" s="1277"/>
      <c r="R152" s="1277"/>
      <c r="S152" s="1277"/>
      <c r="T152" s="1278"/>
      <c r="U152" s="1276"/>
      <c r="V152" s="1277"/>
      <c r="W152" s="1277"/>
      <c r="X152" s="1277"/>
      <c r="Y152" s="1277"/>
      <c r="Z152" s="1278"/>
      <c r="AA152" s="1713"/>
      <c r="AB152" s="1714"/>
      <c r="AC152" s="1714"/>
      <c r="AD152" s="1714"/>
      <c r="AE152" s="1715"/>
      <c r="AF152" s="1728" t="s">
        <v>566</v>
      </c>
      <c r="AG152" s="1736"/>
      <c r="AH152" s="1736"/>
      <c r="AI152" s="1736"/>
      <c r="AJ152" s="1736"/>
      <c r="AK152" s="1736"/>
      <c r="AL152" s="336"/>
      <c r="AM152" s="1734" t="s">
        <v>2222</v>
      </c>
      <c r="AN152" s="1735"/>
      <c r="AO152" s="1735"/>
      <c r="AP152" s="1735"/>
      <c r="AQ152" s="1735"/>
      <c r="AR152" s="1735"/>
      <c r="AS152" s="1735"/>
      <c r="AT152" s="1735"/>
      <c r="AU152" s="1735"/>
      <c r="AV152" s="1735"/>
      <c r="AW152" s="1735"/>
      <c r="AX152" s="1735"/>
      <c r="AY152" s="1735"/>
      <c r="AZ152" s="1735"/>
      <c r="BA152" s="1735"/>
      <c r="BB152" s="1731"/>
      <c r="BC152" s="1737"/>
      <c r="BD152" s="1737"/>
      <c r="BE152" s="1737"/>
      <c r="BF152" s="1738"/>
      <c r="BG152" s="169"/>
    </row>
    <row r="153" spans="1:59" ht="22" customHeight="1">
      <c r="A153" s="1749"/>
      <c r="B153" s="1762"/>
      <c r="C153" s="1763"/>
      <c r="D153" s="1763"/>
      <c r="E153" s="1763"/>
      <c r="F153" s="1763"/>
      <c r="G153" s="1763"/>
      <c r="H153" s="1763"/>
      <c r="I153" s="1763"/>
      <c r="J153" s="1764"/>
      <c r="K153" s="1290"/>
      <c r="L153" s="1291"/>
      <c r="M153" s="1291"/>
      <c r="N153" s="1292"/>
      <c r="O153" s="1276"/>
      <c r="P153" s="1277"/>
      <c r="Q153" s="1277"/>
      <c r="R153" s="1277"/>
      <c r="S153" s="1277"/>
      <c r="T153" s="1278"/>
      <c r="U153" s="1276"/>
      <c r="V153" s="1277"/>
      <c r="W153" s="1277"/>
      <c r="X153" s="1277"/>
      <c r="Y153" s="1277"/>
      <c r="Z153" s="1278"/>
      <c r="AA153" s="1713"/>
      <c r="AB153" s="1714"/>
      <c r="AC153" s="1714"/>
      <c r="AD153" s="1714"/>
      <c r="AE153" s="1715"/>
      <c r="AF153" s="1728" t="s">
        <v>565</v>
      </c>
      <c r="AG153" s="1736"/>
      <c r="AH153" s="1736"/>
      <c r="AI153" s="1736"/>
      <c r="AJ153" s="1736"/>
      <c r="AK153" s="1736"/>
      <c r="AL153" s="336"/>
      <c r="AM153" s="1740" t="s">
        <v>2222</v>
      </c>
      <c r="AN153" s="1741"/>
      <c r="AO153" s="1741"/>
      <c r="AP153" s="1741"/>
      <c r="AQ153" s="1741"/>
      <c r="AR153" s="1741"/>
      <c r="AS153" s="1741"/>
      <c r="AT153" s="1741"/>
      <c r="AU153" s="1741"/>
      <c r="AV153" s="1741"/>
      <c r="AW153" s="1741"/>
      <c r="AX153" s="1741"/>
      <c r="AY153" s="1741"/>
      <c r="AZ153" s="1741"/>
      <c r="BA153" s="1741"/>
      <c r="BB153" s="1731"/>
      <c r="BC153" s="1737"/>
      <c r="BD153" s="1737"/>
      <c r="BE153" s="1737"/>
      <c r="BF153" s="1738"/>
      <c r="BG153" s="167"/>
    </row>
    <row r="154" spans="1:59" ht="22" customHeight="1">
      <c r="A154" s="1749"/>
      <c r="B154" s="1762"/>
      <c r="C154" s="1763"/>
      <c r="D154" s="1763"/>
      <c r="E154" s="1763"/>
      <c r="F154" s="1763"/>
      <c r="G154" s="1763"/>
      <c r="H154" s="1763"/>
      <c r="I154" s="1763"/>
      <c r="J154" s="1764"/>
      <c r="K154" s="1290"/>
      <c r="L154" s="1291"/>
      <c r="M154" s="1291"/>
      <c r="N154" s="1292"/>
      <c r="O154" s="1276"/>
      <c r="P154" s="1277"/>
      <c r="Q154" s="1277"/>
      <c r="R154" s="1277"/>
      <c r="S154" s="1277"/>
      <c r="T154" s="1278"/>
      <c r="U154" s="1276"/>
      <c r="V154" s="1277"/>
      <c r="W154" s="1277"/>
      <c r="X154" s="1277"/>
      <c r="Y154" s="1277"/>
      <c r="Z154" s="1278"/>
      <c r="AA154" s="1713"/>
      <c r="AB154" s="1714"/>
      <c r="AC154" s="1714"/>
      <c r="AD154" s="1714"/>
      <c r="AE154" s="1715"/>
      <c r="AF154" s="1728" t="s">
        <v>569</v>
      </c>
      <c r="AG154" s="1736"/>
      <c r="AH154" s="1736"/>
      <c r="AI154" s="1736"/>
      <c r="AJ154" s="1736"/>
      <c r="AK154" s="1736"/>
      <c r="AL154" s="336"/>
      <c r="AM154" s="1740" t="s">
        <v>2271</v>
      </c>
      <c r="AN154" s="1741"/>
      <c r="AO154" s="1741"/>
      <c r="AP154" s="1741"/>
      <c r="AQ154" s="1741"/>
      <c r="AR154" s="1741"/>
      <c r="AS154" s="1741"/>
      <c r="AT154" s="1741"/>
      <c r="AU154" s="1741"/>
      <c r="AV154" s="1741"/>
      <c r="AW154" s="1741"/>
      <c r="AX154" s="1741"/>
      <c r="AY154" s="1741"/>
      <c r="AZ154" s="1741"/>
      <c r="BA154" s="1741"/>
      <c r="BB154" s="1731"/>
      <c r="BC154" s="1737"/>
      <c r="BD154" s="1737"/>
      <c r="BE154" s="1737"/>
      <c r="BF154" s="1738"/>
      <c r="BG154" s="169"/>
    </row>
    <row r="155" spans="1:59" ht="22" customHeight="1">
      <c r="A155" s="1749"/>
      <c r="B155" s="1762"/>
      <c r="C155" s="1763"/>
      <c r="D155" s="1763"/>
      <c r="E155" s="1763"/>
      <c r="F155" s="1763"/>
      <c r="G155" s="1763"/>
      <c r="H155" s="1763"/>
      <c r="I155" s="1763"/>
      <c r="J155" s="1764"/>
      <c r="K155" s="1290"/>
      <c r="L155" s="1291"/>
      <c r="M155" s="1291"/>
      <c r="N155" s="1292"/>
      <c r="O155" s="1276"/>
      <c r="P155" s="1277"/>
      <c r="Q155" s="1277"/>
      <c r="R155" s="1277"/>
      <c r="S155" s="1277"/>
      <c r="T155" s="1278"/>
      <c r="U155" s="1276"/>
      <c r="V155" s="1277"/>
      <c r="W155" s="1277"/>
      <c r="X155" s="1277"/>
      <c r="Y155" s="1277"/>
      <c r="Z155" s="1278"/>
      <c r="AA155" s="1713"/>
      <c r="AB155" s="1714"/>
      <c r="AC155" s="1714"/>
      <c r="AD155" s="1714"/>
      <c r="AE155" s="1715"/>
      <c r="AF155" s="1745" t="s">
        <v>2272</v>
      </c>
      <c r="AG155" s="1727"/>
      <c r="AH155" s="1727"/>
      <c r="AI155" s="1727"/>
      <c r="AJ155" s="1727"/>
      <c r="AK155" s="1728"/>
      <c r="AL155" s="336"/>
      <c r="AM155" s="1740" t="s">
        <v>2273</v>
      </c>
      <c r="AN155" s="1741"/>
      <c r="AO155" s="1741"/>
      <c r="AP155" s="1741"/>
      <c r="AQ155" s="1741"/>
      <c r="AR155" s="1741"/>
      <c r="AS155" s="1741"/>
      <c r="AT155" s="1741"/>
      <c r="AU155" s="1741"/>
      <c r="AV155" s="1741"/>
      <c r="AW155" s="1741"/>
      <c r="AX155" s="1741"/>
      <c r="AY155" s="1741"/>
      <c r="AZ155" s="1741"/>
      <c r="BA155" s="1741"/>
      <c r="BB155" s="1657"/>
      <c r="BC155" s="1658"/>
      <c r="BD155" s="1658"/>
      <c r="BE155" s="1658"/>
      <c r="BF155" s="1659"/>
      <c r="BG155" s="169"/>
    </row>
    <row r="156" spans="1:59" ht="22" customHeight="1">
      <c r="A156" s="1749"/>
      <c r="B156" s="1762"/>
      <c r="C156" s="1763"/>
      <c r="D156" s="1763"/>
      <c r="E156" s="1763"/>
      <c r="F156" s="1763"/>
      <c r="G156" s="1763"/>
      <c r="H156" s="1763"/>
      <c r="I156" s="1763"/>
      <c r="J156" s="1764"/>
      <c r="K156" s="1290"/>
      <c r="L156" s="1291"/>
      <c r="M156" s="1291"/>
      <c r="N156" s="1292"/>
      <c r="O156" s="1276"/>
      <c r="P156" s="1277"/>
      <c r="Q156" s="1277"/>
      <c r="R156" s="1277"/>
      <c r="S156" s="1277"/>
      <c r="T156" s="1278"/>
      <c r="U156" s="1276"/>
      <c r="V156" s="1277"/>
      <c r="W156" s="1277"/>
      <c r="X156" s="1277"/>
      <c r="Y156" s="1277"/>
      <c r="Z156" s="1278"/>
      <c r="AA156" s="1713"/>
      <c r="AB156" s="1714"/>
      <c r="AC156" s="1714"/>
      <c r="AD156" s="1714"/>
      <c r="AE156" s="1715"/>
      <c r="AF156" s="1745" t="s">
        <v>2193</v>
      </c>
      <c r="AG156" s="1727"/>
      <c r="AH156" s="1727"/>
      <c r="AI156" s="1727"/>
      <c r="AJ156" s="1727"/>
      <c r="AK156" s="1728"/>
      <c r="AL156" s="336"/>
      <c r="AM156" s="1740" t="s">
        <v>2222</v>
      </c>
      <c r="AN156" s="1741"/>
      <c r="AO156" s="1741"/>
      <c r="AP156" s="1741"/>
      <c r="AQ156" s="1741"/>
      <c r="AR156" s="1741"/>
      <c r="AS156" s="1741"/>
      <c r="AT156" s="1741"/>
      <c r="AU156" s="1741"/>
      <c r="AV156" s="1741"/>
      <c r="AW156" s="1741"/>
      <c r="AX156" s="1741"/>
      <c r="AY156" s="1741"/>
      <c r="AZ156" s="1741"/>
      <c r="BA156" s="1741"/>
      <c r="BB156" s="1657"/>
      <c r="BC156" s="1658"/>
      <c r="BD156" s="1658"/>
      <c r="BE156" s="1658"/>
      <c r="BF156" s="1659"/>
      <c r="BG156" s="169"/>
    </row>
    <row r="157" spans="1:59" ht="22" customHeight="1">
      <c r="A157" s="1749"/>
      <c r="B157" s="1762"/>
      <c r="C157" s="1763"/>
      <c r="D157" s="1763"/>
      <c r="E157" s="1763"/>
      <c r="F157" s="1763"/>
      <c r="G157" s="1763"/>
      <c r="H157" s="1763"/>
      <c r="I157" s="1763"/>
      <c r="J157" s="1764"/>
      <c r="K157" s="1290"/>
      <c r="L157" s="1291"/>
      <c r="M157" s="1291"/>
      <c r="N157" s="1292"/>
      <c r="O157" s="1276"/>
      <c r="P157" s="1277"/>
      <c r="Q157" s="1277"/>
      <c r="R157" s="1277"/>
      <c r="S157" s="1277"/>
      <c r="T157" s="1278"/>
      <c r="U157" s="1276"/>
      <c r="V157" s="1277"/>
      <c r="W157" s="1277"/>
      <c r="X157" s="1277"/>
      <c r="Y157" s="1277"/>
      <c r="Z157" s="1278"/>
      <c r="AA157" s="1713"/>
      <c r="AB157" s="1714"/>
      <c r="AC157" s="1714"/>
      <c r="AD157" s="1714"/>
      <c r="AE157" s="1715"/>
      <c r="AF157" s="1727" t="s">
        <v>2246</v>
      </c>
      <c r="AG157" s="1727"/>
      <c r="AH157" s="1727"/>
      <c r="AI157" s="1727"/>
      <c r="AJ157" s="1727"/>
      <c r="AK157" s="1728"/>
      <c r="AL157" s="336"/>
      <c r="AM157" s="1734" t="s">
        <v>2222</v>
      </c>
      <c r="AN157" s="1735"/>
      <c r="AO157" s="1735"/>
      <c r="AP157" s="1735"/>
      <c r="AQ157" s="1735"/>
      <c r="AR157" s="1735"/>
      <c r="AS157" s="1735"/>
      <c r="AT157" s="1735"/>
      <c r="AU157" s="1735"/>
      <c r="AV157" s="1735"/>
      <c r="AW157" s="1735"/>
      <c r="AX157" s="1735"/>
      <c r="AY157" s="1735"/>
      <c r="AZ157" s="1735"/>
      <c r="BA157" s="1735"/>
      <c r="BB157" s="1731"/>
      <c r="BC157" s="1737"/>
      <c r="BD157" s="1737"/>
      <c r="BE157" s="1737"/>
      <c r="BF157" s="1738"/>
      <c r="BG157" s="169"/>
    </row>
    <row r="158" spans="1:59" ht="22" customHeight="1">
      <c r="A158" s="1749"/>
      <c r="B158" s="1762"/>
      <c r="C158" s="1763"/>
      <c r="D158" s="1763"/>
      <c r="E158" s="1763"/>
      <c r="F158" s="1763"/>
      <c r="G158" s="1763"/>
      <c r="H158" s="1763"/>
      <c r="I158" s="1763"/>
      <c r="J158" s="1764"/>
      <c r="K158" s="1290"/>
      <c r="L158" s="1291"/>
      <c r="M158" s="1291"/>
      <c r="N158" s="1292"/>
      <c r="O158" s="1276"/>
      <c r="P158" s="1277"/>
      <c r="Q158" s="1277"/>
      <c r="R158" s="1277"/>
      <c r="S158" s="1277"/>
      <c r="T158" s="1278"/>
      <c r="U158" s="1276"/>
      <c r="V158" s="1277"/>
      <c r="W158" s="1277"/>
      <c r="X158" s="1277"/>
      <c r="Y158" s="1277"/>
      <c r="Z158" s="1278"/>
      <c r="AA158" s="1713"/>
      <c r="AB158" s="1714"/>
      <c r="AC158" s="1714"/>
      <c r="AD158" s="1714"/>
      <c r="AE158" s="1715"/>
      <c r="AF158" s="1727" t="s">
        <v>2258</v>
      </c>
      <c r="AG158" s="1727"/>
      <c r="AH158" s="1727"/>
      <c r="AI158" s="1727"/>
      <c r="AJ158" s="1727"/>
      <c r="AK158" s="1728"/>
      <c r="AL158" s="336"/>
      <c r="AM158" s="1734" t="s">
        <v>549</v>
      </c>
      <c r="AN158" s="1735"/>
      <c r="AO158" s="1735"/>
      <c r="AP158" s="1735"/>
      <c r="AQ158" s="1735"/>
      <c r="AR158" s="1735"/>
      <c r="AS158" s="1735"/>
      <c r="AT158" s="1735"/>
      <c r="AU158" s="1735"/>
      <c r="AV158" s="1735"/>
      <c r="AW158" s="1735"/>
      <c r="AX158" s="1735"/>
      <c r="AY158" s="1735"/>
      <c r="AZ158" s="1735"/>
      <c r="BA158" s="1735"/>
      <c r="BB158" s="1731"/>
      <c r="BC158" s="1737"/>
      <c r="BD158" s="1737"/>
      <c r="BE158" s="1737"/>
      <c r="BF158" s="1738"/>
      <c r="BG158" s="169"/>
    </row>
    <row r="159" spans="1:59" ht="22" customHeight="1">
      <c r="A159" s="1749"/>
      <c r="B159" s="1762"/>
      <c r="C159" s="1763"/>
      <c r="D159" s="1763"/>
      <c r="E159" s="1763"/>
      <c r="F159" s="1763"/>
      <c r="G159" s="1763"/>
      <c r="H159" s="1763"/>
      <c r="I159" s="1763"/>
      <c r="J159" s="1764"/>
      <c r="K159" s="1290"/>
      <c r="L159" s="1291"/>
      <c r="M159" s="1291"/>
      <c r="N159" s="1292"/>
      <c r="O159" s="1276"/>
      <c r="P159" s="1277"/>
      <c r="Q159" s="1277"/>
      <c r="R159" s="1277"/>
      <c r="S159" s="1277"/>
      <c r="T159" s="1278"/>
      <c r="U159" s="1276"/>
      <c r="V159" s="1277"/>
      <c r="W159" s="1277"/>
      <c r="X159" s="1277"/>
      <c r="Y159" s="1277"/>
      <c r="Z159" s="1278"/>
      <c r="AA159" s="1713"/>
      <c r="AB159" s="1714"/>
      <c r="AC159" s="1714"/>
      <c r="AD159" s="1714"/>
      <c r="AE159" s="1715"/>
      <c r="AF159" s="1728" t="s">
        <v>2274</v>
      </c>
      <c r="AG159" s="1736"/>
      <c r="AH159" s="1736"/>
      <c r="AI159" s="1736"/>
      <c r="AJ159" s="1736"/>
      <c r="AK159" s="1736"/>
      <c r="AL159" s="336"/>
      <c r="AM159" s="1740" t="s">
        <v>2275</v>
      </c>
      <c r="AN159" s="1741"/>
      <c r="AO159" s="1741"/>
      <c r="AP159" s="1741"/>
      <c r="AQ159" s="1741"/>
      <c r="AR159" s="1741"/>
      <c r="AS159" s="1741"/>
      <c r="AT159" s="1741"/>
      <c r="AU159" s="1741"/>
      <c r="AV159" s="1741"/>
      <c r="AW159" s="1741"/>
      <c r="AX159" s="1741"/>
      <c r="AY159" s="1741"/>
      <c r="AZ159" s="1741"/>
      <c r="BA159" s="1741"/>
      <c r="BB159" s="1731"/>
      <c r="BC159" s="1737"/>
      <c r="BD159" s="1737"/>
      <c r="BE159" s="1737"/>
      <c r="BF159" s="1738"/>
      <c r="BG159" s="169"/>
    </row>
    <row r="160" spans="1:59" ht="22" customHeight="1">
      <c r="A160" s="1749"/>
      <c r="B160" s="1762"/>
      <c r="C160" s="1763"/>
      <c r="D160" s="1763"/>
      <c r="E160" s="1763"/>
      <c r="F160" s="1763"/>
      <c r="G160" s="1763"/>
      <c r="H160" s="1763"/>
      <c r="I160" s="1763"/>
      <c r="J160" s="1764"/>
      <c r="K160" s="1290"/>
      <c r="L160" s="1291"/>
      <c r="M160" s="1291"/>
      <c r="N160" s="1292"/>
      <c r="O160" s="1276"/>
      <c r="P160" s="1277"/>
      <c r="Q160" s="1277"/>
      <c r="R160" s="1277"/>
      <c r="S160" s="1277"/>
      <c r="T160" s="1278"/>
      <c r="U160" s="1276"/>
      <c r="V160" s="1277"/>
      <c r="W160" s="1277"/>
      <c r="X160" s="1277"/>
      <c r="Y160" s="1277"/>
      <c r="Z160" s="1278"/>
      <c r="AA160" s="1713"/>
      <c r="AB160" s="1714"/>
      <c r="AC160" s="1714"/>
      <c r="AD160" s="1714"/>
      <c r="AE160" s="1715"/>
      <c r="AF160" s="1728" t="s">
        <v>564</v>
      </c>
      <c r="AG160" s="1736"/>
      <c r="AH160" s="1736"/>
      <c r="AI160" s="1736"/>
      <c r="AJ160" s="1736"/>
      <c r="AK160" s="1736"/>
      <c r="AL160" s="336"/>
      <c r="AM160" s="1740" t="s">
        <v>2227</v>
      </c>
      <c r="AN160" s="1741"/>
      <c r="AO160" s="1741"/>
      <c r="AP160" s="1741"/>
      <c r="AQ160" s="1741"/>
      <c r="AR160" s="1741"/>
      <c r="AS160" s="1741"/>
      <c r="AT160" s="1741"/>
      <c r="AU160" s="1741"/>
      <c r="AV160" s="1741"/>
      <c r="AW160" s="1741"/>
      <c r="AX160" s="1741"/>
      <c r="AY160" s="1741"/>
      <c r="AZ160" s="1741"/>
      <c r="BA160" s="1741"/>
      <c r="BB160" s="1731"/>
      <c r="BC160" s="1737"/>
      <c r="BD160" s="1737"/>
      <c r="BE160" s="1737"/>
      <c r="BF160" s="1738"/>
      <c r="BG160" s="169"/>
    </row>
    <row r="161" spans="1:59" ht="22" customHeight="1">
      <c r="A161" s="1749"/>
      <c r="B161" s="1762"/>
      <c r="C161" s="1763"/>
      <c r="D161" s="1763"/>
      <c r="E161" s="1763"/>
      <c r="F161" s="1763"/>
      <c r="G161" s="1763"/>
      <c r="H161" s="1763"/>
      <c r="I161" s="1763"/>
      <c r="J161" s="1764"/>
      <c r="K161" s="1290"/>
      <c r="L161" s="1291"/>
      <c r="M161" s="1291"/>
      <c r="N161" s="1292"/>
      <c r="O161" s="1276"/>
      <c r="P161" s="1277"/>
      <c r="Q161" s="1277"/>
      <c r="R161" s="1277"/>
      <c r="S161" s="1277"/>
      <c r="T161" s="1278"/>
      <c r="U161" s="1276"/>
      <c r="V161" s="1277"/>
      <c r="W161" s="1277"/>
      <c r="X161" s="1277"/>
      <c r="Y161" s="1277"/>
      <c r="Z161" s="1278"/>
      <c r="AA161" s="1713"/>
      <c r="AB161" s="1714"/>
      <c r="AC161" s="1714"/>
      <c r="AD161" s="1714"/>
      <c r="AE161" s="1715"/>
      <c r="AF161" s="1727" t="s">
        <v>593</v>
      </c>
      <c r="AG161" s="1727"/>
      <c r="AH161" s="1727"/>
      <c r="AI161" s="1727"/>
      <c r="AJ161" s="1727"/>
      <c r="AK161" s="1728"/>
      <c r="AL161" s="336"/>
      <c r="AM161" s="1734" t="s">
        <v>556</v>
      </c>
      <c r="AN161" s="1735"/>
      <c r="AO161" s="1735"/>
      <c r="AP161" s="1735"/>
      <c r="AQ161" s="1735"/>
      <c r="AR161" s="1735"/>
      <c r="AS161" s="1735"/>
      <c r="AT161" s="1735"/>
      <c r="AU161" s="1735"/>
      <c r="AV161" s="1735"/>
      <c r="AW161" s="1735"/>
      <c r="AX161" s="1735"/>
      <c r="AY161" s="1735"/>
      <c r="AZ161" s="1735"/>
      <c r="BA161" s="1735"/>
      <c r="BB161" s="1657"/>
      <c r="BC161" s="1658"/>
      <c r="BD161" s="1658"/>
      <c r="BE161" s="1658"/>
      <c r="BF161" s="1659"/>
      <c r="BG161" s="169"/>
    </row>
    <row r="162" spans="1:59" ht="22" customHeight="1">
      <c r="A162" s="1749"/>
      <c r="B162" s="1762"/>
      <c r="C162" s="1763"/>
      <c r="D162" s="1763"/>
      <c r="E162" s="1763"/>
      <c r="F162" s="1763"/>
      <c r="G162" s="1763"/>
      <c r="H162" s="1763"/>
      <c r="I162" s="1763"/>
      <c r="J162" s="1764"/>
      <c r="K162" s="1290"/>
      <c r="L162" s="1291"/>
      <c r="M162" s="1291"/>
      <c r="N162" s="1292"/>
      <c r="O162" s="1276"/>
      <c r="P162" s="1277"/>
      <c r="Q162" s="1277"/>
      <c r="R162" s="1277"/>
      <c r="S162" s="1277"/>
      <c r="T162" s="1278"/>
      <c r="U162" s="1276"/>
      <c r="V162" s="1277"/>
      <c r="W162" s="1277"/>
      <c r="X162" s="1277"/>
      <c r="Y162" s="1277"/>
      <c r="Z162" s="1278"/>
      <c r="AA162" s="1713"/>
      <c r="AB162" s="1714"/>
      <c r="AC162" s="1714"/>
      <c r="AD162" s="1714"/>
      <c r="AE162" s="1715"/>
      <c r="AF162" s="1728" t="s">
        <v>592</v>
      </c>
      <c r="AG162" s="1736"/>
      <c r="AH162" s="1736"/>
      <c r="AI162" s="1736"/>
      <c r="AJ162" s="1736"/>
      <c r="AK162" s="1736"/>
      <c r="AL162" s="336"/>
      <c r="AM162" s="1734" t="s">
        <v>2228</v>
      </c>
      <c r="AN162" s="1735"/>
      <c r="AO162" s="1735"/>
      <c r="AP162" s="1735"/>
      <c r="AQ162" s="1735"/>
      <c r="AR162" s="1735"/>
      <c r="AS162" s="1735"/>
      <c r="AT162" s="1735"/>
      <c r="AU162" s="1735"/>
      <c r="AV162" s="1735"/>
      <c r="AW162" s="1735"/>
      <c r="AX162" s="1735"/>
      <c r="AY162" s="1735"/>
      <c r="AZ162" s="1735"/>
      <c r="BA162" s="1735"/>
      <c r="BB162" s="1731"/>
      <c r="BC162" s="1737"/>
      <c r="BD162" s="1737"/>
      <c r="BE162" s="1737"/>
      <c r="BF162" s="1738"/>
      <c r="BG162" s="168"/>
    </row>
    <row r="163" spans="1:59" ht="22" customHeight="1">
      <c r="A163" s="1749"/>
      <c r="B163" s="1762"/>
      <c r="C163" s="1763"/>
      <c r="D163" s="1763"/>
      <c r="E163" s="1763"/>
      <c r="F163" s="1763"/>
      <c r="G163" s="1763"/>
      <c r="H163" s="1763"/>
      <c r="I163" s="1763"/>
      <c r="J163" s="1764"/>
      <c r="K163" s="1290"/>
      <c r="L163" s="1291"/>
      <c r="M163" s="1291"/>
      <c r="N163" s="1292"/>
      <c r="O163" s="1276"/>
      <c r="P163" s="1277"/>
      <c r="Q163" s="1277"/>
      <c r="R163" s="1277"/>
      <c r="S163" s="1277"/>
      <c r="T163" s="1278"/>
      <c r="U163" s="1276"/>
      <c r="V163" s="1277"/>
      <c r="W163" s="1277"/>
      <c r="X163" s="1277"/>
      <c r="Y163" s="1277"/>
      <c r="Z163" s="1278"/>
      <c r="AA163" s="1713"/>
      <c r="AB163" s="1714"/>
      <c r="AC163" s="1714"/>
      <c r="AD163" s="1714"/>
      <c r="AE163" s="1715"/>
      <c r="AF163" s="1728" t="s">
        <v>591</v>
      </c>
      <c r="AG163" s="1736"/>
      <c r="AH163" s="1736"/>
      <c r="AI163" s="1736"/>
      <c r="AJ163" s="1736"/>
      <c r="AK163" s="1736"/>
      <c r="AL163" s="336"/>
      <c r="AM163" s="1740" t="s">
        <v>2260</v>
      </c>
      <c r="AN163" s="1741"/>
      <c r="AO163" s="1741"/>
      <c r="AP163" s="1741"/>
      <c r="AQ163" s="1741"/>
      <c r="AR163" s="1741"/>
      <c r="AS163" s="1741"/>
      <c r="AT163" s="1741"/>
      <c r="AU163" s="1741"/>
      <c r="AV163" s="1741"/>
      <c r="AW163" s="1741"/>
      <c r="AX163" s="1741"/>
      <c r="AY163" s="1741"/>
      <c r="AZ163" s="1741"/>
      <c r="BA163" s="1741"/>
      <c r="BB163" s="1731"/>
      <c r="BC163" s="1737"/>
      <c r="BD163" s="1737"/>
      <c r="BE163" s="1737"/>
      <c r="BF163" s="1738"/>
      <c r="BG163" s="169"/>
    </row>
    <row r="164" spans="1:59" ht="22" customHeight="1">
      <c r="A164" s="1749"/>
      <c r="B164" s="1762"/>
      <c r="C164" s="1763"/>
      <c r="D164" s="1763"/>
      <c r="E164" s="1763"/>
      <c r="F164" s="1763"/>
      <c r="G164" s="1763"/>
      <c r="H164" s="1763"/>
      <c r="I164" s="1763"/>
      <c r="J164" s="1764"/>
      <c r="K164" s="1290"/>
      <c r="L164" s="1291"/>
      <c r="M164" s="1291"/>
      <c r="N164" s="1292"/>
      <c r="O164" s="1276"/>
      <c r="P164" s="1277"/>
      <c r="Q164" s="1277"/>
      <c r="R164" s="1277"/>
      <c r="S164" s="1277"/>
      <c r="T164" s="1278"/>
      <c r="U164" s="1276"/>
      <c r="V164" s="1277"/>
      <c r="W164" s="1277"/>
      <c r="X164" s="1277"/>
      <c r="Y164" s="1277"/>
      <c r="Z164" s="1278"/>
      <c r="AA164" s="1713"/>
      <c r="AB164" s="1714"/>
      <c r="AC164" s="1714"/>
      <c r="AD164" s="1714"/>
      <c r="AE164" s="1715"/>
      <c r="AF164" s="1728" t="s">
        <v>590</v>
      </c>
      <c r="AG164" s="1736"/>
      <c r="AH164" s="1736"/>
      <c r="AI164" s="1736"/>
      <c r="AJ164" s="1736"/>
      <c r="AK164" s="1736"/>
      <c r="AL164" s="336"/>
      <c r="AM164" s="1740" t="s">
        <v>589</v>
      </c>
      <c r="AN164" s="1741"/>
      <c r="AO164" s="1741"/>
      <c r="AP164" s="1741"/>
      <c r="AQ164" s="1741"/>
      <c r="AR164" s="1741"/>
      <c r="AS164" s="1741"/>
      <c r="AT164" s="1741"/>
      <c r="AU164" s="1741"/>
      <c r="AV164" s="1741"/>
      <c r="AW164" s="1741"/>
      <c r="AX164" s="1741"/>
      <c r="AY164" s="1741"/>
      <c r="AZ164" s="1741"/>
      <c r="BA164" s="1741"/>
      <c r="BB164" s="1731"/>
      <c r="BC164" s="1737"/>
      <c r="BD164" s="1737"/>
      <c r="BE164" s="1737"/>
      <c r="BF164" s="1738"/>
      <c r="BG164" s="169"/>
    </row>
    <row r="165" spans="1:59" ht="22" customHeight="1" thickBot="1">
      <c r="A165" s="1749"/>
      <c r="B165" s="1762"/>
      <c r="C165" s="1763"/>
      <c r="D165" s="1763"/>
      <c r="E165" s="1763"/>
      <c r="F165" s="1763"/>
      <c r="G165" s="1763"/>
      <c r="H165" s="1763"/>
      <c r="I165" s="1763"/>
      <c r="J165" s="1764"/>
      <c r="K165" s="1290"/>
      <c r="L165" s="1291"/>
      <c r="M165" s="1291"/>
      <c r="N165" s="1292"/>
      <c r="O165" s="1276"/>
      <c r="P165" s="1277"/>
      <c r="Q165" s="1277"/>
      <c r="R165" s="1277"/>
      <c r="S165" s="1277"/>
      <c r="T165" s="1278"/>
      <c r="U165" s="1276"/>
      <c r="V165" s="1277"/>
      <c r="W165" s="1277"/>
      <c r="X165" s="1277"/>
      <c r="Y165" s="1277"/>
      <c r="Z165" s="1278"/>
      <c r="AA165" s="1713"/>
      <c r="AB165" s="1714"/>
      <c r="AC165" s="1714"/>
      <c r="AD165" s="1714"/>
      <c r="AE165" s="1715"/>
      <c r="AF165" s="1728" t="s">
        <v>584</v>
      </c>
      <c r="AG165" s="1736"/>
      <c r="AH165" s="1736"/>
      <c r="AI165" s="1736"/>
      <c r="AJ165" s="1736"/>
      <c r="AK165" s="1736"/>
      <c r="AL165" s="336"/>
      <c r="AM165" s="1740" t="s">
        <v>2276</v>
      </c>
      <c r="AN165" s="1741"/>
      <c r="AO165" s="1741"/>
      <c r="AP165" s="1741"/>
      <c r="AQ165" s="1741"/>
      <c r="AR165" s="1741"/>
      <c r="AS165" s="1741"/>
      <c r="AT165" s="1741"/>
      <c r="AU165" s="1741"/>
      <c r="AV165" s="1741"/>
      <c r="AW165" s="1741"/>
      <c r="AX165" s="1741"/>
      <c r="AY165" s="1741"/>
      <c r="AZ165" s="1741"/>
      <c r="BA165" s="1741"/>
      <c r="BB165" s="1731"/>
      <c r="BC165" s="1732"/>
      <c r="BD165" s="1732"/>
      <c r="BE165" s="1732"/>
      <c r="BF165" s="1733"/>
      <c r="BG165" s="169"/>
    </row>
    <row r="166" spans="1:59" ht="22" customHeight="1">
      <c r="A166" s="1749"/>
      <c r="B166" s="1762"/>
      <c r="C166" s="1763"/>
      <c r="D166" s="1763"/>
      <c r="E166" s="1763"/>
      <c r="F166" s="1763"/>
      <c r="G166" s="1763"/>
      <c r="H166" s="1763"/>
      <c r="I166" s="1763"/>
      <c r="J166" s="1764"/>
      <c r="K166" s="1779"/>
      <c r="L166" s="1780"/>
      <c r="M166" s="1780"/>
      <c r="N166" s="1781"/>
      <c r="O166" s="1788"/>
      <c r="P166" s="337"/>
      <c r="Q166" s="337"/>
      <c r="R166" s="337"/>
      <c r="S166" s="337"/>
      <c r="T166" s="338"/>
      <c r="U166" s="1788"/>
      <c r="V166" s="1277"/>
      <c r="W166" s="1277"/>
      <c r="X166" s="1277"/>
      <c r="Y166" s="1277"/>
      <c r="Z166" s="1278"/>
      <c r="AA166" s="1713"/>
      <c r="AB166" s="1714"/>
      <c r="AC166" s="1714"/>
      <c r="AD166" s="1714"/>
      <c r="AE166" s="1715"/>
      <c r="AF166" s="1727" t="s">
        <v>557</v>
      </c>
      <c r="AG166" s="1727"/>
      <c r="AH166" s="1727"/>
      <c r="AI166" s="1727"/>
      <c r="AJ166" s="1727"/>
      <c r="AK166" s="1728"/>
      <c r="AL166" s="336"/>
      <c r="AM166" s="1740" t="s">
        <v>556</v>
      </c>
      <c r="AN166" s="1741"/>
      <c r="AO166" s="1741"/>
      <c r="AP166" s="1741"/>
      <c r="AQ166" s="1741"/>
      <c r="AR166" s="1741"/>
      <c r="AS166" s="1741"/>
      <c r="AT166" s="1741"/>
      <c r="AU166" s="1741"/>
      <c r="AV166" s="1741"/>
      <c r="AW166" s="1741"/>
      <c r="AX166" s="1741"/>
      <c r="AY166" s="1741"/>
      <c r="AZ166" s="1741"/>
      <c r="BA166" s="1741"/>
      <c r="BB166" s="1731"/>
      <c r="BC166" s="1737"/>
      <c r="BD166" s="1737"/>
      <c r="BE166" s="1737"/>
      <c r="BF166" s="1738"/>
      <c r="BG166" s="169"/>
    </row>
    <row r="167" spans="1:59" ht="22" customHeight="1">
      <c r="A167" s="1749"/>
      <c r="B167" s="1762"/>
      <c r="C167" s="1763"/>
      <c r="D167" s="1763"/>
      <c r="E167" s="1763"/>
      <c r="F167" s="1763"/>
      <c r="G167" s="1763"/>
      <c r="H167" s="1763"/>
      <c r="I167" s="1763"/>
      <c r="J167" s="1764"/>
      <c r="K167" s="1782"/>
      <c r="L167" s="1783"/>
      <c r="M167" s="1783"/>
      <c r="N167" s="1784"/>
      <c r="O167" s="1789"/>
      <c r="P167" s="337"/>
      <c r="Q167" s="337"/>
      <c r="R167" s="337"/>
      <c r="S167" s="337"/>
      <c r="T167" s="338"/>
      <c r="U167" s="1789"/>
      <c r="V167" s="1277"/>
      <c r="W167" s="1277"/>
      <c r="X167" s="1277"/>
      <c r="Y167" s="1277"/>
      <c r="Z167" s="1278"/>
      <c r="AA167" s="1713"/>
      <c r="AB167" s="1714"/>
      <c r="AC167" s="1714"/>
      <c r="AD167" s="1714"/>
      <c r="AE167" s="1715"/>
      <c r="AF167" s="1727" t="s">
        <v>560</v>
      </c>
      <c r="AG167" s="1727"/>
      <c r="AH167" s="1727"/>
      <c r="AI167" s="1727"/>
      <c r="AJ167" s="1727"/>
      <c r="AK167" s="1728"/>
      <c r="AL167" s="336"/>
      <c r="AM167" s="1740" t="s">
        <v>556</v>
      </c>
      <c r="AN167" s="1741"/>
      <c r="AO167" s="1741"/>
      <c r="AP167" s="1741"/>
      <c r="AQ167" s="1741"/>
      <c r="AR167" s="1741"/>
      <c r="AS167" s="1741"/>
      <c r="AT167" s="1741"/>
      <c r="AU167" s="1741"/>
      <c r="AV167" s="1741"/>
      <c r="AW167" s="1741"/>
      <c r="AX167" s="1741"/>
      <c r="AY167" s="1741"/>
      <c r="AZ167" s="1741"/>
      <c r="BA167" s="1741"/>
      <c r="BB167" s="1731"/>
      <c r="BC167" s="1737"/>
      <c r="BD167" s="1737"/>
      <c r="BE167" s="1737"/>
      <c r="BF167" s="1738"/>
      <c r="BG167" s="169"/>
    </row>
    <row r="168" spans="1:59" ht="22" customHeight="1" thickBot="1">
      <c r="A168" s="1749"/>
      <c r="B168" s="1762"/>
      <c r="C168" s="1763"/>
      <c r="D168" s="1763"/>
      <c r="E168" s="1763"/>
      <c r="F168" s="1763"/>
      <c r="G168" s="1763"/>
      <c r="H168" s="1763"/>
      <c r="I168" s="1763"/>
      <c r="J168" s="1764"/>
      <c r="K168" s="1785"/>
      <c r="L168" s="1786"/>
      <c r="M168" s="1786"/>
      <c r="N168" s="1787"/>
      <c r="O168" s="1790"/>
      <c r="P168" s="337"/>
      <c r="Q168" s="337"/>
      <c r="R168" s="337"/>
      <c r="S168" s="337"/>
      <c r="T168" s="338"/>
      <c r="U168" s="1790"/>
      <c r="V168" s="1277"/>
      <c r="W168" s="1277"/>
      <c r="X168" s="1277"/>
      <c r="Y168" s="1277"/>
      <c r="Z168" s="1278"/>
      <c r="AA168" s="1713"/>
      <c r="AB168" s="1714"/>
      <c r="AC168" s="1714"/>
      <c r="AD168" s="1714"/>
      <c r="AE168" s="1715"/>
      <c r="AF168" s="1745" t="s">
        <v>559</v>
      </c>
      <c r="AG168" s="1727"/>
      <c r="AH168" s="1727"/>
      <c r="AI168" s="1727"/>
      <c r="AJ168" s="1727"/>
      <c r="AK168" s="1728"/>
      <c r="AL168" s="336"/>
      <c r="AM168" s="1740" t="s">
        <v>2228</v>
      </c>
      <c r="AN168" s="1741"/>
      <c r="AO168" s="1741"/>
      <c r="AP168" s="1741"/>
      <c r="AQ168" s="1741"/>
      <c r="AR168" s="1741"/>
      <c r="AS168" s="1741"/>
      <c r="AT168" s="1741"/>
      <c r="AU168" s="1741"/>
      <c r="AV168" s="1741"/>
      <c r="AW168" s="1741"/>
      <c r="AX168" s="1741"/>
      <c r="AY168" s="1741"/>
      <c r="AZ168" s="1741"/>
      <c r="BA168" s="1741"/>
      <c r="BB168" s="1657"/>
      <c r="BC168" s="1658"/>
      <c r="BD168" s="1658"/>
      <c r="BE168" s="1658"/>
      <c r="BF168" s="1659"/>
      <c r="BG168" s="168"/>
    </row>
    <row r="169" spans="1:59" ht="22" customHeight="1">
      <c r="A169" s="1749"/>
      <c r="B169" s="1762"/>
      <c r="C169" s="1763"/>
      <c r="D169" s="1763"/>
      <c r="E169" s="1763"/>
      <c r="F169" s="1763"/>
      <c r="G169" s="1763"/>
      <c r="H169" s="1763"/>
      <c r="I169" s="1763"/>
      <c r="J169" s="1764"/>
      <c r="K169" s="1290"/>
      <c r="L169" s="1291"/>
      <c r="M169" s="1291"/>
      <c r="N169" s="1292"/>
      <c r="O169" s="1773" t="s">
        <v>2277</v>
      </c>
      <c r="P169" s="1774"/>
      <c r="Q169" s="1774"/>
      <c r="R169" s="1774"/>
      <c r="S169" s="1774"/>
      <c r="T169" s="1775"/>
      <c r="U169" s="1773" t="s">
        <v>2277</v>
      </c>
      <c r="V169" s="1774"/>
      <c r="W169" s="1774"/>
      <c r="X169" s="1774"/>
      <c r="Y169" s="1774"/>
      <c r="Z169" s="1775"/>
      <c r="AA169" s="1713"/>
      <c r="AB169" s="1714"/>
      <c r="AC169" s="1714"/>
      <c r="AD169" s="1714"/>
      <c r="AE169" s="1715"/>
      <c r="AF169" s="1745" t="s">
        <v>558</v>
      </c>
      <c r="AG169" s="1727"/>
      <c r="AH169" s="1727"/>
      <c r="AI169" s="1727"/>
      <c r="AJ169" s="1727"/>
      <c r="AK169" s="1728"/>
      <c r="AL169" s="336"/>
      <c r="AM169" s="1740" t="s">
        <v>2222</v>
      </c>
      <c r="AN169" s="1741"/>
      <c r="AO169" s="1741"/>
      <c r="AP169" s="1741"/>
      <c r="AQ169" s="1741"/>
      <c r="AR169" s="1741"/>
      <c r="AS169" s="1741"/>
      <c r="AT169" s="1741"/>
      <c r="AU169" s="1741"/>
      <c r="AV169" s="1741"/>
      <c r="AW169" s="1741"/>
      <c r="AX169" s="1741"/>
      <c r="AY169" s="1741"/>
      <c r="AZ169" s="1741"/>
      <c r="BA169" s="1741"/>
      <c r="BB169" s="1657"/>
      <c r="BC169" s="1658"/>
      <c r="BD169" s="1658"/>
      <c r="BE169" s="1658"/>
      <c r="BF169" s="1659"/>
      <c r="BG169" s="168"/>
    </row>
    <row r="170" spans="1:59" ht="22" customHeight="1">
      <c r="A170" s="1749"/>
      <c r="B170" s="1762"/>
      <c r="C170" s="1763"/>
      <c r="D170" s="1763"/>
      <c r="E170" s="1763"/>
      <c r="F170" s="1763"/>
      <c r="G170" s="1763"/>
      <c r="H170" s="1763"/>
      <c r="I170" s="1763"/>
      <c r="J170" s="1764"/>
      <c r="K170" s="1290"/>
      <c r="L170" s="1291"/>
      <c r="M170" s="1291"/>
      <c r="N170" s="1292"/>
      <c r="O170" s="1773"/>
      <c r="P170" s="1774"/>
      <c r="Q170" s="1774"/>
      <c r="R170" s="1774"/>
      <c r="S170" s="1774"/>
      <c r="T170" s="1775"/>
      <c r="U170" s="1773"/>
      <c r="V170" s="1774"/>
      <c r="W170" s="1774"/>
      <c r="X170" s="1774"/>
      <c r="Y170" s="1774"/>
      <c r="Z170" s="1775"/>
      <c r="AA170" s="1713"/>
      <c r="AB170" s="1714"/>
      <c r="AC170" s="1714"/>
      <c r="AD170" s="1714"/>
      <c r="AE170" s="1715"/>
      <c r="AF170" s="1728" t="s">
        <v>575</v>
      </c>
      <c r="AG170" s="1736"/>
      <c r="AH170" s="1736"/>
      <c r="AI170" s="1736"/>
      <c r="AJ170" s="1736"/>
      <c r="AK170" s="1736"/>
      <c r="AL170" s="336"/>
      <c r="AM170" s="1734" t="s">
        <v>556</v>
      </c>
      <c r="AN170" s="1735"/>
      <c r="AO170" s="1735"/>
      <c r="AP170" s="1735"/>
      <c r="AQ170" s="1735"/>
      <c r="AR170" s="1735"/>
      <c r="AS170" s="1735"/>
      <c r="AT170" s="1735"/>
      <c r="AU170" s="1735"/>
      <c r="AV170" s="1735"/>
      <c r="AW170" s="1735"/>
      <c r="AX170" s="1735"/>
      <c r="AY170" s="1735"/>
      <c r="AZ170" s="1735"/>
      <c r="BA170" s="1735"/>
      <c r="BB170" s="1731"/>
      <c r="BC170" s="1737"/>
      <c r="BD170" s="1737"/>
      <c r="BE170" s="1737"/>
      <c r="BF170" s="1738"/>
      <c r="BG170" s="169"/>
    </row>
    <row r="171" spans="1:59" ht="22" customHeight="1">
      <c r="A171" s="1749"/>
      <c r="B171" s="1762"/>
      <c r="C171" s="1763"/>
      <c r="D171" s="1763"/>
      <c r="E171" s="1763"/>
      <c r="F171" s="1763"/>
      <c r="G171" s="1763"/>
      <c r="H171" s="1763"/>
      <c r="I171" s="1763"/>
      <c r="J171" s="1764"/>
      <c r="K171" s="1290"/>
      <c r="L171" s="1291"/>
      <c r="M171" s="1291"/>
      <c r="N171" s="1292"/>
      <c r="O171" s="1773"/>
      <c r="P171" s="1774"/>
      <c r="Q171" s="1774"/>
      <c r="R171" s="1774"/>
      <c r="S171" s="1774"/>
      <c r="T171" s="1775"/>
      <c r="U171" s="1773"/>
      <c r="V171" s="1774"/>
      <c r="W171" s="1774"/>
      <c r="X171" s="1774"/>
      <c r="Y171" s="1774"/>
      <c r="Z171" s="1775"/>
      <c r="AA171" s="1713"/>
      <c r="AB171" s="1714"/>
      <c r="AC171" s="1714"/>
      <c r="AD171" s="1714"/>
      <c r="AE171" s="1715"/>
      <c r="AF171" s="1728" t="s">
        <v>588</v>
      </c>
      <c r="AG171" s="1736"/>
      <c r="AH171" s="1736"/>
      <c r="AI171" s="1736"/>
      <c r="AJ171" s="1736"/>
      <c r="AK171" s="1736"/>
      <c r="AL171" s="336"/>
      <c r="AM171" s="1734" t="s">
        <v>556</v>
      </c>
      <c r="AN171" s="1735"/>
      <c r="AO171" s="1735"/>
      <c r="AP171" s="1735"/>
      <c r="AQ171" s="1735"/>
      <c r="AR171" s="1735"/>
      <c r="AS171" s="1735"/>
      <c r="AT171" s="1735"/>
      <c r="AU171" s="1735"/>
      <c r="AV171" s="1735"/>
      <c r="AW171" s="1735"/>
      <c r="AX171" s="1735"/>
      <c r="AY171" s="1735"/>
      <c r="AZ171" s="1735"/>
      <c r="BA171" s="1735"/>
      <c r="BB171" s="1731"/>
      <c r="BC171" s="1737"/>
      <c r="BD171" s="1737"/>
      <c r="BE171" s="1737"/>
      <c r="BF171" s="1738"/>
      <c r="BG171" s="169"/>
    </row>
    <row r="172" spans="1:59" ht="22" customHeight="1">
      <c r="A172" s="1749"/>
      <c r="B172" s="1762"/>
      <c r="C172" s="1763"/>
      <c r="D172" s="1763"/>
      <c r="E172" s="1763"/>
      <c r="F172" s="1763"/>
      <c r="G172" s="1763"/>
      <c r="H172" s="1763"/>
      <c r="I172" s="1763"/>
      <c r="J172" s="1764"/>
      <c r="K172" s="1290"/>
      <c r="L172" s="1291"/>
      <c r="M172" s="1291"/>
      <c r="N172" s="1292"/>
      <c r="O172" s="1773"/>
      <c r="P172" s="1774"/>
      <c r="Q172" s="1774"/>
      <c r="R172" s="1774"/>
      <c r="S172" s="1774"/>
      <c r="T172" s="1775"/>
      <c r="U172" s="1773"/>
      <c r="V172" s="1774"/>
      <c r="W172" s="1774"/>
      <c r="X172" s="1774"/>
      <c r="Y172" s="1774"/>
      <c r="Z172" s="1775"/>
      <c r="AA172" s="1713"/>
      <c r="AB172" s="1714"/>
      <c r="AC172" s="1714"/>
      <c r="AD172" s="1714"/>
      <c r="AE172" s="1715"/>
      <c r="AF172" s="1728" t="s">
        <v>576</v>
      </c>
      <c r="AG172" s="1736"/>
      <c r="AH172" s="1736"/>
      <c r="AI172" s="1736"/>
      <c r="AJ172" s="1736"/>
      <c r="AK172" s="1736"/>
      <c r="AL172" s="336"/>
      <c r="AM172" s="1740" t="s">
        <v>2278</v>
      </c>
      <c r="AN172" s="1741"/>
      <c r="AO172" s="1741"/>
      <c r="AP172" s="1741"/>
      <c r="AQ172" s="1741"/>
      <c r="AR172" s="1741"/>
      <c r="AS172" s="1741"/>
      <c r="AT172" s="1741"/>
      <c r="AU172" s="1741"/>
      <c r="AV172" s="1741"/>
      <c r="AW172" s="1741"/>
      <c r="AX172" s="1741"/>
      <c r="AY172" s="1741"/>
      <c r="AZ172" s="1741"/>
      <c r="BA172" s="1741"/>
      <c r="BB172" s="1731"/>
      <c r="BC172" s="1737"/>
      <c r="BD172" s="1737"/>
      <c r="BE172" s="1737"/>
      <c r="BF172" s="1738"/>
      <c r="BG172" s="169"/>
    </row>
    <row r="173" spans="1:59" ht="44.15" customHeight="1">
      <c r="A173" s="1749"/>
      <c r="B173" s="1762"/>
      <c r="C173" s="1763"/>
      <c r="D173" s="1763"/>
      <c r="E173" s="1763"/>
      <c r="F173" s="1763"/>
      <c r="G173" s="1763"/>
      <c r="H173" s="1763"/>
      <c r="I173" s="1763"/>
      <c r="J173" s="1764"/>
      <c r="K173" s="1290"/>
      <c r="L173" s="1291"/>
      <c r="M173" s="1291"/>
      <c r="N173" s="1292"/>
      <c r="O173" s="1773"/>
      <c r="P173" s="1774"/>
      <c r="Q173" s="1774"/>
      <c r="R173" s="1774"/>
      <c r="S173" s="1774"/>
      <c r="T173" s="1775"/>
      <c r="U173" s="1773"/>
      <c r="V173" s="1774"/>
      <c r="W173" s="1774"/>
      <c r="X173" s="1774"/>
      <c r="Y173" s="1774"/>
      <c r="Z173" s="1775"/>
      <c r="AA173" s="1713"/>
      <c r="AB173" s="1714"/>
      <c r="AC173" s="1714"/>
      <c r="AD173" s="1714"/>
      <c r="AE173" s="1715"/>
      <c r="AF173" s="1727" t="s">
        <v>562</v>
      </c>
      <c r="AG173" s="1727"/>
      <c r="AH173" s="1727"/>
      <c r="AI173" s="1727"/>
      <c r="AJ173" s="1727"/>
      <c r="AK173" s="1728"/>
      <c r="AL173" s="336"/>
      <c r="AM173" s="1827" t="s">
        <v>2279</v>
      </c>
      <c r="AN173" s="1814"/>
      <c r="AO173" s="1814"/>
      <c r="AP173" s="1814"/>
      <c r="AQ173" s="1814"/>
      <c r="AR173" s="1814"/>
      <c r="AS173" s="1814"/>
      <c r="AT173" s="1814"/>
      <c r="AU173" s="1814"/>
      <c r="AV173" s="1814"/>
      <c r="AW173" s="1814"/>
      <c r="AX173" s="1814"/>
      <c r="AY173" s="1814"/>
      <c r="AZ173" s="1814"/>
      <c r="BA173" s="1826"/>
      <c r="BB173" s="1807"/>
      <c r="BC173" s="1808"/>
      <c r="BD173" s="1808"/>
      <c r="BE173" s="1808"/>
      <c r="BF173" s="1809"/>
      <c r="BG173" s="169"/>
    </row>
    <row r="174" spans="1:59" ht="22" customHeight="1">
      <c r="A174" s="1749"/>
      <c r="B174" s="1762"/>
      <c r="C174" s="1763"/>
      <c r="D174" s="1763"/>
      <c r="E174" s="1763"/>
      <c r="F174" s="1763"/>
      <c r="G174" s="1763"/>
      <c r="H174" s="1763"/>
      <c r="I174" s="1763"/>
      <c r="J174" s="1764"/>
      <c r="K174" s="1290"/>
      <c r="L174" s="1291"/>
      <c r="M174" s="1291"/>
      <c r="N174" s="1292"/>
      <c r="O174" s="1773"/>
      <c r="P174" s="1774"/>
      <c r="Q174" s="1774"/>
      <c r="R174" s="1774"/>
      <c r="S174" s="1774"/>
      <c r="T174" s="1775"/>
      <c r="U174" s="1773"/>
      <c r="V174" s="1774"/>
      <c r="W174" s="1774"/>
      <c r="X174" s="1774"/>
      <c r="Y174" s="1774"/>
      <c r="Z174" s="1775"/>
      <c r="AA174" s="1713"/>
      <c r="AB174" s="1714"/>
      <c r="AC174" s="1714"/>
      <c r="AD174" s="1714"/>
      <c r="AE174" s="1715"/>
      <c r="AF174" s="1814" t="s">
        <v>2280</v>
      </c>
      <c r="AG174" s="1727"/>
      <c r="AH174" s="1727"/>
      <c r="AI174" s="1727"/>
      <c r="AJ174" s="1727"/>
      <c r="AK174" s="1728"/>
      <c r="AL174" s="336"/>
      <c r="AM174" s="1734" t="s">
        <v>2194</v>
      </c>
      <c r="AN174" s="1735"/>
      <c r="AO174" s="1735"/>
      <c r="AP174" s="1735"/>
      <c r="AQ174" s="1735"/>
      <c r="AR174" s="1735"/>
      <c r="AS174" s="1735"/>
      <c r="AT174" s="1735"/>
      <c r="AU174" s="1735"/>
      <c r="AV174" s="1735"/>
      <c r="AW174" s="1735"/>
      <c r="AX174" s="1735"/>
      <c r="AY174" s="1735"/>
      <c r="AZ174" s="1735"/>
      <c r="BA174" s="1735"/>
      <c r="BB174" s="1731"/>
      <c r="BC174" s="1737"/>
      <c r="BD174" s="1737"/>
      <c r="BE174" s="1737"/>
      <c r="BF174" s="1738"/>
      <c r="BG174" s="168"/>
    </row>
    <row r="175" spans="1:59" ht="22" customHeight="1">
      <c r="A175" s="1749"/>
      <c r="B175" s="1762"/>
      <c r="C175" s="1763"/>
      <c r="D175" s="1763"/>
      <c r="E175" s="1763"/>
      <c r="F175" s="1763"/>
      <c r="G175" s="1763"/>
      <c r="H175" s="1763"/>
      <c r="I175" s="1763"/>
      <c r="J175" s="1764"/>
      <c r="K175" s="1290"/>
      <c r="L175" s="1291"/>
      <c r="M175" s="1291"/>
      <c r="N175" s="1292"/>
      <c r="O175" s="1773"/>
      <c r="P175" s="1774"/>
      <c r="Q175" s="1774"/>
      <c r="R175" s="1774"/>
      <c r="S175" s="1774"/>
      <c r="T175" s="1775"/>
      <c r="U175" s="1773"/>
      <c r="V175" s="1774"/>
      <c r="W175" s="1774"/>
      <c r="X175" s="1774"/>
      <c r="Y175" s="1774"/>
      <c r="Z175" s="1775"/>
      <c r="AA175" s="1713"/>
      <c r="AB175" s="1714"/>
      <c r="AC175" s="1714"/>
      <c r="AD175" s="1714"/>
      <c r="AE175" s="1715"/>
      <c r="AF175" s="1768" t="s">
        <v>579</v>
      </c>
      <c r="AG175" s="1769"/>
      <c r="AH175" s="1769"/>
      <c r="AI175" s="1769"/>
      <c r="AJ175" s="1769"/>
      <c r="AK175" s="1770"/>
      <c r="AL175" s="336"/>
      <c r="AM175" s="1740" t="s">
        <v>2260</v>
      </c>
      <c r="AN175" s="1741"/>
      <c r="AO175" s="1741"/>
      <c r="AP175" s="1741"/>
      <c r="AQ175" s="1741"/>
      <c r="AR175" s="1741"/>
      <c r="AS175" s="1741"/>
      <c r="AT175" s="1741"/>
      <c r="AU175" s="1741"/>
      <c r="AV175" s="1741"/>
      <c r="AW175" s="1741"/>
      <c r="AX175" s="1741"/>
      <c r="AY175" s="1741"/>
      <c r="AZ175" s="1741"/>
      <c r="BA175" s="1741"/>
      <c r="BB175" s="1657"/>
      <c r="BC175" s="1658"/>
      <c r="BD175" s="1658"/>
      <c r="BE175" s="1658"/>
      <c r="BF175" s="1659"/>
      <c r="BG175" s="168"/>
    </row>
    <row r="176" spans="1:59" ht="22" customHeight="1">
      <c r="A176" s="1749"/>
      <c r="B176" s="1762"/>
      <c r="C176" s="1763"/>
      <c r="D176" s="1763"/>
      <c r="E176" s="1763"/>
      <c r="F176" s="1763"/>
      <c r="G176" s="1763"/>
      <c r="H176" s="1763"/>
      <c r="I176" s="1763"/>
      <c r="J176" s="1764"/>
      <c r="K176" s="1290"/>
      <c r="L176" s="1291"/>
      <c r="M176" s="1291"/>
      <c r="N176" s="1292"/>
      <c r="O176" s="1773"/>
      <c r="P176" s="1774"/>
      <c r="Q176" s="1774"/>
      <c r="R176" s="1774"/>
      <c r="S176" s="1774"/>
      <c r="T176" s="1775"/>
      <c r="U176" s="1773"/>
      <c r="V176" s="1774"/>
      <c r="W176" s="1774"/>
      <c r="X176" s="1774"/>
      <c r="Y176" s="1774"/>
      <c r="Z176" s="1775"/>
      <c r="AA176" s="1713"/>
      <c r="AB176" s="1714"/>
      <c r="AC176" s="1714"/>
      <c r="AD176" s="1714"/>
      <c r="AE176" s="1715"/>
      <c r="AF176" s="1768" t="s">
        <v>578</v>
      </c>
      <c r="AG176" s="1769"/>
      <c r="AH176" s="1769"/>
      <c r="AI176" s="1769"/>
      <c r="AJ176" s="1769"/>
      <c r="AK176" s="1770"/>
      <c r="AL176" s="336"/>
      <c r="AM176" s="1740" t="s">
        <v>2234</v>
      </c>
      <c r="AN176" s="1741"/>
      <c r="AO176" s="1741"/>
      <c r="AP176" s="1741"/>
      <c r="AQ176" s="1741"/>
      <c r="AR176" s="1741"/>
      <c r="AS176" s="1741"/>
      <c r="AT176" s="1741"/>
      <c r="AU176" s="1741"/>
      <c r="AV176" s="1741"/>
      <c r="AW176" s="1741"/>
      <c r="AX176" s="1741"/>
      <c r="AY176" s="1741"/>
      <c r="AZ176" s="1741"/>
      <c r="BA176" s="1741"/>
      <c r="BB176" s="1657"/>
      <c r="BC176" s="1658"/>
      <c r="BD176" s="1658"/>
      <c r="BE176" s="1658"/>
      <c r="BF176" s="1659"/>
      <c r="BG176" s="168"/>
    </row>
    <row r="177" spans="1:59" ht="38.5" customHeight="1">
      <c r="A177" s="1749"/>
      <c r="B177" s="1762"/>
      <c r="C177" s="1763"/>
      <c r="D177" s="1763"/>
      <c r="E177" s="1763"/>
      <c r="F177" s="1763"/>
      <c r="G177" s="1763"/>
      <c r="H177" s="1763"/>
      <c r="I177" s="1763"/>
      <c r="J177" s="1764"/>
      <c r="K177" s="1290"/>
      <c r="L177" s="1291"/>
      <c r="M177" s="1291"/>
      <c r="N177" s="1292"/>
      <c r="O177" s="1773"/>
      <c r="P177" s="1774"/>
      <c r="Q177" s="1774"/>
      <c r="R177" s="1774"/>
      <c r="S177" s="1774"/>
      <c r="T177" s="1775"/>
      <c r="U177" s="1773"/>
      <c r="V177" s="1774"/>
      <c r="W177" s="1774"/>
      <c r="X177" s="1774"/>
      <c r="Y177" s="1774"/>
      <c r="Z177" s="1775"/>
      <c r="AA177" s="1713"/>
      <c r="AB177" s="1714"/>
      <c r="AC177" s="1714"/>
      <c r="AD177" s="1714"/>
      <c r="AE177" s="1715"/>
      <c r="AF177" s="1727" t="s">
        <v>2238</v>
      </c>
      <c r="AG177" s="1727"/>
      <c r="AH177" s="1727"/>
      <c r="AI177" s="1727"/>
      <c r="AJ177" s="1727"/>
      <c r="AK177" s="1728"/>
      <c r="AL177" s="336"/>
      <c r="AM177" s="1689" t="s">
        <v>2704</v>
      </c>
      <c r="AN177" s="1690"/>
      <c r="AO177" s="1690"/>
      <c r="AP177" s="1690"/>
      <c r="AQ177" s="1690"/>
      <c r="AR177" s="1690"/>
      <c r="AS177" s="1690"/>
      <c r="AT177" s="1690"/>
      <c r="AU177" s="1690"/>
      <c r="AV177" s="1690"/>
      <c r="AW177" s="1690"/>
      <c r="AX177" s="1690"/>
      <c r="AY177" s="1690"/>
      <c r="AZ177" s="1690"/>
      <c r="BA177" s="1691"/>
      <c r="BB177" s="1731"/>
      <c r="BC177" s="1737"/>
      <c r="BD177" s="1737"/>
      <c r="BE177" s="1737"/>
      <c r="BF177" s="1738"/>
      <c r="BG177" s="169"/>
    </row>
    <row r="178" spans="1:59" ht="22" customHeight="1">
      <c r="A178" s="1749"/>
      <c r="B178" s="1762"/>
      <c r="C178" s="1763"/>
      <c r="D178" s="1763"/>
      <c r="E178" s="1763"/>
      <c r="F178" s="1763"/>
      <c r="G178" s="1763"/>
      <c r="H178" s="1763"/>
      <c r="I178" s="1763"/>
      <c r="J178" s="1764"/>
      <c r="K178" s="1290"/>
      <c r="L178" s="1291"/>
      <c r="M178" s="1291"/>
      <c r="N178" s="1292"/>
      <c r="O178" s="1773"/>
      <c r="P178" s="1774"/>
      <c r="Q178" s="1774"/>
      <c r="R178" s="1774"/>
      <c r="S178" s="1774"/>
      <c r="T178" s="1775"/>
      <c r="U178" s="1773"/>
      <c r="V178" s="1774"/>
      <c r="W178" s="1774"/>
      <c r="X178" s="1774"/>
      <c r="Y178" s="1774"/>
      <c r="Z178" s="1775"/>
      <c r="AA178" s="1713"/>
      <c r="AB178" s="1714"/>
      <c r="AC178" s="1714"/>
      <c r="AD178" s="1714"/>
      <c r="AE178" s="1715"/>
      <c r="AF178" s="1727" t="s">
        <v>555</v>
      </c>
      <c r="AG178" s="1727"/>
      <c r="AH178" s="1727"/>
      <c r="AI178" s="1727"/>
      <c r="AJ178" s="1727"/>
      <c r="AK178" s="1728"/>
      <c r="AL178" s="336"/>
      <c r="AM178" s="1734" t="s">
        <v>547</v>
      </c>
      <c r="AN178" s="1735"/>
      <c r="AO178" s="1735"/>
      <c r="AP178" s="1735"/>
      <c r="AQ178" s="1735"/>
      <c r="AR178" s="1735"/>
      <c r="AS178" s="1735"/>
      <c r="AT178" s="1735"/>
      <c r="AU178" s="1735"/>
      <c r="AV178" s="1735"/>
      <c r="AW178" s="1735"/>
      <c r="AX178" s="1735"/>
      <c r="AY178" s="1735"/>
      <c r="AZ178" s="1735"/>
      <c r="BA178" s="1735"/>
      <c r="BB178" s="1731"/>
      <c r="BC178" s="1737"/>
      <c r="BD178" s="1737"/>
      <c r="BE178" s="1737"/>
      <c r="BF178" s="1738"/>
      <c r="BG178" s="169"/>
    </row>
    <row r="179" spans="1:59" ht="22" customHeight="1">
      <c r="A179" s="1749"/>
      <c r="B179" s="1762"/>
      <c r="C179" s="1763"/>
      <c r="D179" s="1763"/>
      <c r="E179" s="1763"/>
      <c r="F179" s="1763"/>
      <c r="G179" s="1763"/>
      <c r="H179" s="1763"/>
      <c r="I179" s="1763"/>
      <c r="J179" s="1764"/>
      <c r="K179" s="1290"/>
      <c r="L179" s="1291"/>
      <c r="M179" s="1291"/>
      <c r="N179" s="1292"/>
      <c r="O179" s="1773"/>
      <c r="P179" s="1774"/>
      <c r="Q179" s="1774"/>
      <c r="R179" s="1774"/>
      <c r="S179" s="1774"/>
      <c r="T179" s="1775"/>
      <c r="U179" s="1773"/>
      <c r="V179" s="1774"/>
      <c r="W179" s="1774"/>
      <c r="X179" s="1774"/>
      <c r="Y179" s="1774"/>
      <c r="Z179" s="1775"/>
      <c r="AA179" s="1713"/>
      <c r="AB179" s="1714"/>
      <c r="AC179" s="1714"/>
      <c r="AD179" s="1714"/>
      <c r="AE179" s="1715"/>
      <c r="AF179" s="1727" t="s">
        <v>846</v>
      </c>
      <c r="AG179" s="1727"/>
      <c r="AH179" s="1727"/>
      <c r="AI179" s="1727"/>
      <c r="AJ179" s="1727"/>
      <c r="AK179" s="1728"/>
      <c r="AL179" s="336"/>
      <c r="AM179" s="1729" t="s">
        <v>2228</v>
      </c>
      <c r="AN179" s="1730"/>
      <c r="AO179" s="1730"/>
      <c r="AP179" s="1730"/>
      <c r="AQ179" s="1730"/>
      <c r="AR179" s="1730"/>
      <c r="AS179" s="1730"/>
      <c r="AT179" s="1730"/>
      <c r="AU179" s="1730"/>
      <c r="AV179" s="1730"/>
      <c r="AW179" s="1730"/>
      <c r="AX179" s="1730"/>
      <c r="AY179" s="1730"/>
      <c r="AZ179" s="1730"/>
      <c r="BA179" s="1730"/>
      <c r="BB179" s="1731"/>
      <c r="BC179" s="1732"/>
      <c r="BD179" s="1732"/>
      <c r="BE179" s="1732"/>
      <c r="BF179" s="1733"/>
      <c r="BG179" s="167"/>
    </row>
    <row r="180" spans="1:59" ht="22" customHeight="1">
      <c r="A180" s="1749"/>
      <c r="B180" s="1762"/>
      <c r="C180" s="1763"/>
      <c r="D180" s="1763"/>
      <c r="E180" s="1763"/>
      <c r="F180" s="1763"/>
      <c r="G180" s="1763"/>
      <c r="H180" s="1763"/>
      <c r="I180" s="1763"/>
      <c r="J180" s="1764"/>
      <c r="K180" s="1290"/>
      <c r="L180" s="1291"/>
      <c r="M180" s="1291"/>
      <c r="N180" s="1292"/>
      <c r="O180" s="1773"/>
      <c r="P180" s="1774"/>
      <c r="Q180" s="1774"/>
      <c r="R180" s="1774"/>
      <c r="S180" s="1774"/>
      <c r="T180" s="1775"/>
      <c r="U180" s="1773"/>
      <c r="V180" s="1774"/>
      <c r="W180" s="1774"/>
      <c r="X180" s="1774"/>
      <c r="Y180" s="1774"/>
      <c r="Z180" s="1775"/>
      <c r="AA180" s="1713"/>
      <c r="AB180" s="1714"/>
      <c r="AC180" s="1714"/>
      <c r="AD180" s="1714"/>
      <c r="AE180" s="1715"/>
      <c r="AF180" s="1727" t="s">
        <v>587</v>
      </c>
      <c r="AG180" s="1727"/>
      <c r="AH180" s="1727"/>
      <c r="AI180" s="1727"/>
      <c r="AJ180" s="1727"/>
      <c r="AK180" s="1728"/>
      <c r="AL180" s="336"/>
      <c r="AM180" s="1734" t="s">
        <v>547</v>
      </c>
      <c r="AN180" s="1735"/>
      <c r="AO180" s="1735"/>
      <c r="AP180" s="1735"/>
      <c r="AQ180" s="1735"/>
      <c r="AR180" s="1735"/>
      <c r="AS180" s="1735"/>
      <c r="AT180" s="1735"/>
      <c r="AU180" s="1735"/>
      <c r="AV180" s="1735"/>
      <c r="AW180" s="1735"/>
      <c r="AX180" s="1735"/>
      <c r="AY180" s="1735"/>
      <c r="AZ180" s="1735"/>
      <c r="BA180" s="1735"/>
      <c r="BB180" s="1731"/>
      <c r="BC180" s="1737"/>
      <c r="BD180" s="1737"/>
      <c r="BE180" s="1737"/>
      <c r="BF180" s="1738"/>
      <c r="BG180" s="168"/>
    </row>
    <row r="181" spans="1:59" ht="22" customHeight="1">
      <c r="A181" s="1749"/>
      <c r="B181" s="1762"/>
      <c r="C181" s="1763"/>
      <c r="D181" s="1763"/>
      <c r="E181" s="1763"/>
      <c r="F181" s="1763"/>
      <c r="G181" s="1763"/>
      <c r="H181" s="1763"/>
      <c r="I181" s="1763"/>
      <c r="J181" s="1764"/>
      <c r="K181" s="1290"/>
      <c r="L181" s="1291"/>
      <c r="M181" s="1291"/>
      <c r="N181" s="1292"/>
      <c r="O181" s="1773"/>
      <c r="P181" s="1774"/>
      <c r="Q181" s="1774"/>
      <c r="R181" s="1774"/>
      <c r="S181" s="1774"/>
      <c r="T181" s="1775"/>
      <c r="U181" s="1773"/>
      <c r="V181" s="1774"/>
      <c r="W181" s="1774"/>
      <c r="X181" s="1774"/>
      <c r="Y181" s="1774"/>
      <c r="Z181" s="1775"/>
      <c r="AA181" s="1713"/>
      <c r="AB181" s="1714"/>
      <c r="AC181" s="1714"/>
      <c r="AD181" s="1714"/>
      <c r="AE181" s="1715"/>
      <c r="AF181" s="1727" t="s">
        <v>2239</v>
      </c>
      <c r="AG181" s="1727"/>
      <c r="AH181" s="1727"/>
      <c r="AI181" s="1727"/>
      <c r="AJ181" s="1727"/>
      <c r="AK181" s="1728"/>
      <c r="AL181" s="336"/>
      <c r="AM181" s="1734" t="s">
        <v>2194</v>
      </c>
      <c r="AN181" s="1735"/>
      <c r="AO181" s="1735"/>
      <c r="AP181" s="1735"/>
      <c r="AQ181" s="1735"/>
      <c r="AR181" s="1735"/>
      <c r="AS181" s="1735"/>
      <c r="AT181" s="1735"/>
      <c r="AU181" s="1735"/>
      <c r="AV181" s="1735"/>
      <c r="AW181" s="1735"/>
      <c r="AX181" s="1735"/>
      <c r="AY181" s="1735"/>
      <c r="AZ181" s="1735"/>
      <c r="BA181" s="1735"/>
      <c r="BB181" s="1731"/>
      <c r="BC181" s="1737"/>
      <c r="BD181" s="1737"/>
      <c r="BE181" s="1737"/>
      <c r="BF181" s="1738"/>
      <c r="BG181" s="168"/>
    </row>
    <row r="182" spans="1:59" ht="22" customHeight="1">
      <c r="A182" s="1749"/>
      <c r="B182" s="1762"/>
      <c r="C182" s="1763"/>
      <c r="D182" s="1763"/>
      <c r="E182" s="1763"/>
      <c r="F182" s="1763"/>
      <c r="G182" s="1763"/>
      <c r="H182" s="1763"/>
      <c r="I182" s="1763"/>
      <c r="J182" s="1764"/>
      <c r="K182" s="1290"/>
      <c r="L182" s="1291"/>
      <c r="M182" s="1291"/>
      <c r="N182" s="1292"/>
      <c r="O182" s="1773"/>
      <c r="P182" s="1774"/>
      <c r="Q182" s="1774"/>
      <c r="R182" s="1774"/>
      <c r="S182" s="1774"/>
      <c r="T182" s="1775"/>
      <c r="U182" s="1773"/>
      <c r="V182" s="1774"/>
      <c r="W182" s="1774"/>
      <c r="X182" s="1774"/>
      <c r="Y182" s="1774"/>
      <c r="Z182" s="1775"/>
      <c r="AA182" s="1713"/>
      <c r="AB182" s="1714"/>
      <c r="AC182" s="1714"/>
      <c r="AD182" s="1714"/>
      <c r="AE182" s="1715"/>
      <c r="AF182" s="1745" t="s">
        <v>548</v>
      </c>
      <c r="AG182" s="1727"/>
      <c r="AH182" s="1727"/>
      <c r="AI182" s="1727"/>
      <c r="AJ182" s="1727"/>
      <c r="AK182" s="1728"/>
      <c r="AL182" s="336"/>
      <c r="AM182" s="1740" t="s">
        <v>547</v>
      </c>
      <c r="AN182" s="1741"/>
      <c r="AO182" s="1741"/>
      <c r="AP182" s="1741"/>
      <c r="AQ182" s="1741"/>
      <c r="AR182" s="1741"/>
      <c r="AS182" s="1741"/>
      <c r="AT182" s="1741"/>
      <c r="AU182" s="1741"/>
      <c r="AV182" s="1741"/>
      <c r="AW182" s="1741"/>
      <c r="AX182" s="1741"/>
      <c r="AY182" s="1741"/>
      <c r="AZ182" s="1741"/>
      <c r="BA182" s="1741"/>
      <c r="BB182" s="1731"/>
      <c r="BC182" s="1732"/>
      <c r="BD182" s="1732"/>
      <c r="BE182" s="1732"/>
      <c r="BF182" s="1733"/>
      <c r="BG182" s="167"/>
    </row>
    <row r="183" spans="1:59" ht="22" customHeight="1">
      <c r="A183" s="1749"/>
      <c r="B183" s="1765"/>
      <c r="C183" s="1766"/>
      <c r="D183" s="1766"/>
      <c r="E183" s="1766"/>
      <c r="F183" s="1766"/>
      <c r="G183" s="1766"/>
      <c r="H183" s="1766"/>
      <c r="I183" s="1766"/>
      <c r="J183" s="1767"/>
      <c r="K183" s="1298"/>
      <c r="L183" s="1299"/>
      <c r="M183" s="1299"/>
      <c r="N183" s="1300"/>
      <c r="O183" s="1776"/>
      <c r="P183" s="1777"/>
      <c r="Q183" s="1777"/>
      <c r="R183" s="1777"/>
      <c r="S183" s="1777"/>
      <c r="T183" s="1778"/>
      <c r="U183" s="1776"/>
      <c r="V183" s="1777"/>
      <c r="W183" s="1777"/>
      <c r="X183" s="1777"/>
      <c r="Y183" s="1777"/>
      <c r="Z183" s="1778"/>
      <c r="AA183" s="1716"/>
      <c r="AB183" s="1717"/>
      <c r="AC183" s="1717"/>
      <c r="AD183" s="1717"/>
      <c r="AE183" s="1718"/>
      <c r="AF183" s="1745" t="s">
        <v>2241</v>
      </c>
      <c r="AG183" s="1727"/>
      <c r="AH183" s="1727"/>
      <c r="AI183" s="1727"/>
      <c r="AJ183" s="1727"/>
      <c r="AK183" s="1728"/>
      <c r="AL183" s="336"/>
      <c r="AM183" s="1740" t="s">
        <v>849</v>
      </c>
      <c r="AN183" s="1741"/>
      <c r="AO183" s="1741"/>
      <c r="AP183" s="1741"/>
      <c r="AQ183" s="1741"/>
      <c r="AR183" s="1741"/>
      <c r="AS183" s="1741"/>
      <c r="AT183" s="1741"/>
      <c r="AU183" s="1741"/>
      <c r="AV183" s="1741"/>
      <c r="AW183" s="1741"/>
      <c r="AX183" s="1741"/>
      <c r="AY183" s="1741"/>
      <c r="AZ183" s="1741"/>
      <c r="BA183" s="1741"/>
      <c r="BB183" s="1731"/>
      <c r="BC183" s="1732"/>
      <c r="BD183" s="1732"/>
      <c r="BE183" s="1732"/>
      <c r="BF183" s="1733"/>
      <c r="BG183" s="167"/>
    </row>
    <row r="184" spans="1:59" ht="22" customHeight="1">
      <c r="A184" s="1749"/>
      <c r="B184" s="1692" t="s">
        <v>2710</v>
      </c>
      <c r="C184" s="1693"/>
      <c r="D184" s="1693"/>
      <c r="E184" s="1693"/>
      <c r="F184" s="1693"/>
      <c r="G184" s="1693"/>
      <c r="H184" s="1693"/>
      <c r="I184" s="1693"/>
      <c r="J184" s="1694"/>
      <c r="K184" s="1290"/>
      <c r="L184" s="1291"/>
      <c r="M184" s="1291"/>
      <c r="N184" s="1292"/>
      <c r="O184" s="1701"/>
      <c r="P184" s="1702"/>
      <c r="Q184" s="1702"/>
      <c r="R184" s="1702"/>
      <c r="S184" s="1702"/>
      <c r="T184" s="1703"/>
      <c r="U184" s="1701"/>
      <c r="V184" s="1702"/>
      <c r="W184" s="1702"/>
      <c r="X184" s="1702"/>
      <c r="Y184" s="1702"/>
      <c r="Z184" s="1703"/>
      <c r="AA184" s="1710"/>
      <c r="AB184" s="1711"/>
      <c r="AC184" s="1711"/>
      <c r="AD184" s="1711"/>
      <c r="AE184" s="1712"/>
      <c r="AF184" s="1722" t="s">
        <v>581</v>
      </c>
      <c r="AG184" s="1722"/>
      <c r="AH184" s="1722"/>
      <c r="AI184" s="1722"/>
      <c r="AJ184" s="1722"/>
      <c r="AK184" s="1719"/>
      <c r="AL184" s="336"/>
      <c r="AM184" s="1683" t="s">
        <v>549</v>
      </c>
      <c r="AN184" s="1684"/>
      <c r="AO184" s="1684"/>
      <c r="AP184" s="1684"/>
      <c r="AQ184" s="1684"/>
      <c r="AR184" s="1684"/>
      <c r="AS184" s="1684"/>
      <c r="AT184" s="1684"/>
      <c r="AU184" s="1684"/>
      <c r="AV184" s="1684"/>
      <c r="AW184" s="1684"/>
      <c r="AX184" s="1684"/>
      <c r="AY184" s="1684"/>
      <c r="AZ184" s="1684"/>
      <c r="BA184" s="1685"/>
      <c r="BB184" s="1657"/>
      <c r="BC184" s="1658"/>
      <c r="BD184" s="1658"/>
      <c r="BE184" s="1658"/>
      <c r="BF184" s="1659"/>
      <c r="BG184" s="167"/>
    </row>
    <row r="185" spans="1:59" ht="22" customHeight="1">
      <c r="A185" s="1749"/>
      <c r="B185" s="1695"/>
      <c r="C185" s="1696"/>
      <c r="D185" s="1696"/>
      <c r="E185" s="1696"/>
      <c r="F185" s="1696"/>
      <c r="G185" s="1696"/>
      <c r="H185" s="1696"/>
      <c r="I185" s="1696"/>
      <c r="J185" s="1697"/>
      <c r="K185" s="1290"/>
      <c r="L185" s="1291"/>
      <c r="M185" s="1291"/>
      <c r="N185" s="1292"/>
      <c r="O185" s="1704"/>
      <c r="P185" s="1705"/>
      <c r="Q185" s="1705"/>
      <c r="R185" s="1705"/>
      <c r="S185" s="1705"/>
      <c r="T185" s="1706"/>
      <c r="U185" s="1704"/>
      <c r="V185" s="1705"/>
      <c r="W185" s="1705"/>
      <c r="X185" s="1705"/>
      <c r="Y185" s="1705"/>
      <c r="Z185" s="1706"/>
      <c r="AA185" s="1713"/>
      <c r="AB185" s="1714"/>
      <c r="AC185" s="1714"/>
      <c r="AD185" s="1714"/>
      <c r="AE185" s="1715"/>
      <c r="AF185" s="1719" t="s">
        <v>566</v>
      </c>
      <c r="AG185" s="1720"/>
      <c r="AH185" s="1720"/>
      <c r="AI185" s="1720"/>
      <c r="AJ185" s="1720"/>
      <c r="AK185" s="1720"/>
      <c r="AL185" s="336"/>
      <c r="AM185" s="1683" t="s">
        <v>549</v>
      </c>
      <c r="AN185" s="1684"/>
      <c r="AO185" s="1684"/>
      <c r="AP185" s="1684"/>
      <c r="AQ185" s="1684"/>
      <c r="AR185" s="1684"/>
      <c r="AS185" s="1684"/>
      <c r="AT185" s="1684"/>
      <c r="AU185" s="1684"/>
      <c r="AV185" s="1684"/>
      <c r="AW185" s="1684"/>
      <c r="AX185" s="1684"/>
      <c r="AY185" s="1684"/>
      <c r="AZ185" s="1684"/>
      <c r="BA185" s="1685"/>
      <c r="BB185" s="1657"/>
      <c r="BC185" s="1658"/>
      <c r="BD185" s="1658"/>
      <c r="BE185" s="1658"/>
      <c r="BF185" s="1659"/>
      <c r="BG185" s="167"/>
    </row>
    <row r="186" spans="1:59" ht="22" customHeight="1">
      <c r="A186" s="1749"/>
      <c r="B186" s="1695"/>
      <c r="C186" s="1696"/>
      <c r="D186" s="1696"/>
      <c r="E186" s="1696"/>
      <c r="F186" s="1696"/>
      <c r="G186" s="1696"/>
      <c r="H186" s="1696"/>
      <c r="I186" s="1696"/>
      <c r="J186" s="1697"/>
      <c r="K186" s="1290"/>
      <c r="L186" s="1291"/>
      <c r="M186" s="1291"/>
      <c r="N186" s="1292"/>
      <c r="O186" s="1704"/>
      <c r="P186" s="1705"/>
      <c r="Q186" s="1705"/>
      <c r="R186" s="1705"/>
      <c r="S186" s="1705"/>
      <c r="T186" s="1706"/>
      <c r="U186" s="1704"/>
      <c r="V186" s="1705"/>
      <c r="W186" s="1705"/>
      <c r="X186" s="1705"/>
      <c r="Y186" s="1705"/>
      <c r="Z186" s="1706"/>
      <c r="AA186" s="1713"/>
      <c r="AB186" s="1714"/>
      <c r="AC186" s="1714"/>
      <c r="AD186" s="1714"/>
      <c r="AE186" s="1715"/>
      <c r="AF186" s="1721" t="s">
        <v>2202</v>
      </c>
      <c r="AG186" s="1722"/>
      <c r="AH186" s="1722"/>
      <c r="AI186" s="1722"/>
      <c r="AJ186" s="1722"/>
      <c r="AK186" s="1719"/>
      <c r="AL186" s="336"/>
      <c r="AM186" s="1686" t="s">
        <v>2706</v>
      </c>
      <c r="AN186" s="1687"/>
      <c r="AO186" s="1687"/>
      <c r="AP186" s="1687"/>
      <c r="AQ186" s="1687"/>
      <c r="AR186" s="1687"/>
      <c r="AS186" s="1687"/>
      <c r="AT186" s="1687"/>
      <c r="AU186" s="1687"/>
      <c r="AV186" s="1687"/>
      <c r="AW186" s="1687"/>
      <c r="AX186" s="1687"/>
      <c r="AY186" s="1687"/>
      <c r="AZ186" s="1687"/>
      <c r="BA186" s="1688"/>
      <c r="BB186" s="1657"/>
      <c r="BC186" s="1658"/>
      <c r="BD186" s="1658"/>
      <c r="BE186" s="1658"/>
      <c r="BF186" s="1659"/>
      <c r="BG186" s="167"/>
    </row>
    <row r="187" spans="1:59" ht="22" customHeight="1">
      <c r="A187" s="1749"/>
      <c r="B187" s="1695"/>
      <c r="C187" s="1696"/>
      <c r="D187" s="1696"/>
      <c r="E187" s="1696"/>
      <c r="F187" s="1696"/>
      <c r="G187" s="1696"/>
      <c r="H187" s="1696"/>
      <c r="I187" s="1696"/>
      <c r="J187" s="1697"/>
      <c r="K187" s="1290"/>
      <c r="L187" s="1291"/>
      <c r="M187" s="1291"/>
      <c r="N187" s="1292"/>
      <c r="O187" s="1704"/>
      <c r="P187" s="1705"/>
      <c r="Q187" s="1705"/>
      <c r="R187" s="1705"/>
      <c r="S187" s="1705"/>
      <c r="T187" s="1706"/>
      <c r="U187" s="1704"/>
      <c r="V187" s="1705"/>
      <c r="W187" s="1705"/>
      <c r="X187" s="1705"/>
      <c r="Y187" s="1705"/>
      <c r="Z187" s="1706"/>
      <c r="AA187" s="1713"/>
      <c r="AB187" s="1714"/>
      <c r="AC187" s="1714"/>
      <c r="AD187" s="1714"/>
      <c r="AE187" s="1715"/>
      <c r="AF187" s="1721" t="s">
        <v>2193</v>
      </c>
      <c r="AG187" s="1722"/>
      <c r="AH187" s="1722"/>
      <c r="AI187" s="1722"/>
      <c r="AJ187" s="1722"/>
      <c r="AK187" s="1719"/>
      <c r="AL187" s="336"/>
      <c r="AM187" s="1686" t="s">
        <v>549</v>
      </c>
      <c r="AN187" s="1687"/>
      <c r="AO187" s="1687"/>
      <c r="AP187" s="1687"/>
      <c r="AQ187" s="1687"/>
      <c r="AR187" s="1687"/>
      <c r="AS187" s="1687"/>
      <c r="AT187" s="1687"/>
      <c r="AU187" s="1687"/>
      <c r="AV187" s="1687"/>
      <c r="AW187" s="1687"/>
      <c r="AX187" s="1687"/>
      <c r="AY187" s="1687"/>
      <c r="AZ187" s="1687"/>
      <c r="BA187" s="1688"/>
      <c r="BB187" s="1657"/>
      <c r="BC187" s="1658"/>
      <c r="BD187" s="1658"/>
      <c r="BE187" s="1658"/>
      <c r="BF187" s="1659"/>
      <c r="BG187" s="167"/>
    </row>
    <row r="188" spans="1:59" ht="22" customHeight="1">
      <c r="A188" s="1749"/>
      <c r="B188" s="1695"/>
      <c r="C188" s="1696"/>
      <c r="D188" s="1696"/>
      <c r="E188" s="1696"/>
      <c r="F188" s="1696"/>
      <c r="G188" s="1696"/>
      <c r="H188" s="1696"/>
      <c r="I188" s="1696"/>
      <c r="J188" s="1697"/>
      <c r="K188" s="1290"/>
      <c r="L188" s="1291"/>
      <c r="M188" s="1291"/>
      <c r="N188" s="1292"/>
      <c r="O188" s="1704"/>
      <c r="P188" s="1705"/>
      <c r="Q188" s="1705"/>
      <c r="R188" s="1705"/>
      <c r="S188" s="1705"/>
      <c r="T188" s="1706"/>
      <c r="U188" s="1704"/>
      <c r="V188" s="1705"/>
      <c r="W188" s="1705"/>
      <c r="X188" s="1705"/>
      <c r="Y188" s="1705"/>
      <c r="Z188" s="1706"/>
      <c r="AA188" s="1713"/>
      <c r="AB188" s="1714"/>
      <c r="AC188" s="1714"/>
      <c r="AD188" s="1714"/>
      <c r="AE188" s="1715"/>
      <c r="AF188" s="1722" t="s">
        <v>2707</v>
      </c>
      <c r="AG188" s="1722"/>
      <c r="AH188" s="1722"/>
      <c r="AI188" s="1722"/>
      <c r="AJ188" s="1722"/>
      <c r="AK188" s="1719"/>
      <c r="AL188" s="336"/>
      <c r="AM188" s="1683" t="s">
        <v>549</v>
      </c>
      <c r="AN188" s="1684"/>
      <c r="AO188" s="1684"/>
      <c r="AP188" s="1684"/>
      <c r="AQ188" s="1684"/>
      <c r="AR188" s="1684"/>
      <c r="AS188" s="1684"/>
      <c r="AT188" s="1684"/>
      <c r="AU188" s="1684"/>
      <c r="AV188" s="1684"/>
      <c r="AW188" s="1684"/>
      <c r="AX188" s="1684"/>
      <c r="AY188" s="1684"/>
      <c r="AZ188" s="1684"/>
      <c r="BA188" s="1685"/>
      <c r="BB188" s="1657"/>
      <c r="BC188" s="1658"/>
      <c r="BD188" s="1658"/>
      <c r="BE188" s="1658"/>
      <c r="BF188" s="1659"/>
      <c r="BG188" s="167"/>
    </row>
    <row r="189" spans="1:59" ht="22" customHeight="1" thickBot="1">
      <c r="A189" s="1749"/>
      <c r="B189" s="1695"/>
      <c r="C189" s="1696"/>
      <c r="D189" s="1696"/>
      <c r="E189" s="1696"/>
      <c r="F189" s="1696"/>
      <c r="G189" s="1696"/>
      <c r="H189" s="1696"/>
      <c r="I189" s="1696"/>
      <c r="J189" s="1697"/>
      <c r="K189" s="1290"/>
      <c r="L189" s="1291"/>
      <c r="M189" s="1291"/>
      <c r="N189" s="1292"/>
      <c r="O189" s="1704"/>
      <c r="P189" s="1705"/>
      <c r="Q189" s="1705"/>
      <c r="R189" s="1705"/>
      <c r="S189" s="1705"/>
      <c r="T189" s="1706"/>
      <c r="U189" s="1704"/>
      <c r="V189" s="1705"/>
      <c r="W189" s="1705"/>
      <c r="X189" s="1705"/>
      <c r="Y189" s="1705"/>
      <c r="Z189" s="1706"/>
      <c r="AA189" s="1713"/>
      <c r="AB189" s="1714"/>
      <c r="AC189" s="1714"/>
      <c r="AD189" s="1714"/>
      <c r="AE189" s="1715"/>
      <c r="AF189" s="1722" t="s">
        <v>2197</v>
      </c>
      <c r="AG189" s="1722"/>
      <c r="AH189" s="1722"/>
      <c r="AI189" s="1722"/>
      <c r="AJ189" s="1722"/>
      <c r="AK189" s="1719"/>
      <c r="AL189" s="336"/>
      <c r="AM189" s="1683" t="s">
        <v>549</v>
      </c>
      <c r="AN189" s="1684"/>
      <c r="AO189" s="1684"/>
      <c r="AP189" s="1684"/>
      <c r="AQ189" s="1684"/>
      <c r="AR189" s="1684"/>
      <c r="AS189" s="1684"/>
      <c r="AT189" s="1684"/>
      <c r="AU189" s="1684"/>
      <c r="AV189" s="1684"/>
      <c r="AW189" s="1684"/>
      <c r="AX189" s="1684"/>
      <c r="AY189" s="1684"/>
      <c r="AZ189" s="1684"/>
      <c r="BA189" s="1685"/>
      <c r="BB189" s="1657"/>
      <c r="BC189" s="1658"/>
      <c r="BD189" s="1658"/>
      <c r="BE189" s="1658"/>
      <c r="BF189" s="1659"/>
      <c r="BG189" s="167"/>
    </row>
    <row r="190" spans="1:59" ht="22" customHeight="1">
      <c r="A190" s="1749"/>
      <c r="B190" s="1695"/>
      <c r="C190" s="1696"/>
      <c r="D190" s="1696"/>
      <c r="E190" s="1696"/>
      <c r="F190" s="1696"/>
      <c r="G190" s="1696"/>
      <c r="H190" s="1696"/>
      <c r="I190" s="1696"/>
      <c r="J190" s="1697"/>
      <c r="K190" s="1674"/>
      <c r="L190" s="1675"/>
      <c r="M190" s="1675"/>
      <c r="N190" s="1676"/>
      <c r="O190" s="1705"/>
      <c r="P190" s="1705"/>
      <c r="Q190" s="1705"/>
      <c r="R190" s="1705"/>
      <c r="S190" s="1705"/>
      <c r="T190" s="1706"/>
      <c r="U190" s="1704"/>
      <c r="V190" s="1705"/>
      <c r="W190" s="1705"/>
      <c r="X190" s="1705"/>
      <c r="Y190" s="1705"/>
      <c r="Z190" s="1706"/>
      <c r="AA190" s="1713"/>
      <c r="AB190" s="1714"/>
      <c r="AC190" s="1714"/>
      <c r="AD190" s="1714"/>
      <c r="AE190" s="1715"/>
      <c r="AF190" s="1722" t="s">
        <v>2708</v>
      </c>
      <c r="AG190" s="1722"/>
      <c r="AH190" s="1722"/>
      <c r="AI190" s="1722"/>
      <c r="AJ190" s="1722"/>
      <c r="AK190" s="1719"/>
      <c r="AL190" s="336"/>
      <c r="AM190" s="1683" t="s">
        <v>549</v>
      </c>
      <c r="AN190" s="1684"/>
      <c r="AO190" s="1684"/>
      <c r="AP190" s="1684"/>
      <c r="AQ190" s="1684"/>
      <c r="AR190" s="1684"/>
      <c r="AS190" s="1684"/>
      <c r="AT190" s="1684"/>
      <c r="AU190" s="1684"/>
      <c r="AV190" s="1684"/>
      <c r="AW190" s="1684"/>
      <c r="AX190" s="1684"/>
      <c r="AY190" s="1684"/>
      <c r="AZ190" s="1684"/>
      <c r="BA190" s="1685"/>
      <c r="BB190" s="1657"/>
      <c r="BC190" s="1658"/>
      <c r="BD190" s="1658"/>
      <c r="BE190" s="1658"/>
      <c r="BF190" s="1659"/>
      <c r="BG190" s="167"/>
    </row>
    <row r="191" spans="1:59" ht="22" customHeight="1">
      <c r="A191" s="1749"/>
      <c r="B191" s="1695"/>
      <c r="C191" s="1696"/>
      <c r="D191" s="1696"/>
      <c r="E191" s="1696"/>
      <c r="F191" s="1696"/>
      <c r="G191" s="1696"/>
      <c r="H191" s="1696"/>
      <c r="I191" s="1696"/>
      <c r="J191" s="1697"/>
      <c r="K191" s="1677"/>
      <c r="L191" s="1678"/>
      <c r="M191" s="1678"/>
      <c r="N191" s="1679"/>
      <c r="O191" s="1705"/>
      <c r="P191" s="1705"/>
      <c r="Q191" s="1705"/>
      <c r="R191" s="1705"/>
      <c r="S191" s="1705"/>
      <c r="T191" s="1706"/>
      <c r="U191" s="1704"/>
      <c r="V191" s="1705"/>
      <c r="W191" s="1705"/>
      <c r="X191" s="1705"/>
      <c r="Y191" s="1705"/>
      <c r="Z191" s="1706"/>
      <c r="AA191" s="1713"/>
      <c r="AB191" s="1714"/>
      <c r="AC191" s="1714"/>
      <c r="AD191" s="1714"/>
      <c r="AE191" s="1715"/>
      <c r="AF191" s="1719" t="s">
        <v>2223</v>
      </c>
      <c r="AG191" s="1720"/>
      <c r="AH191" s="1720"/>
      <c r="AI191" s="1720"/>
      <c r="AJ191" s="1720"/>
      <c r="AK191" s="1720"/>
      <c r="AL191" s="336"/>
      <c r="AM191" s="1686" t="s">
        <v>2213</v>
      </c>
      <c r="AN191" s="1687"/>
      <c r="AO191" s="1687"/>
      <c r="AP191" s="1687"/>
      <c r="AQ191" s="1687"/>
      <c r="AR191" s="1687"/>
      <c r="AS191" s="1687"/>
      <c r="AT191" s="1687"/>
      <c r="AU191" s="1687"/>
      <c r="AV191" s="1687"/>
      <c r="AW191" s="1687"/>
      <c r="AX191" s="1687"/>
      <c r="AY191" s="1687"/>
      <c r="AZ191" s="1687"/>
      <c r="BA191" s="1688"/>
      <c r="BB191" s="1657"/>
      <c r="BC191" s="1658"/>
      <c r="BD191" s="1658"/>
      <c r="BE191" s="1658"/>
      <c r="BF191" s="1659"/>
      <c r="BG191" s="167"/>
    </row>
    <row r="192" spans="1:59" ht="22" customHeight="1" thickBot="1">
      <c r="A192" s="1749"/>
      <c r="B192" s="1695"/>
      <c r="C192" s="1696"/>
      <c r="D192" s="1696"/>
      <c r="E192" s="1696"/>
      <c r="F192" s="1696"/>
      <c r="G192" s="1696"/>
      <c r="H192" s="1696"/>
      <c r="I192" s="1696"/>
      <c r="J192" s="1697"/>
      <c r="K192" s="1680"/>
      <c r="L192" s="1681"/>
      <c r="M192" s="1681"/>
      <c r="N192" s="1682"/>
      <c r="O192" s="1705"/>
      <c r="P192" s="1705"/>
      <c r="Q192" s="1705"/>
      <c r="R192" s="1705"/>
      <c r="S192" s="1705"/>
      <c r="T192" s="1706"/>
      <c r="U192" s="1704"/>
      <c r="V192" s="1705"/>
      <c r="W192" s="1705"/>
      <c r="X192" s="1705"/>
      <c r="Y192" s="1705"/>
      <c r="Z192" s="1706"/>
      <c r="AA192" s="1713"/>
      <c r="AB192" s="1714"/>
      <c r="AC192" s="1714"/>
      <c r="AD192" s="1714"/>
      <c r="AE192" s="1715"/>
      <c r="AF192" s="1719" t="s">
        <v>564</v>
      </c>
      <c r="AG192" s="1720"/>
      <c r="AH192" s="1720"/>
      <c r="AI192" s="1720"/>
      <c r="AJ192" s="1720"/>
      <c r="AK192" s="1720"/>
      <c r="AL192" s="336"/>
      <c r="AM192" s="1686" t="s">
        <v>2227</v>
      </c>
      <c r="AN192" s="1687"/>
      <c r="AO192" s="1687"/>
      <c r="AP192" s="1687"/>
      <c r="AQ192" s="1687"/>
      <c r="AR192" s="1687"/>
      <c r="AS192" s="1687"/>
      <c r="AT192" s="1687"/>
      <c r="AU192" s="1687"/>
      <c r="AV192" s="1687"/>
      <c r="AW192" s="1687"/>
      <c r="AX192" s="1687"/>
      <c r="AY192" s="1687"/>
      <c r="AZ192" s="1687"/>
      <c r="BA192" s="1688"/>
      <c r="BB192" s="1657"/>
      <c r="BC192" s="1658"/>
      <c r="BD192" s="1658"/>
      <c r="BE192" s="1658"/>
      <c r="BF192" s="1659"/>
      <c r="BG192" s="167"/>
    </row>
    <row r="193" spans="1:59" ht="22" customHeight="1">
      <c r="A193" s="1749"/>
      <c r="B193" s="1695"/>
      <c r="C193" s="1696"/>
      <c r="D193" s="1696"/>
      <c r="E193" s="1696"/>
      <c r="F193" s="1696"/>
      <c r="G193" s="1696"/>
      <c r="H193" s="1696"/>
      <c r="I193" s="1696"/>
      <c r="J193" s="1697"/>
      <c r="K193" s="1290"/>
      <c r="L193" s="1291"/>
      <c r="M193" s="1291"/>
      <c r="N193" s="1292"/>
      <c r="O193" s="1704"/>
      <c r="P193" s="1705"/>
      <c r="Q193" s="1705"/>
      <c r="R193" s="1705"/>
      <c r="S193" s="1705"/>
      <c r="T193" s="1706"/>
      <c r="U193" s="1704"/>
      <c r="V193" s="1705"/>
      <c r="W193" s="1705"/>
      <c r="X193" s="1705"/>
      <c r="Y193" s="1705"/>
      <c r="Z193" s="1706"/>
      <c r="AA193" s="1713"/>
      <c r="AB193" s="1714"/>
      <c r="AC193" s="1714"/>
      <c r="AD193" s="1714"/>
      <c r="AE193" s="1715"/>
      <c r="AF193" s="1719" t="s">
        <v>575</v>
      </c>
      <c r="AG193" s="1720"/>
      <c r="AH193" s="1720"/>
      <c r="AI193" s="1720"/>
      <c r="AJ193" s="1720"/>
      <c r="AK193" s="1720"/>
      <c r="AL193" s="336"/>
      <c r="AM193" s="1683" t="s">
        <v>549</v>
      </c>
      <c r="AN193" s="1684"/>
      <c r="AO193" s="1684"/>
      <c r="AP193" s="1684"/>
      <c r="AQ193" s="1684"/>
      <c r="AR193" s="1684"/>
      <c r="AS193" s="1684"/>
      <c r="AT193" s="1684"/>
      <c r="AU193" s="1684"/>
      <c r="AV193" s="1684"/>
      <c r="AW193" s="1684"/>
      <c r="AX193" s="1684"/>
      <c r="AY193" s="1684"/>
      <c r="AZ193" s="1684"/>
      <c r="BA193" s="1685"/>
      <c r="BB193" s="1657"/>
      <c r="BC193" s="1658"/>
      <c r="BD193" s="1658"/>
      <c r="BE193" s="1658"/>
      <c r="BF193" s="1659"/>
      <c r="BG193" s="167"/>
    </row>
    <row r="194" spans="1:59" ht="22" customHeight="1">
      <c r="A194" s="1749"/>
      <c r="B194" s="1695"/>
      <c r="C194" s="1696"/>
      <c r="D194" s="1696"/>
      <c r="E194" s="1696"/>
      <c r="F194" s="1696"/>
      <c r="G194" s="1696"/>
      <c r="H194" s="1696"/>
      <c r="I194" s="1696"/>
      <c r="J194" s="1697"/>
      <c r="K194" s="1290"/>
      <c r="L194" s="1291"/>
      <c r="M194" s="1291"/>
      <c r="N194" s="1292"/>
      <c r="O194" s="1704"/>
      <c r="P194" s="1705"/>
      <c r="Q194" s="1705"/>
      <c r="R194" s="1705"/>
      <c r="S194" s="1705"/>
      <c r="T194" s="1706"/>
      <c r="U194" s="1704"/>
      <c r="V194" s="1705"/>
      <c r="W194" s="1705"/>
      <c r="X194" s="1705"/>
      <c r="Y194" s="1705"/>
      <c r="Z194" s="1706"/>
      <c r="AA194" s="1713"/>
      <c r="AB194" s="1714"/>
      <c r="AC194" s="1714"/>
      <c r="AD194" s="1714"/>
      <c r="AE194" s="1715"/>
      <c r="AF194" s="1719" t="s">
        <v>576</v>
      </c>
      <c r="AG194" s="1720"/>
      <c r="AH194" s="1720"/>
      <c r="AI194" s="1720"/>
      <c r="AJ194" s="1720"/>
      <c r="AK194" s="1720"/>
      <c r="AL194" s="336"/>
      <c r="AM194" s="1686" t="s">
        <v>2233</v>
      </c>
      <c r="AN194" s="1687"/>
      <c r="AO194" s="1687"/>
      <c r="AP194" s="1687"/>
      <c r="AQ194" s="1687"/>
      <c r="AR194" s="1687"/>
      <c r="AS194" s="1687"/>
      <c r="AT194" s="1687"/>
      <c r="AU194" s="1687"/>
      <c r="AV194" s="1687"/>
      <c r="AW194" s="1687"/>
      <c r="AX194" s="1687"/>
      <c r="AY194" s="1687"/>
      <c r="AZ194" s="1687"/>
      <c r="BA194" s="1688"/>
      <c r="BB194" s="1657"/>
      <c r="BC194" s="1658"/>
      <c r="BD194" s="1658"/>
      <c r="BE194" s="1658"/>
      <c r="BF194" s="1659"/>
      <c r="BG194" s="167"/>
    </row>
    <row r="195" spans="1:59" ht="35.15" customHeight="1">
      <c r="A195" s="1749"/>
      <c r="B195" s="1695"/>
      <c r="C195" s="1696"/>
      <c r="D195" s="1696"/>
      <c r="E195" s="1696"/>
      <c r="F195" s="1696"/>
      <c r="G195" s="1696"/>
      <c r="H195" s="1696"/>
      <c r="I195" s="1696"/>
      <c r="J195" s="1697"/>
      <c r="K195" s="1290"/>
      <c r="L195" s="1291"/>
      <c r="M195" s="1291"/>
      <c r="N195" s="1292"/>
      <c r="O195" s="1704"/>
      <c r="P195" s="1705"/>
      <c r="Q195" s="1705"/>
      <c r="R195" s="1705"/>
      <c r="S195" s="1705"/>
      <c r="T195" s="1706"/>
      <c r="U195" s="1704"/>
      <c r="V195" s="1705"/>
      <c r="W195" s="1705"/>
      <c r="X195" s="1705"/>
      <c r="Y195" s="1705"/>
      <c r="Z195" s="1706"/>
      <c r="AA195" s="1713"/>
      <c r="AB195" s="1714"/>
      <c r="AC195" s="1714"/>
      <c r="AD195" s="1714"/>
      <c r="AE195" s="1715"/>
      <c r="AF195" s="1669" t="s">
        <v>2709</v>
      </c>
      <c r="AG195" s="1669"/>
      <c r="AH195" s="1669"/>
      <c r="AI195" s="1669"/>
      <c r="AJ195" s="1669"/>
      <c r="AK195" s="1670"/>
      <c r="AL195" s="336"/>
      <c r="AM195" s="1689" t="s">
        <v>2704</v>
      </c>
      <c r="AN195" s="1690"/>
      <c r="AO195" s="1690"/>
      <c r="AP195" s="1690"/>
      <c r="AQ195" s="1690"/>
      <c r="AR195" s="1690"/>
      <c r="AS195" s="1690"/>
      <c r="AT195" s="1690"/>
      <c r="AU195" s="1690"/>
      <c r="AV195" s="1690"/>
      <c r="AW195" s="1690"/>
      <c r="AX195" s="1690"/>
      <c r="AY195" s="1690"/>
      <c r="AZ195" s="1690"/>
      <c r="BA195" s="1691"/>
      <c r="BB195" s="1657"/>
      <c r="BC195" s="1658"/>
      <c r="BD195" s="1658"/>
      <c r="BE195" s="1658"/>
      <c r="BF195" s="1659"/>
      <c r="BG195" s="167"/>
    </row>
    <row r="196" spans="1:59" ht="22" customHeight="1">
      <c r="A196" s="1749"/>
      <c r="B196" s="1695"/>
      <c r="C196" s="1696"/>
      <c r="D196" s="1696"/>
      <c r="E196" s="1696"/>
      <c r="F196" s="1696"/>
      <c r="G196" s="1696"/>
      <c r="H196" s="1696"/>
      <c r="I196" s="1696"/>
      <c r="J196" s="1697"/>
      <c r="K196" s="1290"/>
      <c r="L196" s="1291"/>
      <c r="M196" s="1291"/>
      <c r="N196" s="1292"/>
      <c r="O196" s="1704"/>
      <c r="P196" s="1705"/>
      <c r="Q196" s="1705"/>
      <c r="R196" s="1705"/>
      <c r="S196" s="1705"/>
      <c r="T196" s="1706"/>
      <c r="U196" s="1704"/>
      <c r="V196" s="1705"/>
      <c r="W196" s="1705"/>
      <c r="X196" s="1705"/>
      <c r="Y196" s="1705"/>
      <c r="Z196" s="1706"/>
      <c r="AA196" s="1713"/>
      <c r="AB196" s="1714"/>
      <c r="AC196" s="1714"/>
      <c r="AD196" s="1714"/>
      <c r="AE196" s="1715"/>
      <c r="AF196" s="1722" t="s">
        <v>555</v>
      </c>
      <c r="AG196" s="1722"/>
      <c r="AH196" s="1722"/>
      <c r="AI196" s="1722"/>
      <c r="AJ196" s="1722"/>
      <c r="AK196" s="1719"/>
      <c r="AL196" s="336"/>
      <c r="AM196" s="1683" t="s">
        <v>547</v>
      </c>
      <c r="AN196" s="1684"/>
      <c r="AO196" s="1684"/>
      <c r="AP196" s="1684"/>
      <c r="AQ196" s="1684"/>
      <c r="AR196" s="1684"/>
      <c r="AS196" s="1684"/>
      <c r="AT196" s="1684"/>
      <c r="AU196" s="1684"/>
      <c r="AV196" s="1684"/>
      <c r="AW196" s="1684"/>
      <c r="AX196" s="1684"/>
      <c r="AY196" s="1684"/>
      <c r="AZ196" s="1684"/>
      <c r="BA196" s="1685"/>
      <c r="BB196" s="1657"/>
      <c r="BC196" s="1658"/>
      <c r="BD196" s="1658"/>
      <c r="BE196" s="1658"/>
      <c r="BF196" s="1659"/>
      <c r="BG196" s="167"/>
    </row>
    <row r="197" spans="1:59" ht="21" customHeight="1">
      <c r="A197" s="1749"/>
      <c r="B197" s="1698"/>
      <c r="C197" s="1699"/>
      <c r="D197" s="1699"/>
      <c r="E197" s="1699"/>
      <c r="F197" s="1699"/>
      <c r="G197" s="1699"/>
      <c r="H197" s="1699"/>
      <c r="I197" s="1699"/>
      <c r="J197" s="1700"/>
      <c r="K197" s="1290"/>
      <c r="L197" s="1291"/>
      <c r="M197" s="1291"/>
      <c r="N197" s="1292"/>
      <c r="O197" s="1707"/>
      <c r="P197" s="1708"/>
      <c r="Q197" s="1708"/>
      <c r="R197" s="1708"/>
      <c r="S197" s="1708"/>
      <c r="T197" s="1709"/>
      <c r="U197" s="1707"/>
      <c r="V197" s="1708"/>
      <c r="W197" s="1708"/>
      <c r="X197" s="1708"/>
      <c r="Y197" s="1708"/>
      <c r="Z197" s="1709"/>
      <c r="AA197" s="1716"/>
      <c r="AB197" s="1717"/>
      <c r="AC197" s="1717"/>
      <c r="AD197" s="1717"/>
      <c r="AE197" s="1718"/>
      <c r="AF197" s="1721" t="s">
        <v>2241</v>
      </c>
      <c r="AG197" s="1722"/>
      <c r="AH197" s="1722"/>
      <c r="AI197" s="1722"/>
      <c r="AJ197" s="1722"/>
      <c r="AK197" s="1719"/>
      <c r="AL197" s="336"/>
      <c r="AM197" s="1686" t="s">
        <v>849</v>
      </c>
      <c r="AN197" s="1687"/>
      <c r="AO197" s="1687"/>
      <c r="AP197" s="1687"/>
      <c r="AQ197" s="1687"/>
      <c r="AR197" s="1687"/>
      <c r="AS197" s="1687"/>
      <c r="AT197" s="1687"/>
      <c r="AU197" s="1687"/>
      <c r="AV197" s="1687"/>
      <c r="AW197" s="1687"/>
      <c r="AX197" s="1687"/>
      <c r="AY197" s="1687"/>
      <c r="AZ197" s="1687"/>
      <c r="BA197" s="1688"/>
      <c r="BB197" s="1657"/>
      <c r="BC197" s="1658"/>
      <c r="BD197" s="1658"/>
      <c r="BE197" s="1658"/>
      <c r="BF197" s="1659"/>
      <c r="BG197" s="167"/>
    </row>
    <row r="198" spans="1:59" ht="22" customHeight="1">
      <c r="A198" s="1749"/>
      <c r="B198" s="1759" t="s">
        <v>220</v>
      </c>
      <c r="C198" s="1760"/>
      <c r="D198" s="1760"/>
      <c r="E198" s="1760"/>
      <c r="F198" s="1760"/>
      <c r="G198" s="1760"/>
      <c r="H198" s="1760"/>
      <c r="I198" s="1760"/>
      <c r="J198" s="1761"/>
      <c r="K198" s="1287"/>
      <c r="L198" s="1288"/>
      <c r="M198" s="1288"/>
      <c r="N198" s="1289"/>
      <c r="O198" s="1270"/>
      <c r="P198" s="1288"/>
      <c r="Q198" s="1288"/>
      <c r="R198" s="1288"/>
      <c r="S198" s="1288"/>
      <c r="T198" s="1289"/>
      <c r="U198" s="1792"/>
      <c r="V198" s="1793"/>
      <c r="W198" s="1793"/>
      <c r="X198" s="1793"/>
      <c r="Y198" s="1793"/>
      <c r="Z198" s="1794"/>
      <c r="AA198" s="1792"/>
      <c r="AB198" s="1793"/>
      <c r="AC198" s="1793"/>
      <c r="AD198" s="1793"/>
      <c r="AE198" s="1794"/>
      <c r="AF198" s="1745" t="s">
        <v>553</v>
      </c>
      <c r="AG198" s="1727"/>
      <c r="AH198" s="1727"/>
      <c r="AI198" s="1727"/>
      <c r="AJ198" s="1727"/>
      <c r="AK198" s="1746"/>
      <c r="AL198" s="336"/>
      <c r="AM198" s="1824" t="s">
        <v>2281</v>
      </c>
      <c r="AN198" s="1741"/>
      <c r="AO198" s="1741"/>
      <c r="AP198" s="1741"/>
      <c r="AQ198" s="1741"/>
      <c r="AR198" s="1741"/>
      <c r="AS198" s="1741"/>
      <c r="AT198" s="1741"/>
      <c r="AU198" s="1741"/>
      <c r="AV198" s="1741"/>
      <c r="AW198" s="1741"/>
      <c r="AX198" s="1741"/>
      <c r="AY198" s="1741"/>
      <c r="AZ198" s="1741"/>
      <c r="BA198" s="1825"/>
      <c r="BB198" s="1657"/>
      <c r="BC198" s="1658"/>
      <c r="BD198" s="1658"/>
      <c r="BE198" s="1658"/>
      <c r="BF198" s="1659"/>
      <c r="BG198" s="169"/>
    </row>
    <row r="199" spans="1:59" ht="22" customHeight="1">
      <c r="A199" s="1749"/>
      <c r="B199" s="1762"/>
      <c r="C199" s="1763"/>
      <c r="D199" s="1763"/>
      <c r="E199" s="1763"/>
      <c r="F199" s="1763"/>
      <c r="G199" s="1763"/>
      <c r="H199" s="1763"/>
      <c r="I199" s="1763"/>
      <c r="J199" s="1764"/>
      <c r="K199" s="1290"/>
      <c r="L199" s="1291"/>
      <c r="M199" s="1291"/>
      <c r="N199" s="1292"/>
      <c r="O199" s="1276"/>
      <c r="P199" s="1291"/>
      <c r="Q199" s="1291"/>
      <c r="R199" s="1291"/>
      <c r="S199" s="1291"/>
      <c r="T199" s="1292"/>
      <c r="U199" s="1795"/>
      <c r="V199" s="1796"/>
      <c r="W199" s="1796"/>
      <c r="X199" s="1796"/>
      <c r="Y199" s="1796"/>
      <c r="Z199" s="1797"/>
      <c r="AA199" s="1795"/>
      <c r="AB199" s="1796"/>
      <c r="AC199" s="1796"/>
      <c r="AD199" s="1796"/>
      <c r="AE199" s="1797"/>
      <c r="AF199" s="1806" t="s">
        <v>2282</v>
      </c>
      <c r="AG199" s="1814"/>
      <c r="AH199" s="1814"/>
      <c r="AI199" s="1814"/>
      <c r="AJ199" s="1814"/>
      <c r="AK199" s="1826"/>
      <c r="AL199" s="336"/>
      <c r="AM199" s="1827" t="s">
        <v>586</v>
      </c>
      <c r="AN199" s="1814"/>
      <c r="AO199" s="1814"/>
      <c r="AP199" s="1814"/>
      <c r="AQ199" s="1814"/>
      <c r="AR199" s="1814"/>
      <c r="AS199" s="1814"/>
      <c r="AT199" s="1814"/>
      <c r="AU199" s="1814"/>
      <c r="AV199" s="1814"/>
      <c r="AW199" s="1814"/>
      <c r="AX199" s="1814"/>
      <c r="AY199" s="1814"/>
      <c r="AZ199" s="1814"/>
      <c r="BA199" s="1826"/>
      <c r="BB199" s="1657"/>
      <c r="BC199" s="1658"/>
      <c r="BD199" s="1658"/>
      <c r="BE199" s="1658"/>
      <c r="BF199" s="1659"/>
      <c r="BG199" s="168"/>
    </row>
    <row r="200" spans="1:59" ht="22" customHeight="1">
      <c r="A200" s="1749"/>
      <c r="B200" s="1762"/>
      <c r="C200" s="1763"/>
      <c r="D200" s="1763"/>
      <c r="E200" s="1763"/>
      <c r="F200" s="1763"/>
      <c r="G200" s="1763"/>
      <c r="H200" s="1763"/>
      <c r="I200" s="1763"/>
      <c r="J200" s="1764"/>
      <c r="K200" s="1290"/>
      <c r="L200" s="1291"/>
      <c r="M200" s="1291"/>
      <c r="N200" s="1292"/>
      <c r="O200" s="1290"/>
      <c r="P200" s="1291"/>
      <c r="Q200" s="1291"/>
      <c r="R200" s="1291"/>
      <c r="S200" s="1291"/>
      <c r="T200" s="1292"/>
      <c r="U200" s="1795"/>
      <c r="V200" s="1796"/>
      <c r="W200" s="1796"/>
      <c r="X200" s="1796"/>
      <c r="Y200" s="1796"/>
      <c r="Z200" s="1797"/>
      <c r="AA200" s="1795"/>
      <c r="AB200" s="1796"/>
      <c r="AC200" s="1796"/>
      <c r="AD200" s="1796"/>
      <c r="AE200" s="1797"/>
      <c r="AF200" s="1745" t="s">
        <v>581</v>
      </c>
      <c r="AG200" s="1727"/>
      <c r="AH200" s="1727"/>
      <c r="AI200" s="1727"/>
      <c r="AJ200" s="1727"/>
      <c r="AK200" s="1746"/>
      <c r="AL200" s="336"/>
      <c r="AM200" s="1824" t="s">
        <v>2228</v>
      </c>
      <c r="AN200" s="1741"/>
      <c r="AO200" s="1741"/>
      <c r="AP200" s="1741"/>
      <c r="AQ200" s="1741"/>
      <c r="AR200" s="1741"/>
      <c r="AS200" s="1741"/>
      <c r="AT200" s="1741"/>
      <c r="AU200" s="1741"/>
      <c r="AV200" s="1741"/>
      <c r="AW200" s="1741"/>
      <c r="AX200" s="1741"/>
      <c r="AY200" s="1741"/>
      <c r="AZ200" s="1741"/>
      <c r="BA200" s="1825"/>
      <c r="BB200" s="1657"/>
      <c r="BC200" s="1658"/>
      <c r="BD200" s="1658"/>
      <c r="BE200" s="1658"/>
      <c r="BF200" s="1659"/>
      <c r="BG200" s="169"/>
    </row>
    <row r="201" spans="1:59" ht="22" customHeight="1">
      <c r="A201" s="1749"/>
      <c r="B201" s="1762"/>
      <c r="C201" s="1763"/>
      <c r="D201" s="1763"/>
      <c r="E201" s="1763"/>
      <c r="F201" s="1763"/>
      <c r="G201" s="1763"/>
      <c r="H201" s="1763"/>
      <c r="I201" s="1763"/>
      <c r="J201" s="1764"/>
      <c r="K201" s="1290"/>
      <c r="L201" s="1291"/>
      <c r="M201" s="1291"/>
      <c r="N201" s="1292"/>
      <c r="O201" s="1290"/>
      <c r="P201" s="1291"/>
      <c r="Q201" s="1291"/>
      <c r="R201" s="1291"/>
      <c r="S201" s="1291"/>
      <c r="T201" s="1292"/>
      <c r="U201" s="1795"/>
      <c r="V201" s="1796"/>
      <c r="W201" s="1796"/>
      <c r="X201" s="1796"/>
      <c r="Y201" s="1796"/>
      <c r="Z201" s="1797"/>
      <c r="AA201" s="1795"/>
      <c r="AB201" s="1796"/>
      <c r="AC201" s="1796"/>
      <c r="AD201" s="1796"/>
      <c r="AE201" s="1797"/>
      <c r="AF201" s="1745" t="s">
        <v>566</v>
      </c>
      <c r="AG201" s="1727"/>
      <c r="AH201" s="1727"/>
      <c r="AI201" s="1727"/>
      <c r="AJ201" s="1727"/>
      <c r="AK201" s="1746"/>
      <c r="AL201" s="336"/>
      <c r="AM201" s="1824" t="s">
        <v>2228</v>
      </c>
      <c r="AN201" s="1741"/>
      <c r="AO201" s="1741"/>
      <c r="AP201" s="1741"/>
      <c r="AQ201" s="1741"/>
      <c r="AR201" s="1741"/>
      <c r="AS201" s="1741"/>
      <c r="AT201" s="1741"/>
      <c r="AU201" s="1741"/>
      <c r="AV201" s="1741"/>
      <c r="AW201" s="1741"/>
      <c r="AX201" s="1741"/>
      <c r="AY201" s="1741"/>
      <c r="AZ201" s="1741"/>
      <c r="BA201" s="1825"/>
      <c r="BB201" s="1657"/>
      <c r="BC201" s="1658"/>
      <c r="BD201" s="1658"/>
      <c r="BE201" s="1658"/>
      <c r="BF201" s="1659"/>
      <c r="BG201" s="169"/>
    </row>
    <row r="202" spans="1:59" ht="22" customHeight="1">
      <c r="A202" s="1749"/>
      <c r="B202" s="1762"/>
      <c r="C202" s="1763"/>
      <c r="D202" s="1763"/>
      <c r="E202" s="1763"/>
      <c r="F202" s="1763"/>
      <c r="G202" s="1763"/>
      <c r="H202" s="1763"/>
      <c r="I202" s="1763"/>
      <c r="J202" s="1764"/>
      <c r="K202" s="1290"/>
      <c r="L202" s="1291"/>
      <c r="M202" s="1291"/>
      <c r="N202" s="1292"/>
      <c r="O202" s="1290"/>
      <c r="P202" s="1291"/>
      <c r="Q202" s="1291"/>
      <c r="R202" s="1291"/>
      <c r="S202" s="1291"/>
      <c r="T202" s="1292"/>
      <c r="U202" s="1795"/>
      <c r="V202" s="1796"/>
      <c r="W202" s="1796"/>
      <c r="X202" s="1796"/>
      <c r="Y202" s="1796"/>
      <c r="Z202" s="1797"/>
      <c r="AA202" s="1795"/>
      <c r="AB202" s="1796"/>
      <c r="AC202" s="1796"/>
      <c r="AD202" s="1796"/>
      <c r="AE202" s="1797"/>
      <c r="AF202" s="1745" t="s">
        <v>565</v>
      </c>
      <c r="AG202" s="1727"/>
      <c r="AH202" s="1727"/>
      <c r="AI202" s="1727"/>
      <c r="AJ202" s="1727"/>
      <c r="AK202" s="1746"/>
      <c r="AL202" s="336"/>
      <c r="AM202" s="1824" t="s">
        <v>2228</v>
      </c>
      <c r="AN202" s="1741"/>
      <c r="AO202" s="1741"/>
      <c r="AP202" s="1741"/>
      <c r="AQ202" s="1741"/>
      <c r="AR202" s="1741"/>
      <c r="AS202" s="1741"/>
      <c r="AT202" s="1741"/>
      <c r="AU202" s="1741"/>
      <c r="AV202" s="1741"/>
      <c r="AW202" s="1741"/>
      <c r="AX202" s="1741"/>
      <c r="AY202" s="1741"/>
      <c r="AZ202" s="1741"/>
      <c r="BA202" s="1825"/>
      <c r="BB202" s="1657"/>
      <c r="BC202" s="1658"/>
      <c r="BD202" s="1658"/>
      <c r="BE202" s="1658"/>
      <c r="BF202" s="1659"/>
      <c r="BG202" s="167"/>
    </row>
    <row r="203" spans="1:59" ht="22" customHeight="1">
      <c r="A203" s="1749"/>
      <c r="B203" s="1762"/>
      <c r="C203" s="1763"/>
      <c r="D203" s="1763"/>
      <c r="E203" s="1763"/>
      <c r="F203" s="1763"/>
      <c r="G203" s="1763"/>
      <c r="H203" s="1763"/>
      <c r="I203" s="1763"/>
      <c r="J203" s="1764"/>
      <c r="K203" s="1290"/>
      <c r="L203" s="1291"/>
      <c r="M203" s="1291"/>
      <c r="N203" s="1292"/>
      <c r="O203" s="1290"/>
      <c r="P203" s="1291"/>
      <c r="Q203" s="1291"/>
      <c r="R203" s="1291"/>
      <c r="S203" s="1291"/>
      <c r="T203" s="1292"/>
      <c r="U203" s="1795"/>
      <c r="V203" s="1796"/>
      <c r="W203" s="1796"/>
      <c r="X203" s="1796"/>
      <c r="Y203" s="1796"/>
      <c r="Z203" s="1797"/>
      <c r="AA203" s="1795"/>
      <c r="AB203" s="1796"/>
      <c r="AC203" s="1796"/>
      <c r="AD203" s="1796"/>
      <c r="AE203" s="1797"/>
      <c r="AF203" s="1745" t="s">
        <v>569</v>
      </c>
      <c r="AG203" s="1727"/>
      <c r="AH203" s="1727"/>
      <c r="AI203" s="1727"/>
      <c r="AJ203" s="1727"/>
      <c r="AK203" s="1746"/>
      <c r="AL203" s="336"/>
      <c r="AM203" s="1824" t="s">
        <v>2228</v>
      </c>
      <c r="AN203" s="1741"/>
      <c r="AO203" s="1741"/>
      <c r="AP203" s="1741"/>
      <c r="AQ203" s="1741"/>
      <c r="AR203" s="1741"/>
      <c r="AS203" s="1741"/>
      <c r="AT203" s="1741"/>
      <c r="AU203" s="1741"/>
      <c r="AV203" s="1741"/>
      <c r="AW203" s="1741"/>
      <c r="AX203" s="1741"/>
      <c r="AY203" s="1741"/>
      <c r="AZ203" s="1741"/>
      <c r="BA203" s="1825"/>
      <c r="BB203" s="1657"/>
      <c r="BC203" s="1658"/>
      <c r="BD203" s="1658"/>
      <c r="BE203" s="1658"/>
      <c r="BF203" s="1659"/>
      <c r="BG203" s="169"/>
    </row>
    <row r="204" spans="1:59" ht="22" customHeight="1">
      <c r="A204" s="1749"/>
      <c r="B204" s="1762"/>
      <c r="C204" s="1763"/>
      <c r="D204" s="1763"/>
      <c r="E204" s="1763"/>
      <c r="F204" s="1763"/>
      <c r="G204" s="1763"/>
      <c r="H204" s="1763"/>
      <c r="I204" s="1763"/>
      <c r="J204" s="1764"/>
      <c r="K204" s="1290"/>
      <c r="L204" s="1291"/>
      <c r="M204" s="1291"/>
      <c r="N204" s="1292"/>
      <c r="O204" s="1290"/>
      <c r="P204" s="1291"/>
      <c r="Q204" s="1291"/>
      <c r="R204" s="1291"/>
      <c r="S204" s="1291"/>
      <c r="T204" s="1292"/>
      <c r="U204" s="1795"/>
      <c r="V204" s="1796"/>
      <c r="W204" s="1796"/>
      <c r="X204" s="1796"/>
      <c r="Y204" s="1796"/>
      <c r="Z204" s="1797"/>
      <c r="AA204" s="1795"/>
      <c r="AB204" s="1796"/>
      <c r="AC204" s="1796"/>
      <c r="AD204" s="1796"/>
      <c r="AE204" s="1797"/>
      <c r="AF204" s="1745" t="s">
        <v>2283</v>
      </c>
      <c r="AG204" s="1727"/>
      <c r="AH204" s="1727"/>
      <c r="AI204" s="1727"/>
      <c r="AJ204" s="1727"/>
      <c r="AK204" s="1746"/>
      <c r="AL204" s="336"/>
      <c r="AM204" s="1824" t="s">
        <v>2273</v>
      </c>
      <c r="AN204" s="1741"/>
      <c r="AO204" s="1741"/>
      <c r="AP204" s="1741"/>
      <c r="AQ204" s="1741"/>
      <c r="AR204" s="1741"/>
      <c r="AS204" s="1741"/>
      <c r="AT204" s="1741"/>
      <c r="AU204" s="1741"/>
      <c r="AV204" s="1741"/>
      <c r="AW204" s="1741"/>
      <c r="AX204" s="1741"/>
      <c r="AY204" s="1741"/>
      <c r="AZ204" s="1741"/>
      <c r="BA204" s="1825"/>
      <c r="BB204" s="1657"/>
      <c r="BC204" s="1658"/>
      <c r="BD204" s="1658"/>
      <c r="BE204" s="1658"/>
      <c r="BF204" s="1659"/>
      <c r="BG204" s="169"/>
    </row>
    <row r="205" spans="1:59" ht="22" customHeight="1" thickBot="1">
      <c r="A205" s="1749"/>
      <c r="B205" s="1762"/>
      <c r="C205" s="1763"/>
      <c r="D205" s="1763"/>
      <c r="E205" s="1763"/>
      <c r="F205" s="1763"/>
      <c r="G205" s="1763"/>
      <c r="H205" s="1763"/>
      <c r="I205" s="1763"/>
      <c r="J205" s="1764"/>
      <c r="K205" s="1290"/>
      <c r="L205" s="1291"/>
      <c r="M205" s="1291"/>
      <c r="N205" s="1292"/>
      <c r="O205" s="1290"/>
      <c r="P205" s="1291"/>
      <c r="Q205" s="1291"/>
      <c r="R205" s="1291"/>
      <c r="S205" s="1291"/>
      <c r="T205" s="1292"/>
      <c r="U205" s="1795"/>
      <c r="V205" s="1796"/>
      <c r="W205" s="1796"/>
      <c r="X205" s="1796"/>
      <c r="Y205" s="1796"/>
      <c r="Z205" s="1797"/>
      <c r="AA205" s="1795"/>
      <c r="AB205" s="1796"/>
      <c r="AC205" s="1796"/>
      <c r="AD205" s="1796"/>
      <c r="AE205" s="1797"/>
      <c r="AF205" s="1745" t="s">
        <v>2193</v>
      </c>
      <c r="AG205" s="1727"/>
      <c r="AH205" s="1727"/>
      <c r="AI205" s="1727"/>
      <c r="AJ205" s="1727"/>
      <c r="AK205" s="1746"/>
      <c r="AL205" s="336"/>
      <c r="AM205" s="1824" t="s">
        <v>2228</v>
      </c>
      <c r="AN205" s="1741"/>
      <c r="AO205" s="1741"/>
      <c r="AP205" s="1741"/>
      <c r="AQ205" s="1741"/>
      <c r="AR205" s="1741"/>
      <c r="AS205" s="1741"/>
      <c r="AT205" s="1741"/>
      <c r="AU205" s="1741"/>
      <c r="AV205" s="1741"/>
      <c r="AW205" s="1741"/>
      <c r="AX205" s="1741"/>
      <c r="AY205" s="1741"/>
      <c r="AZ205" s="1741"/>
      <c r="BA205" s="1825"/>
      <c r="BB205" s="1657"/>
      <c r="BC205" s="1658"/>
      <c r="BD205" s="1658"/>
      <c r="BE205" s="1658"/>
      <c r="BF205" s="1659"/>
      <c r="BG205" s="169"/>
    </row>
    <row r="206" spans="1:59" ht="22" customHeight="1">
      <c r="A206" s="1749"/>
      <c r="B206" s="1762"/>
      <c r="C206" s="1763"/>
      <c r="D206" s="1763"/>
      <c r="E206" s="1763"/>
      <c r="F206" s="1763"/>
      <c r="G206" s="1763"/>
      <c r="H206" s="1763"/>
      <c r="I206" s="1763"/>
      <c r="J206" s="1764"/>
      <c r="K206" s="1779"/>
      <c r="L206" s="1780"/>
      <c r="M206" s="1780"/>
      <c r="N206" s="1781"/>
      <c r="O206" s="1788"/>
      <c r="P206" s="1291"/>
      <c r="Q206" s="1291"/>
      <c r="R206" s="1291"/>
      <c r="S206" s="1291"/>
      <c r="T206" s="1292"/>
      <c r="U206" s="1795"/>
      <c r="V206" s="1796"/>
      <c r="W206" s="1796"/>
      <c r="X206" s="1796"/>
      <c r="Y206" s="1796"/>
      <c r="Z206" s="1797"/>
      <c r="AA206" s="1795"/>
      <c r="AB206" s="1796"/>
      <c r="AC206" s="1796"/>
      <c r="AD206" s="1796"/>
      <c r="AE206" s="1797"/>
      <c r="AF206" s="1745" t="s">
        <v>2257</v>
      </c>
      <c r="AG206" s="1727"/>
      <c r="AH206" s="1727"/>
      <c r="AI206" s="1727"/>
      <c r="AJ206" s="1727"/>
      <c r="AK206" s="1746"/>
      <c r="AL206" s="336"/>
      <c r="AM206" s="1824" t="s">
        <v>2228</v>
      </c>
      <c r="AN206" s="1741"/>
      <c r="AO206" s="1741"/>
      <c r="AP206" s="1741"/>
      <c r="AQ206" s="1741"/>
      <c r="AR206" s="1741"/>
      <c r="AS206" s="1741"/>
      <c r="AT206" s="1741"/>
      <c r="AU206" s="1741"/>
      <c r="AV206" s="1741"/>
      <c r="AW206" s="1741"/>
      <c r="AX206" s="1741"/>
      <c r="AY206" s="1741"/>
      <c r="AZ206" s="1741"/>
      <c r="BA206" s="1825"/>
      <c r="BB206" s="1657"/>
      <c r="BC206" s="1658"/>
      <c r="BD206" s="1658"/>
      <c r="BE206" s="1658"/>
      <c r="BF206" s="1659"/>
      <c r="BG206" s="169"/>
    </row>
    <row r="207" spans="1:59" ht="22" customHeight="1">
      <c r="A207" s="1749"/>
      <c r="B207" s="1762"/>
      <c r="C207" s="1763"/>
      <c r="D207" s="1763"/>
      <c r="E207" s="1763"/>
      <c r="F207" s="1763"/>
      <c r="G207" s="1763"/>
      <c r="H207" s="1763"/>
      <c r="I207" s="1763"/>
      <c r="J207" s="1764"/>
      <c r="K207" s="1782"/>
      <c r="L207" s="1783"/>
      <c r="M207" s="1783"/>
      <c r="N207" s="1784"/>
      <c r="O207" s="1789"/>
      <c r="P207" s="1291"/>
      <c r="Q207" s="1291"/>
      <c r="R207" s="1291"/>
      <c r="S207" s="1291"/>
      <c r="T207" s="1292"/>
      <c r="U207" s="1795"/>
      <c r="V207" s="1796"/>
      <c r="W207" s="1796"/>
      <c r="X207" s="1796"/>
      <c r="Y207" s="1796"/>
      <c r="Z207" s="1797"/>
      <c r="AA207" s="1795"/>
      <c r="AB207" s="1796"/>
      <c r="AC207" s="1796"/>
      <c r="AD207" s="1796"/>
      <c r="AE207" s="1797"/>
      <c r="AF207" s="1745" t="s">
        <v>2247</v>
      </c>
      <c r="AG207" s="1727"/>
      <c r="AH207" s="1727"/>
      <c r="AI207" s="1727"/>
      <c r="AJ207" s="1727"/>
      <c r="AK207" s="1746"/>
      <c r="AL207" s="336"/>
      <c r="AM207" s="1824" t="s">
        <v>2228</v>
      </c>
      <c r="AN207" s="1741"/>
      <c r="AO207" s="1741"/>
      <c r="AP207" s="1741"/>
      <c r="AQ207" s="1741"/>
      <c r="AR207" s="1741"/>
      <c r="AS207" s="1741"/>
      <c r="AT207" s="1741"/>
      <c r="AU207" s="1741"/>
      <c r="AV207" s="1741"/>
      <c r="AW207" s="1741"/>
      <c r="AX207" s="1741"/>
      <c r="AY207" s="1741"/>
      <c r="AZ207" s="1741"/>
      <c r="BA207" s="1825"/>
      <c r="BB207" s="1657"/>
      <c r="BC207" s="1658"/>
      <c r="BD207" s="1658"/>
      <c r="BE207" s="1658"/>
      <c r="BF207" s="1659"/>
      <c r="BG207" s="169"/>
    </row>
    <row r="208" spans="1:59" ht="35.15" customHeight="1" thickBot="1">
      <c r="A208" s="1749"/>
      <c r="B208" s="1762"/>
      <c r="C208" s="1763"/>
      <c r="D208" s="1763"/>
      <c r="E208" s="1763"/>
      <c r="F208" s="1763"/>
      <c r="G208" s="1763"/>
      <c r="H208" s="1763"/>
      <c r="I208" s="1763"/>
      <c r="J208" s="1764"/>
      <c r="K208" s="1785"/>
      <c r="L208" s="1786"/>
      <c r="M208" s="1786"/>
      <c r="N208" s="1787"/>
      <c r="O208" s="1790"/>
      <c r="P208" s="1291"/>
      <c r="Q208" s="1291"/>
      <c r="R208" s="1291"/>
      <c r="S208" s="1291"/>
      <c r="T208" s="1292"/>
      <c r="U208" s="1795"/>
      <c r="V208" s="1796"/>
      <c r="W208" s="1796"/>
      <c r="X208" s="1796"/>
      <c r="Y208" s="1796"/>
      <c r="Z208" s="1797"/>
      <c r="AA208" s="1795"/>
      <c r="AB208" s="1796"/>
      <c r="AC208" s="1796"/>
      <c r="AD208" s="1796"/>
      <c r="AE208" s="1797"/>
      <c r="AF208" s="1745" t="s">
        <v>2284</v>
      </c>
      <c r="AG208" s="1727"/>
      <c r="AH208" s="1727"/>
      <c r="AI208" s="1727"/>
      <c r="AJ208" s="1727"/>
      <c r="AK208" s="1746"/>
      <c r="AL208" s="336"/>
      <c r="AM208" s="1824" t="s">
        <v>2285</v>
      </c>
      <c r="AN208" s="1741"/>
      <c r="AO208" s="1741"/>
      <c r="AP208" s="1741"/>
      <c r="AQ208" s="1741"/>
      <c r="AR208" s="1741"/>
      <c r="AS208" s="1741"/>
      <c r="AT208" s="1741"/>
      <c r="AU208" s="1741"/>
      <c r="AV208" s="1741"/>
      <c r="AW208" s="1741"/>
      <c r="AX208" s="1741"/>
      <c r="AY208" s="1741"/>
      <c r="AZ208" s="1741"/>
      <c r="BA208" s="1825"/>
      <c r="BB208" s="1657"/>
      <c r="BC208" s="1658"/>
      <c r="BD208" s="1658"/>
      <c r="BE208" s="1658"/>
      <c r="BF208" s="1659"/>
      <c r="BG208" s="169"/>
    </row>
    <row r="209" spans="1:59" ht="22" customHeight="1">
      <c r="A209" s="1749"/>
      <c r="B209" s="1762"/>
      <c r="C209" s="1763"/>
      <c r="D209" s="1763"/>
      <c r="E209" s="1763"/>
      <c r="F209" s="1763"/>
      <c r="G209" s="1763"/>
      <c r="H209" s="1763"/>
      <c r="I209" s="1763"/>
      <c r="J209" s="1764"/>
      <c r="K209" s="1290"/>
      <c r="L209" s="1291"/>
      <c r="M209" s="1291"/>
      <c r="N209" s="1292"/>
      <c r="O209" s="1773" t="s">
        <v>2277</v>
      </c>
      <c r="P209" s="1774"/>
      <c r="Q209" s="1774"/>
      <c r="R209" s="1774"/>
      <c r="S209" s="1774"/>
      <c r="T209" s="1775"/>
      <c r="U209" s="1795"/>
      <c r="V209" s="1796"/>
      <c r="W209" s="1796"/>
      <c r="X209" s="1796"/>
      <c r="Y209" s="1796"/>
      <c r="Z209" s="1797"/>
      <c r="AA209" s="1795"/>
      <c r="AB209" s="1796"/>
      <c r="AC209" s="1796"/>
      <c r="AD209" s="1796"/>
      <c r="AE209" s="1797"/>
      <c r="AF209" s="1745" t="s">
        <v>585</v>
      </c>
      <c r="AG209" s="1727"/>
      <c r="AH209" s="1727"/>
      <c r="AI209" s="1727"/>
      <c r="AJ209" s="1727"/>
      <c r="AK209" s="1746"/>
      <c r="AL209" s="336"/>
      <c r="AM209" s="1824" t="s">
        <v>2228</v>
      </c>
      <c r="AN209" s="1741"/>
      <c r="AO209" s="1741"/>
      <c r="AP209" s="1741"/>
      <c r="AQ209" s="1741"/>
      <c r="AR209" s="1741"/>
      <c r="AS209" s="1741"/>
      <c r="AT209" s="1741"/>
      <c r="AU209" s="1741"/>
      <c r="AV209" s="1741"/>
      <c r="AW209" s="1741"/>
      <c r="AX209" s="1741"/>
      <c r="AY209" s="1741"/>
      <c r="AZ209" s="1741"/>
      <c r="BA209" s="1825"/>
      <c r="BB209" s="1657"/>
      <c r="BC209" s="1658"/>
      <c r="BD209" s="1658"/>
      <c r="BE209" s="1658"/>
      <c r="BF209" s="1659"/>
      <c r="BG209" s="169"/>
    </row>
    <row r="210" spans="1:59" ht="22" customHeight="1">
      <c r="A210" s="1749"/>
      <c r="B210" s="1762"/>
      <c r="C210" s="1763"/>
      <c r="D210" s="1763"/>
      <c r="E210" s="1763"/>
      <c r="F210" s="1763"/>
      <c r="G210" s="1763"/>
      <c r="H210" s="1763"/>
      <c r="I210" s="1763"/>
      <c r="J210" s="1764"/>
      <c r="K210" s="1290"/>
      <c r="L210" s="1291"/>
      <c r="M210" s="1291"/>
      <c r="N210" s="1292"/>
      <c r="O210" s="1773"/>
      <c r="P210" s="1774"/>
      <c r="Q210" s="1774"/>
      <c r="R210" s="1774"/>
      <c r="S210" s="1774"/>
      <c r="T210" s="1775"/>
      <c r="U210" s="1795"/>
      <c r="V210" s="1796"/>
      <c r="W210" s="1796"/>
      <c r="X210" s="1796"/>
      <c r="Y210" s="1796"/>
      <c r="Z210" s="1797"/>
      <c r="AA210" s="1795"/>
      <c r="AB210" s="1796"/>
      <c r="AC210" s="1796"/>
      <c r="AD210" s="1796"/>
      <c r="AE210" s="1797"/>
      <c r="AF210" s="1745" t="s">
        <v>564</v>
      </c>
      <c r="AG210" s="1727"/>
      <c r="AH210" s="1727"/>
      <c r="AI210" s="1727"/>
      <c r="AJ210" s="1727"/>
      <c r="AK210" s="1746"/>
      <c r="AL210" s="336"/>
      <c r="AM210" s="1824" t="s">
        <v>2261</v>
      </c>
      <c r="AN210" s="1741"/>
      <c r="AO210" s="1741"/>
      <c r="AP210" s="1741"/>
      <c r="AQ210" s="1741"/>
      <c r="AR210" s="1741"/>
      <c r="AS210" s="1741"/>
      <c r="AT210" s="1741"/>
      <c r="AU210" s="1741"/>
      <c r="AV210" s="1741"/>
      <c r="AW210" s="1741"/>
      <c r="AX210" s="1741"/>
      <c r="AY210" s="1741"/>
      <c r="AZ210" s="1741"/>
      <c r="BA210" s="1825"/>
      <c r="BB210" s="1657"/>
      <c r="BC210" s="1658"/>
      <c r="BD210" s="1658"/>
      <c r="BE210" s="1658"/>
      <c r="BF210" s="1659"/>
      <c r="BG210" s="169"/>
    </row>
    <row r="211" spans="1:59" ht="22" customHeight="1">
      <c r="A211" s="1749"/>
      <c r="B211" s="1762"/>
      <c r="C211" s="1763"/>
      <c r="D211" s="1763"/>
      <c r="E211" s="1763"/>
      <c r="F211" s="1763"/>
      <c r="G211" s="1763"/>
      <c r="H211" s="1763"/>
      <c r="I211" s="1763"/>
      <c r="J211" s="1764"/>
      <c r="K211" s="1290"/>
      <c r="L211" s="1291"/>
      <c r="M211" s="1291"/>
      <c r="N211" s="1292"/>
      <c r="O211" s="1773"/>
      <c r="P211" s="1774"/>
      <c r="Q211" s="1774"/>
      <c r="R211" s="1774"/>
      <c r="S211" s="1774"/>
      <c r="T211" s="1775"/>
      <c r="U211" s="1795"/>
      <c r="V211" s="1796"/>
      <c r="W211" s="1796"/>
      <c r="X211" s="1796"/>
      <c r="Y211" s="1796"/>
      <c r="Z211" s="1797"/>
      <c r="AA211" s="1795"/>
      <c r="AB211" s="1796"/>
      <c r="AC211" s="1796"/>
      <c r="AD211" s="1796"/>
      <c r="AE211" s="1797"/>
      <c r="AF211" s="1728" t="s">
        <v>584</v>
      </c>
      <c r="AG211" s="1736"/>
      <c r="AH211" s="1736"/>
      <c r="AI211" s="1736"/>
      <c r="AJ211" s="1736"/>
      <c r="AK211" s="1736"/>
      <c r="AL211" s="336"/>
      <c r="AM211" s="1740" t="s">
        <v>857</v>
      </c>
      <c r="AN211" s="1741"/>
      <c r="AO211" s="1741"/>
      <c r="AP211" s="1741"/>
      <c r="AQ211" s="1741"/>
      <c r="AR211" s="1741"/>
      <c r="AS211" s="1741"/>
      <c r="AT211" s="1741"/>
      <c r="AU211" s="1741"/>
      <c r="AV211" s="1741"/>
      <c r="AW211" s="1741"/>
      <c r="AX211" s="1741"/>
      <c r="AY211" s="1741"/>
      <c r="AZ211" s="1741"/>
      <c r="BA211" s="1741"/>
      <c r="BB211" s="1731"/>
      <c r="BC211" s="1737"/>
      <c r="BD211" s="1737"/>
      <c r="BE211" s="1737"/>
      <c r="BF211" s="1738"/>
      <c r="BG211" s="169"/>
    </row>
    <row r="212" spans="1:59" ht="22" customHeight="1">
      <c r="A212" s="1749"/>
      <c r="B212" s="1762"/>
      <c r="C212" s="1763"/>
      <c r="D212" s="1763"/>
      <c r="E212" s="1763"/>
      <c r="F212" s="1763"/>
      <c r="G212" s="1763"/>
      <c r="H212" s="1763"/>
      <c r="I212" s="1763"/>
      <c r="J212" s="1764"/>
      <c r="K212" s="1290"/>
      <c r="L212" s="1291"/>
      <c r="M212" s="1291"/>
      <c r="N212" s="1292"/>
      <c r="O212" s="1773"/>
      <c r="P212" s="1774"/>
      <c r="Q212" s="1774"/>
      <c r="R212" s="1774"/>
      <c r="S212" s="1774"/>
      <c r="T212" s="1775"/>
      <c r="U212" s="1795"/>
      <c r="V212" s="1796"/>
      <c r="W212" s="1796"/>
      <c r="X212" s="1796"/>
      <c r="Y212" s="1796"/>
      <c r="Z212" s="1797"/>
      <c r="AA212" s="1795"/>
      <c r="AB212" s="1796"/>
      <c r="AC212" s="1796"/>
      <c r="AD212" s="1796"/>
      <c r="AE212" s="1797"/>
      <c r="AF212" s="1728" t="s">
        <v>575</v>
      </c>
      <c r="AG212" s="1736"/>
      <c r="AH212" s="1736"/>
      <c r="AI212" s="1736"/>
      <c r="AJ212" s="1736"/>
      <c r="AK212" s="1736"/>
      <c r="AL212" s="336"/>
      <c r="AM212" s="1734" t="s">
        <v>2228</v>
      </c>
      <c r="AN212" s="1735"/>
      <c r="AO212" s="1735"/>
      <c r="AP212" s="1735"/>
      <c r="AQ212" s="1735"/>
      <c r="AR212" s="1735"/>
      <c r="AS212" s="1735"/>
      <c r="AT212" s="1735"/>
      <c r="AU212" s="1735"/>
      <c r="AV212" s="1735"/>
      <c r="AW212" s="1735"/>
      <c r="AX212" s="1735"/>
      <c r="AY212" s="1735"/>
      <c r="AZ212" s="1735"/>
      <c r="BA212" s="1735"/>
      <c r="BB212" s="1731"/>
      <c r="BC212" s="1737"/>
      <c r="BD212" s="1737"/>
      <c r="BE212" s="1737"/>
      <c r="BF212" s="1738"/>
      <c r="BG212" s="169"/>
    </row>
    <row r="213" spans="1:59" ht="22" customHeight="1">
      <c r="A213" s="1749"/>
      <c r="B213" s="1762"/>
      <c r="C213" s="1763"/>
      <c r="D213" s="1763"/>
      <c r="E213" s="1763"/>
      <c r="F213" s="1763"/>
      <c r="G213" s="1763"/>
      <c r="H213" s="1763"/>
      <c r="I213" s="1763"/>
      <c r="J213" s="1764"/>
      <c r="K213" s="1290"/>
      <c r="L213" s="1291"/>
      <c r="M213" s="1291"/>
      <c r="N213" s="1292"/>
      <c r="O213" s="1773"/>
      <c r="P213" s="1774"/>
      <c r="Q213" s="1774"/>
      <c r="R213" s="1774"/>
      <c r="S213" s="1774"/>
      <c r="T213" s="1775"/>
      <c r="U213" s="1795"/>
      <c r="V213" s="1796"/>
      <c r="W213" s="1796"/>
      <c r="X213" s="1796"/>
      <c r="Y213" s="1796"/>
      <c r="Z213" s="1797"/>
      <c r="AA213" s="1795"/>
      <c r="AB213" s="1796"/>
      <c r="AC213" s="1796"/>
      <c r="AD213" s="1796"/>
      <c r="AE213" s="1797"/>
      <c r="AF213" s="1728" t="s">
        <v>845</v>
      </c>
      <c r="AG213" s="1736"/>
      <c r="AH213" s="1736"/>
      <c r="AI213" s="1736"/>
      <c r="AJ213" s="1736"/>
      <c r="AK213" s="1736"/>
      <c r="AL213" s="336"/>
      <c r="AM213" s="1734" t="s">
        <v>2228</v>
      </c>
      <c r="AN213" s="1735"/>
      <c r="AO213" s="1735"/>
      <c r="AP213" s="1735"/>
      <c r="AQ213" s="1735"/>
      <c r="AR213" s="1735"/>
      <c r="AS213" s="1735"/>
      <c r="AT213" s="1735"/>
      <c r="AU213" s="1735"/>
      <c r="AV213" s="1735"/>
      <c r="AW213" s="1735"/>
      <c r="AX213" s="1735"/>
      <c r="AY213" s="1735"/>
      <c r="AZ213" s="1735"/>
      <c r="BA213" s="1735"/>
      <c r="BB213" s="1731"/>
      <c r="BC213" s="1737"/>
      <c r="BD213" s="1737"/>
      <c r="BE213" s="1737"/>
      <c r="BF213" s="1738"/>
      <c r="BG213" s="169"/>
    </row>
    <row r="214" spans="1:59" ht="22" customHeight="1">
      <c r="A214" s="1749"/>
      <c r="B214" s="1762"/>
      <c r="C214" s="1763"/>
      <c r="D214" s="1763"/>
      <c r="E214" s="1763"/>
      <c r="F214" s="1763"/>
      <c r="G214" s="1763"/>
      <c r="H214" s="1763"/>
      <c r="I214" s="1763"/>
      <c r="J214" s="1764"/>
      <c r="K214" s="1290"/>
      <c r="L214" s="1291"/>
      <c r="M214" s="1291"/>
      <c r="N214" s="1292"/>
      <c r="O214" s="1773"/>
      <c r="P214" s="1774"/>
      <c r="Q214" s="1774"/>
      <c r="R214" s="1774"/>
      <c r="S214" s="1774"/>
      <c r="T214" s="1775"/>
      <c r="U214" s="1795"/>
      <c r="V214" s="1796"/>
      <c r="W214" s="1796"/>
      <c r="X214" s="1796"/>
      <c r="Y214" s="1796"/>
      <c r="Z214" s="1797"/>
      <c r="AA214" s="1795"/>
      <c r="AB214" s="1796"/>
      <c r="AC214" s="1796"/>
      <c r="AD214" s="1796"/>
      <c r="AE214" s="1797"/>
      <c r="AF214" s="1728" t="s">
        <v>576</v>
      </c>
      <c r="AG214" s="1736"/>
      <c r="AH214" s="1736"/>
      <c r="AI214" s="1736"/>
      <c r="AJ214" s="1736"/>
      <c r="AK214" s="1736"/>
      <c r="AL214" s="336"/>
      <c r="AM214" s="1740" t="s">
        <v>2233</v>
      </c>
      <c r="AN214" s="1741"/>
      <c r="AO214" s="1741"/>
      <c r="AP214" s="1741"/>
      <c r="AQ214" s="1741"/>
      <c r="AR214" s="1741"/>
      <c r="AS214" s="1741"/>
      <c r="AT214" s="1741"/>
      <c r="AU214" s="1741"/>
      <c r="AV214" s="1741"/>
      <c r="AW214" s="1741"/>
      <c r="AX214" s="1741"/>
      <c r="AY214" s="1741"/>
      <c r="AZ214" s="1741"/>
      <c r="BA214" s="1741"/>
      <c r="BB214" s="1731"/>
      <c r="BC214" s="1737"/>
      <c r="BD214" s="1737"/>
      <c r="BE214" s="1737"/>
      <c r="BF214" s="1738"/>
      <c r="BG214" s="169"/>
    </row>
    <row r="215" spans="1:59" ht="22" customHeight="1">
      <c r="A215" s="1749"/>
      <c r="B215" s="1762"/>
      <c r="C215" s="1763"/>
      <c r="D215" s="1763"/>
      <c r="E215" s="1763"/>
      <c r="F215" s="1763"/>
      <c r="G215" s="1763"/>
      <c r="H215" s="1763"/>
      <c r="I215" s="1763"/>
      <c r="J215" s="1764"/>
      <c r="K215" s="1290"/>
      <c r="L215" s="1291"/>
      <c r="M215" s="1291"/>
      <c r="N215" s="1292"/>
      <c r="O215" s="1773"/>
      <c r="P215" s="1774"/>
      <c r="Q215" s="1774"/>
      <c r="R215" s="1774"/>
      <c r="S215" s="1774"/>
      <c r="T215" s="1775"/>
      <c r="U215" s="1795"/>
      <c r="V215" s="1796"/>
      <c r="W215" s="1796"/>
      <c r="X215" s="1796"/>
      <c r="Y215" s="1796"/>
      <c r="Z215" s="1797"/>
      <c r="AA215" s="1795"/>
      <c r="AB215" s="1796"/>
      <c r="AC215" s="1796"/>
      <c r="AD215" s="1796"/>
      <c r="AE215" s="1797"/>
      <c r="AF215" s="1814" t="s">
        <v>2280</v>
      </c>
      <c r="AG215" s="1727"/>
      <c r="AH215" s="1727"/>
      <c r="AI215" s="1727"/>
      <c r="AJ215" s="1727"/>
      <c r="AK215" s="1728"/>
      <c r="AL215" s="336"/>
      <c r="AM215" s="1734" t="s">
        <v>2228</v>
      </c>
      <c r="AN215" s="1735"/>
      <c r="AO215" s="1735"/>
      <c r="AP215" s="1735"/>
      <c r="AQ215" s="1735"/>
      <c r="AR215" s="1735"/>
      <c r="AS215" s="1735"/>
      <c r="AT215" s="1735"/>
      <c r="AU215" s="1735"/>
      <c r="AV215" s="1735"/>
      <c r="AW215" s="1735"/>
      <c r="AX215" s="1735"/>
      <c r="AY215" s="1735"/>
      <c r="AZ215" s="1735"/>
      <c r="BA215" s="1735"/>
      <c r="BB215" s="1731"/>
      <c r="BC215" s="1737"/>
      <c r="BD215" s="1737"/>
      <c r="BE215" s="1737"/>
      <c r="BF215" s="1738"/>
      <c r="BG215" s="168"/>
    </row>
    <row r="216" spans="1:59" ht="37" customHeight="1">
      <c r="A216" s="1749"/>
      <c r="B216" s="1762"/>
      <c r="C216" s="1763"/>
      <c r="D216" s="1763"/>
      <c r="E216" s="1763"/>
      <c r="F216" s="1763"/>
      <c r="G216" s="1763"/>
      <c r="H216" s="1763"/>
      <c r="I216" s="1763"/>
      <c r="J216" s="1764"/>
      <c r="K216" s="1290"/>
      <c r="L216" s="1291"/>
      <c r="M216" s="1291"/>
      <c r="N216" s="1292"/>
      <c r="O216" s="1773"/>
      <c r="P216" s="1774"/>
      <c r="Q216" s="1774"/>
      <c r="R216" s="1774"/>
      <c r="S216" s="1774"/>
      <c r="T216" s="1775"/>
      <c r="U216" s="1795"/>
      <c r="V216" s="1796"/>
      <c r="W216" s="1796"/>
      <c r="X216" s="1796"/>
      <c r="Y216" s="1796"/>
      <c r="Z216" s="1797"/>
      <c r="AA216" s="1795"/>
      <c r="AB216" s="1796"/>
      <c r="AC216" s="1796"/>
      <c r="AD216" s="1796"/>
      <c r="AE216" s="1797"/>
      <c r="AF216" s="1727" t="s">
        <v>2238</v>
      </c>
      <c r="AG216" s="1727"/>
      <c r="AH216" s="1727"/>
      <c r="AI216" s="1727"/>
      <c r="AJ216" s="1727"/>
      <c r="AK216" s="1728"/>
      <c r="AL216" s="336"/>
      <c r="AM216" s="1689" t="s">
        <v>2704</v>
      </c>
      <c r="AN216" s="1690"/>
      <c r="AO216" s="1690"/>
      <c r="AP216" s="1690"/>
      <c r="AQ216" s="1690"/>
      <c r="AR216" s="1690"/>
      <c r="AS216" s="1690"/>
      <c r="AT216" s="1690"/>
      <c r="AU216" s="1690"/>
      <c r="AV216" s="1690"/>
      <c r="AW216" s="1690"/>
      <c r="AX216" s="1690"/>
      <c r="AY216" s="1690"/>
      <c r="AZ216" s="1690"/>
      <c r="BA216" s="1691"/>
      <c r="BB216" s="1731"/>
      <c r="BC216" s="1737"/>
      <c r="BD216" s="1737"/>
      <c r="BE216" s="1737"/>
      <c r="BF216" s="1738"/>
      <c r="BG216" s="169"/>
    </row>
    <row r="217" spans="1:59" ht="22" customHeight="1">
      <c r="A217" s="1749"/>
      <c r="B217" s="1762"/>
      <c r="C217" s="1763"/>
      <c r="D217" s="1763"/>
      <c r="E217" s="1763"/>
      <c r="F217" s="1763"/>
      <c r="G217" s="1763"/>
      <c r="H217" s="1763"/>
      <c r="I217" s="1763"/>
      <c r="J217" s="1764"/>
      <c r="K217" s="1290"/>
      <c r="L217" s="1291"/>
      <c r="M217" s="1291"/>
      <c r="N217" s="1292"/>
      <c r="O217" s="1773"/>
      <c r="P217" s="1774"/>
      <c r="Q217" s="1774"/>
      <c r="R217" s="1774"/>
      <c r="S217" s="1774"/>
      <c r="T217" s="1775"/>
      <c r="U217" s="1795"/>
      <c r="V217" s="1796"/>
      <c r="W217" s="1796"/>
      <c r="X217" s="1796"/>
      <c r="Y217" s="1796"/>
      <c r="Z217" s="1797"/>
      <c r="AA217" s="1795"/>
      <c r="AB217" s="1796"/>
      <c r="AC217" s="1796"/>
      <c r="AD217" s="1796"/>
      <c r="AE217" s="1797"/>
      <c r="AF217" s="1727" t="s">
        <v>555</v>
      </c>
      <c r="AG217" s="1727"/>
      <c r="AH217" s="1727"/>
      <c r="AI217" s="1727"/>
      <c r="AJ217" s="1727"/>
      <c r="AK217" s="1728"/>
      <c r="AL217" s="336"/>
      <c r="AM217" s="1734" t="s">
        <v>547</v>
      </c>
      <c r="AN217" s="1735"/>
      <c r="AO217" s="1735"/>
      <c r="AP217" s="1735"/>
      <c r="AQ217" s="1735"/>
      <c r="AR217" s="1735"/>
      <c r="AS217" s="1735"/>
      <c r="AT217" s="1735"/>
      <c r="AU217" s="1735"/>
      <c r="AV217" s="1735"/>
      <c r="AW217" s="1735"/>
      <c r="AX217" s="1735"/>
      <c r="AY217" s="1735"/>
      <c r="AZ217" s="1735"/>
      <c r="BA217" s="1735"/>
      <c r="BB217" s="1731"/>
      <c r="BC217" s="1737"/>
      <c r="BD217" s="1737"/>
      <c r="BE217" s="1737"/>
      <c r="BF217" s="1738"/>
      <c r="BG217" s="169"/>
    </row>
    <row r="218" spans="1:59" ht="22" customHeight="1">
      <c r="A218" s="1749"/>
      <c r="B218" s="1762"/>
      <c r="C218" s="1763"/>
      <c r="D218" s="1763"/>
      <c r="E218" s="1763"/>
      <c r="F218" s="1763"/>
      <c r="G218" s="1763"/>
      <c r="H218" s="1763"/>
      <c r="I218" s="1763"/>
      <c r="J218" s="1764"/>
      <c r="K218" s="1290"/>
      <c r="L218" s="1291"/>
      <c r="M218" s="1291"/>
      <c r="N218" s="1292"/>
      <c r="O218" s="1773"/>
      <c r="P218" s="1774"/>
      <c r="Q218" s="1774"/>
      <c r="R218" s="1774"/>
      <c r="S218" s="1774"/>
      <c r="T218" s="1775"/>
      <c r="U218" s="1795"/>
      <c r="V218" s="1796"/>
      <c r="W218" s="1796"/>
      <c r="X218" s="1796"/>
      <c r="Y218" s="1796"/>
      <c r="Z218" s="1797"/>
      <c r="AA218" s="1795"/>
      <c r="AB218" s="1796"/>
      <c r="AC218" s="1796"/>
      <c r="AD218" s="1796"/>
      <c r="AE218" s="1797"/>
      <c r="AF218" s="1745" t="s">
        <v>548</v>
      </c>
      <c r="AG218" s="1727"/>
      <c r="AH218" s="1727"/>
      <c r="AI218" s="1727"/>
      <c r="AJ218" s="1727"/>
      <c r="AK218" s="1728"/>
      <c r="AL218" s="336"/>
      <c r="AM218" s="1740" t="s">
        <v>547</v>
      </c>
      <c r="AN218" s="1741"/>
      <c r="AO218" s="1741"/>
      <c r="AP218" s="1741"/>
      <c r="AQ218" s="1741"/>
      <c r="AR218" s="1741"/>
      <c r="AS218" s="1741"/>
      <c r="AT218" s="1741"/>
      <c r="AU218" s="1741"/>
      <c r="AV218" s="1741"/>
      <c r="AW218" s="1741"/>
      <c r="AX218" s="1741"/>
      <c r="AY218" s="1741"/>
      <c r="AZ218" s="1741"/>
      <c r="BA218" s="1741"/>
      <c r="BB218" s="1731"/>
      <c r="BC218" s="1737"/>
      <c r="BD218" s="1737"/>
      <c r="BE218" s="1737"/>
      <c r="BF218" s="1738"/>
      <c r="BG218" s="169"/>
    </row>
    <row r="219" spans="1:59" ht="22" customHeight="1">
      <c r="A219" s="1749"/>
      <c r="B219" s="1765"/>
      <c r="C219" s="1766"/>
      <c r="D219" s="1766"/>
      <c r="E219" s="1766"/>
      <c r="F219" s="1766"/>
      <c r="G219" s="1766"/>
      <c r="H219" s="1766"/>
      <c r="I219" s="1766"/>
      <c r="J219" s="1767"/>
      <c r="K219" s="1298"/>
      <c r="L219" s="1299"/>
      <c r="M219" s="1299"/>
      <c r="N219" s="1300"/>
      <c r="O219" s="1776"/>
      <c r="P219" s="1777"/>
      <c r="Q219" s="1777"/>
      <c r="R219" s="1777"/>
      <c r="S219" s="1777"/>
      <c r="T219" s="1778"/>
      <c r="U219" s="1810"/>
      <c r="V219" s="1811"/>
      <c r="W219" s="1811"/>
      <c r="X219" s="1811"/>
      <c r="Y219" s="1811"/>
      <c r="Z219" s="1812"/>
      <c r="AA219" s="1810"/>
      <c r="AB219" s="1811"/>
      <c r="AC219" s="1811"/>
      <c r="AD219" s="1811"/>
      <c r="AE219" s="1812"/>
      <c r="AF219" s="1745" t="s">
        <v>2241</v>
      </c>
      <c r="AG219" s="1727"/>
      <c r="AH219" s="1727"/>
      <c r="AI219" s="1727"/>
      <c r="AJ219" s="1727"/>
      <c r="AK219" s="1728"/>
      <c r="AL219" s="336"/>
      <c r="AM219" s="1740" t="s">
        <v>2237</v>
      </c>
      <c r="AN219" s="1741"/>
      <c r="AO219" s="1741"/>
      <c r="AP219" s="1741"/>
      <c r="AQ219" s="1741"/>
      <c r="AR219" s="1741"/>
      <c r="AS219" s="1741"/>
      <c r="AT219" s="1741"/>
      <c r="AU219" s="1741"/>
      <c r="AV219" s="1741"/>
      <c r="AW219" s="1741"/>
      <c r="AX219" s="1741"/>
      <c r="AY219" s="1741"/>
      <c r="AZ219" s="1741"/>
      <c r="BA219" s="1741"/>
      <c r="BB219" s="1731"/>
      <c r="BC219" s="1732"/>
      <c r="BD219" s="1732"/>
      <c r="BE219" s="1732"/>
      <c r="BF219" s="1733"/>
      <c r="BG219" s="169"/>
    </row>
    <row r="220" spans="1:59" ht="120" customHeight="1">
      <c r="A220" s="1749"/>
      <c r="B220" s="1823" t="s">
        <v>221</v>
      </c>
      <c r="C220" s="1760"/>
      <c r="D220" s="1760"/>
      <c r="E220" s="1760"/>
      <c r="F220" s="1760"/>
      <c r="G220" s="1760"/>
      <c r="H220" s="1760"/>
      <c r="I220" s="1760"/>
      <c r="J220" s="1761"/>
      <c r="K220" s="1287"/>
      <c r="L220" s="1288"/>
      <c r="M220" s="1288"/>
      <c r="N220" s="1289"/>
      <c r="O220" s="1270"/>
      <c r="P220" s="1288"/>
      <c r="Q220" s="1288"/>
      <c r="R220" s="1288"/>
      <c r="S220" s="1288"/>
      <c r="T220" s="1289"/>
      <c r="U220" s="1270"/>
      <c r="V220" s="1288"/>
      <c r="W220" s="1288"/>
      <c r="X220" s="1288"/>
      <c r="Y220" s="1288"/>
      <c r="Z220" s="1289"/>
      <c r="AA220" s="1270"/>
      <c r="AB220" s="1288"/>
      <c r="AC220" s="1288"/>
      <c r="AD220" s="1288"/>
      <c r="AE220" s="1289"/>
      <c r="AF220" s="1814" t="s">
        <v>2286</v>
      </c>
      <c r="AG220" s="1727"/>
      <c r="AH220" s="1727"/>
      <c r="AI220" s="1727"/>
      <c r="AJ220" s="1727"/>
      <c r="AK220" s="1728"/>
      <c r="AL220" s="336"/>
      <c r="AM220" s="1806" t="s">
        <v>2287</v>
      </c>
      <c r="AN220" s="1727"/>
      <c r="AO220" s="1727"/>
      <c r="AP220" s="1727"/>
      <c r="AQ220" s="1727"/>
      <c r="AR220" s="1727"/>
      <c r="AS220" s="1727"/>
      <c r="AT220" s="1727"/>
      <c r="AU220" s="1727"/>
      <c r="AV220" s="1727"/>
      <c r="AW220" s="1727"/>
      <c r="AX220" s="1727"/>
      <c r="AY220" s="1727"/>
      <c r="AZ220" s="1727"/>
      <c r="BA220" s="1727"/>
      <c r="BB220" s="1731"/>
      <c r="BC220" s="1737"/>
      <c r="BD220" s="1737"/>
      <c r="BE220" s="1737"/>
      <c r="BF220" s="1738"/>
      <c r="BG220" s="168"/>
    </row>
    <row r="221" spans="1:59" ht="22" customHeight="1">
      <c r="A221" s="1749"/>
      <c r="B221" s="1762"/>
      <c r="C221" s="1763"/>
      <c r="D221" s="1763"/>
      <c r="E221" s="1763"/>
      <c r="F221" s="1763"/>
      <c r="G221" s="1763"/>
      <c r="H221" s="1763"/>
      <c r="I221" s="1763"/>
      <c r="J221" s="1764"/>
      <c r="K221" s="1290"/>
      <c r="L221" s="1291"/>
      <c r="M221" s="1291"/>
      <c r="N221" s="1292"/>
      <c r="O221" s="1290"/>
      <c r="P221" s="1291"/>
      <c r="Q221" s="1291"/>
      <c r="R221" s="1291"/>
      <c r="S221" s="1291"/>
      <c r="T221" s="1292"/>
      <c r="U221" s="1290"/>
      <c r="V221" s="1291"/>
      <c r="W221" s="1291"/>
      <c r="X221" s="1291"/>
      <c r="Y221" s="1291"/>
      <c r="Z221" s="1292"/>
      <c r="AA221" s="1290"/>
      <c r="AB221" s="1291"/>
      <c r="AC221" s="1291"/>
      <c r="AD221" s="1291"/>
      <c r="AE221" s="1292"/>
      <c r="AF221" s="1727" t="s">
        <v>581</v>
      </c>
      <c r="AG221" s="1727"/>
      <c r="AH221" s="1727"/>
      <c r="AI221" s="1727"/>
      <c r="AJ221" s="1727"/>
      <c r="AK221" s="1728"/>
      <c r="AL221" s="336"/>
      <c r="AM221" s="1734" t="s">
        <v>549</v>
      </c>
      <c r="AN221" s="1735"/>
      <c r="AO221" s="1735"/>
      <c r="AP221" s="1735"/>
      <c r="AQ221" s="1735"/>
      <c r="AR221" s="1735"/>
      <c r="AS221" s="1735"/>
      <c r="AT221" s="1735"/>
      <c r="AU221" s="1735"/>
      <c r="AV221" s="1735"/>
      <c r="AW221" s="1735"/>
      <c r="AX221" s="1735"/>
      <c r="AY221" s="1735"/>
      <c r="AZ221" s="1735"/>
      <c r="BA221" s="1735"/>
      <c r="BB221" s="1731"/>
      <c r="BC221" s="1737"/>
      <c r="BD221" s="1737"/>
      <c r="BE221" s="1737"/>
      <c r="BF221" s="1738"/>
      <c r="BG221" s="169"/>
    </row>
    <row r="222" spans="1:59" ht="22" customHeight="1">
      <c r="A222" s="1749"/>
      <c r="B222" s="1762"/>
      <c r="C222" s="1763"/>
      <c r="D222" s="1763"/>
      <c r="E222" s="1763"/>
      <c r="F222" s="1763"/>
      <c r="G222" s="1763"/>
      <c r="H222" s="1763"/>
      <c r="I222" s="1763"/>
      <c r="J222" s="1764"/>
      <c r="K222" s="1290"/>
      <c r="L222" s="1291"/>
      <c r="M222" s="1291"/>
      <c r="N222" s="1292"/>
      <c r="O222" s="1290"/>
      <c r="P222" s="1291"/>
      <c r="Q222" s="1291"/>
      <c r="R222" s="1291"/>
      <c r="S222" s="1291"/>
      <c r="T222" s="1292"/>
      <c r="U222" s="1290"/>
      <c r="V222" s="1291"/>
      <c r="W222" s="1291"/>
      <c r="X222" s="1291"/>
      <c r="Y222" s="1291"/>
      <c r="Z222" s="1292"/>
      <c r="AA222" s="1290"/>
      <c r="AB222" s="1291"/>
      <c r="AC222" s="1291"/>
      <c r="AD222" s="1291"/>
      <c r="AE222" s="1292"/>
      <c r="AF222" s="1728" t="s">
        <v>566</v>
      </c>
      <c r="AG222" s="1736"/>
      <c r="AH222" s="1736"/>
      <c r="AI222" s="1736"/>
      <c r="AJ222" s="1736"/>
      <c r="AK222" s="1736"/>
      <c r="AL222" s="336"/>
      <c r="AM222" s="1734" t="s">
        <v>549</v>
      </c>
      <c r="AN222" s="1735"/>
      <c r="AO222" s="1735"/>
      <c r="AP222" s="1735"/>
      <c r="AQ222" s="1735"/>
      <c r="AR222" s="1735"/>
      <c r="AS222" s="1735"/>
      <c r="AT222" s="1735"/>
      <c r="AU222" s="1735"/>
      <c r="AV222" s="1735"/>
      <c r="AW222" s="1735"/>
      <c r="AX222" s="1735"/>
      <c r="AY222" s="1735"/>
      <c r="AZ222" s="1735"/>
      <c r="BA222" s="1735"/>
      <c r="BB222" s="1731"/>
      <c r="BC222" s="1737"/>
      <c r="BD222" s="1737"/>
      <c r="BE222" s="1737"/>
      <c r="BF222" s="1738"/>
      <c r="BG222" s="169"/>
    </row>
    <row r="223" spans="1:59" ht="22" customHeight="1">
      <c r="A223" s="1749"/>
      <c r="B223" s="1762"/>
      <c r="C223" s="1763"/>
      <c r="D223" s="1763"/>
      <c r="E223" s="1763"/>
      <c r="F223" s="1763"/>
      <c r="G223" s="1763"/>
      <c r="H223" s="1763"/>
      <c r="I223" s="1763"/>
      <c r="J223" s="1764"/>
      <c r="K223" s="1290"/>
      <c r="L223" s="1291"/>
      <c r="M223" s="1291"/>
      <c r="N223" s="1292"/>
      <c r="O223" s="1290"/>
      <c r="P223" s="1291"/>
      <c r="Q223" s="1291"/>
      <c r="R223" s="1291"/>
      <c r="S223" s="1291"/>
      <c r="T223" s="1292"/>
      <c r="U223" s="1290"/>
      <c r="V223" s="1291"/>
      <c r="W223" s="1291"/>
      <c r="X223" s="1291"/>
      <c r="Y223" s="1291"/>
      <c r="Z223" s="1292"/>
      <c r="AA223" s="1290"/>
      <c r="AB223" s="1291"/>
      <c r="AC223" s="1291"/>
      <c r="AD223" s="1291"/>
      <c r="AE223" s="1292"/>
      <c r="AF223" s="1728" t="s">
        <v>565</v>
      </c>
      <c r="AG223" s="1736"/>
      <c r="AH223" s="1736"/>
      <c r="AI223" s="1736"/>
      <c r="AJ223" s="1736"/>
      <c r="AK223" s="1736"/>
      <c r="AL223" s="336"/>
      <c r="AM223" s="1740" t="s">
        <v>2228</v>
      </c>
      <c r="AN223" s="1741"/>
      <c r="AO223" s="1741"/>
      <c r="AP223" s="1741"/>
      <c r="AQ223" s="1741"/>
      <c r="AR223" s="1741"/>
      <c r="AS223" s="1741"/>
      <c r="AT223" s="1741"/>
      <c r="AU223" s="1741"/>
      <c r="AV223" s="1741"/>
      <c r="AW223" s="1741"/>
      <c r="AX223" s="1741"/>
      <c r="AY223" s="1741"/>
      <c r="AZ223" s="1741"/>
      <c r="BA223" s="1741"/>
      <c r="BB223" s="1731"/>
      <c r="BC223" s="1737"/>
      <c r="BD223" s="1737"/>
      <c r="BE223" s="1737"/>
      <c r="BF223" s="1738"/>
      <c r="BG223" s="167"/>
    </row>
    <row r="224" spans="1:59" ht="22" customHeight="1">
      <c r="A224" s="1749"/>
      <c r="B224" s="1762"/>
      <c r="C224" s="1763"/>
      <c r="D224" s="1763"/>
      <c r="E224" s="1763"/>
      <c r="F224" s="1763"/>
      <c r="G224" s="1763"/>
      <c r="H224" s="1763"/>
      <c r="I224" s="1763"/>
      <c r="J224" s="1764"/>
      <c r="K224" s="1290"/>
      <c r="L224" s="1291"/>
      <c r="M224" s="1291"/>
      <c r="N224" s="1292"/>
      <c r="O224" s="1290"/>
      <c r="P224" s="1291"/>
      <c r="Q224" s="1291"/>
      <c r="R224" s="1291"/>
      <c r="S224" s="1291"/>
      <c r="T224" s="1292"/>
      <c r="U224" s="1290"/>
      <c r="V224" s="1291"/>
      <c r="W224" s="1291"/>
      <c r="X224" s="1291"/>
      <c r="Y224" s="1291"/>
      <c r="Z224" s="1292"/>
      <c r="AA224" s="1290"/>
      <c r="AB224" s="1291"/>
      <c r="AC224" s="1291"/>
      <c r="AD224" s="1291"/>
      <c r="AE224" s="1292"/>
      <c r="AF224" s="1745" t="s">
        <v>2288</v>
      </c>
      <c r="AG224" s="1727"/>
      <c r="AH224" s="1727"/>
      <c r="AI224" s="1727"/>
      <c r="AJ224" s="1727"/>
      <c r="AK224" s="1728"/>
      <c r="AL224" s="336"/>
      <c r="AM224" s="1734" t="s">
        <v>2228</v>
      </c>
      <c r="AN224" s="1735"/>
      <c r="AO224" s="1735"/>
      <c r="AP224" s="1735"/>
      <c r="AQ224" s="1735"/>
      <c r="AR224" s="1735"/>
      <c r="AS224" s="1735"/>
      <c r="AT224" s="1735"/>
      <c r="AU224" s="1735"/>
      <c r="AV224" s="1735"/>
      <c r="AW224" s="1735"/>
      <c r="AX224" s="1735"/>
      <c r="AY224" s="1735"/>
      <c r="AZ224" s="1735"/>
      <c r="BA224" s="1735"/>
      <c r="BB224" s="1657"/>
      <c r="BC224" s="1658"/>
      <c r="BD224" s="1658"/>
      <c r="BE224" s="1658"/>
      <c r="BF224" s="1659"/>
      <c r="BG224" s="167"/>
    </row>
    <row r="225" spans="1:59" ht="22" customHeight="1">
      <c r="A225" s="1749"/>
      <c r="B225" s="1762"/>
      <c r="C225" s="1763"/>
      <c r="D225" s="1763"/>
      <c r="E225" s="1763"/>
      <c r="F225" s="1763"/>
      <c r="G225" s="1763"/>
      <c r="H225" s="1763"/>
      <c r="I225" s="1763"/>
      <c r="J225" s="1764"/>
      <c r="K225" s="1290"/>
      <c r="L225" s="1291"/>
      <c r="M225" s="1291"/>
      <c r="N225" s="1292"/>
      <c r="O225" s="1290"/>
      <c r="P225" s="1291"/>
      <c r="Q225" s="1291"/>
      <c r="R225" s="1291"/>
      <c r="S225" s="1291"/>
      <c r="T225" s="1292"/>
      <c r="U225" s="1290"/>
      <c r="V225" s="1291"/>
      <c r="W225" s="1291"/>
      <c r="X225" s="1291"/>
      <c r="Y225" s="1291"/>
      <c r="Z225" s="1292"/>
      <c r="AA225" s="1290"/>
      <c r="AB225" s="1291"/>
      <c r="AC225" s="1291"/>
      <c r="AD225" s="1291"/>
      <c r="AE225" s="1292"/>
      <c r="AF225" s="1745" t="s">
        <v>2283</v>
      </c>
      <c r="AG225" s="1727"/>
      <c r="AH225" s="1727"/>
      <c r="AI225" s="1727"/>
      <c r="AJ225" s="1727"/>
      <c r="AK225" s="1728"/>
      <c r="AL225" s="336"/>
      <c r="AM225" s="1740" t="s">
        <v>2273</v>
      </c>
      <c r="AN225" s="1741"/>
      <c r="AO225" s="1741"/>
      <c r="AP225" s="1741"/>
      <c r="AQ225" s="1741"/>
      <c r="AR225" s="1741"/>
      <c r="AS225" s="1741"/>
      <c r="AT225" s="1741"/>
      <c r="AU225" s="1741"/>
      <c r="AV225" s="1741"/>
      <c r="AW225" s="1741"/>
      <c r="AX225" s="1741"/>
      <c r="AY225" s="1741"/>
      <c r="AZ225" s="1741"/>
      <c r="BA225" s="1741"/>
      <c r="BB225" s="1657"/>
      <c r="BC225" s="1658"/>
      <c r="BD225" s="1658"/>
      <c r="BE225" s="1658"/>
      <c r="BF225" s="1659"/>
      <c r="BG225" s="169"/>
    </row>
    <row r="226" spans="1:59" ht="22" customHeight="1">
      <c r="A226" s="1749"/>
      <c r="B226" s="1762"/>
      <c r="C226" s="1763"/>
      <c r="D226" s="1763"/>
      <c r="E226" s="1763"/>
      <c r="F226" s="1763"/>
      <c r="G226" s="1763"/>
      <c r="H226" s="1763"/>
      <c r="I226" s="1763"/>
      <c r="J226" s="1764"/>
      <c r="K226" s="1290"/>
      <c r="L226" s="1291"/>
      <c r="M226" s="1291"/>
      <c r="N226" s="1292"/>
      <c r="O226" s="1290"/>
      <c r="P226" s="1291"/>
      <c r="Q226" s="1291"/>
      <c r="R226" s="1291"/>
      <c r="S226" s="1291"/>
      <c r="T226" s="1292"/>
      <c r="U226" s="1290"/>
      <c r="V226" s="1291"/>
      <c r="W226" s="1291"/>
      <c r="X226" s="1291"/>
      <c r="Y226" s="1291"/>
      <c r="Z226" s="1292"/>
      <c r="AA226" s="1290"/>
      <c r="AB226" s="1291"/>
      <c r="AC226" s="1291"/>
      <c r="AD226" s="1291"/>
      <c r="AE226" s="1292"/>
      <c r="AF226" s="1745" t="s">
        <v>2193</v>
      </c>
      <c r="AG226" s="1727"/>
      <c r="AH226" s="1727"/>
      <c r="AI226" s="1727"/>
      <c r="AJ226" s="1727"/>
      <c r="AK226" s="1728"/>
      <c r="AL226" s="336"/>
      <c r="AM226" s="1740" t="s">
        <v>2260</v>
      </c>
      <c r="AN226" s="1741"/>
      <c r="AO226" s="1741"/>
      <c r="AP226" s="1741"/>
      <c r="AQ226" s="1741"/>
      <c r="AR226" s="1741"/>
      <c r="AS226" s="1741"/>
      <c r="AT226" s="1741"/>
      <c r="AU226" s="1741"/>
      <c r="AV226" s="1741"/>
      <c r="AW226" s="1741"/>
      <c r="AX226" s="1741"/>
      <c r="AY226" s="1741"/>
      <c r="AZ226" s="1741"/>
      <c r="BA226" s="1741"/>
      <c r="BB226" s="1657"/>
      <c r="BC226" s="1658"/>
      <c r="BD226" s="1658"/>
      <c r="BE226" s="1658"/>
      <c r="BF226" s="1659"/>
      <c r="BG226" s="169"/>
    </row>
    <row r="227" spans="1:59" ht="22" customHeight="1">
      <c r="A227" s="1749"/>
      <c r="B227" s="1762"/>
      <c r="C227" s="1763"/>
      <c r="D227" s="1763"/>
      <c r="E227" s="1763"/>
      <c r="F227" s="1763"/>
      <c r="G227" s="1763"/>
      <c r="H227" s="1763"/>
      <c r="I227" s="1763"/>
      <c r="J227" s="1764"/>
      <c r="K227" s="1290"/>
      <c r="L227" s="1291"/>
      <c r="M227" s="1291"/>
      <c r="N227" s="1292"/>
      <c r="O227" s="1290"/>
      <c r="P227" s="1291"/>
      <c r="Q227" s="1291"/>
      <c r="R227" s="1291"/>
      <c r="S227" s="1291"/>
      <c r="T227" s="1292"/>
      <c r="U227" s="1290"/>
      <c r="V227" s="1291"/>
      <c r="W227" s="1291"/>
      <c r="X227" s="1291"/>
      <c r="Y227" s="1291"/>
      <c r="Z227" s="1292"/>
      <c r="AA227" s="1290"/>
      <c r="AB227" s="1291"/>
      <c r="AC227" s="1291"/>
      <c r="AD227" s="1291"/>
      <c r="AE227" s="1292"/>
      <c r="AF227" s="1727" t="s">
        <v>2257</v>
      </c>
      <c r="AG227" s="1727"/>
      <c r="AH227" s="1727"/>
      <c r="AI227" s="1727"/>
      <c r="AJ227" s="1727"/>
      <c r="AK227" s="1728"/>
      <c r="AL227" s="336"/>
      <c r="AM227" s="1734" t="s">
        <v>2228</v>
      </c>
      <c r="AN227" s="1735"/>
      <c r="AO227" s="1735"/>
      <c r="AP227" s="1735"/>
      <c r="AQ227" s="1735"/>
      <c r="AR227" s="1735"/>
      <c r="AS227" s="1735"/>
      <c r="AT227" s="1735"/>
      <c r="AU227" s="1735"/>
      <c r="AV227" s="1735"/>
      <c r="AW227" s="1735"/>
      <c r="AX227" s="1735"/>
      <c r="AY227" s="1735"/>
      <c r="AZ227" s="1735"/>
      <c r="BA227" s="1735"/>
      <c r="BB227" s="1731"/>
      <c r="BC227" s="1737"/>
      <c r="BD227" s="1737"/>
      <c r="BE227" s="1737"/>
      <c r="BF227" s="1738"/>
      <c r="BG227" s="169"/>
    </row>
    <row r="228" spans="1:59" ht="22" customHeight="1" thickBot="1">
      <c r="A228" s="1749"/>
      <c r="B228" s="1762"/>
      <c r="C228" s="1763"/>
      <c r="D228" s="1763"/>
      <c r="E228" s="1763"/>
      <c r="F228" s="1763"/>
      <c r="G228" s="1763"/>
      <c r="H228" s="1763"/>
      <c r="I228" s="1763"/>
      <c r="J228" s="1764"/>
      <c r="K228" s="1290"/>
      <c r="L228" s="1291"/>
      <c r="M228" s="1291"/>
      <c r="N228" s="1292"/>
      <c r="O228" s="1290"/>
      <c r="P228" s="1291"/>
      <c r="Q228" s="1291"/>
      <c r="R228" s="1291"/>
      <c r="S228" s="1291"/>
      <c r="T228" s="1292"/>
      <c r="U228" s="1290"/>
      <c r="V228" s="1291"/>
      <c r="W228" s="1291"/>
      <c r="X228" s="1291"/>
      <c r="Y228" s="1291"/>
      <c r="Z228" s="1292"/>
      <c r="AA228" s="1290"/>
      <c r="AB228" s="1291"/>
      <c r="AC228" s="1291"/>
      <c r="AD228" s="1291"/>
      <c r="AE228" s="1292"/>
      <c r="AF228" s="1727" t="s">
        <v>2247</v>
      </c>
      <c r="AG228" s="1727"/>
      <c r="AH228" s="1727"/>
      <c r="AI228" s="1727"/>
      <c r="AJ228" s="1727"/>
      <c r="AK228" s="1728"/>
      <c r="AL228" s="336"/>
      <c r="AM228" s="1734" t="s">
        <v>2228</v>
      </c>
      <c r="AN228" s="1735"/>
      <c r="AO228" s="1735"/>
      <c r="AP228" s="1735"/>
      <c r="AQ228" s="1735"/>
      <c r="AR228" s="1735"/>
      <c r="AS228" s="1735"/>
      <c r="AT228" s="1735"/>
      <c r="AU228" s="1735"/>
      <c r="AV228" s="1735"/>
      <c r="AW228" s="1735"/>
      <c r="AX228" s="1735"/>
      <c r="AY228" s="1735"/>
      <c r="AZ228" s="1735"/>
      <c r="BA228" s="1735"/>
      <c r="BB228" s="1731"/>
      <c r="BC228" s="1737"/>
      <c r="BD228" s="1737"/>
      <c r="BE228" s="1737"/>
      <c r="BF228" s="1738"/>
      <c r="BG228" s="169"/>
    </row>
    <row r="229" spans="1:59" ht="22" customHeight="1">
      <c r="A229" s="1749"/>
      <c r="B229" s="1762"/>
      <c r="C229" s="1763"/>
      <c r="D229" s="1763"/>
      <c r="E229" s="1763"/>
      <c r="F229" s="1763"/>
      <c r="G229" s="1763"/>
      <c r="H229" s="1763"/>
      <c r="I229" s="1763"/>
      <c r="J229" s="1764"/>
      <c r="K229" s="1779"/>
      <c r="L229" s="1780"/>
      <c r="M229" s="1780"/>
      <c r="N229" s="1781"/>
      <c r="O229" s="1788"/>
      <c r="P229" s="339"/>
      <c r="Q229" s="339"/>
      <c r="R229" s="339"/>
      <c r="S229" s="339"/>
      <c r="T229" s="340"/>
      <c r="U229" s="1788"/>
      <c r="V229" s="339"/>
      <c r="W229" s="339"/>
      <c r="X229" s="339"/>
      <c r="Y229" s="339"/>
      <c r="Z229" s="340"/>
      <c r="AA229" s="1788"/>
      <c r="AB229" s="1291"/>
      <c r="AC229" s="1291"/>
      <c r="AD229" s="1291"/>
      <c r="AE229" s="1292"/>
      <c r="AF229" s="1728" t="s">
        <v>2284</v>
      </c>
      <c r="AG229" s="1736"/>
      <c r="AH229" s="1736"/>
      <c r="AI229" s="1736"/>
      <c r="AJ229" s="1736"/>
      <c r="AK229" s="1736"/>
      <c r="AL229" s="336"/>
      <c r="AM229" s="1740" t="s">
        <v>2285</v>
      </c>
      <c r="AN229" s="1741"/>
      <c r="AO229" s="1741"/>
      <c r="AP229" s="1741"/>
      <c r="AQ229" s="1741"/>
      <c r="AR229" s="1741"/>
      <c r="AS229" s="1741"/>
      <c r="AT229" s="1741"/>
      <c r="AU229" s="1741"/>
      <c r="AV229" s="1741"/>
      <c r="AW229" s="1741"/>
      <c r="AX229" s="1741"/>
      <c r="AY229" s="1741"/>
      <c r="AZ229" s="1741"/>
      <c r="BA229" s="1741"/>
      <c r="BB229" s="1731"/>
      <c r="BC229" s="1737"/>
      <c r="BD229" s="1737"/>
      <c r="BE229" s="1737"/>
      <c r="BF229" s="1738"/>
      <c r="BG229" s="169"/>
    </row>
    <row r="230" spans="1:59" ht="22" customHeight="1">
      <c r="A230" s="1749"/>
      <c r="B230" s="1762"/>
      <c r="C230" s="1763"/>
      <c r="D230" s="1763"/>
      <c r="E230" s="1763"/>
      <c r="F230" s="1763"/>
      <c r="G230" s="1763"/>
      <c r="H230" s="1763"/>
      <c r="I230" s="1763"/>
      <c r="J230" s="1764"/>
      <c r="K230" s="1782"/>
      <c r="L230" s="1783"/>
      <c r="M230" s="1783"/>
      <c r="N230" s="1784"/>
      <c r="O230" s="1789"/>
      <c r="P230" s="339"/>
      <c r="Q230" s="339"/>
      <c r="R230" s="339"/>
      <c r="S230" s="339"/>
      <c r="T230" s="340"/>
      <c r="U230" s="1789"/>
      <c r="V230" s="339"/>
      <c r="W230" s="339"/>
      <c r="X230" s="339"/>
      <c r="Y230" s="339"/>
      <c r="Z230" s="340"/>
      <c r="AA230" s="1789"/>
      <c r="AB230" s="1291"/>
      <c r="AC230" s="1291"/>
      <c r="AD230" s="1291"/>
      <c r="AE230" s="1292"/>
      <c r="AF230" s="1727" t="s">
        <v>564</v>
      </c>
      <c r="AG230" s="1727"/>
      <c r="AH230" s="1727"/>
      <c r="AI230" s="1727"/>
      <c r="AJ230" s="1727"/>
      <c r="AK230" s="1728"/>
      <c r="AL230" s="336"/>
      <c r="AM230" s="1740" t="s">
        <v>2261</v>
      </c>
      <c r="AN230" s="1741"/>
      <c r="AO230" s="1741"/>
      <c r="AP230" s="1741"/>
      <c r="AQ230" s="1741"/>
      <c r="AR230" s="1741"/>
      <c r="AS230" s="1741"/>
      <c r="AT230" s="1741"/>
      <c r="AU230" s="1741"/>
      <c r="AV230" s="1741"/>
      <c r="AW230" s="1741"/>
      <c r="AX230" s="1741"/>
      <c r="AY230" s="1741"/>
      <c r="AZ230" s="1741"/>
      <c r="BA230" s="1741"/>
      <c r="BB230" s="1731"/>
      <c r="BC230" s="1737"/>
      <c r="BD230" s="1737"/>
      <c r="BE230" s="1737"/>
      <c r="BF230" s="1738"/>
      <c r="BG230" s="169"/>
    </row>
    <row r="231" spans="1:59" ht="22" customHeight="1" thickBot="1">
      <c r="A231" s="1749"/>
      <c r="B231" s="1762"/>
      <c r="C231" s="1763"/>
      <c r="D231" s="1763"/>
      <c r="E231" s="1763"/>
      <c r="F231" s="1763"/>
      <c r="G231" s="1763"/>
      <c r="H231" s="1763"/>
      <c r="I231" s="1763"/>
      <c r="J231" s="1764"/>
      <c r="K231" s="1785"/>
      <c r="L231" s="1786"/>
      <c r="M231" s="1786"/>
      <c r="N231" s="1787"/>
      <c r="O231" s="1790"/>
      <c r="P231" s="339"/>
      <c r="Q231" s="339"/>
      <c r="R231" s="339"/>
      <c r="S231" s="339"/>
      <c r="T231" s="340"/>
      <c r="U231" s="1790"/>
      <c r="V231" s="339"/>
      <c r="W231" s="339"/>
      <c r="X231" s="339"/>
      <c r="Y231" s="339"/>
      <c r="Z231" s="340"/>
      <c r="AA231" s="1790"/>
      <c r="AB231" s="1291"/>
      <c r="AC231" s="1291"/>
      <c r="AD231" s="1291"/>
      <c r="AE231" s="1292"/>
      <c r="AF231" s="1728" t="s">
        <v>580</v>
      </c>
      <c r="AG231" s="1736"/>
      <c r="AH231" s="1736"/>
      <c r="AI231" s="1736"/>
      <c r="AJ231" s="1736"/>
      <c r="AK231" s="1736"/>
      <c r="AL231" s="336"/>
      <c r="AM231" s="1734" t="s">
        <v>2249</v>
      </c>
      <c r="AN231" s="1735"/>
      <c r="AO231" s="1735"/>
      <c r="AP231" s="1735"/>
      <c r="AQ231" s="1735"/>
      <c r="AR231" s="1735"/>
      <c r="AS231" s="1735"/>
      <c r="AT231" s="1735"/>
      <c r="AU231" s="1735"/>
      <c r="AV231" s="1735"/>
      <c r="AW231" s="1735"/>
      <c r="AX231" s="1735"/>
      <c r="AY231" s="1735"/>
      <c r="AZ231" s="1735"/>
      <c r="BA231" s="1735"/>
      <c r="BB231" s="1731"/>
      <c r="BC231" s="1737"/>
      <c r="BD231" s="1737"/>
      <c r="BE231" s="1737"/>
      <c r="BF231" s="1738"/>
      <c r="BG231" s="169"/>
    </row>
    <row r="232" spans="1:59" ht="22" customHeight="1">
      <c r="A232" s="1749"/>
      <c r="B232" s="1762"/>
      <c r="C232" s="1763"/>
      <c r="D232" s="1763"/>
      <c r="E232" s="1763"/>
      <c r="F232" s="1763"/>
      <c r="G232" s="1763"/>
      <c r="H232" s="1763"/>
      <c r="I232" s="1763"/>
      <c r="J232" s="1764"/>
      <c r="K232" s="1290"/>
      <c r="L232" s="1291"/>
      <c r="M232" s="1291"/>
      <c r="N232" s="1292"/>
      <c r="O232" s="1773" t="s">
        <v>2277</v>
      </c>
      <c r="P232" s="1774"/>
      <c r="Q232" s="1774"/>
      <c r="R232" s="1774"/>
      <c r="S232" s="1774"/>
      <c r="T232" s="1775"/>
      <c r="U232" s="1773" t="s">
        <v>2277</v>
      </c>
      <c r="V232" s="1774"/>
      <c r="W232" s="1774"/>
      <c r="X232" s="1774"/>
      <c r="Y232" s="1774"/>
      <c r="Z232" s="1775"/>
      <c r="AA232" s="1773" t="s">
        <v>2289</v>
      </c>
      <c r="AB232" s="1774"/>
      <c r="AC232" s="1774"/>
      <c r="AD232" s="1774"/>
      <c r="AE232" s="1775"/>
      <c r="AF232" s="1728" t="s">
        <v>579</v>
      </c>
      <c r="AG232" s="1736"/>
      <c r="AH232" s="1736"/>
      <c r="AI232" s="1736"/>
      <c r="AJ232" s="1736"/>
      <c r="AK232" s="1736"/>
      <c r="AL232" s="336"/>
      <c r="AM232" s="1734" t="s">
        <v>2228</v>
      </c>
      <c r="AN232" s="1735"/>
      <c r="AO232" s="1735"/>
      <c r="AP232" s="1735"/>
      <c r="AQ232" s="1735"/>
      <c r="AR232" s="1735"/>
      <c r="AS232" s="1735"/>
      <c r="AT232" s="1735"/>
      <c r="AU232" s="1735"/>
      <c r="AV232" s="1735"/>
      <c r="AW232" s="1735"/>
      <c r="AX232" s="1735"/>
      <c r="AY232" s="1735"/>
      <c r="AZ232" s="1735"/>
      <c r="BA232" s="1735"/>
      <c r="BB232" s="1731"/>
      <c r="BC232" s="1737"/>
      <c r="BD232" s="1737"/>
      <c r="BE232" s="1737"/>
      <c r="BF232" s="1738"/>
      <c r="BG232" s="169"/>
    </row>
    <row r="233" spans="1:59" ht="22" customHeight="1">
      <c r="A233" s="1749"/>
      <c r="B233" s="1762"/>
      <c r="C233" s="1763"/>
      <c r="D233" s="1763"/>
      <c r="E233" s="1763"/>
      <c r="F233" s="1763"/>
      <c r="G233" s="1763"/>
      <c r="H233" s="1763"/>
      <c r="I233" s="1763"/>
      <c r="J233" s="1764"/>
      <c r="K233" s="1290"/>
      <c r="L233" s="1291"/>
      <c r="M233" s="1291"/>
      <c r="N233" s="1292"/>
      <c r="O233" s="1773"/>
      <c r="P233" s="1774"/>
      <c r="Q233" s="1774"/>
      <c r="R233" s="1774"/>
      <c r="S233" s="1774"/>
      <c r="T233" s="1775"/>
      <c r="U233" s="1773"/>
      <c r="V233" s="1774"/>
      <c r="W233" s="1774"/>
      <c r="X233" s="1774"/>
      <c r="Y233" s="1774"/>
      <c r="Z233" s="1775"/>
      <c r="AA233" s="1773"/>
      <c r="AB233" s="1774"/>
      <c r="AC233" s="1774"/>
      <c r="AD233" s="1774"/>
      <c r="AE233" s="1775"/>
      <c r="AF233" s="1768" t="s">
        <v>578</v>
      </c>
      <c r="AG233" s="1769"/>
      <c r="AH233" s="1769"/>
      <c r="AI233" s="1769"/>
      <c r="AJ233" s="1769"/>
      <c r="AK233" s="1770"/>
      <c r="AL233" s="336"/>
      <c r="AM233" s="1740" t="s">
        <v>2234</v>
      </c>
      <c r="AN233" s="1741"/>
      <c r="AO233" s="1741"/>
      <c r="AP233" s="1741"/>
      <c r="AQ233" s="1741"/>
      <c r="AR233" s="1741"/>
      <c r="AS233" s="1741"/>
      <c r="AT233" s="1741"/>
      <c r="AU233" s="1741"/>
      <c r="AV233" s="1741"/>
      <c r="AW233" s="1741"/>
      <c r="AX233" s="1741"/>
      <c r="AY233" s="1741"/>
      <c r="AZ233" s="1741"/>
      <c r="BA233" s="1741"/>
      <c r="BB233" s="1657"/>
      <c r="BC233" s="1658"/>
      <c r="BD233" s="1658"/>
      <c r="BE233" s="1658"/>
      <c r="BF233" s="1659"/>
      <c r="BG233" s="168"/>
    </row>
    <row r="234" spans="1:59" ht="22" customHeight="1">
      <c r="A234" s="1749"/>
      <c r="B234" s="1762"/>
      <c r="C234" s="1763"/>
      <c r="D234" s="1763"/>
      <c r="E234" s="1763"/>
      <c r="F234" s="1763"/>
      <c r="G234" s="1763"/>
      <c r="H234" s="1763"/>
      <c r="I234" s="1763"/>
      <c r="J234" s="1764"/>
      <c r="K234" s="1290"/>
      <c r="L234" s="1291"/>
      <c r="M234" s="1291"/>
      <c r="N234" s="1292"/>
      <c r="O234" s="1773"/>
      <c r="P234" s="1774"/>
      <c r="Q234" s="1774"/>
      <c r="R234" s="1774"/>
      <c r="S234" s="1774"/>
      <c r="T234" s="1775"/>
      <c r="U234" s="1773"/>
      <c r="V234" s="1774"/>
      <c r="W234" s="1774"/>
      <c r="X234" s="1774"/>
      <c r="Y234" s="1774"/>
      <c r="Z234" s="1775"/>
      <c r="AA234" s="1773"/>
      <c r="AB234" s="1774"/>
      <c r="AC234" s="1774"/>
      <c r="AD234" s="1774"/>
      <c r="AE234" s="1775"/>
      <c r="AF234" s="1728" t="s">
        <v>583</v>
      </c>
      <c r="AG234" s="1736"/>
      <c r="AH234" s="1736"/>
      <c r="AI234" s="1736"/>
      <c r="AJ234" s="1736"/>
      <c r="AK234" s="1736"/>
      <c r="AL234" s="336"/>
      <c r="AM234" s="1734" t="s">
        <v>2228</v>
      </c>
      <c r="AN234" s="1735"/>
      <c r="AO234" s="1735"/>
      <c r="AP234" s="1735"/>
      <c r="AQ234" s="1735"/>
      <c r="AR234" s="1735"/>
      <c r="AS234" s="1735"/>
      <c r="AT234" s="1735"/>
      <c r="AU234" s="1735"/>
      <c r="AV234" s="1735"/>
      <c r="AW234" s="1735"/>
      <c r="AX234" s="1735"/>
      <c r="AY234" s="1735"/>
      <c r="AZ234" s="1735"/>
      <c r="BA234" s="1735"/>
      <c r="BB234" s="1731"/>
      <c r="BC234" s="1737"/>
      <c r="BD234" s="1737"/>
      <c r="BE234" s="1737"/>
      <c r="BF234" s="1738"/>
      <c r="BG234" s="168"/>
    </row>
    <row r="235" spans="1:59" ht="22" customHeight="1">
      <c r="A235" s="1749"/>
      <c r="B235" s="1762"/>
      <c r="C235" s="1763"/>
      <c r="D235" s="1763"/>
      <c r="E235" s="1763"/>
      <c r="F235" s="1763"/>
      <c r="G235" s="1763"/>
      <c r="H235" s="1763"/>
      <c r="I235" s="1763"/>
      <c r="J235" s="1764"/>
      <c r="K235" s="1290"/>
      <c r="L235" s="1291"/>
      <c r="M235" s="1291"/>
      <c r="N235" s="1292"/>
      <c r="O235" s="1773"/>
      <c r="P235" s="1774"/>
      <c r="Q235" s="1774"/>
      <c r="R235" s="1774"/>
      <c r="S235" s="1774"/>
      <c r="T235" s="1775"/>
      <c r="U235" s="1773"/>
      <c r="V235" s="1774"/>
      <c r="W235" s="1774"/>
      <c r="X235" s="1774"/>
      <c r="Y235" s="1774"/>
      <c r="Z235" s="1775"/>
      <c r="AA235" s="1773"/>
      <c r="AB235" s="1774"/>
      <c r="AC235" s="1774"/>
      <c r="AD235" s="1774"/>
      <c r="AE235" s="1775"/>
      <c r="AF235" s="1728" t="s">
        <v>576</v>
      </c>
      <c r="AG235" s="1736"/>
      <c r="AH235" s="1736"/>
      <c r="AI235" s="1736"/>
      <c r="AJ235" s="1736"/>
      <c r="AK235" s="1736"/>
      <c r="AL235" s="336"/>
      <c r="AM235" s="1740" t="s">
        <v>2290</v>
      </c>
      <c r="AN235" s="1741"/>
      <c r="AO235" s="1741"/>
      <c r="AP235" s="1741"/>
      <c r="AQ235" s="1741"/>
      <c r="AR235" s="1741"/>
      <c r="AS235" s="1741"/>
      <c r="AT235" s="1741"/>
      <c r="AU235" s="1741"/>
      <c r="AV235" s="1741"/>
      <c r="AW235" s="1741"/>
      <c r="AX235" s="1741"/>
      <c r="AY235" s="1741"/>
      <c r="AZ235" s="1741"/>
      <c r="BA235" s="1741"/>
      <c r="BB235" s="1731"/>
      <c r="BC235" s="1737"/>
      <c r="BD235" s="1737"/>
      <c r="BE235" s="1737"/>
      <c r="BF235" s="1738"/>
      <c r="BG235" s="168"/>
    </row>
    <row r="236" spans="1:59" ht="22" customHeight="1">
      <c r="A236" s="1749"/>
      <c r="B236" s="1762"/>
      <c r="C236" s="1763"/>
      <c r="D236" s="1763"/>
      <c r="E236" s="1763"/>
      <c r="F236" s="1763"/>
      <c r="G236" s="1763"/>
      <c r="H236" s="1763"/>
      <c r="I236" s="1763"/>
      <c r="J236" s="1764"/>
      <c r="K236" s="1290"/>
      <c r="L236" s="1291"/>
      <c r="M236" s="1291"/>
      <c r="N236" s="1292"/>
      <c r="O236" s="1773"/>
      <c r="P236" s="1774"/>
      <c r="Q236" s="1774"/>
      <c r="R236" s="1774"/>
      <c r="S236" s="1774"/>
      <c r="T236" s="1775"/>
      <c r="U236" s="1773"/>
      <c r="V236" s="1774"/>
      <c r="W236" s="1774"/>
      <c r="X236" s="1774"/>
      <c r="Y236" s="1774"/>
      <c r="Z236" s="1775"/>
      <c r="AA236" s="1773"/>
      <c r="AB236" s="1774"/>
      <c r="AC236" s="1774"/>
      <c r="AD236" s="1774"/>
      <c r="AE236" s="1775"/>
      <c r="AF236" s="1728" t="s">
        <v>575</v>
      </c>
      <c r="AG236" s="1736"/>
      <c r="AH236" s="1736"/>
      <c r="AI236" s="1736"/>
      <c r="AJ236" s="1736"/>
      <c r="AK236" s="1736"/>
      <c r="AL236" s="336"/>
      <c r="AM236" s="1734" t="s">
        <v>2228</v>
      </c>
      <c r="AN236" s="1735"/>
      <c r="AO236" s="1735"/>
      <c r="AP236" s="1735"/>
      <c r="AQ236" s="1735"/>
      <c r="AR236" s="1735"/>
      <c r="AS236" s="1735"/>
      <c r="AT236" s="1735"/>
      <c r="AU236" s="1735"/>
      <c r="AV236" s="1735"/>
      <c r="AW236" s="1735"/>
      <c r="AX236" s="1735"/>
      <c r="AY236" s="1735"/>
      <c r="AZ236" s="1735"/>
      <c r="BA236" s="1735"/>
      <c r="BB236" s="1731"/>
      <c r="BC236" s="1737"/>
      <c r="BD236" s="1737"/>
      <c r="BE236" s="1737"/>
      <c r="BF236" s="1738"/>
      <c r="BG236" s="169"/>
    </row>
    <row r="237" spans="1:59" ht="22" customHeight="1">
      <c r="A237" s="1749"/>
      <c r="B237" s="1762"/>
      <c r="C237" s="1763"/>
      <c r="D237" s="1763"/>
      <c r="E237" s="1763"/>
      <c r="F237" s="1763"/>
      <c r="G237" s="1763"/>
      <c r="H237" s="1763"/>
      <c r="I237" s="1763"/>
      <c r="J237" s="1764"/>
      <c r="K237" s="1290"/>
      <c r="L237" s="1291"/>
      <c r="M237" s="1291"/>
      <c r="N237" s="1292"/>
      <c r="O237" s="1773"/>
      <c r="P237" s="1774"/>
      <c r="Q237" s="1774"/>
      <c r="R237" s="1774"/>
      <c r="S237" s="1774"/>
      <c r="T237" s="1775"/>
      <c r="U237" s="1773"/>
      <c r="V237" s="1774"/>
      <c r="W237" s="1774"/>
      <c r="X237" s="1774"/>
      <c r="Y237" s="1774"/>
      <c r="Z237" s="1775"/>
      <c r="AA237" s="1773"/>
      <c r="AB237" s="1774"/>
      <c r="AC237" s="1774"/>
      <c r="AD237" s="1774"/>
      <c r="AE237" s="1775"/>
      <c r="AF237" s="1814" t="s">
        <v>2280</v>
      </c>
      <c r="AG237" s="1727"/>
      <c r="AH237" s="1727"/>
      <c r="AI237" s="1727"/>
      <c r="AJ237" s="1727"/>
      <c r="AK237" s="1728"/>
      <c r="AL237" s="336"/>
      <c r="AM237" s="1734" t="s">
        <v>2228</v>
      </c>
      <c r="AN237" s="1735"/>
      <c r="AO237" s="1735"/>
      <c r="AP237" s="1735"/>
      <c r="AQ237" s="1735"/>
      <c r="AR237" s="1735"/>
      <c r="AS237" s="1735"/>
      <c r="AT237" s="1735"/>
      <c r="AU237" s="1735"/>
      <c r="AV237" s="1735"/>
      <c r="AW237" s="1735"/>
      <c r="AX237" s="1735"/>
      <c r="AY237" s="1735"/>
      <c r="AZ237" s="1735"/>
      <c r="BA237" s="1735"/>
      <c r="BB237" s="1731"/>
      <c r="BC237" s="1737"/>
      <c r="BD237" s="1737"/>
      <c r="BE237" s="1737"/>
      <c r="BF237" s="1738"/>
      <c r="BG237" s="168"/>
    </row>
    <row r="238" spans="1:59" ht="22" customHeight="1">
      <c r="A238" s="1749"/>
      <c r="B238" s="1762"/>
      <c r="C238" s="1763"/>
      <c r="D238" s="1763"/>
      <c r="E238" s="1763"/>
      <c r="F238" s="1763"/>
      <c r="G238" s="1763"/>
      <c r="H238" s="1763"/>
      <c r="I238" s="1763"/>
      <c r="J238" s="1764"/>
      <c r="K238" s="1273"/>
      <c r="L238" s="1274"/>
      <c r="M238" s="1274"/>
      <c r="N238" s="1275"/>
      <c r="O238" s="1773"/>
      <c r="P238" s="1774"/>
      <c r="Q238" s="1774"/>
      <c r="R238" s="1774"/>
      <c r="S238" s="1774"/>
      <c r="T238" s="1775"/>
      <c r="U238" s="1773"/>
      <c r="V238" s="1774"/>
      <c r="W238" s="1774"/>
      <c r="X238" s="1774"/>
      <c r="Y238" s="1774"/>
      <c r="Z238" s="1775"/>
      <c r="AA238" s="1773"/>
      <c r="AB238" s="1774"/>
      <c r="AC238" s="1774"/>
      <c r="AD238" s="1774"/>
      <c r="AE238" s="1775"/>
      <c r="AF238" s="1766" t="s">
        <v>582</v>
      </c>
      <c r="AG238" s="1766"/>
      <c r="AH238" s="1766"/>
      <c r="AI238" s="1766"/>
      <c r="AJ238" s="1766"/>
      <c r="AK238" s="1767"/>
      <c r="AL238" s="336"/>
      <c r="AM238" s="1734" t="s">
        <v>2291</v>
      </c>
      <c r="AN238" s="1735"/>
      <c r="AO238" s="1735"/>
      <c r="AP238" s="1735"/>
      <c r="AQ238" s="1735"/>
      <c r="AR238" s="1735"/>
      <c r="AS238" s="1735"/>
      <c r="AT238" s="1735"/>
      <c r="AU238" s="1735"/>
      <c r="AV238" s="1735"/>
      <c r="AW238" s="1735"/>
      <c r="AX238" s="1735"/>
      <c r="AY238" s="1735"/>
      <c r="AZ238" s="1735"/>
      <c r="BA238" s="1735"/>
      <c r="BB238" s="1807"/>
      <c r="BC238" s="1808"/>
      <c r="BD238" s="1808"/>
      <c r="BE238" s="1808"/>
      <c r="BF238" s="1809"/>
      <c r="BG238" s="169"/>
    </row>
    <row r="239" spans="1:59" ht="33.5" customHeight="1">
      <c r="A239" s="1749"/>
      <c r="B239" s="1762"/>
      <c r="C239" s="1763"/>
      <c r="D239" s="1763"/>
      <c r="E239" s="1763"/>
      <c r="F239" s="1763"/>
      <c r="G239" s="1763"/>
      <c r="H239" s="1763"/>
      <c r="I239" s="1763"/>
      <c r="J239" s="1764"/>
      <c r="K239" s="1273"/>
      <c r="L239" s="1274"/>
      <c r="M239" s="1274"/>
      <c r="N239" s="1275"/>
      <c r="O239" s="1773"/>
      <c r="P239" s="1774"/>
      <c r="Q239" s="1774"/>
      <c r="R239" s="1774"/>
      <c r="S239" s="1774"/>
      <c r="T239" s="1775"/>
      <c r="U239" s="1773"/>
      <c r="V239" s="1774"/>
      <c r="W239" s="1774"/>
      <c r="X239" s="1774"/>
      <c r="Y239" s="1774"/>
      <c r="Z239" s="1775"/>
      <c r="AA239" s="1773"/>
      <c r="AB239" s="1774"/>
      <c r="AC239" s="1774"/>
      <c r="AD239" s="1774"/>
      <c r="AE239" s="1775"/>
      <c r="AF239" s="1727" t="s">
        <v>2238</v>
      </c>
      <c r="AG239" s="1727"/>
      <c r="AH239" s="1727"/>
      <c r="AI239" s="1727"/>
      <c r="AJ239" s="1727"/>
      <c r="AK239" s="1728"/>
      <c r="AL239" s="336"/>
      <c r="AM239" s="1689" t="s">
        <v>2704</v>
      </c>
      <c r="AN239" s="1690"/>
      <c r="AO239" s="1690"/>
      <c r="AP239" s="1690"/>
      <c r="AQ239" s="1690"/>
      <c r="AR239" s="1690"/>
      <c r="AS239" s="1690"/>
      <c r="AT239" s="1690"/>
      <c r="AU239" s="1690"/>
      <c r="AV239" s="1690"/>
      <c r="AW239" s="1690"/>
      <c r="AX239" s="1690"/>
      <c r="AY239" s="1690"/>
      <c r="AZ239" s="1690"/>
      <c r="BA239" s="1691"/>
      <c r="BB239" s="1731"/>
      <c r="BC239" s="1737"/>
      <c r="BD239" s="1737"/>
      <c r="BE239" s="1737"/>
      <c r="BF239" s="1738"/>
      <c r="BG239" s="169"/>
    </row>
    <row r="240" spans="1:59" ht="22" customHeight="1">
      <c r="A240" s="1749"/>
      <c r="B240" s="1762"/>
      <c r="C240" s="1763"/>
      <c r="D240" s="1763"/>
      <c r="E240" s="1763"/>
      <c r="F240" s="1763"/>
      <c r="G240" s="1763"/>
      <c r="H240" s="1763"/>
      <c r="I240" s="1763"/>
      <c r="J240" s="1764"/>
      <c r="K240" s="1273"/>
      <c r="L240" s="1274"/>
      <c r="M240" s="1274"/>
      <c r="N240" s="1275"/>
      <c r="O240" s="1773"/>
      <c r="P240" s="1774"/>
      <c r="Q240" s="1774"/>
      <c r="R240" s="1774"/>
      <c r="S240" s="1774"/>
      <c r="T240" s="1775"/>
      <c r="U240" s="1773"/>
      <c r="V240" s="1774"/>
      <c r="W240" s="1774"/>
      <c r="X240" s="1774"/>
      <c r="Y240" s="1774"/>
      <c r="Z240" s="1775"/>
      <c r="AA240" s="1773"/>
      <c r="AB240" s="1774"/>
      <c r="AC240" s="1774"/>
      <c r="AD240" s="1774"/>
      <c r="AE240" s="1775"/>
      <c r="AF240" s="1727" t="s">
        <v>555</v>
      </c>
      <c r="AG240" s="1727"/>
      <c r="AH240" s="1727"/>
      <c r="AI240" s="1727"/>
      <c r="AJ240" s="1727"/>
      <c r="AK240" s="1728"/>
      <c r="AL240" s="336"/>
      <c r="AM240" s="1734" t="s">
        <v>547</v>
      </c>
      <c r="AN240" s="1735"/>
      <c r="AO240" s="1735"/>
      <c r="AP240" s="1735"/>
      <c r="AQ240" s="1735"/>
      <c r="AR240" s="1735"/>
      <c r="AS240" s="1735"/>
      <c r="AT240" s="1735"/>
      <c r="AU240" s="1735"/>
      <c r="AV240" s="1735"/>
      <c r="AW240" s="1735"/>
      <c r="AX240" s="1735"/>
      <c r="AY240" s="1735"/>
      <c r="AZ240" s="1735"/>
      <c r="BA240" s="1735"/>
      <c r="BB240" s="1731"/>
      <c r="BC240" s="1737"/>
      <c r="BD240" s="1737"/>
      <c r="BE240" s="1737"/>
      <c r="BF240" s="1738"/>
      <c r="BG240" s="169"/>
    </row>
    <row r="241" spans="1:59" ht="22" customHeight="1">
      <c r="A241" s="1749"/>
      <c r="B241" s="1762"/>
      <c r="C241" s="1763"/>
      <c r="D241" s="1763"/>
      <c r="E241" s="1763"/>
      <c r="F241" s="1763"/>
      <c r="G241" s="1763"/>
      <c r="H241" s="1763"/>
      <c r="I241" s="1763"/>
      <c r="J241" s="1764"/>
      <c r="K241" s="1273"/>
      <c r="L241" s="1274"/>
      <c r="M241" s="1274"/>
      <c r="N241" s="1275"/>
      <c r="O241" s="1773"/>
      <c r="P241" s="1774"/>
      <c r="Q241" s="1774"/>
      <c r="R241" s="1774"/>
      <c r="S241" s="1774"/>
      <c r="T241" s="1775"/>
      <c r="U241" s="1773"/>
      <c r="V241" s="1774"/>
      <c r="W241" s="1774"/>
      <c r="X241" s="1774"/>
      <c r="Y241" s="1774"/>
      <c r="Z241" s="1775"/>
      <c r="AA241" s="1773"/>
      <c r="AB241" s="1774"/>
      <c r="AC241" s="1774"/>
      <c r="AD241" s="1774"/>
      <c r="AE241" s="1775"/>
      <c r="AF241" s="1745" t="s">
        <v>548</v>
      </c>
      <c r="AG241" s="1727"/>
      <c r="AH241" s="1727"/>
      <c r="AI241" s="1727"/>
      <c r="AJ241" s="1727"/>
      <c r="AK241" s="1728"/>
      <c r="AL241" s="336"/>
      <c r="AM241" s="1740" t="s">
        <v>547</v>
      </c>
      <c r="AN241" s="1741"/>
      <c r="AO241" s="1741"/>
      <c r="AP241" s="1741"/>
      <c r="AQ241" s="1741"/>
      <c r="AR241" s="1741"/>
      <c r="AS241" s="1741"/>
      <c r="AT241" s="1741"/>
      <c r="AU241" s="1741"/>
      <c r="AV241" s="1741"/>
      <c r="AW241" s="1741"/>
      <c r="AX241" s="1741"/>
      <c r="AY241" s="1741"/>
      <c r="AZ241" s="1741"/>
      <c r="BA241" s="1741"/>
      <c r="BB241" s="1731"/>
      <c r="BC241" s="1732"/>
      <c r="BD241" s="1732"/>
      <c r="BE241" s="1732"/>
      <c r="BF241" s="1733"/>
      <c r="BG241" s="167"/>
    </row>
    <row r="242" spans="1:59" ht="22" customHeight="1">
      <c r="A242" s="1749"/>
      <c r="B242" s="1765"/>
      <c r="C242" s="1766"/>
      <c r="D242" s="1766"/>
      <c r="E242" s="1766"/>
      <c r="F242" s="1766"/>
      <c r="G242" s="1766"/>
      <c r="H242" s="1766"/>
      <c r="I242" s="1766"/>
      <c r="J242" s="1767"/>
      <c r="K242" s="1279"/>
      <c r="L242" s="1280"/>
      <c r="M242" s="1280"/>
      <c r="N242" s="1281"/>
      <c r="O242" s="1776"/>
      <c r="P242" s="1777"/>
      <c r="Q242" s="1777"/>
      <c r="R242" s="1777"/>
      <c r="S242" s="1777"/>
      <c r="T242" s="1778"/>
      <c r="U242" s="1776"/>
      <c r="V242" s="1777"/>
      <c r="W242" s="1777"/>
      <c r="X242" s="1777"/>
      <c r="Y242" s="1777"/>
      <c r="Z242" s="1778"/>
      <c r="AA242" s="1776"/>
      <c r="AB242" s="1777"/>
      <c r="AC242" s="1777"/>
      <c r="AD242" s="1777"/>
      <c r="AE242" s="1778"/>
      <c r="AF242" s="1745" t="s">
        <v>2241</v>
      </c>
      <c r="AG242" s="1727"/>
      <c r="AH242" s="1727"/>
      <c r="AI242" s="1727"/>
      <c r="AJ242" s="1727"/>
      <c r="AK242" s="1728"/>
      <c r="AL242" s="336"/>
      <c r="AM242" s="1740" t="s">
        <v>2237</v>
      </c>
      <c r="AN242" s="1741"/>
      <c r="AO242" s="1741"/>
      <c r="AP242" s="1741"/>
      <c r="AQ242" s="1741"/>
      <c r="AR242" s="1741"/>
      <c r="AS242" s="1741"/>
      <c r="AT242" s="1741"/>
      <c r="AU242" s="1741"/>
      <c r="AV242" s="1741"/>
      <c r="AW242" s="1741"/>
      <c r="AX242" s="1741"/>
      <c r="AY242" s="1741"/>
      <c r="AZ242" s="1741"/>
      <c r="BA242" s="1741"/>
      <c r="BB242" s="1731"/>
      <c r="BC242" s="1732"/>
      <c r="BD242" s="1732"/>
      <c r="BE242" s="1732"/>
      <c r="BF242" s="1733"/>
      <c r="BG242" s="167"/>
    </row>
    <row r="243" spans="1:59" ht="291.5" customHeight="1">
      <c r="A243" s="1749"/>
      <c r="B243" s="1759" t="s">
        <v>222</v>
      </c>
      <c r="C243" s="1760"/>
      <c r="D243" s="1760"/>
      <c r="E243" s="1760"/>
      <c r="F243" s="1760"/>
      <c r="G243" s="1760"/>
      <c r="H243" s="1760"/>
      <c r="I243" s="1760"/>
      <c r="J243" s="1761"/>
      <c r="K243" s="1287"/>
      <c r="L243" s="1288"/>
      <c r="M243" s="1288"/>
      <c r="N243" s="1289"/>
      <c r="O243" s="1270"/>
      <c r="P243" s="1288"/>
      <c r="Q243" s="1288"/>
      <c r="R243" s="1288"/>
      <c r="S243" s="1288"/>
      <c r="T243" s="1289"/>
      <c r="U243" s="1270"/>
      <c r="V243" s="1288"/>
      <c r="W243" s="1288"/>
      <c r="X243" s="1288"/>
      <c r="Y243" s="1288"/>
      <c r="Z243" s="1289"/>
      <c r="AA243" s="1270"/>
      <c r="AB243" s="1288"/>
      <c r="AC243" s="1288"/>
      <c r="AD243" s="1288"/>
      <c r="AE243" s="1289"/>
      <c r="AF243" s="1806" t="s">
        <v>2292</v>
      </c>
      <c r="AG243" s="1814"/>
      <c r="AH243" s="1814"/>
      <c r="AI243" s="1814"/>
      <c r="AJ243" s="1814"/>
      <c r="AK243" s="1739"/>
      <c r="AL243" s="336"/>
      <c r="AM243" s="1820" t="s">
        <v>2711</v>
      </c>
      <c r="AN243" s="1821"/>
      <c r="AO243" s="1821"/>
      <c r="AP243" s="1821"/>
      <c r="AQ243" s="1821"/>
      <c r="AR243" s="1821"/>
      <c r="AS243" s="1821"/>
      <c r="AT243" s="1821"/>
      <c r="AU243" s="1821"/>
      <c r="AV243" s="1821"/>
      <c r="AW243" s="1821"/>
      <c r="AX243" s="1821"/>
      <c r="AY243" s="1821"/>
      <c r="AZ243" s="1821"/>
      <c r="BA243" s="1822"/>
      <c r="BB243" s="1731"/>
      <c r="BC243" s="1737"/>
      <c r="BD243" s="1737"/>
      <c r="BE243" s="1737"/>
      <c r="BF243" s="1738"/>
      <c r="BG243" s="168"/>
    </row>
    <row r="244" spans="1:59" ht="22" customHeight="1">
      <c r="A244" s="1749"/>
      <c r="B244" s="1762"/>
      <c r="C244" s="1763"/>
      <c r="D244" s="1763"/>
      <c r="E244" s="1763"/>
      <c r="F244" s="1763"/>
      <c r="G244" s="1763"/>
      <c r="H244" s="1763"/>
      <c r="I244" s="1763"/>
      <c r="J244" s="1764"/>
      <c r="K244" s="1290"/>
      <c r="L244" s="1291"/>
      <c r="M244" s="1291"/>
      <c r="N244" s="1292"/>
      <c r="O244" s="1290"/>
      <c r="P244" s="1291"/>
      <c r="Q244" s="1291"/>
      <c r="R244" s="1291"/>
      <c r="S244" s="1291"/>
      <c r="T244" s="1292"/>
      <c r="U244" s="1290"/>
      <c r="V244" s="1291"/>
      <c r="W244" s="1291"/>
      <c r="X244" s="1291"/>
      <c r="Y244" s="1291"/>
      <c r="Z244" s="1292"/>
      <c r="AA244" s="1290"/>
      <c r="AB244" s="1291"/>
      <c r="AC244" s="1291"/>
      <c r="AD244" s="1291"/>
      <c r="AE244" s="1292"/>
      <c r="AF244" s="1727" t="s">
        <v>581</v>
      </c>
      <c r="AG244" s="1727"/>
      <c r="AH244" s="1727"/>
      <c r="AI244" s="1727"/>
      <c r="AJ244" s="1727"/>
      <c r="AK244" s="1728"/>
      <c r="AL244" s="336"/>
      <c r="AM244" s="1734" t="s">
        <v>2228</v>
      </c>
      <c r="AN244" s="1735"/>
      <c r="AO244" s="1735"/>
      <c r="AP244" s="1735"/>
      <c r="AQ244" s="1735"/>
      <c r="AR244" s="1735"/>
      <c r="AS244" s="1735"/>
      <c r="AT244" s="1735"/>
      <c r="AU244" s="1735"/>
      <c r="AV244" s="1735"/>
      <c r="AW244" s="1735"/>
      <c r="AX244" s="1735"/>
      <c r="AY244" s="1735"/>
      <c r="AZ244" s="1735"/>
      <c r="BA244" s="1735"/>
      <c r="BB244" s="1731"/>
      <c r="BC244" s="1737"/>
      <c r="BD244" s="1737"/>
      <c r="BE244" s="1737"/>
      <c r="BF244" s="1738"/>
      <c r="BG244" s="169"/>
    </row>
    <row r="245" spans="1:59" ht="22" customHeight="1">
      <c r="A245" s="1749"/>
      <c r="B245" s="1762"/>
      <c r="C245" s="1763"/>
      <c r="D245" s="1763"/>
      <c r="E245" s="1763"/>
      <c r="F245" s="1763"/>
      <c r="G245" s="1763"/>
      <c r="H245" s="1763"/>
      <c r="I245" s="1763"/>
      <c r="J245" s="1764"/>
      <c r="K245" s="1290"/>
      <c r="L245" s="1291"/>
      <c r="M245" s="1291"/>
      <c r="N245" s="1292"/>
      <c r="O245" s="1290"/>
      <c r="P245" s="1291"/>
      <c r="Q245" s="1291"/>
      <c r="R245" s="1291"/>
      <c r="S245" s="1291"/>
      <c r="T245" s="1292"/>
      <c r="U245" s="1290"/>
      <c r="V245" s="1291"/>
      <c r="W245" s="1291"/>
      <c r="X245" s="1291"/>
      <c r="Y245" s="1291"/>
      <c r="Z245" s="1292"/>
      <c r="AA245" s="1290"/>
      <c r="AB245" s="1291"/>
      <c r="AC245" s="1291"/>
      <c r="AD245" s="1291"/>
      <c r="AE245" s="1292"/>
      <c r="AF245" s="1728" t="s">
        <v>566</v>
      </c>
      <c r="AG245" s="1736"/>
      <c r="AH245" s="1736"/>
      <c r="AI245" s="1736"/>
      <c r="AJ245" s="1736"/>
      <c r="AK245" s="1736"/>
      <c r="AL245" s="336"/>
      <c r="AM245" s="1734" t="s">
        <v>2228</v>
      </c>
      <c r="AN245" s="1735"/>
      <c r="AO245" s="1735"/>
      <c r="AP245" s="1735"/>
      <c r="AQ245" s="1735"/>
      <c r="AR245" s="1735"/>
      <c r="AS245" s="1735"/>
      <c r="AT245" s="1735"/>
      <c r="AU245" s="1735"/>
      <c r="AV245" s="1735"/>
      <c r="AW245" s="1735"/>
      <c r="AX245" s="1735"/>
      <c r="AY245" s="1735"/>
      <c r="AZ245" s="1735"/>
      <c r="BA245" s="1735"/>
      <c r="BB245" s="1731"/>
      <c r="BC245" s="1737"/>
      <c r="BD245" s="1737"/>
      <c r="BE245" s="1737"/>
      <c r="BF245" s="1738"/>
      <c r="BG245" s="169"/>
    </row>
    <row r="246" spans="1:59" ht="22" customHeight="1">
      <c r="A246" s="1749"/>
      <c r="B246" s="1762"/>
      <c r="C246" s="1763"/>
      <c r="D246" s="1763"/>
      <c r="E246" s="1763"/>
      <c r="F246" s="1763"/>
      <c r="G246" s="1763"/>
      <c r="H246" s="1763"/>
      <c r="I246" s="1763"/>
      <c r="J246" s="1764"/>
      <c r="K246" s="1290"/>
      <c r="L246" s="1291"/>
      <c r="M246" s="1291"/>
      <c r="N246" s="1292"/>
      <c r="O246" s="1290"/>
      <c r="P246" s="1291"/>
      <c r="Q246" s="1291"/>
      <c r="R246" s="1291"/>
      <c r="S246" s="1291"/>
      <c r="T246" s="1292"/>
      <c r="U246" s="1290"/>
      <c r="V246" s="1291"/>
      <c r="W246" s="1291"/>
      <c r="X246" s="1291"/>
      <c r="Y246" s="1291"/>
      <c r="Z246" s="1292"/>
      <c r="AA246" s="1290"/>
      <c r="AB246" s="1291"/>
      <c r="AC246" s="1291"/>
      <c r="AD246" s="1291"/>
      <c r="AE246" s="1292"/>
      <c r="AF246" s="1728" t="s">
        <v>565</v>
      </c>
      <c r="AG246" s="1736"/>
      <c r="AH246" s="1736"/>
      <c r="AI246" s="1736"/>
      <c r="AJ246" s="1736"/>
      <c r="AK246" s="1736"/>
      <c r="AL246" s="336"/>
      <c r="AM246" s="1740" t="s">
        <v>2228</v>
      </c>
      <c r="AN246" s="1741"/>
      <c r="AO246" s="1741"/>
      <c r="AP246" s="1741"/>
      <c r="AQ246" s="1741"/>
      <c r="AR246" s="1741"/>
      <c r="AS246" s="1741"/>
      <c r="AT246" s="1741"/>
      <c r="AU246" s="1741"/>
      <c r="AV246" s="1741"/>
      <c r="AW246" s="1741"/>
      <c r="AX246" s="1741"/>
      <c r="AY246" s="1741"/>
      <c r="AZ246" s="1741"/>
      <c r="BA246" s="1741"/>
      <c r="BB246" s="1731"/>
      <c r="BC246" s="1737"/>
      <c r="BD246" s="1737"/>
      <c r="BE246" s="1737"/>
      <c r="BF246" s="1738"/>
      <c r="BG246" s="167"/>
    </row>
    <row r="247" spans="1:59" ht="22" customHeight="1">
      <c r="A247" s="1749"/>
      <c r="B247" s="1762"/>
      <c r="C247" s="1763"/>
      <c r="D247" s="1763"/>
      <c r="E247" s="1763"/>
      <c r="F247" s="1763"/>
      <c r="G247" s="1763"/>
      <c r="H247" s="1763"/>
      <c r="I247" s="1763"/>
      <c r="J247" s="1764"/>
      <c r="K247" s="1290"/>
      <c r="L247" s="1291"/>
      <c r="M247" s="1291"/>
      <c r="N247" s="1292"/>
      <c r="O247" s="1290"/>
      <c r="P247" s="1291"/>
      <c r="Q247" s="1291"/>
      <c r="R247" s="1291"/>
      <c r="S247" s="1291"/>
      <c r="T247" s="1292"/>
      <c r="U247" s="1290"/>
      <c r="V247" s="1291"/>
      <c r="W247" s="1291"/>
      <c r="X247" s="1291"/>
      <c r="Y247" s="1291"/>
      <c r="Z247" s="1292"/>
      <c r="AA247" s="1290"/>
      <c r="AB247" s="1291"/>
      <c r="AC247" s="1291"/>
      <c r="AD247" s="1291"/>
      <c r="AE247" s="1292"/>
      <c r="AF247" s="1745" t="s">
        <v>2245</v>
      </c>
      <c r="AG247" s="1727"/>
      <c r="AH247" s="1727"/>
      <c r="AI247" s="1727"/>
      <c r="AJ247" s="1727"/>
      <c r="AK247" s="1728"/>
      <c r="AL247" s="336"/>
      <c r="AM247" s="1740" t="s">
        <v>2273</v>
      </c>
      <c r="AN247" s="1741"/>
      <c r="AO247" s="1741"/>
      <c r="AP247" s="1741"/>
      <c r="AQ247" s="1741"/>
      <c r="AR247" s="1741"/>
      <c r="AS247" s="1741"/>
      <c r="AT247" s="1741"/>
      <c r="AU247" s="1741"/>
      <c r="AV247" s="1741"/>
      <c r="AW247" s="1741"/>
      <c r="AX247" s="1741"/>
      <c r="AY247" s="1741"/>
      <c r="AZ247" s="1741"/>
      <c r="BA247" s="1741"/>
      <c r="BB247" s="1657"/>
      <c r="BC247" s="1658"/>
      <c r="BD247" s="1658"/>
      <c r="BE247" s="1658"/>
      <c r="BF247" s="1659"/>
      <c r="BG247" s="169"/>
    </row>
    <row r="248" spans="1:59" ht="22" customHeight="1">
      <c r="A248" s="1749"/>
      <c r="B248" s="1762"/>
      <c r="C248" s="1763"/>
      <c r="D248" s="1763"/>
      <c r="E248" s="1763"/>
      <c r="F248" s="1763"/>
      <c r="G248" s="1763"/>
      <c r="H248" s="1763"/>
      <c r="I248" s="1763"/>
      <c r="J248" s="1764"/>
      <c r="K248" s="1290"/>
      <c r="L248" s="1291"/>
      <c r="M248" s="1291"/>
      <c r="N248" s="1292"/>
      <c r="O248" s="1290"/>
      <c r="P248" s="1291"/>
      <c r="Q248" s="1291"/>
      <c r="R248" s="1291"/>
      <c r="S248" s="1291"/>
      <c r="T248" s="1292"/>
      <c r="U248" s="1290"/>
      <c r="V248" s="1291"/>
      <c r="W248" s="1291"/>
      <c r="X248" s="1291"/>
      <c r="Y248" s="1291"/>
      <c r="Z248" s="1292"/>
      <c r="AA248" s="1290"/>
      <c r="AB248" s="1291"/>
      <c r="AC248" s="1291"/>
      <c r="AD248" s="1291"/>
      <c r="AE248" s="1292"/>
      <c r="AF248" s="1745" t="s">
        <v>2193</v>
      </c>
      <c r="AG248" s="1727"/>
      <c r="AH248" s="1727"/>
      <c r="AI248" s="1727"/>
      <c r="AJ248" s="1727"/>
      <c r="AK248" s="1728"/>
      <c r="AL248" s="336"/>
      <c r="AM248" s="1740" t="s">
        <v>2228</v>
      </c>
      <c r="AN248" s="1741"/>
      <c r="AO248" s="1741"/>
      <c r="AP248" s="1741"/>
      <c r="AQ248" s="1741"/>
      <c r="AR248" s="1741"/>
      <c r="AS248" s="1741"/>
      <c r="AT248" s="1741"/>
      <c r="AU248" s="1741"/>
      <c r="AV248" s="1741"/>
      <c r="AW248" s="1741"/>
      <c r="AX248" s="1741"/>
      <c r="AY248" s="1741"/>
      <c r="AZ248" s="1741"/>
      <c r="BA248" s="1741"/>
      <c r="BB248" s="1657"/>
      <c r="BC248" s="1658"/>
      <c r="BD248" s="1658"/>
      <c r="BE248" s="1658"/>
      <c r="BF248" s="1659"/>
      <c r="BG248" s="169"/>
    </row>
    <row r="249" spans="1:59" ht="22" customHeight="1">
      <c r="A249" s="1749"/>
      <c r="B249" s="1762"/>
      <c r="C249" s="1763"/>
      <c r="D249" s="1763"/>
      <c r="E249" s="1763"/>
      <c r="F249" s="1763"/>
      <c r="G249" s="1763"/>
      <c r="H249" s="1763"/>
      <c r="I249" s="1763"/>
      <c r="J249" s="1764"/>
      <c r="K249" s="1290"/>
      <c r="L249" s="1291"/>
      <c r="M249" s="1291"/>
      <c r="N249" s="1292"/>
      <c r="O249" s="1290"/>
      <c r="P249" s="1291"/>
      <c r="Q249" s="1291"/>
      <c r="R249" s="1291"/>
      <c r="S249" s="1291"/>
      <c r="T249" s="1292"/>
      <c r="U249" s="1290"/>
      <c r="V249" s="1291"/>
      <c r="W249" s="1291"/>
      <c r="X249" s="1291"/>
      <c r="Y249" s="1291"/>
      <c r="Z249" s="1292"/>
      <c r="AA249" s="1290"/>
      <c r="AB249" s="1291"/>
      <c r="AC249" s="1291"/>
      <c r="AD249" s="1291"/>
      <c r="AE249" s="1292"/>
      <c r="AF249" s="1727" t="s">
        <v>2257</v>
      </c>
      <c r="AG249" s="1727"/>
      <c r="AH249" s="1727"/>
      <c r="AI249" s="1727"/>
      <c r="AJ249" s="1727"/>
      <c r="AK249" s="1728"/>
      <c r="AL249" s="336"/>
      <c r="AM249" s="1734" t="s">
        <v>2260</v>
      </c>
      <c r="AN249" s="1735"/>
      <c r="AO249" s="1735"/>
      <c r="AP249" s="1735"/>
      <c r="AQ249" s="1735"/>
      <c r="AR249" s="1735"/>
      <c r="AS249" s="1735"/>
      <c r="AT249" s="1735"/>
      <c r="AU249" s="1735"/>
      <c r="AV249" s="1735"/>
      <c r="AW249" s="1735"/>
      <c r="AX249" s="1735"/>
      <c r="AY249" s="1735"/>
      <c r="AZ249" s="1735"/>
      <c r="BA249" s="1735"/>
      <c r="BB249" s="1731"/>
      <c r="BC249" s="1737"/>
      <c r="BD249" s="1737"/>
      <c r="BE249" s="1737"/>
      <c r="BF249" s="1738"/>
      <c r="BG249" s="169"/>
    </row>
    <row r="250" spans="1:59" ht="22" customHeight="1" thickBot="1">
      <c r="A250" s="1749"/>
      <c r="B250" s="1762"/>
      <c r="C250" s="1763"/>
      <c r="D250" s="1763"/>
      <c r="E250" s="1763"/>
      <c r="F250" s="1763"/>
      <c r="G250" s="1763"/>
      <c r="H250" s="1763"/>
      <c r="I250" s="1763"/>
      <c r="J250" s="1764"/>
      <c r="K250" s="1290"/>
      <c r="L250" s="1291"/>
      <c r="M250" s="1291"/>
      <c r="N250" s="1292"/>
      <c r="O250" s="1290"/>
      <c r="P250" s="1291"/>
      <c r="Q250" s="1291"/>
      <c r="R250" s="1291"/>
      <c r="S250" s="1291"/>
      <c r="T250" s="1292"/>
      <c r="U250" s="1290"/>
      <c r="V250" s="1291"/>
      <c r="W250" s="1291"/>
      <c r="X250" s="1291"/>
      <c r="Y250" s="1291"/>
      <c r="Z250" s="1292"/>
      <c r="AA250" s="1290"/>
      <c r="AB250" s="1291"/>
      <c r="AC250" s="1291"/>
      <c r="AD250" s="1291"/>
      <c r="AE250" s="1292"/>
      <c r="AF250" s="1727" t="s">
        <v>2247</v>
      </c>
      <c r="AG250" s="1727"/>
      <c r="AH250" s="1727"/>
      <c r="AI250" s="1727"/>
      <c r="AJ250" s="1727"/>
      <c r="AK250" s="1728"/>
      <c r="AL250" s="336"/>
      <c r="AM250" s="1734" t="s">
        <v>2228</v>
      </c>
      <c r="AN250" s="1735"/>
      <c r="AO250" s="1735"/>
      <c r="AP250" s="1735"/>
      <c r="AQ250" s="1735"/>
      <c r="AR250" s="1735"/>
      <c r="AS250" s="1735"/>
      <c r="AT250" s="1735"/>
      <c r="AU250" s="1735"/>
      <c r="AV250" s="1735"/>
      <c r="AW250" s="1735"/>
      <c r="AX250" s="1735"/>
      <c r="AY250" s="1735"/>
      <c r="AZ250" s="1735"/>
      <c r="BA250" s="1735"/>
      <c r="BB250" s="1731"/>
      <c r="BC250" s="1737"/>
      <c r="BD250" s="1737"/>
      <c r="BE250" s="1737"/>
      <c r="BF250" s="1738"/>
      <c r="BG250" s="169"/>
    </row>
    <row r="251" spans="1:59" ht="22" customHeight="1">
      <c r="A251" s="1749"/>
      <c r="B251" s="1762"/>
      <c r="C251" s="1763"/>
      <c r="D251" s="1763"/>
      <c r="E251" s="1763"/>
      <c r="F251" s="1763"/>
      <c r="G251" s="1763"/>
      <c r="H251" s="1763"/>
      <c r="I251" s="1763"/>
      <c r="J251" s="1764"/>
      <c r="K251" s="1779"/>
      <c r="L251" s="1780"/>
      <c r="M251" s="1780"/>
      <c r="N251" s="1781"/>
      <c r="O251" s="1788"/>
      <c r="P251" s="339"/>
      <c r="Q251" s="339"/>
      <c r="R251" s="339"/>
      <c r="S251" s="339"/>
      <c r="T251" s="340"/>
      <c r="U251" s="1788"/>
      <c r="V251" s="339"/>
      <c r="W251" s="339"/>
      <c r="X251" s="339"/>
      <c r="Y251" s="339"/>
      <c r="Z251" s="340"/>
      <c r="AA251" s="1788"/>
      <c r="AB251" s="1296"/>
      <c r="AC251" s="1291"/>
      <c r="AD251" s="1291"/>
      <c r="AE251" s="1292"/>
      <c r="AF251" s="1728" t="s">
        <v>2284</v>
      </c>
      <c r="AG251" s="1736"/>
      <c r="AH251" s="1736"/>
      <c r="AI251" s="1736"/>
      <c r="AJ251" s="1736"/>
      <c r="AK251" s="1736"/>
      <c r="AL251" s="336"/>
      <c r="AM251" s="1740" t="s">
        <v>2285</v>
      </c>
      <c r="AN251" s="1741"/>
      <c r="AO251" s="1741"/>
      <c r="AP251" s="1741"/>
      <c r="AQ251" s="1741"/>
      <c r="AR251" s="1741"/>
      <c r="AS251" s="1741"/>
      <c r="AT251" s="1741"/>
      <c r="AU251" s="1741"/>
      <c r="AV251" s="1741"/>
      <c r="AW251" s="1741"/>
      <c r="AX251" s="1741"/>
      <c r="AY251" s="1741"/>
      <c r="AZ251" s="1741"/>
      <c r="BA251" s="1741"/>
      <c r="BB251" s="1731"/>
      <c r="BC251" s="1737"/>
      <c r="BD251" s="1737"/>
      <c r="BE251" s="1737"/>
      <c r="BF251" s="1738"/>
      <c r="BG251" s="169"/>
    </row>
    <row r="252" spans="1:59" ht="22" customHeight="1">
      <c r="A252" s="1749"/>
      <c r="B252" s="1762"/>
      <c r="C252" s="1763"/>
      <c r="D252" s="1763"/>
      <c r="E252" s="1763"/>
      <c r="F252" s="1763"/>
      <c r="G252" s="1763"/>
      <c r="H252" s="1763"/>
      <c r="I252" s="1763"/>
      <c r="J252" s="1764"/>
      <c r="K252" s="1782"/>
      <c r="L252" s="1783"/>
      <c r="M252" s="1783"/>
      <c r="N252" s="1784"/>
      <c r="O252" s="1789"/>
      <c r="P252" s="339"/>
      <c r="Q252" s="339"/>
      <c r="R252" s="339"/>
      <c r="S252" s="339"/>
      <c r="T252" s="340"/>
      <c r="U252" s="1789"/>
      <c r="V252" s="339"/>
      <c r="W252" s="339"/>
      <c r="X252" s="339"/>
      <c r="Y252" s="339"/>
      <c r="Z252" s="340"/>
      <c r="AA252" s="1789"/>
      <c r="AB252" s="1296"/>
      <c r="AC252" s="1291"/>
      <c r="AD252" s="1291"/>
      <c r="AE252" s="1292"/>
      <c r="AF252" s="1727" t="s">
        <v>564</v>
      </c>
      <c r="AG252" s="1727"/>
      <c r="AH252" s="1727"/>
      <c r="AI252" s="1727"/>
      <c r="AJ252" s="1727"/>
      <c r="AK252" s="1728"/>
      <c r="AL252" s="336"/>
      <c r="AM252" s="1740" t="s">
        <v>2261</v>
      </c>
      <c r="AN252" s="1741"/>
      <c r="AO252" s="1741"/>
      <c r="AP252" s="1741"/>
      <c r="AQ252" s="1741"/>
      <c r="AR252" s="1741"/>
      <c r="AS252" s="1741"/>
      <c r="AT252" s="1741"/>
      <c r="AU252" s="1741"/>
      <c r="AV252" s="1741"/>
      <c r="AW252" s="1741"/>
      <c r="AX252" s="1741"/>
      <c r="AY252" s="1741"/>
      <c r="AZ252" s="1741"/>
      <c r="BA252" s="1741"/>
      <c r="BB252" s="1731"/>
      <c r="BC252" s="1737"/>
      <c r="BD252" s="1737"/>
      <c r="BE252" s="1737"/>
      <c r="BF252" s="1738"/>
      <c r="BG252" s="169"/>
    </row>
    <row r="253" spans="1:59" ht="22" customHeight="1" thickBot="1">
      <c r="A253" s="1749"/>
      <c r="B253" s="1762"/>
      <c r="C253" s="1763"/>
      <c r="D253" s="1763"/>
      <c r="E253" s="1763"/>
      <c r="F253" s="1763"/>
      <c r="G253" s="1763"/>
      <c r="H253" s="1763"/>
      <c r="I253" s="1763"/>
      <c r="J253" s="1764"/>
      <c r="K253" s="1785"/>
      <c r="L253" s="1786"/>
      <c r="M253" s="1786"/>
      <c r="N253" s="1787"/>
      <c r="O253" s="1790"/>
      <c r="P253" s="339"/>
      <c r="Q253" s="339"/>
      <c r="R253" s="339"/>
      <c r="S253" s="339"/>
      <c r="T253" s="340"/>
      <c r="U253" s="1790"/>
      <c r="V253" s="339"/>
      <c r="W253" s="339"/>
      <c r="X253" s="339"/>
      <c r="Y253" s="339"/>
      <c r="Z253" s="340"/>
      <c r="AA253" s="1790"/>
      <c r="AB253" s="1296"/>
      <c r="AC253" s="1291"/>
      <c r="AD253" s="1291"/>
      <c r="AE253" s="1292"/>
      <c r="AF253" s="1728" t="s">
        <v>580</v>
      </c>
      <c r="AG253" s="1736"/>
      <c r="AH253" s="1736"/>
      <c r="AI253" s="1736"/>
      <c r="AJ253" s="1736"/>
      <c r="AK253" s="1736"/>
      <c r="AL253" s="336"/>
      <c r="AM253" s="1734" t="s">
        <v>2249</v>
      </c>
      <c r="AN253" s="1735"/>
      <c r="AO253" s="1735"/>
      <c r="AP253" s="1735"/>
      <c r="AQ253" s="1735"/>
      <c r="AR253" s="1735"/>
      <c r="AS253" s="1735"/>
      <c r="AT253" s="1735"/>
      <c r="AU253" s="1735"/>
      <c r="AV253" s="1735"/>
      <c r="AW253" s="1735"/>
      <c r="AX253" s="1735"/>
      <c r="AY253" s="1735"/>
      <c r="AZ253" s="1735"/>
      <c r="BA253" s="1735"/>
      <c r="BB253" s="1731"/>
      <c r="BC253" s="1737"/>
      <c r="BD253" s="1737"/>
      <c r="BE253" s="1737"/>
      <c r="BF253" s="1738"/>
      <c r="BG253" s="169"/>
    </row>
    <row r="254" spans="1:59" ht="22" customHeight="1">
      <c r="A254" s="1749"/>
      <c r="B254" s="1762"/>
      <c r="C254" s="1763"/>
      <c r="D254" s="1763"/>
      <c r="E254" s="1763"/>
      <c r="F254" s="1763"/>
      <c r="G254" s="1763"/>
      <c r="H254" s="1763"/>
      <c r="I254" s="1763"/>
      <c r="J254" s="1764"/>
      <c r="K254" s="1290"/>
      <c r="L254" s="1291"/>
      <c r="M254" s="1291"/>
      <c r="N254" s="1292"/>
      <c r="O254" s="1773" t="s">
        <v>2277</v>
      </c>
      <c r="P254" s="1774"/>
      <c r="Q254" s="1774"/>
      <c r="R254" s="1774"/>
      <c r="S254" s="1774"/>
      <c r="T254" s="1775"/>
      <c r="U254" s="1773" t="s">
        <v>2277</v>
      </c>
      <c r="V254" s="1774"/>
      <c r="W254" s="1774"/>
      <c r="X254" s="1774"/>
      <c r="Y254" s="1774"/>
      <c r="Z254" s="1775"/>
      <c r="AA254" s="1773" t="s">
        <v>2293</v>
      </c>
      <c r="AB254" s="1774"/>
      <c r="AC254" s="1774"/>
      <c r="AD254" s="1774"/>
      <c r="AE254" s="1775"/>
      <c r="AF254" s="1728" t="s">
        <v>579</v>
      </c>
      <c r="AG254" s="1736"/>
      <c r="AH254" s="1736"/>
      <c r="AI254" s="1736"/>
      <c r="AJ254" s="1736"/>
      <c r="AK254" s="1736"/>
      <c r="AL254" s="336"/>
      <c r="AM254" s="1734" t="s">
        <v>2228</v>
      </c>
      <c r="AN254" s="1735"/>
      <c r="AO254" s="1735"/>
      <c r="AP254" s="1735"/>
      <c r="AQ254" s="1735"/>
      <c r="AR254" s="1735"/>
      <c r="AS254" s="1735"/>
      <c r="AT254" s="1735"/>
      <c r="AU254" s="1735"/>
      <c r="AV254" s="1735"/>
      <c r="AW254" s="1735"/>
      <c r="AX254" s="1735"/>
      <c r="AY254" s="1735"/>
      <c r="AZ254" s="1735"/>
      <c r="BA254" s="1735"/>
      <c r="BB254" s="1731"/>
      <c r="BC254" s="1737"/>
      <c r="BD254" s="1737"/>
      <c r="BE254" s="1737"/>
      <c r="BF254" s="1738"/>
      <c r="BG254" s="169"/>
    </row>
    <row r="255" spans="1:59" ht="22" customHeight="1">
      <c r="A255" s="1749"/>
      <c r="B255" s="1762"/>
      <c r="C255" s="1763"/>
      <c r="D255" s="1763"/>
      <c r="E255" s="1763"/>
      <c r="F255" s="1763"/>
      <c r="G255" s="1763"/>
      <c r="H255" s="1763"/>
      <c r="I255" s="1763"/>
      <c r="J255" s="1764"/>
      <c r="K255" s="1290"/>
      <c r="L255" s="1291"/>
      <c r="M255" s="1291"/>
      <c r="N255" s="1292"/>
      <c r="O255" s="1773"/>
      <c r="P255" s="1774"/>
      <c r="Q255" s="1774"/>
      <c r="R255" s="1774"/>
      <c r="S255" s="1774"/>
      <c r="T255" s="1775"/>
      <c r="U255" s="1773"/>
      <c r="V255" s="1774"/>
      <c r="W255" s="1774"/>
      <c r="X255" s="1774"/>
      <c r="Y255" s="1774"/>
      <c r="Z255" s="1775"/>
      <c r="AA255" s="1773"/>
      <c r="AB255" s="1774"/>
      <c r="AC255" s="1774"/>
      <c r="AD255" s="1774"/>
      <c r="AE255" s="1775"/>
      <c r="AF255" s="1768" t="s">
        <v>578</v>
      </c>
      <c r="AG255" s="1769"/>
      <c r="AH255" s="1769"/>
      <c r="AI255" s="1769"/>
      <c r="AJ255" s="1769"/>
      <c r="AK255" s="1770"/>
      <c r="AL255" s="336"/>
      <c r="AM255" s="1740" t="s">
        <v>2234</v>
      </c>
      <c r="AN255" s="1741"/>
      <c r="AO255" s="1741"/>
      <c r="AP255" s="1741"/>
      <c r="AQ255" s="1741"/>
      <c r="AR255" s="1741"/>
      <c r="AS255" s="1741"/>
      <c r="AT255" s="1741"/>
      <c r="AU255" s="1741"/>
      <c r="AV255" s="1741"/>
      <c r="AW255" s="1741"/>
      <c r="AX255" s="1741"/>
      <c r="AY255" s="1741"/>
      <c r="AZ255" s="1741"/>
      <c r="BA255" s="1741"/>
      <c r="BB255" s="1657"/>
      <c r="BC255" s="1658"/>
      <c r="BD255" s="1658"/>
      <c r="BE255" s="1658"/>
      <c r="BF255" s="1659"/>
      <c r="BG255" s="168"/>
    </row>
    <row r="256" spans="1:59" ht="22" customHeight="1">
      <c r="A256" s="1749"/>
      <c r="B256" s="1762"/>
      <c r="C256" s="1763"/>
      <c r="D256" s="1763"/>
      <c r="E256" s="1763"/>
      <c r="F256" s="1763"/>
      <c r="G256" s="1763"/>
      <c r="H256" s="1763"/>
      <c r="I256" s="1763"/>
      <c r="J256" s="1764"/>
      <c r="K256" s="1290"/>
      <c r="L256" s="1291"/>
      <c r="M256" s="1291"/>
      <c r="N256" s="1292"/>
      <c r="O256" s="1773"/>
      <c r="P256" s="1774"/>
      <c r="Q256" s="1774"/>
      <c r="R256" s="1774"/>
      <c r="S256" s="1774"/>
      <c r="T256" s="1775"/>
      <c r="U256" s="1773"/>
      <c r="V256" s="1774"/>
      <c r="W256" s="1774"/>
      <c r="X256" s="1774"/>
      <c r="Y256" s="1774"/>
      <c r="Z256" s="1775"/>
      <c r="AA256" s="1773"/>
      <c r="AB256" s="1774"/>
      <c r="AC256" s="1774"/>
      <c r="AD256" s="1774"/>
      <c r="AE256" s="1775"/>
      <c r="AF256" s="1728" t="s">
        <v>577</v>
      </c>
      <c r="AG256" s="1736"/>
      <c r="AH256" s="1736"/>
      <c r="AI256" s="1736"/>
      <c r="AJ256" s="1736"/>
      <c r="AK256" s="1736"/>
      <c r="AL256" s="336"/>
      <c r="AM256" s="1734" t="s">
        <v>2228</v>
      </c>
      <c r="AN256" s="1735"/>
      <c r="AO256" s="1735"/>
      <c r="AP256" s="1735"/>
      <c r="AQ256" s="1735"/>
      <c r="AR256" s="1735"/>
      <c r="AS256" s="1735"/>
      <c r="AT256" s="1735"/>
      <c r="AU256" s="1735"/>
      <c r="AV256" s="1735"/>
      <c r="AW256" s="1735"/>
      <c r="AX256" s="1735"/>
      <c r="AY256" s="1735"/>
      <c r="AZ256" s="1735"/>
      <c r="BA256" s="1735"/>
      <c r="BB256" s="1731"/>
      <c r="BC256" s="1737"/>
      <c r="BD256" s="1737"/>
      <c r="BE256" s="1737"/>
      <c r="BF256" s="1738"/>
      <c r="BG256" s="169"/>
    </row>
    <row r="257" spans="1:59" ht="22" customHeight="1">
      <c r="A257" s="1749"/>
      <c r="B257" s="1762"/>
      <c r="C257" s="1763"/>
      <c r="D257" s="1763"/>
      <c r="E257" s="1763"/>
      <c r="F257" s="1763"/>
      <c r="G257" s="1763"/>
      <c r="H257" s="1763"/>
      <c r="I257" s="1763"/>
      <c r="J257" s="1764"/>
      <c r="K257" s="1290"/>
      <c r="L257" s="1291"/>
      <c r="M257" s="1291"/>
      <c r="N257" s="1292"/>
      <c r="O257" s="1773"/>
      <c r="P257" s="1774"/>
      <c r="Q257" s="1774"/>
      <c r="R257" s="1774"/>
      <c r="S257" s="1774"/>
      <c r="T257" s="1775"/>
      <c r="U257" s="1773"/>
      <c r="V257" s="1774"/>
      <c r="W257" s="1774"/>
      <c r="X257" s="1774"/>
      <c r="Y257" s="1774"/>
      <c r="Z257" s="1775"/>
      <c r="AA257" s="1773"/>
      <c r="AB257" s="1774"/>
      <c r="AC257" s="1774"/>
      <c r="AD257" s="1774"/>
      <c r="AE257" s="1775"/>
      <c r="AF257" s="1728" t="s">
        <v>2294</v>
      </c>
      <c r="AG257" s="1736"/>
      <c r="AH257" s="1736"/>
      <c r="AI257" s="1736"/>
      <c r="AJ257" s="1736"/>
      <c r="AK257" s="1736"/>
      <c r="AL257" s="336"/>
      <c r="AM257" s="1734" t="s">
        <v>2237</v>
      </c>
      <c r="AN257" s="1735"/>
      <c r="AO257" s="1735"/>
      <c r="AP257" s="1735"/>
      <c r="AQ257" s="1735"/>
      <c r="AR257" s="1735"/>
      <c r="AS257" s="1735"/>
      <c r="AT257" s="1735"/>
      <c r="AU257" s="1735"/>
      <c r="AV257" s="1735"/>
      <c r="AW257" s="1735"/>
      <c r="AX257" s="1735"/>
      <c r="AY257" s="1735"/>
      <c r="AZ257" s="1735"/>
      <c r="BA257" s="1735"/>
      <c r="BB257" s="1731"/>
      <c r="BC257" s="1737"/>
      <c r="BD257" s="1737"/>
      <c r="BE257" s="1737"/>
      <c r="BF257" s="1738"/>
      <c r="BG257" s="169"/>
    </row>
    <row r="258" spans="1:59" ht="22" customHeight="1">
      <c r="A258" s="1749"/>
      <c r="B258" s="1762"/>
      <c r="C258" s="1763"/>
      <c r="D258" s="1763"/>
      <c r="E258" s="1763"/>
      <c r="F258" s="1763"/>
      <c r="G258" s="1763"/>
      <c r="H258" s="1763"/>
      <c r="I258" s="1763"/>
      <c r="J258" s="1764"/>
      <c r="K258" s="1290"/>
      <c r="L258" s="1291"/>
      <c r="M258" s="1291"/>
      <c r="N258" s="1292"/>
      <c r="O258" s="1773"/>
      <c r="P258" s="1774"/>
      <c r="Q258" s="1774"/>
      <c r="R258" s="1774"/>
      <c r="S258" s="1774"/>
      <c r="T258" s="1775"/>
      <c r="U258" s="1773"/>
      <c r="V258" s="1774"/>
      <c r="W258" s="1774"/>
      <c r="X258" s="1774"/>
      <c r="Y258" s="1774"/>
      <c r="Z258" s="1775"/>
      <c r="AA258" s="1773"/>
      <c r="AB258" s="1774"/>
      <c r="AC258" s="1774"/>
      <c r="AD258" s="1774"/>
      <c r="AE258" s="1775"/>
      <c r="AF258" s="1728" t="s">
        <v>576</v>
      </c>
      <c r="AG258" s="1736"/>
      <c r="AH258" s="1736"/>
      <c r="AI258" s="1736"/>
      <c r="AJ258" s="1736"/>
      <c r="AK258" s="1736"/>
      <c r="AL258" s="336"/>
      <c r="AM258" s="1740" t="s">
        <v>2295</v>
      </c>
      <c r="AN258" s="1741"/>
      <c r="AO258" s="1741"/>
      <c r="AP258" s="1741"/>
      <c r="AQ258" s="1741"/>
      <c r="AR258" s="1741"/>
      <c r="AS258" s="1741"/>
      <c r="AT258" s="1741"/>
      <c r="AU258" s="1741"/>
      <c r="AV258" s="1741"/>
      <c r="AW258" s="1741"/>
      <c r="AX258" s="1741"/>
      <c r="AY258" s="1741"/>
      <c r="AZ258" s="1741"/>
      <c r="BA258" s="1741"/>
      <c r="BB258" s="1731"/>
      <c r="BC258" s="1737"/>
      <c r="BD258" s="1737"/>
      <c r="BE258" s="1737"/>
      <c r="BF258" s="1738"/>
      <c r="BG258" s="169"/>
    </row>
    <row r="259" spans="1:59" ht="22" customHeight="1">
      <c r="A259" s="1749"/>
      <c r="B259" s="1762"/>
      <c r="C259" s="1763"/>
      <c r="D259" s="1763"/>
      <c r="E259" s="1763"/>
      <c r="F259" s="1763"/>
      <c r="G259" s="1763"/>
      <c r="H259" s="1763"/>
      <c r="I259" s="1763"/>
      <c r="J259" s="1764"/>
      <c r="K259" s="1290"/>
      <c r="L259" s="1291"/>
      <c r="M259" s="1291"/>
      <c r="N259" s="1292"/>
      <c r="O259" s="1773"/>
      <c r="P259" s="1774"/>
      <c r="Q259" s="1774"/>
      <c r="R259" s="1774"/>
      <c r="S259" s="1774"/>
      <c r="T259" s="1775"/>
      <c r="U259" s="1773"/>
      <c r="V259" s="1774"/>
      <c r="W259" s="1774"/>
      <c r="X259" s="1774"/>
      <c r="Y259" s="1774"/>
      <c r="Z259" s="1775"/>
      <c r="AA259" s="1773"/>
      <c r="AB259" s="1774"/>
      <c r="AC259" s="1774"/>
      <c r="AD259" s="1774"/>
      <c r="AE259" s="1775"/>
      <c r="AF259" s="1728" t="s">
        <v>575</v>
      </c>
      <c r="AG259" s="1736"/>
      <c r="AH259" s="1736"/>
      <c r="AI259" s="1736"/>
      <c r="AJ259" s="1736"/>
      <c r="AK259" s="1736"/>
      <c r="AL259" s="336"/>
      <c r="AM259" s="1734" t="s">
        <v>2228</v>
      </c>
      <c r="AN259" s="1735"/>
      <c r="AO259" s="1735"/>
      <c r="AP259" s="1735"/>
      <c r="AQ259" s="1735"/>
      <c r="AR259" s="1735"/>
      <c r="AS259" s="1735"/>
      <c r="AT259" s="1735"/>
      <c r="AU259" s="1735"/>
      <c r="AV259" s="1735"/>
      <c r="AW259" s="1735"/>
      <c r="AX259" s="1735"/>
      <c r="AY259" s="1735"/>
      <c r="AZ259" s="1735"/>
      <c r="BA259" s="1735"/>
      <c r="BB259" s="1731"/>
      <c r="BC259" s="1737"/>
      <c r="BD259" s="1737"/>
      <c r="BE259" s="1737"/>
      <c r="BF259" s="1738"/>
      <c r="BG259" s="169"/>
    </row>
    <row r="260" spans="1:59" ht="22" customHeight="1">
      <c r="A260" s="1749"/>
      <c r="B260" s="1762"/>
      <c r="C260" s="1763"/>
      <c r="D260" s="1763"/>
      <c r="E260" s="1763"/>
      <c r="F260" s="1763"/>
      <c r="G260" s="1763"/>
      <c r="H260" s="1763"/>
      <c r="I260" s="1763"/>
      <c r="J260" s="1764"/>
      <c r="K260" s="1273"/>
      <c r="L260" s="1274"/>
      <c r="M260" s="1274"/>
      <c r="N260" s="1275"/>
      <c r="O260" s="1773"/>
      <c r="P260" s="1774"/>
      <c r="Q260" s="1774"/>
      <c r="R260" s="1774"/>
      <c r="S260" s="1774"/>
      <c r="T260" s="1775"/>
      <c r="U260" s="1773"/>
      <c r="V260" s="1774"/>
      <c r="W260" s="1774"/>
      <c r="X260" s="1774"/>
      <c r="Y260" s="1774"/>
      <c r="Z260" s="1775"/>
      <c r="AA260" s="1773"/>
      <c r="AB260" s="1774"/>
      <c r="AC260" s="1774"/>
      <c r="AD260" s="1774"/>
      <c r="AE260" s="1775"/>
      <c r="AF260" s="1814" t="s">
        <v>2296</v>
      </c>
      <c r="AG260" s="1727"/>
      <c r="AH260" s="1727"/>
      <c r="AI260" s="1727"/>
      <c r="AJ260" s="1727"/>
      <c r="AK260" s="1728"/>
      <c r="AL260" s="336"/>
      <c r="AM260" s="1734" t="s">
        <v>2228</v>
      </c>
      <c r="AN260" s="1735"/>
      <c r="AO260" s="1735"/>
      <c r="AP260" s="1735"/>
      <c r="AQ260" s="1735"/>
      <c r="AR260" s="1735"/>
      <c r="AS260" s="1735"/>
      <c r="AT260" s="1735"/>
      <c r="AU260" s="1735"/>
      <c r="AV260" s="1735"/>
      <c r="AW260" s="1735"/>
      <c r="AX260" s="1735"/>
      <c r="AY260" s="1735"/>
      <c r="AZ260" s="1735"/>
      <c r="BA260" s="1735"/>
      <c r="BB260" s="1731"/>
      <c r="BC260" s="1737"/>
      <c r="BD260" s="1737"/>
      <c r="BE260" s="1737"/>
      <c r="BF260" s="1738"/>
      <c r="BG260" s="168"/>
    </row>
    <row r="261" spans="1:59" ht="46" customHeight="1">
      <c r="A261" s="1749"/>
      <c r="B261" s="1762"/>
      <c r="C261" s="1763"/>
      <c r="D261" s="1763"/>
      <c r="E261" s="1763"/>
      <c r="F261" s="1763"/>
      <c r="G261" s="1763"/>
      <c r="H261" s="1763"/>
      <c r="I261" s="1763"/>
      <c r="J261" s="1764"/>
      <c r="K261" s="1273"/>
      <c r="L261" s="1274"/>
      <c r="M261" s="1274"/>
      <c r="N261" s="1275"/>
      <c r="O261" s="1773"/>
      <c r="P261" s="1774"/>
      <c r="Q261" s="1774"/>
      <c r="R261" s="1774"/>
      <c r="S261" s="1774"/>
      <c r="T261" s="1775"/>
      <c r="U261" s="1773"/>
      <c r="V261" s="1774"/>
      <c r="W261" s="1774"/>
      <c r="X261" s="1774"/>
      <c r="Y261" s="1774"/>
      <c r="Z261" s="1775"/>
      <c r="AA261" s="1773"/>
      <c r="AB261" s="1774"/>
      <c r="AC261" s="1774"/>
      <c r="AD261" s="1774"/>
      <c r="AE261" s="1775"/>
      <c r="AF261" s="1727" t="s">
        <v>2238</v>
      </c>
      <c r="AG261" s="1727"/>
      <c r="AH261" s="1727"/>
      <c r="AI261" s="1727"/>
      <c r="AJ261" s="1727"/>
      <c r="AK261" s="1728"/>
      <c r="AL261" s="336"/>
      <c r="AM261" s="1689" t="s">
        <v>2704</v>
      </c>
      <c r="AN261" s="1690"/>
      <c r="AO261" s="1690"/>
      <c r="AP261" s="1690"/>
      <c r="AQ261" s="1690"/>
      <c r="AR261" s="1690"/>
      <c r="AS261" s="1690"/>
      <c r="AT261" s="1690"/>
      <c r="AU261" s="1690"/>
      <c r="AV261" s="1690"/>
      <c r="AW261" s="1690"/>
      <c r="AX261" s="1690"/>
      <c r="AY261" s="1690"/>
      <c r="AZ261" s="1690"/>
      <c r="BA261" s="1691"/>
      <c r="BB261" s="1731"/>
      <c r="BC261" s="1737"/>
      <c r="BD261" s="1737"/>
      <c r="BE261" s="1737"/>
      <c r="BF261" s="1738"/>
      <c r="BG261" s="169"/>
    </row>
    <row r="262" spans="1:59" ht="22" customHeight="1">
      <c r="A262" s="1749"/>
      <c r="B262" s="1762"/>
      <c r="C262" s="1763"/>
      <c r="D262" s="1763"/>
      <c r="E262" s="1763"/>
      <c r="F262" s="1763"/>
      <c r="G262" s="1763"/>
      <c r="H262" s="1763"/>
      <c r="I262" s="1763"/>
      <c r="J262" s="1764"/>
      <c r="K262" s="1273"/>
      <c r="L262" s="1274"/>
      <c r="M262" s="1274"/>
      <c r="N262" s="1275"/>
      <c r="O262" s="1773"/>
      <c r="P262" s="1774"/>
      <c r="Q262" s="1774"/>
      <c r="R262" s="1774"/>
      <c r="S262" s="1774"/>
      <c r="T262" s="1775"/>
      <c r="U262" s="1773"/>
      <c r="V262" s="1774"/>
      <c r="W262" s="1774"/>
      <c r="X262" s="1774"/>
      <c r="Y262" s="1774"/>
      <c r="Z262" s="1775"/>
      <c r="AA262" s="1773"/>
      <c r="AB262" s="1774"/>
      <c r="AC262" s="1774"/>
      <c r="AD262" s="1774"/>
      <c r="AE262" s="1775"/>
      <c r="AF262" s="1727" t="s">
        <v>555</v>
      </c>
      <c r="AG262" s="1727"/>
      <c r="AH262" s="1727"/>
      <c r="AI262" s="1727"/>
      <c r="AJ262" s="1727"/>
      <c r="AK262" s="1728"/>
      <c r="AL262" s="336"/>
      <c r="AM262" s="1734" t="s">
        <v>547</v>
      </c>
      <c r="AN262" s="1735"/>
      <c r="AO262" s="1735"/>
      <c r="AP262" s="1735"/>
      <c r="AQ262" s="1735"/>
      <c r="AR262" s="1735"/>
      <c r="AS262" s="1735"/>
      <c r="AT262" s="1735"/>
      <c r="AU262" s="1735"/>
      <c r="AV262" s="1735"/>
      <c r="AW262" s="1735"/>
      <c r="AX262" s="1735"/>
      <c r="AY262" s="1735"/>
      <c r="AZ262" s="1735"/>
      <c r="BA262" s="1735"/>
      <c r="BB262" s="1731"/>
      <c r="BC262" s="1737"/>
      <c r="BD262" s="1737"/>
      <c r="BE262" s="1737"/>
      <c r="BF262" s="1738"/>
      <c r="BG262" s="169"/>
    </row>
    <row r="263" spans="1:59" ht="22" customHeight="1">
      <c r="A263" s="1749"/>
      <c r="B263" s="1762"/>
      <c r="C263" s="1763"/>
      <c r="D263" s="1763"/>
      <c r="E263" s="1763"/>
      <c r="F263" s="1763"/>
      <c r="G263" s="1763"/>
      <c r="H263" s="1763"/>
      <c r="I263" s="1763"/>
      <c r="J263" s="1764"/>
      <c r="K263" s="1273"/>
      <c r="L263" s="1274"/>
      <c r="M263" s="1274"/>
      <c r="N263" s="1275"/>
      <c r="O263" s="1773"/>
      <c r="P263" s="1774"/>
      <c r="Q263" s="1774"/>
      <c r="R263" s="1774"/>
      <c r="S263" s="1774"/>
      <c r="T263" s="1775"/>
      <c r="U263" s="1773"/>
      <c r="V263" s="1774"/>
      <c r="W263" s="1774"/>
      <c r="X263" s="1774"/>
      <c r="Y263" s="1774"/>
      <c r="Z263" s="1775"/>
      <c r="AA263" s="1773"/>
      <c r="AB263" s="1774"/>
      <c r="AC263" s="1774"/>
      <c r="AD263" s="1774"/>
      <c r="AE263" s="1775"/>
      <c r="AF263" s="1727" t="s">
        <v>846</v>
      </c>
      <c r="AG263" s="1727"/>
      <c r="AH263" s="1727"/>
      <c r="AI263" s="1727"/>
      <c r="AJ263" s="1727"/>
      <c r="AK263" s="1728"/>
      <c r="AL263" s="336"/>
      <c r="AM263" s="1729" t="s">
        <v>2228</v>
      </c>
      <c r="AN263" s="1730"/>
      <c r="AO263" s="1730"/>
      <c r="AP263" s="1730"/>
      <c r="AQ263" s="1730"/>
      <c r="AR263" s="1730"/>
      <c r="AS263" s="1730"/>
      <c r="AT263" s="1730"/>
      <c r="AU263" s="1730"/>
      <c r="AV263" s="1730"/>
      <c r="AW263" s="1730"/>
      <c r="AX263" s="1730"/>
      <c r="AY263" s="1730"/>
      <c r="AZ263" s="1730"/>
      <c r="BA263" s="1730"/>
      <c r="BB263" s="1731"/>
      <c r="BC263" s="1732"/>
      <c r="BD263" s="1732"/>
      <c r="BE263" s="1732"/>
      <c r="BF263" s="1733"/>
      <c r="BG263" s="167"/>
    </row>
    <row r="264" spans="1:59" ht="22" customHeight="1">
      <c r="A264" s="1749"/>
      <c r="B264" s="1762"/>
      <c r="C264" s="1763"/>
      <c r="D264" s="1763"/>
      <c r="E264" s="1763"/>
      <c r="F264" s="1763"/>
      <c r="G264" s="1763"/>
      <c r="H264" s="1763"/>
      <c r="I264" s="1763"/>
      <c r="J264" s="1764"/>
      <c r="K264" s="1273"/>
      <c r="L264" s="1274"/>
      <c r="M264" s="1274"/>
      <c r="N264" s="1275"/>
      <c r="O264" s="1773"/>
      <c r="P264" s="1774"/>
      <c r="Q264" s="1774"/>
      <c r="R264" s="1774"/>
      <c r="S264" s="1774"/>
      <c r="T264" s="1775"/>
      <c r="U264" s="1773"/>
      <c r="V264" s="1774"/>
      <c r="W264" s="1774"/>
      <c r="X264" s="1774"/>
      <c r="Y264" s="1774"/>
      <c r="Z264" s="1775"/>
      <c r="AA264" s="1773"/>
      <c r="AB264" s="1774"/>
      <c r="AC264" s="1774"/>
      <c r="AD264" s="1774"/>
      <c r="AE264" s="1775"/>
      <c r="AF264" s="1727" t="s">
        <v>548</v>
      </c>
      <c r="AG264" s="1727"/>
      <c r="AH264" s="1727"/>
      <c r="AI264" s="1727"/>
      <c r="AJ264" s="1727"/>
      <c r="AK264" s="1728"/>
      <c r="AL264" s="336"/>
      <c r="AM264" s="1734" t="s">
        <v>547</v>
      </c>
      <c r="AN264" s="1735"/>
      <c r="AO264" s="1735"/>
      <c r="AP264" s="1735"/>
      <c r="AQ264" s="1735"/>
      <c r="AR264" s="1735"/>
      <c r="AS264" s="1735"/>
      <c r="AT264" s="1735"/>
      <c r="AU264" s="1735"/>
      <c r="AV264" s="1735"/>
      <c r="AW264" s="1735"/>
      <c r="AX264" s="1735"/>
      <c r="AY264" s="1735"/>
      <c r="AZ264" s="1735"/>
      <c r="BA264" s="1735"/>
      <c r="BB264" s="1731"/>
      <c r="BC264" s="1732"/>
      <c r="BD264" s="1732"/>
      <c r="BE264" s="1732"/>
      <c r="BF264" s="1733"/>
      <c r="BG264" s="167"/>
    </row>
    <row r="265" spans="1:59" ht="22" customHeight="1">
      <c r="A265" s="1749"/>
      <c r="B265" s="1765"/>
      <c r="C265" s="1766"/>
      <c r="D265" s="1766"/>
      <c r="E265" s="1766"/>
      <c r="F265" s="1766"/>
      <c r="G265" s="1766"/>
      <c r="H265" s="1766"/>
      <c r="I265" s="1766"/>
      <c r="J265" s="1767"/>
      <c r="K265" s="1279"/>
      <c r="L265" s="1280"/>
      <c r="M265" s="1280"/>
      <c r="N265" s="1281"/>
      <c r="O265" s="1776"/>
      <c r="P265" s="1777"/>
      <c r="Q265" s="1777"/>
      <c r="R265" s="1777"/>
      <c r="S265" s="1777"/>
      <c r="T265" s="1778"/>
      <c r="U265" s="1776"/>
      <c r="V265" s="1777"/>
      <c r="W265" s="1777"/>
      <c r="X265" s="1777"/>
      <c r="Y265" s="1777"/>
      <c r="Z265" s="1778"/>
      <c r="AA265" s="1776"/>
      <c r="AB265" s="1777"/>
      <c r="AC265" s="1777"/>
      <c r="AD265" s="1777"/>
      <c r="AE265" s="1778"/>
      <c r="AF265" s="1745" t="s">
        <v>2241</v>
      </c>
      <c r="AG265" s="1727"/>
      <c r="AH265" s="1727"/>
      <c r="AI265" s="1727"/>
      <c r="AJ265" s="1727"/>
      <c r="AK265" s="1728"/>
      <c r="AL265" s="336"/>
      <c r="AM265" s="1740" t="s">
        <v>2297</v>
      </c>
      <c r="AN265" s="1741"/>
      <c r="AO265" s="1741"/>
      <c r="AP265" s="1741"/>
      <c r="AQ265" s="1741"/>
      <c r="AR265" s="1741"/>
      <c r="AS265" s="1741"/>
      <c r="AT265" s="1741"/>
      <c r="AU265" s="1741"/>
      <c r="AV265" s="1741"/>
      <c r="AW265" s="1741"/>
      <c r="AX265" s="1741"/>
      <c r="AY265" s="1741"/>
      <c r="AZ265" s="1741"/>
      <c r="BA265" s="1741"/>
      <c r="BB265" s="1731"/>
      <c r="BC265" s="1732"/>
      <c r="BD265" s="1732"/>
      <c r="BE265" s="1732"/>
      <c r="BF265" s="1733"/>
      <c r="BG265" s="167"/>
    </row>
    <row r="266" spans="1:59" ht="22" customHeight="1">
      <c r="A266" s="1749"/>
      <c r="B266" s="1759" t="s">
        <v>574</v>
      </c>
      <c r="C266" s="1760"/>
      <c r="D266" s="1760"/>
      <c r="E266" s="1760"/>
      <c r="F266" s="1760"/>
      <c r="G266" s="1760"/>
      <c r="H266" s="1760"/>
      <c r="I266" s="1760"/>
      <c r="J266" s="1761"/>
      <c r="K266" s="1792"/>
      <c r="L266" s="1793"/>
      <c r="M266" s="1793"/>
      <c r="N266" s="1794"/>
      <c r="O266" s="1792"/>
      <c r="P266" s="1793"/>
      <c r="Q266" s="1793"/>
      <c r="R266" s="1793"/>
      <c r="S266" s="1793"/>
      <c r="T266" s="1794"/>
      <c r="U266" s="1792"/>
      <c r="V266" s="1804"/>
      <c r="W266" s="1804"/>
      <c r="X266" s="1804"/>
      <c r="Y266" s="1804"/>
      <c r="Z266" s="1805"/>
      <c r="AA266" s="1818"/>
      <c r="AB266" s="1793"/>
      <c r="AC266" s="1793"/>
      <c r="AD266" s="1793"/>
      <c r="AE266" s="1794"/>
      <c r="AF266" s="1806" t="s">
        <v>573</v>
      </c>
      <c r="AG266" s="1814"/>
      <c r="AH266" s="1814"/>
      <c r="AI266" s="1814"/>
      <c r="AJ266" s="1814"/>
      <c r="AK266" s="1739"/>
      <c r="AL266" s="336"/>
      <c r="AM266" s="1740" t="s">
        <v>572</v>
      </c>
      <c r="AN266" s="1741"/>
      <c r="AO266" s="1741"/>
      <c r="AP266" s="1741"/>
      <c r="AQ266" s="1741"/>
      <c r="AR266" s="1741"/>
      <c r="AS266" s="1741"/>
      <c r="AT266" s="1741"/>
      <c r="AU266" s="1741"/>
      <c r="AV266" s="1741"/>
      <c r="AW266" s="1741"/>
      <c r="AX266" s="1741"/>
      <c r="AY266" s="1741"/>
      <c r="AZ266" s="1741"/>
      <c r="BA266" s="1741"/>
      <c r="BB266" s="1657"/>
      <c r="BC266" s="1658"/>
      <c r="BD266" s="1658"/>
      <c r="BE266" s="1658"/>
      <c r="BF266" s="1659"/>
      <c r="BG266" s="167"/>
    </row>
    <row r="267" spans="1:59" ht="99" customHeight="1">
      <c r="A267" s="1749"/>
      <c r="B267" s="1762"/>
      <c r="C267" s="1763"/>
      <c r="D267" s="1763"/>
      <c r="E267" s="1763"/>
      <c r="F267" s="1763"/>
      <c r="G267" s="1763"/>
      <c r="H267" s="1763"/>
      <c r="I267" s="1763"/>
      <c r="J267" s="1764"/>
      <c r="K267" s="1795"/>
      <c r="L267" s="1796"/>
      <c r="M267" s="1796"/>
      <c r="N267" s="1797"/>
      <c r="O267" s="1795"/>
      <c r="P267" s="1796"/>
      <c r="Q267" s="1796"/>
      <c r="R267" s="1796"/>
      <c r="S267" s="1796"/>
      <c r="T267" s="1797"/>
      <c r="U267" s="1795"/>
      <c r="V267" s="1799"/>
      <c r="W267" s="1799"/>
      <c r="X267" s="1799"/>
      <c r="Y267" s="1799"/>
      <c r="Z267" s="1800"/>
      <c r="AA267" s="1819"/>
      <c r="AB267" s="1796"/>
      <c r="AC267" s="1796"/>
      <c r="AD267" s="1796"/>
      <c r="AE267" s="1797"/>
      <c r="AF267" s="1806" t="s">
        <v>571</v>
      </c>
      <c r="AG267" s="1814"/>
      <c r="AH267" s="1814"/>
      <c r="AI267" s="1814"/>
      <c r="AJ267" s="1814"/>
      <c r="AK267" s="1739"/>
      <c r="AL267" s="336"/>
      <c r="AM267" s="1806" t="s">
        <v>847</v>
      </c>
      <c r="AN267" s="1814"/>
      <c r="AO267" s="1814"/>
      <c r="AP267" s="1814"/>
      <c r="AQ267" s="1814"/>
      <c r="AR267" s="1814"/>
      <c r="AS267" s="1814"/>
      <c r="AT267" s="1814"/>
      <c r="AU267" s="1814"/>
      <c r="AV267" s="1814"/>
      <c r="AW267" s="1814"/>
      <c r="AX267" s="1814"/>
      <c r="AY267" s="1814"/>
      <c r="AZ267" s="1814"/>
      <c r="BA267" s="1814"/>
      <c r="BB267" s="1657"/>
      <c r="BC267" s="1658"/>
      <c r="BD267" s="1658"/>
      <c r="BE267" s="1658"/>
      <c r="BF267" s="1659"/>
      <c r="BG267" s="168"/>
    </row>
    <row r="268" spans="1:59" ht="22" customHeight="1">
      <c r="A268" s="1749"/>
      <c r="B268" s="1762"/>
      <c r="C268" s="1763"/>
      <c r="D268" s="1763"/>
      <c r="E268" s="1763"/>
      <c r="F268" s="1763"/>
      <c r="G268" s="1763"/>
      <c r="H268" s="1763"/>
      <c r="I268" s="1763"/>
      <c r="J268" s="1764"/>
      <c r="K268" s="1795"/>
      <c r="L268" s="1796"/>
      <c r="M268" s="1796"/>
      <c r="N268" s="1797"/>
      <c r="O268" s="1795"/>
      <c r="P268" s="1796"/>
      <c r="Q268" s="1796"/>
      <c r="R268" s="1796"/>
      <c r="S268" s="1796"/>
      <c r="T268" s="1797"/>
      <c r="U268" s="1795"/>
      <c r="V268" s="1799"/>
      <c r="W268" s="1799"/>
      <c r="X268" s="1799"/>
      <c r="Y268" s="1799"/>
      <c r="Z268" s="1800"/>
      <c r="AA268" s="1819"/>
      <c r="AB268" s="1796"/>
      <c r="AC268" s="1796"/>
      <c r="AD268" s="1796"/>
      <c r="AE268" s="1797"/>
      <c r="AF268" s="1728" t="s">
        <v>566</v>
      </c>
      <c r="AG268" s="1736"/>
      <c r="AH268" s="1736"/>
      <c r="AI268" s="1736"/>
      <c r="AJ268" s="1736"/>
      <c r="AK268" s="1736"/>
      <c r="AL268" s="336"/>
      <c r="AM268" s="1740" t="s">
        <v>2228</v>
      </c>
      <c r="AN268" s="1741"/>
      <c r="AO268" s="1741"/>
      <c r="AP268" s="1741"/>
      <c r="AQ268" s="1741"/>
      <c r="AR268" s="1741"/>
      <c r="AS268" s="1741"/>
      <c r="AT268" s="1741"/>
      <c r="AU268" s="1741"/>
      <c r="AV268" s="1741"/>
      <c r="AW268" s="1741"/>
      <c r="AX268" s="1741"/>
      <c r="AY268" s="1741"/>
      <c r="AZ268" s="1741"/>
      <c r="BA268" s="1741"/>
      <c r="BB268" s="1731"/>
      <c r="BC268" s="1737"/>
      <c r="BD268" s="1737"/>
      <c r="BE268" s="1737"/>
      <c r="BF268" s="1738"/>
      <c r="BG268" s="167"/>
    </row>
    <row r="269" spans="1:59" ht="22" customHeight="1">
      <c r="A269" s="1749"/>
      <c r="B269" s="1762"/>
      <c r="C269" s="1763"/>
      <c r="D269" s="1763"/>
      <c r="E269" s="1763"/>
      <c r="F269" s="1763"/>
      <c r="G269" s="1763"/>
      <c r="H269" s="1763"/>
      <c r="I269" s="1763"/>
      <c r="J269" s="1764"/>
      <c r="K269" s="1795"/>
      <c r="L269" s="1796"/>
      <c r="M269" s="1796"/>
      <c r="N269" s="1797"/>
      <c r="O269" s="1795"/>
      <c r="P269" s="1796"/>
      <c r="Q269" s="1796"/>
      <c r="R269" s="1796"/>
      <c r="S269" s="1796"/>
      <c r="T269" s="1797"/>
      <c r="U269" s="1795"/>
      <c r="V269" s="1799"/>
      <c r="W269" s="1799"/>
      <c r="X269" s="1799"/>
      <c r="Y269" s="1799"/>
      <c r="Z269" s="1800"/>
      <c r="AA269" s="1819"/>
      <c r="AB269" s="1796"/>
      <c r="AC269" s="1796"/>
      <c r="AD269" s="1796"/>
      <c r="AE269" s="1797"/>
      <c r="AF269" s="1728" t="s">
        <v>565</v>
      </c>
      <c r="AG269" s="1736"/>
      <c r="AH269" s="1736"/>
      <c r="AI269" s="1736"/>
      <c r="AJ269" s="1736"/>
      <c r="AK269" s="1736"/>
      <c r="AL269" s="336"/>
      <c r="AM269" s="1740" t="s">
        <v>2194</v>
      </c>
      <c r="AN269" s="1741"/>
      <c r="AO269" s="1741"/>
      <c r="AP269" s="1741"/>
      <c r="AQ269" s="1741"/>
      <c r="AR269" s="1741"/>
      <c r="AS269" s="1741"/>
      <c r="AT269" s="1741"/>
      <c r="AU269" s="1741"/>
      <c r="AV269" s="1741"/>
      <c r="AW269" s="1741"/>
      <c r="AX269" s="1741"/>
      <c r="AY269" s="1741"/>
      <c r="AZ269" s="1741"/>
      <c r="BA269" s="1741"/>
      <c r="BB269" s="1731"/>
      <c r="BC269" s="1737"/>
      <c r="BD269" s="1737"/>
      <c r="BE269" s="1737"/>
      <c r="BF269" s="1738"/>
      <c r="BG269" s="167"/>
    </row>
    <row r="270" spans="1:59" ht="22" customHeight="1">
      <c r="A270" s="1749"/>
      <c r="B270" s="1762"/>
      <c r="C270" s="1763"/>
      <c r="D270" s="1763"/>
      <c r="E270" s="1763"/>
      <c r="F270" s="1763"/>
      <c r="G270" s="1763"/>
      <c r="H270" s="1763"/>
      <c r="I270" s="1763"/>
      <c r="J270" s="1764"/>
      <c r="K270" s="1795"/>
      <c r="L270" s="1796"/>
      <c r="M270" s="1796"/>
      <c r="N270" s="1797"/>
      <c r="O270" s="1795"/>
      <c r="P270" s="1796"/>
      <c r="Q270" s="1796"/>
      <c r="R270" s="1796"/>
      <c r="S270" s="1796"/>
      <c r="T270" s="1797"/>
      <c r="U270" s="1795"/>
      <c r="V270" s="1799"/>
      <c r="W270" s="1799"/>
      <c r="X270" s="1799"/>
      <c r="Y270" s="1799"/>
      <c r="Z270" s="1800"/>
      <c r="AA270" s="1819"/>
      <c r="AB270" s="1796"/>
      <c r="AC270" s="1796"/>
      <c r="AD270" s="1796"/>
      <c r="AE270" s="1797"/>
      <c r="AF270" s="1728" t="s">
        <v>2298</v>
      </c>
      <c r="AG270" s="1736"/>
      <c r="AH270" s="1736"/>
      <c r="AI270" s="1736"/>
      <c r="AJ270" s="1736"/>
      <c r="AK270" s="1736"/>
      <c r="AL270" s="336"/>
      <c r="AM270" s="1740" t="s">
        <v>549</v>
      </c>
      <c r="AN270" s="1741"/>
      <c r="AO270" s="1741"/>
      <c r="AP270" s="1741"/>
      <c r="AQ270" s="1741"/>
      <c r="AR270" s="1741"/>
      <c r="AS270" s="1741"/>
      <c r="AT270" s="1741"/>
      <c r="AU270" s="1741"/>
      <c r="AV270" s="1741"/>
      <c r="AW270" s="1741"/>
      <c r="AX270" s="1741"/>
      <c r="AY270" s="1741"/>
      <c r="AZ270" s="1741"/>
      <c r="BA270" s="1741"/>
      <c r="BB270" s="1731"/>
      <c r="BC270" s="1737"/>
      <c r="BD270" s="1737"/>
      <c r="BE270" s="1737"/>
      <c r="BF270" s="1738"/>
      <c r="BG270" s="167"/>
    </row>
    <row r="271" spans="1:59" ht="22" customHeight="1">
      <c r="A271" s="1749"/>
      <c r="B271" s="1762"/>
      <c r="C271" s="1763"/>
      <c r="D271" s="1763"/>
      <c r="E271" s="1763"/>
      <c r="F271" s="1763"/>
      <c r="G271" s="1763"/>
      <c r="H271" s="1763"/>
      <c r="I271" s="1763"/>
      <c r="J271" s="1764"/>
      <c r="K271" s="1795"/>
      <c r="L271" s="1796"/>
      <c r="M271" s="1796"/>
      <c r="N271" s="1797"/>
      <c r="O271" s="1795"/>
      <c r="P271" s="1796"/>
      <c r="Q271" s="1796"/>
      <c r="R271" s="1796"/>
      <c r="S271" s="1796"/>
      <c r="T271" s="1797"/>
      <c r="U271" s="1795"/>
      <c r="V271" s="1799"/>
      <c r="W271" s="1799"/>
      <c r="X271" s="1799"/>
      <c r="Y271" s="1799"/>
      <c r="Z271" s="1800"/>
      <c r="AA271" s="1819"/>
      <c r="AB271" s="1796"/>
      <c r="AC271" s="1796"/>
      <c r="AD271" s="1796"/>
      <c r="AE271" s="1797"/>
      <c r="AF271" s="1745" t="s">
        <v>2193</v>
      </c>
      <c r="AG271" s="1727"/>
      <c r="AH271" s="1727"/>
      <c r="AI271" s="1727"/>
      <c r="AJ271" s="1727"/>
      <c r="AK271" s="1728"/>
      <c r="AL271" s="336"/>
      <c r="AM271" s="1740" t="s">
        <v>2228</v>
      </c>
      <c r="AN271" s="1741"/>
      <c r="AO271" s="1741"/>
      <c r="AP271" s="1741"/>
      <c r="AQ271" s="1741"/>
      <c r="AR271" s="1741"/>
      <c r="AS271" s="1741"/>
      <c r="AT271" s="1741"/>
      <c r="AU271" s="1741"/>
      <c r="AV271" s="1741"/>
      <c r="AW271" s="1741"/>
      <c r="AX271" s="1741"/>
      <c r="AY271" s="1741"/>
      <c r="AZ271" s="1741"/>
      <c r="BA271" s="1741"/>
      <c r="BB271" s="1657"/>
      <c r="BC271" s="1658"/>
      <c r="BD271" s="1658"/>
      <c r="BE271" s="1658"/>
      <c r="BF271" s="1659"/>
      <c r="BG271" s="169"/>
    </row>
    <row r="272" spans="1:59" ht="22" customHeight="1">
      <c r="A272" s="1749"/>
      <c r="B272" s="1762"/>
      <c r="C272" s="1763"/>
      <c r="D272" s="1763"/>
      <c r="E272" s="1763"/>
      <c r="F272" s="1763"/>
      <c r="G272" s="1763"/>
      <c r="H272" s="1763"/>
      <c r="I272" s="1763"/>
      <c r="J272" s="1764"/>
      <c r="K272" s="1795"/>
      <c r="L272" s="1796"/>
      <c r="M272" s="1796"/>
      <c r="N272" s="1797"/>
      <c r="O272" s="1795"/>
      <c r="P272" s="1796"/>
      <c r="Q272" s="1796"/>
      <c r="R272" s="1796"/>
      <c r="S272" s="1796"/>
      <c r="T272" s="1797"/>
      <c r="U272" s="1795"/>
      <c r="V272" s="1799"/>
      <c r="W272" s="1799"/>
      <c r="X272" s="1799"/>
      <c r="Y272" s="1799"/>
      <c r="Z272" s="1800"/>
      <c r="AA272" s="1819"/>
      <c r="AB272" s="1796"/>
      <c r="AC272" s="1796"/>
      <c r="AD272" s="1796"/>
      <c r="AE272" s="1797"/>
      <c r="AF272" s="1727" t="s">
        <v>2299</v>
      </c>
      <c r="AG272" s="1727"/>
      <c r="AH272" s="1727"/>
      <c r="AI272" s="1727"/>
      <c r="AJ272" s="1727"/>
      <c r="AK272" s="1728"/>
      <c r="AL272" s="336"/>
      <c r="AM272" s="1734" t="s">
        <v>2228</v>
      </c>
      <c r="AN272" s="1735"/>
      <c r="AO272" s="1735"/>
      <c r="AP272" s="1735"/>
      <c r="AQ272" s="1735"/>
      <c r="AR272" s="1735"/>
      <c r="AS272" s="1735"/>
      <c r="AT272" s="1735"/>
      <c r="AU272" s="1735"/>
      <c r="AV272" s="1735"/>
      <c r="AW272" s="1735"/>
      <c r="AX272" s="1735"/>
      <c r="AY272" s="1735"/>
      <c r="AZ272" s="1735"/>
      <c r="BA272" s="1735"/>
      <c r="BB272" s="1731"/>
      <c r="BC272" s="1737"/>
      <c r="BD272" s="1737"/>
      <c r="BE272" s="1737"/>
      <c r="BF272" s="1738"/>
      <c r="BG272" s="169"/>
    </row>
    <row r="273" spans="1:59" ht="22" customHeight="1">
      <c r="A273" s="1749"/>
      <c r="B273" s="1762"/>
      <c r="C273" s="1763"/>
      <c r="D273" s="1763"/>
      <c r="E273" s="1763"/>
      <c r="F273" s="1763"/>
      <c r="G273" s="1763"/>
      <c r="H273" s="1763"/>
      <c r="I273" s="1763"/>
      <c r="J273" s="1764"/>
      <c r="K273" s="1795"/>
      <c r="L273" s="1796"/>
      <c r="M273" s="1796"/>
      <c r="N273" s="1797"/>
      <c r="O273" s="1795"/>
      <c r="P273" s="1796"/>
      <c r="Q273" s="1796"/>
      <c r="R273" s="1796"/>
      <c r="S273" s="1796"/>
      <c r="T273" s="1797"/>
      <c r="U273" s="1795"/>
      <c r="V273" s="1799"/>
      <c r="W273" s="1799"/>
      <c r="X273" s="1799"/>
      <c r="Y273" s="1799"/>
      <c r="Z273" s="1800"/>
      <c r="AA273" s="1819"/>
      <c r="AB273" s="1796"/>
      <c r="AC273" s="1796"/>
      <c r="AD273" s="1796"/>
      <c r="AE273" s="1797"/>
      <c r="AF273" s="1727" t="s">
        <v>2221</v>
      </c>
      <c r="AG273" s="1727"/>
      <c r="AH273" s="1727"/>
      <c r="AI273" s="1727"/>
      <c r="AJ273" s="1727"/>
      <c r="AK273" s="1728"/>
      <c r="AL273" s="336"/>
      <c r="AM273" s="1734" t="s">
        <v>2228</v>
      </c>
      <c r="AN273" s="1735"/>
      <c r="AO273" s="1735"/>
      <c r="AP273" s="1735"/>
      <c r="AQ273" s="1735"/>
      <c r="AR273" s="1735"/>
      <c r="AS273" s="1735"/>
      <c r="AT273" s="1735"/>
      <c r="AU273" s="1735"/>
      <c r="AV273" s="1735"/>
      <c r="AW273" s="1735"/>
      <c r="AX273" s="1735"/>
      <c r="AY273" s="1735"/>
      <c r="AZ273" s="1735"/>
      <c r="BA273" s="1735"/>
      <c r="BB273" s="1731"/>
      <c r="BC273" s="1737"/>
      <c r="BD273" s="1737"/>
      <c r="BE273" s="1737"/>
      <c r="BF273" s="1738"/>
      <c r="BG273" s="169"/>
    </row>
    <row r="274" spans="1:59" ht="22" customHeight="1">
      <c r="A274" s="1749"/>
      <c r="B274" s="1762"/>
      <c r="C274" s="1763"/>
      <c r="D274" s="1763"/>
      <c r="E274" s="1763"/>
      <c r="F274" s="1763"/>
      <c r="G274" s="1763"/>
      <c r="H274" s="1763"/>
      <c r="I274" s="1763"/>
      <c r="J274" s="1764"/>
      <c r="K274" s="1795"/>
      <c r="L274" s="1796"/>
      <c r="M274" s="1796"/>
      <c r="N274" s="1797"/>
      <c r="O274" s="1795"/>
      <c r="P274" s="1796"/>
      <c r="Q274" s="1796"/>
      <c r="R274" s="1796"/>
      <c r="S274" s="1796"/>
      <c r="T274" s="1797"/>
      <c r="U274" s="1795"/>
      <c r="V274" s="1799"/>
      <c r="W274" s="1799"/>
      <c r="X274" s="1799"/>
      <c r="Y274" s="1799"/>
      <c r="Z274" s="1800"/>
      <c r="AA274" s="1819"/>
      <c r="AB274" s="1796"/>
      <c r="AC274" s="1796"/>
      <c r="AD274" s="1796"/>
      <c r="AE274" s="1797"/>
      <c r="AF274" s="1739" t="s">
        <v>2300</v>
      </c>
      <c r="AG274" s="1736"/>
      <c r="AH274" s="1736"/>
      <c r="AI274" s="1736"/>
      <c r="AJ274" s="1736"/>
      <c r="AK274" s="1736"/>
      <c r="AL274" s="336"/>
      <c r="AM274" s="1740" t="s">
        <v>2228</v>
      </c>
      <c r="AN274" s="1741"/>
      <c r="AO274" s="1741"/>
      <c r="AP274" s="1741"/>
      <c r="AQ274" s="1741"/>
      <c r="AR274" s="1741"/>
      <c r="AS274" s="1741"/>
      <c r="AT274" s="1741"/>
      <c r="AU274" s="1741"/>
      <c r="AV274" s="1741"/>
      <c r="AW274" s="1741"/>
      <c r="AX274" s="1741"/>
      <c r="AY274" s="1741"/>
      <c r="AZ274" s="1741"/>
      <c r="BA274" s="1741"/>
      <c r="BB274" s="1731"/>
      <c r="BC274" s="1737"/>
      <c r="BD274" s="1737"/>
      <c r="BE274" s="1737"/>
      <c r="BF274" s="1738"/>
      <c r="BG274" s="168"/>
    </row>
    <row r="275" spans="1:59" ht="22" customHeight="1">
      <c r="A275" s="1749"/>
      <c r="B275" s="1762"/>
      <c r="C275" s="1763"/>
      <c r="D275" s="1763"/>
      <c r="E275" s="1763"/>
      <c r="F275" s="1763"/>
      <c r="G275" s="1763"/>
      <c r="H275" s="1763"/>
      <c r="I275" s="1763"/>
      <c r="J275" s="1764"/>
      <c r="K275" s="1795"/>
      <c r="L275" s="1796"/>
      <c r="M275" s="1796"/>
      <c r="N275" s="1797"/>
      <c r="O275" s="1795"/>
      <c r="P275" s="1796"/>
      <c r="Q275" s="1796"/>
      <c r="R275" s="1796"/>
      <c r="S275" s="1796"/>
      <c r="T275" s="1797"/>
      <c r="U275" s="1795"/>
      <c r="V275" s="1799"/>
      <c r="W275" s="1799"/>
      <c r="X275" s="1799"/>
      <c r="Y275" s="1799"/>
      <c r="Z275" s="1800"/>
      <c r="AA275" s="1819"/>
      <c r="AB275" s="1796"/>
      <c r="AC275" s="1796"/>
      <c r="AD275" s="1796"/>
      <c r="AE275" s="1797"/>
      <c r="AF275" s="1727" t="s">
        <v>2201</v>
      </c>
      <c r="AG275" s="1727"/>
      <c r="AH275" s="1727"/>
      <c r="AI275" s="1727"/>
      <c r="AJ275" s="1727"/>
      <c r="AK275" s="1728"/>
      <c r="AL275" s="336"/>
      <c r="AM275" s="1813" t="s">
        <v>2705</v>
      </c>
      <c r="AN275" s="1690"/>
      <c r="AO275" s="1690"/>
      <c r="AP275" s="1690"/>
      <c r="AQ275" s="1690"/>
      <c r="AR275" s="1690"/>
      <c r="AS275" s="1690"/>
      <c r="AT275" s="1690"/>
      <c r="AU275" s="1690"/>
      <c r="AV275" s="1690"/>
      <c r="AW275" s="1690"/>
      <c r="AX275" s="1690"/>
      <c r="AY275" s="1690"/>
      <c r="AZ275" s="1690"/>
      <c r="BA275" s="1691"/>
      <c r="BB275" s="1731"/>
      <c r="BC275" s="1737"/>
      <c r="BD275" s="1737"/>
      <c r="BE275" s="1737"/>
      <c r="BF275" s="1738"/>
      <c r="BG275" s="168"/>
    </row>
    <row r="276" spans="1:59" ht="22" customHeight="1">
      <c r="A276" s="1749"/>
      <c r="B276" s="1765"/>
      <c r="C276" s="1766"/>
      <c r="D276" s="1766"/>
      <c r="E276" s="1766"/>
      <c r="F276" s="1766"/>
      <c r="G276" s="1766"/>
      <c r="H276" s="1766"/>
      <c r="I276" s="1766"/>
      <c r="J276" s="1767"/>
      <c r="K276" s="1815"/>
      <c r="L276" s="1816"/>
      <c r="M276" s="1816"/>
      <c r="N276" s="1817"/>
      <c r="O276" s="1815"/>
      <c r="P276" s="1816"/>
      <c r="Q276" s="1816"/>
      <c r="R276" s="1816"/>
      <c r="S276" s="1816"/>
      <c r="T276" s="1817"/>
      <c r="U276" s="1815"/>
      <c r="V276" s="1816"/>
      <c r="W276" s="1816"/>
      <c r="X276" s="1816"/>
      <c r="Y276" s="1816"/>
      <c r="Z276" s="1817"/>
      <c r="AA276" s="1815"/>
      <c r="AB276" s="1816"/>
      <c r="AC276" s="1816"/>
      <c r="AD276" s="1816"/>
      <c r="AE276" s="1817"/>
      <c r="AF276" s="1745" t="s">
        <v>548</v>
      </c>
      <c r="AG276" s="1727"/>
      <c r="AH276" s="1727"/>
      <c r="AI276" s="1727"/>
      <c r="AJ276" s="1727"/>
      <c r="AK276" s="1728"/>
      <c r="AL276" s="336"/>
      <c r="AM276" s="1740" t="s">
        <v>547</v>
      </c>
      <c r="AN276" s="1741"/>
      <c r="AO276" s="1741"/>
      <c r="AP276" s="1741"/>
      <c r="AQ276" s="1741"/>
      <c r="AR276" s="1741"/>
      <c r="AS276" s="1741"/>
      <c r="AT276" s="1741"/>
      <c r="AU276" s="1741"/>
      <c r="AV276" s="1741"/>
      <c r="AW276" s="1741"/>
      <c r="AX276" s="1741"/>
      <c r="AY276" s="1741"/>
      <c r="AZ276" s="1741"/>
      <c r="BA276" s="1741"/>
      <c r="BB276" s="1731"/>
      <c r="BC276" s="1732"/>
      <c r="BD276" s="1732"/>
      <c r="BE276" s="1732"/>
      <c r="BF276" s="1733"/>
      <c r="BG276" s="167"/>
    </row>
    <row r="277" spans="1:59" ht="22" customHeight="1">
      <c r="A277" s="1749"/>
      <c r="B277" s="1759" t="s">
        <v>570</v>
      </c>
      <c r="C277" s="1760"/>
      <c r="D277" s="1760"/>
      <c r="E277" s="1760"/>
      <c r="F277" s="1760"/>
      <c r="G277" s="1760"/>
      <c r="H277" s="1760"/>
      <c r="I277" s="1760"/>
      <c r="J277" s="1761"/>
      <c r="K277" s="1792"/>
      <c r="L277" s="1793"/>
      <c r="M277" s="1793"/>
      <c r="N277" s="1794"/>
      <c r="O277" s="1792"/>
      <c r="P277" s="1793"/>
      <c r="Q277" s="1793"/>
      <c r="R277" s="1793"/>
      <c r="S277" s="1793"/>
      <c r="T277" s="1794"/>
      <c r="U277" s="1792"/>
      <c r="V277" s="1804"/>
      <c r="W277" s="1804"/>
      <c r="X277" s="1804"/>
      <c r="Y277" s="1804"/>
      <c r="Z277" s="1805"/>
      <c r="AA277" s="1270"/>
      <c r="AB277" s="1288"/>
      <c r="AC277" s="1288"/>
      <c r="AD277" s="1288"/>
      <c r="AE277" s="1289"/>
      <c r="AF277" s="1736" t="s">
        <v>565</v>
      </c>
      <c r="AG277" s="1736"/>
      <c r="AH277" s="1736"/>
      <c r="AI277" s="1736"/>
      <c r="AJ277" s="1736"/>
      <c r="AK277" s="1736"/>
      <c r="AL277" s="336"/>
      <c r="AM277" s="1740" t="s">
        <v>2228</v>
      </c>
      <c r="AN277" s="1741"/>
      <c r="AO277" s="1741"/>
      <c r="AP277" s="1741"/>
      <c r="AQ277" s="1741"/>
      <c r="AR277" s="1741"/>
      <c r="AS277" s="1741"/>
      <c r="AT277" s="1741"/>
      <c r="AU277" s="1741"/>
      <c r="AV277" s="1741"/>
      <c r="AW277" s="1741"/>
      <c r="AX277" s="1741"/>
      <c r="AY277" s="1741"/>
      <c r="AZ277" s="1741"/>
      <c r="BA277" s="1741"/>
      <c r="BB277" s="1731"/>
      <c r="BC277" s="1737"/>
      <c r="BD277" s="1737"/>
      <c r="BE277" s="1737"/>
      <c r="BF277" s="1738"/>
      <c r="BG277" s="167"/>
    </row>
    <row r="278" spans="1:59" ht="22" customHeight="1">
      <c r="A278" s="1749"/>
      <c r="B278" s="1762"/>
      <c r="C278" s="1763"/>
      <c r="D278" s="1763"/>
      <c r="E278" s="1763"/>
      <c r="F278" s="1763"/>
      <c r="G278" s="1763"/>
      <c r="H278" s="1763"/>
      <c r="I278" s="1763"/>
      <c r="J278" s="1764"/>
      <c r="K278" s="1795"/>
      <c r="L278" s="1796"/>
      <c r="M278" s="1796"/>
      <c r="N278" s="1797"/>
      <c r="O278" s="1795"/>
      <c r="P278" s="1796"/>
      <c r="Q278" s="1796"/>
      <c r="R278" s="1796"/>
      <c r="S278" s="1796"/>
      <c r="T278" s="1797"/>
      <c r="U278" s="1795"/>
      <c r="V278" s="1799"/>
      <c r="W278" s="1799"/>
      <c r="X278" s="1799"/>
      <c r="Y278" s="1799"/>
      <c r="Z278" s="1800"/>
      <c r="AA278" s="1276"/>
      <c r="AB278" s="1291"/>
      <c r="AC278" s="1291"/>
      <c r="AD278" s="1291"/>
      <c r="AE278" s="1292"/>
      <c r="AF278" s="1745" t="s">
        <v>569</v>
      </c>
      <c r="AG278" s="1727"/>
      <c r="AH278" s="1727"/>
      <c r="AI278" s="1727"/>
      <c r="AJ278" s="1727"/>
      <c r="AK278" s="1728"/>
      <c r="AL278" s="336"/>
      <c r="AM278" s="1740" t="s">
        <v>2228</v>
      </c>
      <c r="AN278" s="1741"/>
      <c r="AO278" s="1741"/>
      <c r="AP278" s="1741"/>
      <c r="AQ278" s="1741"/>
      <c r="AR278" s="1741"/>
      <c r="AS278" s="1741"/>
      <c r="AT278" s="1741"/>
      <c r="AU278" s="1741"/>
      <c r="AV278" s="1741"/>
      <c r="AW278" s="1741"/>
      <c r="AX278" s="1741"/>
      <c r="AY278" s="1741"/>
      <c r="AZ278" s="1741"/>
      <c r="BA278" s="1741"/>
      <c r="BB278" s="1807"/>
      <c r="BC278" s="1808"/>
      <c r="BD278" s="1808"/>
      <c r="BE278" s="1808"/>
      <c r="BF278" s="1809"/>
      <c r="BG278" s="168"/>
    </row>
    <row r="279" spans="1:59" ht="22" customHeight="1">
      <c r="A279" s="1749"/>
      <c r="B279" s="1762"/>
      <c r="C279" s="1763"/>
      <c r="D279" s="1763"/>
      <c r="E279" s="1763"/>
      <c r="F279" s="1763"/>
      <c r="G279" s="1763"/>
      <c r="H279" s="1763"/>
      <c r="I279" s="1763"/>
      <c r="J279" s="1764"/>
      <c r="K279" s="1795"/>
      <c r="L279" s="1796"/>
      <c r="M279" s="1796"/>
      <c r="N279" s="1797"/>
      <c r="O279" s="1795"/>
      <c r="P279" s="1796"/>
      <c r="Q279" s="1796"/>
      <c r="R279" s="1796"/>
      <c r="S279" s="1796"/>
      <c r="T279" s="1797"/>
      <c r="U279" s="1795"/>
      <c r="V279" s="1799"/>
      <c r="W279" s="1799"/>
      <c r="X279" s="1799"/>
      <c r="Y279" s="1799"/>
      <c r="Z279" s="1800"/>
      <c r="AA279" s="1276"/>
      <c r="AB279" s="1291"/>
      <c r="AC279" s="1291"/>
      <c r="AD279" s="1291"/>
      <c r="AE279" s="1292"/>
      <c r="AF279" s="1745" t="s">
        <v>2193</v>
      </c>
      <c r="AG279" s="1727"/>
      <c r="AH279" s="1727"/>
      <c r="AI279" s="1727"/>
      <c r="AJ279" s="1727"/>
      <c r="AK279" s="1728"/>
      <c r="AL279" s="336"/>
      <c r="AM279" s="1740" t="s">
        <v>2228</v>
      </c>
      <c r="AN279" s="1741"/>
      <c r="AO279" s="1741"/>
      <c r="AP279" s="1741"/>
      <c r="AQ279" s="1741"/>
      <c r="AR279" s="1741"/>
      <c r="AS279" s="1741"/>
      <c r="AT279" s="1741"/>
      <c r="AU279" s="1741"/>
      <c r="AV279" s="1741"/>
      <c r="AW279" s="1741"/>
      <c r="AX279" s="1741"/>
      <c r="AY279" s="1741"/>
      <c r="AZ279" s="1741"/>
      <c r="BA279" s="1741"/>
      <c r="BB279" s="1657"/>
      <c r="BC279" s="1658"/>
      <c r="BD279" s="1658"/>
      <c r="BE279" s="1658"/>
      <c r="BF279" s="1659"/>
      <c r="BG279" s="169"/>
    </row>
    <row r="280" spans="1:59" ht="22" customHeight="1">
      <c r="A280" s="1749"/>
      <c r="B280" s="1762"/>
      <c r="C280" s="1763"/>
      <c r="D280" s="1763"/>
      <c r="E280" s="1763"/>
      <c r="F280" s="1763"/>
      <c r="G280" s="1763"/>
      <c r="H280" s="1763"/>
      <c r="I280" s="1763"/>
      <c r="J280" s="1764"/>
      <c r="K280" s="1795"/>
      <c r="L280" s="1796"/>
      <c r="M280" s="1796"/>
      <c r="N280" s="1797"/>
      <c r="O280" s="1795"/>
      <c r="P280" s="1796"/>
      <c r="Q280" s="1796"/>
      <c r="R280" s="1796"/>
      <c r="S280" s="1796"/>
      <c r="T280" s="1797"/>
      <c r="U280" s="1795"/>
      <c r="V280" s="1799"/>
      <c r="W280" s="1799"/>
      <c r="X280" s="1799"/>
      <c r="Y280" s="1799"/>
      <c r="Z280" s="1800"/>
      <c r="AA280" s="1276"/>
      <c r="AB280" s="1291"/>
      <c r="AC280" s="1291"/>
      <c r="AD280" s="1291"/>
      <c r="AE280" s="1292"/>
      <c r="AF280" s="1727" t="s">
        <v>2301</v>
      </c>
      <c r="AG280" s="1727"/>
      <c r="AH280" s="1727"/>
      <c r="AI280" s="1727"/>
      <c r="AJ280" s="1727"/>
      <c r="AK280" s="1728"/>
      <c r="AL280" s="336"/>
      <c r="AM280" s="1734" t="s">
        <v>2228</v>
      </c>
      <c r="AN280" s="1735"/>
      <c r="AO280" s="1735"/>
      <c r="AP280" s="1735"/>
      <c r="AQ280" s="1735"/>
      <c r="AR280" s="1735"/>
      <c r="AS280" s="1735"/>
      <c r="AT280" s="1735"/>
      <c r="AU280" s="1735"/>
      <c r="AV280" s="1735"/>
      <c r="AW280" s="1735"/>
      <c r="AX280" s="1735"/>
      <c r="AY280" s="1735"/>
      <c r="AZ280" s="1735"/>
      <c r="BA280" s="1735"/>
      <c r="BB280" s="1731"/>
      <c r="BC280" s="1737"/>
      <c r="BD280" s="1737"/>
      <c r="BE280" s="1737"/>
      <c r="BF280" s="1738"/>
      <c r="BG280" s="169"/>
    </row>
    <row r="281" spans="1:59" ht="22" customHeight="1" thickBot="1">
      <c r="A281" s="1749"/>
      <c r="B281" s="1762"/>
      <c r="C281" s="1763"/>
      <c r="D281" s="1763"/>
      <c r="E281" s="1763"/>
      <c r="F281" s="1763"/>
      <c r="G281" s="1763"/>
      <c r="H281" s="1763"/>
      <c r="I281" s="1763"/>
      <c r="J281" s="1764"/>
      <c r="K281" s="1795"/>
      <c r="L281" s="1796"/>
      <c r="M281" s="1796"/>
      <c r="N281" s="1797"/>
      <c r="O281" s="1795"/>
      <c r="P281" s="1796"/>
      <c r="Q281" s="1796"/>
      <c r="R281" s="1796"/>
      <c r="S281" s="1796"/>
      <c r="T281" s="1797"/>
      <c r="U281" s="1795"/>
      <c r="V281" s="1799"/>
      <c r="W281" s="1799"/>
      <c r="X281" s="1799"/>
      <c r="Y281" s="1799"/>
      <c r="Z281" s="1800"/>
      <c r="AA281" s="1276"/>
      <c r="AB281" s="1291"/>
      <c r="AC281" s="1291"/>
      <c r="AD281" s="1291"/>
      <c r="AE281" s="1292"/>
      <c r="AF281" s="1727" t="s">
        <v>2247</v>
      </c>
      <c r="AG281" s="1727"/>
      <c r="AH281" s="1727"/>
      <c r="AI281" s="1727"/>
      <c r="AJ281" s="1727"/>
      <c r="AK281" s="1728"/>
      <c r="AL281" s="336"/>
      <c r="AM281" s="1734" t="s">
        <v>2228</v>
      </c>
      <c r="AN281" s="1735"/>
      <c r="AO281" s="1735"/>
      <c r="AP281" s="1735"/>
      <c r="AQ281" s="1735"/>
      <c r="AR281" s="1735"/>
      <c r="AS281" s="1735"/>
      <c r="AT281" s="1735"/>
      <c r="AU281" s="1735"/>
      <c r="AV281" s="1735"/>
      <c r="AW281" s="1735"/>
      <c r="AX281" s="1735"/>
      <c r="AY281" s="1735"/>
      <c r="AZ281" s="1735"/>
      <c r="BA281" s="1735"/>
      <c r="BB281" s="1731"/>
      <c r="BC281" s="1737"/>
      <c r="BD281" s="1737"/>
      <c r="BE281" s="1737"/>
      <c r="BF281" s="1738"/>
      <c r="BG281" s="169"/>
    </row>
    <row r="282" spans="1:59" ht="22" customHeight="1">
      <c r="A282" s="1749"/>
      <c r="B282" s="1762"/>
      <c r="C282" s="1763"/>
      <c r="D282" s="1763"/>
      <c r="E282" s="1763"/>
      <c r="F282" s="1763"/>
      <c r="G282" s="1763"/>
      <c r="H282" s="1763"/>
      <c r="I282" s="1763"/>
      <c r="J282" s="1764"/>
      <c r="K282" s="1795"/>
      <c r="L282" s="1796"/>
      <c r="M282" s="1796"/>
      <c r="N282" s="1797"/>
      <c r="O282" s="1795"/>
      <c r="P282" s="1796"/>
      <c r="Q282" s="1796"/>
      <c r="R282" s="1796"/>
      <c r="S282" s="1796"/>
      <c r="T282" s="1797"/>
      <c r="U282" s="1795"/>
      <c r="V282" s="1799"/>
      <c r="W282" s="1799"/>
      <c r="X282" s="1799"/>
      <c r="Y282" s="1799"/>
      <c r="Z282" s="1800"/>
      <c r="AA282" s="1788"/>
      <c r="AB282" s="1291"/>
      <c r="AC282" s="1291"/>
      <c r="AD282" s="1291"/>
      <c r="AE282" s="1292"/>
      <c r="AF282" s="1728" t="s">
        <v>2284</v>
      </c>
      <c r="AG282" s="1736"/>
      <c r="AH282" s="1736"/>
      <c r="AI282" s="1736"/>
      <c r="AJ282" s="1736"/>
      <c r="AK282" s="1736"/>
      <c r="AL282" s="336"/>
      <c r="AM282" s="1740" t="s">
        <v>2302</v>
      </c>
      <c r="AN282" s="1741"/>
      <c r="AO282" s="1741"/>
      <c r="AP282" s="1741"/>
      <c r="AQ282" s="1741"/>
      <c r="AR282" s="1741"/>
      <c r="AS282" s="1741"/>
      <c r="AT282" s="1741"/>
      <c r="AU282" s="1741"/>
      <c r="AV282" s="1741"/>
      <c r="AW282" s="1741"/>
      <c r="AX282" s="1741"/>
      <c r="AY282" s="1741"/>
      <c r="AZ282" s="1741"/>
      <c r="BA282" s="1741"/>
      <c r="BB282" s="1731"/>
      <c r="BC282" s="1737"/>
      <c r="BD282" s="1737"/>
      <c r="BE282" s="1737"/>
      <c r="BF282" s="1738"/>
      <c r="BG282" s="168"/>
    </row>
    <row r="283" spans="1:59" ht="22" customHeight="1">
      <c r="A283" s="1749"/>
      <c r="B283" s="1762"/>
      <c r="C283" s="1763"/>
      <c r="D283" s="1763"/>
      <c r="E283" s="1763"/>
      <c r="F283" s="1763"/>
      <c r="G283" s="1763"/>
      <c r="H283" s="1763"/>
      <c r="I283" s="1763"/>
      <c r="J283" s="1764"/>
      <c r="K283" s="1795"/>
      <c r="L283" s="1796"/>
      <c r="M283" s="1796"/>
      <c r="N283" s="1797"/>
      <c r="O283" s="1795"/>
      <c r="P283" s="1796"/>
      <c r="Q283" s="1796"/>
      <c r="R283" s="1796"/>
      <c r="S283" s="1796"/>
      <c r="T283" s="1797"/>
      <c r="U283" s="1795"/>
      <c r="V283" s="1799"/>
      <c r="W283" s="1799"/>
      <c r="X283" s="1799"/>
      <c r="Y283" s="1799"/>
      <c r="Z283" s="1800"/>
      <c r="AA283" s="1789"/>
      <c r="AB283" s="1291"/>
      <c r="AC283" s="1291"/>
      <c r="AD283" s="1291"/>
      <c r="AE283" s="1292"/>
      <c r="AF283" s="1727" t="s">
        <v>2303</v>
      </c>
      <c r="AG283" s="1727"/>
      <c r="AH283" s="1727"/>
      <c r="AI283" s="1727"/>
      <c r="AJ283" s="1727"/>
      <c r="AK283" s="1728"/>
      <c r="AL283" s="336"/>
      <c r="AM283" s="1734" t="s">
        <v>547</v>
      </c>
      <c r="AN283" s="1735"/>
      <c r="AO283" s="1735"/>
      <c r="AP283" s="1735"/>
      <c r="AQ283" s="1735"/>
      <c r="AR283" s="1735"/>
      <c r="AS283" s="1735"/>
      <c r="AT283" s="1735"/>
      <c r="AU283" s="1735"/>
      <c r="AV283" s="1735"/>
      <c r="AW283" s="1735"/>
      <c r="AX283" s="1735"/>
      <c r="AY283" s="1735"/>
      <c r="AZ283" s="1735"/>
      <c r="BA283" s="1735"/>
      <c r="BB283" s="1731"/>
      <c r="BC283" s="1732"/>
      <c r="BD283" s="1732"/>
      <c r="BE283" s="1732"/>
      <c r="BF283" s="1733"/>
      <c r="BG283" s="167"/>
    </row>
    <row r="284" spans="1:59" ht="35.5" customHeight="1" thickBot="1">
      <c r="A284" s="1749"/>
      <c r="B284" s="1762"/>
      <c r="C284" s="1763"/>
      <c r="D284" s="1763"/>
      <c r="E284" s="1763"/>
      <c r="F284" s="1763"/>
      <c r="G284" s="1763"/>
      <c r="H284" s="1763"/>
      <c r="I284" s="1763"/>
      <c r="J284" s="1764"/>
      <c r="K284" s="1795"/>
      <c r="L284" s="1796"/>
      <c r="M284" s="1796"/>
      <c r="N284" s="1797"/>
      <c r="O284" s="1795"/>
      <c r="P284" s="1796"/>
      <c r="Q284" s="1796"/>
      <c r="R284" s="1796"/>
      <c r="S284" s="1796"/>
      <c r="T284" s="1797"/>
      <c r="U284" s="1795"/>
      <c r="V284" s="1799"/>
      <c r="W284" s="1799"/>
      <c r="X284" s="1799"/>
      <c r="Y284" s="1799"/>
      <c r="Z284" s="1800"/>
      <c r="AA284" s="1790"/>
      <c r="AB284" s="1291"/>
      <c r="AC284" s="1291"/>
      <c r="AD284" s="1291"/>
      <c r="AE284" s="1292"/>
      <c r="AF284" s="1727" t="s">
        <v>2201</v>
      </c>
      <c r="AG284" s="1727"/>
      <c r="AH284" s="1727"/>
      <c r="AI284" s="1727"/>
      <c r="AJ284" s="1727"/>
      <c r="AK284" s="1728"/>
      <c r="AL284" s="336"/>
      <c r="AM284" s="1689" t="s">
        <v>2704</v>
      </c>
      <c r="AN284" s="1690"/>
      <c r="AO284" s="1690"/>
      <c r="AP284" s="1690"/>
      <c r="AQ284" s="1690"/>
      <c r="AR284" s="1690"/>
      <c r="AS284" s="1690"/>
      <c r="AT284" s="1690"/>
      <c r="AU284" s="1690"/>
      <c r="AV284" s="1690"/>
      <c r="AW284" s="1690"/>
      <c r="AX284" s="1690"/>
      <c r="AY284" s="1690"/>
      <c r="AZ284" s="1690"/>
      <c r="BA284" s="1691"/>
      <c r="BB284" s="1731"/>
      <c r="BC284" s="1737"/>
      <c r="BD284" s="1737"/>
      <c r="BE284" s="1737"/>
      <c r="BF284" s="1738"/>
      <c r="BG284" s="169"/>
    </row>
    <row r="285" spans="1:59" ht="22" customHeight="1">
      <c r="A285" s="1749"/>
      <c r="B285" s="1762"/>
      <c r="C285" s="1763"/>
      <c r="D285" s="1763"/>
      <c r="E285" s="1763"/>
      <c r="F285" s="1763"/>
      <c r="G285" s="1763"/>
      <c r="H285" s="1763"/>
      <c r="I285" s="1763"/>
      <c r="J285" s="1764"/>
      <c r="K285" s="1795"/>
      <c r="L285" s="1796"/>
      <c r="M285" s="1796"/>
      <c r="N285" s="1797"/>
      <c r="O285" s="1795"/>
      <c r="P285" s="1796"/>
      <c r="Q285" s="1796"/>
      <c r="R285" s="1796"/>
      <c r="S285" s="1796"/>
      <c r="T285" s="1797"/>
      <c r="U285" s="1795"/>
      <c r="V285" s="1799"/>
      <c r="W285" s="1799"/>
      <c r="X285" s="1799"/>
      <c r="Y285" s="1799"/>
      <c r="Z285" s="1800"/>
      <c r="AA285" s="1773"/>
      <c r="AB285" s="1774"/>
      <c r="AC285" s="1774"/>
      <c r="AD285" s="1774"/>
      <c r="AE285" s="1775"/>
      <c r="AF285" s="1727" t="s">
        <v>2304</v>
      </c>
      <c r="AG285" s="1727"/>
      <c r="AH285" s="1727"/>
      <c r="AI285" s="1727"/>
      <c r="AJ285" s="1727"/>
      <c r="AK285" s="1728"/>
      <c r="AL285" s="336"/>
      <c r="AM285" s="1729" t="s">
        <v>2228</v>
      </c>
      <c r="AN285" s="1730"/>
      <c r="AO285" s="1730"/>
      <c r="AP285" s="1730"/>
      <c r="AQ285" s="1730"/>
      <c r="AR285" s="1730"/>
      <c r="AS285" s="1730"/>
      <c r="AT285" s="1730"/>
      <c r="AU285" s="1730"/>
      <c r="AV285" s="1730"/>
      <c r="AW285" s="1730"/>
      <c r="AX285" s="1730"/>
      <c r="AY285" s="1730"/>
      <c r="AZ285" s="1730"/>
      <c r="BA285" s="1730"/>
      <c r="BB285" s="1731"/>
      <c r="BC285" s="1732"/>
      <c r="BD285" s="1732"/>
      <c r="BE285" s="1732"/>
      <c r="BF285" s="1733"/>
      <c r="BG285" s="167"/>
    </row>
    <row r="286" spans="1:59" ht="22" customHeight="1">
      <c r="A286" s="1749"/>
      <c r="B286" s="1762"/>
      <c r="C286" s="1763"/>
      <c r="D286" s="1763"/>
      <c r="E286" s="1763"/>
      <c r="F286" s="1763"/>
      <c r="G286" s="1763"/>
      <c r="H286" s="1763"/>
      <c r="I286" s="1763"/>
      <c r="J286" s="1764"/>
      <c r="K286" s="1795"/>
      <c r="L286" s="1796"/>
      <c r="M286" s="1796"/>
      <c r="N286" s="1797"/>
      <c r="O286" s="1795"/>
      <c r="P286" s="1796"/>
      <c r="Q286" s="1796"/>
      <c r="R286" s="1796"/>
      <c r="S286" s="1796"/>
      <c r="T286" s="1797"/>
      <c r="U286" s="1795"/>
      <c r="V286" s="1799"/>
      <c r="W286" s="1799"/>
      <c r="X286" s="1799"/>
      <c r="Y286" s="1799"/>
      <c r="Z286" s="1800"/>
      <c r="AA286" s="1773"/>
      <c r="AB286" s="1774"/>
      <c r="AC286" s="1774"/>
      <c r="AD286" s="1774"/>
      <c r="AE286" s="1775"/>
      <c r="AF286" s="1727" t="s">
        <v>548</v>
      </c>
      <c r="AG286" s="1727"/>
      <c r="AH286" s="1727"/>
      <c r="AI286" s="1727"/>
      <c r="AJ286" s="1727"/>
      <c r="AK286" s="1728"/>
      <c r="AL286" s="336"/>
      <c r="AM286" s="1734" t="s">
        <v>547</v>
      </c>
      <c r="AN286" s="1735"/>
      <c r="AO286" s="1735"/>
      <c r="AP286" s="1735"/>
      <c r="AQ286" s="1735"/>
      <c r="AR286" s="1735"/>
      <c r="AS286" s="1735"/>
      <c r="AT286" s="1735"/>
      <c r="AU286" s="1735"/>
      <c r="AV286" s="1735"/>
      <c r="AW286" s="1735"/>
      <c r="AX286" s="1735"/>
      <c r="AY286" s="1735"/>
      <c r="AZ286" s="1735"/>
      <c r="BA286" s="1735"/>
      <c r="BB286" s="1731"/>
      <c r="BC286" s="1732"/>
      <c r="BD286" s="1732"/>
      <c r="BE286" s="1732"/>
      <c r="BF286" s="1733"/>
      <c r="BG286" s="167"/>
    </row>
    <row r="287" spans="1:59" ht="22" customHeight="1">
      <c r="A287" s="1749"/>
      <c r="B287" s="1765"/>
      <c r="C287" s="1766"/>
      <c r="D287" s="1766"/>
      <c r="E287" s="1766"/>
      <c r="F287" s="1766"/>
      <c r="G287" s="1766"/>
      <c r="H287" s="1766"/>
      <c r="I287" s="1766"/>
      <c r="J287" s="1767"/>
      <c r="K287" s="1810"/>
      <c r="L287" s="1811"/>
      <c r="M287" s="1811"/>
      <c r="N287" s="1812"/>
      <c r="O287" s="1810"/>
      <c r="P287" s="1811"/>
      <c r="Q287" s="1811"/>
      <c r="R287" s="1811"/>
      <c r="S287" s="1811"/>
      <c r="T287" s="1812"/>
      <c r="U287" s="1810"/>
      <c r="V287" s="1802"/>
      <c r="W287" s="1802"/>
      <c r="X287" s="1802"/>
      <c r="Y287" s="1802"/>
      <c r="Z287" s="1803"/>
      <c r="AA287" s="1776"/>
      <c r="AB287" s="1777"/>
      <c r="AC287" s="1777"/>
      <c r="AD287" s="1777"/>
      <c r="AE287" s="1778"/>
      <c r="AF287" s="1745" t="s">
        <v>2305</v>
      </c>
      <c r="AG287" s="1727"/>
      <c r="AH287" s="1727"/>
      <c r="AI287" s="1727"/>
      <c r="AJ287" s="1727"/>
      <c r="AK287" s="1728"/>
      <c r="AL287" s="336"/>
      <c r="AM287" s="1729" t="s">
        <v>2228</v>
      </c>
      <c r="AN287" s="1730"/>
      <c r="AO287" s="1730"/>
      <c r="AP287" s="1730"/>
      <c r="AQ287" s="1730"/>
      <c r="AR287" s="1730"/>
      <c r="AS287" s="1730"/>
      <c r="AT287" s="1730"/>
      <c r="AU287" s="1730"/>
      <c r="AV287" s="1730"/>
      <c r="AW287" s="1730"/>
      <c r="AX287" s="1730"/>
      <c r="AY287" s="1730"/>
      <c r="AZ287" s="1730"/>
      <c r="BA287" s="1730"/>
      <c r="BB287" s="1731"/>
      <c r="BC287" s="1732"/>
      <c r="BD287" s="1732"/>
      <c r="BE287" s="1732"/>
      <c r="BF287" s="1733"/>
      <c r="BG287" s="167"/>
    </row>
    <row r="288" spans="1:59" ht="22" customHeight="1">
      <c r="A288" s="1749"/>
      <c r="B288" s="1759" t="s">
        <v>223</v>
      </c>
      <c r="C288" s="1760"/>
      <c r="D288" s="1760"/>
      <c r="E288" s="1760"/>
      <c r="F288" s="1760"/>
      <c r="G288" s="1760"/>
      <c r="H288" s="1760"/>
      <c r="I288" s="1760"/>
      <c r="J288" s="1761"/>
      <c r="K288" s="1287"/>
      <c r="L288" s="1288"/>
      <c r="M288" s="1288"/>
      <c r="N288" s="1289"/>
      <c r="O288" s="1792"/>
      <c r="P288" s="1793"/>
      <c r="Q288" s="1793"/>
      <c r="R288" s="1793"/>
      <c r="S288" s="1793"/>
      <c r="T288" s="1794"/>
      <c r="U288" s="1792"/>
      <c r="V288" s="1804"/>
      <c r="W288" s="1804"/>
      <c r="X288" s="1804"/>
      <c r="Y288" s="1804"/>
      <c r="Z288" s="1805"/>
      <c r="AA288" s="1270"/>
      <c r="AB288" s="1288"/>
      <c r="AC288" s="1288"/>
      <c r="AD288" s="1288"/>
      <c r="AE288" s="1289"/>
      <c r="AF288" s="1727" t="s">
        <v>553</v>
      </c>
      <c r="AG288" s="1727"/>
      <c r="AH288" s="1727"/>
      <c r="AI288" s="1727"/>
      <c r="AJ288" s="1727"/>
      <c r="AK288" s="1728"/>
      <c r="AL288" s="336"/>
      <c r="AM288" s="1740" t="s">
        <v>568</v>
      </c>
      <c r="AN288" s="1741"/>
      <c r="AO288" s="1741"/>
      <c r="AP288" s="1741"/>
      <c r="AQ288" s="1741"/>
      <c r="AR288" s="1741"/>
      <c r="AS288" s="1741"/>
      <c r="AT288" s="1741"/>
      <c r="AU288" s="1741"/>
      <c r="AV288" s="1741"/>
      <c r="AW288" s="1741"/>
      <c r="AX288" s="1741"/>
      <c r="AY288" s="1741"/>
      <c r="AZ288" s="1741"/>
      <c r="BA288" s="1741"/>
      <c r="BB288" s="1731"/>
      <c r="BC288" s="1737"/>
      <c r="BD288" s="1737"/>
      <c r="BE288" s="1737"/>
      <c r="BF288" s="1738"/>
      <c r="BG288" s="168"/>
    </row>
    <row r="289" spans="1:59" ht="44.15" customHeight="1">
      <c r="A289" s="1749"/>
      <c r="B289" s="1762"/>
      <c r="C289" s="1763"/>
      <c r="D289" s="1763"/>
      <c r="E289" s="1763"/>
      <c r="F289" s="1763"/>
      <c r="G289" s="1763"/>
      <c r="H289" s="1763"/>
      <c r="I289" s="1763"/>
      <c r="J289" s="1764"/>
      <c r="K289" s="1290"/>
      <c r="L289" s="1291"/>
      <c r="M289" s="1291"/>
      <c r="N289" s="1292"/>
      <c r="O289" s="1795"/>
      <c r="P289" s="1796"/>
      <c r="Q289" s="1796"/>
      <c r="R289" s="1796"/>
      <c r="S289" s="1796"/>
      <c r="T289" s="1797"/>
      <c r="U289" s="1795"/>
      <c r="V289" s="1799"/>
      <c r="W289" s="1799"/>
      <c r="X289" s="1799"/>
      <c r="Y289" s="1799"/>
      <c r="Z289" s="1800"/>
      <c r="AA289" s="1290"/>
      <c r="AB289" s="1291"/>
      <c r="AC289" s="1291"/>
      <c r="AD289" s="1291"/>
      <c r="AE289" s="1292"/>
      <c r="AF289" s="1768" t="s">
        <v>2306</v>
      </c>
      <c r="AG289" s="1769"/>
      <c r="AH289" s="1769"/>
      <c r="AI289" s="1769"/>
      <c r="AJ289" s="1769"/>
      <c r="AK289" s="1770"/>
      <c r="AL289" s="336"/>
      <c r="AM289" s="1729" t="s">
        <v>567</v>
      </c>
      <c r="AN289" s="1741"/>
      <c r="AO289" s="1741"/>
      <c r="AP289" s="1741"/>
      <c r="AQ289" s="1741"/>
      <c r="AR289" s="1741"/>
      <c r="AS289" s="1741"/>
      <c r="AT289" s="1741"/>
      <c r="AU289" s="1741"/>
      <c r="AV289" s="1741"/>
      <c r="AW289" s="1741"/>
      <c r="AX289" s="1741"/>
      <c r="AY289" s="1741"/>
      <c r="AZ289" s="1741"/>
      <c r="BA289" s="1741"/>
      <c r="BB289" s="1731"/>
      <c r="BC289" s="1737"/>
      <c r="BD289" s="1737"/>
      <c r="BE289" s="1737"/>
      <c r="BF289" s="1738"/>
      <c r="BG289" s="169"/>
    </row>
    <row r="290" spans="1:59" ht="22" customHeight="1">
      <c r="A290" s="1749"/>
      <c r="B290" s="1762"/>
      <c r="C290" s="1763"/>
      <c r="D290" s="1763"/>
      <c r="E290" s="1763"/>
      <c r="F290" s="1763"/>
      <c r="G290" s="1763"/>
      <c r="H290" s="1763"/>
      <c r="I290" s="1763"/>
      <c r="J290" s="1764"/>
      <c r="K290" s="1290"/>
      <c r="L290" s="1291"/>
      <c r="M290" s="1291"/>
      <c r="N290" s="1292"/>
      <c r="O290" s="1795"/>
      <c r="P290" s="1796"/>
      <c r="Q290" s="1796"/>
      <c r="R290" s="1796"/>
      <c r="S290" s="1796"/>
      <c r="T290" s="1797"/>
      <c r="U290" s="1795"/>
      <c r="V290" s="1799"/>
      <c r="W290" s="1799"/>
      <c r="X290" s="1799"/>
      <c r="Y290" s="1799"/>
      <c r="Z290" s="1800"/>
      <c r="AA290" s="1290"/>
      <c r="AB290" s="1291"/>
      <c r="AC290" s="1291"/>
      <c r="AD290" s="1291"/>
      <c r="AE290" s="1292"/>
      <c r="AF290" s="1727" t="s">
        <v>566</v>
      </c>
      <c r="AG290" s="1727"/>
      <c r="AH290" s="1727"/>
      <c r="AI290" s="1727"/>
      <c r="AJ290" s="1727"/>
      <c r="AK290" s="1728"/>
      <c r="AL290" s="336"/>
      <c r="AM290" s="1734" t="s">
        <v>2228</v>
      </c>
      <c r="AN290" s="1735"/>
      <c r="AO290" s="1735"/>
      <c r="AP290" s="1735"/>
      <c r="AQ290" s="1735"/>
      <c r="AR290" s="1735"/>
      <c r="AS290" s="1735"/>
      <c r="AT290" s="1735"/>
      <c r="AU290" s="1735"/>
      <c r="AV290" s="1735"/>
      <c r="AW290" s="1735"/>
      <c r="AX290" s="1735"/>
      <c r="AY290" s="1735"/>
      <c r="AZ290" s="1735"/>
      <c r="BA290" s="1735"/>
      <c r="BB290" s="1731"/>
      <c r="BC290" s="1737"/>
      <c r="BD290" s="1737"/>
      <c r="BE290" s="1737"/>
      <c r="BF290" s="1738"/>
      <c r="BG290" s="169"/>
    </row>
    <row r="291" spans="1:59" ht="22" customHeight="1">
      <c r="A291" s="1749"/>
      <c r="B291" s="1762"/>
      <c r="C291" s="1763"/>
      <c r="D291" s="1763"/>
      <c r="E291" s="1763"/>
      <c r="F291" s="1763"/>
      <c r="G291" s="1763"/>
      <c r="H291" s="1763"/>
      <c r="I291" s="1763"/>
      <c r="J291" s="1764"/>
      <c r="K291" s="1290"/>
      <c r="L291" s="1291"/>
      <c r="M291" s="1291"/>
      <c r="N291" s="1292"/>
      <c r="O291" s="1795"/>
      <c r="P291" s="1796"/>
      <c r="Q291" s="1796"/>
      <c r="R291" s="1796"/>
      <c r="S291" s="1796"/>
      <c r="T291" s="1797"/>
      <c r="U291" s="1795"/>
      <c r="V291" s="1799"/>
      <c r="W291" s="1799"/>
      <c r="X291" s="1799"/>
      <c r="Y291" s="1799"/>
      <c r="Z291" s="1800"/>
      <c r="AA291" s="1290"/>
      <c r="AB291" s="1291"/>
      <c r="AC291" s="1291"/>
      <c r="AD291" s="1291"/>
      <c r="AE291" s="1292"/>
      <c r="AF291" s="1728" t="s">
        <v>565</v>
      </c>
      <c r="AG291" s="1736"/>
      <c r="AH291" s="1736"/>
      <c r="AI291" s="1736"/>
      <c r="AJ291" s="1736"/>
      <c r="AK291" s="1736"/>
      <c r="AL291" s="336"/>
      <c r="AM291" s="1740" t="s">
        <v>2228</v>
      </c>
      <c r="AN291" s="1741"/>
      <c r="AO291" s="1741"/>
      <c r="AP291" s="1741"/>
      <c r="AQ291" s="1741"/>
      <c r="AR291" s="1741"/>
      <c r="AS291" s="1741"/>
      <c r="AT291" s="1741"/>
      <c r="AU291" s="1741"/>
      <c r="AV291" s="1741"/>
      <c r="AW291" s="1741"/>
      <c r="AX291" s="1741"/>
      <c r="AY291" s="1741"/>
      <c r="AZ291" s="1741"/>
      <c r="BA291" s="1741"/>
      <c r="BB291" s="1731"/>
      <c r="BC291" s="1737"/>
      <c r="BD291" s="1737"/>
      <c r="BE291" s="1737"/>
      <c r="BF291" s="1738"/>
      <c r="BG291" s="167"/>
    </row>
    <row r="292" spans="1:59" ht="22" customHeight="1">
      <c r="A292" s="1749"/>
      <c r="B292" s="1762"/>
      <c r="C292" s="1763"/>
      <c r="D292" s="1763"/>
      <c r="E292" s="1763"/>
      <c r="F292" s="1763"/>
      <c r="G292" s="1763"/>
      <c r="H292" s="1763"/>
      <c r="I292" s="1763"/>
      <c r="J292" s="1764"/>
      <c r="K292" s="1290"/>
      <c r="L292" s="1291"/>
      <c r="M292" s="1291"/>
      <c r="N292" s="1292"/>
      <c r="O292" s="1795"/>
      <c r="P292" s="1796"/>
      <c r="Q292" s="1796"/>
      <c r="R292" s="1796"/>
      <c r="S292" s="1796"/>
      <c r="T292" s="1797"/>
      <c r="U292" s="1795"/>
      <c r="V292" s="1799"/>
      <c r="W292" s="1799"/>
      <c r="X292" s="1799"/>
      <c r="Y292" s="1799"/>
      <c r="Z292" s="1800"/>
      <c r="AA292" s="1290"/>
      <c r="AB292" s="1291"/>
      <c r="AC292" s="1291"/>
      <c r="AD292" s="1291"/>
      <c r="AE292" s="1292"/>
      <c r="AF292" s="1745" t="s">
        <v>2202</v>
      </c>
      <c r="AG292" s="1727"/>
      <c r="AH292" s="1727"/>
      <c r="AI292" s="1727"/>
      <c r="AJ292" s="1727"/>
      <c r="AK292" s="1728"/>
      <c r="AL292" s="336"/>
      <c r="AM292" s="1740" t="s">
        <v>2237</v>
      </c>
      <c r="AN292" s="1741"/>
      <c r="AO292" s="1741"/>
      <c r="AP292" s="1741"/>
      <c r="AQ292" s="1741"/>
      <c r="AR292" s="1741"/>
      <c r="AS292" s="1741"/>
      <c r="AT292" s="1741"/>
      <c r="AU292" s="1741"/>
      <c r="AV292" s="1741"/>
      <c r="AW292" s="1741"/>
      <c r="AX292" s="1741"/>
      <c r="AY292" s="1741"/>
      <c r="AZ292" s="1741"/>
      <c r="BA292" s="1741"/>
      <c r="BB292" s="1657"/>
      <c r="BC292" s="1658"/>
      <c r="BD292" s="1658"/>
      <c r="BE292" s="1658"/>
      <c r="BF292" s="1659"/>
      <c r="BG292" s="169"/>
    </row>
    <row r="293" spans="1:59" ht="22" customHeight="1">
      <c r="A293" s="1749"/>
      <c r="B293" s="1762"/>
      <c r="C293" s="1763"/>
      <c r="D293" s="1763"/>
      <c r="E293" s="1763"/>
      <c r="F293" s="1763"/>
      <c r="G293" s="1763"/>
      <c r="H293" s="1763"/>
      <c r="I293" s="1763"/>
      <c r="J293" s="1764"/>
      <c r="K293" s="1290"/>
      <c r="L293" s="1291"/>
      <c r="M293" s="1291"/>
      <c r="N293" s="1292"/>
      <c r="O293" s="1795"/>
      <c r="P293" s="1796"/>
      <c r="Q293" s="1796"/>
      <c r="R293" s="1796"/>
      <c r="S293" s="1796"/>
      <c r="T293" s="1797"/>
      <c r="U293" s="1795"/>
      <c r="V293" s="1799"/>
      <c r="W293" s="1799"/>
      <c r="X293" s="1799"/>
      <c r="Y293" s="1799"/>
      <c r="Z293" s="1800"/>
      <c r="AA293" s="1290"/>
      <c r="AB293" s="1291"/>
      <c r="AC293" s="1291"/>
      <c r="AD293" s="1291"/>
      <c r="AE293" s="1292"/>
      <c r="AF293" s="1745" t="s">
        <v>2193</v>
      </c>
      <c r="AG293" s="1727"/>
      <c r="AH293" s="1727"/>
      <c r="AI293" s="1727"/>
      <c r="AJ293" s="1727"/>
      <c r="AK293" s="1728"/>
      <c r="AL293" s="336"/>
      <c r="AM293" s="1740" t="s">
        <v>2228</v>
      </c>
      <c r="AN293" s="1741"/>
      <c r="AO293" s="1741"/>
      <c r="AP293" s="1741"/>
      <c r="AQ293" s="1741"/>
      <c r="AR293" s="1741"/>
      <c r="AS293" s="1741"/>
      <c r="AT293" s="1741"/>
      <c r="AU293" s="1741"/>
      <c r="AV293" s="1741"/>
      <c r="AW293" s="1741"/>
      <c r="AX293" s="1741"/>
      <c r="AY293" s="1741"/>
      <c r="AZ293" s="1741"/>
      <c r="BA293" s="1741"/>
      <c r="BB293" s="1657"/>
      <c r="BC293" s="1658"/>
      <c r="BD293" s="1658"/>
      <c r="BE293" s="1658"/>
      <c r="BF293" s="1659"/>
      <c r="BG293" s="169"/>
    </row>
    <row r="294" spans="1:59" ht="22" customHeight="1">
      <c r="A294" s="1749"/>
      <c r="B294" s="1762"/>
      <c r="C294" s="1763"/>
      <c r="D294" s="1763"/>
      <c r="E294" s="1763"/>
      <c r="F294" s="1763"/>
      <c r="G294" s="1763"/>
      <c r="H294" s="1763"/>
      <c r="I294" s="1763"/>
      <c r="J294" s="1764"/>
      <c r="K294" s="1290"/>
      <c r="L294" s="1291"/>
      <c r="M294" s="1291"/>
      <c r="N294" s="1292"/>
      <c r="O294" s="1795"/>
      <c r="P294" s="1796"/>
      <c r="Q294" s="1796"/>
      <c r="R294" s="1796"/>
      <c r="S294" s="1796"/>
      <c r="T294" s="1797"/>
      <c r="U294" s="1795"/>
      <c r="V294" s="1799"/>
      <c r="W294" s="1799"/>
      <c r="X294" s="1799"/>
      <c r="Y294" s="1799"/>
      <c r="Z294" s="1800"/>
      <c r="AA294" s="1290"/>
      <c r="AB294" s="1291"/>
      <c r="AC294" s="1291"/>
      <c r="AD294" s="1291"/>
      <c r="AE294" s="1292"/>
      <c r="AF294" s="1727" t="s">
        <v>2257</v>
      </c>
      <c r="AG294" s="1727"/>
      <c r="AH294" s="1727"/>
      <c r="AI294" s="1727"/>
      <c r="AJ294" s="1727"/>
      <c r="AK294" s="1728"/>
      <c r="AL294" s="336"/>
      <c r="AM294" s="1734" t="s">
        <v>2228</v>
      </c>
      <c r="AN294" s="1735"/>
      <c r="AO294" s="1735"/>
      <c r="AP294" s="1735"/>
      <c r="AQ294" s="1735"/>
      <c r="AR294" s="1735"/>
      <c r="AS294" s="1735"/>
      <c r="AT294" s="1735"/>
      <c r="AU294" s="1735"/>
      <c r="AV294" s="1735"/>
      <c r="AW294" s="1735"/>
      <c r="AX294" s="1735"/>
      <c r="AY294" s="1735"/>
      <c r="AZ294" s="1735"/>
      <c r="BA294" s="1735"/>
      <c r="BB294" s="1731"/>
      <c r="BC294" s="1737"/>
      <c r="BD294" s="1737"/>
      <c r="BE294" s="1737"/>
      <c r="BF294" s="1738"/>
      <c r="BG294" s="169"/>
    </row>
    <row r="295" spans="1:59" ht="22" customHeight="1">
      <c r="A295" s="1749"/>
      <c r="B295" s="1762"/>
      <c r="C295" s="1763"/>
      <c r="D295" s="1763"/>
      <c r="E295" s="1763"/>
      <c r="F295" s="1763"/>
      <c r="G295" s="1763"/>
      <c r="H295" s="1763"/>
      <c r="I295" s="1763"/>
      <c r="J295" s="1764"/>
      <c r="K295" s="1290"/>
      <c r="L295" s="1291"/>
      <c r="M295" s="1291"/>
      <c r="N295" s="1292"/>
      <c r="O295" s="1795"/>
      <c r="P295" s="1796"/>
      <c r="Q295" s="1796"/>
      <c r="R295" s="1796"/>
      <c r="S295" s="1796"/>
      <c r="T295" s="1797"/>
      <c r="U295" s="1795"/>
      <c r="V295" s="1799"/>
      <c r="W295" s="1799"/>
      <c r="X295" s="1799"/>
      <c r="Y295" s="1799"/>
      <c r="Z295" s="1800"/>
      <c r="AA295" s="1290"/>
      <c r="AB295" s="1291"/>
      <c r="AC295" s="1291"/>
      <c r="AD295" s="1291"/>
      <c r="AE295" s="1292"/>
      <c r="AF295" s="1727" t="s">
        <v>2221</v>
      </c>
      <c r="AG295" s="1727"/>
      <c r="AH295" s="1727"/>
      <c r="AI295" s="1727"/>
      <c r="AJ295" s="1727"/>
      <c r="AK295" s="1728"/>
      <c r="AL295" s="336"/>
      <c r="AM295" s="1734" t="s">
        <v>2228</v>
      </c>
      <c r="AN295" s="1735"/>
      <c r="AO295" s="1735"/>
      <c r="AP295" s="1735"/>
      <c r="AQ295" s="1735"/>
      <c r="AR295" s="1735"/>
      <c r="AS295" s="1735"/>
      <c r="AT295" s="1735"/>
      <c r="AU295" s="1735"/>
      <c r="AV295" s="1735"/>
      <c r="AW295" s="1735"/>
      <c r="AX295" s="1735"/>
      <c r="AY295" s="1735"/>
      <c r="AZ295" s="1735"/>
      <c r="BA295" s="1735"/>
      <c r="BB295" s="1731"/>
      <c r="BC295" s="1737"/>
      <c r="BD295" s="1737"/>
      <c r="BE295" s="1737"/>
      <c r="BF295" s="1738"/>
      <c r="BG295" s="169"/>
    </row>
    <row r="296" spans="1:59" ht="22" customHeight="1">
      <c r="A296" s="1749"/>
      <c r="B296" s="1762"/>
      <c r="C296" s="1763"/>
      <c r="D296" s="1763"/>
      <c r="E296" s="1763"/>
      <c r="F296" s="1763"/>
      <c r="G296" s="1763"/>
      <c r="H296" s="1763"/>
      <c r="I296" s="1763"/>
      <c r="J296" s="1764"/>
      <c r="K296" s="1290"/>
      <c r="L296" s="1291"/>
      <c r="M296" s="1291"/>
      <c r="N296" s="1292"/>
      <c r="O296" s="1795"/>
      <c r="P296" s="1796"/>
      <c r="Q296" s="1796"/>
      <c r="R296" s="1796"/>
      <c r="S296" s="1796"/>
      <c r="T296" s="1797"/>
      <c r="U296" s="1795"/>
      <c r="V296" s="1799"/>
      <c r="W296" s="1799"/>
      <c r="X296" s="1799"/>
      <c r="Y296" s="1799"/>
      <c r="Z296" s="1800"/>
      <c r="AA296" s="1290"/>
      <c r="AB296" s="1291"/>
      <c r="AC296" s="1291"/>
      <c r="AD296" s="1291"/>
      <c r="AE296" s="1292"/>
      <c r="AF296" s="1728" t="s">
        <v>2284</v>
      </c>
      <c r="AG296" s="1736"/>
      <c r="AH296" s="1736"/>
      <c r="AI296" s="1736"/>
      <c r="AJ296" s="1736"/>
      <c r="AK296" s="1736"/>
      <c r="AL296" s="336"/>
      <c r="AM296" s="1740" t="s">
        <v>2285</v>
      </c>
      <c r="AN296" s="1741"/>
      <c r="AO296" s="1741"/>
      <c r="AP296" s="1741"/>
      <c r="AQ296" s="1741"/>
      <c r="AR296" s="1741"/>
      <c r="AS296" s="1741"/>
      <c r="AT296" s="1741"/>
      <c r="AU296" s="1741"/>
      <c r="AV296" s="1741"/>
      <c r="AW296" s="1741"/>
      <c r="AX296" s="1741"/>
      <c r="AY296" s="1741"/>
      <c r="AZ296" s="1741"/>
      <c r="BA296" s="1741"/>
      <c r="BB296" s="1807"/>
      <c r="BC296" s="1808"/>
      <c r="BD296" s="1808"/>
      <c r="BE296" s="1808"/>
      <c r="BF296" s="1809"/>
      <c r="BG296" s="169"/>
    </row>
    <row r="297" spans="1:59" ht="22" customHeight="1">
      <c r="A297" s="1749"/>
      <c r="B297" s="1762"/>
      <c r="C297" s="1763"/>
      <c r="D297" s="1763"/>
      <c r="E297" s="1763"/>
      <c r="F297" s="1763"/>
      <c r="G297" s="1763"/>
      <c r="H297" s="1763"/>
      <c r="I297" s="1763"/>
      <c r="J297" s="1764"/>
      <c r="K297" s="1290"/>
      <c r="L297" s="1291"/>
      <c r="M297" s="1291"/>
      <c r="N297" s="1292"/>
      <c r="O297" s="1795"/>
      <c r="P297" s="1796"/>
      <c r="Q297" s="1796"/>
      <c r="R297" s="1796"/>
      <c r="S297" s="1796"/>
      <c r="T297" s="1797"/>
      <c r="U297" s="1795"/>
      <c r="V297" s="1799"/>
      <c r="W297" s="1799"/>
      <c r="X297" s="1799"/>
      <c r="Y297" s="1799"/>
      <c r="Z297" s="1800"/>
      <c r="AA297" s="1290"/>
      <c r="AB297" s="1291"/>
      <c r="AC297" s="1291"/>
      <c r="AD297" s="1291"/>
      <c r="AE297" s="1292"/>
      <c r="AF297" s="1728" t="s">
        <v>564</v>
      </c>
      <c r="AG297" s="1736"/>
      <c r="AH297" s="1736"/>
      <c r="AI297" s="1736"/>
      <c r="AJ297" s="1736"/>
      <c r="AK297" s="1736"/>
      <c r="AL297" s="336"/>
      <c r="AM297" s="1740" t="s">
        <v>2261</v>
      </c>
      <c r="AN297" s="1741"/>
      <c r="AO297" s="1741"/>
      <c r="AP297" s="1741"/>
      <c r="AQ297" s="1741"/>
      <c r="AR297" s="1741"/>
      <c r="AS297" s="1741"/>
      <c r="AT297" s="1741"/>
      <c r="AU297" s="1741"/>
      <c r="AV297" s="1741"/>
      <c r="AW297" s="1741"/>
      <c r="AX297" s="1741"/>
      <c r="AY297" s="1741"/>
      <c r="AZ297" s="1741"/>
      <c r="BA297" s="1741"/>
      <c r="BB297" s="1731"/>
      <c r="BC297" s="1737"/>
      <c r="BD297" s="1737"/>
      <c r="BE297" s="1737"/>
      <c r="BF297" s="1738"/>
      <c r="BG297" s="169"/>
    </row>
    <row r="298" spans="1:59" ht="22" customHeight="1">
      <c r="A298" s="1749"/>
      <c r="B298" s="1762"/>
      <c r="C298" s="1763"/>
      <c r="D298" s="1763"/>
      <c r="E298" s="1763"/>
      <c r="F298" s="1763"/>
      <c r="G298" s="1763"/>
      <c r="H298" s="1763"/>
      <c r="I298" s="1763"/>
      <c r="J298" s="1764"/>
      <c r="K298" s="1290"/>
      <c r="L298" s="1291"/>
      <c r="M298" s="1291"/>
      <c r="N298" s="1292"/>
      <c r="O298" s="1795"/>
      <c r="P298" s="1796"/>
      <c r="Q298" s="1796"/>
      <c r="R298" s="1796"/>
      <c r="S298" s="1796"/>
      <c r="T298" s="1797"/>
      <c r="U298" s="1795"/>
      <c r="V298" s="1799"/>
      <c r="W298" s="1799"/>
      <c r="X298" s="1799"/>
      <c r="Y298" s="1799"/>
      <c r="Z298" s="1800"/>
      <c r="AA298" s="1290"/>
      <c r="AB298" s="1291"/>
      <c r="AC298" s="1291"/>
      <c r="AD298" s="1291"/>
      <c r="AE298" s="1292"/>
      <c r="AF298" s="1745" t="s">
        <v>563</v>
      </c>
      <c r="AG298" s="1727"/>
      <c r="AH298" s="1727"/>
      <c r="AI298" s="1727"/>
      <c r="AJ298" s="1727"/>
      <c r="AK298" s="1728"/>
      <c r="AL298" s="336"/>
      <c r="AM298" s="1729" t="s">
        <v>2228</v>
      </c>
      <c r="AN298" s="1730"/>
      <c r="AO298" s="1730"/>
      <c r="AP298" s="1730"/>
      <c r="AQ298" s="1730"/>
      <c r="AR298" s="1730"/>
      <c r="AS298" s="1730"/>
      <c r="AT298" s="1730"/>
      <c r="AU298" s="1730"/>
      <c r="AV298" s="1730"/>
      <c r="AW298" s="1730"/>
      <c r="AX298" s="1730"/>
      <c r="AY298" s="1730"/>
      <c r="AZ298" s="1730"/>
      <c r="BA298" s="1730"/>
      <c r="BB298" s="1657"/>
      <c r="BC298" s="1658"/>
      <c r="BD298" s="1658"/>
      <c r="BE298" s="1658"/>
      <c r="BF298" s="1659"/>
      <c r="BG298" s="168"/>
    </row>
    <row r="299" spans="1:59" ht="44.15" customHeight="1">
      <c r="A299" s="1749"/>
      <c r="B299" s="1762"/>
      <c r="C299" s="1763"/>
      <c r="D299" s="1763"/>
      <c r="E299" s="1763"/>
      <c r="F299" s="1763"/>
      <c r="G299" s="1763"/>
      <c r="H299" s="1763"/>
      <c r="I299" s="1763"/>
      <c r="J299" s="1764"/>
      <c r="K299" s="1290"/>
      <c r="L299" s="1291"/>
      <c r="M299" s="1291"/>
      <c r="N299" s="1292"/>
      <c r="O299" s="1795"/>
      <c r="P299" s="1796"/>
      <c r="Q299" s="1796"/>
      <c r="R299" s="1796"/>
      <c r="S299" s="1796"/>
      <c r="T299" s="1797"/>
      <c r="U299" s="1795"/>
      <c r="V299" s="1799"/>
      <c r="W299" s="1799"/>
      <c r="X299" s="1799"/>
      <c r="Y299" s="1799"/>
      <c r="Z299" s="1800"/>
      <c r="AA299" s="1290"/>
      <c r="AB299" s="1291"/>
      <c r="AC299" s="1291"/>
      <c r="AD299" s="1291"/>
      <c r="AE299" s="1292"/>
      <c r="AF299" s="1727" t="s">
        <v>562</v>
      </c>
      <c r="AG299" s="1727"/>
      <c r="AH299" s="1727"/>
      <c r="AI299" s="1727"/>
      <c r="AJ299" s="1727"/>
      <c r="AK299" s="1728"/>
      <c r="AL299" s="336"/>
      <c r="AM299" s="1806" t="s">
        <v>2307</v>
      </c>
      <c r="AN299" s="1727"/>
      <c r="AO299" s="1727"/>
      <c r="AP299" s="1727"/>
      <c r="AQ299" s="1727"/>
      <c r="AR299" s="1727"/>
      <c r="AS299" s="1727"/>
      <c r="AT299" s="1727"/>
      <c r="AU299" s="1727"/>
      <c r="AV299" s="1727"/>
      <c r="AW299" s="1727"/>
      <c r="AX299" s="1727"/>
      <c r="AY299" s="1727"/>
      <c r="AZ299" s="1727"/>
      <c r="BA299" s="1727"/>
      <c r="BB299" s="1807"/>
      <c r="BC299" s="1808"/>
      <c r="BD299" s="1808"/>
      <c r="BE299" s="1808"/>
      <c r="BF299" s="1809"/>
      <c r="BG299" s="169"/>
    </row>
    <row r="300" spans="1:59" ht="44.15" customHeight="1">
      <c r="A300" s="1749"/>
      <c r="B300" s="1762"/>
      <c r="C300" s="1763"/>
      <c r="D300" s="1763"/>
      <c r="E300" s="1763"/>
      <c r="F300" s="1763"/>
      <c r="G300" s="1763"/>
      <c r="H300" s="1763"/>
      <c r="I300" s="1763"/>
      <c r="J300" s="1764"/>
      <c r="K300" s="1290"/>
      <c r="L300" s="1291"/>
      <c r="M300" s="1291"/>
      <c r="N300" s="1292"/>
      <c r="O300" s="1795"/>
      <c r="P300" s="1796"/>
      <c r="Q300" s="1796"/>
      <c r="R300" s="1796"/>
      <c r="S300" s="1796"/>
      <c r="T300" s="1797"/>
      <c r="U300" s="1795"/>
      <c r="V300" s="1799"/>
      <c r="W300" s="1799"/>
      <c r="X300" s="1799"/>
      <c r="Y300" s="1799"/>
      <c r="Z300" s="1800"/>
      <c r="AA300" s="1290"/>
      <c r="AB300" s="1291"/>
      <c r="AC300" s="1291"/>
      <c r="AD300" s="1291"/>
      <c r="AE300" s="1292"/>
      <c r="AF300" s="1745" t="s">
        <v>2308</v>
      </c>
      <c r="AG300" s="1727"/>
      <c r="AH300" s="1727"/>
      <c r="AI300" s="1727"/>
      <c r="AJ300" s="1727"/>
      <c r="AK300" s="1728"/>
      <c r="AL300" s="336"/>
      <c r="AM300" s="1729" t="s">
        <v>2309</v>
      </c>
      <c r="AN300" s="1730"/>
      <c r="AO300" s="1730"/>
      <c r="AP300" s="1730"/>
      <c r="AQ300" s="1730"/>
      <c r="AR300" s="1730"/>
      <c r="AS300" s="1730"/>
      <c r="AT300" s="1730"/>
      <c r="AU300" s="1730"/>
      <c r="AV300" s="1730"/>
      <c r="AW300" s="1730"/>
      <c r="AX300" s="1730"/>
      <c r="AY300" s="1730"/>
      <c r="AZ300" s="1730"/>
      <c r="BA300" s="1730"/>
      <c r="BB300" s="1657"/>
      <c r="BC300" s="1658"/>
      <c r="BD300" s="1658"/>
      <c r="BE300" s="1658"/>
      <c r="BF300" s="1659"/>
      <c r="BG300" s="167"/>
    </row>
    <row r="301" spans="1:59" ht="22" customHeight="1" thickBot="1">
      <c r="A301" s="1749"/>
      <c r="B301" s="1762"/>
      <c r="C301" s="1763"/>
      <c r="D301" s="1763"/>
      <c r="E301" s="1763"/>
      <c r="F301" s="1763"/>
      <c r="G301" s="1763"/>
      <c r="H301" s="1763"/>
      <c r="I301" s="1763"/>
      <c r="J301" s="1764"/>
      <c r="K301" s="1290"/>
      <c r="L301" s="1291"/>
      <c r="M301" s="1291"/>
      <c r="N301" s="1292"/>
      <c r="O301" s="1795"/>
      <c r="P301" s="1796"/>
      <c r="Q301" s="1796"/>
      <c r="R301" s="1796"/>
      <c r="S301" s="1796"/>
      <c r="T301" s="1797"/>
      <c r="U301" s="1795"/>
      <c r="V301" s="1799"/>
      <c r="W301" s="1799"/>
      <c r="X301" s="1799"/>
      <c r="Y301" s="1799"/>
      <c r="Z301" s="1800"/>
      <c r="AA301" s="1290"/>
      <c r="AB301" s="1291"/>
      <c r="AC301" s="1291"/>
      <c r="AD301" s="1291"/>
      <c r="AE301" s="1292"/>
      <c r="AF301" s="1759" t="s">
        <v>561</v>
      </c>
      <c r="AG301" s="1760"/>
      <c r="AH301" s="1760"/>
      <c r="AI301" s="1760"/>
      <c r="AJ301" s="1760"/>
      <c r="AK301" s="1761"/>
      <c r="AL301" s="336"/>
      <c r="AM301" s="1729" t="s">
        <v>2228</v>
      </c>
      <c r="AN301" s="1730"/>
      <c r="AO301" s="1730"/>
      <c r="AP301" s="1730"/>
      <c r="AQ301" s="1730"/>
      <c r="AR301" s="1730"/>
      <c r="AS301" s="1730"/>
      <c r="AT301" s="1730"/>
      <c r="AU301" s="1730"/>
      <c r="AV301" s="1730"/>
      <c r="AW301" s="1730"/>
      <c r="AX301" s="1730"/>
      <c r="AY301" s="1730"/>
      <c r="AZ301" s="1730"/>
      <c r="BA301" s="1730"/>
      <c r="BB301" s="1657"/>
      <c r="BC301" s="1658"/>
      <c r="BD301" s="1658"/>
      <c r="BE301" s="1658"/>
      <c r="BF301" s="1659"/>
      <c r="BG301" s="168"/>
    </row>
    <row r="302" spans="1:59" ht="22" customHeight="1">
      <c r="A302" s="1749"/>
      <c r="B302" s="1762"/>
      <c r="C302" s="1763"/>
      <c r="D302" s="1763"/>
      <c r="E302" s="1763"/>
      <c r="F302" s="1763"/>
      <c r="G302" s="1763"/>
      <c r="H302" s="1763"/>
      <c r="I302" s="1763"/>
      <c r="J302" s="1764"/>
      <c r="K302" s="1779"/>
      <c r="L302" s="1780"/>
      <c r="M302" s="1780"/>
      <c r="N302" s="1781"/>
      <c r="O302" s="1795"/>
      <c r="P302" s="1796"/>
      <c r="Q302" s="1796"/>
      <c r="R302" s="1796"/>
      <c r="S302" s="1796"/>
      <c r="T302" s="1797"/>
      <c r="U302" s="1798"/>
      <c r="V302" s="1799"/>
      <c r="W302" s="1799"/>
      <c r="X302" s="1799"/>
      <c r="Y302" s="1799"/>
      <c r="Z302" s="1800"/>
      <c r="AA302" s="1788"/>
      <c r="AB302" s="1291"/>
      <c r="AC302" s="1291"/>
      <c r="AD302" s="1291"/>
      <c r="AE302" s="1291"/>
      <c r="AF302" s="1745" t="s">
        <v>2310</v>
      </c>
      <c r="AG302" s="1727"/>
      <c r="AH302" s="1727"/>
      <c r="AI302" s="1727"/>
      <c r="AJ302" s="1727"/>
      <c r="AK302" s="1728"/>
      <c r="AL302" s="336"/>
      <c r="AM302" s="1741" t="s">
        <v>556</v>
      </c>
      <c r="AN302" s="1741"/>
      <c r="AO302" s="1741"/>
      <c r="AP302" s="1741"/>
      <c r="AQ302" s="1741"/>
      <c r="AR302" s="1741"/>
      <c r="AS302" s="1741"/>
      <c r="AT302" s="1741"/>
      <c r="AU302" s="1741"/>
      <c r="AV302" s="1741"/>
      <c r="AW302" s="1741"/>
      <c r="AX302" s="1741"/>
      <c r="AY302" s="1741"/>
      <c r="AZ302" s="1741"/>
      <c r="BA302" s="1741"/>
      <c r="BB302" s="1731"/>
      <c r="BC302" s="1737"/>
      <c r="BD302" s="1737"/>
      <c r="BE302" s="1737"/>
      <c r="BF302" s="1738"/>
      <c r="BG302" s="169"/>
    </row>
    <row r="303" spans="1:59" ht="22" customHeight="1">
      <c r="A303" s="1749"/>
      <c r="B303" s="1762"/>
      <c r="C303" s="1763"/>
      <c r="D303" s="1763"/>
      <c r="E303" s="1763"/>
      <c r="F303" s="1763"/>
      <c r="G303" s="1763"/>
      <c r="H303" s="1763"/>
      <c r="I303" s="1763"/>
      <c r="J303" s="1764"/>
      <c r="K303" s="1782"/>
      <c r="L303" s="1783"/>
      <c r="M303" s="1783"/>
      <c r="N303" s="1784"/>
      <c r="O303" s="1795"/>
      <c r="P303" s="1796"/>
      <c r="Q303" s="1796"/>
      <c r="R303" s="1796"/>
      <c r="S303" s="1796"/>
      <c r="T303" s="1797"/>
      <c r="U303" s="1798"/>
      <c r="V303" s="1799"/>
      <c r="W303" s="1799"/>
      <c r="X303" s="1799"/>
      <c r="Y303" s="1799"/>
      <c r="Z303" s="1800"/>
      <c r="AA303" s="1789"/>
      <c r="AB303" s="1291"/>
      <c r="AC303" s="1291"/>
      <c r="AD303" s="1291"/>
      <c r="AE303" s="1292"/>
      <c r="AF303" s="1767" t="s">
        <v>560</v>
      </c>
      <c r="AG303" s="1791"/>
      <c r="AH303" s="1791"/>
      <c r="AI303" s="1791"/>
      <c r="AJ303" s="1791"/>
      <c r="AK303" s="1791"/>
      <c r="AL303" s="336"/>
      <c r="AM303" s="1740" t="s">
        <v>556</v>
      </c>
      <c r="AN303" s="1741"/>
      <c r="AO303" s="1741"/>
      <c r="AP303" s="1741"/>
      <c r="AQ303" s="1741"/>
      <c r="AR303" s="1741"/>
      <c r="AS303" s="1741"/>
      <c r="AT303" s="1741"/>
      <c r="AU303" s="1741"/>
      <c r="AV303" s="1741"/>
      <c r="AW303" s="1741"/>
      <c r="AX303" s="1741"/>
      <c r="AY303" s="1741"/>
      <c r="AZ303" s="1741"/>
      <c r="BA303" s="1741"/>
      <c r="BB303" s="1731"/>
      <c r="BC303" s="1737"/>
      <c r="BD303" s="1737"/>
      <c r="BE303" s="1737"/>
      <c r="BF303" s="1738"/>
      <c r="BG303" s="169"/>
    </row>
    <row r="304" spans="1:59" ht="22" customHeight="1" thickBot="1">
      <c r="A304" s="1749"/>
      <c r="B304" s="1762"/>
      <c r="C304" s="1763"/>
      <c r="D304" s="1763"/>
      <c r="E304" s="1763"/>
      <c r="F304" s="1763"/>
      <c r="G304" s="1763"/>
      <c r="H304" s="1763"/>
      <c r="I304" s="1763"/>
      <c r="J304" s="1764"/>
      <c r="K304" s="1785"/>
      <c r="L304" s="1786"/>
      <c r="M304" s="1786"/>
      <c r="N304" s="1787"/>
      <c r="O304" s="1795"/>
      <c r="P304" s="1796"/>
      <c r="Q304" s="1796"/>
      <c r="R304" s="1796"/>
      <c r="S304" s="1796"/>
      <c r="T304" s="1797"/>
      <c r="U304" s="1798"/>
      <c r="V304" s="1799"/>
      <c r="W304" s="1799"/>
      <c r="X304" s="1799"/>
      <c r="Y304" s="1799"/>
      <c r="Z304" s="1800"/>
      <c r="AA304" s="1790"/>
      <c r="AB304" s="1291"/>
      <c r="AC304" s="1291"/>
      <c r="AD304" s="1291"/>
      <c r="AE304" s="1292"/>
      <c r="AF304" s="1745" t="s">
        <v>559</v>
      </c>
      <c r="AG304" s="1727"/>
      <c r="AH304" s="1727"/>
      <c r="AI304" s="1727"/>
      <c r="AJ304" s="1727"/>
      <c r="AK304" s="1728"/>
      <c r="AL304" s="336"/>
      <c r="AM304" s="1729" t="s">
        <v>2237</v>
      </c>
      <c r="AN304" s="1730"/>
      <c r="AO304" s="1730"/>
      <c r="AP304" s="1730"/>
      <c r="AQ304" s="1730"/>
      <c r="AR304" s="1730"/>
      <c r="AS304" s="1730"/>
      <c r="AT304" s="1730"/>
      <c r="AU304" s="1730"/>
      <c r="AV304" s="1730"/>
      <c r="AW304" s="1730"/>
      <c r="AX304" s="1730"/>
      <c r="AY304" s="1730"/>
      <c r="AZ304" s="1730"/>
      <c r="BA304" s="1730"/>
      <c r="BB304" s="1657"/>
      <c r="BC304" s="1658"/>
      <c r="BD304" s="1658"/>
      <c r="BE304" s="1658"/>
      <c r="BF304" s="1659"/>
      <c r="BG304" s="168"/>
    </row>
    <row r="305" spans="1:59" ht="22" customHeight="1">
      <c r="A305" s="1749"/>
      <c r="B305" s="1762"/>
      <c r="C305" s="1763"/>
      <c r="D305" s="1763"/>
      <c r="E305" s="1763"/>
      <c r="F305" s="1763"/>
      <c r="G305" s="1763"/>
      <c r="H305" s="1763"/>
      <c r="I305" s="1763"/>
      <c r="J305" s="1764"/>
      <c r="K305" s="1290"/>
      <c r="L305" s="1291"/>
      <c r="M305" s="1291"/>
      <c r="N305" s="1292"/>
      <c r="O305" s="1795"/>
      <c r="P305" s="1796"/>
      <c r="Q305" s="1796"/>
      <c r="R305" s="1796"/>
      <c r="S305" s="1796"/>
      <c r="T305" s="1797"/>
      <c r="U305" s="1798"/>
      <c r="V305" s="1799"/>
      <c r="W305" s="1799"/>
      <c r="X305" s="1799"/>
      <c r="Y305" s="1799"/>
      <c r="Z305" s="1800"/>
      <c r="AA305" s="1773" t="s">
        <v>2311</v>
      </c>
      <c r="AB305" s="1774"/>
      <c r="AC305" s="1774"/>
      <c r="AD305" s="1774"/>
      <c r="AE305" s="1775"/>
      <c r="AF305" s="1745" t="s">
        <v>558</v>
      </c>
      <c r="AG305" s="1727"/>
      <c r="AH305" s="1727"/>
      <c r="AI305" s="1727"/>
      <c r="AJ305" s="1727"/>
      <c r="AK305" s="1728"/>
      <c r="AL305" s="336"/>
      <c r="AM305" s="1729" t="s">
        <v>556</v>
      </c>
      <c r="AN305" s="1730"/>
      <c r="AO305" s="1730"/>
      <c r="AP305" s="1730"/>
      <c r="AQ305" s="1730"/>
      <c r="AR305" s="1730"/>
      <c r="AS305" s="1730"/>
      <c r="AT305" s="1730"/>
      <c r="AU305" s="1730"/>
      <c r="AV305" s="1730"/>
      <c r="AW305" s="1730"/>
      <c r="AX305" s="1730"/>
      <c r="AY305" s="1730"/>
      <c r="AZ305" s="1730"/>
      <c r="BA305" s="1730"/>
      <c r="BB305" s="1657"/>
      <c r="BC305" s="1658"/>
      <c r="BD305" s="1658"/>
      <c r="BE305" s="1658"/>
      <c r="BF305" s="1659"/>
      <c r="BG305" s="168"/>
    </row>
    <row r="306" spans="1:59" ht="22" customHeight="1">
      <c r="A306" s="1749"/>
      <c r="B306" s="1762"/>
      <c r="C306" s="1763"/>
      <c r="D306" s="1763"/>
      <c r="E306" s="1763"/>
      <c r="F306" s="1763"/>
      <c r="G306" s="1763"/>
      <c r="H306" s="1763"/>
      <c r="I306" s="1763"/>
      <c r="J306" s="1764"/>
      <c r="K306" s="1290"/>
      <c r="L306" s="1291"/>
      <c r="M306" s="1291"/>
      <c r="N306" s="1292"/>
      <c r="O306" s="1795"/>
      <c r="P306" s="1796"/>
      <c r="Q306" s="1796"/>
      <c r="R306" s="1796"/>
      <c r="S306" s="1796"/>
      <c r="T306" s="1797"/>
      <c r="U306" s="1798"/>
      <c r="V306" s="1799"/>
      <c r="W306" s="1799"/>
      <c r="X306" s="1799"/>
      <c r="Y306" s="1799"/>
      <c r="Z306" s="1800"/>
      <c r="AA306" s="1773"/>
      <c r="AB306" s="1774"/>
      <c r="AC306" s="1774"/>
      <c r="AD306" s="1774"/>
      <c r="AE306" s="1775"/>
      <c r="AF306" s="1745" t="s">
        <v>850</v>
      </c>
      <c r="AG306" s="1727"/>
      <c r="AH306" s="1727"/>
      <c r="AI306" s="1727"/>
      <c r="AJ306" s="1727"/>
      <c r="AK306" s="1728"/>
      <c r="AL306" s="336"/>
      <c r="AM306" s="1729" t="s">
        <v>2237</v>
      </c>
      <c r="AN306" s="1730"/>
      <c r="AO306" s="1730"/>
      <c r="AP306" s="1730"/>
      <c r="AQ306" s="1730"/>
      <c r="AR306" s="1730"/>
      <c r="AS306" s="1730"/>
      <c r="AT306" s="1730"/>
      <c r="AU306" s="1730"/>
      <c r="AV306" s="1730"/>
      <c r="AW306" s="1730"/>
      <c r="AX306" s="1730"/>
      <c r="AY306" s="1730"/>
      <c r="AZ306" s="1730"/>
      <c r="BA306" s="1730"/>
      <c r="BB306" s="1657"/>
      <c r="BC306" s="1658"/>
      <c r="BD306" s="1658"/>
      <c r="BE306" s="1658"/>
      <c r="BF306" s="1659"/>
      <c r="BG306" s="168"/>
    </row>
    <row r="307" spans="1:59" ht="22" customHeight="1">
      <c r="A307" s="1749"/>
      <c r="B307" s="1762"/>
      <c r="C307" s="1763"/>
      <c r="D307" s="1763"/>
      <c r="E307" s="1763"/>
      <c r="F307" s="1763"/>
      <c r="G307" s="1763"/>
      <c r="H307" s="1763"/>
      <c r="I307" s="1763"/>
      <c r="J307" s="1764"/>
      <c r="K307" s="1290"/>
      <c r="L307" s="1291"/>
      <c r="M307" s="1291"/>
      <c r="N307" s="1292"/>
      <c r="O307" s="1795"/>
      <c r="P307" s="1796"/>
      <c r="Q307" s="1796"/>
      <c r="R307" s="1796"/>
      <c r="S307" s="1796"/>
      <c r="T307" s="1797"/>
      <c r="U307" s="1798"/>
      <c r="V307" s="1799"/>
      <c r="W307" s="1799"/>
      <c r="X307" s="1799"/>
      <c r="Y307" s="1799"/>
      <c r="Z307" s="1800"/>
      <c r="AA307" s="1773"/>
      <c r="AB307" s="1774"/>
      <c r="AC307" s="1774"/>
      <c r="AD307" s="1774"/>
      <c r="AE307" s="1775"/>
      <c r="AF307" s="1745" t="s">
        <v>851</v>
      </c>
      <c r="AG307" s="1727"/>
      <c r="AH307" s="1727"/>
      <c r="AI307" s="1727"/>
      <c r="AJ307" s="1727"/>
      <c r="AK307" s="1728"/>
      <c r="AL307" s="336"/>
      <c r="AM307" s="1740" t="s">
        <v>2237</v>
      </c>
      <c r="AN307" s="1741"/>
      <c r="AO307" s="1741"/>
      <c r="AP307" s="1741"/>
      <c r="AQ307" s="1741"/>
      <c r="AR307" s="1741"/>
      <c r="AS307" s="1741"/>
      <c r="AT307" s="1741"/>
      <c r="AU307" s="1741"/>
      <c r="AV307" s="1741"/>
      <c r="AW307" s="1741"/>
      <c r="AX307" s="1741"/>
      <c r="AY307" s="1741"/>
      <c r="AZ307" s="1741"/>
      <c r="BA307" s="1741"/>
      <c r="BB307" s="1657"/>
      <c r="BC307" s="1658"/>
      <c r="BD307" s="1658"/>
      <c r="BE307" s="1658"/>
      <c r="BF307" s="1659"/>
      <c r="BG307" s="169"/>
    </row>
    <row r="308" spans="1:59" ht="22" customHeight="1">
      <c r="A308" s="1749"/>
      <c r="B308" s="1762"/>
      <c r="C308" s="1763"/>
      <c r="D308" s="1763"/>
      <c r="E308" s="1763"/>
      <c r="F308" s="1763"/>
      <c r="G308" s="1763"/>
      <c r="H308" s="1763"/>
      <c r="I308" s="1763"/>
      <c r="J308" s="1764"/>
      <c r="K308" s="1290"/>
      <c r="L308" s="1291"/>
      <c r="M308" s="1291"/>
      <c r="N308" s="1292"/>
      <c r="O308" s="1795"/>
      <c r="P308" s="1796"/>
      <c r="Q308" s="1796"/>
      <c r="R308" s="1796"/>
      <c r="S308" s="1796"/>
      <c r="T308" s="1797"/>
      <c r="U308" s="1798"/>
      <c r="V308" s="1799"/>
      <c r="W308" s="1799"/>
      <c r="X308" s="1799"/>
      <c r="Y308" s="1799"/>
      <c r="Z308" s="1800"/>
      <c r="AA308" s="1773"/>
      <c r="AB308" s="1774"/>
      <c r="AC308" s="1774"/>
      <c r="AD308" s="1774"/>
      <c r="AE308" s="1775"/>
      <c r="AF308" s="1728" t="s">
        <v>557</v>
      </c>
      <c r="AG308" s="1736"/>
      <c r="AH308" s="1736"/>
      <c r="AI308" s="1736"/>
      <c r="AJ308" s="1736"/>
      <c r="AK308" s="1736"/>
      <c r="AL308" s="336"/>
      <c r="AM308" s="1740" t="s">
        <v>556</v>
      </c>
      <c r="AN308" s="1741"/>
      <c r="AO308" s="1741"/>
      <c r="AP308" s="1741"/>
      <c r="AQ308" s="1741"/>
      <c r="AR308" s="1741"/>
      <c r="AS308" s="1741"/>
      <c r="AT308" s="1741"/>
      <c r="AU308" s="1741"/>
      <c r="AV308" s="1741"/>
      <c r="AW308" s="1741"/>
      <c r="AX308" s="1741"/>
      <c r="AY308" s="1741"/>
      <c r="AZ308" s="1741"/>
      <c r="BA308" s="1741"/>
      <c r="BB308" s="1731"/>
      <c r="BC308" s="1737"/>
      <c r="BD308" s="1737"/>
      <c r="BE308" s="1737"/>
      <c r="BF308" s="1738"/>
      <c r="BG308" s="169"/>
    </row>
    <row r="309" spans="1:59" ht="22" customHeight="1">
      <c r="A309" s="1749"/>
      <c r="B309" s="1762"/>
      <c r="C309" s="1763"/>
      <c r="D309" s="1763"/>
      <c r="E309" s="1763"/>
      <c r="F309" s="1763"/>
      <c r="G309" s="1763"/>
      <c r="H309" s="1763"/>
      <c r="I309" s="1763"/>
      <c r="J309" s="1764"/>
      <c r="K309" s="1290"/>
      <c r="L309" s="1291"/>
      <c r="M309" s="1291"/>
      <c r="N309" s="1292"/>
      <c r="O309" s="1795"/>
      <c r="P309" s="1796"/>
      <c r="Q309" s="1796"/>
      <c r="R309" s="1796"/>
      <c r="S309" s="1796"/>
      <c r="T309" s="1797"/>
      <c r="U309" s="1798"/>
      <c r="V309" s="1799"/>
      <c r="W309" s="1799"/>
      <c r="X309" s="1799"/>
      <c r="Y309" s="1799"/>
      <c r="Z309" s="1800"/>
      <c r="AA309" s="1773"/>
      <c r="AB309" s="1774"/>
      <c r="AC309" s="1774"/>
      <c r="AD309" s="1774"/>
      <c r="AE309" s="1775"/>
      <c r="AF309" s="1745" t="s">
        <v>852</v>
      </c>
      <c r="AG309" s="1727"/>
      <c r="AH309" s="1727"/>
      <c r="AI309" s="1727"/>
      <c r="AJ309" s="1727"/>
      <c r="AK309" s="1728"/>
      <c r="AL309" s="336"/>
      <c r="AM309" s="1740" t="s">
        <v>2237</v>
      </c>
      <c r="AN309" s="1741"/>
      <c r="AO309" s="1741"/>
      <c r="AP309" s="1741"/>
      <c r="AQ309" s="1741"/>
      <c r="AR309" s="1741"/>
      <c r="AS309" s="1741"/>
      <c r="AT309" s="1741"/>
      <c r="AU309" s="1741"/>
      <c r="AV309" s="1741"/>
      <c r="AW309" s="1741"/>
      <c r="AX309" s="1741"/>
      <c r="AY309" s="1741"/>
      <c r="AZ309" s="1741"/>
      <c r="BA309" s="1741"/>
      <c r="BB309" s="1657"/>
      <c r="BC309" s="1658"/>
      <c r="BD309" s="1658"/>
      <c r="BE309" s="1658"/>
      <c r="BF309" s="1659"/>
      <c r="BG309" s="167"/>
    </row>
    <row r="310" spans="1:59" ht="22" customHeight="1">
      <c r="A310" s="1749"/>
      <c r="B310" s="1762"/>
      <c r="C310" s="1763"/>
      <c r="D310" s="1763"/>
      <c r="E310" s="1763"/>
      <c r="F310" s="1763"/>
      <c r="G310" s="1763"/>
      <c r="H310" s="1763"/>
      <c r="I310" s="1763"/>
      <c r="J310" s="1764"/>
      <c r="K310" s="1290"/>
      <c r="L310" s="1291"/>
      <c r="M310" s="1291"/>
      <c r="N310" s="1292"/>
      <c r="O310" s="1795"/>
      <c r="P310" s="1796"/>
      <c r="Q310" s="1796"/>
      <c r="R310" s="1796"/>
      <c r="S310" s="1796"/>
      <c r="T310" s="1797"/>
      <c r="U310" s="1798"/>
      <c r="V310" s="1799"/>
      <c r="W310" s="1799"/>
      <c r="X310" s="1799"/>
      <c r="Y310" s="1799"/>
      <c r="Z310" s="1800"/>
      <c r="AA310" s="1773"/>
      <c r="AB310" s="1774"/>
      <c r="AC310" s="1774"/>
      <c r="AD310" s="1774"/>
      <c r="AE310" s="1775"/>
      <c r="AF310" s="1727" t="s">
        <v>2303</v>
      </c>
      <c r="AG310" s="1727"/>
      <c r="AH310" s="1727"/>
      <c r="AI310" s="1727"/>
      <c r="AJ310" s="1727"/>
      <c r="AK310" s="1728"/>
      <c r="AL310" s="336"/>
      <c r="AM310" s="1734" t="s">
        <v>547</v>
      </c>
      <c r="AN310" s="1735"/>
      <c r="AO310" s="1735"/>
      <c r="AP310" s="1735"/>
      <c r="AQ310" s="1735"/>
      <c r="AR310" s="1735"/>
      <c r="AS310" s="1735"/>
      <c r="AT310" s="1735"/>
      <c r="AU310" s="1735"/>
      <c r="AV310" s="1735"/>
      <c r="AW310" s="1735"/>
      <c r="AX310" s="1735"/>
      <c r="AY310" s="1735"/>
      <c r="AZ310" s="1735"/>
      <c r="BA310" s="1735"/>
      <c r="BB310" s="1731"/>
      <c r="BC310" s="1732"/>
      <c r="BD310" s="1732"/>
      <c r="BE310" s="1732"/>
      <c r="BF310" s="1733"/>
      <c r="BG310" s="167"/>
    </row>
    <row r="311" spans="1:59" ht="22" customHeight="1">
      <c r="A311" s="1749"/>
      <c r="B311" s="1762"/>
      <c r="C311" s="1763"/>
      <c r="D311" s="1763"/>
      <c r="E311" s="1763"/>
      <c r="F311" s="1763"/>
      <c r="G311" s="1763"/>
      <c r="H311" s="1763"/>
      <c r="I311" s="1763"/>
      <c r="J311" s="1764"/>
      <c r="K311" s="1290"/>
      <c r="L311" s="1291"/>
      <c r="M311" s="1291"/>
      <c r="N311" s="1292"/>
      <c r="O311" s="1795"/>
      <c r="P311" s="1796"/>
      <c r="Q311" s="1796"/>
      <c r="R311" s="1796"/>
      <c r="S311" s="1796"/>
      <c r="T311" s="1797"/>
      <c r="U311" s="1798"/>
      <c r="V311" s="1799"/>
      <c r="W311" s="1799"/>
      <c r="X311" s="1799"/>
      <c r="Y311" s="1799"/>
      <c r="Z311" s="1800"/>
      <c r="AA311" s="1773"/>
      <c r="AB311" s="1774"/>
      <c r="AC311" s="1774"/>
      <c r="AD311" s="1774"/>
      <c r="AE311" s="1775"/>
      <c r="AF311" s="1727" t="s">
        <v>2312</v>
      </c>
      <c r="AG311" s="1727"/>
      <c r="AH311" s="1727"/>
      <c r="AI311" s="1727"/>
      <c r="AJ311" s="1727"/>
      <c r="AK311" s="1728"/>
      <c r="AL311" s="336"/>
      <c r="AM311" s="1734" t="s">
        <v>2228</v>
      </c>
      <c r="AN311" s="1735"/>
      <c r="AO311" s="1735"/>
      <c r="AP311" s="1735"/>
      <c r="AQ311" s="1735"/>
      <c r="AR311" s="1735"/>
      <c r="AS311" s="1735"/>
      <c r="AT311" s="1735"/>
      <c r="AU311" s="1735"/>
      <c r="AV311" s="1735"/>
      <c r="AW311" s="1735"/>
      <c r="AX311" s="1735"/>
      <c r="AY311" s="1735"/>
      <c r="AZ311" s="1735"/>
      <c r="BA311" s="1735"/>
      <c r="BB311" s="1731"/>
      <c r="BC311" s="1732"/>
      <c r="BD311" s="1732"/>
      <c r="BE311" s="1732"/>
      <c r="BF311" s="1733"/>
      <c r="BG311" s="167"/>
    </row>
    <row r="312" spans="1:59" ht="22" customHeight="1">
      <c r="A312" s="1749"/>
      <c r="B312" s="1762"/>
      <c r="C312" s="1763"/>
      <c r="D312" s="1763"/>
      <c r="E312" s="1763"/>
      <c r="F312" s="1763"/>
      <c r="G312" s="1763"/>
      <c r="H312" s="1763"/>
      <c r="I312" s="1763"/>
      <c r="J312" s="1764"/>
      <c r="K312" s="1290"/>
      <c r="L312" s="1291"/>
      <c r="M312" s="1291"/>
      <c r="N312" s="1292"/>
      <c r="O312" s="1795"/>
      <c r="P312" s="1796"/>
      <c r="Q312" s="1796"/>
      <c r="R312" s="1796"/>
      <c r="S312" s="1796"/>
      <c r="T312" s="1797"/>
      <c r="U312" s="1798"/>
      <c r="V312" s="1799"/>
      <c r="W312" s="1799"/>
      <c r="X312" s="1799"/>
      <c r="Y312" s="1799"/>
      <c r="Z312" s="1800"/>
      <c r="AA312" s="1773"/>
      <c r="AB312" s="1774"/>
      <c r="AC312" s="1774"/>
      <c r="AD312" s="1774"/>
      <c r="AE312" s="1775"/>
      <c r="AF312" s="1728" t="s">
        <v>612</v>
      </c>
      <c r="AG312" s="1736"/>
      <c r="AH312" s="1736"/>
      <c r="AI312" s="1736"/>
      <c r="AJ312" s="1736"/>
      <c r="AK312" s="1736"/>
      <c r="AL312" s="336"/>
      <c r="AM312" s="1740" t="s">
        <v>2313</v>
      </c>
      <c r="AN312" s="1741"/>
      <c r="AO312" s="1741"/>
      <c r="AP312" s="1741"/>
      <c r="AQ312" s="1741"/>
      <c r="AR312" s="1741"/>
      <c r="AS312" s="1741"/>
      <c r="AT312" s="1741"/>
      <c r="AU312" s="1741"/>
      <c r="AV312" s="1741"/>
      <c r="AW312" s="1741"/>
      <c r="AX312" s="1741"/>
      <c r="AY312" s="1741"/>
      <c r="AZ312" s="1741"/>
      <c r="BA312" s="1741"/>
      <c r="BB312" s="1731"/>
      <c r="BC312" s="1737"/>
      <c r="BD312" s="1737"/>
      <c r="BE312" s="1737"/>
      <c r="BF312" s="1738"/>
      <c r="BG312" s="169"/>
    </row>
    <row r="313" spans="1:59" ht="35.5" customHeight="1">
      <c r="A313" s="1749"/>
      <c r="B313" s="1762"/>
      <c r="C313" s="1763"/>
      <c r="D313" s="1763"/>
      <c r="E313" s="1763"/>
      <c r="F313" s="1763"/>
      <c r="G313" s="1763"/>
      <c r="H313" s="1763"/>
      <c r="I313" s="1763"/>
      <c r="J313" s="1764"/>
      <c r="K313" s="1290"/>
      <c r="L313" s="1291"/>
      <c r="M313" s="1291"/>
      <c r="N313" s="1292"/>
      <c r="O313" s="1795"/>
      <c r="P313" s="1796"/>
      <c r="Q313" s="1796"/>
      <c r="R313" s="1796"/>
      <c r="S313" s="1796"/>
      <c r="T313" s="1797"/>
      <c r="U313" s="1798"/>
      <c r="V313" s="1799"/>
      <c r="W313" s="1799"/>
      <c r="X313" s="1799"/>
      <c r="Y313" s="1799"/>
      <c r="Z313" s="1800"/>
      <c r="AA313" s="1773"/>
      <c r="AB313" s="1774"/>
      <c r="AC313" s="1774"/>
      <c r="AD313" s="1774"/>
      <c r="AE313" s="1775"/>
      <c r="AF313" s="1727" t="s">
        <v>2201</v>
      </c>
      <c r="AG313" s="1727"/>
      <c r="AH313" s="1727"/>
      <c r="AI313" s="1727"/>
      <c r="AJ313" s="1727"/>
      <c r="AK313" s="1728"/>
      <c r="AL313" s="336"/>
      <c r="AM313" s="1771" t="s">
        <v>2712</v>
      </c>
      <c r="AN313" s="1655"/>
      <c r="AO313" s="1655"/>
      <c r="AP313" s="1655"/>
      <c r="AQ313" s="1655"/>
      <c r="AR313" s="1655"/>
      <c r="AS313" s="1655"/>
      <c r="AT313" s="1655"/>
      <c r="AU313" s="1655"/>
      <c r="AV313" s="1655"/>
      <c r="AW313" s="1655"/>
      <c r="AX313" s="1655"/>
      <c r="AY313" s="1655"/>
      <c r="AZ313" s="1655"/>
      <c r="BA313" s="1772"/>
      <c r="BB313" s="1731"/>
      <c r="BC313" s="1737"/>
      <c r="BD313" s="1737"/>
      <c r="BE313" s="1737"/>
      <c r="BF313" s="1738"/>
      <c r="BG313" s="169"/>
    </row>
    <row r="314" spans="1:59" ht="22" customHeight="1">
      <c r="A314" s="1749"/>
      <c r="B314" s="1762"/>
      <c r="C314" s="1763"/>
      <c r="D314" s="1763"/>
      <c r="E314" s="1763"/>
      <c r="F314" s="1763"/>
      <c r="G314" s="1763"/>
      <c r="H314" s="1763"/>
      <c r="I314" s="1763"/>
      <c r="J314" s="1764"/>
      <c r="K314" s="1273"/>
      <c r="L314" s="1274"/>
      <c r="M314" s="1274"/>
      <c r="N314" s="1275"/>
      <c r="O314" s="1798"/>
      <c r="P314" s="1799"/>
      <c r="Q314" s="1799"/>
      <c r="R314" s="1799"/>
      <c r="S314" s="1799"/>
      <c r="T314" s="1800"/>
      <c r="U314" s="1798"/>
      <c r="V314" s="1799"/>
      <c r="W314" s="1799"/>
      <c r="X314" s="1799"/>
      <c r="Y314" s="1799"/>
      <c r="Z314" s="1800"/>
      <c r="AA314" s="1773"/>
      <c r="AB314" s="1774"/>
      <c r="AC314" s="1774"/>
      <c r="AD314" s="1774"/>
      <c r="AE314" s="1775"/>
      <c r="AF314" s="1727" t="s">
        <v>555</v>
      </c>
      <c r="AG314" s="1727"/>
      <c r="AH314" s="1727"/>
      <c r="AI314" s="1727"/>
      <c r="AJ314" s="1727"/>
      <c r="AK314" s="1728"/>
      <c r="AL314" s="336"/>
      <c r="AM314" s="1734" t="s">
        <v>547</v>
      </c>
      <c r="AN314" s="1735"/>
      <c r="AO314" s="1735"/>
      <c r="AP314" s="1735"/>
      <c r="AQ314" s="1735"/>
      <c r="AR314" s="1735"/>
      <c r="AS314" s="1735"/>
      <c r="AT314" s="1735"/>
      <c r="AU314" s="1735"/>
      <c r="AV314" s="1735"/>
      <c r="AW314" s="1735"/>
      <c r="AX314" s="1735"/>
      <c r="AY314" s="1735"/>
      <c r="AZ314" s="1735"/>
      <c r="BA314" s="1735"/>
      <c r="BB314" s="1731"/>
      <c r="BC314" s="1737"/>
      <c r="BD314" s="1737"/>
      <c r="BE314" s="1737"/>
      <c r="BF314" s="1738"/>
      <c r="BG314" s="169"/>
    </row>
    <row r="315" spans="1:59" ht="22" customHeight="1">
      <c r="A315" s="1749"/>
      <c r="B315" s="1762"/>
      <c r="C315" s="1763"/>
      <c r="D315" s="1763"/>
      <c r="E315" s="1763"/>
      <c r="F315" s="1763"/>
      <c r="G315" s="1763"/>
      <c r="H315" s="1763"/>
      <c r="I315" s="1763"/>
      <c r="J315" s="1764"/>
      <c r="K315" s="1273"/>
      <c r="L315" s="1274"/>
      <c r="M315" s="1274"/>
      <c r="N315" s="1275"/>
      <c r="O315" s="1798"/>
      <c r="P315" s="1799"/>
      <c r="Q315" s="1799"/>
      <c r="R315" s="1799"/>
      <c r="S315" s="1799"/>
      <c r="T315" s="1800"/>
      <c r="U315" s="1798"/>
      <c r="V315" s="1799"/>
      <c r="W315" s="1799"/>
      <c r="X315" s="1799"/>
      <c r="Y315" s="1799"/>
      <c r="Z315" s="1800"/>
      <c r="AA315" s="1773"/>
      <c r="AB315" s="1774"/>
      <c r="AC315" s="1774"/>
      <c r="AD315" s="1774"/>
      <c r="AE315" s="1775"/>
      <c r="AF315" s="1727" t="s">
        <v>846</v>
      </c>
      <c r="AG315" s="1727"/>
      <c r="AH315" s="1727"/>
      <c r="AI315" s="1727"/>
      <c r="AJ315" s="1727"/>
      <c r="AK315" s="1728"/>
      <c r="AL315" s="336"/>
      <c r="AM315" s="1729" t="s">
        <v>2228</v>
      </c>
      <c r="AN315" s="1730"/>
      <c r="AO315" s="1730"/>
      <c r="AP315" s="1730"/>
      <c r="AQ315" s="1730"/>
      <c r="AR315" s="1730"/>
      <c r="AS315" s="1730"/>
      <c r="AT315" s="1730"/>
      <c r="AU315" s="1730"/>
      <c r="AV315" s="1730"/>
      <c r="AW315" s="1730"/>
      <c r="AX315" s="1730"/>
      <c r="AY315" s="1730"/>
      <c r="AZ315" s="1730"/>
      <c r="BA315" s="1730"/>
      <c r="BB315" s="1731"/>
      <c r="BC315" s="1732"/>
      <c r="BD315" s="1732"/>
      <c r="BE315" s="1732"/>
      <c r="BF315" s="1733"/>
      <c r="BG315" s="167"/>
    </row>
    <row r="316" spans="1:59" ht="22" customHeight="1">
      <c r="A316" s="1749"/>
      <c r="B316" s="1762"/>
      <c r="C316" s="1763"/>
      <c r="D316" s="1763"/>
      <c r="E316" s="1763"/>
      <c r="F316" s="1763"/>
      <c r="G316" s="1763"/>
      <c r="H316" s="1763"/>
      <c r="I316" s="1763"/>
      <c r="J316" s="1764"/>
      <c r="K316" s="1273"/>
      <c r="L316" s="1274"/>
      <c r="M316" s="1274"/>
      <c r="N316" s="1275"/>
      <c r="O316" s="1798"/>
      <c r="P316" s="1799"/>
      <c r="Q316" s="1799"/>
      <c r="R316" s="1799"/>
      <c r="S316" s="1799"/>
      <c r="T316" s="1800"/>
      <c r="U316" s="1798"/>
      <c r="V316" s="1799"/>
      <c r="W316" s="1799"/>
      <c r="X316" s="1799"/>
      <c r="Y316" s="1799"/>
      <c r="Z316" s="1800"/>
      <c r="AA316" s="1773"/>
      <c r="AB316" s="1774"/>
      <c r="AC316" s="1774"/>
      <c r="AD316" s="1774"/>
      <c r="AE316" s="1775"/>
      <c r="AF316" s="1745" t="s">
        <v>548</v>
      </c>
      <c r="AG316" s="1727"/>
      <c r="AH316" s="1727"/>
      <c r="AI316" s="1727"/>
      <c r="AJ316" s="1727"/>
      <c r="AK316" s="1728"/>
      <c r="AL316" s="336"/>
      <c r="AM316" s="1740" t="s">
        <v>547</v>
      </c>
      <c r="AN316" s="1741"/>
      <c r="AO316" s="1741"/>
      <c r="AP316" s="1741"/>
      <c r="AQ316" s="1741"/>
      <c r="AR316" s="1741"/>
      <c r="AS316" s="1741"/>
      <c r="AT316" s="1741"/>
      <c r="AU316" s="1741"/>
      <c r="AV316" s="1741"/>
      <c r="AW316" s="1741"/>
      <c r="AX316" s="1741"/>
      <c r="AY316" s="1741"/>
      <c r="AZ316" s="1741"/>
      <c r="BA316" s="1741"/>
      <c r="BB316" s="1731"/>
      <c r="BC316" s="1737"/>
      <c r="BD316" s="1737"/>
      <c r="BE316" s="1737"/>
      <c r="BF316" s="1738"/>
      <c r="BG316" s="169"/>
    </row>
    <row r="317" spans="1:59" ht="22" customHeight="1">
      <c r="A317" s="1749"/>
      <c r="B317" s="1762"/>
      <c r="C317" s="1763"/>
      <c r="D317" s="1763"/>
      <c r="E317" s="1763"/>
      <c r="F317" s="1763"/>
      <c r="G317" s="1763"/>
      <c r="H317" s="1763"/>
      <c r="I317" s="1763"/>
      <c r="J317" s="1764"/>
      <c r="K317" s="1273"/>
      <c r="L317" s="1274"/>
      <c r="M317" s="1274"/>
      <c r="N317" s="1275"/>
      <c r="O317" s="1798"/>
      <c r="P317" s="1799"/>
      <c r="Q317" s="1799"/>
      <c r="R317" s="1799"/>
      <c r="S317" s="1799"/>
      <c r="T317" s="1800"/>
      <c r="U317" s="1798"/>
      <c r="V317" s="1799"/>
      <c r="W317" s="1799"/>
      <c r="X317" s="1799"/>
      <c r="Y317" s="1799"/>
      <c r="Z317" s="1800"/>
      <c r="AA317" s="1773"/>
      <c r="AB317" s="1774"/>
      <c r="AC317" s="1774"/>
      <c r="AD317" s="1774"/>
      <c r="AE317" s="1775"/>
      <c r="AF317" s="1768" t="s">
        <v>2269</v>
      </c>
      <c r="AG317" s="1769"/>
      <c r="AH317" s="1769"/>
      <c r="AI317" s="1769"/>
      <c r="AJ317" s="1769"/>
      <c r="AK317" s="1770"/>
      <c r="AL317" s="336"/>
      <c r="AM317" s="1740" t="s">
        <v>2314</v>
      </c>
      <c r="AN317" s="1741"/>
      <c r="AO317" s="1741"/>
      <c r="AP317" s="1741"/>
      <c r="AQ317" s="1741"/>
      <c r="AR317" s="1741"/>
      <c r="AS317" s="1741"/>
      <c r="AT317" s="1741"/>
      <c r="AU317" s="1741"/>
      <c r="AV317" s="1741"/>
      <c r="AW317" s="1741"/>
      <c r="AX317" s="1741"/>
      <c r="AY317" s="1741"/>
      <c r="AZ317" s="1741"/>
      <c r="BA317" s="1741"/>
      <c r="BB317" s="1657"/>
      <c r="BC317" s="1658"/>
      <c r="BD317" s="1658"/>
      <c r="BE317" s="1658"/>
      <c r="BF317" s="1659"/>
      <c r="BG317" s="168"/>
    </row>
    <row r="318" spans="1:59" ht="22" customHeight="1">
      <c r="A318" s="1749"/>
      <c r="B318" s="1762"/>
      <c r="C318" s="1763"/>
      <c r="D318" s="1763"/>
      <c r="E318" s="1763"/>
      <c r="F318" s="1763"/>
      <c r="G318" s="1763"/>
      <c r="H318" s="1763"/>
      <c r="I318" s="1763"/>
      <c r="J318" s="1764"/>
      <c r="K318" s="1273"/>
      <c r="L318" s="1274"/>
      <c r="M318" s="1274"/>
      <c r="N318" s="1275"/>
      <c r="O318" s="1798"/>
      <c r="P318" s="1799"/>
      <c r="Q318" s="1799"/>
      <c r="R318" s="1799"/>
      <c r="S318" s="1799"/>
      <c r="T318" s="1800"/>
      <c r="U318" s="1798"/>
      <c r="V318" s="1799"/>
      <c r="W318" s="1799"/>
      <c r="X318" s="1799"/>
      <c r="Y318" s="1799"/>
      <c r="Z318" s="1800"/>
      <c r="AA318" s="1773"/>
      <c r="AB318" s="1774"/>
      <c r="AC318" s="1774"/>
      <c r="AD318" s="1774"/>
      <c r="AE318" s="1775"/>
      <c r="AF318" s="1745" t="s">
        <v>2240</v>
      </c>
      <c r="AG318" s="1727"/>
      <c r="AH318" s="1727"/>
      <c r="AI318" s="1727"/>
      <c r="AJ318" s="1727"/>
      <c r="AK318" s="1728"/>
      <c r="AL318" s="336"/>
      <c r="AM318" s="1740" t="s">
        <v>2237</v>
      </c>
      <c r="AN318" s="1741"/>
      <c r="AO318" s="1741"/>
      <c r="AP318" s="1741"/>
      <c r="AQ318" s="1741"/>
      <c r="AR318" s="1741"/>
      <c r="AS318" s="1741"/>
      <c r="AT318" s="1741"/>
      <c r="AU318" s="1741"/>
      <c r="AV318" s="1741"/>
      <c r="AW318" s="1741"/>
      <c r="AX318" s="1741"/>
      <c r="AY318" s="1741"/>
      <c r="AZ318" s="1741"/>
      <c r="BA318" s="1741"/>
      <c r="BB318" s="1731"/>
      <c r="BC318" s="1732"/>
      <c r="BD318" s="1732"/>
      <c r="BE318" s="1732"/>
      <c r="BF318" s="1733"/>
      <c r="BG318" s="169"/>
    </row>
    <row r="319" spans="1:59" ht="22" customHeight="1">
      <c r="A319" s="1750"/>
      <c r="B319" s="1765"/>
      <c r="C319" s="1766"/>
      <c r="D319" s="1766"/>
      <c r="E319" s="1766"/>
      <c r="F319" s="1766"/>
      <c r="G319" s="1766"/>
      <c r="H319" s="1766"/>
      <c r="I319" s="1766"/>
      <c r="J319" s="1767"/>
      <c r="K319" s="1279"/>
      <c r="L319" s="1280"/>
      <c r="M319" s="1280"/>
      <c r="N319" s="1281"/>
      <c r="O319" s="1801"/>
      <c r="P319" s="1802"/>
      <c r="Q319" s="1802"/>
      <c r="R319" s="1802"/>
      <c r="S319" s="1802"/>
      <c r="T319" s="1803"/>
      <c r="U319" s="1801"/>
      <c r="V319" s="1802"/>
      <c r="W319" s="1802"/>
      <c r="X319" s="1802"/>
      <c r="Y319" s="1802"/>
      <c r="Z319" s="1803"/>
      <c r="AA319" s="1776"/>
      <c r="AB319" s="1777"/>
      <c r="AC319" s="1777"/>
      <c r="AD319" s="1777"/>
      <c r="AE319" s="1778"/>
      <c r="AF319" s="1745" t="s">
        <v>2241</v>
      </c>
      <c r="AG319" s="1727"/>
      <c r="AH319" s="1727"/>
      <c r="AI319" s="1727"/>
      <c r="AJ319" s="1727"/>
      <c r="AK319" s="1728"/>
      <c r="AL319" s="336"/>
      <c r="AM319" s="1740" t="s">
        <v>2237</v>
      </c>
      <c r="AN319" s="1741"/>
      <c r="AO319" s="1741"/>
      <c r="AP319" s="1741"/>
      <c r="AQ319" s="1741"/>
      <c r="AR319" s="1741"/>
      <c r="AS319" s="1741"/>
      <c r="AT319" s="1741"/>
      <c r="AU319" s="1741"/>
      <c r="AV319" s="1741"/>
      <c r="AW319" s="1741"/>
      <c r="AX319" s="1741"/>
      <c r="AY319" s="1741"/>
      <c r="AZ319" s="1741"/>
      <c r="BA319" s="1741"/>
      <c r="BB319" s="1731"/>
      <c r="BC319" s="1732"/>
      <c r="BD319" s="1732"/>
      <c r="BE319" s="1732"/>
      <c r="BF319" s="1733"/>
      <c r="BG319" s="169"/>
    </row>
    <row r="320" spans="1:59" ht="22" customHeight="1">
      <c r="A320" s="1749" t="s">
        <v>554</v>
      </c>
      <c r="B320" s="1645" t="s">
        <v>110</v>
      </c>
      <c r="C320" s="1646"/>
      <c r="D320" s="1646"/>
      <c r="E320" s="1646"/>
      <c r="F320" s="1646"/>
      <c r="G320" s="1646"/>
      <c r="H320" s="1646"/>
      <c r="I320" s="1646"/>
      <c r="J320" s="1647"/>
      <c r="K320" s="1627"/>
      <c r="L320" s="1628"/>
      <c r="M320" s="1628"/>
      <c r="N320" s="1629"/>
      <c r="O320" s="1627"/>
      <c r="P320" s="1628"/>
      <c r="Q320" s="1628"/>
      <c r="R320" s="1628"/>
      <c r="S320" s="1628"/>
      <c r="T320" s="1629"/>
      <c r="U320" s="1627"/>
      <c r="V320" s="1628"/>
      <c r="W320" s="1628"/>
      <c r="X320" s="1628"/>
      <c r="Y320" s="1628"/>
      <c r="Z320" s="1629"/>
      <c r="AA320" s="1636"/>
      <c r="AB320" s="1637"/>
      <c r="AC320" s="1637"/>
      <c r="AD320" s="1637"/>
      <c r="AE320" s="1638"/>
      <c r="AF320" s="1745" t="s">
        <v>553</v>
      </c>
      <c r="AG320" s="1727"/>
      <c r="AH320" s="1727"/>
      <c r="AI320" s="1727"/>
      <c r="AJ320" s="1727"/>
      <c r="AK320" s="1728"/>
      <c r="AL320" s="336"/>
      <c r="AM320" s="1729" t="s">
        <v>2315</v>
      </c>
      <c r="AN320" s="1741"/>
      <c r="AO320" s="1741"/>
      <c r="AP320" s="1741"/>
      <c r="AQ320" s="1741"/>
      <c r="AR320" s="1741"/>
      <c r="AS320" s="1741"/>
      <c r="AT320" s="1741"/>
      <c r="AU320" s="1741"/>
      <c r="AV320" s="1741"/>
      <c r="AW320" s="1741"/>
      <c r="AX320" s="1741"/>
      <c r="AY320" s="1741"/>
      <c r="AZ320" s="1741"/>
      <c r="BA320" s="1741"/>
      <c r="BB320" s="1731"/>
      <c r="BC320" s="1737"/>
      <c r="BD320" s="1737"/>
      <c r="BE320" s="1737"/>
      <c r="BF320" s="1738"/>
      <c r="BG320" s="168"/>
    </row>
    <row r="321" spans="1:59" ht="22" customHeight="1">
      <c r="A321" s="1749"/>
      <c r="B321" s="1648"/>
      <c r="C321" s="5343"/>
      <c r="D321" s="5343"/>
      <c r="E321" s="5343"/>
      <c r="F321" s="5343"/>
      <c r="G321" s="5343"/>
      <c r="H321" s="5343"/>
      <c r="I321" s="5343"/>
      <c r="J321" s="1650"/>
      <c r="K321" s="1630"/>
      <c r="L321" s="1631"/>
      <c r="M321" s="1631"/>
      <c r="N321" s="1632"/>
      <c r="O321" s="1630"/>
      <c r="P321" s="1631"/>
      <c r="Q321" s="1631"/>
      <c r="R321" s="1631"/>
      <c r="S321" s="1631"/>
      <c r="T321" s="1632"/>
      <c r="U321" s="1630"/>
      <c r="V321" s="1631"/>
      <c r="W321" s="1631"/>
      <c r="X321" s="1631"/>
      <c r="Y321" s="1631"/>
      <c r="Z321" s="1632"/>
      <c r="AA321" s="1639"/>
      <c r="AB321" s="1640"/>
      <c r="AC321" s="1640"/>
      <c r="AD321" s="1640"/>
      <c r="AE321" s="1641"/>
      <c r="AF321" s="1745" t="s">
        <v>2193</v>
      </c>
      <c r="AG321" s="1727"/>
      <c r="AH321" s="1727"/>
      <c r="AI321" s="1727"/>
      <c r="AJ321" s="1727"/>
      <c r="AK321" s="1728"/>
      <c r="AL321" s="336"/>
      <c r="AM321" s="1740" t="s">
        <v>2228</v>
      </c>
      <c r="AN321" s="1741"/>
      <c r="AO321" s="1741"/>
      <c r="AP321" s="1741"/>
      <c r="AQ321" s="1741"/>
      <c r="AR321" s="1741"/>
      <c r="AS321" s="1741"/>
      <c r="AT321" s="1741"/>
      <c r="AU321" s="1741"/>
      <c r="AV321" s="1741"/>
      <c r="AW321" s="1741"/>
      <c r="AX321" s="1741"/>
      <c r="AY321" s="1741"/>
      <c r="AZ321" s="1741"/>
      <c r="BA321" s="1741"/>
      <c r="BB321" s="1657"/>
      <c r="BC321" s="1658"/>
      <c r="BD321" s="1658"/>
      <c r="BE321" s="1658"/>
      <c r="BF321" s="1659"/>
      <c r="BG321" s="169"/>
    </row>
    <row r="322" spans="1:59" ht="22" customHeight="1">
      <c r="A322" s="1749"/>
      <c r="B322" s="1648"/>
      <c r="C322" s="5343"/>
      <c r="D322" s="5343"/>
      <c r="E322" s="5343"/>
      <c r="F322" s="5343"/>
      <c r="G322" s="5343"/>
      <c r="H322" s="5343"/>
      <c r="I322" s="5343"/>
      <c r="J322" s="1650"/>
      <c r="K322" s="1630"/>
      <c r="L322" s="1631"/>
      <c r="M322" s="1631"/>
      <c r="N322" s="1632"/>
      <c r="O322" s="1630"/>
      <c r="P322" s="1631"/>
      <c r="Q322" s="1631"/>
      <c r="R322" s="1631"/>
      <c r="S322" s="1631"/>
      <c r="T322" s="1632"/>
      <c r="U322" s="1630"/>
      <c r="V322" s="1631"/>
      <c r="W322" s="1631"/>
      <c r="X322" s="1631"/>
      <c r="Y322" s="1631"/>
      <c r="Z322" s="1632"/>
      <c r="AA322" s="1639"/>
      <c r="AB322" s="1640"/>
      <c r="AC322" s="1640"/>
      <c r="AD322" s="1640"/>
      <c r="AE322" s="1641"/>
      <c r="AF322" s="1727" t="s">
        <v>2301</v>
      </c>
      <c r="AG322" s="1727"/>
      <c r="AH322" s="1727"/>
      <c r="AI322" s="1727"/>
      <c r="AJ322" s="1727"/>
      <c r="AK322" s="1728"/>
      <c r="AL322" s="336"/>
      <c r="AM322" s="1734" t="s">
        <v>2228</v>
      </c>
      <c r="AN322" s="1735"/>
      <c r="AO322" s="1735"/>
      <c r="AP322" s="1735"/>
      <c r="AQ322" s="1735"/>
      <c r="AR322" s="1735"/>
      <c r="AS322" s="1735"/>
      <c r="AT322" s="1735"/>
      <c r="AU322" s="1735"/>
      <c r="AV322" s="1735"/>
      <c r="AW322" s="1735"/>
      <c r="AX322" s="1735"/>
      <c r="AY322" s="1735"/>
      <c r="AZ322" s="1735"/>
      <c r="BA322" s="1735"/>
      <c r="BB322" s="1731"/>
      <c r="BC322" s="1737"/>
      <c r="BD322" s="1737"/>
      <c r="BE322" s="1737"/>
      <c r="BF322" s="1738"/>
      <c r="BG322" s="169"/>
    </row>
    <row r="323" spans="1:59" ht="22" customHeight="1">
      <c r="A323" s="1749"/>
      <c r="B323" s="1648"/>
      <c r="C323" s="5343"/>
      <c r="D323" s="5343"/>
      <c r="E323" s="5343"/>
      <c r="F323" s="5343"/>
      <c r="G323" s="5343"/>
      <c r="H323" s="5343"/>
      <c r="I323" s="5343"/>
      <c r="J323" s="1650"/>
      <c r="K323" s="1630"/>
      <c r="L323" s="1631"/>
      <c r="M323" s="1631"/>
      <c r="N323" s="1632"/>
      <c r="O323" s="1630"/>
      <c r="P323" s="1631"/>
      <c r="Q323" s="1631"/>
      <c r="R323" s="1631"/>
      <c r="S323" s="1631"/>
      <c r="T323" s="1632"/>
      <c r="U323" s="1630"/>
      <c r="V323" s="1631"/>
      <c r="W323" s="1631"/>
      <c r="X323" s="1631"/>
      <c r="Y323" s="1631"/>
      <c r="Z323" s="1632"/>
      <c r="AA323" s="1639"/>
      <c r="AB323" s="1640"/>
      <c r="AC323" s="1640"/>
      <c r="AD323" s="1640"/>
      <c r="AE323" s="1641"/>
      <c r="AF323" s="1727" t="s">
        <v>2197</v>
      </c>
      <c r="AG323" s="1727"/>
      <c r="AH323" s="1727"/>
      <c r="AI323" s="1727"/>
      <c r="AJ323" s="1727"/>
      <c r="AK323" s="1728"/>
      <c r="AL323" s="336"/>
      <c r="AM323" s="1734" t="s">
        <v>2228</v>
      </c>
      <c r="AN323" s="1735"/>
      <c r="AO323" s="1735"/>
      <c r="AP323" s="1735"/>
      <c r="AQ323" s="1735"/>
      <c r="AR323" s="1735"/>
      <c r="AS323" s="1735"/>
      <c r="AT323" s="1735"/>
      <c r="AU323" s="1735"/>
      <c r="AV323" s="1735"/>
      <c r="AW323" s="1735"/>
      <c r="AX323" s="1735"/>
      <c r="AY323" s="1735"/>
      <c r="AZ323" s="1735"/>
      <c r="BA323" s="1735"/>
      <c r="BB323" s="1731"/>
      <c r="BC323" s="1737"/>
      <c r="BD323" s="1737"/>
      <c r="BE323" s="1737"/>
      <c r="BF323" s="1738"/>
      <c r="BG323" s="169"/>
    </row>
    <row r="324" spans="1:59" ht="22" customHeight="1">
      <c r="A324" s="1749"/>
      <c r="B324" s="1648"/>
      <c r="C324" s="5343"/>
      <c r="D324" s="5343"/>
      <c r="E324" s="5343"/>
      <c r="F324" s="5343"/>
      <c r="G324" s="5343"/>
      <c r="H324" s="5343"/>
      <c r="I324" s="5343"/>
      <c r="J324" s="1650"/>
      <c r="K324" s="1630"/>
      <c r="L324" s="1631"/>
      <c r="M324" s="1631"/>
      <c r="N324" s="1632"/>
      <c r="O324" s="1630"/>
      <c r="P324" s="1631"/>
      <c r="Q324" s="1631"/>
      <c r="R324" s="1631"/>
      <c r="S324" s="1631"/>
      <c r="T324" s="1632"/>
      <c r="U324" s="1630"/>
      <c r="V324" s="1631"/>
      <c r="W324" s="1631"/>
      <c r="X324" s="1631"/>
      <c r="Y324" s="1631"/>
      <c r="Z324" s="1632"/>
      <c r="AA324" s="1639"/>
      <c r="AB324" s="1640"/>
      <c r="AC324" s="1640"/>
      <c r="AD324" s="1640"/>
      <c r="AE324" s="1641"/>
      <c r="AF324" s="1727" t="s">
        <v>858</v>
      </c>
      <c r="AG324" s="1727"/>
      <c r="AH324" s="1727"/>
      <c r="AI324" s="1727"/>
      <c r="AJ324" s="1727"/>
      <c r="AK324" s="1728"/>
      <c r="AL324" s="336"/>
      <c r="AM324" s="1734" t="s">
        <v>547</v>
      </c>
      <c r="AN324" s="1735"/>
      <c r="AO324" s="1735"/>
      <c r="AP324" s="1735"/>
      <c r="AQ324" s="1735"/>
      <c r="AR324" s="1735"/>
      <c r="AS324" s="1735"/>
      <c r="AT324" s="1735"/>
      <c r="AU324" s="1735"/>
      <c r="AV324" s="1735"/>
      <c r="AW324" s="1735"/>
      <c r="AX324" s="1735"/>
      <c r="AY324" s="1735"/>
      <c r="AZ324" s="1735"/>
      <c r="BA324" s="1735"/>
      <c r="BB324" s="1731"/>
      <c r="BC324" s="1732"/>
      <c r="BD324" s="1732"/>
      <c r="BE324" s="1732"/>
      <c r="BF324" s="1733"/>
      <c r="BG324" s="167"/>
    </row>
    <row r="325" spans="1:59" ht="22" customHeight="1">
      <c r="A325" s="1749"/>
      <c r="B325" s="1648"/>
      <c r="C325" s="5343"/>
      <c r="D325" s="5343"/>
      <c r="E325" s="5343"/>
      <c r="F325" s="5343"/>
      <c r="G325" s="5343"/>
      <c r="H325" s="5343"/>
      <c r="I325" s="5343"/>
      <c r="J325" s="1650"/>
      <c r="K325" s="1630"/>
      <c r="L325" s="1631"/>
      <c r="M325" s="1631"/>
      <c r="N325" s="1632"/>
      <c r="O325" s="1630"/>
      <c r="P325" s="1631"/>
      <c r="Q325" s="1631"/>
      <c r="R325" s="1631"/>
      <c r="S325" s="1631"/>
      <c r="T325" s="1632"/>
      <c r="U325" s="1630"/>
      <c r="V325" s="1631"/>
      <c r="W325" s="1631"/>
      <c r="X325" s="1631"/>
      <c r="Y325" s="1631"/>
      <c r="Z325" s="1632"/>
      <c r="AA325" s="1639"/>
      <c r="AB325" s="1640"/>
      <c r="AC325" s="1640"/>
      <c r="AD325" s="1640"/>
      <c r="AE325" s="1641"/>
      <c r="AF325" s="1727" t="s">
        <v>2316</v>
      </c>
      <c r="AG325" s="1727"/>
      <c r="AH325" s="1727"/>
      <c r="AI325" s="1727"/>
      <c r="AJ325" s="1727"/>
      <c r="AK325" s="1728"/>
      <c r="AL325" s="336"/>
      <c r="AM325" s="1729" t="s">
        <v>2228</v>
      </c>
      <c r="AN325" s="1730"/>
      <c r="AO325" s="1730"/>
      <c r="AP325" s="1730"/>
      <c r="AQ325" s="1730"/>
      <c r="AR325" s="1730"/>
      <c r="AS325" s="1730"/>
      <c r="AT325" s="1730"/>
      <c r="AU325" s="1730"/>
      <c r="AV325" s="1730"/>
      <c r="AW325" s="1730"/>
      <c r="AX325" s="1730"/>
      <c r="AY325" s="1730"/>
      <c r="AZ325" s="1730"/>
      <c r="BA325" s="1730"/>
      <c r="BB325" s="1731"/>
      <c r="BC325" s="1732"/>
      <c r="BD325" s="1732"/>
      <c r="BE325" s="1732"/>
      <c r="BF325" s="1733"/>
      <c r="BG325" s="167"/>
    </row>
    <row r="326" spans="1:59" ht="22" customHeight="1">
      <c r="A326" s="1749"/>
      <c r="B326" s="1648"/>
      <c r="C326" s="5343"/>
      <c r="D326" s="5343"/>
      <c r="E326" s="5343"/>
      <c r="F326" s="5343"/>
      <c r="G326" s="5343"/>
      <c r="H326" s="5343"/>
      <c r="I326" s="5343"/>
      <c r="J326" s="1650"/>
      <c r="K326" s="1630"/>
      <c r="L326" s="1631"/>
      <c r="M326" s="1631"/>
      <c r="N326" s="1632"/>
      <c r="O326" s="1630"/>
      <c r="P326" s="1631"/>
      <c r="Q326" s="1631"/>
      <c r="R326" s="1631"/>
      <c r="S326" s="1631"/>
      <c r="T326" s="1632"/>
      <c r="U326" s="1630"/>
      <c r="V326" s="1631"/>
      <c r="W326" s="1631"/>
      <c r="X326" s="1631"/>
      <c r="Y326" s="1631"/>
      <c r="Z326" s="1632"/>
      <c r="AA326" s="1639"/>
      <c r="AB326" s="1640"/>
      <c r="AC326" s="1640"/>
      <c r="AD326" s="1640"/>
      <c r="AE326" s="1641"/>
      <c r="AF326" s="1727" t="s">
        <v>548</v>
      </c>
      <c r="AG326" s="1727"/>
      <c r="AH326" s="1727"/>
      <c r="AI326" s="1727"/>
      <c r="AJ326" s="1727"/>
      <c r="AK326" s="1728"/>
      <c r="AL326" s="336"/>
      <c r="AM326" s="1734" t="s">
        <v>547</v>
      </c>
      <c r="AN326" s="1735"/>
      <c r="AO326" s="1735"/>
      <c r="AP326" s="1735"/>
      <c r="AQ326" s="1735"/>
      <c r="AR326" s="1735"/>
      <c r="AS326" s="1735"/>
      <c r="AT326" s="1735"/>
      <c r="AU326" s="1735"/>
      <c r="AV326" s="1735"/>
      <c r="AW326" s="1735"/>
      <c r="AX326" s="1735"/>
      <c r="AY326" s="1735"/>
      <c r="AZ326" s="1735"/>
      <c r="BA326" s="1735"/>
      <c r="BB326" s="1731"/>
      <c r="BC326" s="1732"/>
      <c r="BD326" s="1732"/>
      <c r="BE326" s="1732"/>
      <c r="BF326" s="1733"/>
      <c r="BG326" s="167"/>
    </row>
    <row r="327" spans="1:59" ht="22" customHeight="1">
      <c r="A327" s="1749"/>
      <c r="B327" s="1648"/>
      <c r="C327" s="5343"/>
      <c r="D327" s="5343"/>
      <c r="E327" s="5343"/>
      <c r="F327" s="5343"/>
      <c r="G327" s="5343"/>
      <c r="H327" s="5343"/>
      <c r="I327" s="5343"/>
      <c r="J327" s="1650"/>
      <c r="K327" s="1630"/>
      <c r="L327" s="1631"/>
      <c r="M327" s="1631"/>
      <c r="N327" s="1632"/>
      <c r="O327" s="1630"/>
      <c r="P327" s="1631"/>
      <c r="Q327" s="1631"/>
      <c r="R327" s="1631"/>
      <c r="S327" s="1631"/>
      <c r="T327" s="1632"/>
      <c r="U327" s="1630"/>
      <c r="V327" s="1631"/>
      <c r="W327" s="1631"/>
      <c r="X327" s="1631"/>
      <c r="Y327" s="1631"/>
      <c r="Z327" s="1632"/>
      <c r="AA327" s="1639"/>
      <c r="AB327" s="1640"/>
      <c r="AC327" s="1640"/>
      <c r="AD327" s="1640"/>
      <c r="AE327" s="1641"/>
      <c r="AF327" s="1745" t="s">
        <v>2305</v>
      </c>
      <c r="AG327" s="1727"/>
      <c r="AH327" s="1727"/>
      <c r="AI327" s="1727"/>
      <c r="AJ327" s="1727"/>
      <c r="AK327" s="1728"/>
      <c r="AL327" s="336"/>
      <c r="AM327" s="1729" t="s">
        <v>2228</v>
      </c>
      <c r="AN327" s="1730"/>
      <c r="AO327" s="1730"/>
      <c r="AP327" s="1730"/>
      <c r="AQ327" s="1730"/>
      <c r="AR327" s="1730"/>
      <c r="AS327" s="1730"/>
      <c r="AT327" s="1730"/>
      <c r="AU327" s="1730"/>
      <c r="AV327" s="1730"/>
      <c r="AW327" s="1730"/>
      <c r="AX327" s="1730"/>
      <c r="AY327" s="1730"/>
      <c r="AZ327" s="1730"/>
      <c r="BA327" s="1730"/>
      <c r="BB327" s="1731"/>
      <c r="BC327" s="1732"/>
      <c r="BD327" s="1732"/>
      <c r="BE327" s="1732"/>
      <c r="BF327" s="1733"/>
      <c r="BG327" s="167"/>
    </row>
    <row r="328" spans="1:59" ht="22" customHeight="1">
      <c r="A328" s="1749"/>
      <c r="B328" s="1651"/>
      <c r="C328" s="1652"/>
      <c r="D328" s="1652"/>
      <c r="E328" s="1652"/>
      <c r="F328" s="1652"/>
      <c r="G328" s="1652"/>
      <c r="H328" s="1652"/>
      <c r="I328" s="1652"/>
      <c r="J328" s="1653"/>
      <c r="K328" s="1633"/>
      <c r="L328" s="1634"/>
      <c r="M328" s="1634"/>
      <c r="N328" s="1635"/>
      <c r="O328" s="1633"/>
      <c r="P328" s="1634"/>
      <c r="Q328" s="1634"/>
      <c r="R328" s="1634"/>
      <c r="S328" s="1634"/>
      <c r="T328" s="1635"/>
      <c r="U328" s="1633"/>
      <c r="V328" s="1634"/>
      <c r="W328" s="1634"/>
      <c r="X328" s="1634"/>
      <c r="Y328" s="1634"/>
      <c r="Z328" s="1635"/>
      <c r="AA328" s="1642"/>
      <c r="AB328" s="1643"/>
      <c r="AC328" s="1643"/>
      <c r="AD328" s="1643"/>
      <c r="AE328" s="1644"/>
      <c r="AF328" s="1742" t="s">
        <v>2713</v>
      </c>
      <c r="AG328" s="1669"/>
      <c r="AH328" s="1669"/>
      <c r="AI328" s="1669"/>
      <c r="AJ328" s="1669"/>
      <c r="AK328" s="1670"/>
      <c r="AL328" s="336"/>
      <c r="AM328" s="1654" t="s">
        <v>549</v>
      </c>
      <c r="AN328" s="1655"/>
      <c r="AO328" s="1655"/>
      <c r="AP328" s="1655"/>
      <c r="AQ328" s="1655"/>
      <c r="AR328" s="1655"/>
      <c r="AS328" s="1655"/>
      <c r="AT328" s="1655"/>
      <c r="AU328" s="1655"/>
      <c r="AV328" s="1655"/>
      <c r="AW328" s="1655"/>
      <c r="AX328" s="1655"/>
      <c r="AY328" s="1655"/>
      <c r="AZ328" s="1655"/>
      <c r="BA328" s="1656"/>
      <c r="BB328" s="1657"/>
      <c r="BC328" s="1658"/>
      <c r="BD328" s="1658"/>
      <c r="BE328" s="1658"/>
      <c r="BF328" s="1659"/>
      <c r="BG328" s="167"/>
    </row>
    <row r="329" spans="1:59" ht="22" customHeight="1">
      <c r="A329" s="1749"/>
      <c r="B329" s="1645" t="s">
        <v>112</v>
      </c>
      <c r="C329" s="1646"/>
      <c r="D329" s="1646"/>
      <c r="E329" s="1646"/>
      <c r="F329" s="1646"/>
      <c r="G329" s="1646"/>
      <c r="H329" s="1646"/>
      <c r="I329" s="1646"/>
      <c r="J329" s="1647"/>
      <c r="K329" s="1627"/>
      <c r="L329" s="1628"/>
      <c r="M329" s="1628"/>
      <c r="N329" s="1629"/>
      <c r="O329" s="1627"/>
      <c r="P329" s="1628"/>
      <c r="Q329" s="1628"/>
      <c r="R329" s="1628"/>
      <c r="S329" s="1628"/>
      <c r="T329" s="1629"/>
      <c r="U329" s="1627"/>
      <c r="V329" s="1628"/>
      <c r="W329" s="1628"/>
      <c r="X329" s="1628"/>
      <c r="Y329" s="1628"/>
      <c r="Z329" s="1629"/>
      <c r="AA329" s="1636"/>
      <c r="AB329" s="1637"/>
      <c r="AC329" s="1637"/>
      <c r="AD329" s="1637"/>
      <c r="AE329" s="1638"/>
      <c r="AF329" s="1745" t="s">
        <v>2193</v>
      </c>
      <c r="AG329" s="1727"/>
      <c r="AH329" s="1727"/>
      <c r="AI329" s="1727"/>
      <c r="AJ329" s="1727"/>
      <c r="AK329" s="1728"/>
      <c r="AL329" s="336"/>
      <c r="AM329" s="1740" t="s">
        <v>2228</v>
      </c>
      <c r="AN329" s="1741"/>
      <c r="AO329" s="1741"/>
      <c r="AP329" s="1741"/>
      <c r="AQ329" s="1741"/>
      <c r="AR329" s="1741"/>
      <c r="AS329" s="1741"/>
      <c r="AT329" s="1741"/>
      <c r="AU329" s="1741"/>
      <c r="AV329" s="1741"/>
      <c r="AW329" s="1741"/>
      <c r="AX329" s="1741"/>
      <c r="AY329" s="1741"/>
      <c r="AZ329" s="1741"/>
      <c r="BA329" s="1741"/>
      <c r="BB329" s="1731"/>
      <c r="BC329" s="1732"/>
      <c r="BD329" s="1732"/>
      <c r="BE329" s="1732"/>
      <c r="BF329" s="1733"/>
      <c r="BG329" s="167"/>
    </row>
    <row r="330" spans="1:59" ht="22" customHeight="1">
      <c r="A330" s="1749"/>
      <c r="B330" s="1648"/>
      <c r="C330" s="1649"/>
      <c r="D330" s="1649"/>
      <c r="E330" s="1649"/>
      <c r="F330" s="1649"/>
      <c r="G330" s="1649"/>
      <c r="H330" s="1649"/>
      <c r="I330" s="1649"/>
      <c r="J330" s="1650"/>
      <c r="K330" s="1630"/>
      <c r="L330" s="1631"/>
      <c r="M330" s="1631"/>
      <c r="N330" s="1632"/>
      <c r="O330" s="1630"/>
      <c r="P330" s="1631"/>
      <c r="Q330" s="1631"/>
      <c r="R330" s="1631"/>
      <c r="S330" s="1631"/>
      <c r="T330" s="1632"/>
      <c r="U330" s="1630"/>
      <c r="V330" s="1631"/>
      <c r="W330" s="1631"/>
      <c r="X330" s="1631"/>
      <c r="Y330" s="1631"/>
      <c r="Z330" s="1632"/>
      <c r="AA330" s="1639"/>
      <c r="AB330" s="1640"/>
      <c r="AC330" s="1640"/>
      <c r="AD330" s="1640"/>
      <c r="AE330" s="1641"/>
      <c r="AF330" s="1727" t="s">
        <v>2301</v>
      </c>
      <c r="AG330" s="1727"/>
      <c r="AH330" s="1727"/>
      <c r="AI330" s="1727"/>
      <c r="AJ330" s="1727"/>
      <c r="AK330" s="1728"/>
      <c r="AL330" s="336"/>
      <c r="AM330" s="1734" t="s">
        <v>2228</v>
      </c>
      <c r="AN330" s="1735"/>
      <c r="AO330" s="1735"/>
      <c r="AP330" s="1735"/>
      <c r="AQ330" s="1735"/>
      <c r="AR330" s="1735"/>
      <c r="AS330" s="1735"/>
      <c r="AT330" s="1735"/>
      <c r="AU330" s="1735"/>
      <c r="AV330" s="1735"/>
      <c r="AW330" s="1735"/>
      <c r="AX330" s="1735"/>
      <c r="AY330" s="1735"/>
      <c r="AZ330" s="1735"/>
      <c r="BA330" s="1735"/>
      <c r="BB330" s="1731"/>
      <c r="BC330" s="1737"/>
      <c r="BD330" s="1737"/>
      <c r="BE330" s="1737"/>
      <c r="BF330" s="1738"/>
      <c r="BG330" s="169"/>
    </row>
    <row r="331" spans="1:59" ht="22" customHeight="1">
      <c r="A331" s="1749"/>
      <c r="B331" s="1648"/>
      <c r="C331" s="1649"/>
      <c r="D331" s="1649"/>
      <c r="E331" s="1649"/>
      <c r="F331" s="1649"/>
      <c r="G331" s="1649"/>
      <c r="H331" s="1649"/>
      <c r="I331" s="1649"/>
      <c r="J331" s="1650"/>
      <c r="K331" s="1630"/>
      <c r="L331" s="1631"/>
      <c r="M331" s="1631"/>
      <c r="N331" s="1632"/>
      <c r="O331" s="1630"/>
      <c r="P331" s="1631"/>
      <c r="Q331" s="1631"/>
      <c r="R331" s="1631"/>
      <c r="S331" s="1631"/>
      <c r="T331" s="1632"/>
      <c r="U331" s="1630"/>
      <c r="V331" s="1631"/>
      <c r="W331" s="1631"/>
      <c r="X331" s="1631"/>
      <c r="Y331" s="1631"/>
      <c r="Z331" s="1632"/>
      <c r="AA331" s="1639"/>
      <c r="AB331" s="1640"/>
      <c r="AC331" s="1640"/>
      <c r="AD331" s="1640"/>
      <c r="AE331" s="1641"/>
      <c r="AF331" s="1727" t="s">
        <v>2221</v>
      </c>
      <c r="AG331" s="1727"/>
      <c r="AH331" s="1727"/>
      <c r="AI331" s="1727"/>
      <c r="AJ331" s="1727"/>
      <c r="AK331" s="1728"/>
      <c r="AL331" s="336"/>
      <c r="AM331" s="1734" t="s">
        <v>2228</v>
      </c>
      <c r="AN331" s="1735"/>
      <c r="AO331" s="1735"/>
      <c r="AP331" s="1735"/>
      <c r="AQ331" s="1735"/>
      <c r="AR331" s="1735"/>
      <c r="AS331" s="1735"/>
      <c r="AT331" s="1735"/>
      <c r="AU331" s="1735"/>
      <c r="AV331" s="1735"/>
      <c r="AW331" s="1735"/>
      <c r="AX331" s="1735"/>
      <c r="AY331" s="1735"/>
      <c r="AZ331" s="1735"/>
      <c r="BA331" s="1735"/>
      <c r="BB331" s="1731"/>
      <c r="BC331" s="1737"/>
      <c r="BD331" s="1737"/>
      <c r="BE331" s="1737"/>
      <c r="BF331" s="1738"/>
      <c r="BG331" s="169"/>
    </row>
    <row r="332" spans="1:59" ht="22" customHeight="1">
      <c r="A332" s="1749"/>
      <c r="B332" s="1648"/>
      <c r="C332" s="1649"/>
      <c r="D332" s="1649"/>
      <c r="E332" s="1649"/>
      <c r="F332" s="1649"/>
      <c r="G332" s="1649"/>
      <c r="H332" s="1649"/>
      <c r="I332" s="1649"/>
      <c r="J332" s="1650"/>
      <c r="K332" s="1630"/>
      <c r="L332" s="1631"/>
      <c r="M332" s="1631"/>
      <c r="N332" s="1632"/>
      <c r="O332" s="1630"/>
      <c r="P332" s="1631"/>
      <c r="Q332" s="1631"/>
      <c r="R332" s="1631"/>
      <c r="S332" s="1631"/>
      <c r="T332" s="1632"/>
      <c r="U332" s="1630"/>
      <c r="V332" s="1631"/>
      <c r="W332" s="1631"/>
      <c r="X332" s="1631"/>
      <c r="Y332" s="1631"/>
      <c r="Z332" s="1632"/>
      <c r="AA332" s="1639"/>
      <c r="AB332" s="1640"/>
      <c r="AC332" s="1640"/>
      <c r="AD332" s="1640"/>
      <c r="AE332" s="1641"/>
      <c r="AF332" s="1727" t="s">
        <v>2303</v>
      </c>
      <c r="AG332" s="1727"/>
      <c r="AH332" s="1727"/>
      <c r="AI332" s="1727"/>
      <c r="AJ332" s="1727"/>
      <c r="AK332" s="1728"/>
      <c r="AL332" s="336"/>
      <c r="AM332" s="1734" t="s">
        <v>547</v>
      </c>
      <c r="AN332" s="1735"/>
      <c r="AO332" s="1735"/>
      <c r="AP332" s="1735"/>
      <c r="AQ332" s="1735"/>
      <c r="AR332" s="1735"/>
      <c r="AS332" s="1735"/>
      <c r="AT332" s="1735"/>
      <c r="AU332" s="1735"/>
      <c r="AV332" s="1735"/>
      <c r="AW332" s="1735"/>
      <c r="AX332" s="1735"/>
      <c r="AY332" s="1735"/>
      <c r="AZ332" s="1735"/>
      <c r="BA332" s="1735"/>
      <c r="BB332" s="1731"/>
      <c r="BC332" s="1732"/>
      <c r="BD332" s="1732"/>
      <c r="BE332" s="1732"/>
      <c r="BF332" s="1733"/>
      <c r="BG332" s="167"/>
    </row>
    <row r="333" spans="1:59" ht="22" customHeight="1">
      <c r="A333" s="1749"/>
      <c r="B333" s="1648"/>
      <c r="C333" s="1649"/>
      <c r="D333" s="1649"/>
      <c r="E333" s="1649"/>
      <c r="F333" s="1649"/>
      <c r="G333" s="1649"/>
      <c r="H333" s="1649"/>
      <c r="I333" s="1649"/>
      <c r="J333" s="1650"/>
      <c r="K333" s="1630"/>
      <c r="L333" s="1631"/>
      <c r="M333" s="1631"/>
      <c r="N333" s="1632"/>
      <c r="O333" s="1630"/>
      <c r="P333" s="1631"/>
      <c r="Q333" s="1631"/>
      <c r="R333" s="1631"/>
      <c r="S333" s="1631"/>
      <c r="T333" s="1632"/>
      <c r="U333" s="1630"/>
      <c r="V333" s="1631"/>
      <c r="W333" s="1631"/>
      <c r="X333" s="1631"/>
      <c r="Y333" s="1631"/>
      <c r="Z333" s="1632"/>
      <c r="AA333" s="1639"/>
      <c r="AB333" s="1640"/>
      <c r="AC333" s="1640"/>
      <c r="AD333" s="1640"/>
      <c r="AE333" s="1641"/>
      <c r="AF333" s="1727" t="s">
        <v>2304</v>
      </c>
      <c r="AG333" s="1727"/>
      <c r="AH333" s="1727"/>
      <c r="AI333" s="1727"/>
      <c r="AJ333" s="1727"/>
      <c r="AK333" s="1728"/>
      <c r="AL333" s="336"/>
      <c r="AM333" s="1729" t="s">
        <v>2228</v>
      </c>
      <c r="AN333" s="1730"/>
      <c r="AO333" s="1730"/>
      <c r="AP333" s="1730"/>
      <c r="AQ333" s="1730"/>
      <c r="AR333" s="1730"/>
      <c r="AS333" s="1730"/>
      <c r="AT333" s="1730"/>
      <c r="AU333" s="1730"/>
      <c r="AV333" s="1730"/>
      <c r="AW333" s="1730"/>
      <c r="AX333" s="1730"/>
      <c r="AY333" s="1730"/>
      <c r="AZ333" s="1730"/>
      <c r="BA333" s="1730"/>
      <c r="BB333" s="1731"/>
      <c r="BC333" s="1732"/>
      <c r="BD333" s="1732"/>
      <c r="BE333" s="1732"/>
      <c r="BF333" s="1733"/>
      <c r="BG333" s="167"/>
    </row>
    <row r="334" spans="1:59" ht="22" customHeight="1">
      <c r="A334" s="1749"/>
      <c r="B334" s="1648"/>
      <c r="C334" s="1649"/>
      <c r="D334" s="1649"/>
      <c r="E334" s="1649"/>
      <c r="F334" s="1649"/>
      <c r="G334" s="1649"/>
      <c r="H334" s="1649"/>
      <c r="I334" s="1649"/>
      <c r="J334" s="1650"/>
      <c r="K334" s="1630"/>
      <c r="L334" s="1631"/>
      <c r="M334" s="1631"/>
      <c r="N334" s="1632"/>
      <c r="O334" s="1630"/>
      <c r="P334" s="1631"/>
      <c r="Q334" s="1631"/>
      <c r="R334" s="1631"/>
      <c r="S334" s="1631"/>
      <c r="T334" s="1632"/>
      <c r="U334" s="1630"/>
      <c r="V334" s="1631"/>
      <c r="W334" s="1631"/>
      <c r="X334" s="1631"/>
      <c r="Y334" s="1631"/>
      <c r="Z334" s="1632"/>
      <c r="AA334" s="1639"/>
      <c r="AB334" s="1640"/>
      <c r="AC334" s="1640"/>
      <c r="AD334" s="1640"/>
      <c r="AE334" s="1641"/>
      <c r="AF334" s="1727" t="s">
        <v>548</v>
      </c>
      <c r="AG334" s="1727"/>
      <c r="AH334" s="1727"/>
      <c r="AI334" s="1727"/>
      <c r="AJ334" s="1727"/>
      <c r="AK334" s="1728"/>
      <c r="AL334" s="336"/>
      <c r="AM334" s="1734" t="s">
        <v>547</v>
      </c>
      <c r="AN334" s="1735"/>
      <c r="AO334" s="1735"/>
      <c r="AP334" s="1735"/>
      <c r="AQ334" s="1735"/>
      <c r="AR334" s="1735"/>
      <c r="AS334" s="1735"/>
      <c r="AT334" s="1735"/>
      <c r="AU334" s="1735"/>
      <c r="AV334" s="1735"/>
      <c r="AW334" s="1735"/>
      <c r="AX334" s="1735"/>
      <c r="AY334" s="1735"/>
      <c r="AZ334" s="1735"/>
      <c r="BA334" s="1735"/>
      <c r="BB334" s="1731"/>
      <c r="BC334" s="1732"/>
      <c r="BD334" s="1732"/>
      <c r="BE334" s="1732"/>
      <c r="BF334" s="1733"/>
      <c r="BG334" s="167"/>
    </row>
    <row r="335" spans="1:59" ht="22" customHeight="1">
      <c r="A335" s="1750"/>
      <c r="B335" s="1648"/>
      <c r="C335" s="1649"/>
      <c r="D335" s="1649"/>
      <c r="E335" s="1649"/>
      <c r="F335" s="1649"/>
      <c r="G335" s="1649"/>
      <c r="H335" s="1649"/>
      <c r="I335" s="1649"/>
      <c r="J335" s="1650"/>
      <c r="K335" s="1630"/>
      <c r="L335" s="1631"/>
      <c r="M335" s="1631"/>
      <c r="N335" s="1632"/>
      <c r="O335" s="1630"/>
      <c r="P335" s="1631"/>
      <c r="Q335" s="1631"/>
      <c r="R335" s="1631"/>
      <c r="S335" s="1631"/>
      <c r="T335" s="1632"/>
      <c r="U335" s="1630"/>
      <c r="V335" s="1631"/>
      <c r="W335" s="1631"/>
      <c r="X335" s="1631"/>
      <c r="Y335" s="1631"/>
      <c r="Z335" s="1632"/>
      <c r="AA335" s="1639"/>
      <c r="AB335" s="1640"/>
      <c r="AC335" s="1640"/>
      <c r="AD335" s="1640"/>
      <c r="AE335" s="1641"/>
      <c r="AF335" s="1745" t="s">
        <v>2305</v>
      </c>
      <c r="AG335" s="1727"/>
      <c r="AH335" s="1727"/>
      <c r="AI335" s="1727"/>
      <c r="AJ335" s="1727"/>
      <c r="AK335" s="1746"/>
      <c r="AL335" s="336"/>
      <c r="AM335" s="1747" t="s">
        <v>2228</v>
      </c>
      <c r="AN335" s="1730"/>
      <c r="AO335" s="1730"/>
      <c r="AP335" s="1730"/>
      <c r="AQ335" s="1730"/>
      <c r="AR335" s="1730"/>
      <c r="AS335" s="1730"/>
      <c r="AT335" s="1730"/>
      <c r="AU335" s="1730"/>
      <c r="AV335" s="1730"/>
      <c r="AW335" s="1730"/>
      <c r="AX335" s="1730"/>
      <c r="AY335" s="1730"/>
      <c r="AZ335" s="1730"/>
      <c r="BA335" s="1748"/>
      <c r="BB335" s="1657"/>
      <c r="BC335" s="1658"/>
      <c r="BD335" s="1658"/>
      <c r="BE335" s="1658"/>
      <c r="BF335" s="1659"/>
      <c r="BG335" s="167"/>
    </row>
    <row r="336" spans="1:59" ht="22" customHeight="1">
      <c r="A336" s="1625"/>
      <c r="B336" s="1651"/>
      <c r="C336" s="1652"/>
      <c r="D336" s="1652"/>
      <c r="E336" s="1652"/>
      <c r="F336" s="1652"/>
      <c r="G336" s="1652"/>
      <c r="H336" s="1652"/>
      <c r="I336" s="1652"/>
      <c r="J336" s="1653"/>
      <c r="K336" s="1633"/>
      <c r="L336" s="1634"/>
      <c r="M336" s="1634"/>
      <c r="N336" s="1635"/>
      <c r="O336" s="1633"/>
      <c r="P336" s="1634"/>
      <c r="Q336" s="1634"/>
      <c r="R336" s="1634"/>
      <c r="S336" s="1634"/>
      <c r="T336" s="1635"/>
      <c r="U336" s="1633"/>
      <c r="V336" s="1634"/>
      <c r="W336" s="1634"/>
      <c r="X336" s="1634"/>
      <c r="Y336" s="1634"/>
      <c r="Z336" s="1635"/>
      <c r="AA336" s="1642"/>
      <c r="AB336" s="1643"/>
      <c r="AC336" s="1643"/>
      <c r="AD336" s="1643"/>
      <c r="AE336" s="1644"/>
      <c r="AF336" s="1742" t="s">
        <v>2713</v>
      </c>
      <c r="AG336" s="1669"/>
      <c r="AH336" s="1669"/>
      <c r="AI336" s="1669"/>
      <c r="AJ336" s="1669"/>
      <c r="AK336" s="1670"/>
      <c r="AL336" s="336"/>
      <c r="AM336" s="1654" t="s">
        <v>549</v>
      </c>
      <c r="AN336" s="1655"/>
      <c r="AO336" s="1655"/>
      <c r="AP336" s="1655"/>
      <c r="AQ336" s="1655"/>
      <c r="AR336" s="1655"/>
      <c r="AS336" s="1655"/>
      <c r="AT336" s="1655"/>
      <c r="AU336" s="1655"/>
      <c r="AV336" s="1655"/>
      <c r="AW336" s="1655"/>
      <c r="AX336" s="1655"/>
      <c r="AY336" s="1655"/>
      <c r="AZ336" s="1655"/>
      <c r="BA336" s="1656"/>
      <c r="BB336" s="1657"/>
      <c r="BC336" s="1658"/>
      <c r="BD336" s="1658"/>
      <c r="BE336" s="1658"/>
      <c r="BF336" s="1659"/>
      <c r="BG336" s="167"/>
    </row>
    <row r="337" spans="1:59" ht="22" customHeight="1">
      <c r="A337" s="1743" t="s">
        <v>552</v>
      </c>
      <c r="B337" s="1645" t="s">
        <v>551</v>
      </c>
      <c r="C337" s="1646"/>
      <c r="D337" s="1646"/>
      <c r="E337" s="1646"/>
      <c r="F337" s="1646"/>
      <c r="G337" s="1646"/>
      <c r="H337" s="1646"/>
      <c r="I337" s="1646"/>
      <c r="J337" s="1647"/>
      <c r="K337" s="1627"/>
      <c r="L337" s="1628"/>
      <c r="M337" s="1628"/>
      <c r="N337" s="1629"/>
      <c r="O337" s="1627"/>
      <c r="P337" s="1628"/>
      <c r="Q337" s="1628"/>
      <c r="R337" s="1628"/>
      <c r="S337" s="1628"/>
      <c r="T337" s="1629"/>
      <c r="U337" s="1627"/>
      <c r="V337" s="1628"/>
      <c r="W337" s="1628"/>
      <c r="X337" s="1628"/>
      <c r="Y337" s="1628"/>
      <c r="Z337" s="1629"/>
      <c r="AA337" s="1636"/>
      <c r="AB337" s="1637"/>
      <c r="AC337" s="1637"/>
      <c r="AD337" s="1637"/>
      <c r="AE337" s="1638"/>
      <c r="AF337" s="1739" t="s">
        <v>2317</v>
      </c>
      <c r="AG337" s="1736"/>
      <c r="AH337" s="1736"/>
      <c r="AI337" s="1736"/>
      <c r="AJ337" s="1736"/>
      <c r="AK337" s="1736"/>
      <c r="AL337" s="336"/>
      <c r="AM337" s="1729" t="s">
        <v>2318</v>
      </c>
      <c r="AN337" s="1730"/>
      <c r="AO337" s="1730"/>
      <c r="AP337" s="1730"/>
      <c r="AQ337" s="1730"/>
      <c r="AR337" s="1730"/>
      <c r="AS337" s="1730"/>
      <c r="AT337" s="1730"/>
      <c r="AU337" s="1730"/>
      <c r="AV337" s="1730"/>
      <c r="AW337" s="1730"/>
      <c r="AX337" s="1730"/>
      <c r="AY337" s="1730"/>
      <c r="AZ337" s="1730"/>
      <c r="BA337" s="1730"/>
      <c r="BB337" s="1731"/>
      <c r="BC337" s="1737"/>
      <c r="BD337" s="1737"/>
      <c r="BE337" s="1737"/>
      <c r="BF337" s="1738"/>
      <c r="BG337" s="168"/>
    </row>
    <row r="338" spans="1:59" ht="22" customHeight="1">
      <c r="A338" s="1744"/>
      <c r="B338" s="1648"/>
      <c r="C338" s="1649"/>
      <c r="D338" s="1649"/>
      <c r="E338" s="1649"/>
      <c r="F338" s="1649"/>
      <c r="G338" s="1649"/>
      <c r="H338" s="1649"/>
      <c r="I338" s="1649"/>
      <c r="J338" s="1650"/>
      <c r="K338" s="1630"/>
      <c r="L338" s="1631"/>
      <c r="M338" s="1631"/>
      <c r="N338" s="1632"/>
      <c r="O338" s="1630"/>
      <c r="P338" s="1631"/>
      <c r="Q338" s="1631"/>
      <c r="R338" s="1631"/>
      <c r="S338" s="1631"/>
      <c r="T338" s="1632"/>
      <c r="U338" s="1630"/>
      <c r="V338" s="1631"/>
      <c r="W338" s="1631"/>
      <c r="X338" s="1631"/>
      <c r="Y338" s="1631"/>
      <c r="Z338" s="1632"/>
      <c r="AA338" s="1639"/>
      <c r="AB338" s="1640"/>
      <c r="AC338" s="1640"/>
      <c r="AD338" s="1640"/>
      <c r="AE338" s="1641"/>
      <c r="AF338" s="1727" t="s">
        <v>2193</v>
      </c>
      <c r="AG338" s="1727"/>
      <c r="AH338" s="1727"/>
      <c r="AI338" s="1727"/>
      <c r="AJ338" s="1727"/>
      <c r="AK338" s="1728"/>
      <c r="AL338" s="336"/>
      <c r="AM338" s="1740" t="s">
        <v>2228</v>
      </c>
      <c r="AN338" s="1741"/>
      <c r="AO338" s="1741"/>
      <c r="AP338" s="1741"/>
      <c r="AQ338" s="1741"/>
      <c r="AR338" s="1741"/>
      <c r="AS338" s="1741"/>
      <c r="AT338" s="1741"/>
      <c r="AU338" s="1741"/>
      <c r="AV338" s="1741"/>
      <c r="AW338" s="1741"/>
      <c r="AX338" s="1741"/>
      <c r="AY338" s="1741"/>
      <c r="AZ338" s="1741"/>
      <c r="BA338" s="1741"/>
      <c r="BB338" s="1657"/>
      <c r="BC338" s="1658"/>
      <c r="BD338" s="1658"/>
      <c r="BE338" s="1658"/>
      <c r="BF338" s="1659"/>
      <c r="BG338" s="168"/>
    </row>
    <row r="339" spans="1:59" ht="22" customHeight="1">
      <c r="A339" s="1744"/>
      <c r="B339" s="1648"/>
      <c r="C339" s="1649"/>
      <c r="D339" s="1649"/>
      <c r="E339" s="1649"/>
      <c r="F339" s="1649"/>
      <c r="G339" s="1649"/>
      <c r="H339" s="1649"/>
      <c r="I339" s="1649"/>
      <c r="J339" s="1650"/>
      <c r="K339" s="1630"/>
      <c r="L339" s="1631"/>
      <c r="M339" s="1631"/>
      <c r="N339" s="1632"/>
      <c r="O339" s="1630"/>
      <c r="P339" s="1631"/>
      <c r="Q339" s="1631"/>
      <c r="R339" s="1631"/>
      <c r="S339" s="1631"/>
      <c r="T339" s="1632"/>
      <c r="U339" s="1630"/>
      <c r="V339" s="1631"/>
      <c r="W339" s="1631"/>
      <c r="X339" s="1631"/>
      <c r="Y339" s="1631"/>
      <c r="Z339" s="1632"/>
      <c r="AA339" s="1639"/>
      <c r="AB339" s="1640"/>
      <c r="AC339" s="1640"/>
      <c r="AD339" s="1640"/>
      <c r="AE339" s="1641"/>
      <c r="AF339" s="1727" t="s">
        <v>2301</v>
      </c>
      <c r="AG339" s="1727"/>
      <c r="AH339" s="1727"/>
      <c r="AI339" s="1727"/>
      <c r="AJ339" s="1727"/>
      <c r="AK339" s="1728"/>
      <c r="AL339" s="336"/>
      <c r="AM339" s="1734" t="s">
        <v>2228</v>
      </c>
      <c r="AN339" s="1735"/>
      <c r="AO339" s="1735"/>
      <c r="AP339" s="1735"/>
      <c r="AQ339" s="1735"/>
      <c r="AR339" s="1735"/>
      <c r="AS339" s="1735"/>
      <c r="AT339" s="1735"/>
      <c r="AU339" s="1735"/>
      <c r="AV339" s="1735"/>
      <c r="AW339" s="1735"/>
      <c r="AX339" s="1735"/>
      <c r="AY339" s="1735"/>
      <c r="AZ339" s="1735"/>
      <c r="BA339" s="1735"/>
      <c r="BB339" s="1731"/>
      <c r="BC339" s="1737"/>
      <c r="BD339" s="1737"/>
      <c r="BE339" s="1737"/>
      <c r="BF339" s="1738"/>
      <c r="BG339" s="169"/>
    </row>
    <row r="340" spans="1:59" ht="22" customHeight="1">
      <c r="A340" s="1744"/>
      <c r="B340" s="1648"/>
      <c r="C340" s="1649"/>
      <c r="D340" s="1649"/>
      <c r="E340" s="1649"/>
      <c r="F340" s="1649"/>
      <c r="G340" s="1649"/>
      <c r="H340" s="1649"/>
      <c r="I340" s="1649"/>
      <c r="J340" s="1650"/>
      <c r="K340" s="1630"/>
      <c r="L340" s="1631"/>
      <c r="M340" s="1631"/>
      <c r="N340" s="1632"/>
      <c r="O340" s="1630"/>
      <c r="P340" s="1631"/>
      <c r="Q340" s="1631"/>
      <c r="R340" s="1631"/>
      <c r="S340" s="1631"/>
      <c r="T340" s="1632"/>
      <c r="U340" s="1630"/>
      <c r="V340" s="1631"/>
      <c r="W340" s="1631"/>
      <c r="X340" s="1631"/>
      <c r="Y340" s="1631"/>
      <c r="Z340" s="1632"/>
      <c r="AA340" s="1639"/>
      <c r="AB340" s="1640"/>
      <c r="AC340" s="1640"/>
      <c r="AD340" s="1640"/>
      <c r="AE340" s="1641"/>
      <c r="AF340" s="1727" t="s">
        <v>2247</v>
      </c>
      <c r="AG340" s="1727"/>
      <c r="AH340" s="1727"/>
      <c r="AI340" s="1727"/>
      <c r="AJ340" s="1727"/>
      <c r="AK340" s="1728"/>
      <c r="AL340" s="336"/>
      <c r="AM340" s="1734" t="s">
        <v>2228</v>
      </c>
      <c r="AN340" s="1735"/>
      <c r="AO340" s="1735"/>
      <c r="AP340" s="1735"/>
      <c r="AQ340" s="1735"/>
      <c r="AR340" s="1735"/>
      <c r="AS340" s="1735"/>
      <c r="AT340" s="1735"/>
      <c r="AU340" s="1735"/>
      <c r="AV340" s="1735"/>
      <c r="AW340" s="1735"/>
      <c r="AX340" s="1735"/>
      <c r="AY340" s="1735"/>
      <c r="AZ340" s="1735"/>
      <c r="BA340" s="1735"/>
      <c r="BB340" s="1731"/>
      <c r="BC340" s="1737"/>
      <c r="BD340" s="1737"/>
      <c r="BE340" s="1737"/>
      <c r="BF340" s="1738"/>
      <c r="BG340" s="169"/>
    </row>
    <row r="341" spans="1:59" ht="22" customHeight="1">
      <c r="A341" s="1744"/>
      <c r="B341" s="1648"/>
      <c r="C341" s="1649"/>
      <c r="D341" s="1649"/>
      <c r="E341" s="1649"/>
      <c r="F341" s="1649"/>
      <c r="G341" s="1649"/>
      <c r="H341" s="1649"/>
      <c r="I341" s="1649"/>
      <c r="J341" s="1650"/>
      <c r="K341" s="1630"/>
      <c r="L341" s="1631"/>
      <c r="M341" s="1631"/>
      <c r="N341" s="1632"/>
      <c r="O341" s="1630"/>
      <c r="P341" s="1631"/>
      <c r="Q341" s="1631"/>
      <c r="R341" s="1631"/>
      <c r="S341" s="1631"/>
      <c r="T341" s="1632"/>
      <c r="U341" s="1630"/>
      <c r="V341" s="1631"/>
      <c r="W341" s="1631"/>
      <c r="X341" s="1631"/>
      <c r="Y341" s="1631"/>
      <c r="Z341" s="1632"/>
      <c r="AA341" s="1639"/>
      <c r="AB341" s="1640"/>
      <c r="AC341" s="1640"/>
      <c r="AD341" s="1640"/>
      <c r="AE341" s="1641"/>
      <c r="AF341" s="1727" t="s">
        <v>2319</v>
      </c>
      <c r="AG341" s="1727"/>
      <c r="AH341" s="1727"/>
      <c r="AI341" s="1727"/>
      <c r="AJ341" s="1727"/>
      <c r="AK341" s="1728"/>
      <c r="AL341" s="336"/>
      <c r="AM341" s="1729" t="s">
        <v>2261</v>
      </c>
      <c r="AN341" s="1730"/>
      <c r="AO341" s="1730"/>
      <c r="AP341" s="1730"/>
      <c r="AQ341" s="1730"/>
      <c r="AR341" s="1730"/>
      <c r="AS341" s="1730"/>
      <c r="AT341" s="1730"/>
      <c r="AU341" s="1730"/>
      <c r="AV341" s="1730"/>
      <c r="AW341" s="1730"/>
      <c r="AX341" s="1730"/>
      <c r="AY341" s="1730"/>
      <c r="AZ341" s="1730"/>
      <c r="BA341" s="1730"/>
      <c r="BB341" s="1657"/>
      <c r="BC341" s="1658"/>
      <c r="BD341" s="1658"/>
      <c r="BE341" s="1658"/>
      <c r="BF341" s="1659"/>
      <c r="BG341" s="168"/>
    </row>
    <row r="342" spans="1:59" ht="22" customHeight="1">
      <c r="A342" s="1744"/>
      <c r="B342" s="1648"/>
      <c r="C342" s="1649"/>
      <c r="D342" s="1649"/>
      <c r="E342" s="1649"/>
      <c r="F342" s="1649"/>
      <c r="G342" s="1649"/>
      <c r="H342" s="1649"/>
      <c r="I342" s="1649"/>
      <c r="J342" s="1650"/>
      <c r="K342" s="1630"/>
      <c r="L342" s="1631"/>
      <c r="M342" s="1631"/>
      <c r="N342" s="1632"/>
      <c r="O342" s="1630"/>
      <c r="P342" s="1631"/>
      <c r="Q342" s="1631"/>
      <c r="R342" s="1631"/>
      <c r="S342" s="1631"/>
      <c r="T342" s="1632"/>
      <c r="U342" s="1630"/>
      <c r="V342" s="1631"/>
      <c r="W342" s="1631"/>
      <c r="X342" s="1631"/>
      <c r="Y342" s="1631"/>
      <c r="Z342" s="1632"/>
      <c r="AA342" s="1639"/>
      <c r="AB342" s="1640"/>
      <c r="AC342" s="1640"/>
      <c r="AD342" s="1640"/>
      <c r="AE342" s="1641"/>
      <c r="AF342" s="1727" t="s">
        <v>2320</v>
      </c>
      <c r="AG342" s="1727"/>
      <c r="AH342" s="1727"/>
      <c r="AI342" s="1727"/>
      <c r="AJ342" s="1727"/>
      <c r="AK342" s="1728"/>
      <c r="AL342" s="336"/>
      <c r="AM342" s="1729" t="s">
        <v>2261</v>
      </c>
      <c r="AN342" s="1730"/>
      <c r="AO342" s="1730"/>
      <c r="AP342" s="1730"/>
      <c r="AQ342" s="1730"/>
      <c r="AR342" s="1730"/>
      <c r="AS342" s="1730"/>
      <c r="AT342" s="1730"/>
      <c r="AU342" s="1730"/>
      <c r="AV342" s="1730"/>
      <c r="AW342" s="1730"/>
      <c r="AX342" s="1730"/>
      <c r="AY342" s="1730"/>
      <c r="AZ342" s="1730"/>
      <c r="BA342" s="1730"/>
      <c r="BB342" s="1657"/>
      <c r="BC342" s="1658"/>
      <c r="BD342" s="1658"/>
      <c r="BE342" s="1658"/>
      <c r="BF342" s="1659"/>
      <c r="BG342" s="168"/>
    </row>
    <row r="343" spans="1:59" ht="22" customHeight="1">
      <c r="A343" s="1744"/>
      <c r="B343" s="1648"/>
      <c r="C343" s="1649"/>
      <c r="D343" s="1649"/>
      <c r="E343" s="1649"/>
      <c r="F343" s="1649"/>
      <c r="G343" s="1649"/>
      <c r="H343" s="1649"/>
      <c r="I343" s="1649"/>
      <c r="J343" s="1650"/>
      <c r="K343" s="1630"/>
      <c r="L343" s="1631"/>
      <c r="M343" s="1631"/>
      <c r="N343" s="1632"/>
      <c r="O343" s="1630"/>
      <c r="P343" s="1631"/>
      <c r="Q343" s="1631"/>
      <c r="R343" s="1631"/>
      <c r="S343" s="1631"/>
      <c r="T343" s="1632"/>
      <c r="U343" s="1630"/>
      <c r="V343" s="1631"/>
      <c r="W343" s="1631"/>
      <c r="X343" s="1631"/>
      <c r="Y343" s="1631"/>
      <c r="Z343" s="1632"/>
      <c r="AA343" s="1639"/>
      <c r="AB343" s="1640"/>
      <c r="AC343" s="1640"/>
      <c r="AD343" s="1640"/>
      <c r="AE343" s="1641"/>
      <c r="AF343" s="1728" t="s">
        <v>550</v>
      </c>
      <c r="AG343" s="1736"/>
      <c r="AH343" s="1736"/>
      <c r="AI343" s="1736"/>
      <c r="AJ343" s="1736"/>
      <c r="AK343" s="1736"/>
      <c r="AL343" s="336"/>
      <c r="AM343" s="1729" t="s">
        <v>2261</v>
      </c>
      <c r="AN343" s="1730"/>
      <c r="AO343" s="1730"/>
      <c r="AP343" s="1730"/>
      <c r="AQ343" s="1730"/>
      <c r="AR343" s="1730"/>
      <c r="AS343" s="1730"/>
      <c r="AT343" s="1730"/>
      <c r="AU343" s="1730"/>
      <c r="AV343" s="1730"/>
      <c r="AW343" s="1730"/>
      <c r="AX343" s="1730"/>
      <c r="AY343" s="1730"/>
      <c r="AZ343" s="1730"/>
      <c r="BA343" s="1730"/>
      <c r="BB343" s="1731"/>
      <c r="BC343" s="1737"/>
      <c r="BD343" s="1737"/>
      <c r="BE343" s="1737"/>
      <c r="BF343" s="1738"/>
      <c r="BG343" s="168"/>
    </row>
    <row r="344" spans="1:59" ht="22" customHeight="1">
      <c r="A344" s="1744"/>
      <c r="B344" s="1648"/>
      <c r="C344" s="1649"/>
      <c r="D344" s="1649"/>
      <c r="E344" s="1649"/>
      <c r="F344" s="1649"/>
      <c r="G344" s="1649"/>
      <c r="H344" s="1649"/>
      <c r="I344" s="1649"/>
      <c r="J344" s="1650"/>
      <c r="K344" s="1630"/>
      <c r="L344" s="1631"/>
      <c r="M344" s="1631"/>
      <c r="N344" s="1632"/>
      <c r="O344" s="1630"/>
      <c r="P344" s="1631"/>
      <c r="Q344" s="1631"/>
      <c r="R344" s="1631"/>
      <c r="S344" s="1631"/>
      <c r="T344" s="1632"/>
      <c r="U344" s="1630"/>
      <c r="V344" s="1631"/>
      <c r="W344" s="1631"/>
      <c r="X344" s="1631"/>
      <c r="Y344" s="1631"/>
      <c r="Z344" s="1632"/>
      <c r="AA344" s="1639"/>
      <c r="AB344" s="1640"/>
      <c r="AC344" s="1640"/>
      <c r="AD344" s="1640"/>
      <c r="AE344" s="1641"/>
      <c r="AF344" s="1727" t="s">
        <v>853</v>
      </c>
      <c r="AG344" s="1727"/>
      <c r="AH344" s="1727"/>
      <c r="AI344" s="1727"/>
      <c r="AJ344" s="1727"/>
      <c r="AK344" s="1728"/>
      <c r="AL344" s="336"/>
      <c r="AM344" s="1729" t="s">
        <v>2261</v>
      </c>
      <c r="AN344" s="1730"/>
      <c r="AO344" s="1730"/>
      <c r="AP344" s="1730"/>
      <c r="AQ344" s="1730"/>
      <c r="AR344" s="1730"/>
      <c r="AS344" s="1730"/>
      <c r="AT344" s="1730"/>
      <c r="AU344" s="1730"/>
      <c r="AV344" s="1730"/>
      <c r="AW344" s="1730"/>
      <c r="AX344" s="1730"/>
      <c r="AY344" s="1730"/>
      <c r="AZ344" s="1730"/>
      <c r="BA344" s="1730"/>
      <c r="BB344" s="1657"/>
      <c r="BC344" s="1658"/>
      <c r="BD344" s="1658"/>
      <c r="BE344" s="1658"/>
      <c r="BF344" s="1659"/>
      <c r="BG344" s="168"/>
    </row>
    <row r="345" spans="1:59" ht="22" customHeight="1">
      <c r="A345" s="1744"/>
      <c r="B345" s="1648"/>
      <c r="C345" s="1649"/>
      <c r="D345" s="1649"/>
      <c r="E345" s="1649"/>
      <c r="F345" s="1649"/>
      <c r="G345" s="1649"/>
      <c r="H345" s="1649"/>
      <c r="I345" s="1649"/>
      <c r="J345" s="1650"/>
      <c r="K345" s="1630"/>
      <c r="L345" s="1631"/>
      <c r="M345" s="1631"/>
      <c r="N345" s="1632"/>
      <c r="O345" s="1630"/>
      <c r="P345" s="1631"/>
      <c r="Q345" s="1631"/>
      <c r="R345" s="1631"/>
      <c r="S345" s="1631"/>
      <c r="T345" s="1632"/>
      <c r="U345" s="1630"/>
      <c r="V345" s="1631"/>
      <c r="W345" s="1631"/>
      <c r="X345" s="1631"/>
      <c r="Y345" s="1631"/>
      <c r="Z345" s="1632"/>
      <c r="AA345" s="1639"/>
      <c r="AB345" s="1640"/>
      <c r="AC345" s="1640"/>
      <c r="AD345" s="1640"/>
      <c r="AE345" s="1641"/>
      <c r="AF345" s="1727" t="s">
        <v>848</v>
      </c>
      <c r="AG345" s="1727"/>
      <c r="AH345" s="1727"/>
      <c r="AI345" s="1727"/>
      <c r="AJ345" s="1727"/>
      <c r="AK345" s="1728"/>
      <c r="AL345" s="336"/>
      <c r="AM345" s="1729" t="s">
        <v>2228</v>
      </c>
      <c r="AN345" s="1730"/>
      <c r="AO345" s="1730"/>
      <c r="AP345" s="1730"/>
      <c r="AQ345" s="1730"/>
      <c r="AR345" s="1730"/>
      <c r="AS345" s="1730"/>
      <c r="AT345" s="1730"/>
      <c r="AU345" s="1730"/>
      <c r="AV345" s="1730"/>
      <c r="AW345" s="1730"/>
      <c r="AX345" s="1730"/>
      <c r="AY345" s="1730"/>
      <c r="AZ345" s="1730"/>
      <c r="BA345" s="1730"/>
      <c r="BB345" s="1731"/>
      <c r="BC345" s="1732"/>
      <c r="BD345" s="1732"/>
      <c r="BE345" s="1732"/>
      <c r="BF345" s="1733"/>
      <c r="BG345" s="167"/>
    </row>
    <row r="346" spans="1:59" ht="22" customHeight="1">
      <c r="A346" s="1744"/>
      <c r="B346" s="1648"/>
      <c r="C346" s="1649"/>
      <c r="D346" s="1649"/>
      <c r="E346" s="1649"/>
      <c r="F346" s="1649"/>
      <c r="G346" s="1649"/>
      <c r="H346" s="1649"/>
      <c r="I346" s="1649"/>
      <c r="J346" s="1650"/>
      <c r="K346" s="1630"/>
      <c r="L346" s="1631"/>
      <c r="M346" s="1631"/>
      <c r="N346" s="1632"/>
      <c r="O346" s="1630"/>
      <c r="P346" s="1631"/>
      <c r="Q346" s="1631"/>
      <c r="R346" s="1631"/>
      <c r="S346" s="1631"/>
      <c r="T346" s="1632"/>
      <c r="U346" s="1630"/>
      <c r="V346" s="1631"/>
      <c r="W346" s="1631"/>
      <c r="X346" s="1631"/>
      <c r="Y346" s="1631"/>
      <c r="Z346" s="1632"/>
      <c r="AA346" s="1639"/>
      <c r="AB346" s="1640"/>
      <c r="AC346" s="1640"/>
      <c r="AD346" s="1640"/>
      <c r="AE346" s="1641"/>
      <c r="AF346" s="1727" t="s">
        <v>548</v>
      </c>
      <c r="AG346" s="1727"/>
      <c r="AH346" s="1727"/>
      <c r="AI346" s="1727"/>
      <c r="AJ346" s="1727"/>
      <c r="AK346" s="1728"/>
      <c r="AL346" s="336"/>
      <c r="AM346" s="1734" t="s">
        <v>547</v>
      </c>
      <c r="AN346" s="1735"/>
      <c r="AO346" s="1735"/>
      <c r="AP346" s="1735"/>
      <c r="AQ346" s="1735"/>
      <c r="AR346" s="1735"/>
      <c r="AS346" s="1735"/>
      <c r="AT346" s="1735"/>
      <c r="AU346" s="1735"/>
      <c r="AV346" s="1735"/>
      <c r="AW346" s="1735"/>
      <c r="AX346" s="1735"/>
      <c r="AY346" s="1735"/>
      <c r="AZ346" s="1735"/>
      <c r="BA346" s="1735"/>
      <c r="BB346" s="1731"/>
      <c r="BC346" s="1732"/>
      <c r="BD346" s="1732"/>
      <c r="BE346" s="1732"/>
      <c r="BF346" s="1733"/>
      <c r="BG346" s="167"/>
    </row>
    <row r="347" spans="1:59" ht="22" customHeight="1">
      <c r="A347" s="1744"/>
      <c r="B347" s="1648"/>
      <c r="C347" s="1649"/>
      <c r="D347" s="1649"/>
      <c r="E347" s="1649"/>
      <c r="F347" s="1649"/>
      <c r="G347" s="1649"/>
      <c r="H347" s="1649"/>
      <c r="I347" s="1649"/>
      <c r="J347" s="1650"/>
      <c r="K347" s="1630"/>
      <c r="L347" s="1631"/>
      <c r="M347" s="1631"/>
      <c r="N347" s="1632"/>
      <c r="O347" s="1630"/>
      <c r="P347" s="1631"/>
      <c r="Q347" s="1631"/>
      <c r="R347" s="1631"/>
      <c r="S347" s="1631"/>
      <c r="T347" s="1632"/>
      <c r="U347" s="1630"/>
      <c r="V347" s="1631"/>
      <c r="W347" s="1631"/>
      <c r="X347" s="1631"/>
      <c r="Y347" s="1631"/>
      <c r="Z347" s="1632"/>
      <c r="AA347" s="1639"/>
      <c r="AB347" s="1640"/>
      <c r="AC347" s="1640"/>
      <c r="AD347" s="1640"/>
      <c r="AE347" s="1641"/>
      <c r="AF347" s="1727" t="s">
        <v>2321</v>
      </c>
      <c r="AG347" s="1727"/>
      <c r="AH347" s="1727"/>
      <c r="AI347" s="1727"/>
      <c r="AJ347" s="1727"/>
      <c r="AK347" s="1728"/>
      <c r="AL347" s="336"/>
      <c r="AM347" s="1729" t="s">
        <v>2228</v>
      </c>
      <c r="AN347" s="1730"/>
      <c r="AO347" s="1730"/>
      <c r="AP347" s="1730"/>
      <c r="AQ347" s="1730"/>
      <c r="AR347" s="1730"/>
      <c r="AS347" s="1730"/>
      <c r="AT347" s="1730"/>
      <c r="AU347" s="1730"/>
      <c r="AV347" s="1730"/>
      <c r="AW347" s="1730"/>
      <c r="AX347" s="1730"/>
      <c r="AY347" s="1730"/>
      <c r="AZ347" s="1730"/>
      <c r="BA347" s="1730"/>
      <c r="BB347" s="1731"/>
      <c r="BC347" s="1732"/>
      <c r="BD347" s="1732"/>
      <c r="BE347" s="1732"/>
      <c r="BF347" s="1733"/>
      <c r="BG347" s="167"/>
    </row>
    <row r="348" spans="1:59" ht="22" customHeight="1">
      <c r="A348" s="1744"/>
      <c r="B348" s="1648"/>
      <c r="C348" s="1649"/>
      <c r="D348" s="1649"/>
      <c r="E348" s="1649"/>
      <c r="F348" s="1649"/>
      <c r="G348" s="1649"/>
      <c r="H348" s="1649"/>
      <c r="I348" s="1649"/>
      <c r="J348" s="1650"/>
      <c r="K348" s="1630"/>
      <c r="L348" s="1631"/>
      <c r="M348" s="1631"/>
      <c r="N348" s="1632"/>
      <c r="O348" s="1630"/>
      <c r="P348" s="1631"/>
      <c r="Q348" s="1631"/>
      <c r="R348" s="1631"/>
      <c r="S348" s="1631"/>
      <c r="T348" s="1632"/>
      <c r="U348" s="1630"/>
      <c r="V348" s="1631"/>
      <c r="W348" s="1631"/>
      <c r="X348" s="1631"/>
      <c r="Y348" s="1631"/>
      <c r="Z348" s="1632"/>
      <c r="AA348" s="1639"/>
      <c r="AB348" s="1640"/>
      <c r="AC348" s="1640"/>
      <c r="AD348" s="1640"/>
      <c r="AE348" s="1641"/>
      <c r="AF348" s="1727" t="s">
        <v>2305</v>
      </c>
      <c r="AG348" s="1727"/>
      <c r="AH348" s="1727"/>
      <c r="AI348" s="1727"/>
      <c r="AJ348" s="1727"/>
      <c r="AK348" s="1728"/>
      <c r="AL348" s="336"/>
      <c r="AM348" s="1729" t="s">
        <v>2228</v>
      </c>
      <c r="AN348" s="1730"/>
      <c r="AO348" s="1730"/>
      <c r="AP348" s="1730"/>
      <c r="AQ348" s="1730"/>
      <c r="AR348" s="1730"/>
      <c r="AS348" s="1730"/>
      <c r="AT348" s="1730"/>
      <c r="AU348" s="1730"/>
      <c r="AV348" s="1730"/>
      <c r="AW348" s="1730"/>
      <c r="AX348" s="1730"/>
      <c r="AY348" s="1730"/>
      <c r="AZ348" s="1730"/>
      <c r="BA348" s="1730"/>
      <c r="BB348" s="1731"/>
      <c r="BC348" s="1732"/>
      <c r="BD348" s="1732"/>
      <c r="BE348" s="1732"/>
      <c r="BF348" s="1733"/>
      <c r="BG348" s="167"/>
    </row>
    <row r="349" spans="1:59" ht="22" customHeight="1">
      <c r="A349" s="1744"/>
      <c r="B349" s="1648"/>
      <c r="C349" s="1649"/>
      <c r="D349" s="1649"/>
      <c r="E349" s="1649"/>
      <c r="F349" s="1649"/>
      <c r="G349" s="1649"/>
      <c r="H349" s="1649"/>
      <c r="I349" s="1649"/>
      <c r="J349" s="1650"/>
      <c r="K349" s="1630"/>
      <c r="L349" s="1631"/>
      <c r="M349" s="1631"/>
      <c r="N349" s="1632"/>
      <c r="O349" s="1630"/>
      <c r="P349" s="1631"/>
      <c r="Q349" s="1631"/>
      <c r="R349" s="1631"/>
      <c r="S349" s="1631"/>
      <c r="T349" s="1632"/>
      <c r="U349" s="1630"/>
      <c r="V349" s="1631"/>
      <c r="W349" s="1631"/>
      <c r="X349" s="1631"/>
      <c r="Y349" s="1631"/>
      <c r="Z349" s="1632"/>
      <c r="AA349" s="1639"/>
      <c r="AB349" s="1640"/>
      <c r="AC349" s="1640"/>
      <c r="AD349" s="1640"/>
      <c r="AE349" s="1641"/>
      <c r="AF349" s="1727" t="s">
        <v>2322</v>
      </c>
      <c r="AG349" s="1727"/>
      <c r="AH349" s="1727"/>
      <c r="AI349" s="1727"/>
      <c r="AJ349" s="1727"/>
      <c r="AK349" s="1728"/>
      <c r="AL349" s="336"/>
      <c r="AM349" s="1729" t="s">
        <v>2261</v>
      </c>
      <c r="AN349" s="1730"/>
      <c r="AO349" s="1730"/>
      <c r="AP349" s="1730"/>
      <c r="AQ349" s="1730"/>
      <c r="AR349" s="1730"/>
      <c r="AS349" s="1730"/>
      <c r="AT349" s="1730"/>
      <c r="AU349" s="1730"/>
      <c r="AV349" s="1730"/>
      <c r="AW349" s="1730"/>
      <c r="AX349" s="1730"/>
      <c r="AY349" s="1730"/>
      <c r="AZ349" s="1730"/>
      <c r="BA349" s="1730"/>
      <c r="BB349" s="1731"/>
      <c r="BC349" s="1732"/>
      <c r="BD349" s="1732"/>
      <c r="BE349" s="1732"/>
      <c r="BF349" s="1733"/>
      <c r="BG349" s="167"/>
    </row>
    <row r="350" spans="1:59" ht="22" customHeight="1" thickBot="1">
      <c r="A350" s="1626"/>
      <c r="B350" s="1666"/>
      <c r="C350" s="1667"/>
      <c r="D350" s="1667"/>
      <c r="E350" s="1667"/>
      <c r="F350" s="1667"/>
      <c r="G350" s="1667"/>
      <c r="H350" s="1667"/>
      <c r="I350" s="1667"/>
      <c r="J350" s="1668"/>
      <c r="K350" s="1660"/>
      <c r="L350" s="1661"/>
      <c r="M350" s="1661"/>
      <c r="N350" s="1662"/>
      <c r="O350" s="1660"/>
      <c r="P350" s="1661"/>
      <c r="Q350" s="1661"/>
      <c r="R350" s="1661"/>
      <c r="S350" s="1661"/>
      <c r="T350" s="1662"/>
      <c r="U350" s="1660"/>
      <c r="V350" s="1661"/>
      <c r="W350" s="1661"/>
      <c r="X350" s="1661"/>
      <c r="Y350" s="1661"/>
      <c r="Z350" s="1662"/>
      <c r="AA350" s="1663"/>
      <c r="AB350" s="1664"/>
      <c r="AC350" s="1664"/>
      <c r="AD350" s="1664"/>
      <c r="AE350" s="1665"/>
      <c r="AF350" s="1669" t="s">
        <v>2713</v>
      </c>
      <c r="AG350" s="1669"/>
      <c r="AH350" s="1669"/>
      <c r="AI350" s="1669"/>
      <c r="AJ350" s="1669"/>
      <c r="AK350" s="1670"/>
      <c r="AL350" s="336"/>
      <c r="AM350" s="1654" t="s">
        <v>549</v>
      </c>
      <c r="AN350" s="1655"/>
      <c r="AO350" s="1655"/>
      <c r="AP350" s="1655"/>
      <c r="AQ350" s="1655"/>
      <c r="AR350" s="1655"/>
      <c r="AS350" s="1655"/>
      <c r="AT350" s="1655"/>
      <c r="AU350" s="1655"/>
      <c r="AV350" s="1655"/>
      <c r="AW350" s="1655"/>
      <c r="AX350" s="1655"/>
      <c r="AY350" s="1655"/>
      <c r="AZ350" s="1655"/>
      <c r="BA350" s="1656"/>
      <c r="BB350" s="1671"/>
      <c r="BC350" s="1672"/>
      <c r="BD350" s="1672"/>
      <c r="BE350" s="1672"/>
      <c r="BF350" s="1673"/>
      <c r="BG350" s="167"/>
    </row>
    <row r="351" spans="1:59" ht="11.25" customHeight="1">
      <c r="A351" s="1301"/>
      <c r="B351" s="1302"/>
      <c r="C351" s="1302"/>
      <c r="D351" s="1302"/>
      <c r="E351" s="1302"/>
      <c r="F351" s="1302"/>
      <c r="G351" s="1302"/>
      <c r="H351" s="1302"/>
      <c r="I351" s="1302"/>
      <c r="J351" s="1302"/>
      <c r="K351" s="1302"/>
      <c r="L351" s="1302"/>
      <c r="M351" s="1302"/>
      <c r="N351" s="1302"/>
      <c r="O351" s="1302"/>
      <c r="P351" s="1302"/>
      <c r="Q351" s="1302"/>
      <c r="R351" s="1302"/>
      <c r="S351" s="1302"/>
      <c r="T351" s="1302"/>
      <c r="U351" s="1302"/>
      <c r="V351" s="1302"/>
      <c r="W351" s="1302"/>
      <c r="X351" s="1302"/>
      <c r="Y351" s="1302"/>
      <c r="Z351" s="1302"/>
      <c r="AA351" s="1302"/>
      <c r="AB351" s="1302"/>
      <c r="AC351" s="1302"/>
      <c r="AD351" s="1302"/>
      <c r="AE351" s="1302"/>
      <c r="AF351" s="1302"/>
      <c r="AG351" s="1302"/>
      <c r="AH351" s="1302"/>
      <c r="AI351" s="1302"/>
      <c r="AJ351" s="1302"/>
      <c r="AK351" s="1302"/>
      <c r="AL351" s="1302"/>
      <c r="AM351" s="1302"/>
      <c r="AN351" s="1302"/>
      <c r="AO351" s="1302"/>
      <c r="AP351" s="1302"/>
      <c r="AQ351" s="1302"/>
      <c r="AR351" s="1302"/>
      <c r="AS351" s="1302"/>
      <c r="AT351" s="1302"/>
      <c r="AU351" s="1302"/>
      <c r="AV351" s="1302"/>
      <c r="AW351" s="1302"/>
      <c r="AX351" s="1302"/>
      <c r="AY351" s="1302"/>
      <c r="AZ351" s="1302"/>
      <c r="BA351" s="1302"/>
      <c r="BB351" s="1303"/>
      <c r="BC351" s="1303"/>
      <c r="BD351" s="1303"/>
      <c r="BE351" s="1303"/>
      <c r="BF351" s="1303"/>
      <c r="BG351" s="165"/>
    </row>
    <row r="352" spans="1:59" ht="9" customHeight="1">
      <c r="A352" s="1304"/>
      <c r="B352" s="1304"/>
      <c r="C352" s="1304"/>
      <c r="D352" s="1304"/>
      <c r="E352" s="1304"/>
      <c r="F352" s="1304"/>
      <c r="G352" s="1304"/>
      <c r="H352" s="1304"/>
      <c r="I352" s="1304"/>
      <c r="J352" s="1304"/>
      <c r="K352" s="1304"/>
      <c r="L352" s="1304"/>
      <c r="M352" s="1304"/>
      <c r="N352" s="1304"/>
      <c r="O352" s="1304"/>
      <c r="P352" s="1304"/>
      <c r="Q352" s="1304"/>
      <c r="R352" s="1304"/>
      <c r="S352" s="1304"/>
      <c r="T352" s="1304"/>
      <c r="U352" s="1304"/>
      <c r="V352" s="1304"/>
      <c r="W352" s="1304"/>
      <c r="X352" s="1304"/>
      <c r="Y352" s="1304"/>
      <c r="Z352" s="1304"/>
      <c r="AA352" s="1304"/>
      <c r="AB352" s="1304"/>
      <c r="AC352" s="1304"/>
      <c r="AD352" s="1304"/>
      <c r="AE352" s="1304"/>
      <c r="AF352" s="1304"/>
      <c r="AG352" s="1304"/>
      <c r="AH352" s="1304"/>
      <c r="AI352" s="1304"/>
      <c r="AJ352" s="1304"/>
      <c r="AK352" s="1304"/>
      <c r="AL352" s="1304"/>
      <c r="AM352" s="1304"/>
      <c r="AN352" s="1304"/>
      <c r="AO352" s="1304"/>
      <c r="AP352" s="1304"/>
      <c r="AQ352" s="1304"/>
      <c r="AR352" s="1304"/>
      <c r="AS352" s="1304"/>
      <c r="AT352" s="1304"/>
      <c r="AU352" s="1304"/>
      <c r="AV352" s="1304"/>
      <c r="AW352" s="1304"/>
      <c r="AX352" s="1304"/>
      <c r="AY352" s="1304"/>
      <c r="AZ352" s="1304"/>
      <c r="BA352" s="1304"/>
      <c r="BB352" s="1304"/>
      <c r="BC352" s="1304"/>
      <c r="BD352" s="1304"/>
      <c r="BE352" s="1304"/>
      <c r="BF352" s="1304"/>
    </row>
    <row r="353" spans="1:59" ht="27" customHeight="1">
      <c r="A353" s="1305" t="s">
        <v>2323</v>
      </c>
      <c r="B353" s="1306"/>
      <c r="C353" s="1723" t="s">
        <v>2324</v>
      </c>
      <c r="D353" s="1723"/>
      <c r="E353" s="1723"/>
      <c r="F353" s="1723"/>
      <c r="G353" s="1723"/>
      <c r="H353" s="1723"/>
      <c r="I353" s="1723"/>
      <c r="J353" s="1723"/>
      <c r="K353" s="1723"/>
      <c r="L353" s="1723"/>
      <c r="M353" s="1723"/>
      <c r="N353" s="1723"/>
      <c r="O353" s="1723"/>
      <c r="P353" s="1723"/>
      <c r="Q353" s="1723"/>
      <c r="R353" s="1723"/>
      <c r="S353" s="1723"/>
      <c r="T353" s="1723"/>
      <c r="U353" s="1723"/>
      <c r="V353" s="1723"/>
      <c r="W353" s="1723"/>
      <c r="X353" s="1723"/>
      <c r="Y353" s="1723"/>
      <c r="Z353" s="1723"/>
      <c r="AA353" s="1723"/>
      <c r="AB353" s="1723"/>
      <c r="AC353" s="1723"/>
      <c r="AD353" s="1723"/>
      <c r="AE353" s="1723"/>
      <c r="AF353" s="1723"/>
      <c r="AG353" s="1723"/>
      <c r="AH353" s="1723"/>
      <c r="AI353" s="1723"/>
      <c r="AJ353" s="1723"/>
      <c r="AK353" s="1723"/>
      <c r="AL353" s="1723"/>
      <c r="AM353" s="1723"/>
      <c r="AN353" s="1723"/>
      <c r="AO353" s="1723"/>
      <c r="AP353" s="1723"/>
      <c r="AQ353" s="1723"/>
      <c r="AR353" s="1723"/>
      <c r="AS353" s="1723"/>
      <c r="AT353" s="1723"/>
      <c r="AU353" s="1723"/>
      <c r="AV353" s="1723"/>
      <c r="AW353" s="1723"/>
      <c r="AX353" s="1723"/>
      <c r="AY353" s="1723"/>
      <c r="AZ353" s="1723"/>
      <c r="BA353" s="1723"/>
      <c r="BB353" s="1723"/>
      <c r="BC353" s="1723"/>
      <c r="BD353" s="1723"/>
      <c r="BE353" s="1723"/>
      <c r="BF353" s="1723"/>
    </row>
    <row r="354" spans="1:59" ht="248.25" customHeight="1">
      <c r="A354" s="1305"/>
      <c r="B354" s="1306"/>
      <c r="C354" s="1723"/>
      <c r="D354" s="1723"/>
      <c r="E354" s="1723"/>
      <c r="F354" s="1723"/>
      <c r="G354" s="1723"/>
      <c r="H354" s="1723"/>
      <c r="I354" s="1723"/>
      <c r="J354" s="1723"/>
      <c r="K354" s="1723"/>
      <c r="L354" s="1723"/>
      <c r="M354" s="1723"/>
      <c r="N354" s="1723"/>
      <c r="O354" s="1723"/>
      <c r="P354" s="1723"/>
      <c r="Q354" s="1723"/>
      <c r="R354" s="1723"/>
      <c r="S354" s="1723"/>
      <c r="T354" s="1723"/>
      <c r="U354" s="1723"/>
      <c r="V354" s="1723"/>
      <c r="W354" s="1723"/>
      <c r="X354" s="1723"/>
      <c r="Y354" s="1723"/>
      <c r="Z354" s="1723"/>
      <c r="AA354" s="1723"/>
      <c r="AB354" s="1723"/>
      <c r="AC354" s="1723"/>
      <c r="AD354" s="1723"/>
      <c r="AE354" s="1723"/>
      <c r="AF354" s="1723"/>
      <c r="AG354" s="1723"/>
      <c r="AH354" s="1723"/>
      <c r="AI354" s="1723"/>
      <c r="AJ354" s="1723"/>
      <c r="AK354" s="1723"/>
      <c r="AL354" s="1723"/>
      <c r="AM354" s="1723"/>
      <c r="AN354" s="1723"/>
      <c r="AO354" s="1723"/>
      <c r="AP354" s="1723"/>
      <c r="AQ354" s="1723"/>
      <c r="AR354" s="1723"/>
      <c r="AS354" s="1723"/>
      <c r="AT354" s="1723"/>
      <c r="AU354" s="1723"/>
      <c r="AV354" s="1723"/>
      <c r="AW354" s="1723"/>
      <c r="AX354" s="1723"/>
      <c r="AY354" s="1723"/>
      <c r="AZ354" s="1723"/>
      <c r="BA354" s="1723"/>
      <c r="BB354" s="1723"/>
      <c r="BC354" s="1723"/>
      <c r="BD354" s="1723"/>
      <c r="BE354" s="1723"/>
      <c r="BF354" s="1723"/>
      <c r="BG354" s="166"/>
    </row>
    <row r="355" spans="1:59" ht="26.25" customHeight="1">
      <c r="A355" s="1305" t="s">
        <v>2325</v>
      </c>
      <c r="B355" s="1305"/>
      <c r="C355" s="1305" t="s">
        <v>546</v>
      </c>
      <c r="D355" s="1305"/>
      <c r="E355" s="1305"/>
      <c r="F355" s="1305"/>
      <c r="G355" s="1305"/>
      <c r="H355" s="1305"/>
      <c r="I355" s="1305"/>
      <c r="J355" s="1305"/>
      <c r="K355" s="1305"/>
      <c r="L355" s="1305"/>
      <c r="M355" s="1305"/>
      <c r="N355" s="1305"/>
      <c r="O355" s="1305"/>
      <c r="P355" s="1305"/>
      <c r="Q355" s="1305"/>
      <c r="R355" s="1305"/>
      <c r="S355" s="1305"/>
      <c r="T355" s="1305"/>
      <c r="U355" s="1305"/>
      <c r="V355" s="1305"/>
      <c r="W355" s="1305"/>
      <c r="X355" s="1305"/>
      <c r="Y355" s="1305"/>
      <c r="Z355" s="1305"/>
      <c r="AA355" s="1305"/>
      <c r="AB355" s="1305"/>
      <c r="AC355" s="1305"/>
      <c r="AD355" s="1305"/>
      <c r="AE355" s="1305"/>
      <c r="AF355" s="1305"/>
      <c r="AG355" s="1305"/>
      <c r="AH355" s="1305"/>
      <c r="AI355" s="1305"/>
      <c r="AJ355" s="1305"/>
      <c r="AK355" s="1305"/>
      <c r="AL355" s="1305"/>
      <c r="AM355" s="1305"/>
      <c r="AN355" s="1305"/>
      <c r="AO355" s="1305"/>
      <c r="AP355" s="1305"/>
      <c r="AQ355" s="1305"/>
      <c r="AR355" s="1305"/>
      <c r="AS355" s="1305"/>
      <c r="AT355" s="1305"/>
      <c r="AU355" s="1305"/>
      <c r="AV355" s="1305"/>
      <c r="AW355" s="1305"/>
      <c r="AX355" s="1305"/>
      <c r="AY355" s="1305"/>
      <c r="AZ355" s="1305"/>
      <c r="BA355" s="1305"/>
      <c r="BB355" s="1305"/>
      <c r="BC355" s="1305"/>
      <c r="BD355" s="1305"/>
      <c r="BE355" s="1305"/>
      <c r="BF355" s="1305"/>
      <c r="BG355" s="165"/>
    </row>
    <row r="356" spans="1:59" ht="26.25" customHeight="1">
      <c r="A356" s="1305" t="s">
        <v>2326</v>
      </c>
      <c r="B356" s="1306"/>
      <c r="C356" s="1306" t="s">
        <v>545</v>
      </c>
      <c r="D356" s="1307"/>
      <c r="E356" s="1307"/>
      <c r="F356" s="1307"/>
      <c r="G356" s="1307"/>
      <c r="H356" s="1307"/>
      <c r="I356" s="1307"/>
      <c r="J356" s="1307"/>
      <c r="K356" s="1307"/>
      <c r="L356" s="1307"/>
      <c r="M356" s="1307"/>
      <c r="N356" s="1307"/>
      <c r="O356" s="1307"/>
      <c r="P356" s="1307"/>
      <c r="Q356" s="1307"/>
      <c r="R356" s="1307"/>
      <c r="S356" s="1307"/>
      <c r="T356" s="1307"/>
      <c r="U356" s="1307"/>
      <c r="V356" s="1307"/>
      <c r="W356" s="1307"/>
      <c r="X356" s="1307"/>
      <c r="Y356" s="1307"/>
      <c r="Z356" s="1307"/>
      <c r="AA356" s="1307"/>
      <c r="AB356" s="1307"/>
      <c r="AC356" s="1307"/>
      <c r="AD356" s="1307"/>
      <c r="AE356" s="1307"/>
      <c r="AF356" s="1307"/>
      <c r="AG356" s="1307"/>
      <c r="AH356" s="1307"/>
      <c r="AI356" s="1307"/>
      <c r="AJ356" s="1307"/>
      <c r="AK356" s="1307"/>
      <c r="AL356" s="1307"/>
      <c r="AM356" s="1307"/>
      <c r="AN356" s="1307"/>
      <c r="AO356" s="1307"/>
      <c r="AP356" s="1307"/>
      <c r="AQ356" s="1307"/>
      <c r="AR356" s="1307"/>
      <c r="AS356" s="1307"/>
      <c r="AT356" s="1307"/>
      <c r="AU356" s="1307"/>
      <c r="AV356" s="1307"/>
      <c r="AW356" s="1307"/>
      <c r="AX356" s="1307"/>
      <c r="AY356" s="1307"/>
      <c r="AZ356" s="1307"/>
      <c r="BA356" s="1307"/>
      <c r="BB356" s="1307"/>
      <c r="BC356" s="1307"/>
      <c r="BD356" s="1307"/>
      <c r="BE356" s="1307"/>
      <c r="BF356" s="1307"/>
    </row>
    <row r="357" spans="1:59" ht="27.75" customHeight="1">
      <c r="A357" s="1305" t="s">
        <v>2327</v>
      </c>
      <c r="B357" s="1306"/>
      <c r="C357" s="1308" t="s">
        <v>544</v>
      </c>
      <c r="D357" s="1308"/>
      <c r="E357" s="1308"/>
      <c r="F357" s="1308"/>
      <c r="G357" s="1308"/>
      <c r="H357" s="1308"/>
      <c r="I357" s="1308"/>
      <c r="J357" s="1308"/>
      <c r="K357" s="1308"/>
      <c r="L357" s="1308"/>
      <c r="M357" s="1308"/>
      <c r="N357" s="1308"/>
      <c r="O357" s="1308"/>
      <c r="P357" s="1308"/>
      <c r="Q357" s="1308"/>
      <c r="R357" s="1308"/>
      <c r="S357" s="1308"/>
      <c r="T357" s="1308"/>
      <c r="U357" s="1308"/>
      <c r="V357" s="1308"/>
      <c r="W357" s="1308"/>
      <c r="X357" s="1308"/>
      <c r="Y357" s="1308"/>
      <c r="Z357" s="1308"/>
      <c r="AA357" s="1308"/>
      <c r="AB357" s="1308"/>
      <c r="AC357" s="1308"/>
      <c r="AD357" s="1308"/>
      <c r="AE357" s="1308"/>
      <c r="AF357" s="1308"/>
      <c r="AG357" s="1308"/>
      <c r="AH357" s="1308"/>
      <c r="AI357" s="1308"/>
      <c r="AJ357" s="1308"/>
      <c r="AK357" s="1308"/>
      <c r="AL357" s="1308"/>
      <c r="AM357" s="1308"/>
      <c r="AN357" s="1308"/>
      <c r="AO357" s="1308"/>
      <c r="AP357" s="1308"/>
      <c r="AQ357" s="1308"/>
      <c r="AR357" s="1308"/>
      <c r="AS357" s="1308"/>
      <c r="AT357" s="1308"/>
      <c r="AU357" s="1308"/>
      <c r="AV357" s="1308"/>
      <c r="AW357" s="1308"/>
      <c r="AX357" s="1308"/>
      <c r="AY357" s="1308"/>
      <c r="AZ357" s="1308"/>
      <c r="BA357" s="1308"/>
      <c r="BB357" s="1308"/>
      <c r="BC357" s="1308"/>
      <c r="BD357" s="1308"/>
      <c r="BE357" s="1308"/>
    </row>
    <row r="358" spans="1:59" ht="27.75" customHeight="1">
      <c r="A358" s="1305" t="s">
        <v>2328</v>
      </c>
      <c r="B358" s="1308"/>
      <c r="C358" s="1306" t="s">
        <v>543</v>
      </c>
    </row>
    <row r="359" spans="1:59" ht="27.75" customHeight="1">
      <c r="A359" s="1305" t="s">
        <v>2329</v>
      </c>
      <c r="B359" s="1308"/>
      <c r="C359" s="1723" t="s">
        <v>2330</v>
      </c>
      <c r="D359" s="1726"/>
      <c r="E359" s="1726"/>
      <c r="F359" s="1726"/>
      <c r="G359" s="1726"/>
      <c r="H359" s="1726"/>
      <c r="I359" s="1726"/>
      <c r="J359" s="1726"/>
      <c r="K359" s="1726"/>
      <c r="L359" s="1726"/>
      <c r="M359" s="1726"/>
      <c r="N359" s="1726"/>
      <c r="O359" s="1726"/>
      <c r="P359" s="1726"/>
      <c r="Q359" s="1726"/>
      <c r="R359" s="1726"/>
      <c r="S359" s="1726"/>
      <c r="T359" s="1726"/>
      <c r="U359" s="1726"/>
      <c r="V359" s="1726"/>
      <c r="W359" s="1726"/>
      <c r="X359" s="1726"/>
      <c r="Y359" s="1726"/>
      <c r="Z359" s="1726"/>
      <c r="AA359" s="1726"/>
      <c r="AB359" s="1726"/>
      <c r="AC359" s="1726"/>
      <c r="AD359" s="1726"/>
      <c r="AE359" s="1726"/>
      <c r="AF359" s="1726"/>
      <c r="AG359" s="1726"/>
      <c r="AH359" s="1726"/>
      <c r="AI359" s="1726"/>
      <c r="AJ359" s="1726"/>
      <c r="AK359" s="1726"/>
      <c r="AL359" s="1726"/>
      <c r="AM359" s="1726"/>
      <c r="AN359" s="1726"/>
      <c r="AO359" s="1726"/>
      <c r="AP359" s="1726"/>
      <c r="AQ359" s="1726"/>
      <c r="AR359" s="1726"/>
      <c r="AS359" s="1726"/>
      <c r="AT359" s="1726"/>
      <c r="AU359" s="1726"/>
      <c r="AV359" s="1726"/>
      <c r="AW359" s="1726"/>
      <c r="AX359" s="1726"/>
      <c r="AY359" s="1726"/>
      <c r="AZ359" s="1726"/>
      <c r="BA359" s="1726"/>
      <c r="BB359" s="1726"/>
      <c r="BC359" s="1726"/>
      <c r="BD359" s="1726"/>
      <c r="BE359" s="1726"/>
      <c r="BF359" s="1726"/>
    </row>
    <row r="360" spans="1:59" ht="34.5" customHeight="1">
      <c r="A360" s="1305"/>
      <c r="B360" s="1308"/>
      <c r="C360" s="1726"/>
      <c r="D360" s="1726"/>
      <c r="E360" s="1726"/>
      <c r="F360" s="1726"/>
      <c r="G360" s="1726"/>
      <c r="H360" s="1726"/>
      <c r="I360" s="1726"/>
      <c r="J360" s="1726"/>
      <c r="K360" s="1726"/>
      <c r="L360" s="1726"/>
      <c r="M360" s="1726"/>
      <c r="N360" s="1726"/>
      <c r="O360" s="1726"/>
      <c r="P360" s="1726"/>
      <c r="Q360" s="1726"/>
      <c r="R360" s="1726"/>
      <c r="S360" s="1726"/>
      <c r="T360" s="1726"/>
      <c r="U360" s="1726"/>
      <c r="V360" s="1726"/>
      <c r="W360" s="1726"/>
      <c r="X360" s="1726"/>
      <c r="Y360" s="1726"/>
      <c r="Z360" s="1726"/>
      <c r="AA360" s="1726"/>
      <c r="AB360" s="1726"/>
      <c r="AC360" s="1726"/>
      <c r="AD360" s="1726"/>
      <c r="AE360" s="1726"/>
      <c r="AF360" s="1726"/>
      <c r="AG360" s="1726"/>
      <c r="AH360" s="1726"/>
      <c r="AI360" s="1726"/>
      <c r="AJ360" s="1726"/>
      <c r="AK360" s="1726"/>
      <c r="AL360" s="1726"/>
      <c r="AM360" s="1726"/>
      <c r="AN360" s="1726"/>
      <c r="AO360" s="1726"/>
      <c r="AP360" s="1726"/>
      <c r="AQ360" s="1726"/>
      <c r="AR360" s="1726"/>
      <c r="AS360" s="1726"/>
      <c r="AT360" s="1726"/>
      <c r="AU360" s="1726"/>
      <c r="AV360" s="1726"/>
      <c r="AW360" s="1726"/>
      <c r="AX360" s="1726"/>
      <c r="AY360" s="1726"/>
      <c r="AZ360" s="1726"/>
      <c r="BA360" s="1726"/>
      <c r="BB360" s="1726"/>
      <c r="BC360" s="1726"/>
      <c r="BD360" s="1726"/>
      <c r="BE360" s="1726"/>
      <c r="BF360" s="1726"/>
    </row>
    <row r="361" spans="1:59" ht="34.5" customHeight="1">
      <c r="A361" s="1305"/>
      <c r="B361" s="1308"/>
      <c r="C361" s="1726"/>
      <c r="D361" s="1726"/>
      <c r="E361" s="1726"/>
      <c r="F361" s="1726"/>
      <c r="G361" s="1726"/>
      <c r="H361" s="1726"/>
      <c r="I361" s="1726"/>
      <c r="J361" s="1726"/>
      <c r="K361" s="1726"/>
      <c r="L361" s="1726"/>
      <c r="M361" s="1726"/>
      <c r="N361" s="1726"/>
      <c r="O361" s="1726"/>
      <c r="P361" s="1726"/>
      <c r="Q361" s="1726"/>
      <c r="R361" s="1726"/>
      <c r="S361" s="1726"/>
      <c r="T361" s="1726"/>
      <c r="U361" s="1726"/>
      <c r="V361" s="1726"/>
      <c r="W361" s="1726"/>
      <c r="X361" s="1726"/>
      <c r="Y361" s="1726"/>
      <c r="Z361" s="1726"/>
      <c r="AA361" s="1726"/>
      <c r="AB361" s="1726"/>
      <c r="AC361" s="1726"/>
      <c r="AD361" s="1726"/>
      <c r="AE361" s="1726"/>
      <c r="AF361" s="1726"/>
      <c r="AG361" s="1726"/>
      <c r="AH361" s="1726"/>
      <c r="AI361" s="1726"/>
      <c r="AJ361" s="1726"/>
      <c r="AK361" s="1726"/>
      <c r="AL361" s="1726"/>
      <c r="AM361" s="1726"/>
      <c r="AN361" s="1726"/>
      <c r="AO361" s="1726"/>
      <c r="AP361" s="1726"/>
      <c r="AQ361" s="1726"/>
      <c r="AR361" s="1726"/>
      <c r="AS361" s="1726"/>
      <c r="AT361" s="1726"/>
      <c r="AU361" s="1726"/>
      <c r="AV361" s="1726"/>
      <c r="AW361" s="1726"/>
      <c r="AX361" s="1726"/>
      <c r="AY361" s="1726"/>
      <c r="AZ361" s="1726"/>
      <c r="BA361" s="1726"/>
      <c r="BB361" s="1726"/>
      <c r="BC361" s="1726"/>
      <c r="BD361" s="1726"/>
      <c r="BE361" s="1726"/>
      <c r="BF361" s="1726"/>
    </row>
    <row r="362" spans="1:59" ht="22.5" customHeight="1">
      <c r="A362" s="1305" t="s">
        <v>2331</v>
      </c>
      <c r="B362" s="1306"/>
      <c r="C362" s="1725" t="s">
        <v>542</v>
      </c>
      <c r="D362" s="1725"/>
      <c r="E362" s="1725"/>
      <c r="F362" s="1725"/>
      <c r="G362" s="1725"/>
      <c r="H362" s="1725"/>
      <c r="I362" s="1725"/>
      <c r="J362" s="1725"/>
      <c r="K362" s="1725"/>
      <c r="L362" s="1725"/>
      <c r="M362" s="1725"/>
      <c r="N362" s="1725"/>
      <c r="O362" s="1725"/>
      <c r="P362" s="1725"/>
      <c r="Q362" s="1725"/>
      <c r="R362" s="1725"/>
      <c r="S362" s="1725"/>
      <c r="T362" s="1725"/>
      <c r="U362" s="1725"/>
      <c r="V362" s="1725"/>
      <c r="W362" s="1725"/>
      <c r="X362" s="1725"/>
      <c r="Y362" s="1725"/>
      <c r="Z362" s="1725"/>
      <c r="AA362" s="1725"/>
      <c r="AB362" s="1725"/>
      <c r="AC362" s="1725"/>
      <c r="AD362" s="1725"/>
      <c r="AE362" s="1725"/>
      <c r="AF362" s="1725"/>
      <c r="AG362" s="1725"/>
      <c r="AH362" s="1725"/>
      <c r="AI362" s="1725"/>
      <c r="AJ362" s="1725"/>
      <c r="AK362" s="1725"/>
      <c r="AL362" s="1725"/>
      <c r="AM362" s="1725"/>
      <c r="AN362" s="1725"/>
      <c r="AO362" s="1725"/>
      <c r="AP362" s="1725"/>
      <c r="AQ362" s="1725"/>
      <c r="AR362" s="1725"/>
      <c r="AS362" s="1725"/>
      <c r="AT362" s="1725"/>
      <c r="AU362" s="1725"/>
      <c r="AV362" s="1725"/>
      <c r="AW362" s="1725"/>
      <c r="AX362" s="1725"/>
      <c r="AY362" s="1725"/>
      <c r="AZ362" s="1725"/>
      <c r="BA362" s="1725"/>
      <c r="BB362" s="1725"/>
      <c r="BC362" s="1725"/>
      <c r="BD362" s="1725"/>
      <c r="BE362" s="1725"/>
      <c r="BF362" s="1725"/>
    </row>
    <row r="363" spans="1:59" ht="22.5" customHeight="1">
      <c r="A363" s="1305"/>
      <c r="B363" s="1306"/>
      <c r="C363" s="1725"/>
      <c r="D363" s="1725"/>
      <c r="E363" s="1725"/>
      <c r="F363" s="1725"/>
      <c r="G363" s="1725"/>
      <c r="H363" s="1725"/>
      <c r="I363" s="1725"/>
      <c r="J363" s="1725"/>
      <c r="K363" s="1725"/>
      <c r="L363" s="1725"/>
      <c r="M363" s="1725"/>
      <c r="N363" s="1725"/>
      <c r="O363" s="1725"/>
      <c r="P363" s="1725"/>
      <c r="Q363" s="1725"/>
      <c r="R363" s="1725"/>
      <c r="S363" s="1725"/>
      <c r="T363" s="1725"/>
      <c r="U363" s="1725"/>
      <c r="V363" s="1725"/>
      <c r="W363" s="1725"/>
      <c r="X363" s="1725"/>
      <c r="Y363" s="1725"/>
      <c r="Z363" s="1725"/>
      <c r="AA363" s="1725"/>
      <c r="AB363" s="1725"/>
      <c r="AC363" s="1725"/>
      <c r="AD363" s="1725"/>
      <c r="AE363" s="1725"/>
      <c r="AF363" s="1725"/>
      <c r="AG363" s="1725"/>
      <c r="AH363" s="1725"/>
      <c r="AI363" s="1725"/>
      <c r="AJ363" s="1725"/>
      <c r="AK363" s="1725"/>
      <c r="AL363" s="1725"/>
      <c r="AM363" s="1725"/>
      <c r="AN363" s="1725"/>
      <c r="AO363" s="1725"/>
      <c r="AP363" s="1725"/>
      <c r="AQ363" s="1725"/>
      <c r="AR363" s="1725"/>
      <c r="AS363" s="1725"/>
      <c r="AT363" s="1725"/>
      <c r="AU363" s="1725"/>
      <c r="AV363" s="1725"/>
      <c r="AW363" s="1725"/>
      <c r="AX363" s="1725"/>
      <c r="AY363" s="1725"/>
      <c r="AZ363" s="1725"/>
      <c r="BA363" s="1725"/>
      <c r="BB363" s="1725"/>
      <c r="BC363" s="1725"/>
      <c r="BD363" s="1725"/>
      <c r="BE363" s="1725"/>
      <c r="BF363" s="1725"/>
    </row>
    <row r="364" spans="1:59" ht="27.75" customHeight="1">
      <c r="A364" s="1305" t="s">
        <v>2332</v>
      </c>
      <c r="B364" s="1306"/>
      <c r="C364" s="1725" t="s">
        <v>541</v>
      </c>
      <c r="D364" s="1725"/>
      <c r="E364" s="1725"/>
      <c r="F364" s="1725"/>
      <c r="G364" s="1725"/>
      <c r="H364" s="1725"/>
      <c r="I364" s="1725"/>
      <c r="J364" s="1725"/>
      <c r="K364" s="1725"/>
      <c r="L364" s="1725"/>
      <c r="M364" s="1725"/>
      <c r="N364" s="1725"/>
      <c r="O364" s="1725"/>
      <c r="P364" s="1725"/>
      <c r="Q364" s="1725"/>
      <c r="R364" s="1725"/>
      <c r="S364" s="1725"/>
      <c r="T364" s="1725"/>
      <c r="U364" s="1725"/>
      <c r="V364" s="1725"/>
      <c r="W364" s="1725"/>
      <c r="X364" s="1725"/>
      <c r="Y364" s="1725"/>
      <c r="Z364" s="1725"/>
      <c r="AA364" s="1725"/>
      <c r="AB364" s="1725"/>
      <c r="AC364" s="1725"/>
      <c r="AD364" s="1725"/>
      <c r="AE364" s="1725"/>
      <c r="AF364" s="1725"/>
      <c r="AG364" s="1725"/>
      <c r="AH364" s="1725"/>
      <c r="AI364" s="1725"/>
      <c r="AJ364" s="1725"/>
      <c r="AK364" s="1725"/>
      <c r="AL364" s="1725"/>
      <c r="AM364" s="1725"/>
      <c r="AN364" s="1725"/>
      <c r="AO364" s="1725"/>
      <c r="AP364" s="1725"/>
      <c r="AQ364" s="1725"/>
      <c r="AR364" s="1725"/>
      <c r="AS364" s="1725"/>
      <c r="AT364" s="1725"/>
      <c r="AU364" s="1725"/>
      <c r="AV364" s="1725"/>
      <c r="AW364" s="1725"/>
      <c r="AX364" s="1725"/>
      <c r="AY364" s="1725"/>
      <c r="AZ364" s="1725"/>
      <c r="BA364" s="1725"/>
      <c r="BB364" s="1725"/>
      <c r="BC364" s="1725"/>
      <c r="BD364" s="1725"/>
      <c r="BE364" s="1725"/>
    </row>
    <row r="365" spans="1:59" ht="26.25" customHeight="1">
      <c r="A365" s="1305" t="s">
        <v>2333</v>
      </c>
      <c r="C365" s="1306" t="s">
        <v>2334</v>
      </c>
    </row>
    <row r="366" spans="1:59" ht="26.25" customHeight="1">
      <c r="A366" s="1305"/>
      <c r="C366" s="1306" t="s">
        <v>2335</v>
      </c>
    </row>
    <row r="367" spans="1:59" ht="26.25" customHeight="1">
      <c r="A367" s="1305" t="s">
        <v>2336</v>
      </c>
      <c r="C367" s="1306" t="s">
        <v>2337</v>
      </c>
    </row>
    <row r="368" spans="1:59" ht="26.25" customHeight="1">
      <c r="A368" s="1305" t="s">
        <v>2338</v>
      </c>
      <c r="C368" s="1306" t="s">
        <v>2339</v>
      </c>
    </row>
    <row r="369" spans="1:58" ht="66.75" customHeight="1">
      <c r="A369" s="1309" t="s">
        <v>2340</v>
      </c>
      <c r="C369" s="1723" t="s">
        <v>2341</v>
      </c>
      <c r="D369" s="1723"/>
      <c r="E369" s="1723"/>
      <c r="F369" s="1723"/>
      <c r="G369" s="1723"/>
      <c r="H369" s="1723"/>
      <c r="I369" s="1723"/>
      <c r="J369" s="1723"/>
      <c r="K369" s="1723"/>
      <c r="L369" s="1723"/>
      <c r="M369" s="1723"/>
      <c r="N369" s="1723"/>
      <c r="O369" s="1723"/>
      <c r="P369" s="1723"/>
      <c r="Q369" s="1723"/>
      <c r="R369" s="1723"/>
      <c r="S369" s="1723"/>
      <c r="T369" s="1723"/>
      <c r="U369" s="1723"/>
      <c r="V369" s="1723"/>
      <c r="W369" s="1723"/>
      <c r="X369" s="1723"/>
      <c r="Y369" s="1723"/>
      <c r="Z369" s="1723"/>
      <c r="AA369" s="1723"/>
      <c r="AB369" s="1723"/>
      <c r="AC369" s="1723"/>
      <c r="AD369" s="1723"/>
      <c r="AE369" s="1723"/>
      <c r="AF369" s="1723"/>
      <c r="AG369" s="1723"/>
      <c r="AH369" s="1723"/>
      <c r="AI369" s="1723"/>
      <c r="AJ369" s="1723"/>
      <c r="AK369" s="1723"/>
      <c r="AL369" s="1723"/>
      <c r="AM369" s="1723"/>
      <c r="AN369" s="1723"/>
      <c r="AO369" s="1723"/>
      <c r="AP369" s="1723"/>
      <c r="AQ369" s="1723"/>
      <c r="AR369" s="1723"/>
      <c r="AS369" s="1723"/>
      <c r="AT369" s="1723"/>
      <c r="AU369" s="1723"/>
      <c r="AV369" s="1723"/>
      <c r="AW369" s="1723"/>
      <c r="AX369" s="1723"/>
      <c r="AY369" s="1723"/>
      <c r="AZ369" s="1723"/>
      <c r="BA369" s="1723"/>
      <c r="BB369" s="1723"/>
      <c r="BC369" s="1723"/>
      <c r="BD369" s="1723"/>
      <c r="BE369" s="1723"/>
      <c r="BF369" s="1723"/>
    </row>
    <row r="370" spans="1:58" ht="57.75" customHeight="1">
      <c r="A370" s="1309" t="s">
        <v>2342</v>
      </c>
      <c r="C370" s="1723" t="s">
        <v>2343</v>
      </c>
      <c r="D370" s="1726"/>
      <c r="E370" s="1726"/>
      <c r="F370" s="1726"/>
      <c r="G370" s="1726"/>
      <c r="H370" s="1726"/>
      <c r="I370" s="1726"/>
      <c r="J370" s="1726"/>
      <c r="K370" s="1726"/>
      <c r="L370" s="1726"/>
      <c r="M370" s="1726"/>
      <c r="N370" s="1726"/>
      <c r="O370" s="1726"/>
      <c r="P370" s="1726"/>
      <c r="Q370" s="1726"/>
      <c r="R370" s="1726"/>
      <c r="S370" s="1726"/>
      <c r="T370" s="1726"/>
      <c r="U370" s="1726"/>
      <c r="V370" s="1726"/>
      <c r="W370" s="1726"/>
      <c r="X370" s="1726"/>
      <c r="Y370" s="1726"/>
      <c r="Z370" s="1726"/>
      <c r="AA370" s="1726"/>
      <c r="AB370" s="1726"/>
      <c r="AC370" s="1726"/>
      <c r="AD370" s="1726"/>
      <c r="AE370" s="1726"/>
      <c r="AF370" s="1726"/>
      <c r="AG370" s="1726"/>
      <c r="AH370" s="1726"/>
      <c r="AI370" s="1726"/>
      <c r="AJ370" s="1726"/>
      <c r="AK370" s="1726"/>
      <c r="AL370" s="1726"/>
      <c r="AM370" s="1726"/>
      <c r="AN370" s="1726"/>
      <c r="AO370" s="1726"/>
      <c r="AP370" s="1726"/>
      <c r="AQ370" s="1726"/>
      <c r="AR370" s="1726"/>
      <c r="AS370" s="1726"/>
      <c r="AT370" s="1726"/>
      <c r="AU370" s="1726"/>
      <c r="AV370" s="1726"/>
      <c r="AW370" s="1726"/>
      <c r="AX370" s="1726"/>
      <c r="AY370" s="1726"/>
      <c r="AZ370" s="1726"/>
      <c r="BA370" s="1726"/>
      <c r="BB370" s="1726"/>
      <c r="BC370" s="1726"/>
      <c r="BD370" s="1726"/>
      <c r="BE370" s="1726"/>
      <c r="BF370" s="1726"/>
    </row>
    <row r="371" spans="1:58" ht="26.25" customHeight="1">
      <c r="A371" s="1309" t="s">
        <v>2344</v>
      </c>
      <c r="B371" s="1310"/>
      <c r="C371" s="1307" t="s">
        <v>2345</v>
      </c>
      <c r="D371" s="1310"/>
    </row>
    <row r="372" spans="1:58" ht="53.25" customHeight="1">
      <c r="A372" s="1309" t="s">
        <v>2346</v>
      </c>
      <c r="B372" s="1310"/>
      <c r="C372" s="1723" t="s">
        <v>2347</v>
      </c>
      <c r="D372" s="1726"/>
      <c r="E372" s="1726"/>
      <c r="F372" s="1726"/>
      <c r="G372" s="1726"/>
      <c r="H372" s="1726"/>
      <c r="I372" s="1726"/>
      <c r="J372" s="1726"/>
      <c r="K372" s="1726"/>
      <c r="L372" s="1726"/>
      <c r="M372" s="1726"/>
      <c r="N372" s="1726"/>
      <c r="O372" s="1726"/>
      <c r="P372" s="1726"/>
      <c r="Q372" s="1726"/>
      <c r="R372" s="1726"/>
      <c r="S372" s="1726"/>
      <c r="T372" s="1726"/>
      <c r="U372" s="1726"/>
      <c r="V372" s="1726"/>
      <c r="W372" s="1726"/>
      <c r="X372" s="1726"/>
      <c r="Y372" s="1726"/>
      <c r="Z372" s="1726"/>
      <c r="AA372" s="1726"/>
      <c r="AB372" s="1726"/>
      <c r="AC372" s="1726"/>
      <c r="AD372" s="1726"/>
      <c r="AE372" s="1726"/>
      <c r="AF372" s="1726"/>
      <c r="AG372" s="1726"/>
      <c r="AH372" s="1726"/>
      <c r="AI372" s="1726"/>
      <c r="AJ372" s="1726"/>
      <c r="AK372" s="1726"/>
      <c r="AL372" s="1726"/>
      <c r="AM372" s="1726"/>
      <c r="AN372" s="1726"/>
      <c r="AO372" s="1726"/>
      <c r="AP372" s="1726"/>
      <c r="AQ372" s="1726"/>
      <c r="AR372" s="1726"/>
      <c r="AS372" s="1726"/>
      <c r="AT372" s="1726"/>
      <c r="AU372" s="1726"/>
      <c r="AV372" s="1726"/>
      <c r="AW372" s="1726"/>
      <c r="AX372" s="1726"/>
      <c r="AY372" s="1726"/>
      <c r="AZ372" s="1726"/>
      <c r="BA372" s="1726"/>
      <c r="BB372" s="1726"/>
      <c r="BC372" s="1726"/>
      <c r="BD372" s="1726"/>
      <c r="BE372" s="1726"/>
      <c r="BF372" s="1726"/>
    </row>
    <row r="373" spans="1:58" ht="26.25" customHeight="1">
      <c r="A373" s="1309" t="s">
        <v>2348</v>
      </c>
      <c r="C373" s="1723" t="s">
        <v>2349</v>
      </c>
      <c r="D373" s="1723"/>
      <c r="E373" s="1723"/>
      <c r="F373" s="1723"/>
      <c r="G373" s="1723"/>
      <c r="H373" s="1723"/>
      <c r="I373" s="1723"/>
      <c r="J373" s="1723"/>
      <c r="K373" s="1723"/>
      <c r="L373" s="1723"/>
      <c r="M373" s="1723"/>
      <c r="N373" s="1723"/>
      <c r="O373" s="1723"/>
      <c r="P373" s="1723"/>
      <c r="Q373" s="1723"/>
      <c r="R373" s="1723"/>
      <c r="S373" s="1723"/>
      <c r="T373" s="1723"/>
      <c r="U373" s="1723"/>
      <c r="V373" s="1723"/>
      <c r="W373" s="1723"/>
      <c r="X373" s="1723"/>
      <c r="Y373" s="1723"/>
      <c r="Z373" s="1723"/>
      <c r="AA373" s="1723"/>
      <c r="AB373" s="1723"/>
      <c r="AC373" s="1723"/>
      <c r="AD373" s="1723"/>
      <c r="AE373" s="1723"/>
      <c r="AF373" s="1723"/>
      <c r="AG373" s="1723"/>
      <c r="AH373" s="1723"/>
      <c r="AI373" s="1723"/>
      <c r="AJ373" s="1723"/>
      <c r="AK373" s="1723"/>
      <c r="AL373" s="1723"/>
      <c r="AM373" s="1723"/>
      <c r="AN373" s="1723"/>
      <c r="AO373" s="1723"/>
      <c r="AP373" s="1723"/>
      <c r="AQ373" s="1723"/>
      <c r="AR373" s="1723"/>
      <c r="AS373" s="1723"/>
      <c r="AT373" s="1723"/>
      <c r="AU373" s="1723"/>
      <c r="AV373" s="1723"/>
      <c r="AW373" s="1723"/>
      <c r="AX373" s="1723"/>
      <c r="AY373" s="1723"/>
      <c r="AZ373" s="1723"/>
      <c r="BA373" s="1723"/>
      <c r="BB373" s="1723"/>
      <c r="BC373" s="1723"/>
      <c r="BD373" s="1723"/>
      <c r="BE373" s="1723"/>
    </row>
    <row r="374" spans="1:58" ht="33.75" customHeight="1">
      <c r="A374" s="1307" t="s">
        <v>2350</v>
      </c>
      <c r="C374" s="1723" t="s">
        <v>2351</v>
      </c>
      <c r="D374" s="1723"/>
      <c r="E374" s="1723"/>
      <c r="F374" s="1723"/>
      <c r="G374" s="1723"/>
      <c r="H374" s="1723"/>
      <c r="I374" s="1723"/>
      <c r="J374" s="1723"/>
      <c r="K374" s="1723"/>
      <c r="L374" s="1723"/>
      <c r="M374" s="1723"/>
      <c r="N374" s="1723"/>
      <c r="O374" s="1723"/>
      <c r="P374" s="1723"/>
      <c r="Q374" s="1723"/>
      <c r="R374" s="1723"/>
      <c r="S374" s="1723"/>
      <c r="T374" s="1723"/>
      <c r="U374" s="1723"/>
      <c r="V374" s="1723"/>
      <c r="W374" s="1723"/>
      <c r="X374" s="1723"/>
      <c r="Y374" s="1723"/>
      <c r="Z374" s="1723"/>
      <c r="AA374" s="1723"/>
      <c r="AB374" s="1723"/>
      <c r="AC374" s="1723"/>
      <c r="AD374" s="1723"/>
      <c r="AE374" s="1723"/>
      <c r="AF374" s="1723"/>
      <c r="AG374" s="1723"/>
      <c r="AH374" s="1723"/>
      <c r="AI374" s="1723"/>
      <c r="AJ374" s="1723"/>
      <c r="AK374" s="1723"/>
      <c r="AL374" s="1723"/>
      <c r="AM374" s="1723"/>
      <c r="AN374" s="1723"/>
      <c r="AO374" s="1723"/>
      <c r="AP374" s="1723"/>
      <c r="AQ374" s="1723"/>
      <c r="AR374" s="1723"/>
      <c r="AS374" s="1723"/>
      <c r="AT374" s="1723"/>
      <c r="AU374" s="1723"/>
      <c r="AV374" s="1723"/>
      <c r="AW374" s="1723"/>
      <c r="AX374" s="1723"/>
      <c r="AY374" s="1723"/>
      <c r="AZ374" s="1723"/>
      <c r="BA374" s="1723"/>
      <c r="BB374" s="1723"/>
      <c r="BC374" s="1723"/>
      <c r="BD374" s="1723"/>
      <c r="BE374" s="1723"/>
    </row>
    <row r="375" spans="1:58" ht="47.25" customHeight="1">
      <c r="A375" s="1307" t="s">
        <v>2352</v>
      </c>
      <c r="C375" s="1723" t="s">
        <v>2353</v>
      </c>
      <c r="D375" s="1723"/>
      <c r="E375" s="1723"/>
      <c r="F375" s="1723"/>
      <c r="G375" s="1723"/>
      <c r="H375" s="1723"/>
      <c r="I375" s="1723"/>
      <c r="J375" s="1723"/>
      <c r="K375" s="1723"/>
      <c r="L375" s="1723"/>
      <c r="M375" s="1723"/>
      <c r="N375" s="1723"/>
      <c r="O375" s="1723"/>
      <c r="P375" s="1723"/>
      <c r="Q375" s="1723"/>
      <c r="R375" s="1723"/>
      <c r="S375" s="1723"/>
      <c r="T375" s="1723"/>
      <c r="U375" s="1723"/>
      <c r="V375" s="1723"/>
      <c r="W375" s="1723"/>
      <c r="X375" s="1723"/>
      <c r="Y375" s="1723"/>
      <c r="Z375" s="1723"/>
      <c r="AA375" s="1723"/>
      <c r="AB375" s="1723"/>
      <c r="AC375" s="1723"/>
      <c r="AD375" s="1723"/>
      <c r="AE375" s="1723"/>
      <c r="AF375" s="1723"/>
      <c r="AG375" s="1723"/>
      <c r="AH375" s="1723"/>
      <c r="AI375" s="1723"/>
      <c r="AJ375" s="1723"/>
      <c r="AK375" s="1723"/>
      <c r="AL375" s="1723"/>
      <c r="AM375" s="1723"/>
      <c r="AN375" s="1723"/>
      <c r="AO375" s="1723"/>
      <c r="AP375" s="1723"/>
      <c r="AQ375" s="1723"/>
      <c r="AR375" s="1723"/>
      <c r="AS375" s="1723"/>
      <c r="AT375" s="1723"/>
      <c r="AU375" s="1723"/>
      <c r="AV375" s="1723"/>
      <c r="AW375" s="1723"/>
      <c r="AX375" s="1723"/>
      <c r="AY375" s="1723"/>
      <c r="AZ375" s="1723"/>
      <c r="BA375" s="1723"/>
      <c r="BB375" s="1723"/>
      <c r="BC375" s="1723"/>
      <c r="BD375" s="1723"/>
      <c r="BE375" s="1723"/>
    </row>
    <row r="376" spans="1:58" ht="65.25" customHeight="1">
      <c r="A376" s="1307" t="s">
        <v>2354</v>
      </c>
      <c r="C376" s="1723" t="s">
        <v>2355</v>
      </c>
      <c r="D376" s="1723"/>
      <c r="E376" s="1723"/>
      <c r="F376" s="1723"/>
      <c r="G376" s="1723"/>
      <c r="H376" s="1723"/>
      <c r="I376" s="1723"/>
      <c r="J376" s="1723"/>
      <c r="K376" s="1723"/>
      <c r="L376" s="1723"/>
      <c r="M376" s="1723"/>
      <c r="N376" s="1723"/>
      <c r="O376" s="1723"/>
      <c r="P376" s="1723"/>
      <c r="Q376" s="1723"/>
      <c r="R376" s="1723"/>
      <c r="S376" s="1723"/>
      <c r="T376" s="1723"/>
      <c r="U376" s="1723"/>
      <c r="V376" s="1723"/>
      <c r="W376" s="1723"/>
      <c r="X376" s="1723"/>
      <c r="Y376" s="1723"/>
      <c r="Z376" s="1723"/>
      <c r="AA376" s="1723"/>
      <c r="AB376" s="1723"/>
      <c r="AC376" s="1723"/>
      <c r="AD376" s="1723"/>
      <c r="AE376" s="1723"/>
      <c r="AF376" s="1723"/>
      <c r="AG376" s="1723"/>
      <c r="AH376" s="1723"/>
      <c r="AI376" s="1723"/>
      <c r="AJ376" s="1723"/>
      <c r="AK376" s="1723"/>
      <c r="AL376" s="1723"/>
      <c r="AM376" s="1723"/>
      <c r="AN376" s="1723"/>
      <c r="AO376" s="1723"/>
      <c r="AP376" s="1723"/>
      <c r="AQ376" s="1723"/>
      <c r="AR376" s="1723"/>
      <c r="AS376" s="1723"/>
      <c r="AT376" s="1723"/>
      <c r="AU376" s="1723"/>
      <c r="AV376" s="1723"/>
      <c r="AW376" s="1723"/>
      <c r="AX376" s="1723"/>
      <c r="AY376" s="1723"/>
      <c r="AZ376" s="1723"/>
      <c r="BA376" s="1723"/>
      <c r="BB376" s="1723"/>
      <c r="BC376" s="1723"/>
      <c r="BD376" s="1723"/>
      <c r="BE376" s="1723"/>
    </row>
    <row r="377" spans="1:58">
      <c r="C377" s="164"/>
      <c r="D377" s="164"/>
      <c r="E377" s="164"/>
      <c r="F377" s="164"/>
      <c r="G377" s="164"/>
      <c r="H377" s="164"/>
      <c r="I377" s="164"/>
      <c r="J377" s="164"/>
      <c r="K377" s="164"/>
      <c r="L377" s="164"/>
      <c r="M377" s="164"/>
      <c r="N377" s="164"/>
      <c r="O377" s="164"/>
      <c r="P377" s="164"/>
      <c r="Q377" s="164"/>
      <c r="R377" s="164"/>
      <c r="S377" s="164"/>
      <c r="T377" s="164"/>
      <c r="U377" s="164"/>
      <c r="V377" s="164"/>
      <c r="W377" s="164"/>
      <c r="X377" s="164"/>
      <c r="Y377" s="164"/>
      <c r="Z377" s="164"/>
      <c r="AA377" s="164"/>
      <c r="AB377" s="164"/>
      <c r="AC377" s="164"/>
      <c r="AD377" s="164"/>
      <c r="AE377" s="164"/>
      <c r="AF377" s="164"/>
      <c r="AG377" s="164"/>
      <c r="AH377" s="164"/>
      <c r="AI377" s="164"/>
      <c r="AJ377" s="164"/>
      <c r="AK377" s="164"/>
      <c r="AL377" s="164"/>
      <c r="AM377" s="164"/>
      <c r="AN377" s="164"/>
      <c r="AO377" s="164"/>
      <c r="AP377" s="164"/>
      <c r="AQ377" s="164"/>
      <c r="AR377" s="164"/>
      <c r="AS377" s="164"/>
      <c r="AT377" s="164"/>
      <c r="AU377" s="164"/>
      <c r="AV377" s="164"/>
      <c r="AW377" s="164"/>
      <c r="AX377" s="164"/>
      <c r="AY377" s="164"/>
      <c r="AZ377" s="164"/>
      <c r="BA377" s="164"/>
      <c r="BB377" s="164"/>
      <c r="BC377" s="164"/>
      <c r="BD377" s="164"/>
      <c r="BE377" s="164"/>
      <c r="BF377" s="164"/>
    </row>
    <row r="378" spans="1:58">
      <c r="C378" s="164"/>
      <c r="D378" s="164"/>
      <c r="E378" s="164"/>
      <c r="F378" s="164"/>
      <c r="G378" s="164"/>
      <c r="H378" s="164"/>
      <c r="I378" s="164"/>
      <c r="J378" s="164"/>
      <c r="K378" s="164"/>
      <c r="L378" s="164"/>
      <c r="M378" s="164"/>
      <c r="N378" s="164"/>
      <c r="O378" s="164"/>
      <c r="P378" s="164"/>
      <c r="Q378" s="164"/>
      <c r="R378" s="164"/>
      <c r="S378" s="164"/>
      <c r="T378" s="164"/>
      <c r="U378" s="164"/>
      <c r="V378" s="164"/>
      <c r="W378" s="164"/>
      <c r="X378" s="164"/>
      <c r="Y378" s="164"/>
      <c r="Z378" s="164"/>
      <c r="AA378" s="164"/>
      <c r="AB378" s="164"/>
      <c r="AC378" s="164"/>
      <c r="AD378" s="164"/>
      <c r="AE378" s="164"/>
      <c r="AF378" s="164"/>
      <c r="AG378" s="164"/>
      <c r="AH378" s="164"/>
      <c r="AI378" s="164"/>
      <c r="AJ378" s="164"/>
      <c r="AK378" s="164"/>
      <c r="AL378" s="164"/>
      <c r="AM378" s="164"/>
      <c r="AN378" s="164"/>
      <c r="AO378" s="164"/>
      <c r="AP378" s="164"/>
      <c r="AQ378" s="164"/>
      <c r="AR378" s="164"/>
      <c r="AS378" s="164"/>
      <c r="AT378" s="164"/>
      <c r="AU378" s="164"/>
      <c r="AV378" s="164"/>
      <c r="AW378" s="164"/>
      <c r="AX378" s="164"/>
      <c r="AY378" s="164"/>
      <c r="AZ378" s="164"/>
      <c r="BA378" s="164"/>
      <c r="BB378" s="164"/>
      <c r="BC378" s="164"/>
      <c r="BD378" s="164"/>
      <c r="BE378" s="164"/>
      <c r="BF378" s="164"/>
    </row>
    <row r="379" spans="1:58">
      <c r="C379" s="163"/>
      <c r="D379" s="163"/>
      <c r="E379" s="163"/>
      <c r="F379" s="163"/>
      <c r="G379" s="163"/>
      <c r="H379" s="163"/>
      <c r="I379" s="163"/>
      <c r="J379" s="163"/>
      <c r="K379" s="163"/>
      <c r="L379" s="163"/>
      <c r="M379" s="163"/>
      <c r="N379" s="163"/>
      <c r="O379" s="163"/>
      <c r="P379" s="163"/>
      <c r="Q379" s="163"/>
      <c r="R379" s="163"/>
      <c r="S379" s="163"/>
      <c r="T379" s="163"/>
      <c r="U379" s="163"/>
      <c r="V379" s="163"/>
      <c r="W379" s="163"/>
      <c r="X379" s="163"/>
      <c r="Y379" s="163"/>
      <c r="Z379" s="163"/>
      <c r="AA379" s="163"/>
      <c r="AB379" s="163"/>
      <c r="AC379" s="163"/>
      <c r="AD379" s="163"/>
      <c r="AE379" s="163"/>
      <c r="AF379" s="163"/>
      <c r="AG379" s="163"/>
      <c r="AH379" s="163"/>
      <c r="AI379" s="163"/>
      <c r="AJ379" s="163"/>
      <c r="AK379" s="163"/>
      <c r="AL379" s="163"/>
      <c r="AM379" s="163"/>
      <c r="AN379" s="163"/>
      <c r="AO379" s="163"/>
      <c r="AP379" s="163"/>
      <c r="AQ379" s="163"/>
      <c r="AR379" s="163"/>
      <c r="AS379" s="163"/>
      <c r="AT379" s="163"/>
      <c r="AU379" s="163"/>
      <c r="AV379" s="163"/>
      <c r="AW379" s="163"/>
      <c r="AX379" s="163"/>
      <c r="AY379" s="163"/>
      <c r="AZ379" s="163"/>
      <c r="BA379" s="163"/>
      <c r="BB379" s="163"/>
      <c r="BC379" s="163"/>
      <c r="BD379" s="163"/>
      <c r="BE379" s="163"/>
      <c r="BF379" s="163"/>
    </row>
    <row r="380" spans="1:58">
      <c r="C380" s="163"/>
      <c r="D380" s="163"/>
      <c r="E380" s="163"/>
      <c r="F380" s="163"/>
      <c r="G380" s="163"/>
      <c r="H380" s="163"/>
      <c r="I380" s="163"/>
      <c r="J380" s="163"/>
      <c r="K380" s="163"/>
      <c r="L380" s="163"/>
      <c r="M380" s="163"/>
      <c r="N380" s="163"/>
      <c r="O380" s="163"/>
      <c r="P380" s="163"/>
      <c r="Q380" s="163"/>
      <c r="R380" s="163"/>
      <c r="S380" s="163"/>
      <c r="T380" s="163"/>
      <c r="U380" s="163"/>
      <c r="V380" s="163"/>
      <c r="W380" s="163"/>
      <c r="X380" s="163"/>
      <c r="Y380" s="163"/>
      <c r="Z380" s="163"/>
      <c r="AA380" s="163"/>
      <c r="AB380" s="163"/>
      <c r="AC380" s="163"/>
      <c r="AD380" s="163"/>
      <c r="AE380" s="163"/>
      <c r="AF380" s="163"/>
      <c r="AG380" s="163"/>
      <c r="AH380" s="163"/>
      <c r="AI380" s="163"/>
      <c r="AJ380" s="163"/>
      <c r="AK380" s="163"/>
      <c r="AL380" s="163"/>
      <c r="AM380" s="163"/>
      <c r="AN380" s="163"/>
      <c r="AO380" s="163"/>
      <c r="AP380" s="163"/>
      <c r="AQ380" s="163"/>
      <c r="AR380" s="163"/>
      <c r="AS380" s="163"/>
      <c r="AT380" s="163"/>
      <c r="AU380" s="163"/>
      <c r="AV380" s="163"/>
      <c r="AW380" s="163"/>
      <c r="AX380" s="163"/>
      <c r="AY380" s="163"/>
      <c r="AZ380" s="163"/>
      <c r="BA380" s="163"/>
      <c r="BB380" s="163"/>
      <c r="BC380" s="163"/>
      <c r="BD380" s="163"/>
      <c r="BE380" s="163"/>
      <c r="BF380" s="163"/>
    </row>
    <row r="381" spans="1:58">
      <c r="C381" s="163"/>
      <c r="D381" s="163"/>
      <c r="E381" s="163"/>
      <c r="F381" s="163"/>
      <c r="G381" s="163"/>
      <c r="H381" s="163"/>
      <c r="I381" s="163"/>
      <c r="J381" s="163"/>
      <c r="K381" s="163"/>
      <c r="L381" s="163"/>
      <c r="M381" s="163"/>
      <c r="N381" s="163"/>
      <c r="O381" s="163"/>
      <c r="P381" s="163"/>
      <c r="Q381" s="163"/>
      <c r="R381" s="163"/>
      <c r="S381" s="163"/>
      <c r="T381" s="163"/>
      <c r="U381" s="163"/>
      <c r="V381" s="163"/>
      <c r="W381" s="163"/>
      <c r="X381" s="163"/>
      <c r="Y381" s="163"/>
      <c r="Z381" s="163"/>
      <c r="AA381" s="163"/>
      <c r="AB381" s="163"/>
      <c r="AC381" s="163"/>
      <c r="AD381" s="163"/>
      <c r="AE381" s="163"/>
      <c r="AF381" s="163"/>
      <c r="AG381" s="163"/>
      <c r="AH381" s="163"/>
      <c r="AI381" s="163"/>
      <c r="AJ381" s="163"/>
      <c r="AK381" s="163"/>
      <c r="AL381" s="163"/>
      <c r="AM381" s="163"/>
      <c r="AN381" s="163"/>
      <c r="AO381" s="163"/>
      <c r="AP381" s="163"/>
      <c r="AQ381" s="163"/>
      <c r="AR381" s="163"/>
      <c r="AS381" s="163"/>
      <c r="AT381" s="163"/>
      <c r="AU381" s="163"/>
      <c r="AV381" s="163"/>
      <c r="AW381" s="163"/>
      <c r="AX381" s="163"/>
      <c r="AY381" s="163"/>
      <c r="AZ381" s="163"/>
      <c r="BA381" s="163"/>
      <c r="BB381" s="163"/>
      <c r="BC381" s="163"/>
      <c r="BD381" s="163"/>
      <c r="BE381" s="163"/>
      <c r="BF381" s="163"/>
    </row>
    <row r="382" spans="1:58">
      <c r="C382" s="163"/>
      <c r="D382" s="163"/>
      <c r="E382" s="163"/>
      <c r="F382" s="163"/>
      <c r="G382" s="163"/>
      <c r="H382" s="163"/>
      <c r="I382" s="163"/>
      <c r="J382" s="163"/>
      <c r="K382" s="163"/>
      <c r="L382" s="163"/>
      <c r="M382" s="163"/>
      <c r="N382" s="163"/>
      <c r="O382" s="163"/>
      <c r="P382" s="163"/>
      <c r="Q382" s="163"/>
      <c r="R382" s="163"/>
      <c r="S382" s="163"/>
      <c r="T382" s="163"/>
      <c r="U382" s="163"/>
      <c r="V382" s="163"/>
      <c r="W382" s="163"/>
      <c r="X382" s="163"/>
      <c r="Y382" s="163"/>
      <c r="Z382" s="163"/>
      <c r="AA382" s="163"/>
      <c r="AB382" s="163"/>
      <c r="AC382" s="163"/>
      <c r="AD382" s="163"/>
      <c r="AE382" s="163"/>
      <c r="AF382" s="163"/>
      <c r="AG382" s="163"/>
      <c r="AH382" s="163"/>
      <c r="AI382" s="163"/>
      <c r="AJ382" s="163"/>
      <c r="AK382" s="163"/>
      <c r="AL382" s="163"/>
      <c r="AM382" s="163"/>
      <c r="AN382" s="163"/>
      <c r="AO382" s="163"/>
      <c r="AP382" s="163"/>
      <c r="AQ382" s="163"/>
      <c r="AR382" s="163"/>
      <c r="AS382" s="163"/>
      <c r="AT382" s="163"/>
      <c r="AU382" s="163"/>
      <c r="AV382" s="163"/>
      <c r="AW382" s="163"/>
      <c r="AX382" s="163"/>
      <c r="AY382" s="163"/>
      <c r="AZ382" s="163"/>
      <c r="BA382" s="163"/>
      <c r="BB382" s="163"/>
      <c r="BC382" s="163"/>
      <c r="BD382" s="163"/>
      <c r="BE382" s="163"/>
      <c r="BF382" s="163"/>
    </row>
    <row r="383" spans="1:58">
      <c r="C383" s="163"/>
      <c r="D383" s="163"/>
      <c r="E383" s="163"/>
      <c r="F383" s="163"/>
      <c r="G383" s="163"/>
      <c r="H383" s="163"/>
      <c r="I383" s="163"/>
      <c r="J383" s="163"/>
      <c r="K383" s="163"/>
      <c r="L383" s="163"/>
      <c r="M383" s="163"/>
      <c r="N383" s="163"/>
      <c r="O383" s="163"/>
      <c r="P383" s="163"/>
      <c r="Q383" s="163"/>
      <c r="R383" s="163"/>
      <c r="S383" s="163"/>
      <c r="T383" s="163"/>
      <c r="U383" s="163"/>
      <c r="V383" s="163"/>
      <c r="W383" s="163"/>
      <c r="X383" s="163"/>
      <c r="Y383" s="163"/>
      <c r="Z383" s="163"/>
      <c r="AA383" s="163"/>
      <c r="AB383" s="163"/>
      <c r="AC383" s="163"/>
      <c r="AD383" s="163"/>
      <c r="AE383" s="163"/>
      <c r="AF383" s="163"/>
      <c r="AG383" s="163"/>
      <c r="AH383" s="163"/>
      <c r="AI383" s="163"/>
      <c r="AJ383" s="163"/>
      <c r="AK383" s="163"/>
      <c r="AL383" s="163"/>
      <c r="AM383" s="163"/>
      <c r="AN383" s="163"/>
      <c r="AO383" s="163"/>
      <c r="AP383" s="163"/>
      <c r="AQ383" s="163"/>
      <c r="AR383" s="163"/>
      <c r="AS383" s="163"/>
      <c r="AT383" s="163"/>
      <c r="AU383" s="163"/>
      <c r="AV383" s="163"/>
      <c r="AW383" s="163"/>
      <c r="AX383" s="163"/>
      <c r="AY383" s="163"/>
      <c r="AZ383" s="163"/>
      <c r="BA383" s="163"/>
      <c r="BB383" s="163"/>
      <c r="BC383" s="163"/>
      <c r="BD383" s="163"/>
      <c r="BE383" s="163"/>
      <c r="BF383" s="163"/>
    </row>
    <row r="384" spans="1:58">
      <c r="C384" s="163"/>
      <c r="D384" s="163"/>
      <c r="E384" s="163"/>
      <c r="F384" s="163"/>
      <c r="G384" s="163"/>
      <c r="H384" s="163"/>
      <c r="I384" s="163"/>
      <c r="J384" s="163"/>
      <c r="K384" s="163"/>
      <c r="L384" s="163"/>
      <c r="M384" s="163"/>
      <c r="N384" s="163"/>
      <c r="O384" s="163"/>
      <c r="P384" s="163"/>
      <c r="Q384" s="163"/>
      <c r="R384" s="163"/>
      <c r="S384" s="163"/>
      <c r="T384" s="163"/>
      <c r="U384" s="163"/>
      <c r="V384" s="163"/>
      <c r="W384" s="163"/>
      <c r="X384" s="163"/>
      <c r="Y384" s="163"/>
      <c r="Z384" s="163"/>
      <c r="AA384" s="163"/>
      <c r="AB384" s="163"/>
      <c r="AC384" s="163"/>
      <c r="AD384" s="163"/>
      <c r="AE384" s="163"/>
      <c r="AF384" s="163"/>
      <c r="AG384" s="163"/>
      <c r="AH384" s="163"/>
      <c r="AI384" s="163"/>
      <c r="AJ384" s="163"/>
      <c r="AK384" s="163"/>
      <c r="AL384" s="163"/>
      <c r="AM384" s="163"/>
      <c r="AN384" s="163"/>
      <c r="AO384" s="163"/>
      <c r="AP384" s="163"/>
      <c r="AQ384" s="163"/>
      <c r="AR384" s="163"/>
      <c r="AS384" s="163"/>
      <c r="AT384" s="163"/>
      <c r="AU384" s="163"/>
      <c r="AV384" s="163"/>
      <c r="AW384" s="163"/>
      <c r="AX384" s="163"/>
      <c r="AY384" s="163"/>
      <c r="AZ384" s="163"/>
      <c r="BA384" s="163"/>
      <c r="BB384" s="163"/>
      <c r="BC384" s="163"/>
      <c r="BD384" s="163"/>
      <c r="BE384" s="163"/>
      <c r="BF384" s="163"/>
    </row>
    <row r="385" spans="3:58">
      <c r="C385" s="163"/>
      <c r="D385" s="163"/>
      <c r="E385" s="163"/>
      <c r="F385" s="163"/>
      <c r="G385" s="163"/>
      <c r="H385" s="163"/>
      <c r="I385" s="163"/>
      <c r="J385" s="163"/>
      <c r="K385" s="163"/>
      <c r="L385" s="163"/>
      <c r="M385" s="163"/>
      <c r="N385" s="163"/>
      <c r="O385" s="163"/>
      <c r="P385" s="163"/>
      <c r="Q385" s="163"/>
      <c r="R385" s="163"/>
      <c r="S385" s="163"/>
      <c r="T385" s="163"/>
      <c r="U385" s="163"/>
      <c r="V385" s="163"/>
      <c r="W385" s="163"/>
      <c r="X385" s="163"/>
      <c r="Y385" s="163"/>
      <c r="Z385" s="163"/>
      <c r="AA385" s="163"/>
      <c r="AB385" s="163"/>
      <c r="AC385" s="163"/>
      <c r="AD385" s="163"/>
      <c r="AE385" s="163"/>
      <c r="AF385" s="163"/>
      <c r="AG385" s="163"/>
      <c r="AH385" s="163"/>
      <c r="AI385" s="163"/>
      <c r="AJ385" s="163"/>
      <c r="AK385" s="163"/>
      <c r="AL385" s="163"/>
      <c r="AM385" s="163"/>
      <c r="AN385" s="163"/>
      <c r="AO385" s="163"/>
      <c r="AP385" s="163"/>
      <c r="AQ385" s="163"/>
      <c r="AR385" s="163"/>
      <c r="AS385" s="163"/>
      <c r="AT385" s="163"/>
      <c r="AU385" s="163"/>
      <c r="AV385" s="163"/>
      <c r="AW385" s="163"/>
      <c r="AX385" s="163"/>
      <c r="AY385" s="163"/>
      <c r="AZ385" s="163"/>
      <c r="BA385" s="163"/>
      <c r="BB385" s="163"/>
      <c r="BC385" s="163"/>
      <c r="BD385" s="163"/>
      <c r="BE385" s="163"/>
      <c r="BF385" s="163"/>
    </row>
    <row r="386" spans="3:58">
      <c r="C386" s="163"/>
      <c r="D386" s="163"/>
      <c r="E386" s="163"/>
      <c r="F386" s="163"/>
      <c r="G386" s="163"/>
      <c r="H386" s="163"/>
      <c r="I386" s="163"/>
      <c r="J386" s="163"/>
      <c r="K386" s="163"/>
      <c r="L386" s="163"/>
      <c r="M386" s="163"/>
      <c r="N386" s="163"/>
      <c r="O386" s="163"/>
      <c r="P386" s="163"/>
      <c r="Q386" s="163"/>
      <c r="R386" s="163"/>
      <c r="S386" s="163"/>
      <c r="T386" s="163"/>
      <c r="U386" s="163"/>
      <c r="V386" s="163"/>
      <c r="W386" s="163"/>
      <c r="X386" s="163"/>
      <c r="Y386" s="163"/>
      <c r="Z386" s="163"/>
      <c r="AA386" s="163"/>
      <c r="AB386" s="163"/>
      <c r="AC386" s="163"/>
      <c r="AD386" s="163"/>
      <c r="AE386" s="163"/>
      <c r="AF386" s="163"/>
      <c r="AG386" s="163"/>
      <c r="AH386" s="163"/>
      <c r="AI386" s="163"/>
      <c r="AJ386" s="163"/>
      <c r="AK386" s="163"/>
      <c r="AL386" s="163"/>
      <c r="AM386" s="163"/>
      <c r="AN386" s="163"/>
      <c r="AO386" s="163"/>
      <c r="AP386" s="163"/>
      <c r="AQ386" s="163"/>
      <c r="AR386" s="163"/>
      <c r="AS386" s="163"/>
      <c r="AT386" s="163"/>
      <c r="AU386" s="163"/>
      <c r="AV386" s="163"/>
      <c r="AW386" s="163"/>
      <c r="AX386" s="163"/>
      <c r="AY386" s="163"/>
      <c r="AZ386" s="163"/>
      <c r="BA386" s="163"/>
      <c r="BB386" s="163"/>
      <c r="BC386" s="163"/>
      <c r="BD386" s="163"/>
      <c r="BE386" s="163"/>
      <c r="BF386" s="163"/>
    </row>
    <row r="387" spans="3:58">
      <c r="C387" s="163"/>
      <c r="D387" s="163"/>
      <c r="E387" s="163"/>
      <c r="F387" s="163"/>
      <c r="G387" s="163"/>
      <c r="H387" s="163"/>
      <c r="I387" s="163"/>
      <c r="J387" s="163"/>
      <c r="K387" s="163"/>
      <c r="L387" s="163"/>
      <c r="M387" s="163"/>
      <c r="N387" s="163"/>
      <c r="O387" s="163"/>
      <c r="P387" s="163"/>
      <c r="Q387" s="163"/>
      <c r="R387" s="163"/>
      <c r="S387" s="163"/>
      <c r="T387" s="163"/>
      <c r="U387" s="163"/>
      <c r="V387" s="163"/>
      <c r="W387" s="163"/>
      <c r="X387" s="163"/>
      <c r="Y387" s="163"/>
      <c r="Z387" s="163"/>
      <c r="AA387" s="163"/>
      <c r="AB387" s="163"/>
      <c r="AC387" s="163"/>
      <c r="AD387" s="163"/>
      <c r="AE387" s="163"/>
      <c r="AF387" s="163"/>
      <c r="AG387" s="163"/>
      <c r="AH387" s="163"/>
      <c r="AI387" s="163"/>
      <c r="AJ387" s="163"/>
      <c r="AK387" s="163"/>
      <c r="AL387" s="163"/>
      <c r="AM387" s="163"/>
      <c r="AN387" s="163"/>
      <c r="AO387" s="163"/>
      <c r="AP387" s="163"/>
      <c r="AQ387" s="163"/>
      <c r="AR387" s="163"/>
      <c r="AS387" s="163"/>
      <c r="AT387" s="163"/>
      <c r="AU387" s="163"/>
      <c r="AV387" s="163"/>
      <c r="AW387" s="163"/>
      <c r="AX387" s="163"/>
      <c r="AY387" s="163"/>
      <c r="AZ387" s="163"/>
      <c r="BA387" s="163"/>
      <c r="BB387" s="163"/>
      <c r="BC387" s="163"/>
      <c r="BD387" s="163"/>
      <c r="BE387" s="163"/>
      <c r="BF387" s="163"/>
    </row>
    <row r="388" spans="3:58">
      <c r="C388" s="163"/>
      <c r="D388" s="163"/>
      <c r="E388" s="163"/>
      <c r="F388" s="163"/>
      <c r="G388" s="163"/>
      <c r="H388" s="163"/>
      <c r="I388" s="163"/>
      <c r="J388" s="163"/>
      <c r="K388" s="163"/>
      <c r="L388" s="163"/>
      <c r="M388" s="163"/>
      <c r="N388" s="163"/>
      <c r="O388" s="163"/>
      <c r="P388" s="163"/>
      <c r="Q388" s="163"/>
      <c r="R388" s="163"/>
      <c r="S388" s="163"/>
      <c r="T388" s="163"/>
      <c r="U388" s="163"/>
      <c r="V388" s="163"/>
      <c r="W388" s="163"/>
      <c r="X388" s="163"/>
      <c r="Y388" s="163"/>
      <c r="Z388" s="163"/>
      <c r="AA388" s="163"/>
      <c r="AB388" s="163"/>
      <c r="AC388" s="163"/>
      <c r="AD388" s="163"/>
      <c r="AE388" s="163"/>
      <c r="AF388" s="163"/>
      <c r="AG388" s="163"/>
      <c r="AH388" s="163"/>
      <c r="AI388" s="163"/>
      <c r="AJ388" s="163"/>
      <c r="AK388" s="163"/>
      <c r="AL388" s="163"/>
      <c r="AM388" s="163"/>
      <c r="AN388" s="163"/>
      <c r="AO388" s="163"/>
      <c r="AP388" s="163"/>
      <c r="AQ388" s="163"/>
      <c r="AR388" s="163"/>
      <c r="AS388" s="163"/>
      <c r="AT388" s="163"/>
      <c r="AU388" s="163"/>
      <c r="AV388" s="163"/>
      <c r="AW388" s="163"/>
      <c r="AX388" s="163"/>
      <c r="AY388" s="163"/>
      <c r="AZ388" s="163"/>
      <c r="BA388" s="163"/>
      <c r="BB388" s="163"/>
      <c r="BC388" s="163"/>
      <c r="BD388" s="163"/>
      <c r="BE388" s="163"/>
      <c r="BF388" s="163"/>
    </row>
    <row r="389" spans="3:58">
      <c r="C389" s="163"/>
      <c r="D389" s="163"/>
      <c r="E389" s="163"/>
      <c r="F389" s="163"/>
      <c r="G389" s="163"/>
      <c r="H389" s="163"/>
      <c r="I389" s="163"/>
      <c r="J389" s="163"/>
      <c r="K389" s="163"/>
      <c r="L389" s="163"/>
      <c r="M389" s="163"/>
      <c r="N389" s="163"/>
      <c r="O389" s="163"/>
      <c r="P389" s="163"/>
      <c r="Q389" s="163"/>
      <c r="R389" s="163"/>
      <c r="S389" s="163"/>
      <c r="T389" s="163"/>
      <c r="U389" s="163"/>
      <c r="V389" s="163"/>
      <c r="W389" s="163"/>
      <c r="X389" s="163"/>
      <c r="Y389" s="163"/>
      <c r="Z389" s="163"/>
      <c r="AA389" s="163"/>
      <c r="AB389" s="163"/>
      <c r="AC389" s="163"/>
      <c r="AD389" s="163"/>
      <c r="AE389" s="163"/>
      <c r="AF389" s="163"/>
      <c r="AG389" s="163"/>
      <c r="AH389" s="163"/>
      <c r="AI389" s="163"/>
      <c r="AJ389" s="163"/>
      <c r="AK389" s="163"/>
      <c r="AL389" s="163"/>
      <c r="AM389" s="163"/>
      <c r="AN389" s="163"/>
      <c r="AO389" s="163"/>
      <c r="AP389" s="163"/>
      <c r="AQ389" s="163"/>
      <c r="AR389" s="163"/>
      <c r="AS389" s="163"/>
      <c r="AT389" s="163"/>
      <c r="AU389" s="163"/>
      <c r="AV389" s="163"/>
      <c r="AW389" s="163"/>
      <c r="AX389" s="163"/>
      <c r="AY389" s="163"/>
      <c r="AZ389" s="163"/>
      <c r="BA389" s="163"/>
      <c r="BB389" s="163"/>
      <c r="BC389" s="163"/>
      <c r="BD389" s="163"/>
      <c r="BE389" s="163"/>
      <c r="BF389" s="163"/>
    </row>
    <row r="390" spans="3:58">
      <c r="C390" s="163"/>
      <c r="D390" s="163"/>
      <c r="E390" s="163"/>
      <c r="F390" s="163"/>
      <c r="G390" s="163"/>
      <c r="H390" s="163"/>
      <c r="I390" s="163"/>
      <c r="J390" s="163"/>
      <c r="K390" s="163"/>
      <c r="L390" s="163"/>
      <c r="M390" s="163"/>
      <c r="N390" s="163"/>
      <c r="O390" s="163"/>
      <c r="P390" s="163"/>
      <c r="Q390" s="163"/>
      <c r="R390" s="163"/>
      <c r="S390" s="163"/>
      <c r="T390" s="163"/>
      <c r="U390" s="163"/>
      <c r="V390" s="163"/>
      <c r="W390" s="163"/>
      <c r="X390" s="163"/>
      <c r="Y390" s="163"/>
      <c r="Z390" s="163"/>
      <c r="AA390" s="163"/>
      <c r="AB390" s="163"/>
      <c r="AC390" s="163"/>
      <c r="AD390" s="163"/>
      <c r="AE390" s="163"/>
      <c r="AF390" s="163"/>
      <c r="AG390" s="163"/>
      <c r="AH390" s="163"/>
      <c r="AI390" s="163"/>
      <c r="AJ390" s="163"/>
      <c r="AK390" s="163"/>
      <c r="AL390" s="163"/>
      <c r="AM390" s="163"/>
      <c r="AN390" s="163"/>
      <c r="AO390" s="163"/>
      <c r="AP390" s="163"/>
      <c r="AQ390" s="163"/>
      <c r="AR390" s="163"/>
      <c r="AS390" s="163"/>
      <c r="AT390" s="163"/>
      <c r="AU390" s="163"/>
      <c r="AV390" s="163"/>
      <c r="AW390" s="163"/>
      <c r="AX390" s="163"/>
      <c r="AY390" s="163"/>
      <c r="AZ390" s="163"/>
      <c r="BA390" s="163"/>
      <c r="BB390" s="163"/>
      <c r="BC390" s="163"/>
      <c r="BD390" s="163"/>
      <c r="BE390" s="163"/>
      <c r="BF390" s="163"/>
    </row>
    <row r="391" spans="3:58">
      <c r="C391" s="163"/>
      <c r="D391" s="163"/>
      <c r="E391" s="163"/>
      <c r="F391" s="163"/>
      <c r="G391" s="163"/>
      <c r="H391" s="163"/>
      <c r="I391" s="163"/>
      <c r="J391" s="163"/>
      <c r="K391" s="163"/>
      <c r="L391" s="163"/>
      <c r="M391" s="163"/>
      <c r="N391" s="163"/>
      <c r="O391" s="163"/>
      <c r="P391" s="163"/>
      <c r="Q391" s="163"/>
      <c r="R391" s="163"/>
      <c r="S391" s="163"/>
      <c r="T391" s="163"/>
      <c r="U391" s="163"/>
      <c r="V391" s="163"/>
      <c r="W391" s="163"/>
      <c r="X391" s="163"/>
      <c r="Y391" s="163"/>
      <c r="Z391" s="163"/>
      <c r="AA391" s="163"/>
      <c r="AB391" s="163"/>
      <c r="AC391" s="163"/>
      <c r="AD391" s="163"/>
      <c r="AE391" s="163"/>
      <c r="AF391" s="163"/>
      <c r="AG391" s="163"/>
      <c r="AH391" s="163"/>
      <c r="AI391" s="163"/>
      <c r="AJ391" s="163"/>
      <c r="AK391" s="163"/>
      <c r="AL391" s="163"/>
      <c r="AM391" s="163"/>
      <c r="AN391" s="163"/>
      <c r="AO391" s="163"/>
      <c r="AP391" s="163"/>
      <c r="AQ391" s="163"/>
      <c r="AR391" s="163"/>
      <c r="AS391" s="163"/>
      <c r="AT391" s="163"/>
      <c r="AU391" s="163"/>
      <c r="AV391" s="163"/>
      <c r="AW391" s="163"/>
      <c r="AX391" s="163"/>
      <c r="AY391" s="163"/>
      <c r="AZ391" s="163"/>
      <c r="BA391" s="163"/>
      <c r="BB391" s="163"/>
      <c r="BC391" s="163"/>
      <c r="BD391" s="163"/>
      <c r="BE391" s="163"/>
      <c r="BF391" s="163"/>
    </row>
    <row r="392" spans="3:58">
      <c r="C392" s="163"/>
      <c r="D392" s="163"/>
      <c r="E392" s="163"/>
      <c r="F392" s="163"/>
      <c r="G392" s="163"/>
      <c r="H392" s="163"/>
      <c r="I392" s="163"/>
      <c r="J392" s="163"/>
      <c r="K392" s="163"/>
      <c r="L392" s="163"/>
      <c r="M392" s="163"/>
      <c r="N392" s="163"/>
      <c r="O392" s="163"/>
      <c r="P392" s="163"/>
      <c r="Q392" s="163"/>
      <c r="R392" s="163"/>
      <c r="S392" s="163"/>
      <c r="T392" s="163"/>
      <c r="U392" s="163"/>
      <c r="V392" s="163"/>
      <c r="W392" s="163"/>
      <c r="X392" s="163"/>
      <c r="Y392" s="163"/>
      <c r="Z392" s="163"/>
      <c r="AA392" s="163"/>
      <c r="AB392" s="163"/>
      <c r="AC392" s="163"/>
      <c r="AD392" s="163"/>
      <c r="AE392" s="163"/>
      <c r="AF392" s="163"/>
      <c r="AG392" s="163"/>
      <c r="AH392" s="163"/>
      <c r="AI392" s="163"/>
      <c r="AJ392" s="163"/>
      <c r="AK392" s="163"/>
      <c r="AL392" s="163"/>
      <c r="AM392" s="163"/>
      <c r="AN392" s="163"/>
      <c r="AO392" s="163"/>
      <c r="AP392" s="163"/>
      <c r="AQ392" s="163"/>
      <c r="AR392" s="163"/>
      <c r="AS392" s="163"/>
      <c r="AT392" s="163"/>
      <c r="AU392" s="163"/>
      <c r="AV392" s="163"/>
      <c r="AW392" s="163"/>
      <c r="AX392" s="163"/>
      <c r="AY392" s="163"/>
      <c r="AZ392" s="163"/>
      <c r="BA392" s="163"/>
      <c r="BB392" s="163"/>
      <c r="BC392" s="163"/>
      <c r="BD392" s="163"/>
      <c r="BE392" s="163"/>
      <c r="BF392" s="163"/>
    </row>
    <row r="393" spans="3:58">
      <c r="C393" s="163"/>
      <c r="D393" s="163"/>
      <c r="E393" s="163"/>
      <c r="F393" s="163"/>
      <c r="G393" s="163"/>
      <c r="H393" s="163"/>
      <c r="I393" s="163"/>
      <c r="J393" s="163"/>
      <c r="K393" s="163"/>
      <c r="L393" s="163"/>
      <c r="M393" s="163"/>
      <c r="N393" s="163"/>
      <c r="O393" s="163"/>
      <c r="P393" s="163"/>
      <c r="Q393" s="163"/>
      <c r="R393" s="163"/>
      <c r="S393" s="163"/>
      <c r="T393" s="163"/>
      <c r="U393" s="163"/>
      <c r="V393" s="163"/>
      <c r="W393" s="163"/>
      <c r="X393" s="163"/>
      <c r="Y393" s="163"/>
      <c r="Z393" s="163"/>
      <c r="AA393" s="163"/>
      <c r="AB393" s="163"/>
      <c r="AC393" s="163"/>
      <c r="AD393" s="163"/>
      <c r="AE393" s="163"/>
      <c r="AF393" s="163"/>
      <c r="AG393" s="163"/>
      <c r="AH393" s="163"/>
      <c r="AI393" s="163"/>
      <c r="AJ393" s="163"/>
      <c r="AK393" s="163"/>
      <c r="AL393" s="163"/>
      <c r="AM393" s="163"/>
      <c r="AN393" s="163"/>
      <c r="AO393" s="163"/>
      <c r="AP393" s="163"/>
      <c r="AQ393" s="163"/>
      <c r="AR393" s="163"/>
      <c r="AS393" s="163"/>
      <c r="AT393" s="163"/>
      <c r="AU393" s="163"/>
      <c r="AV393" s="163"/>
      <c r="AW393" s="163"/>
      <c r="AX393" s="163"/>
      <c r="AY393" s="163"/>
      <c r="AZ393" s="163"/>
      <c r="BA393" s="163"/>
      <c r="BB393" s="163"/>
      <c r="BC393" s="163"/>
      <c r="BD393" s="163"/>
      <c r="BE393" s="163"/>
      <c r="BF393" s="163"/>
    </row>
    <row r="394" spans="3:58">
      <c r="C394" s="163"/>
      <c r="D394" s="163"/>
      <c r="E394" s="163"/>
      <c r="F394" s="163"/>
      <c r="G394" s="163"/>
      <c r="H394" s="163"/>
      <c r="I394" s="163"/>
      <c r="J394" s="163"/>
      <c r="K394" s="163"/>
      <c r="L394" s="163"/>
      <c r="M394" s="163"/>
      <c r="N394" s="163"/>
      <c r="O394" s="163"/>
      <c r="P394" s="163"/>
      <c r="Q394" s="163"/>
      <c r="R394" s="163"/>
      <c r="S394" s="163"/>
      <c r="T394" s="163"/>
      <c r="U394" s="163"/>
      <c r="V394" s="163"/>
      <c r="W394" s="163"/>
      <c r="X394" s="163"/>
      <c r="Y394" s="163"/>
      <c r="Z394" s="163"/>
      <c r="AA394" s="163"/>
      <c r="AB394" s="163"/>
      <c r="AC394" s="163"/>
      <c r="AD394" s="163"/>
      <c r="AE394" s="163"/>
      <c r="AF394" s="163"/>
      <c r="AG394" s="163"/>
      <c r="AH394" s="163"/>
      <c r="AI394" s="163"/>
      <c r="AJ394" s="163"/>
      <c r="AK394" s="163"/>
      <c r="AL394" s="163"/>
      <c r="AM394" s="163"/>
      <c r="AN394" s="163"/>
      <c r="AO394" s="163"/>
      <c r="AP394" s="163"/>
      <c r="AQ394" s="163"/>
      <c r="AR394" s="163"/>
      <c r="AS394" s="163"/>
      <c r="AT394" s="163"/>
      <c r="AU394" s="163"/>
      <c r="AV394" s="163"/>
      <c r="AW394" s="163"/>
      <c r="AX394" s="163"/>
      <c r="AY394" s="163"/>
      <c r="AZ394" s="163"/>
      <c r="BA394" s="163"/>
      <c r="BB394" s="163"/>
      <c r="BC394" s="163"/>
      <c r="BD394" s="163"/>
      <c r="BE394" s="163"/>
      <c r="BF394" s="163"/>
    </row>
    <row r="395" spans="3:58">
      <c r="C395" s="163"/>
      <c r="D395" s="163"/>
      <c r="E395" s="163"/>
      <c r="F395" s="163"/>
      <c r="G395" s="163"/>
      <c r="H395" s="163"/>
      <c r="I395" s="163"/>
      <c r="J395" s="163"/>
      <c r="K395" s="163"/>
      <c r="L395" s="163"/>
      <c r="M395" s="163"/>
      <c r="N395" s="163"/>
      <c r="O395" s="163"/>
      <c r="P395" s="163"/>
      <c r="Q395" s="163"/>
      <c r="R395" s="163"/>
      <c r="S395" s="163"/>
      <c r="T395" s="163"/>
      <c r="U395" s="163"/>
      <c r="V395" s="163"/>
      <c r="W395" s="163"/>
      <c r="X395" s="163"/>
      <c r="Y395" s="163"/>
      <c r="Z395" s="163"/>
      <c r="AA395" s="163"/>
      <c r="AB395" s="163"/>
      <c r="AC395" s="163"/>
      <c r="AD395" s="163"/>
      <c r="AE395" s="163"/>
      <c r="AF395" s="163"/>
      <c r="AG395" s="163"/>
      <c r="AH395" s="163"/>
      <c r="AI395" s="163"/>
      <c r="AJ395" s="163"/>
      <c r="AK395" s="163"/>
      <c r="AL395" s="163"/>
      <c r="AM395" s="163"/>
      <c r="AN395" s="163"/>
      <c r="AO395" s="163"/>
      <c r="AP395" s="163"/>
      <c r="AQ395" s="163"/>
      <c r="AR395" s="163"/>
      <c r="AS395" s="163"/>
      <c r="AT395" s="163"/>
      <c r="AU395" s="163"/>
      <c r="AV395" s="163"/>
      <c r="AW395" s="163"/>
      <c r="AX395" s="163"/>
      <c r="AY395" s="163"/>
      <c r="AZ395" s="163"/>
      <c r="BA395" s="163"/>
      <c r="BB395" s="163"/>
      <c r="BC395" s="163"/>
      <c r="BD395" s="163"/>
      <c r="BE395" s="163"/>
      <c r="BF395" s="163"/>
    </row>
    <row r="396" spans="3:58">
      <c r="C396" s="163"/>
      <c r="D396" s="163"/>
      <c r="E396" s="163"/>
      <c r="F396" s="163"/>
      <c r="G396" s="163"/>
      <c r="H396" s="163"/>
      <c r="I396" s="163"/>
      <c r="J396" s="163"/>
      <c r="K396" s="163"/>
      <c r="L396" s="163"/>
      <c r="M396" s="163"/>
      <c r="N396" s="163"/>
      <c r="O396" s="163"/>
      <c r="P396" s="163"/>
      <c r="Q396" s="163"/>
      <c r="R396" s="163"/>
      <c r="S396" s="163"/>
      <c r="T396" s="163"/>
      <c r="U396" s="163"/>
      <c r="V396" s="163"/>
      <c r="W396" s="163"/>
      <c r="X396" s="163"/>
      <c r="Y396" s="163"/>
      <c r="Z396" s="163"/>
      <c r="AA396" s="163"/>
      <c r="AB396" s="163"/>
      <c r="AC396" s="163"/>
      <c r="AD396" s="163"/>
      <c r="AE396" s="163"/>
      <c r="AF396" s="163"/>
      <c r="AG396" s="163"/>
      <c r="AH396" s="163"/>
      <c r="AI396" s="163"/>
      <c r="AJ396" s="163"/>
      <c r="AK396" s="163"/>
      <c r="AL396" s="163"/>
      <c r="AM396" s="163"/>
      <c r="AN396" s="163"/>
      <c r="AO396" s="163"/>
      <c r="AP396" s="163"/>
      <c r="AQ396" s="163"/>
      <c r="AR396" s="163"/>
      <c r="AS396" s="163"/>
      <c r="AT396" s="163"/>
      <c r="AU396" s="163"/>
      <c r="AV396" s="163"/>
      <c r="AW396" s="163"/>
      <c r="AX396" s="163"/>
      <c r="AY396" s="163"/>
      <c r="AZ396" s="163"/>
      <c r="BA396" s="163"/>
      <c r="BB396" s="163"/>
      <c r="BC396" s="163"/>
      <c r="BD396" s="163"/>
      <c r="BE396" s="163"/>
      <c r="BF396" s="163"/>
    </row>
    <row r="397" spans="3:58">
      <c r="C397" s="163"/>
      <c r="D397" s="163"/>
      <c r="E397" s="163"/>
      <c r="F397" s="163"/>
      <c r="G397" s="163"/>
      <c r="H397" s="163"/>
      <c r="I397" s="163"/>
      <c r="J397" s="163"/>
      <c r="K397" s="163"/>
      <c r="L397" s="163"/>
      <c r="M397" s="163"/>
      <c r="N397" s="163"/>
      <c r="O397" s="163"/>
      <c r="P397" s="163"/>
      <c r="Q397" s="163"/>
      <c r="R397" s="163"/>
      <c r="S397" s="163"/>
      <c r="T397" s="163"/>
      <c r="U397" s="163"/>
      <c r="V397" s="163"/>
      <c r="W397" s="163"/>
      <c r="X397" s="163"/>
      <c r="Y397" s="163"/>
      <c r="Z397" s="163"/>
      <c r="AA397" s="163"/>
      <c r="AB397" s="163"/>
      <c r="AC397" s="163"/>
      <c r="AD397" s="163"/>
      <c r="AE397" s="163"/>
      <c r="AF397" s="163"/>
      <c r="AG397" s="163"/>
      <c r="AH397" s="163"/>
      <c r="AI397" s="163"/>
      <c r="AJ397" s="163"/>
      <c r="AK397" s="163"/>
      <c r="AL397" s="163"/>
      <c r="AM397" s="163"/>
      <c r="AN397" s="163"/>
      <c r="AO397" s="163"/>
      <c r="AP397" s="163"/>
      <c r="AQ397" s="163"/>
      <c r="AR397" s="163"/>
      <c r="AS397" s="163"/>
      <c r="AT397" s="163"/>
      <c r="AU397" s="163"/>
      <c r="AV397" s="163"/>
      <c r="AW397" s="163"/>
      <c r="AX397" s="163"/>
      <c r="AY397" s="163"/>
      <c r="AZ397" s="163"/>
      <c r="BA397" s="163"/>
      <c r="BB397" s="163"/>
      <c r="BC397" s="163"/>
      <c r="BD397" s="163"/>
      <c r="BE397" s="163"/>
      <c r="BF397" s="163"/>
    </row>
    <row r="398" spans="3:58">
      <c r="C398" s="163"/>
      <c r="D398" s="163"/>
      <c r="E398" s="163"/>
      <c r="F398" s="163"/>
      <c r="G398" s="163"/>
      <c r="H398" s="163"/>
      <c r="I398" s="163"/>
      <c r="J398" s="163"/>
      <c r="K398" s="163"/>
      <c r="L398" s="163"/>
      <c r="M398" s="163"/>
      <c r="N398" s="163"/>
      <c r="O398" s="163"/>
      <c r="P398" s="163"/>
      <c r="Q398" s="163"/>
      <c r="R398" s="163"/>
      <c r="S398" s="163"/>
      <c r="T398" s="163"/>
      <c r="U398" s="163"/>
      <c r="V398" s="163"/>
      <c r="W398" s="163"/>
      <c r="X398" s="163"/>
      <c r="Y398" s="163"/>
      <c r="Z398" s="163"/>
      <c r="AA398" s="163"/>
      <c r="AB398" s="163"/>
      <c r="AC398" s="163"/>
      <c r="AD398" s="163"/>
      <c r="AE398" s="163"/>
      <c r="AF398" s="163"/>
      <c r="AG398" s="163"/>
      <c r="AH398" s="163"/>
      <c r="AI398" s="163"/>
      <c r="AJ398" s="163"/>
      <c r="AK398" s="163"/>
      <c r="AL398" s="163"/>
      <c r="AM398" s="163"/>
      <c r="AN398" s="163"/>
      <c r="AO398" s="163"/>
      <c r="AP398" s="163"/>
      <c r="AQ398" s="163"/>
      <c r="AR398" s="163"/>
      <c r="AS398" s="163"/>
      <c r="AT398" s="163"/>
      <c r="AU398" s="163"/>
      <c r="AV398" s="163"/>
      <c r="AW398" s="163"/>
      <c r="AX398" s="163"/>
      <c r="AY398" s="163"/>
      <c r="AZ398" s="163"/>
      <c r="BA398" s="163"/>
      <c r="BB398" s="163"/>
      <c r="BC398" s="163"/>
      <c r="BD398" s="163"/>
      <c r="BE398" s="163"/>
      <c r="BF398" s="163"/>
    </row>
    <row r="399" spans="3:58">
      <c r="C399" s="163"/>
      <c r="D399" s="163"/>
      <c r="E399" s="163"/>
      <c r="F399" s="163"/>
      <c r="G399" s="163"/>
      <c r="H399" s="163"/>
      <c r="I399" s="163"/>
      <c r="J399" s="163"/>
      <c r="K399" s="163"/>
      <c r="L399" s="163"/>
      <c r="M399" s="163"/>
      <c r="N399" s="163"/>
      <c r="O399" s="163"/>
      <c r="P399" s="163"/>
      <c r="Q399" s="163"/>
      <c r="R399" s="163"/>
      <c r="S399" s="163"/>
      <c r="T399" s="163"/>
      <c r="U399" s="163"/>
      <c r="V399" s="163"/>
      <c r="W399" s="163"/>
      <c r="X399" s="163"/>
      <c r="Y399" s="163"/>
      <c r="Z399" s="163"/>
      <c r="AA399" s="163"/>
      <c r="AB399" s="163"/>
      <c r="AC399" s="163"/>
      <c r="AD399" s="163"/>
      <c r="AE399" s="163"/>
      <c r="AF399" s="163"/>
      <c r="AG399" s="163"/>
      <c r="AH399" s="163"/>
      <c r="AI399" s="163"/>
      <c r="AJ399" s="163"/>
      <c r="AK399" s="163"/>
      <c r="AL399" s="163"/>
      <c r="AM399" s="163"/>
      <c r="AN399" s="163"/>
      <c r="AO399" s="163"/>
      <c r="AP399" s="163"/>
      <c r="AQ399" s="163"/>
      <c r="AR399" s="163"/>
      <c r="AS399" s="163"/>
      <c r="AT399" s="163"/>
      <c r="AU399" s="163"/>
      <c r="AV399" s="163"/>
      <c r="AW399" s="163"/>
      <c r="AX399" s="163"/>
      <c r="AY399" s="163"/>
      <c r="AZ399" s="163"/>
      <c r="BA399" s="163"/>
      <c r="BB399" s="163"/>
      <c r="BC399" s="163"/>
      <c r="BD399" s="163"/>
      <c r="BE399" s="163"/>
      <c r="BF399" s="163"/>
    </row>
    <row r="400" spans="3:58">
      <c r="C400" s="163"/>
      <c r="D400" s="163"/>
      <c r="E400" s="163"/>
      <c r="F400" s="163"/>
      <c r="G400" s="163"/>
      <c r="H400" s="163"/>
      <c r="I400" s="163"/>
      <c r="J400" s="163"/>
      <c r="K400" s="163"/>
      <c r="L400" s="163"/>
      <c r="M400" s="163"/>
      <c r="N400" s="163"/>
      <c r="O400" s="163"/>
      <c r="P400" s="163"/>
      <c r="Q400" s="163"/>
      <c r="R400" s="163"/>
      <c r="S400" s="163"/>
      <c r="T400" s="163"/>
      <c r="U400" s="163"/>
      <c r="V400" s="163"/>
      <c r="W400" s="163"/>
      <c r="X400" s="163"/>
      <c r="Y400" s="163"/>
      <c r="Z400" s="163"/>
      <c r="AA400" s="163"/>
      <c r="AB400" s="163"/>
      <c r="AC400" s="163"/>
      <c r="AD400" s="163"/>
      <c r="AE400" s="163"/>
      <c r="AF400" s="163"/>
      <c r="AG400" s="163"/>
      <c r="AH400" s="163"/>
      <c r="AI400" s="163"/>
      <c r="AJ400" s="163"/>
      <c r="AK400" s="163"/>
      <c r="AL400" s="163"/>
      <c r="AM400" s="163"/>
      <c r="AN400" s="163"/>
      <c r="AO400" s="163"/>
      <c r="AP400" s="163"/>
      <c r="AQ400" s="163"/>
      <c r="AR400" s="163"/>
      <c r="AS400" s="163"/>
      <c r="AT400" s="163"/>
      <c r="AU400" s="163"/>
      <c r="AV400" s="163"/>
      <c r="AW400" s="163"/>
      <c r="AX400" s="163"/>
      <c r="AY400" s="163"/>
      <c r="AZ400" s="163"/>
      <c r="BA400" s="163"/>
      <c r="BB400" s="163"/>
      <c r="BC400" s="163"/>
      <c r="BD400" s="163"/>
      <c r="BE400" s="163"/>
      <c r="BF400" s="163"/>
    </row>
    <row r="401" spans="3:58">
      <c r="C401" s="163"/>
      <c r="D401" s="163"/>
      <c r="E401" s="163"/>
      <c r="F401" s="163"/>
      <c r="G401" s="163"/>
      <c r="H401" s="163"/>
      <c r="I401" s="163"/>
      <c r="J401" s="163"/>
      <c r="K401" s="163"/>
      <c r="L401" s="163"/>
      <c r="M401" s="163"/>
      <c r="N401" s="163"/>
      <c r="O401" s="163"/>
      <c r="P401" s="163"/>
      <c r="Q401" s="163"/>
      <c r="R401" s="163"/>
      <c r="S401" s="163"/>
      <c r="T401" s="163"/>
      <c r="U401" s="163"/>
      <c r="V401" s="163"/>
      <c r="W401" s="163"/>
      <c r="X401" s="163"/>
      <c r="Y401" s="163"/>
      <c r="Z401" s="163"/>
      <c r="AA401" s="163"/>
      <c r="AB401" s="163"/>
      <c r="AC401" s="163"/>
      <c r="AD401" s="163"/>
      <c r="AE401" s="163"/>
      <c r="AF401" s="163"/>
      <c r="AG401" s="163"/>
      <c r="AH401" s="163"/>
      <c r="AI401" s="163"/>
      <c r="AJ401" s="163"/>
      <c r="AK401" s="163"/>
      <c r="AL401" s="163"/>
      <c r="AM401" s="163"/>
      <c r="AN401" s="163"/>
      <c r="AO401" s="163"/>
      <c r="AP401" s="163"/>
      <c r="AQ401" s="163"/>
      <c r="AR401" s="163"/>
      <c r="AS401" s="163"/>
      <c r="AT401" s="163"/>
      <c r="AU401" s="163"/>
      <c r="AV401" s="163"/>
      <c r="AW401" s="163"/>
      <c r="AX401" s="163"/>
      <c r="AY401" s="163"/>
      <c r="AZ401" s="163"/>
      <c r="BA401" s="163"/>
      <c r="BB401" s="163"/>
      <c r="BC401" s="163"/>
      <c r="BD401" s="163"/>
      <c r="BE401" s="163"/>
      <c r="BF401" s="163"/>
    </row>
    <row r="402" spans="3:58">
      <c r="C402" s="163"/>
      <c r="D402" s="163"/>
      <c r="E402" s="163"/>
      <c r="F402" s="163"/>
      <c r="G402" s="163"/>
      <c r="H402" s="163"/>
      <c r="I402" s="163"/>
      <c r="J402" s="163"/>
      <c r="K402" s="163"/>
      <c r="L402" s="163"/>
      <c r="M402" s="163"/>
      <c r="N402" s="163"/>
      <c r="O402" s="163"/>
      <c r="P402" s="163"/>
      <c r="Q402" s="163"/>
      <c r="R402" s="163"/>
      <c r="S402" s="163"/>
      <c r="T402" s="163"/>
      <c r="U402" s="163"/>
      <c r="V402" s="163"/>
      <c r="W402" s="163"/>
      <c r="X402" s="163"/>
      <c r="Y402" s="163"/>
      <c r="Z402" s="163"/>
      <c r="AA402" s="163"/>
      <c r="AB402" s="163"/>
      <c r="AC402" s="163"/>
      <c r="AD402" s="163"/>
      <c r="AE402" s="163"/>
      <c r="AF402" s="163"/>
      <c r="AG402" s="163"/>
      <c r="AH402" s="163"/>
      <c r="AI402" s="163"/>
      <c r="AJ402" s="163"/>
      <c r="AK402" s="163"/>
      <c r="AL402" s="163"/>
      <c r="AM402" s="163"/>
      <c r="AN402" s="163"/>
      <c r="AO402" s="163"/>
      <c r="AP402" s="163"/>
      <c r="AQ402" s="163"/>
      <c r="AR402" s="163"/>
      <c r="AS402" s="163"/>
      <c r="AT402" s="163"/>
      <c r="AU402" s="163"/>
      <c r="AV402" s="163"/>
      <c r="AW402" s="163"/>
      <c r="AX402" s="163"/>
      <c r="AY402" s="163"/>
      <c r="AZ402" s="163"/>
      <c r="BA402" s="163"/>
      <c r="BB402" s="163"/>
      <c r="BC402" s="163"/>
      <c r="BD402" s="163"/>
      <c r="BE402" s="163"/>
      <c r="BF402" s="163"/>
    </row>
    <row r="403" spans="3:58">
      <c r="C403" s="163"/>
      <c r="D403" s="163"/>
      <c r="E403" s="163"/>
      <c r="F403" s="163"/>
      <c r="G403" s="163"/>
      <c r="H403" s="163"/>
      <c r="I403" s="163"/>
      <c r="J403" s="163"/>
      <c r="K403" s="163"/>
      <c r="L403" s="163"/>
      <c r="M403" s="163"/>
      <c r="N403" s="163"/>
      <c r="O403" s="163"/>
      <c r="P403" s="163"/>
      <c r="Q403" s="163"/>
      <c r="R403" s="163"/>
      <c r="S403" s="163"/>
      <c r="T403" s="163"/>
      <c r="U403" s="163"/>
      <c r="V403" s="163"/>
      <c r="W403" s="163"/>
      <c r="X403" s="163"/>
      <c r="Y403" s="163"/>
      <c r="Z403" s="163"/>
      <c r="AA403" s="163"/>
      <c r="AB403" s="163"/>
      <c r="AC403" s="163"/>
      <c r="AD403" s="163"/>
      <c r="AE403" s="163"/>
      <c r="AF403" s="163"/>
      <c r="AG403" s="163"/>
      <c r="AH403" s="163"/>
      <c r="AI403" s="163"/>
      <c r="AJ403" s="163"/>
      <c r="AK403" s="163"/>
      <c r="AL403" s="163"/>
      <c r="AM403" s="163"/>
      <c r="AN403" s="163"/>
      <c r="AO403" s="163"/>
      <c r="AP403" s="163"/>
      <c r="AQ403" s="163"/>
      <c r="AR403" s="163"/>
      <c r="AS403" s="163"/>
      <c r="AT403" s="163"/>
      <c r="AU403" s="163"/>
      <c r="AV403" s="163"/>
      <c r="AW403" s="163"/>
      <c r="AX403" s="163"/>
      <c r="AY403" s="163"/>
      <c r="AZ403" s="163"/>
      <c r="BA403" s="163"/>
      <c r="BB403" s="163"/>
      <c r="BC403" s="163"/>
      <c r="BD403" s="163"/>
      <c r="BE403" s="163"/>
      <c r="BF403" s="163"/>
    </row>
    <row r="404" spans="3:58">
      <c r="C404" s="163"/>
      <c r="D404" s="163"/>
      <c r="E404" s="163"/>
      <c r="F404" s="163"/>
      <c r="G404" s="163"/>
      <c r="H404" s="163"/>
      <c r="I404" s="163"/>
      <c r="J404" s="163"/>
      <c r="K404" s="163"/>
      <c r="L404" s="163"/>
      <c r="M404" s="163"/>
      <c r="N404" s="163"/>
      <c r="O404" s="163"/>
      <c r="P404" s="163"/>
      <c r="Q404" s="163"/>
      <c r="R404" s="163"/>
      <c r="S404" s="163"/>
      <c r="T404" s="163"/>
      <c r="U404" s="163"/>
      <c r="V404" s="163"/>
      <c r="W404" s="163"/>
      <c r="X404" s="163"/>
      <c r="Y404" s="163"/>
      <c r="Z404" s="163"/>
      <c r="AA404" s="163"/>
      <c r="AB404" s="163"/>
      <c r="AC404" s="163"/>
      <c r="AD404" s="163"/>
      <c r="AE404" s="163"/>
      <c r="AF404" s="163"/>
      <c r="AG404" s="163"/>
      <c r="AH404" s="163"/>
      <c r="AI404" s="163"/>
      <c r="AJ404" s="163"/>
      <c r="AK404" s="163"/>
      <c r="AL404" s="163"/>
      <c r="AM404" s="163"/>
      <c r="AN404" s="163"/>
      <c r="AO404" s="163"/>
      <c r="AP404" s="163"/>
      <c r="AQ404" s="163"/>
      <c r="AR404" s="163"/>
      <c r="AS404" s="163"/>
      <c r="AT404" s="163"/>
      <c r="AU404" s="163"/>
      <c r="AV404" s="163"/>
      <c r="AW404" s="163"/>
      <c r="AX404" s="163"/>
      <c r="AY404" s="163"/>
      <c r="AZ404" s="163"/>
      <c r="BA404" s="163"/>
      <c r="BB404" s="163"/>
      <c r="BC404" s="163"/>
      <c r="BD404" s="163"/>
      <c r="BE404" s="163"/>
      <c r="BF404" s="163"/>
    </row>
    <row r="405" spans="3:58">
      <c r="C405" s="163"/>
      <c r="D405" s="163"/>
      <c r="E405" s="163"/>
      <c r="F405" s="163"/>
      <c r="G405" s="163"/>
      <c r="H405" s="163"/>
      <c r="I405" s="163"/>
      <c r="J405" s="163"/>
      <c r="K405" s="163"/>
      <c r="L405" s="163"/>
      <c r="M405" s="163"/>
      <c r="N405" s="163"/>
      <c r="O405" s="163"/>
      <c r="P405" s="163"/>
      <c r="Q405" s="163"/>
      <c r="R405" s="163"/>
      <c r="S405" s="163"/>
      <c r="T405" s="163"/>
      <c r="U405" s="163"/>
      <c r="V405" s="163"/>
      <c r="W405" s="163"/>
      <c r="X405" s="163"/>
      <c r="Y405" s="163"/>
      <c r="Z405" s="163"/>
      <c r="AA405" s="163"/>
      <c r="AB405" s="163"/>
      <c r="AC405" s="163"/>
      <c r="AD405" s="163"/>
      <c r="AE405" s="163"/>
      <c r="AF405" s="163"/>
      <c r="AG405" s="163"/>
      <c r="AH405" s="163"/>
      <c r="AI405" s="163"/>
      <c r="AJ405" s="163"/>
      <c r="AK405" s="163"/>
      <c r="AL405" s="163"/>
      <c r="AM405" s="163"/>
      <c r="AN405" s="163"/>
      <c r="AO405" s="163"/>
      <c r="AP405" s="163"/>
      <c r="AQ405" s="163"/>
      <c r="AR405" s="163"/>
      <c r="AS405" s="163"/>
      <c r="AT405" s="163"/>
      <c r="AU405" s="163"/>
      <c r="AV405" s="163"/>
      <c r="AW405" s="163"/>
      <c r="AX405" s="163"/>
      <c r="AY405" s="163"/>
      <c r="AZ405" s="163"/>
      <c r="BA405" s="163"/>
      <c r="BB405" s="163"/>
      <c r="BC405" s="163"/>
      <c r="BD405" s="163"/>
      <c r="BE405" s="163"/>
      <c r="BF405" s="163"/>
    </row>
    <row r="406" spans="3:58">
      <c r="C406" s="163"/>
      <c r="D406" s="163"/>
      <c r="E406" s="163"/>
      <c r="F406" s="163"/>
      <c r="G406" s="163"/>
      <c r="H406" s="163"/>
      <c r="I406" s="163"/>
      <c r="J406" s="163"/>
      <c r="K406" s="163"/>
      <c r="L406" s="163"/>
      <c r="M406" s="163"/>
      <c r="N406" s="163"/>
      <c r="O406" s="163"/>
      <c r="P406" s="163"/>
      <c r="Q406" s="163"/>
      <c r="R406" s="163"/>
      <c r="S406" s="163"/>
      <c r="T406" s="163"/>
      <c r="U406" s="163"/>
      <c r="V406" s="163"/>
      <c r="W406" s="163"/>
      <c r="X406" s="163"/>
      <c r="Y406" s="163"/>
      <c r="Z406" s="163"/>
      <c r="AA406" s="163"/>
      <c r="AB406" s="163"/>
      <c r="AC406" s="163"/>
      <c r="AD406" s="163"/>
      <c r="AE406" s="163"/>
      <c r="AF406" s="163"/>
      <c r="AG406" s="163"/>
      <c r="AH406" s="163"/>
      <c r="AI406" s="163"/>
      <c r="AJ406" s="163"/>
      <c r="AK406" s="163"/>
      <c r="AL406" s="163"/>
      <c r="AM406" s="163"/>
      <c r="AN406" s="163"/>
      <c r="AO406" s="163"/>
      <c r="AP406" s="163"/>
      <c r="AQ406" s="163"/>
      <c r="AR406" s="163"/>
      <c r="AS406" s="163"/>
      <c r="AT406" s="163"/>
      <c r="AU406" s="163"/>
      <c r="AV406" s="163"/>
      <c r="AW406" s="163"/>
      <c r="AX406" s="163"/>
      <c r="AY406" s="163"/>
      <c r="AZ406" s="163"/>
      <c r="BA406" s="163"/>
      <c r="BB406" s="163"/>
      <c r="BC406" s="163"/>
      <c r="BD406" s="163"/>
      <c r="BE406" s="163"/>
      <c r="BF406" s="163"/>
    </row>
    <row r="407" spans="3:58">
      <c r="C407" s="163"/>
      <c r="D407" s="163"/>
      <c r="E407" s="163"/>
      <c r="F407" s="163"/>
      <c r="G407" s="163"/>
      <c r="H407" s="163"/>
      <c r="I407" s="163"/>
      <c r="J407" s="163"/>
      <c r="K407" s="163"/>
      <c r="L407" s="163"/>
      <c r="M407" s="163"/>
      <c r="N407" s="163"/>
      <c r="O407" s="163"/>
      <c r="P407" s="163"/>
      <c r="Q407" s="163"/>
      <c r="R407" s="163"/>
      <c r="S407" s="163"/>
      <c r="T407" s="163"/>
      <c r="U407" s="163"/>
      <c r="V407" s="163"/>
      <c r="W407" s="163"/>
      <c r="X407" s="163"/>
      <c r="Y407" s="163"/>
      <c r="Z407" s="163"/>
      <c r="AA407" s="163"/>
      <c r="AB407" s="163"/>
      <c r="AC407" s="163"/>
      <c r="AD407" s="163"/>
      <c r="AE407" s="163"/>
      <c r="AF407" s="163"/>
      <c r="AG407" s="163"/>
      <c r="AH407" s="163"/>
      <c r="AI407" s="163"/>
      <c r="AJ407" s="163"/>
      <c r="AK407" s="163"/>
      <c r="AL407" s="163"/>
      <c r="AM407" s="163"/>
      <c r="AN407" s="163"/>
      <c r="AO407" s="163"/>
      <c r="AP407" s="163"/>
      <c r="AQ407" s="163"/>
      <c r="AR407" s="163"/>
      <c r="AS407" s="163"/>
      <c r="AT407" s="163"/>
      <c r="AU407" s="163"/>
      <c r="AV407" s="163"/>
      <c r="AW407" s="163"/>
      <c r="AX407" s="163"/>
      <c r="AY407" s="163"/>
      <c r="AZ407" s="163"/>
      <c r="BA407" s="163"/>
      <c r="BB407" s="163"/>
      <c r="BC407" s="163"/>
      <c r="BD407" s="163"/>
      <c r="BE407" s="163"/>
      <c r="BF407" s="163"/>
    </row>
    <row r="408" spans="3:58">
      <c r="C408" s="163"/>
      <c r="D408" s="163"/>
      <c r="E408" s="163"/>
      <c r="F408" s="163"/>
      <c r="G408" s="163"/>
      <c r="H408" s="163"/>
      <c r="I408" s="163"/>
      <c r="J408" s="163"/>
      <c r="K408" s="163"/>
      <c r="L408" s="163"/>
      <c r="M408" s="163"/>
      <c r="N408" s="163"/>
      <c r="O408" s="163"/>
      <c r="P408" s="163"/>
      <c r="Q408" s="163"/>
      <c r="R408" s="163"/>
      <c r="S408" s="163"/>
      <c r="T408" s="163"/>
      <c r="U408" s="163"/>
      <c r="V408" s="163"/>
      <c r="W408" s="163"/>
      <c r="X408" s="163"/>
      <c r="Y408" s="163"/>
      <c r="Z408" s="163"/>
      <c r="AA408" s="163"/>
      <c r="AB408" s="163"/>
      <c r="AC408" s="163"/>
      <c r="AD408" s="163"/>
      <c r="AE408" s="163"/>
      <c r="AF408" s="163"/>
      <c r="AG408" s="163"/>
      <c r="AH408" s="163"/>
      <c r="AI408" s="163"/>
      <c r="AJ408" s="163"/>
      <c r="AK408" s="163"/>
      <c r="AL408" s="163"/>
      <c r="AM408" s="163"/>
      <c r="AN408" s="163"/>
      <c r="AO408" s="163"/>
      <c r="AP408" s="163"/>
      <c r="AQ408" s="163"/>
      <c r="AR408" s="163"/>
      <c r="AS408" s="163"/>
      <c r="AT408" s="163"/>
      <c r="AU408" s="163"/>
      <c r="AV408" s="163"/>
      <c r="AW408" s="163"/>
      <c r="AX408" s="163"/>
      <c r="AY408" s="163"/>
      <c r="AZ408" s="163"/>
      <c r="BA408" s="163"/>
      <c r="BB408" s="163"/>
      <c r="BC408" s="163"/>
      <c r="BD408" s="163"/>
      <c r="BE408" s="163"/>
      <c r="BF408" s="163"/>
    </row>
    <row r="409" spans="3:58">
      <c r="C409" s="163"/>
      <c r="D409" s="163"/>
      <c r="E409" s="163"/>
      <c r="F409" s="163"/>
      <c r="G409" s="163"/>
      <c r="H409" s="163"/>
      <c r="I409" s="163"/>
      <c r="J409" s="163"/>
      <c r="K409" s="163"/>
      <c r="L409" s="163"/>
      <c r="M409" s="163"/>
      <c r="N409" s="163"/>
      <c r="O409" s="163"/>
      <c r="P409" s="163"/>
      <c r="Q409" s="163"/>
      <c r="R409" s="163"/>
      <c r="S409" s="163"/>
      <c r="T409" s="163"/>
      <c r="U409" s="163"/>
      <c r="V409" s="163"/>
      <c r="W409" s="163"/>
      <c r="X409" s="163"/>
      <c r="Y409" s="163"/>
      <c r="Z409" s="163"/>
      <c r="AA409" s="163"/>
      <c r="AB409" s="163"/>
      <c r="AC409" s="163"/>
      <c r="AD409" s="163"/>
      <c r="AE409" s="163"/>
      <c r="AF409" s="163"/>
      <c r="AG409" s="163"/>
      <c r="AH409" s="163"/>
      <c r="AI409" s="163"/>
      <c r="AJ409" s="163"/>
      <c r="AK409" s="163"/>
      <c r="AL409" s="163"/>
      <c r="AM409" s="163"/>
      <c r="AN409" s="163"/>
      <c r="AO409" s="163"/>
      <c r="AP409" s="163"/>
      <c r="AQ409" s="163"/>
      <c r="AR409" s="163"/>
      <c r="AS409" s="163"/>
      <c r="AT409" s="163"/>
      <c r="AU409" s="163"/>
      <c r="AV409" s="163"/>
      <c r="AW409" s="163"/>
      <c r="AX409" s="163"/>
      <c r="AY409" s="163"/>
      <c r="AZ409" s="163"/>
      <c r="BA409" s="163"/>
      <c r="BB409" s="163"/>
      <c r="BC409" s="163"/>
      <c r="BD409" s="163"/>
      <c r="BE409" s="163"/>
      <c r="BF409" s="163"/>
    </row>
    <row r="410" spans="3:58">
      <c r="C410" s="163"/>
      <c r="D410" s="163"/>
      <c r="E410" s="163"/>
      <c r="F410" s="163"/>
      <c r="G410" s="163"/>
      <c r="H410" s="163"/>
      <c r="I410" s="163"/>
      <c r="J410" s="163"/>
      <c r="K410" s="163"/>
      <c r="L410" s="163"/>
      <c r="M410" s="163"/>
      <c r="N410" s="163"/>
      <c r="O410" s="163"/>
      <c r="P410" s="163"/>
      <c r="Q410" s="163"/>
      <c r="R410" s="163"/>
      <c r="S410" s="163"/>
      <c r="T410" s="163"/>
      <c r="U410" s="163"/>
      <c r="V410" s="163"/>
      <c r="W410" s="163"/>
      <c r="X410" s="163"/>
      <c r="Y410" s="163"/>
      <c r="Z410" s="163"/>
      <c r="AA410" s="163"/>
      <c r="AB410" s="163"/>
      <c r="AC410" s="163"/>
      <c r="AD410" s="163"/>
      <c r="AE410" s="163"/>
      <c r="AF410" s="163"/>
      <c r="AG410" s="163"/>
      <c r="AH410" s="163"/>
      <c r="AI410" s="163"/>
      <c r="AJ410" s="163"/>
      <c r="AK410" s="163"/>
      <c r="AL410" s="163"/>
      <c r="AM410" s="163"/>
      <c r="AN410" s="163"/>
      <c r="AO410" s="163"/>
      <c r="AP410" s="163"/>
      <c r="AQ410" s="163"/>
      <c r="AR410" s="163"/>
      <c r="AS410" s="163"/>
      <c r="AT410" s="163"/>
      <c r="AU410" s="163"/>
      <c r="AV410" s="163"/>
      <c r="AW410" s="163"/>
      <c r="AX410" s="163"/>
      <c r="AY410" s="163"/>
      <c r="AZ410" s="163"/>
      <c r="BA410" s="163"/>
      <c r="BB410" s="163"/>
      <c r="BC410" s="163"/>
      <c r="BD410" s="163"/>
      <c r="BE410" s="163"/>
      <c r="BF410" s="163"/>
    </row>
    <row r="411" spans="3:58">
      <c r="C411" s="163"/>
      <c r="D411" s="163"/>
      <c r="E411" s="163"/>
      <c r="F411" s="163"/>
      <c r="G411" s="163"/>
      <c r="H411" s="163"/>
      <c r="I411" s="163"/>
      <c r="J411" s="163"/>
      <c r="K411" s="163"/>
      <c r="L411" s="163"/>
      <c r="M411" s="163"/>
      <c r="N411" s="163"/>
      <c r="O411" s="163"/>
      <c r="P411" s="163"/>
      <c r="Q411" s="163"/>
      <c r="R411" s="163"/>
      <c r="S411" s="163"/>
      <c r="T411" s="163"/>
      <c r="U411" s="163"/>
      <c r="V411" s="163"/>
      <c r="W411" s="163"/>
      <c r="X411" s="163"/>
      <c r="Y411" s="163"/>
      <c r="Z411" s="163"/>
      <c r="AA411" s="163"/>
      <c r="AB411" s="163"/>
      <c r="AC411" s="163"/>
      <c r="AD411" s="163"/>
      <c r="AE411" s="163"/>
      <c r="AF411" s="163"/>
      <c r="AG411" s="163"/>
      <c r="AH411" s="163"/>
      <c r="AI411" s="163"/>
      <c r="AJ411" s="163"/>
      <c r="AK411" s="163"/>
      <c r="AL411" s="163"/>
      <c r="AM411" s="163"/>
      <c r="AN411" s="163"/>
      <c r="AO411" s="163"/>
      <c r="AP411" s="163"/>
      <c r="AQ411" s="163"/>
      <c r="AR411" s="163"/>
      <c r="AS411" s="163"/>
      <c r="AT411" s="163"/>
      <c r="AU411" s="163"/>
      <c r="AV411" s="163"/>
      <c r="AW411" s="163"/>
      <c r="AX411" s="163"/>
      <c r="AY411" s="163"/>
      <c r="AZ411" s="163"/>
      <c r="BA411" s="163"/>
      <c r="BB411" s="163"/>
      <c r="BC411" s="163"/>
      <c r="BD411" s="163"/>
      <c r="BE411" s="163"/>
      <c r="BF411" s="163"/>
    </row>
    <row r="412" spans="3:58">
      <c r="C412" s="163"/>
      <c r="D412" s="163"/>
      <c r="E412" s="163"/>
      <c r="F412" s="163"/>
      <c r="G412" s="163"/>
      <c r="H412" s="163"/>
      <c r="I412" s="163"/>
      <c r="J412" s="163"/>
      <c r="K412" s="163"/>
      <c r="L412" s="163"/>
      <c r="M412" s="163"/>
      <c r="N412" s="163"/>
      <c r="O412" s="163"/>
      <c r="P412" s="163"/>
      <c r="Q412" s="163"/>
      <c r="R412" s="163"/>
      <c r="S412" s="163"/>
      <c r="T412" s="163"/>
      <c r="U412" s="163"/>
      <c r="V412" s="163"/>
      <c r="W412" s="163"/>
      <c r="X412" s="163"/>
      <c r="Y412" s="163"/>
      <c r="Z412" s="163"/>
      <c r="AA412" s="163"/>
      <c r="AB412" s="163"/>
      <c r="AC412" s="163"/>
      <c r="AD412" s="163"/>
      <c r="AE412" s="163"/>
      <c r="AF412" s="163"/>
      <c r="AG412" s="163"/>
      <c r="AH412" s="163"/>
      <c r="AI412" s="163"/>
      <c r="AJ412" s="163"/>
      <c r="AK412" s="163"/>
      <c r="AL412" s="163"/>
      <c r="AM412" s="163"/>
      <c r="AN412" s="163"/>
      <c r="AO412" s="163"/>
      <c r="AP412" s="163"/>
      <c r="AQ412" s="163"/>
      <c r="AR412" s="163"/>
      <c r="AS412" s="163"/>
      <c r="AT412" s="163"/>
      <c r="AU412" s="163"/>
      <c r="AV412" s="163"/>
      <c r="AW412" s="163"/>
      <c r="AX412" s="163"/>
      <c r="AY412" s="163"/>
      <c r="AZ412" s="163"/>
      <c r="BA412" s="163"/>
      <c r="BB412" s="163"/>
      <c r="BC412" s="163"/>
      <c r="BD412" s="163"/>
      <c r="BE412" s="163"/>
      <c r="BF412" s="163"/>
    </row>
    <row r="413" spans="3:58">
      <c r="C413" s="163"/>
      <c r="D413" s="163"/>
      <c r="E413" s="163"/>
      <c r="F413" s="163"/>
      <c r="G413" s="163"/>
      <c r="H413" s="163"/>
      <c r="I413" s="163"/>
      <c r="J413" s="163"/>
      <c r="K413" s="163"/>
      <c r="L413" s="163"/>
      <c r="M413" s="163"/>
      <c r="N413" s="163"/>
      <c r="O413" s="163"/>
      <c r="P413" s="163"/>
      <c r="Q413" s="163"/>
      <c r="R413" s="163"/>
      <c r="S413" s="163"/>
      <c r="T413" s="163"/>
      <c r="U413" s="163"/>
      <c r="V413" s="163"/>
      <c r="W413" s="163"/>
      <c r="X413" s="163"/>
      <c r="Y413" s="163"/>
      <c r="Z413" s="163"/>
      <c r="AA413" s="163"/>
      <c r="AB413" s="163"/>
      <c r="AC413" s="163"/>
      <c r="AD413" s="163"/>
      <c r="AE413" s="163"/>
      <c r="AF413" s="163"/>
      <c r="AG413" s="163"/>
      <c r="AH413" s="163"/>
      <c r="AI413" s="163"/>
      <c r="AJ413" s="163"/>
      <c r="AK413" s="163"/>
      <c r="AL413" s="163"/>
      <c r="AM413" s="163"/>
      <c r="AN413" s="163"/>
      <c r="AO413" s="163"/>
      <c r="AP413" s="163"/>
      <c r="AQ413" s="163"/>
      <c r="AR413" s="163"/>
      <c r="AS413" s="163"/>
      <c r="AT413" s="163"/>
      <c r="AU413" s="163"/>
      <c r="AV413" s="163"/>
      <c r="AW413" s="163"/>
      <c r="AX413" s="163"/>
      <c r="AY413" s="163"/>
      <c r="AZ413" s="163"/>
      <c r="BA413" s="163"/>
      <c r="BB413" s="163"/>
      <c r="BC413" s="163"/>
      <c r="BD413" s="163"/>
      <c r="BE413" s="163"/>
      <c r="BF413" s="163"/>
    </row>
    <row r="414" spans="3:58">
      <c r="C414" s="163"/>
      <c r="D414" s="163"/>
      <c r="E414" s="163"/>
      <c r="F414" s="163"/>
      <c r="G414" s="163"/>
      <c r="H414" s="163"/>
      <c r="I414" s="163"/>
      <c r="J414" s="163"/>
      <c r="K414" s="163"/>
      <c r="L414" s="163"/>
      <c r="M414" s="163"/>
      <c r="N414" s="163"/>
      <c r="O414" s="163"/>
      <c r="P414" s="163"/>
      <c r="Q414" s="163"/>
      <c r="R414" s="163"/>
      <c r="S414" s="163"/>
      <c r="T414" s="163"/>
      <c r="U414" s="163"/>
      <c r="V414" s="163"/>
      <c r="W414" s="163"/>
      <c r="X414" s="163"/>
      <c r="Y414" s="163"/>
      <c r="Z414" s="163"/>
      <c r="AA414" s="163"/>
      <c r="AB414" s="163"/>
      <c r="AC414" s="163"/>
      <c r="AD414" s="163"/>
      <c r="AE414" s="163"/>
      <c r="AF414" s="163"/>
      <c r="AG414" s="163"/>
      <c r="AH414" s="163"/>
      <c r="AI414" s="163"/>
      <c r="AJ414" s="163"/>
      <c r="AK414" s="163"/>
      <c r="AL414" s="163"/>
      <c r="AM414" s="163"/>
      <c r="AN414" s="163"/>
      <c r="AO414" s="163"/>
      <c r="AP414" s="163"/>
      <c r="AQ414" s="163"/>
      <c r="AR414" s="163"/>
      <c r="AS414" s="163"/>
      <c r="AT414" s="163"/>
      <c r="AU414" s="163"/>
      <c r="AV414" s="163"/>
      <c r="AW414" s="163"/>
      <c r="AX414" s="163"/>
      <c r="AY414" s="163"/>
      <c r="AZ414" s="163"/>
      <c r="BA414" s="163"/>
      <c r="BB414" s="163"/>
      <c r="BC414" s="163"/>
      <c r="BD414" s="163"/>
      <c r="BE414" s="163"/>
      <c r="BF414" s="163"/>
    </row>
    <row r="415" spans="3:58">
      <c r="C415" s="163"/>
      <c r="D415" s="163"/>
      <c r="E415" s="163"/>
      <c r="F415" s="163"/>
      <c r="G415" s="163"/>
      <c r="H415" s="163"/>
      <c r="I415" s="163"/>
      <c r="J415" s="163"/>
      <c r="K415" s="163"/>
      <c r="L415" s="163"/>
      <c r="M415" s="163"/>
      <c r="N415" s="163"/>
      <c r="O415" s="163"/>
      <c r="P415" s="163"/>
      <c r="Q415" s="163"/>
      <c r="R415" s="163"/>
      <c r="S415" s="163"/>
      <c r="T415" s="163"/>
      <c r="U415" s="163"/>
      <c r="V415" s="163"/>
      <c r="W415" s="163"/>
      <c r="X415" s="163"/>
      <c r="Y415" s="163"/>
      <c r="Z415" s="163"/>
      <c r="AA415" s="163"/>
      <c r="AB415" s="163"/>
      <c r="AC415" s="163"/>
      <c r="AD415" s="163"/>
      <c r="AE415" s="163"/>
      <c r="AF415" s="163"/>
      <c r="AG415" s="163"/>
      <c r="AH415" s="163"/>
      <c r="AI415" s="163"/>
      <c r="AJ415" s="163"/>
      <c r="AK415" s="163"/>
      <c r="AL415" s="163"/>
      <c r="AM415" s="163"/>
      <c r="AN415" s="163"/>
      <c r="AO415" s="163"/>
      <c r="AP415" s="163"/>
      <c r="AQ415" s="163"/>
      <c r="AR415" s="163"/>
      <c r="AS415" s="163"/>
      <c r="AT415" s="163"/>
      <c r="AU415" s="163"/>
      <c r="AV415" s="163"/>
      <c r="AW415" s="163"/>
      <c r="AX415" s="163"/>
      <c r="AY415" s="163"/>
      <c r="AZ415" s="163"/>
      <c r="BA415" s="163"/>
      <c r="BB415" s="163"/>
      <c r="BC415" s="163"/>
      <c r="BD415" s="163"/>
      <c r="BE415" s="163"/>
      <c r="BF415" s="163"/>
    </row>
    <row r="416" spans="3:58">
      <c r="C416" s="163"/>
      <c r="D416" s="163"/>
      <c r="E416" s="163"/>
      <c r="F416" s="163"/>
      <c r="G416" s="163"/>
      <c r="H416" s="163"/>
      <c r="I416" s="163"/>
      <c r="J416" s="163"/>
      <c r="K416" s="163"/>
      <c r="L416" s="163"/>
      <c r="M416" s="163"/>
      <c r="N416" s="163"/>
      <c r="O416" s="163"/>
      <c r="P416" s="163"/>
      <c r="Q416" s="163"/>
      <c r="R416" s="163"/>
      <c r="S416" s="163"/>
      <c r="T416" s="163"/>
      <c r="U416" s="163"/>
      <c r="V416" s="163"/>
      <c r="W416" s="163"/>
      <c r="X416" s="163"/>
      <c r="Y416" s="163"/>
      <c r="Z416" s="163"/>
      <c r="AA416" s="163"/>
      <c r="AB416" s="163"/>
      <c r="AC416" s="163"/>
      <c r="AD416" s="163"/>
      <c r="AE416" s="163"/>
      <c r="AF416" s="163"/>
      <c r="AG416" s="163"/>
      <c r="AH416" s="163"/>
      <c r="AI416" s="163"/>
      <c r="AJ416" s="163"/>
      <c r="AK416" s="163"/>
      <c r="AL416" s="163"/>
      <c r="AM416" s="163"/>
      <c r="AN416" s="163"/>
      <c r="AO416" s="163"/>
      <c r="AP416" s="163"/>
      <c r="AQ416" s="163"/>
      <c r="AR416" s="163"/>
      <c r="AS416" s="163"/>
      <c r="AT416" s="163"/>
      <c r="AU416" s="163"/>
      <c r="AV416" s="163"/>
      <c r="AW416" s="163"/>
      <c r="AX416" s="163"/>
      <c r="AY416" s="163"/>
      <c r="AZ416" s="163"/>
      <c r="BA416" s="163"/>
      <c r="BB416" s="163"/>
      <c r="BC416" s="163"/>
      <c r="BD416" s="163"/>
      <c r="BE416" s="163"/>
      <c r="BF416" s="163"/>
    </row>
    <row r="417" spans="3:58">
      <c r="C417" s="163"/>
      <c r="D417" s="163"/>
      <c r="E417" s="163"/>
      <c r="F417" s="163"/>
      <c r="G417" s="163"/>
      <c r="H417" s="163"/>
      <c r="I417" s="163"/>
      <c r="J417" s="163"/>
      <c r="K417" s="163"/>
      <c r="L417" s="163"/>
      <c r="M417" s="163"/>
      <c r="N417" s="163"/>
      <c r="O417" s="163"/>
      <c r="P417" s="163"/>
      <c r="Q417" s="163"/>
      <c r="R417" s="163"/>
      <c r="S417" s="163"/>
      <c r="T417" s="163"/>
      <c r="U417" s="163"/>
      <c r="V417" s="163"/>
      <c r="W417" s="163"/>
      <c r="X417" s="163"/>
      <c r="Y417" s="163"/>
      <c r="Z417" s="163"/>
      <c r="AA417" s="163"/>
      <c r="AB417" s="163"/>
      <c r="AC417" s="163"/>
      <c r="AD417" s="163"/>
      <c r="AE417" s="163"/>
      <c r="AF417" s="163"/>
      <c r="AG417" s="163"/>
      <c r="AH417" s="163"/>
      <c r="AI417" s="163"/>
      <c r="AJ417" s="163"/>
      <c r="AK417" s="163"/>
      <c r="AL417" s="163"/>
      <c r="AM417" s="163"/>
      <c r="AN417" s="163"/>
      <c r="AO417" s="163"/>
      <c r="AP417" s="163"/>
      <c r="AQ417" s="163"/>
      <c r="AR417" s="163"/>
      <c r="AS417" s="163"/>
      <c r="AT417" s="163"/>
      <c r="AU417" s="163"/>
      <c r="AV417" s="163"/>
      <c r="AW417" s="163"/>
      <c r="AX417" s="163"/>
      <c r="AY417" s="163"/>
      <c r="AZ417" s="163"/>
      <c r="BA417" s="163"/>
      <c r="BB417" s="163"/>
      <c r="BC417" s="163"/>
      <c r="BD417" s="163"/>
      <c r="BE417" s="163"/>
      <c r="BF417" s="163"/>
    </row>
    <row r="418" spans="3:58">
      <c r="C418" s="163"/>
      <c r="D418" s="163"/>
      <c r="E418" s="163"/>
      <c r="F418" s="163"/>
      <c r="G418" s="163"/>
      <c r="H418" s="163"/>
      <c r="I418" s="163"/>
      <c r="J418" s="163"/>
      <c r="K418" s="163"/>
      <c r="L418" s="163"/>
      <c r="M418" s="163"/>
      <c r="N418" s="163"/>
      <c r="O418" s="163"/>
      <c r="P418" s="163"/>
      <c r="Q418" s="163"/>
      <c r="R418" s="163"/>
      <c r="S418" s="163"/>
      <c r="T418" s="163"/>
      <c r="U418" s="163"/>
      <c r="V418" s="163"/>
      <c r="W418" s="163"/>
      <c r="X418" s="163"/>
      <c r="Y418" s="163"/>
      <c r="Z418" s="163"/>
      <c r="AA418" s="163"/>
      <c r="AB418" s="163"/>
      <c r="AC418" s="163"/>
      <c r="AD418" s="163"/>
      <c r="AE418" s="163"/>
      <c r="AF418" s="163"/>
      <c r="AG418" s="163"/>
      <c r="AH418" s="163"/>
      <c r="AI418" s="163"/>
      <c r="AJ418" s="163"/>
      <c r="AK418" s="163"/>
      <c r="AL418" s="163"/>
      <c r="AM418" s="163"/>
      <c r="AN418" s="163"/>
      <c r="AO418" s="163"/>
      <c r="AP418" s="163"/>
      <c r="AQ418" s="163"/>
      <c r="AR418" s="163"/>
      <c r="AS418" s="163"/>
      <c r="AT418" s="163"/>
      <c r="AU418" s="163"/>
      <c r="AV418" s="163"/>
      <c r="AW418" s="163"/>
      <c r="AX418" s="163"/>
      <c r="AY418" s="163"/>
      <c r="AZ418" s="163"/>
      <c r="BA418" s="163"/>
      <c r="BB418" s="163"/>
      <c r="BC418" s="163"/>
      <c r="BD418" s="163"/>
      <c r="BE418" s="163"/>
      <c r="BF418" s="163"/>
    </row>
    <row r="419" spans="3:58">
      <c r="C419" s="163"/>
      <c r="D419" s="163"/>
      <c r="E419" s="163"/>
      <c r="F419" s="163"/>
      <c r="G419" s="163"/>
      <c r="H419" s="163"/>
      <c r="I419" s="163"/>
      <c r="J419" s="163"/>
      <c r="K419" s="163"/>
      <c r="L419" s="163"/>
      <c r="M419" s="163"/>
      <c r="N419" s="163"/>
      <c r="O419" s="163"/>
      <c r="P419" s="163"/>
      <c r="Q419" s="163"/>
      <c r="R419" s="163"/>
      <c r="S419" s="163"/>
      <c r="T419" s="163"/>
      <c r="U419" s="163"/>
      <c r="V419" s="163"/>
      <c r="W419" s="163"/>
      <c r="X419" s="163"/>
      <c r="Y419" s="163"/>
      <c r="Z419" s="163"/>
      <c r="AA419" s="163"/>
      <c r="AB419" s="163"/>
      <c r="AC419" s="163"/>
      <c r="AD419" s="163"/>
      <c r="AE419" s="163"/>
      <c r="AF419" s="163"/>
      <c r="AG419" s="163"/>
      <c r="AH419" s="163"/>
      <c r="AI419" s="163"/>
      <c r="AJ419" s="163"/>
      <c r="AK419" s="163"/>
      <c r="AL419" s="163"/>
      <c r="AM419" s="163"/>
      <c r="AN419" s="163"/>
      <c r="AO419" s="163"/>
      <c r="AP419" s="163"/>
      <c r="AQ419" s="163"/>
      <c r="AR419" s="163"/>
      <c r="AS419" s="163"/>
      <c r="AT419" s="163"/>
      <c r="AU419" s="163"/>
      <c r="AV419" s="163"/>
      <c r="AW419" s="163"/>
      <c r="AX419" s="163"/>
      <c r="AY419" s="163"/>
      <c r="AZ419" s="163"/>
      <c r="BA419" s="163"/>
      <c r="BB419" s="163"/>
      <c r="BC419" s="163"/>
      <c r="BD419" s="163"/>
      <c r="BE419" s="163"/>
      <c r="BF419" s="163"/>
    </row>
    <row r="420" spans="3:58">
      <c r="C420" s="163"/>
      <c r="D420" s="163"/>
      <c r="E420" s="163"/>
      <c r="F420" s="163"/>
      <c r="G420" s="163"/>
      <c r="H420" s="163"/>
      <c r="I420" s="163"/>
      <c r="J420" s="163"/>
      <c r="K420" s="163"/>
      <c r="L420" s="163"/>
      <c r="M420" s="163"/>
      <c r="N420" s="163"/>
      <c r="O420" s="163"/>
      <c r="P420" s="163"/>
      <c r="Q420" s="163"/>
      <c r="R420" s="163"/>
      <c r="S420" s="163"/>
      <c r="T420" s="163"/>
      <c r="U420" s="163"/>
      <c r="V420" s="163"/>
      <c r="W420" s="163"/>
      <c r="X420" s="163"/>
      <c r="Y420" s="163"/>
      <c r="Z420" s="163"/>
      <c r="AA420" s="163"/>
      <c r="AB420" s="163"/>
      <c r="AC420" s="163"/>
      <c r="AD420" s="163"/>
      <c r="AE420" s="163"/>
      <c r="AF420" s="163"/>
      <c r="AG420" s="163"/>
      <c r="AH420" s="163"/>
      <c r="AI420" s="163"/>
      <c r="AJ420" s="163"/>
      <c r="AK420" s="163"/>
      <c r="AL420" s="163"/>
      <c r="AM420" s="163"/>
      <c r="AN420" s="163"/>
      <c r="AO420" s="163"/>
      <c r="AP420" s="163"/>
      <c r="AQ420" s="163"/>
      <c r="AR420" s="163"/>
      <c r="AS420" s="163"/>
      <c r="AT420" s="163"/>
      <c r="AU420" s="163"/>
      <c r="AV420" s="163"/>
      <c r="AW420" s="163"/>
      <c r="AX420" s="163"/>
      <c r="AY420" s="163"/>
      <c r="AZ420" s="163"/>
      <c r="BA420" s="163"/>
      <c r="BB420" s="163"/>
      <c r="BC420" s="163"/>
      <c r="BD420" s="163"/>
      <c r="BE420" s="163"/>
      <c r="BF420" s="163"/>
    </row>
    <row r="421" spans="3:58">
      <c r="C421" s="163"/>
      <c r="D421" s="163"/>
      <c r="E421" s="163"/>
      <c r="F421" s="163"/>
      <c r="G421" s="163"/>
      <c r="H421" s="163"/>
      <c r="I421" s="163"/>
      <c r="J421" s="163"/>
      <c r="K421" s="163"/>
      <c r="L421" s="163"/>
      <c r="M421" s="163"/>
      <c r="N421" s="163"/>
      <c r="O421" s="163"/>
      <c r="P421" s="163"/>
      <c r="Q421" s="163"/>
      <c r="R421" s="163"/>
      <c r="S421" s="163"/>
      <c r="T421" s="163"/>
      <c r="U421" s="163"/>
      <c r="V421" s="163"/>
      <c r="W421" s="163"/>
      <c r="X421" s="163"/>
      <c r="Y421" s="163"/>
      <c r="Z421" s="163"/>
      <c r="AA421" s="163"/>
      <c r="AB421" s="163"/>
      <c r="AC421" s="163"/>
      <c r="AD421" s="163"/>
      <c r="AE421" s="163"/>
      <c r="AF421" s="163"/>
      <c r="AG421" s="163"/>
      <c r="AH421" s="163"/>
      <c r="AI421" s="163"/>
      <c r="AJ421" s="163"/>
      <c r="AK421" s="163"/>
      <c r="AL421" s="163"/>
      <c r="AM421" s="163"/>
      <c r="AN421" s="163"/>
      <c r="AO421" s="163"/>
      <c r="AP421" s="163"/>
      <c r="AQ421" s="163"/>
      <c r="AR421" s="163"/>
      <c r="AS421" s="163"/>
      <c r="AT421" s="163"/>
      <c r="AU421" s="163"/>
      <c r="AV421" s="163"/>
      <c r="AW421" s="163"/>
      <c r="AX421" s="163"/>
      <c r="AY421" s="163"/>
      <c r="AZ421" s="163"/>
      <c r="BA421" s="163"/>
      <c r="BB421" s="163"/>
      <c r="BC421" s="163"/>
      <c r="BD421" s="163"/>
      <c r="BE421" s="163"/>
      <c r="BF421" s="163"/>
    </row>
    <row r="422" spans="3:58">
      <c r="C422" s="163"/>
      <c r="D422" s="163"/>
      <c r="E422" s="163"/>
      <c r="F422" s="163"/>
      <c r="G422" s="163"/>
      <c r="H422" s="163"/>
      <c r="I422" s="163"/>
      <c r="J422" s="163"/>
      <c r="K422" s="163"/>
      <c r="L422" s="163"/>
      <c r="M422" s="163"/>
      <c r="N422" s="163"/>
      <c r="O422" s="163"/>
      <c r="P422" s="163"/>
      <c r="Q422" s="163"/>
      <c r="R422" s="163"/>
      <c r="S422" s="163"/>
      <c r="T422" s="163"/>
      <c r="U422" s="163"/>
      <c r="V422" s="163"/>
      <c r="W422" s="163"/>
      <c r="X422" s="163"/>
      <c r="Y422" s="163"/>
      <c r="Z422" s="163"/>
      <c r="AA422" s="163"/>
      <c r="AB422" s="163"/>
      <c r="AC422" s="163"/>
      <c r="AD422" s="163"/>
      <c r="AE422" s="163"/>
      <c r="AF422" s="163"/>
      <c r="AG422" s="163"/>
      <c r="AH422" s="163"/>
      <c r="AI422" s="163"/>
      <c r="AJ422" s="163"/>
      <c r="AK422" s="163"/>
      <c r="AL422" s="163"/>
      <c r="AM422" s="163"/>
      <c r="AN422" s="163"/>
      <c r="AO422" s="163"/>
      <c r="AP422" s="163"/>
      <c r="AQ422" s="163"/>
      <c r="AR422" s="163"/>
      <c r="AS422" s="163"/>
      <c r="AT422" s="163"/>
      <c r="AU422" s="163"/>
      <c r="AV422" s="163"/>
      <c r="AW422" s="163"/>
      <c r="AX422" s="163"/>
      <c r="AY422" s="163"/>
      <c r="AZ422" s="163"/>
      <c r="BA422" s="163"/>
      <c r="BB422" s="163"/>
      <c r="BC422" s="163"/>
      <c r="BD422" s="163"/>
      <c r="BE422" s="163"/>
      <c r="BF422" s="163"/>
    </row>
    <row r="423" spans="3:58">
      <c r="C423" s="163"/>
      <c r="D423" s="163"/>
      <c r="E423" s="163"/>
      <c r="F423" s="163"/>
      <c r="G423" s="163"/>
      <c r="H423" s="163"/>
      <c r="I423" s="163"/>
      <c r="J423" s="163"/>
      <c r="K423" s="163"/>
      <c r="L423" s="163"/>
      <c r="M423" s="163"/>
      <c r="N423" s="163"/>
      <c r="O423" s="163"/>
      <c r="P423" s="163"/>
      <c r="Q423" s="163"/>
      <c r="R423" s="163"/>
      <c r="S423" s="163"/>
      <c r="T423" s="163"/>
      <c r="U423" s="163"/>
      <c r="V423" s="163"/>
      <c r="W423" s="163"/>
      <c r="X423" s="163"/>
      <c r="Y423" s="163"/>
      <c r="Z423" s="163"/>
      <c r="AA423" s="163"/>
      <c r="AB423" s="163"/>
      <c r="AC423" s="163"/>
      <c r="AD423" s="163"/>
      <c r="AE423" s="163"/>
      <c r="AF423" s="163"/>
      <c r="AG423" s="163"/>
      <c r="AH423" s="163"/>
      <c r="AI423" s="163"/>
      <c r="AJ423" s="163"/>
      <c r="AK423" s="163"/>
      <c r="AL423" s="163"/>
      <c r="AM423" s="163"/>
      <c r="AN423" s="163"/>
      <c r="AO423" s="163"/>
      <c r="AP423" s="163"/>
      <c r="AQ423" s="163"/>
      <c r="AR423" s="163"/>
      <c r="AS423" s="163"/>
      <c r="AT423" s="163"/>
      <c r="AU423" s="163"/>
      <c r="AV423" s="163"/>
      <c r="AW423" s="163"/>
      <c r="AX423" s="163"/>
      <c r="AY423" s="163"/>
      <c r="AZ423" s="163"/>
      <c r="BA423" s="163"/>
      <c r="BB423" s="163"/>
      <c r="BC423" s="163"/>
      <c r="BD423" s="163"/>
      <c r="BE423" s="163"/>
      <c r="BF423" s="163"/>
    </row>
    <row r="424" spans="3:58">
      <c r="C424" s="163"/>
      <c r="D424" s="163"/>
      <c r="E424" s="163"/>
      <c r="F424" s="163"/>
      <c r="G424" s="163"/>
      <c r="H424" s="163"/>
      <c r="I424" s="163"/>
      <c r="J424" s="163"/>
      <c r="K424" s="163"/>
      <c r="L424" s="163"/>
      <c r="M424" s="163"/>
      <c r="N424" s="163"/>
      <c r="O424" s="163"/>
      <c r="P424" s="163"/>
      <c r="Q424" s="163"/>
      <c r="R424" s="163"/>
      <c r="S424" s="163"/>
      <c r="T424" s="163"/>
      <c r="U424" s="163"/>
      <c r="V424" s="163"/>
      <c r="W424" s="163"/>
      <c r="X424" s="163"/>
      <c r="Y424" s="163"/>
      <c r="Z424" s="163"/>
      <c r="AA424" s="163"/>
      <c r="AB424" s="163"/>
      <c r="AC424" s="163"/>
      <c r="AD424" s="163"/>
      <c r="AE424" s="163"/>
      <c r="AF424" s="163"/>
      <c r="AG424" s="163"/>
      <c r="AH424" s="163"/>
      <c r="AI424" s="163"/>
      <c r="AJ424" s="163"/>
      <c r="AK424" s="163"/>
      <c r="AL424" s="163"/>
      <c r="AM424" s="163"/>
      <c r="AN424" s="163"/>
      <c r="AO424" s="163"/>
      <c r="AP424" s="163"/>
      <c r="AQ424" s="163"/>
      <c r="AR424" s="163"/>
      <c r="AS424" s="163"/>
      <c r="AT424" s="163"/>
      <c r="AU424" s="163"/>
      <c r="AV424" s="163"/>
      <c r="AW424" s="163"/>
      <c r="AX424" s="163"/>
      <c r="AY424" s="163"/>
      <c r="AZ424" s="163"/>
      <c r="BA424" s="163"/>
      <c r="BB424" s="163"/>
      <c r="BC424" s="163"/>
      <c r="BD424" s="163"/>
      <c r="BE424" s="163"/>
      <c r="BF424" s="163"/>
    </row>
    <row r="425" spans="3:58">
      <c r="C425" s="163"/>
      <c r="D425" s="163"/>
      <c r="E425" s="163"/>
      <c r="F425" s="163"/>
      <c r="G425" s="163"/>
      <c r="H425" s="163"/>
      <c r="I425" s="163"/>
      <c r="J425" s="163"/>
      <c r="K425" s="163"/>
      <c r="L425" s="163"/>
      <c r="M425" s="163"/>
      <c r="N425" s="163"/>
      <c r="O425" s="163"/>
      <c r="P425" s="163"/>
      <c r="Q425" s="163"/>
      <c r="R425" s="163"/>
      <c r="S425" s="163"/>
      <c r="T425" s="163"/>
      <c r="U425" s="163"/>
      <c r="V425" s="163"/>
      <c r="W425" s="163"/>
      <c r="X425" s="163"/>
      <c r="Y425" s="163"/>
      <c r="Z425" s="163"/>
      <c r="AA425" s="163"/>
      <c r="AB425" s="163"/>
      <c r="AC425" s="163"/>
      <c r="AD425" s="163"/>
      <c r="AE425" s="163"/>
      <c r="AF425" s="163"/>
      <c r="AG425" s="163"/>
      <c r="AH425" s="163"/>
      <c r="AI425" s="163"/>
      <c r="AJ425" s="163"/>
      <c r="AK425" s="163"/>
      <c r="AL425" s="163"/>
      <c r="AM425" s="163"/>
      <c r="AN425" s="163"/>
      <c r="AO425" s="163"/>
      <c r="AP425" s="163"/>
      <c r="AQ425" s="163"/>
      <c r="AR425" s="163"/>
      <c r="AS425" s="163"/>
      <c r="AT425" s="163"/>
      <c r="AU425" s="163"/>
      <c r="AV425" s="163"/>
      <c r="AW425" s="163"/>
      <c r="AX425" s="163"/>
      <c r="AY425" s="163"/>
      <c r="AZ425" s="163"/>
      <c r="BA425" s="163"/>
      <c r="BB425" s="163"/>
      <c r="BC425" s="163"/>
      <c r="BD425" s="163"/>
      <c r="BE425" s="163"/>
      <c r="BF425" s="163"/>
    </row>
    <row r="426" spans="3:58">
      <c r="C426" s="163"/>
      <c r="D426" s="163"/>
      <c r="E426" s="163"/>
      <c r="F426" s="163"/>
      <c r="G426" s="163"/>
      <c r="H426" s="163"/>
      <c r="I426" s="163"/>
      <c r="J426" s="163"/>
      <c r="K426" s="163"/>
      <c r="L426" s="163"/>
      <c r="M426" s="163"/>
      <c r="N426" s="163"/>
      <c r="O426" s="163"/>
      <c r="P426" s="163"/>
      <c r="Q426" s="163"/>
      <c r="R426" s="163"/>
      <c r="S426" s="163"/>
      <c r="T426" s="163"/>
      <c r="U426" s="163"/>
      <c r="V426" s="163"/>
      <c r="W426" s="163"/>
      <c r="X426" s="163"/>
      <c r="Y426" s="163"/>
      <c r="Z426" s="163"/>
      <c r="AA426" s="163"/>
      <c r="AB426" s="163"/>
      <c r="AC426" s="163"/>
      <c r="AD426" s="163"/>
      <c r="AE426" s="163"/>
      <c r="AF426" s="163"/>
      <c r="AG426" s="163"/>
      <c r="AH426" s="163"/>
      <c r="AI426" s="163"/>
      <c r="AJ426" s="163"/>
      <c r="AK426" s="163"/>
      <c r="AL426" s="163"/>
      <c r="AM426" s="163"/>
      <c r="AN426" s="163"/>
      <c r="AO426" s="163"/>
      <c r="AP426" s="163"/>
      <c r="AQ426" s="163"/>
      <c r="AR426" s="163"/>
      <c r="AS426" s="163"/>
      <c r="AT426" s="163"/>
      <c r="AU426" s="163"/>
      <c r="AV426" s="163"/>
      <c r="AW426" s="163"/>
      <c r="AX426" s="163"/>
      <c r="AY426" s="163"/>
      <c r="AZ426" s="163"/>
      <c r="BA426" s="163"/>
      <c r="BB426" s="163"/>
      <c r="BC426" s="163"/>
      <c r="BD426" s="163"/>
      <c r="BE426" s="163"/>
      <c r="BF426" s="163"/>
    </row>
    <row r="427" spans="3:58">
      <c r="C427" s="163"/>
      <c r="D427" s="163"/>
      <c r="E427" s="163"/>
      <c r="F427" s="163"/>
      <c r="G427" s="163"/>
      <c r="H427" s="163"/>
      <c r="I427" s="163"/>
      <c r="J427" s="163"/>
      <c r="K427" s="163"/>
      <c r="L427" s="163"/>
      <c r="M427" s="163"/>
      <c r="N427" s="163"/>
      <c r="O427" s="163"/>
      <c r="P427" s="163"/>
      <c r="Q427" s="163"/>
      <c r="R427" s="163"/>
      <c r="S427" s="163"/>
      <c r="T427" s="163"/>
      <c r="U427" s="163"/>
      <c r="V427" s="163"/>
      <c r="W427" s="163"/>
      <c r="X427" s="163"/>
      <c r="Y427" s="163"/>
      <c r="Z427" s="163"/>
      <c r="AA427" s="163"/>
      <c r="AB427" s="163"/>
      <c r="AC427" s="163"/>
      <c r="AD427" s="163"/>
      <c r="AE427" s="163"/>
      <c r="AF427" s="163"/>
      <c r="AG427" s="163"/>
      <c r="AH427" s="163"/>
      <c r="AI427" s="163"/>
      <c r="AJ427" s="163"/>
      <c r="AK427" s="163"/>
      <c r="AL427" s="163"/>
      <c r="AM427" s="163"/>
      <c r="AN427" s="163"/>
      <c r="AO427" s="163"/>
      <c r="AP427" s="163"/>
      <c r="AQ427" s="163"/>
      <c r="AR427" s="163"/>
      <c r="AS427" s="163"/>
      <c r="AT427" s="163"/>
      <c r="AU427" s="163"/>
      <c r="AV427" s="163"/>
      <c r="AW427" s="163"/>
      <c r="AX427" s="163"/>
      <c r="AY427" s="163"/>
      <c r="AZ427" s="163"/>
      <c r="BA427" s="163"/>
      <c r="BB427" s="163"/>
      <c r="BC427" s="163"/>
      <c r="BD427" s="163"/>
      <c r="BE427" s="163"/>
      <c r="BF427" s="163"/>
    </row>
    <row r="428" spans="3:58">
      <c r="C428" s="163"/>
      <c r="D428" s="163"/>
      <c r="E428" s="163"/>
      <c r="F428" s="163"/>
      <c r="G428" s="163"/>
      <c r="H428" s="163"/>
      <c r="I428" s="163"/>
      <c r="J428" s="163"/>
      <c r="K428" s="163"/>
      <c r="L428" s="163"/>
      <c r="M428" s="163"/>
      <c r="N428" s="163"/>
      <c r="O428" s="163"/>
      <c r="P428" s="163"/>
      <c r="Q428" s="163"/>
      <c r="R428" s="163"/>
      <c r="S428" s="163"/>
      <c r="T428" s="163"/>
      <c r="U428" s="163"/>
      <c r="V428" s="163"/>
      <c r="W428" s="163"/>
      <c r="X428" s="163"/>
      <c r="Y428" s="163"/>
      <c r="Z428" s="163"/>
      <c r="AA428" s="163"/>
      <c r="AB428" s="163"/>
      <c r="AC428" s="163"/>
      <c r="AD428" s="163"/>
      <c r="AE428" s="163"/>
      <c r="AF428" s="163"/>
      <c r="AG428" s="163"/>
      <c r="AH428" s="163"/>
      <c r="AI428" s="163"/>
      <c r="AJ428" s="163"/>
      <c r="AK428" s="163"/>
      <c r="AL428" s="163"/>
      <c r="AM428" s="163"/>
      <c r="AN428" s="163"/>
      <c r="AO428" s="163"/>
      <c r="AP428" s="163"/>
      <c r="AQ428" s="163"/>
      <c r="AR428" s="163"/>
      <c r="AS428" s="163"/>
      <c r="AT428" s="163"/>
      <c r="AU428" s="163"/>
      <c r="AV428" s="163"/>
      <c r="AW428" s="163"/>
      <c r="AX428" s="163"/>
      <c r="AY428" s="163"/>
      <c r="AZ428" s="163"/>
      <c r="BA428" s="163"/>
      <c r="BB428" s="163"/>
      <c r="BC428" s="163"/>
      <c r="BD428" s="163"/>
      <c r="BE428" s="163"/>
      <c r="BF428" s="163"/>
    </row>
    <row r="429" spans="3:58">
      <c r="C429" s="163"/>
      <c r="D429" s="163"/>
      <c r="E429" s="163"/>
      <c r="F429" s="163"/>
      <c r="G429" s="163"/>
      <c r="H429" s="163"/>
      <c r="I429" s="163"/>
      <c r="J429" s="163"/>
      <c r="K429" s="163"/>
      <c r="L429" s="163"/>
      <c r="M429" s="163"/>
      <c r="N429" s="163"/>
      <c r="O429" s="163"/>
      <c r="P429" s="163"/>
      <c r="Q429" s="163"/>
      <c r="R429" s="163"/>
      <c r="S429" s="163"/>
      <c r="T429" s="163"/>
      <c r="U429" s="163"/>
      <c r="V429" s="163"/>
      <c r="W429" s="163"/>
      <c r="X429" s="163"/>
      <c r="Y429" s="163"/>
      <c r="Z429" s="163"/>
      <c r="AA429" s="163"/>
      <c r="AB429" s="163"/>
      <c r="AC429" s="163"/>
      <c r="AD429" s="163"/>
      <c r="AE429" s="163"/>
      <c r="AF429" s="163"/>
      <c r="AG429" s="163"/>
      <c r="AH429" s="163"/>
      <c r="AI429" s="163"/>
      <c r="AJ429" s="163"/>
      <c r="AK429" s="163"/>
      <c r="AL429" s="163"/>
      <c r="AM429" s="163"/>
      <c r="AN429" s="163"/>
      <c r="AO429" s="163"/>
      <c r="AP429" s="163"/>
      <c r="AQ429" s="163"/>
      <c r="AR429" s="163"/>
      <c r="AS429" s="163"/>
      <c r="AT429" s="163"/>
      <c r="AU429" s="163"/>
      <c r="AV429" s="163"/>
      <c r="AW429" s="163"/>
      <c r="AX429" s="163"/>
      <c r="AY429" s="163"/>
      <c r="AZ429" s="163"/>
      <c r="BA429" s="163"/>
      <c r="BB429" s="163"/>
      <c r="BC429" s="163"/>
      <c r="BD429" s="163"/>
      <c r="BE429" s="163"/>
      <c r="BF429" s="163"/>
    </row>
    <row r="430" spans="3:58">
      <c r="C430" s="163"/>
      <c r="D430" s="163"/>
      <c r="E430" s="163"/>
      <c r="F430" s="163"/>
      <c r="G430" s="163"/>
      <c r="H430" s="163"/>
      <c r="I430" s="163"/>
      <c r="J430" s="163"/>
      <c r="K430" s="163"/>
      <c r="L430" s="163"/>
      <c r="M430" s="163"/>
      <c r="N430" s="163"/>
      <c r="O430" s="163"/>
      <c r="P430" s="163"/>
      <c r="Q430" s="163"/>
      <c r="R430" s="163"/>
      <c r="S430" s="163"/>
      <c r="T430" s="163"/>
      <c r="U430" s="163"/>
      <c r="V430" s="163"/>
      <c r="W430" s="163"/>
      <c r="X430" s="163"/>
      <c r="Y430" s="163"/>
      <c r="Z430" s="163"/>
      <c r="AA430" s="163"/>
      <c r="AB430" s="163"/>
      <c r="AC430" s="163"/>
      <c r="AD430" s="163"/>
      <c r="AE430" s="163"/>
      <c r="AF430" s="163"/>
      <c r="AG430" s="163"/>
      <c r="AH430" s="163"/>
      <c r="AI430" s="163"/>
      <c r="AJ430" s="163"/>
      <c r="AK430" s="163"/>
      <c r="AL430" s="163"/>
      <c r="AM430" s="163"/>
      <c r="AN430" s="163"/>
      <c r="AO430" s="163"/>
      <c r="AP430" s="163"/>
      <c r="AQ430" s="163"/>
      <c r="AR430" s="163"/>
      <c r="AS430" s="163"/>
      <c r="AT430" s="163"/>
      <c r="AU430" s="163"/>
      <c r="AV430" s="163"/>
      <c r="AW430" s="163"/>
      <c r="AX430" s="163"/>
      <c r="AY430" s="163"/>
      <c r="AZ430" s="163"/>
      <c r="BA430" s="163"/>
      <c r="BB430" s="163"/>
      <c r="BC430" s="163"/>
      <c r="BD430" s="163"/>
      <c r="BE430" s="163"/>
      <c r="BF430" s="163"/>
    </row>
    <row r="431" spans="3:58">
      <c r="C431" s="163"/>
      <c r="D431" s="163"/>
      <c r="E431" s="163"/>
      <c r="F431" s="163"/>
      <c r="G431" s="163"/>
      <c r="H431" s="163"/>
      <c r="I431" s="163"/>
      <c r="J431" s="163"/>
      <c r="K431" s="163"/>
      <c r="L431" s="163"/>
      <c r="M431" s="163"/>
      <c r="N431" s="163"/>
      <c r="O431" s="163"/>
      <c r="P431" s="163"/>
      <c r="Q431" s="163"/>
      <c r="R431" s="163"/>
      <c r="S431" s="163"/>
      <c r="T431" s="163"/>
      <c r="U431" s="163"/>
      <c r="V431" s="163"/>
      <c r="W431" s="163"/>
      <c r="X431" s="163"/>
      <c r="Y431" s="163"/>
      <c r="Z431" s="163"/>
      <c r="AA431" s="163"/>
      <c r="AB431" s="163"/>
      <c r="AC431" s="163"/>
      <c r="AD431" s="163"/>
      <c r="AE431" s="163"/>
      <c r="AF431" s="163"/>
      <c r="AG431" s="163"/>
      <c r="AH431" s="163"/>
      <c r="AI431" s="163"/>
      <c r="AJ431" s="163"/>
      <c r="AK431" s="163"/>
      <c r="AL431" s="163"/>
      <c r="AM431" s="163"/>
      <c r="AN431" s="163"/>
      <c r="AO431" s="163"/>
      <c r="AP431" s="163"/>
      <c r="AQ431" s="163"/>
      <c r="AR431" s="163"/>
      <c r="AS431" s="163"/>
      <c r="AT431" s="163"/>
      <c r="AU431" s="163"/>
      <c r="AV431" s="163"/>
      <c r="AW431" s="163"/>
      <c r="AX431" s="163"/>
      <c r="AY431" s="163"/>
      <c r="AZ431" s="163"/>
      <c r="BA431" s="163"/>
      <c r="BB431" s="163"/>
      <c r="BC431" s="163"/>
      <c r="BD431" s="163"/>
      <c r="BE431" s="163"/>
      <c r="BF431" s="163"/>
    </row>
    <row r="432" spans="3:58">
      <c r="C432" s="163"/>
      <c r="D432" s="163"/>
      <c r="E432" s="163"/>
      <c r="F432" s="163"/>
      <c r="G432" s="163"/>
      <c r="H432" s="163"/>
      <c r="I432" s="163"/>
      <c r="J432" s="163"/>
      <c r="K432" s="163"/>
      <c r="L432" s="163"/>
      <c r="M432" s="163"/>
      <c r="N432" s="163"/>
      <c r="O432" s="163"/>
      <c r="P432" s="163"/>
      <c r="Q432" s="163"/>
      <c r="R432" s="163"/>
      <c r="S432" s="163"/>
      <c r="T432" s="163"/>
      <c r="U432" s="163"/>
      <c r="V432" s="163"/>
      <c r="W432" s="163"/>
      <c r="X432" s="163"/>
      <c r="Y432" s="163"/>
      <c r="Z432" s="163"/>
      <c r="AA432" s="163"/>
      <c r="AB432" s="163"/>
      <c r="AC432" s="163"/>
      <c r="AD432" s="163"/>
      <c r="AE432" s="163"/>
      <c r="AF432" s="163"/>
      <c r="AG432" s="163"/>
      <c r="AH432" s="163"/>
      <c r="AI432" s="163"/>
      <c r="AJ432" s="163"/>
      <c r="AK432" s="163"/>
      <c r="AL432" s="163"/>
      <c r="AM432" s="163"/>
      <c r="AN432" s="163"/>
      <c r="AO432" s="163"/>
      <c r="AP432" s="163"/>
      <c r="AQ432" s="163"/>
      <c r="AR432" s="163"/>
      <c r="AS432" s="163"/>
      <c r="AT432" s="163"/>
      <c r="AU432" s="163"/>
      <c r="AV432" s="163"/>
      <c r="AW432" s="163"/>
      <c r="AX432" s="163"/>
      <c r="AY432" s="163"/>
      <c r="AZ432" s="163"/>
      <c r="BA432" s="163"/>
      <c r="BB432" s="163"/>
      <c r="BC432" s="163"/>
      <c r="BD432" s="163"/>
      <c r="BE432" s="163"/>
      <c r="BF432" s="163"/>
    </row>
    <row r="433" spans="3:58">
      <c r="C433" s="163"/>
      <c r="D433" s="163"/>
      <c r="E433" s="163"/>
      <c r="F433" s="163"/>
      <c r="G433" s="163"/>
      <c r="H433" s="163"/>
      <c r="I433" s="163"/>
      <c r="J433" s="163"/>
      <c r="K433" s="163"/>
      <c r="L433" s="163"/>
      <c r="M433" s="163"/>
      <c r="N433" s="163"/>
      <c r="O433" s="163"/>
      <c r="P433" s="163"/>
      <c r="Q433" s="163"/>
      <c r="R433" s="163"/>
      <c r="S433" s="163"/>
      <c r="T433" s="163"/>
      <c r="U433" s="163"/>
      <c r="V433" s="163"/>
      <c r="W433" s="163"/>
      <c r="X433" s="163"/>
      <c r="Y433" s="163"/>
      <c r="Z433" s="163"/>
      <c r="AA433" s="163"/>
      <c r="AB433" s="163"/>
      <c r="AC433" s="163"/>
      <c r="AD433" s="163"/>
      <c r="AE433" s="163"/>
      <c r="AF433" s="163"/>
      <c r="AG433" s="163"/>
      <c r="AH433" s="163"/>
      <c r="AI433" s="163"/>
      <c r="AJ433" s="163"/>
      <c r="AK433" s="163"/>
      <c r="AL433" s="163"/>
      <c r="AM433" s="163"/>
      <c r="AN433" s="163"/>
      <c r="AO433" s="163"/>
      <c r="AP433" s="163"/>
      <c r="AQ433" s="163"/>
      <c r="AR433" s="163"/>
      <c r="AS433" s="163"/>
      <c r="AT433" s="163"/>
      <c r="AU433" s="163"/>
      <c r="AV433" s="163"/>
      <c r="AW433" s="163"/>
      <c r="AX433" s="163"/>
      <c r="AY433" s="163"/>
      <c r="AZ433" s="163"/>
      <c r="BA433" s="163"/>
      <c r="BB433" s="163"/>
      <c r="BC433" s="163"/>
      <c r="BD433" s="163"/>
      <c r="BE433" s="163"/>
      <c r="BF433" s="163"/>
    </row>
    <row r="434" spans="3:58">
      <c r="C434" s="163"/>
      <c r="D434" s="163"/>
      <c r="E434" s="163"/>
      <c r="F434" s="163"/>
      <c r="G434" s="163"/>
      <c r="H434" s="163"/>
      <c r="I434" s="163"/>
      <c r="J434" s="163"/>
      <c r="K434" s="163"/>
      <c r="L434" s="163"/>
      <c r="M434" s="163"/>
      <c r="N434" s="163"/>
      <c r="O434" s="163"/>
      <c r="P434" s="163"/>
      <c r="Q434" s="163"/>
      <c r="R434" s="163"/>
      <c r="S434" s="163"/>
      <c r="T434" s="163"/>
      <c r="U434" s="163"/>
      <c r="V434" s="163"/>
      <c r="W434" s="163"/>
      <c r="X434" s="163"/>
      <c r="Y434" s="163"/>
      <c r="Z434" s="163"/>
      <c r="AA434" s="163"/>
      <c r="AB434" s="163"/>
      <c r="AC434" s="163"/>
      <c r="AD434" s="163"/>
      <c r="AE434" s="163"/>
      <c r="AF434" s="163"/>
      <c r="AG434" s="163"/>
      <c r="AH434" s="163"/>
      <c r="AI434" s="163"/>
      <c r="AJ434" s="163"/>
      <c r="AK434" s="163"/>
      <c r="AL434" s="163"/>
      <c r="AM434" s="163"/>
      <c r="AN434" s="163"/>
      <c r="AO434" s="163"/>
      <c r="AP434" s="163"/>
      <c r="AQ434" s="163"/>
      <c r="AR434" s="163"/>
      <c r="AS434" s="163"/>
      <c r="AT434" s="163"/>
      <c r="AU434" s="163"/>
      <c r="AV434" s="163"/>
      <c r="AW434" s="163"/>
      <c r="AX434" s="163"/>
      <c r="AY434" s="163"/>
      <c r="AZ434" s="163"/>
      <c r="BA434" s="163"/>
      <c r="BB434" s="163"/>
      <c r="BC434" s="163"/>
      <c r="BD434" s="163"/>
      <c r="BE434" s="163"/>
      <c r="BF434" s="163"/>
    </row>
    <row r="435" spans="3:58">
      <c r="C435" s="163"/>
      <c r="D435" s="163"/>
      <c r="E435" s="163"/>
      <c r="F435" s="163"/>
      <c r="G435" s="163"/>
      <c r="H435" s="163"/>
      <c r="I435" s="163"/>
      <c r="J435" s="163"/>
      <c r="K435" s="163"/>
      <c r="L435" s="163"/>
      <c r="M435" s="163"/>
      <c r="N435" s="163"/>
      <c r="O435" s="163"/>
      <c r="P435" s="163"/>
      <c r="Q435" s="163"/>
      <c r="R435" s="163"/>
      <c r="S435" s="163"/>
      <c r="T435" s="163"/>
      <c r="U435" s="163"/>
      <c r="V435" s="163"/>
      <c r="W435" s="163"/>
      <c r="X435" s="163"/>
      <c r="Y435" s="163"/>
      <c r="Z435" s="163"/>
      <c r="AA435" s="163"/>
      <c r="AB435" s="163"/>
      <c r="AC435" s="163"/>
      <c r="AD435" s="163"/>
      <c r="AE435" s="163"/>
      <c r="AF435" s="163"/>
      <c r="AG435" s="163"/>
      <c r="AH435" s="163"/>
      <c r="AI435" s="163"/>
      <c r="AJ435" s="163"/>
      <c r="AK435" s="163"/>
      <c r="AL435" s="163"/>
      <c r="AM435" s="163"/>
      <c r="AN435" s="163"/>
      <c r="AO435" s="163"/>
      <c r="AP435" s="163"/>
      <c r="AQ435" s="163"/>
      <c r="AR435" s="163"/>
      <c r="AS435" s="163"/>
      <c r="AT435" s="163"/>
      <c r="AU435" s="163"/>
      <c r="AV435" s="163"/>
      <c r="AW435" s="163"/>
      <c r="AX435" s="163"/>
      <c r="AY435" s="163"/>
      <c r="AZ435" s="163"/>
      <c r="BA435" s="163"/>
      <c r="BB435" s="163"/>
      <c r="BC435" s="163"/>
      <c r="BD435" s="163"/>
      <c r="BE435" s="163"/>
      <c r="BF435" s="163"/>
    </row>
    <row r="436" spans="3:58">
      <c r="C436" s="163"/>
      <c r="D436" s="163"/>
      <c r="E436" s="163"/>
      <c r="F436" s="163"/>
      <c r="G436" s="163"/>
      <c r="H436" s="163"/>
      <c r="I436" s="163"/>
      <c r="J436" s="163"/>
      <c r="K436" s="163"/>
      <c r="L436" s="163"/>
      <c r="M436" s="163"/>
      <c r="N436" s="163"/>
      <c r="O436" s="163"/>
      <c r="P436" s="163"/>
      <c r="Q436" s="163"/>
      <c r="R436" s="163"/>
      <c r="S436" s="163"/>
      <c r="T436" s="163"/>
      <c r="U436" s="163"/>
      <c r="V436" s="163"/>
      <c r="W436" s="163"/>
      <c r="X436" s="163"/>
      <c r="Y436" s="163"/>
      <c r="Z436" s="163"/>
      <c r="AA436" s="163"/>
      <c r="AB436" s="163"/>
      <c r="AC436" s="163"/>
      <c r="AD436" s="163"/>
      <c r="AE436" s="163"/>
      <c r="AF436" s="163"/>
      <c r="AG436" s="163"/>
      <c r="AH436" s="163"/>
      <c r="AI436" s="163"/>
      <c r="AJ436" s="163"/>
      <c r="AK436" s="163"/>
      <c r="AL436" s="163"/>
      <c r="AM436" s="163"/>
      <c r="AN436" s="163"/>
      <c r="AO436" s="163"/>
      <c r="AP436" s="163"/>
      <c r="AQ436" s="163"/>
      <c r="AR436" s="163"/>
      <c r="AS436" s="163"/>
      <c r="AT436" s="163"/>
      <c r="AU436" s="163"/>
      <c r="AV436" s="163"/>
      <c r="AW436" s="163"/>
      <c r="AX436" s="163"/>
      <c r="AY436" s="163"/>
      <c r="AZ436" s="163"/>
      <c r="BA436" s="163"/>
      <c r="BB436" s="163"/>
      <c r="BC436" s="163"/>
      <c r="BD436" s="163"/>
      <c r="BE436" s="163"/>
      <c r="BF436" s="163"/>
    </row>
    <row r="437" spans="3:58">
      <c r="C437" s="163"/>
      <c r="D437" s="163"/>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c r="AA437" s="163"/>
      <c r="AB437" s="163"/>
      <c r="AC437" s="163"/>
      <c r="AD437" s="163"/>
      <c r="AE437" s="163"/>
      <c r="AF437" s="163"/>
      <c r="AG437" s="163"/>
      <c r="AH437" s="163"/>
      <c r="AI437" s="163"/>
      <c r="AJ437" s="163"/>
      <c r="AK437" s="163"/>
      <c r="AL437" s="163"/>
      <c r="AM437" s="163"/>
      <c r="AN437" s="163"/>
      <c r="AO437" s="163"/>
      <c r="AP437" s="163"/>
      <c r="AQ437" s="163"/>
      <c r="AR437" s="163"/>
      <c r="AS437" s="163"/>
      <c r="AT437" s="163"/>
      <c r="AU437" s="163"/>
      <c r="AV437" s="163"/>
      <c r="AW437" s="163"/>
      <c r="AX437" s="163"/>
      <c r="AY437" s="163"/>
      <c r="AZ437" s="163"/>
      <c r="BA437" s="163"/>
      <c r="BB437" s="163"/>
      <c r="BC437" s="163"/>
      <c r="BD437" s="163"/>
      <c r="BE437" s="163"/>
      <c r="BF437" s="163"/>
    </row>
    <row r="438" spans="3:58">
      <c r="C438" s="163"/>
      <c r="D438" s="163"/>
      <c r="E438" s="163"/>
      <c r="F438" s="163"/>
      <c r="G438" s="163"/>
      <c r="H438" s="163"/>
      <c r="I438" s="163"/>
      <c r="J438" s="163"/>
      <c r="K438" s="163"/>
      <c r="L438" s="163"/>
      <c r="M438" s="163"/>
      <c r="N438" s="163"/>
      <c r="O438" s="163"/>
      <c r="P438" s="163"/>
      <c r="Q438" s="163"/>
      <c r="R438" s="163"/>
      <c r="S438" s="163"/>
      <c r="T438" s="163"/>
      <c r="U438" s="163"/>
      <c r="V438" s="163"/>
      <c r="W438" s="163"/>
      <c r="X438" s="163"/>
      <c r="Y438" s="163"/>
      <c r="Z438" s="163"/>
      <c r="AA438" s="163"/>
      <c r="AB438" s="163"/>
      <c r="AC438" s="163"/>
      <c r="AD438" s="163"/>
      <c r="AE438" s="163"/>
      <c r="AF438" s="163"/>
      <c r="AG438" s="163"/>
      <c r="AH438" s="163"/>
      <c r="AI438" s="163"/>
      <c r="AJ438" s="163"/>
      <c r="AK438" s="163"/>
      <c r="AL438" s="163"/>
      <c r="AM438" s="163"/>
      <c r="AN438" s="163"/>
      <c r="AO438" s="163"/>
      <c r="AP438" s="163"/>
      <c r="AQ438" s="163"/>
      <c r="AR438" s="163"/>
      <c r="AS438" s="163"/>
      <c r="AT438" s="163"/>
      <c r="AU438" s="163"/>
      <c r="AV438" s="163"/>
      <c r="AW438" s="163"/>
      <c r="AX438" s="163"/>
      <c r="AY438" s="163"/>
      <c r="AZ438" s="163"/>
      <c r="BA438" s="163"/>
      <c r="BB438" s="163"/>
      <c r="BC438" s="163"/>
      <c r="BD438" s="163"/>
      <c r="BE438" s="163"/>
      <c r="BF438" s="163"/>
    </row>
    <row r="439" spans="3:58">
      <c r="C439" s="163"/>
      <c r="D439" s="163"/>
      <c r="E439" s="163"/>
      <c r="F439" s="163"/>
      <c r="G439" s="163"/>
      <c r="H439" s="163"/>
      <c r="I439" s="163"/>
      <c r="J439" s="163"/>
      <c r="K439" s="163"/>
      <c r="L439" s="163"/>
      <c r="M439" s="163"/>
      <c r="N439" s="163"/>
      <c r="O439" s="163"/>
      <c r="P439" s="163"/>
      <c r="Q439" s="163"/>
      <c r="R439" s="163"/>
      <c r="S439" s="163"/>
      <c r="T439" s="163"/>
      <c r="U439" s="163"/>
      <c r="V439" s="163"/>
      <c r="W439" s="163"/>
      <c r="X439" s="163"/>
      <c r="Y439" s="163"/>
      <c r="Z439" s="163"/>
      <c r="AA439" s="163"/>
      <c r="AB439" s="163"/>
      <c r="AC439" s="163"/>
      <c r="AD439" s="163"/>
      <c r="AE439" s="163"/>
      <c r="AF439" s="163"/>
      <c r="AG439" s="163"/>
      <c r="AH439" s="163"/>
      <c r="AI439" s="163"/>
      <c r="AJ439" s="163"/>
      <c r="AK439" s="163"/>
      <c r="AL439" s="163"/>
      <c r="AM439" s="163"/>
      <c r="AN439" s="163"/>
      <c r="AO439" s="163"/>
      <c r="AP439" s="163"/>
      <c r="AQ439" s="163"/>
      <c r="AR439" s="163"/>
      <c r="AS439" s="163"/>
      <c r="AT439" s="163"/>
      <c r="AU439" s="163"/>
      <c r="AV439" s="163"/>
      <c r="AW439" s="163"/>
      <c r="AX439" s="163"/>
      <c r="AY439" s="163"/>
      <c r="AZ439" s="163"/>
      <c r="BA439" s="163"/>
      <c r="BB439" s="163"/>
      <c r="BC439" s="163"/>
      <c r="BD439" s="163"/>
      <c r="BE439" s="163"/>
      <c r="BF439" s="163"/>
    </row>
    <row r="440" spans="3:58">
      <c r="C440" s="163"/>
      <c r="D440" s="163"/>
      <c r="E440" s="163"/>
      <c r="F440" s="163"/>
      <c r="G440" s="163"/>
      <c r="H440" s="163"/>
      <c r="I440" s="163"/>
      <c r="J440" s="163"/>
      <c r="K440" s="163"/>
      <c r="L440" s="163"/>
      <c r="M440" s="163"/>
      <c r="N440" s="163"/>
      <c r="O440" s="163"/>
      <c r="P440" s="163"/>
      <c r="Q440" s="163"/>
      <c r="R440" s="163"/>
      <c r="S440" s="163"/>
      <c r="T440" s="163"/>
      <c r="U440" s="163"/>
      <c r="V440" s="163"/>
      <c r="W440" s="163"/>
      <c r="X440" s="163"/>
      <c r="Y440" s="163"/>
      <c r="Z440" s="163"/>
      <c r="AA440" s="163"/>
      <c r="AB440" s="163"/>
      <c r="AC440" s="163"/>
      <c r="AD440" s="163"/>
      <c r="AE440" s="163"/>
      <c r="AF440" s="163"/>
      <c r="AG440" s="163"/>
      <c r="AH440" s="163"/>
      <c r="AI440" s="163"/>
      <c r="AJ440" s="163"/>
      <c r="AK440" s="163"/>
      <c r="AL440" s="163"/>
      <c r="AM440" s="163"/>
      <c r="AN440" s="163"/>
      <c r="AO440" s="163"/>
      <c r="AP440" s="163"/>
      <c r="AQ440" s="163"/>
      <c r="AR440" s="163"/>
      <c r="AS440" s="163"/>
      <c r="AT440" s="163"/>
      <c r="AU440" s="163"/>
      <c r="AV440" s="163"/>
      <c r="AW440" s="163"/>
      <c r="AX440" s="163"/>
      <c r="AY440" s="163"/>
      <c r="AZ440" s="163"/>
      <c r="BA440" s="163"/>
      <c r="BB440" s="163"/>
      <c r="BC440" s="163"/>
      <c r="BD440" s="163"/>
      <c r="BE440" s="163"/>
      <c r="BF440" s="163"/>
    </row>
    <row r="441" spans="3:58">
      <c r="C441" s="163"/>
      <c r="D441" s="163"/>
      <c r="E441" s="163"/>
      <c r="F441" s="163"/>
      <c r="G441" s="163"/>
      <c r="H441" s="163"/>
      <c r="I441" s="163"/>
      <c r="J441" s="163"/>
      <c r="K441" s="163"/>
      <c r="L441" s="163"/>
      <c r="M441" s="163"/>
      <c r="N441" s="163"/>
      <c r="O441" s="163"/>
      <c r="P441" s="163"/>
      <c r="Q441" s="163"/>
      <c r="R441" s="163"/>
      <c r="S441" s="163"/>
      <c r="T441" s="163"/>
      <c r="U441" s="163"/>
      <c r="V441" s="163"/>
      <c r="W441" s="163"/>
      <c r="X441" s="163"/>
      <c r="Y441" s="163"/>
      <c r="Z441" s="163"/>
      <c r="AA441" s="163"/>
      <c r="AB441" s="163"/>
      <c r="AC441" s="163"/>
      <c r="AD441" s="163"/>
      <c r="AE441" s="163"/>
      <c r="AF441" s="163"/>
      <c r="AG441" s="163"/>
      <c r="AH441" s="163"/>
      <c r="AI441" s="163"/>
      <c r="AJ441" s="163"/>
      <c r="AK441" s="163"/>
      <c r="AL441" s="163"/>
      <c r="AM441" s="163"/>
      <c r="AN441" s="163"/>
      <c r="AO441" s="163"/>
      <c r="AP441" s="163"/>
      <c r="AQ441" s="163"/>
      <c r="AR441" s="163"/>
      <c r="AS441" s="163"/>
      <c r="AT441" s="163"/>
      <c r="AU441" s="163"/>
      <c r="AV441" s="163"/>
      <c r="AW441" s="163"/>
      <c r="AX441" s="163"/>
      <c r="AY441" s="163"/>
      <c r="AZ441" s="163"/>
      <c r="BA441" s="163"/>
      <c r="BB441" s="163"/>
      <c r="BC441" s="163"/>
      <c r="BD441" s="163"/>
      <c r="BE441" s="163"/>
      <c r="BF441" s="163"/>
    </row>
    <row r="442" spans="3:58">
      <c r="C442" s="163"/>
      <c r="D442" s="163"/>
      <c r="E442" s="163"/>
      <c r="F442" s="163"/>
      <c r="G442" s="163"/>
      <c r="H442" s="163"/>
      <c r="I442" s="163"/>
      <c r="J442" s="163"/>
      <c r="K442" s="163"/>
      <c r="L442" s="163"/>
      <c r="M442" s="163"/>
      <c r="N442" s="163"/>
      <c r="O442" s="163"/>
      <c r="P442" s="163"/>
      <c r="Q442" s="163"/>
      <c r="R442" s="163"/>
      <c r="S442" s="163"/>
      <c r="T442" s="163"/>
      <c r="U442" s="163"/>
      <c r="V442" s="163"/>
      <c r="W442" s="163"/>
      <c r="X442" s="163"/>
      <c r="Y442" s="163"/>
      <c r="Z442" s="163"/>
      <c r="AA442" s="163"/>
      <c r="AB442" s="163"/>
      <c r="AC442" s="163"/>
      <c r="AD442" s="163"/>
      <c r="AE442" s="163"/>
      <c r="AF442" s="163"/>
      <c r="AG442" s="163"/>
      <c r="AH442" s="163"/>
      <c r="AI442" s="163"/>
      <c r="AJ442" s="163"/>
      <c r="AK442" s="163"/>
      <c r="AL442" s="163"/>
      <c r="AM442" s="163"/>
      <c r="AN442" s="163"/>
      <c r="AO442" s="163"/>
      <c r="AP442" s="163"/>
      <c r="AQ442" s="163"/>
      <c r="AR442" s="163"/>
      <c r="AS442" s="163"/>
      <c r="AT442" s="163"/>
      <c r="AU442" s="163"/>
      <c r="AV442" s="163"/>
      <c r="AW442" s="163"/>
      <c r="AX442" s="163"/>
      <c r="AY442" s="163"/>
      <c r="AZ442" s="163"/>
      <c r="BA442" s="163"/>
      <c r="BB442" s="163"/>
      <c r="BC442" s="163"/>
      <c r="BD442" s="163"/>
      <c r="BE442" s="163"/>
      <c r="BF442" s="163"/>
    </row>
    <row r="443" spans="3:58">
      <c r="C443" s="163"/>
      <c r="D443" s="163"/>
      <c r="E443" s="163"/>
      <c r="F443" s="163"/>
      <c r="G443" s="163"/>
      <c r="H443" s="163"/>
      <c r="I443" s="163"/>
      <c r="J443" s="163"/>
      <c r="K443" s="163"/>
      <c r="L443" s="163"/>
      <c r="M443" s="163"/>
      <c r="N443" s="163"/>
      <c r="O443" s="163"/>
      <c r="P443" s="163"/>
      <c r="Q443" s="163"/>
      <c r="R443" s="163"/>
      <c r="S443" s="163"/>
      <c r="T443" s="163"/>
      <c r="U443" s="163"/>
      <c r="V443" s="163"/>
      <c r="W443" s="163"/>
      <c r="X443" s="163"/>
      <c r="Y443" s="163"/>
      <c r="Z443" s="163"/>
      <c r="AA443" s="163"/>
      <c r="AB443" s="163"/>
      <c r="AC443" s="163"/>
      <c r="AD443" s="163"/>
      <c r="AE443" s="163"/>
      <c r="AF443" s="163"/>
      <c r="AG443" s="163"/>
      <c r="AH443" s="163"/>
      <c r="AI443" s="163"/>
      <c r="AJ443" s="163"/>
      <c r="AK443" s="163"/>
      <c r="AL443" s="163"/>
      <c r="AM443" s="163"/>
      <c r="AN443" s="163"/>
      <c r="AO443" s="163"/>
      <c r="AP443" s="163"/>
      <c r="AQ443" s="163"/>
      <c r="AR443" s="163"/>
      <c r="AS443" s="163"/>
      <c r="AT443" s="163"/>
      <c r="AU443" s="163"/>
      <c r="AV443" s="163"/>
      <c r="AW443" s="163"/>
      <c r="AX443" s="163"/>
      <c r="AY443" s="163"/>
      <c r="AZ443" s="163"/>
      <c r="BA443" s="163"/>
      <c r="BB443" s="163"/>
      <c r="BC443" s="163"/>
      <c r="BD443" s="163"/>
      <c r="BE443" s="163"/>
      <c r="BF443" s="163"/>
    </row>
    <row r="444" spans="3:58">
      <c r="C444" s="163"/>
      <c r="D444" s="163"/>
      <c r="E444" s="163"/>
      <c r="F444" s="163"/>
      <c r="G444" s="163"/>
      <c r="H444" s="163"/>
      <c r="I444" s="163"/>
      <c r="J444" s="163"/>
      <c r="K444" s="163"/>
      <c r="L444" s="163"/>
      <c r="M444" s="163"/>
      <c r="N444" s="163"/>
      <c r="O444" s="163"/>
      <c r="P444" s="163"/>
      <c r="Q444" s="163"/>
      <c r="R444" s="163"/>
      <c r="S444" s="163"/>
      <c r="T444" s="163"/>
      <c r="U444" s="163"/>
      <c r="V444" s="163"/>
      <c r="W444" s="163"/>
      <c r="X444" s="163"/>
      <c r="Y444" s="163"/>
      <c r="Z444" s="163"/>
      <c r="AA444" s="163"/>
      <c r="AB444" s="163"/>
      <c r="AC444" s="163"/>
      <c r="AD444" s="163"/>
      <c r="AE444" s="163"/>
      <c r="AF444" s="163"/>
      <c r="AG444" s="163"/>
      <c r="AH444" s="163"/>
      <c r="AI444" s="163"/>
      <c r="AJ444" s="163"/>
      <c r="AK444" s="163"/>
      <c r="AL444" s="163"/>
      <c r="AM444" s="163"/>
      <c r="AN444" s="163"/>
      <c r="AO444" s="163"/>
      <c r="AP444" s="163"/>
      <c r="AQ444" s="163"/>
      <c r="AR444" s="163"/>
      <c r="AS444" s="163"/>
      <c r="AT444" s="163"/>
      <c r="AU444" s="163"/>
      <c r="AV444" s="163"/>
      <c r="AW444" s="163"/>
      <c r="AX444" s="163"/>
      <c r="AY444" s="163"/>
      <c r="AZ444" s="163"/>
      <c r="BA444" s="163"/>
      <c r="BB444" s="163"/>
      <c r="BC444" s="163"/>
      <c r="BD444" s="163"/>
      <c r="BE444" s="163"/>
      <c r="BF444" s="163"/>
    </row>
    <row r="445" spans="3:58">
      <c r="C445" s="163"/>
      <c r="D445" s="163"/>
      <c r="E445" s="163"/>
      <c r="F445" s="163"/>
      <c r="G445" s="163"/>
      <c r="H445" s="163"/>
      <c r="I445" s="163"/>
      <c r="J445" s="163"/>
      <c r="K445" s="163"/>
      <c r="L445" s="163"/>
      <c r="M445" s="163"/>
      <c r="N445" s="163"/>
      <c r="O445" s="163"/>
      <c r="P445" s="163"/>
      <c r="Q445" s="163"/>
      <c r="R445" s="163"/>
      <c r="S445" s="163"/>
      <c r="T445" s="163"/>
      <c r="U445" s="163"/>
      <c r="V445" s="163"/>
      <c r="W445" s="163"/>
      <c r="X445" s="163"/>
      <c r="Y445" s="163"/>
      <c r="Z445" s="163"/>
      <c r="AA445" s="163"/>
      <c r="AB445" s="163"/>
      <c r="AC445" s="163"/>
      <c r="AD445" s="163"/>
      <c r="AE445" s="163"/>
      <c r="AF445" s="163"/>
      <c r="AG445" s="163"/>
      <c r="AH445" s="163"/>
      <c r="AI445" s="163"/>
      <c r="AJ445" s="163"/>
      <c r="AK445" s="163"/>
      <c r="AL445" s="163"/>
      <c r="AM445" s="163"/>
      <c r="AN445" s="163"/>
      <c r="AO445" s="163"/>
      <c r="AP445" s="163"/>
      <c r="AQ445" s="163"/>
      <c r="AR445" s="163"/>
      <c r="AS445" s="163"/>
      <c r="AT445" s="163"/>
      <c r="AU445" s="163"/>
      <c r="AV445" s="163"/>
      <c r="AW445" s="163"/>
      <c r="AX445" s="163"/>
      <c r="AY445" s="163"/>
      <c r="AZ445" s="163"/>
      <c r="BA445" s="163"/>
      <c r="BB445" s="163"/>
      <c r="BC445" s="163"/>
      <c r="BD445" s="163"/>
      <c r="BE445" s="163"/>
      <c r="BF445" s="163"/>
    </row>
    <row r="446" spans="3:58">
      <c r="C446" s="163"/>
      <c r="D446" s="163"/>
      <c r="E446" s="163"/>
      <c r="F446" s="163"/>
      <c r="G446" s="163"/>
      <c r="H446" s="163"/>
      <c r="I446" s="163"/>
      <c r="J446" s="163"/>
      <c r="K446" s="163"/>
      <c r="L446" s="163"/>
      <c r="M446" s="163"/>
      <c r="N446" s="163"/>
      <c r="O446" s="163"/>
      <c r="P446" s="163"/>
      <c r="Q446" s="163"/>
      <c r="R446" s="163"/>
      <c r="S446" s="163"/>
      <c r="T446" s="163"/>
      <c r="U446" s="163"/>
      <c r="V446" s="163"/>
      <c r="W446" s="163"/>
      <c r="X446" s="163"/>
      <c r="Y446" s="163"/>
      <c r="Z446" s="163"/>
      <c r="AA446" s="163"/>
      <c r="AB446" s="163"/>
      <c r="AC446" s="163"/>
      <c r="AD446" s="163"/>
      <c r="AE446" s="163"/>
      <c r="AF446" s="163"/>
      <c r="AG446" s="163"/>
      <c r="AH446" s="163"/>
      <c r="AI446" s="163"/>
      <c r="AJ446" s="163"/>
      <c r="AK446" s="163"/>
      <c r="AL446" s="163"/>
      <c r="AM446" s="163"/>
      <c r="AN446" s="163"/>
      <c r="AO446" s="163"/>
      <c r="AP446" s="163"/>
      <c r="AQ446" s="163"/>
      <c r="AR446" s="163"/>
      <c r="AS446" s="163"/>
      <c r="AT446" s="163"/>
      <c r="AU446" s="163"/>
      <c r="AV446" s="163"/>
      <c r="AW446" s="163"/>
      <c r="AX446" s="163"/>
      <c r="AY446" s="163"/>
      <c r="AZ446" s="163"/>
      <c r="BA446" s="163"/>
      <c r="BB446" s="163"/>
      <c r="BC446" s="163"/>
      <c r="BD446" s="163"/>
      <c r="BE446" s="163"/>
      <c r="BF446" s="163"/>
    </row>
    <row r="447" spans="3:58">
      <c r="C447" s="163"/>
      <c r="D447" s="163"/>
      <c r="E447" s="163"/>
      <c r="F447" s="163"/>
      <c r="G447" s="163"/>
      <c r="H447" s="163"/>
      <c r="I447" s="163"/>
      <c r="J447" s="163"/>
      <c r="K447" s="163"/>
      <c r="L447" s="163"/>
      <c r="M447" s="163"/>
      <c r="N447" s="163"/>
      <c r="O447" s="163"/>
      <c r="P447" s="163"/>
      <c r="Q447" s="163"/>
      <c r="R447" s="163"/>
      <c r="S447" s="163"/>
      <c r="T447" s="163"/>
      <c r="U447" s="163"/>
      <c r="V447" s="163"/>
      <c r="W447" s="163"/>
      <c r="X447" s="163"/>
      <c r="Y447" s="163"/>
      <c r="Z447" s="163"/>
      <c r="AA447" s="163"/>
      <c r="AB447" s="163"/>
      <c r="AC447" s="163"/>
      <c r="AD447" s="163"/>
      <c r="AE447" s="163"/>
      <c r="AF447" s="163"/>
      <c r="AG447" s="163"/>
      <c r="AH447" s="163"/>
      <c r="AI447" s="163"/>
      <c r="AJ447" s="163"/>
      <c r="AK447" s="163"/>
      <c r="AL447" s="163"/>
      <c r="AM447" s="163"/>
      <c r="AN447" s="163"/>
      <c r="AO447" s="163"/>
      <c r="AP447" s="163"/>
      <c r="AQ447" s="163"/>
      <c r="AR447" s="163"/>
      <c r="AS447" s="163"/>
      <c r="AT447" s="163"/>
      <c r="AU447" s="163"/>
      <c r="AV447" s="163"/>
      <c r="AW447" s="163"/>
      <c r="AX447" s="163"/>
      <c r="AY447" s="163"/>
      <c r="AZ447" s="163"/>
      <c r="BA447" s="163"/>
      <c r="BB447" s="163"/>
      <c r="BC447" s="163"/>
      <c r="BD447" s="163"/>
      <c r="BE447" s="163"/>
      <c r="BF447" s="163"/>
    </row>
    <row r="448" spans="3:58">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c r="AA448" s="163"/>
      <c r="AB448" s="163"/>
      <c r="AC448" s="163"/>
      <c r="AD448" s="163"/>
      <c r="AE448" s="163"/>
      <c r="AF448" s="163"/>
      <c r="AG448" s="163"/>
      <c r="AH448" s="163"/>
      <c r="AI448" s="163"/>
      <c r="AJ448" s="163"/>
      <c r="AK448" s="163"/>
      <c r="AL448" s="163"/>
      <c r="AM448" s="163"/>
      <c r="AN448" s="163"/>
      <c r="AO448" s="163"/>
      <c r="AP448" s="163"/>
      <c r="AQ448" s="163"/>
      <c r="AR448" s="163"/>
      <c r="AS448" s="163"/>
      <c r="AT448" s="163"/>
      <c r="AU448" s="163"/>
      <c r="AV448" s="163"/>
      <c r="AW448" s="163"/>
      <c r="AX448" s="163"/>
      <c r="AY448" s="163"/>
      <c r="AZ448" s="163"/>
      <c r="BA448" s="163"/>
      <c r="BB448" s="163"/>
      <c r="BC448" s="163"/>
      <c r="BD448" s="163"/>
      <c r="BE448" s="163"/>
      <c r="BF448" s="163"/>
    </row>
    <row r="449" spans="3:58">
      <c r="C449" s="163"/>
      <c r="D449" s="163"/>
      <c r="E449" s="163"/>
      <c r="F449" s="163"/>
      <c r="G449" s="163"/>
      <c r="H449" s="163"/>
      <c r="I449" s="163"/>
      <c r="J449" s="163"/>
      <c r="K449" s="163"/>
      <c r="L449" s="163"/>
      <c r="M449" s="163"/>
      <c r="N449" s="163"/>
      <c r="O449" s="163"/>
      <c r="P449" s="163"/>
      <c r="Q449" s="163"/>
      <c r="R449" s="163"/>
      <c r="S449" s="163"/>
      <c r="T449" s="163"/>
      <c r="U449" s="163"/>
      <c r="V449" s="163"/>
      <c r="W449" s="163"/>
      <c r="X449" s="163"/>
      <c r="Y449" s="163"/>
      <c r="Z449" s="163"/>
      <c r="AA449" s="163"/>
      <c r="AB449" s="163"/>
      <c r="AC449" s="163"/>
      <c r="AD449" s="163"/>
      <c r="AE449" s="163"/>
      <c r="AF449" s="163"/>
      <c r="AG449" s="163"/>
      <c r="AH449" s="163"/>
      <c r="AI449" s="163"/>
      <c r="AJ449" s="163"/>
      <c r="AK449" s="163"/>
      <c r="AL449" s="163"/>
      <c r="AM449" s="163"/>
      <c r="AN449" s="163"/>
      <c r="AO449" s="163"/>
      <c r="AP449" s="163"/>
      <c r="AQ449" s="163"/>
      <c r="AR449" s="163"/>
      <c r="AS449" s="163"/>
      <c r="AT449" s="163"/>
      <c r="AU449" s="163"/>
      <c r="AV449" s="163"/>
      <c r="AW449" s="163"/>
      <c r="AX449" s="163"/>
      <c r="AY449" s="163"/>
      <c r="AZ449" s="163"/>
      <c r="BA449" s="163"/>
      <c r="BB449" s="163"/>
      <c r="BC449" s="163"/>
      <c r="BD449" s="163"/>
      <c r="BE449" s="163"/>
      <c r="BF449" s="163"/>
    </row>
    <row r="450" spans="3:58">
      <c r="C450" s="163"/>
      <c r="D450" s="163"/>
      <c r="E450" s="163"/>
      <c r="F450" s="163"/>
      <c r="G450" s="163"/>
      <c r="H450" s="163"/>
      <c r="I450" s="163"/>
      <c r="J450" s="163"/>
      <c r="K450" s="163"/>
      <c r="L450" s="163"/>
      <c r="M450" s="163"/>
      <c r="N450" s="163"/>
      <c r="O450" s="163"/>
      <c r="P450" s="163"/>
      <c r="Q450" s="163"/>
      <c r="R450" s="163"/>
      <c r="S450" s="163"/>
      <c r="T450" s="163"/>
      <c r="U450" s="163"/>
      <c r="V450" s="163"/>
      <c r="W450" s="163"/>
      <c r="X450" s="163"/>
      <c r="Y450" s="163"/>
      <c r="Z450" s="163"/>
      <c r="AA450" s="163"/>
      <c r="AB450" s="163"/>
      <c r="AC450" s="163"/>
      <c r="AD450" s="163"/>
      <c r="AE450" s="163"/>
      <c r="AF450" s="163"/>
      <c r="AG450" s="163"/>
      <c r="AH450" s="163"/>
      <c r="AI450" s="163"/>
      <c r="AJ450" s="163"/>
      <c r="AK450" s="163"/>
      <c r="AL450" s="163"/>
      <c r="AM450" s="163"/>
      <c r="AN450" s="163"/>
      <c r="AO450" s="163"/>
      <c r="AP450" s="163"/>
      <c r="AQ450" s="163"/>
      <c r="AR450" s="163"/>
      <c r="AS450" s="163"/>
      <c r="AT450" s="163"/>
      <c r="AU450" s="163"/>
      <c r="AV450" s="163"/>
      <c r="AW450" s="163"/>
      <c r="AX450" s="163"/>
      <c r="AY450" s="163"/>
      <c r="AZ450" s="163"/>
      <c r="BA450" s="163"/>
      <c r="BB450" s="163"/>
      <c r="BC450" s="163"/>
      <c r="BD450" s="163"/>
      <c r="BE450" s="163"/>
      <c r="BF450" s="163"/>
    </row>
    <row r="451" spans="3:58">
      <c r="C451" s="163"/>
      <c r="D451" s="163"/>
      <c r="E451" s="163"/>
      <c r="F451" s="163"/>
      <c r="G451" s="163"/>
      <c r="H451" s="163"/>
      <c r="I451" s="163"/>
      <c r="J451" s="163"/>
      <c r="K451" s="163"/>
      <c r="L451" s="163"/>
      <c r="M451" s="163"/>
      <c r="N451" s="163"/>
      <c r="O451" s="163"/>
      <c r="P451" s="163"/>
      <c r="Q451" s="163"/>
      <c r="R451" s="163"/>
      <c r="S451" s="163"/>
      <c r="T451" s="163"/>
      <c r="U451" s="163"/>
      <c r="V451" s="163"/>
      <c r="W451" s="163"/>
      <c r="X451" s="163"/>
      <c r="Y451" s="163"/>
      <c r="Z451" s="163"/>
      <c r="AA451" s="163"/>
      <c r="AB451" s="163"/>
      <c r="AC451" s="163"/>
      <c r="AD451" s="163"/>
      <c r="AE451" s="163"/>
      <c r="AF451" s="163"/>
      <c r="AG451" s="163"/>
      <c r="AH451" s="163"/>
      <c r="AI451" s="163"/>
      <c r="AJ451" s="163"/>
      <c r="AK451" s="163"/>
      <c r="AL451" s="163"/>
      <c r="AM451" s="163"/>
      <c r="AN451" s="163"/>
      <c r="AO451" s="163"/>
      <c r="AP451" s="163"/>
      <c r="AQ451" s="163"/>
      <c r="AR451" s="163"/>
      <c r="AS451" s="163"/>
      <c r="AT451" s="163"/>
      <c r="AU451" s="163"/>
      <c r="AV451" s="163"/>
      <c r="AW451" s="163"/>
      <c r="AX451" s="163"/>
      <c r="AY451" s="163"/>
      <c r="AZ451" s="163"/>
      <c r="BA451" s="163"/>
      <c r="BB451" s="163"/>
      <c r="BC451" s="163"/>
      <c r="BD451" s="163"/>
      <c r="BE451" s="163"/>
      <c r="BF451" s="163"/>
    </row>
    <row r="452" spans="3:58">
      <c r="C452" s="163"/>
      <c r="D452" s="163"/>
      <c r="E452" s="163"/>
      <c r="F452" s="163"/>
      <c r="G452" s="163"/>
      <c r="H452" s="163"/>
      <c r="I452" s="163"/>
      <c r="J452" s="163"/>
      <c r="K452" s="163"/>
      <c r="L452" s="163"/>
      <c r="M452" s="163"/>
      <c r="N452" s="163"/>
      <c r="O452" s="163"/>
      <c r="P452" s="163"/>
      <c r="Q452" s="163"/>
      <c r="R452" s="163"/>
      <c r="S452" s="163"/>
      <c r="T452" s="163"/>
      <c r="U452" s="163"/>
      <c r="V452" s="163"/>
      <c r="W452" s="163"/>
      <c r="X452" s="163"/>
      <c r="Y452" s="163"/>
      <c r="Z452" s="163"/>
      <c r="AA452" s="163"/>
      <c r="AB452" s="163"/>
      <c r="AC452" s="163"/>
      <c r="AD452" s="163"/>
      <c r="AE452" s="163"/>
      <c r="AF452" s="163"/>
      <c r="AG452" s="163"/>
      <c r="AH452" s="163"/>
      <c r="AI452" s="163"/>
      <c r="AJ452" s="163"/>
      <c r="AK452" s="163"/>
      <c r="AL452" s="163"/>
      <c r="AM452" s="163"/>
      <c r="AN452" s="163"/>
      <c r="AO452" s="163"/>
      <c r="AP452" s="163"/>
      <c r="AQ452" s="163"/>
      <c r="AR452" s="163"/>
      <c r="AS452" s="163"/>
      <c r="AT452" s="163"/>
      <c r="AU452" s="163"/>
      <c r="AV452" s="163"/>
      <c r="AW452" s="163"/>
      <c r="AX452" s="163"/>
      <c r="AY452" s="163"/>
      <c r="AZ452" s="163"/>
      <c r="BA452" s="163"/>
      <c r="BB452" s="163"/>
      <c r="BC452" s="163"/>
      <c r="BD452" s="163"/>
      <c r="BE452" s="163"/>
      <c r="BF452" s="163"/>
    </row>
    <row r="453" spans="3:58">
      <c r="C453" s="163"/>
      <c r="D453" s="163"/>
      <c r="E453" s="163"/>
      <c r="F453" s="163"/>
      <c r="G453" s="163"/>
      <c r="H453" s="163"/>
      <c r="I453" s="163"/>
      <c r="J453" s="163"/>
      <c r="K453" s="163"/>
      <c r="L453" s="163"/>
      <c r="M453" s="163"/>
      <c r="N453" s="163"/>
      <c r="O453" s="163"/>
      <c r="P453" s="163"/>
      <c r="Q453" s="163"/>
      <c r="R453" s="163"/>
      <c r="S453" s="163"/>
      <c r="T453" s="163"/>
      <c r="U453" s="163"/>
      <c r="V453" s="163"/>
      <c r="W453" s="163"/>
      <c r="X453" s="163"/>
      <c r="Y453" s="163"/>
      <c r="Z453" s="163"/>
      <c r="AA453" s="163"/>
      <c r="AB453" s="163"/>
      <c r="AC453" s="163"/>
      <c r="AD453" s="163"/>
      <c r="AE453" s="163"/>
      <c r="AF453" s="163"/>
      <c r="AG453" s="163"/>
      <c r="AH453" s="163"/>
      <c r="AI453" s="163"/>
      <c r="AJ453" s="163"/>
      <c r="AK453" s="163"/>
      <c r="AL453" s="163"/>
      <c r="AM453" s="163"/>
      <c r="AN453" s="163"/>
      <c r="AO453" s="163"/>
      <c r="AP453" s="163"/>
      <c r="AQ453" s="163"/>
      <c r="AR453" s="163"/>
      <c r="AS453" s="163"/>
      <c r="AT453" s="163"/>
      <c r="AU453" s="163"/>
      <c r="AV453" s="163"/>
      <c r="AW453" s="163"/>
      <c r="AX453" s="163"/>
      <c r="AY453" s="163"/>
      <c r="AZ453" s="163"/>
      <c r="BA453" s="163"/>
      <c r="BB453" s="163"/>
      <c r="BC453" s="163"/>
      <c r="BD453" s="163"/>
      <c r="BE453" s="163"/>
      <c r="BF453" s="163"/>
    </row>
    <row r="454" spans="3:58">
      <c r="C454" s="163"/>
      <c r="D454" s="163"/>
      <c r="E454" s="163"/>
      <c r="F454" s="163"/>
      <c r="G454" s="163"/>
      <c r="H454" s="163"/>
      <c r="I454" s="163"/>
      <c r="J454" s="163"/>
      <c r="K454" s="163"/>
      <c r="L454" s="163"/>
      <c r="M454" s="163"/>
      <c r="N454" s="163"/>
      <c r="O454" s="163"/>
      <c r="P454" s="163"/>
      <c r="Q454" s="163"/>
      <c r="R454" s="163"/>
      <c r="S454" s="163"/>
      <c r="T454" s="163"/>
      <c r="U454" s="163"/>
      <c r="V454" s="163"/>
      <c r="W454" s="163"/>
      <c r="X454" s="163"/>
      <c r="Y454" s="163"/>
      <c r="Z454" s="163"/>
      <c r="AA454" s="163"/>
      <c r="AB454" s="163"/>
      <c r="AC454" s="163"/>
      <c r="AD454" s="163"/>
      <c r="AE454" s="163"/>
      <c r="AF454" s="163"/>
      <c r="AG454" s="163"/>
      <c r="AH454" s="163"/>
      <c r="AI454" s="163"/>
      <c r="AJ454" s="163"/>
      <c r="AK454" s="163"/>
      <c r="AL454" s="163"/>
      <c r="AM454" s="163"/>
      <c r="AN454" s="163"/>
      <c r="AO454" s="163"/>
      <c r="AP454" s="163"/>
      <c r="AQ454" s="163"/>
      <c r="AR454" s="163"/>
      <c r="AS454" s="163"/>
      <c r="AT454" s="163"/>
      <c r="AU454" s="163"/>
      <c r="AV454" s="163"/>
      <c r="AW454" s="163"/>
      <c r="AX454" s="163"/>
      <c r="AY454" s="163"/>
      <c r="AZ454" s="163"/>
      <c r="BA454" s="163"/>
      <c r="BB454" s="163"/>
      <c r="BC454" s="163"/>
      <c r="BD454" s="163"/>
      <c r="BE454" s="163"/>
      <c r="BF454" s="163"/>
    </row>
    <row r="455" spans="3:58">
      <c r="C455" s="163"/>
      <c r="D455" s="163"/>
      <c r="E455" s="163"/>
      <c r="F455" s="163"/>
      <c r="G455" s="163"/>
      <c r="H455" s="163"/>
      <c r="I455" s="163"/>
      <c r="J455" s="163"/>
      <c r="K455" s="163"/>
      <c r="L455" s="163"/>
      <c r="M455" s="163"/>
      <c r="N455" s="163"/>
      <c r="O455" s="163"/>
      <c r="P455" s="163"/>
      <c r="Q455" s="163"/>
      <c r="R455" s="163"/>
      <c r="S455" s="163"/>
      <c r="T455" s="163"/>
      <c r="U455" s="163"/>
      <c r="V455" s="163"/>
      <c r="W455" s="163"/>
      <c r="X455" s="163"/>
      <c r="Y455" s="163"/>
      <c r="Z455" s="163"/>
      <c r="AA455" s="163"/>
      <c r="AB455" s="163"/>
      <c r="AC455" s="163"/>
      <c r="AD455" s="163"/>
      <c r="AE455" s="163"/>
      <c r="AF455" s="163"/>
      <c r="AG455" s="163"/>
      <c r="AH455" s="163"/>
      <c r="AI455" s="163"/>
      <c r="AJ455" s="163"/>
      <c r="AK455" s="163"/>
      <c r="AL455" s="163"/>
      <c r="AM455" s="163"/>
      <c r="AN455" s="163"/>
      <c r="AO455" s="163"/>
      <c r="AP455" s="163"/>
      <c r="AQ455" s="163"/>
      <c r="AR455" s="163"/>
      <c r="AS455" s="163"/>
      <c r="AT455" s="163"/>
      <c r="AU455" s="163"/>
      <c r="AV455" s="163"/>
      <c r="AW455" s="163"/>
      <c r="AX455" s="163"/>
      <c r="AY455" s="163"/>
      <c r="AZ455" s="163"/>
      <c r="BA455" s="163"/>
      <c r="BB455" s="163"/>
      <c r="BC455" s="163"/>
      <c r="BD455" s="163"/>
      <c r="BE455" s="163"/>
      <c r="BF455" s="163"/>
    </row>
    <row r="456" spans="3:58">
      <c r="C456" s="163"/>
      <c r="D456" s="163"/>
      <c r="E456" s="163"/>
      <c r="F456" s="163"/>
      <c r="G456" s="163"/>
      <c r="H456" s="163"/>
      <c r="I456" s="163"/>
      <c r="J456" s="163"/>
      <c r="K456" s="163"/>
      <c r="L456" s="163"/>
      <c r="M456" s="163"/>
      <c r="N456" s="163"/>
      <c r="O456" s="163"/>
      <c r="P456" s="163"/>
      <c r="Q456" s="163"/>
      <c r="R456" s="163"/>
      <c r="S456" s="163"/>
      <c r="T456" s="163"/>
      <c r="U456" s="163"/>
      <c r="V456" s="163"/>
      <c r="W456" s="163"/>
      <c r="X456" s="163"/>
      <c r="Y456" s="163"/>
      <c r="Z456" s="163"/>
      <c r="AA456" s="163"/>
      <c r="AB456" s="163"/>
      <c r="AC456" s="163"/>
      <c r="AD456" s="163"/>
      <c r="AE456" s="163"/>
      <c r="AF456" s="163"/>
      <c r="AG456" s="163"/>
      <c r="AH456" s="163"/>
      <c r="AI456" s="163"/>
      <c r="AJ456" s="163"/>
      <c r="AK456" s="163"/>
      <c r="AL456" s="163"/>
      <c r="AM456" s="163"/>
      <c r="AN456" s="163"/>
      <c r="AO456" s="163"/>
      <c r="AP456" s="163"/>
      <c r="AQ456" s="163"/>
      <c r="AR456" s="163"/>
      <c r="AS456" s="163"/>
      <c r="AT456" s="163"/>
      <c r="AU456" s="163"/>
      <c r="AV456" s="163"/>
      <c r="AW456" s="163"/>
      <c r="AX456" s="163"/>
      <c r="AY456" s="163"/>
      <c r="AZ456" s="163"/>
      <c r="BA456" s="163"/>
      <c r="BB456" s="163"/>
      <c r="BC456" s="163"/>
      <c r="BD456" s="163"/>
      <c r="BE456" s="163"/>
      <c r="BF456" s="163"/>
    </row>
    <row r="457" spans="3:58">
      <c r="C457" s="163"/>
      <c r="D457" s="163"/>
      <c r="E457" s="163"/>
      <c r="F457" s="163"/>
      <c r="G457" s="163"/>
      <c r="H457" s="163"/>
      <c r="I457" s="163"/>
      <c r="J457" s="163"/>
      <c r="K457" s="163"/>
      <c r="L457" s="163"/>
      <c r="M457" s="163"/>
      <c r="N457" s="163"/>
      <c r="O457" s="163"/>
      <c r="P457" s="163"/>
      <c r="Q457" s="163"/>
      <c r="R457" s="163"/>
      <c r="S457" s="163"/>
      <c r="T457" s="163"/>
      <c r="U457" s="163"/>
      <c r="V457" s="163"/>
      <c r="W457" s="163"/>
      <c r="X457" s="163"/>
      <c r="Y457" s="163"/>
      <c r="Z457" s="163"/>
      <c r="AA457" s="163"/>
      <c r="AB457" s="163"/>
      <c r="AC457" s="163"/>
      <c r="AD457" s="163"/>
      <c r="AE457" s="163"/>
      <c r="AF457" s="163"/>
      <c r="AG457" s="163"/>
      <c r="AH457" s="163"/>
      <c r="AI457" s="163"/>
      <c r="AJ457" s="163"/>
      <c r="AK457" s="163"/>
      <c r="AL457" s="163"/>
      <c r="AM457" s="163"/>
      <c r="AN457" s="163"/>
      <c r="AO457" s="163"/>
      <c r="AP457" s="163"/>
      <c r="AQ457" s="163"/>
      <c r="AR457" s="163"/>
      <c r="AS457" s="163"/>
      <c r="AT457" s="163"/>
      <c r="AU457" s="163"/>
      <c r="AV457" s="163"/>
      <c r="AW457" s="163"/>
      <c r="AX457" s="163"/>
      <c r="AY457" s="163"/>
      <c r="AZ457" s="163"/>
      <c r="BA457" s="163"/>
      <c r="BB457" s="163"/>
      <c r="BC457" s="163"/>
      <c r="BD457" s="163"/>
      <c r="BE457" s="163"/>
      <c r="BF457" s="163"/>
    </row>
    <row r="458" spans="3:58">
      <c r="C458" s="163"/>
      <c r="D458" s="163"/>
      <c r="E458" s="163"/>
      <c r="F458" s="163"/>
      <c r="G458" s="163"/>
      <c r="H458" s="163"/>
      <c r="I458" s="163"/>
      <c r="J458" s="163"/>
      <c r="K458" s="163"/>
      <c r="L458" s="163"/>
      <c r="M458" s="163"/>
      <c r="N458" s="163"/>
      <c r="O458" s="163"/>
      <c r="P458" s="163"/>
      <c r="Q458" s="163"/>
      <c r="R458" s="163"/>
      <c r="S458" s="163"/>
      <c r="T458" s="163"/>
      <c r="U458" s="163"/>
      <c r="V458" s="163"/>
      <c r="W458" s="163"/>
      <c r="X458" s="163"/>
      <c r="Y458" s="163"/>
      <c r="Z458" s="163"/>
      <c r="AA458" s="163"/>
      <c r="AB458" s="163"/>
      <c r="AC458" s="163"/>
      <c r="AD458" s="163"/>
      <c r="AE458" s="163"/>
      <c r="AF458" s="163"/>
      <c r="AG458" s="163"/>
      <c r="AH458" s="163"/>
      <c r="AI458" s="163"/>
      <c r="AJ458" s="163"/>
      <c r="AK458" s="163"/>
      <c r="AL458" s="163"/>
      <c r="AM458" s="163"/>
      <c r="AN458" s="163"/>
      <c r="AO458" s="163"/>
      <c r="AP458" s="163"/>
      <c r="AQ458" s="163"/>
      <c r="AR458" s="163"/>
      <c r="AS458" s="163"/>
      <c r="AT458" s="163"/>
      <c r="AU458" s="163"/>
      <c r="AV458" s="163"/>
      <c r="AW458" s="163"/>
      <c r="AX458" s="163"/>
      <c r="AY458" s="163"/>
      <c r="AZ458" s="163"/>
      <c r="BA458" s="163"/>
      <c r="BB458" s="163"/>
      <c r="BC458" s="163"/>
      <c r="BD458" s="163"/>
      <c r="BE458" s="163"/>
      <c r="BF458" s="163"/>
    </row>
    <row r="459" spans="3:58">
      <c r="C459" s="163"/>
      <c r="D459" s="163"/>
      <c r="E459" s="163"/>
      <c r="F459" s="163"/>
      <c r="G459" s="163"/>
      <c r="H459" s="163"/>
      <c r="I459" s="163"/>
      <c r="J459" s="163"/>
      <c r="K459" s="163"/>
      <c r="L459" s="163"/>
      <c r="M459" s="163"/>
      <c r="N459" s="163"/>
      <c r="O459" s="163"/>
      <c r="P459" s="163"/>
      <c r="Q459" s="163"/>
      <c r="R459" s="163"/>
      <c r="S459" s="163"/>
      <c r="T459" s="163"/>
      <c r="U459" s="163"/>
      <c r="V459" s="163"/>
      <c r="W459" s="163"/>
      <c r="X459" s="163"/>
      <c r="Y459" s="163"/>
      <c r="Z459" s="163"/>
      <c r="AA459" s="163"/>
      <c r="AB459" s="163"/>
      <c r="AC459" s="163"/>
      <c r="AD459" s="163"/>
      <c r="AE459" s="163"/>
      <c r="AF459" s="163"/>
      <c r="AG459" s="163"/>
      <c r="AH459" s="163"/>
      <c r="AI459" s="163"/>
      <c r="AJ459" s="163"/>
      <c r="AK459" s="163"/>
      <c r="AL459" s="163"/>
      <c r="AM459" s="163"/>
      <c r="AN459" s="163"/>
      <c r="AO459" s="163"/>
      <c r="AP459" s="163"/>
      <c r="AQ459" s="163"/>
      <c r="AR459" s="163"/>
      <c r="AS459" s="163"/>
      <c r="AT459" s="163"/>
      <c r="AU459" s="163"/>
      <c r="AV459" s="163"/>
      <c r="AW459" s="163"/>
      <c r="AX459" s="163"/>
      <c r="AY459" s="163"/>
      <c r="AZ459" s="163"/>
      <c r="BA459" s="163"/>
      <c r="BB459" s="163"/>
      <c r="BC459" s="163"/>
      <c r="BD459" s="163"/>
      <c r="BE459" s="163"/>
      <c r="BF459" s="163"/>
    </row>
    <row r="460" spans="3:58">
      <c r="C460" s="163"/>
      <c r="D460" s="163"/>
      <c r="E460" s="163"/>
      <c r="F460" s="163"/>
      <c r="G460" s="163"/>
      <c r="H460" s="163"/>
      <c r="I460" s="163"/>
      <c r="J460" s="163"/>
      <c r="K460" s="163"/>
      <c r="L460" s="163"/>
      <c r="M460" s="163"/>
      <c r="N460" s="163"/>
      <c r="O460" s="163"/>
      <c r="P460" s="163"/>
      <c r="Q460" s="163"/>
      <c r="R460" s="163"/>
      <c r="S460" s="163"/>
      <c r="T460" s="163"/>
      <c r="U460" s="163"/>
      <c r="V460" s="163"/>
      <c r="W460" s="163"/>
      <c r="X460" s="163"/>
      <c r="Y460" s="163"/>
      <c r="Z460" s="163"/>
      <c r="AA460" s="163"/>
      <c r="AB460" s="163"/>
      <c r="AC460" s="163"/>
      <c r="AD460" s="163"/>
      <c r="AE460" s="163"/>
      <c r="AF460" s="163"/>
      <c r="AG460" s="163"/>
      <c r="AH460" s="163"/>
      <c r="AI460" s="163"/>
      <c r="AJ460" s="163"/>
      <c r="AK460" s="163"/>
      <c r="AL460" s="163"/>
      <c r="AM460" s="163"/>
      <c r="AN460" s="163"/>
      <c r="AO460" s="163"/>
      <c r="AP460" s="163"/>
      <c r="AQ460" s="163"/>
      <c r="AR460" s="163"/>
      <c r="AS460" s="163"/>
      <c r="AT460" s="163"/>
      <c r="AU460" s="163"/>
      <c r="AV460" s="163"/>
      <c r="AW460" s="163"/>
      <c r="AX460" s="163"/>
      <c r="AY460" s="163"/>
      <c r="AZ460" s="163"/>
      <c r="BA460" s="163"/>
      <c r="BB460" s="163"/>
      <c r="BC460" s="163"/>
      <c r="BD460" s="163"/>
      <c r="BE460" s="163"/>
      <c r="BF460" s="163"/>
    </row>
    <row r="461" spans="3:58">
      <c r="C461" s="163"/>
      <c r="D461" s="163"/>
      <c r="E461" s="163"/>
      <c r="F461" s="163"/>
      <c r="G461" s="163"/>
      <c r="H461" s="163"/>
      <c r="I461" s="163"/>
      <c r="J461" s="163"/>
      <c r="K461" s="163"/>
      <c r="L461" s="163"/>
      <c r="M461" s="163"/>
      <c r="N461" s="163"/>
      <c r="O461" s="163"/>
      <c r="P461" s="163"/>
      <c r="Q461" s="163"/>
      <c r="R461" s="163"/>
      <c r="S461" s="163"/>
      <c r="T461" s="163"/>
      <c r="U461" s="163"/>
      <c r="V461" s="163"/>
      <c r="W461" s="163"/>
      <c r="X461" s="163"/>
      <c r="Y461" s="163"/>
      <c r="Z461" s="163"/>
      <c r="AA461" s="163"/>
      <c r="AB461" s="163"/>
      <c r="AC461" s="163"/>
      <c r="AD461" s="163"/>
      <c r="AE461" s="163"/>
      <c r="AF461" s="163"/>
      <c r="AG461" s="163"/>
      <c r="AH461" s="163"/>
      <c r="AI461" s="163"/>
      <c r="AJ461" s="163"/>
      <c r="AK461" s="163"/>
      <c r="AL461" s="163"/>
      <c r="AM461" s="163"/>
      <c r="AN461" s="163"/>
      <c r="AO461" s="163"/>
      <c r="AP461" s="163"/>
      <c r="AQ461" s="163"/>
      <c r="AR461" s="163"/>
      <c r="AS461" s="163"/>
      <c r="AT461" s="163"/>
      <c r="AU461" s="163"/>
      <c r="AV461" s="163"/>
      <c r="AW461" s="163"/>
      <c r="AX461" s="163"/>
      <c r="AY461" s="163"/>
      <c r="AZ461" s="163"/>
      <c r="BA461" s="163"/>
      <c r="BB461" s="163"/>
      <c r="BC461" s="163"/>
      <c r="BD461" s="163"/>
      <c r="BE461" s="163"/>
      <c r="BF461" s="163"/>
    </row>
    <row r="462" spans="3:58">
      <c r="C462" s="163"/>
      <c r="D462" s="163"/>
      <c r="E462" s="163"/>
      <c r="F462" s="163"/>
      <c r="G462" s="163"/>
      <c r="H462" s="163"/>
      <c r="I462" s="163"/>
      <c r="J462" s="163"/>
      <c r="K462" s="163"/>
      <c r="L462" s="163"/>
      <c r="M462" s="163"/>
      <c r="N462" s="163"/>
      <c r="O462" s="163"/>
      <c r="P462" s="163"/>
      <c r="Q462" s="163"/>
      <c r="R462" s="163"/>
      <c r="S462" s="163"/>
      <c r="T462" s="163"/>
      <c r="U462" s="163"/>
      <c r="V462" s="163"/>
      <c r="W462" s="163"/>
      <c r="X462" s="163"/>
      <c r="Y462" s="163"/>
      <c r="Z462" s="163"/>
      <c r="AA462" s="163"/>
      <c r="AB462" s="163"/>
      <c r="AC462" s="163"/>
      <c r="AD462" s="163"/>
      <c r="AE462" s="163"/>
      <c r="AF462" s="163"/>
      <c r="AG462" s="163"/>
      <c r="AH462" s="163"/>
      <c r="AI462" s="163"/>
      <c r="AJ462" s="163"/>
      <c r="AK462" s="163"/>
      <c r="AL462" s="163"/>
      <c r="AM462" s="163"/>
      <c r="AN462" s="163"/>
      <c r="AO462" s="163"/>
      <c r="AP462" s="163"/>
      <c r="AQ462" s="163"/>
      <c r="AR462" s="163"/>
      <c r="AS462" s="163"/>
      <c r="AT462" s="163"/>
      <c r="AU462" s="163"/>
      <c r="AV462" s="163"/>
      <c r="AW462" s="163"/>
      <c r="AX462" s="163"/>
      <c r="AY462" s="163"/>
      <c r="AZ462" s="163"/>
      <c r="BA462" s="163"/>
      <c r="BB462" s="163"/>
      <c r="BC462" s="163"/>
      <c r="BD462" s="163"/>
      <c r="BE462" s="163"/>
      <c r="BF462" s="163"/>
    </row>
    <row r="463" spans="3:58">
      <c r="C463" s="163"/>
      <c r="D463" s="163"/>
      <c r="E463" s="163"/>
      <c r="F463" s="163"/>
      <c r="G463" s="163"/>
      <c r="H463" s="163"/>
      <c r="I463" s="163"/>
      <c r="J463" s="163"/>
      <c r="K463" s="163"/>
      <c r="L463" s="163"/>
      <c r="M463" s="163"/>
      <c r="N463" s="163"/>
      <c r="O463" s="163"/>
      <c r="P463" s="163"/>
      <c r="Q463" s="163"/>
      <c r="R463" s="163"/>
      <c r="S463" s="163"/>
      <c r="T463" s="163"/>
      <c r="U463" s="163"/>
      <c r="V463" s="163"/>
      <c r="W463" s="163"/>
      <c r="X463" s="163"/>
      <c r="Y463" s="163"/>
      <c r="Z463" s="163"/>
      <c r="AA463" s="163"/>
      <c r="AB463" s="163"/>
      <c r="AC463" s="163"/>
      <c r="AD463" s="163"/>
      <c r="AE463" s="163"/>
      <c r="AF463" s="163"/>
      <c r="AG463" s="163"/>
      <c r="AH463" s="163"/>
      <c r="AI463" s="163"/>
      <c r="AJ463" s="163"/>
      <c r="AK463" s="163"/>
      <c r="AL463" s="163"/>
      <c r="AM463" s="163"/>
      <c r="AN463" s="163"/>
      <c r="AO463" s="163"/>
      <c r="AP463" s="163"/>
      <c r="AQ463" s="163"/>
      <c r="AR463" s="163"/>
      <c r="AS463" s="163"/>
      <c r="AT463" s="163"/>
      <c r="AU463" s="163"/>
      <c r="AV463" s="163"/>
      <c r="AW463" s="163"/>
      <c r="AX463" s="163"/>
      <c r="AY463" s="163"/>
      <c r="AZ463" s="163"/>
      <c r="BA463" s="163"/>
      <c r="BB463" s="163"/>
      <c r="BC463" s="163"/>
      <c r="BD463" s="163"/>
      <c r="BE463" s="163"/>
      <c r="BF463" s="163"/>
    </row>
    <row r="464" spans="3:58">
      <c r="C464" s="163"/>
      <c r="D464" s="163"/>
      <c r="E464" s="163"/>
      <c r="F464" s="163"/>
      <c r="G464" s="163"/>
      <c r="H464" s="163"/>
      <c r="I464" s="163"/>
      <c r="J464" s="163"/>
      <c r="K464" s="163"/>
      <c r="L464" s="163"/>
      <c r="M464" s="163"/>
      <c r="N464" s="163"/>
      <c r="O464" s="163"/>
      <c r="P464" s="163"/>
      <c r="Q464" s="163"/>
      <c r="R464" s="163"/>
      <c r="S464" s="163"/>
      <c r="T464" s="163"/>
      <c r="U464" s="163"/>
      <c r="V464" s="163"/>
      <c r="W464" s="163"/>
      <c r="X464" s="163"/>
      <c r="Y464" s="163"/>
      <c r="Z464" s="163"/>
      <c r="AA464" s="163"/>
      <c r="AB464" s="163"/>
      <c r="AC464" s="163"/>
      <c r="AD464" s="163"/>
      <c r="AE464" s="163"/>
      <c r="AF464" s="163"/>
      <c r="AG464" s="163"/>
      <c r="AH464" s="163"/>
      <c r="AI464" s="163"/>
      <c r="AJ464" s="163"/>
      <c r="AK464" s="163"/>
      <c r="AL464" s="163"/>
      <c r="AM464" s="163"/>
      <c r="AN464" s="163"/>
      <c r="AO464" s="163"/>
      <c r="AP464" s="163"/>
      <c r="AQ464" s="163"/>
      <c r="AR464" s="163"/>
      <c r="AS464" s="163"/>
      <c r="AT464" s="163"/>
      <c r="AU464" s="163"/>
      <c r="AV464" s="163"/>
      <c r="AW464" s="163"/>
      <c r="AX464" s="163"/>
      <c r="AY464" s="163"/>
      <c r="AZ464" s="163"/>
      <c r="BA464" s="163"/>
      <c r="BB464" s="163"/>
      <c r="BC464" s="163"/>
      <c r="BD464" s="163"/>
      <c r="BE464" s="163"/>
      <c r="BF464" s="163"/>
    </row>
    <row r="465" spans="3:58">
      <c r="C465" s="163"/>
      <c r="D465" s="163"/>
      <c r="E465" s="163"/>
      <c r="F465" s="163"/>
      <c r="G465" s="163"/>
      <c r="H465" s="163"/>
      <c r="I465" s="163"/>
      <c r="J465" s="163"/>
      <c r="K465" s="163"/>
      <c r="L465" s="163"/>
      <c r="M465" s="163"/>
      <c r="N465" s="163"/>
      <c r="O465" s="163"/>
      <c r="P465" s="163"/>
      <c r="Q465" s="163"/>
      <c r="R465" s="163"/>
      <c r="S465" s="163"/>
      <c r="T465" s="163"/>
      <c r="U465" s="163"/>
      <c r="V465" s="163"/>
      <c r="W465" s="163"/>
      <c r="X465" s="163"/>
      <c r="Y465" s="163"/>
      <c r="Z465" s="163"/>
      <c r="AA465" s="163"/>
      <c r="AB465" s="163"/>
      <c r="AC465" s="163"/>
      <c r="AD465" s="163"/>
      <c r="AE465" s="163"/>
      <c r="AF465" s="163"/>
      <c r="AG465" s="163"/>
      <c r="AH465" s="163"/>
      <c r="AI465" s="163"/>
      <c r="AJ465" s="163"/>
      <c r="AK465" s="163"/>
      <c r="AL465" s="163"/>
      <c r="AM465" s="163"/>
      <c r="AN465" s="163"/>
      <c r="AO465" s="163"/>
      <c r="AP465" s="163"/>
      <c r="AQ465" s="163"/>
      <c r="AR465" s="163"/>
      <c r="AS465" s="163"/>
      <c r="AT465" s="163"/>
      <c r="AU465" s="163"/>
      <c r="AV465" s="163"/>
      <c r="AW465" s="163"/>
      <c r="AX465" s="163"/>
      <c r="AY465" s="163"/>
      <c r="AZ465" s="163"/>
      <c r="BA465" s="163"/>
      <c r="BB465" s="163"/>
      <c r="BC465" s="163"/>
      <c r="BD465" s="163"/>
      <c r="BE465" s="163"/>
      <c r="BF465" s="163"/>
    </row>
    <row r="466" spans="3:58">
      <c r="C466" s="163"/>
      <c r="D466" s="163"/>
      <c r="E466" s="163"/>
      <c r="F466" s="163"/>
      <c r="G466" s="163"/>
      <c r="H466" s="163"/>
      <c r="I466" s="163"/>
      <c r="J466" s="163"/>
      <c r="K466" s="163"/>
      <c r="L466" s="163"/>
      <c r="M466" s="163"/>
      <c r="N466" s="163"/>
      <c r="O466" s="163"/>
      <c r="P466" s="163"/>
      <c r="Q466" s="163"/>
      <c r="R466" s="163"/>
      <c r="S466" s="163"/>
      <c r="T466" s="163"/>
      <c r="U466" s="163"/>
      <c r="V466" s="163"/>
      <c r="W466" s="163"/>
      <c r="X466" s="163"/>
      <c r="Y466" s="163"/>
      <c r="Z466" s="163"/>
      <c r="AA466" s="163"/>
      <c r="AB466" s="163"/>
      <c r="AC466" s="163"/>
      <c r="AD466" s="163"/>
      <c r="AE466" s="163"/>
      <c r="AF466" s="163"/>
      <c r="AG466" s="163"/>
      <c r="AH466" s="163"/>
      <c r="AI466" s="163"/>
      <c r="AJ466" s="163"/>
      <c r="AK466" s="163"/>
      <c r="AL466" s="163"/>
      <c r="AM466" s="163"/>
      <c r="AN466" s="163"/>
      <c r="AO466" s="163"/>
      <c r="AP466" s="163"/>
      <c r="AQ466" s="163"/>
      <c r="AR466" s="163"/>
      <c r="AS466" s="163"/>
      <c r="AT466" s="163"/>
      <c r="AU466" s="163"/>
      <c r="AV466" s="163"/>
      <c r="AW466" s="163"/>
      <c r="AX466" s="163"/>
      <c r="AY466" s="163"/>
      <c r="AZ466" s="163"/>
      <c r="BA466" s="163"/>
      <c r="BB466" s="163"/>
      <c r="BC466" s="163"/>
      <c r="BD466" s="163"/>
      <c r="BE466" s="163"/>
      <c r="BF466" s="163"/>
    </row>
    <row r="467" spans="3:58">
      <c r="C467" s="163"/>
      <c r="D467" s="163"/>
      <c r="E467" s="163"/>
      <c r="F467" s="163"/>
      <c r="G467" s="163"/>
      <c r="H467" s="163"/>
      <c r="I467" s="163"/>
      <c r="J467" s="163"/>
      <c r="K467" s="163"/>
      <c r="L467" s="163"/>
      <c r="M467" s="163"/>
      <c r="N467" s="163"/>
      <c r="O467" s="163"/>
      <c r="P467" s="163"/>
      <c r="Q467" s="163"/>
      <c r="R467" s="163"/>
      <c r="S467" s="163"/>
      <c r="T467" s="163"/>
      <c r="U467" s="163"/>
      <c r="V467" s="163"/>
      <c r="W467" s="163"/>
      <c r="X467" s="163"/>
      <c r="Y467" s="163"/>
      <c r="Z467" s="163"/>
      <c r="AA467" s="163"/>
      <c r="AB467" s="163"/>
      <c r="AC467" s="163"/>
      <c r="AD467" s="163"/>
      <c r="AE467" s="163"/>
      <c r="AF467" s="163"/>
      <c r="AG467" s="163"/>
      <c r="AH467" s="163"/>
      <c r="AI467" s="163"/>
      <c r="AJ467" s="163"/>
      <c r="AK467" s="163"/>
      <c r="AL467" s="163"/>
      <c r="AM467" s="163"/>
      <c r="AN467" s="163"/>
      <c r="AO467" s="163"/>
      <c r="AP467" s="163"/>
      <c r="AQ467" s="163"/>
      <c r="AR467" s="163"/>
      <c r="AS467" s="163"/>
      <c r="AT467" s="163"/>
      <c r="AU467" s="163"/>
      <c r="AV467" s="163"/>
      <c r="AW467" s="163"/>
      <c r="AX467" s="163"/>
      <c r="AY467" s="163"/>
      <c r="AZ467" s="163"/>
      <c r="BA467" s="163"/>
      <c r="BB467" s="163"/>
      <c r="BC467" s="163"/>
      <c r="BD467" s="163"/>
      <c r="BE467" s="163"/>
      <c r="BF467" s="163"/>
    </row>
    <row r="468" spans="3:58">
      <c r="C468" s="163"/>
      <c r="D468" s="163"/>
      <c r="E468" s="163"/>
      <c r="F468" s="163"/>
      <c r="G468" s="163"/>
      <c r="H468" s="163"/>
      <c r="I468" s="163"/>
      <c r="J468" s="163"/>
      <c r="K468" s="163"/>
      <c r="L468" s="163"/>
      <c r="M468" s="163"/>
      <c r="N468" s="163"/>
      <c r="O468" s="163"/>
      <c r="P468" s="163"/>
      <c r="Q468" s="163"/>
      <c r="R468" s="163"/>
      <c r="S468" s="163"/>
      <c r="T468" s="163"/>
      <c r="U468" s="163"/>
      <c r="V468" s="163"/>
      <c r="W468" s="163"/>
      <c r="X468" s="163"/>
      <c r="Y468" s="163"/>
      <c r="Z468" s="163"/>
      <c r="AA468" s="163"/>
      <c r="AB468" s="163"/>
      <c r="AC468" s="163"/>
      <c r="AD468" s="163"/>
      <c r="AE468" s="163"/>
      <c r="AF468" s="163"/>
      <c r="AG468" s="163"/>
      <c r="AH468" s="163"/>
      <c r="AI468" s="163"/>
      <c r="AJ468" s="163"/>
      <c r="AK468" s="163"/>
      <c r="AL468" s="163"/>
      <c r="AM468" s="163"/>
      <c r="AN468" s="163"/>
      <c r="AO468" s="163"/>
      <c r="AP468" s="163"/>
      <c r="AQ468" s="163"/>
      <c r="AR468" s="163"/>
      <c r="AS468" s="163"/>
      <c r="AT468" s="163"/>
      <c r="AU468" s="163"/>
      <c r="AV468" s="163"/>
      <c r="AW468" s="163"/>
      <c r="AX468" s="163"/>
      <c r="AY468" s="163"/>
      <c r="AZ468" s="163"/>
      <c r="BA468" s="163"/>
      <c r="BB468" s="163"/>
      <c r="BC468" s="163"/>
      <c r="BD468" s="163"/>
      <c r="BE468" s="163"/>
      <c r="BF468" s="163"/>
    </row>
    <row r="469" spans="3:58">
      <c r="C469" s="163"/>
      <c r="D469" s="163"/>
      <c r="E469" s="163"/>
      <c r="F469" s="163"/>
      <c r="G469" s="163"/>
      <c r="H469" s="163"/>
      <c r="I469" s="163"/>
      <c r="J469" s="163"/>
      <c r="K469" s="163"/>
      <c r="L469" s="163"/>
      <c r="M469" s="163"/>
      <c r="N469" s="163"/>
      <c r="O469" s="163"/>
      <c r="P469" s="163"/>
      <c r="Q469" s="163"/>
      <c r="R469" s="163"/>
      <c r="S469" s="163"/>
      <c r="T469" s="163"/>
      <c r="U469" s="163"/>
      <c r="V469" s="163"/>
      <c r="W469" s="163"/>
      <c r="X469" s="163"/>
      <c r="Y469" s="163"/>
      <c r="Z469" s="163"/>
      <c r="AA469" s="163"/>
      <c r="AB469" s="163"/>
      <c r="AC469" s="163"/>
      <c r="AD469" s="163"/>
      <c r="AE469" s="163"/>
      <c r="AF469" s="163"/>
      <c r="AG469" s="163"/>
      <c r="AH469" s="163"/>
      <c r="AI469" s="163"/>
      <c r="AJ469" s="163"/>
      <c r="AK469" s="163"/>
      <c r="AL469" s="163"/>
      <c r="AM469" s="163"/>
      <c r="AN469" s="163"/>
      <c r="AO469" s="163"/>
      <c r="AP469" s="163"/>
      <c r="AQ469" s="163"/>
      <c r="AR469" s="163"/>
      <c r="AS469" s="163"/>
      <c r="AT469" s="163"/>
      <c r="AU469" s="163"/>
      <c r="AV469" s="163"/>
      <c r="AW469" s="163"/>
      <c r="AX469" s="163"/>
      <c r="AY469" s="163"/>
      <c r="AZ469" s="163"/>
      <c r="BA469" s="163"/>
      <c r="BB469" s="163"/>
      <c r="BC469" s="163"/>
      <c r="BD469" s="163"/>
      <c r="BE469" s="163"/>
      <c r="BF469" s="163"/>
    </row>
    <row r="470" spans="3:58">
      <c r="C470" s="163"/>
      <c r="D470" s="163"/>
      <c r="E470" s="163"/>
      <c r="F470" s="163"/>
      <c r="G470" s="163"/>
      <c r="H470" s="163"/>
      <c r="I470" s="163"/>
      <c r="J470" s="163"/>
      <c r="K470" s="163"/>
      <c r="L470" s="163"/>
      <c r="M470" s="163"/>
      <c r="N470" s="163"/>
      <c r="O470" s="163"/>
      <c r="P470" s="163"/>
      <c r="Q470" s="163"/>
      <c r="R470" s="163"/>
      <c r="S470" s="163"/>
      <c r="T470" s="163"/>
      <c r="U470" s="163"/>
      <c r="V470" s="163"/>
      <c r="W470" s="163"/>
      <c r="X470" s="163"/>
      <c r="Y470" s="163"/>
      <c r="Z470" s="163"/>
      <c r="AA470" s="163"/>
      <c r="AB470" s="163"/>
      <c r="AC470" s="163"/>
      <c r="AD470" s="163"/>
      <c r="AE470" s="163"/>
      <c r="AF470" s="163"/>
      <c r="AG470" s="163"/>
      <c r="AH470" s="163"/>
      <c r="AI470" s="163"/>
      <c r="AJ470" s="163"/>
      <c r="AK470" s="163"/>
      <c r="AL470" s="163"/>
      <c r="AM470" s="163"/>
      <c r="AN470" s="163"/>
      <c r="AO470" s="163"/>
      <c r="AP470" s="163"/>
      <c r="AQ470" s="163"/>
      <c r="AR470" s="163"/>
      <c r="AS470" s="163"/>
      <c r="AT470" s="163"/>
      <c r="AU470" s="163"/>
      <c r="AV470" s="163"/>
      <c r="AW470" s="163"/>
      <c r="AX470" s="163"/>
      <c r="AY470" s="163"/>
      <c r="AZ470" s="163"/>
      <c r="BA470" s="163"/>
      <c r="BB470" s="163"/>
      <c r="BC470" s="163"/>
      <c r="BD470" s="163"/>
      <c r="BE470" s="163"/>
      <c r="BF470" s="163"/>
    </row>
    <row r="471" spans="3:58">
      <c r="C471" s="163"/>
      <c r="D471" s="163"/>
      <c r="E471" s="163"/>
      <c r="F471" s="163"/>
      <c r="G471" s="163"/>
      <c r="H471" s="163"/>
      <c r="I471" s="163"/>
      <c r="J471" s="163"/>
      <c r="K471" s="163"/>
      <c r="L471" s="163"/>
      <c r="M471" s="163"/>
      <c r="N471" s="163"/>
      <c r="O471" s="163"/>
      <c r="P471" s="163"/>
      <c r="Q471" s="163"/>
      <c r="R471" s="163"/>
      <c r="S471" s="163"/>
      <c r="T471" s="163"/>
      <c r="U471" s="163"/>
      <c r="V471" s="163"/>
      <c r="W471" s="163"/>
      <c r="X471" s="163"/>
      <c r="Y471" s="163"/>
      <c r="Z471" s="163"/>
      <c r="AA471" s="163"/>
      <c r="AB471" s="163"/>
      <c r="AC471" s="163"/>
      <c r="AD471" s="163"/>
      <c r="AE471" s="163"/>
      <c r="AF471" s="163"/>
      <c r="AG471" s="163"/>
      <c r="AH471" s="163"/>
      <c r="AI471" s="163"/>
      <c r="AJ471" s="163"/>
      <c r="AK471" s="163"/>
      <c r="AL471" s="163"/>
      <c r="AM471" s="163"/>
      <c r="AN471" s="163"/>
      <c r="AO471" s="163"/>
      <c r="AP471" s="163"/>
      <c r="AQ471" s="163"/>
      <c r="AR471" s="163"/>
      <c r="AS471" s="163"/>
      <c r="AT471" s="163"/>
      <c r="AU471" s="163"/>
      <c r="AV471" s="163"/>
      <c r="AW471" s="163"/>
      <c r="AX471" s="163"/>
      <c r="AY471" s="163"/>
      <c r="AZ471" s="163"/>
      <c r="BA471" s="163"/>
      <c r="BB471" s="163"/>
      <c r="BC471" s="163"/>
      <c r="BD471" s="163"/>
      <c r="BE471" s="163"/>
      <c r="BF471" s="163"/>
    </row>
    <row r="472" spans="3:58">
      <c r="C472" s="163"/>
      <c r="D472" s="163"/>
      <c r="E472" s="163"/>
      <c r="F472" s="163"/>
      <c r="G472" s="163"/>
      <c r="H472" s="163"/>
      <c r="I472" s="163"/>
      <c r="J472" s="163"/>
      <c r="K472" s="163"/>
      <c r="L472" s="163"/>
      <c r="M472" s="163"/>
      <c r="N472" s="163"/>
      <c r="O472" s="163"/>
      <c r="P472" s="163"/>
      <c r="Q472" s="163"/>
      <c r="R472" s="163"/>
      <c r="S472" s="163"/>
      <c r="T472" s="163"/>
      <c r="U472" s="163"/>
      <c r="V472" s="163"/>
      <c r="W472" s="163"/>
      <c r="X472" s="163"/>
      <c r="Y472" s="163"/>
      <c r="Z472" s="163"/>
      <c r="AA472" s="163"/>
      <c r="AB472" s="163"/>
      <c r="AC472" s="163"/>
      <c r="AD472" s="163"/>
      <c r="AE472" s="163"/>
      <c r="AF472" s="163"/>
      <c r="AG472" s="163"/>
      <c r="AH472" s="163"/>
      <c r="AI472" s="163"/>
      <c r="AJ472" s="163"/>
      <c r="AK472" s="163"/>
      <c r="AL472" s="163"/>
      <c r="AM472" s="163"/>
      <c r="AN472" s="163"/>
      <c r="AO472" s="163"/>
      <c r="AP472" s="163"/>
      <c r="AQ472" s="163"/>
      <c r="AR472" s="163"/>
      <c r="AS472" s="163"/>
      <c r="AT472" s="163"/>
      <c r="AU472" s="163"/>
      <c r="AV472" s="163"/>
      <c r="AW472" s="163"/>
      <c r="AX472" s="163"/>
      <c r="AY472" s="163"/>
      <c r="AZ472" s="163"/>
      <c r="BA472" s="163"/>
      <c r="BB472" s="163"/>
      <c r="BC472" s="163"/>
      <c r="BD472" s="163"/>
      <c r="BE472" s="163"/>
      <c r="BF472" s="163"/>
    </row>
    <row r="473" spans="3:58">
      <c r="C473" s="163"/>
      <c r="D473" s="163"/>
      <c r="E473" s="163"/>
      <c r="F473" s="163"/>
      <c r="G473" s="163"/>
      <c r="H473" s="163"/>
      <c r="I473" s="163"/>
      <c r="J473" s="163"/>
      <c r="K473" s="163"/>
      <c r="L473" s="163"/>
      <c r="M473" s="163"/>
      <c r="N473" s="163"/>
      <c r="O473" s="163"/>
      <c r="P473" s="163"/>
      <c r="Q473" s="163"/>
      <c r="R473" s="163"/>
      <c r="S473" s="163"/>
      <c r="T473" s="163"/>
      <c r="U473" s="163"/>
      <c r="V473" s="163"/>
      <c r="W473" s="163"/>
      <c r="X473" s="163"/>
      <c r="Y473" s="163"/>
      <c r="Z473" s="163"/>
      <c r="AA473" s="163"/>
      <c r="AB473" s="163"/>
      <c r="AC473" s="163"/>
      <c r="AD473" s="163"/>
      <c r="AE473" s="163"/>
      <c r="AF473" s="163"/>
      <c r="AG473" s="163"/>
      <c r="AH473" s="163"/>
      <c r="AI473" s="163"/>
      <c r="AJ473" s="163"/>
      <c r="AK473" s="163"/>
      <c r="AL473" s="163"/>
      <c r="AM473" s="163"/>
      <c r="AN473" s="163"/>
      <c r="AO473" s="163"/>
      <c r="AP473" s="163"/>
      <c r="AQ473" s="163"/>
      <c r="AR473" s="163"/>
      <c r="AS473" s="163"/>
      <c r="AT473" s="163"/>
      <c r="AU473" s="163"/>
      <c r="AV473" s="163"/>
      <c r="AW473" s="163"/>
      <c r="AX473" s="163"/>
      <c r="AY473" s="163"/>
      <c r="AZ473" s="163"/>
      <c r="BA473" s="163"/>
      <c r="BB473" s="163"/>
      <c r="BC473" s="163"/>
      <c r="BD473" s="163"/>
      <c r="BE473" s="163"/>
      <c r="BF473" s="163"/>
    </row>
    <row r="474" spans="3:58">
      <c r="C474" s="163"/>
      <c r="D474" s="163"/>
      <c r="E474" s="163"/>
      <c r="F474" s="163"/>
      <c r="G474" s="163"/>
      <c r="H474" s="163"/>
      <c r="I474" s="163"/>
      <c r="J474" s="163"/>
      <c r="K474" s="163"/>
      <c r="L474" s="163"/>
      <c r="M474" s="163"/>
      <c r="N474" s="163"/>
      <c r="O474" s="163"/>
      <c r="P474" s="163"/>
      <c r="Q474" s="163"/>
      <c r="R474" s="163"/>
      <c r="S474" s="163"/>
      <c r="T474" s="163"/>
      <c r="U474" s="163"/>
      <c r="V474" s="163"/>
      <c r="W474" s="163"/>
      <c r="X474" s="163"/>
      <c r="Y474" s="163"/>
      <c r="Z474" s="163"/>
      <c r="AA474" s="163"/>
      <c r="AB474" s="163"/>
      <c r="AC474" s="163"/>
      <c r="AD474" s="163"/>
      <c r="AE474" s="163"/>
      <c r="AF474" s="163"/>
      <c r="AG474" s="163"/>
      <c r="AH474" s="163"/>
      <c r="AI474" s="163"/>
      <c r="AJ474" s="163"/>
      <c r="AK474" s="163"/>
      <c r="AL474" s="163"/>
      <c r="AM474" s="163"/>
      <c r="AN474" s="163"/>
      <c r="AO474" s="163"/>
      <c r="AP474" s="163"/>
      <c r="AQ474" s="163"/>
      <c r="AR474" s="163"/>
      <c r="AS474" s="163"/>
      <c r="AT474" s="163"/>
      <c r="AU474" s="163"/>
      <c r="AV474" s="163"/>
      <c r="AW474" s="163"/>
      <c r="AX474" s="163"/>
      <c r="AY474" s="163"/>
      <c r="AZ474" s="163"/>
      <c r="BA474" s="163"/>
      <c r="BB474" s="163"/>
      <c r="BC474" s="163"/>
      <c r="BD474" s="163"/>
      <c r="BE474" s="163"/>
      <c r="BF474" s="163"/>
    </row>
    <row r="475" spans="3:58">
      <c r="C475" s="163"/>
      <c r="D475" s="163"/>
      <c r="E475" s="163"/>
      <c r="F475" s="163"/>
      <c r="G475" s="163"/>
      <c r="H475" s="163"/>
      <c r="I475" s="163"/>
      <c r="J475" s="163"/>
      <c r="K475" s="163"/>
      <c r="L475" s="163"/>
      <c r="M475" s="163"/>
      <c r="N475" s="163"/>
      <c r="O475" s="163"/>
      <c r="P475" s="163"/>
      <c r="Q475" s="163"/>
      <c r="R475" s="163"/>
      <c r="S475" s="163"/>
      <c r="T475" s="163"/>
      <c r="U475" s="163"/>
      <c r="V475" s="163"/>
      <c r="W475" s="163"/>
      <c r="X475" s="163"/>
      <c r="Y475" s="163"/>
      <c r="Z475" s="163"/>
      <c r="AA475" s="163"/>
      <c r="AB475" s="163"/>
      <c r="AC475" s="163"/>
      <c r="AD475" s="163"/>
      <c r="AE475" s="163"/>
      <c r="AF475" s="163"/>
      <c r="AG475" s="163"/>
      <c r="AH475" s="163"/>
      <c r="AI475" s="163"/>
      <c r="AJ475" s="163"/>
      <c r="AK475" s="163"/>
      <c r="AL475" s="163"/>
      <c r="AM475" s="163"/>
      <c r="AN475" s="163"/>
      <c r="AO475" s="163"/>
      <c r="AP475" s="163"/>
      <c r="AQ475" s="163"/>
      <c r="AR475" s="163"/>
      <c r="AS475" s="163"/>
      <c r="AT475" s="163"/>
      <c r="AU475" s="163"/>
      <c r="AV475" s="163"/>
      <c r="AW475" s="163"/>
      <c r="AX475" s="163"/>
      <c r="AY475" s="163"/>
      <c r="AZ475" s="163"/>
      <c r="BA475" s="163"/>
      <c r="BB475" s="163"/>
      <c r="BC475" s="163"/>
      <c r="BD475" s="163"/>
      <c r="BE475" s="163"/>
      <c r="BF475" s="163"/>
    </row>
    <row r="476" spans="3:58">
      <c r="C476" s="163"/>
      <c r="D476" s="163"/>
      <c r="E476" s="163"/>
      <c r="F476" s="163"/>
      <c r="G476" s="163"/>
      <c r="H476" s="163"/>
      <c r="I476" s="163"/>
      <c r="J476" s="163"/>
      <c r="K476" s="163"/>
      <c r="L476" s="163"/>
      <c r="M476" s="163"/>
      <c r="N476" s="163"/>
      <c r="O476" s="163"/>
      <c r="P476" s="163"/>
      <c r="Q476" s="163"/>
      <c r="R476" s="163"/>
      <c r="S476" s="163"/>
      <c r="T476" s="163"/>
      <c r="U476" s="163"/>
      <c r="V476" s="163"/>
      <c r="W476" s="163"/>
      <c r="X476" s="163"/>
      <c r="Y476" s="163"/>
      <c r="Z476" s="163"/>
      <c r="AA476" s="163"/>
      <c r="AB476" s="163"/>
      <c r="AC476" s="163"/>
      <c r="AD476" s="163"/>
      <c r="AE476" s="163"/>
      <c r="AF476" s="163"/>
      <c r="AG476" s="163"/>
      <c r="AH476" s="163"/>
      <c r="AI476" s="163"/>
      <c r="AJ476" s="163"/>
      <c r="AK476" s="163"/>
      <c r="AL476" s="163"/>
      <c r="AM476" s="163"/>
      <c r="AN476" s="163"/>
      <c r="AO476" s="163"/>
      <c r="AP476" s="163"/>
      <c r="AQ476" s="163"/>
      <c r="AR476" s="163"/>
      <c r="AS476" s="163"/>
      <c r="AT476" s="163"/>
      <c r="AU476" s="163"/>
      <c r="AV476" s="163"/>
      <c r="AW476" s="163"/>
      <c r="AX476" s="163"/>
      <c r="AY476" s="163"/>
      <c r="AZ476" s="163"/>
      <c r="BA476" s="163"/>
      <c r="BB476" s="163"/>
      <c r="BC476" s="163"/>
      <c r="BD476" s="163"/>
      <c r="BE476" s="163"/>
      <c r="BF476" s="163"/>
    </row>
    <row r="477" spans="3:58">
      <c r="C477" s="163"/>
      <c r="D477" s="163"/>
      <c r="E477" s="163"/>
      <c r="F477" s="163"/>
      <c r="G477" s="163"/>
      <c r="H477" s="163"/>
      <c r="I477" s="163"/>
      <c r="J477" s="163"/>
      <c r="K477" s="163"/>
      <c r="L477" s="163"/>
      <c r="M477" s="163"/>
      <c r="N477" s="163"/>
      <c r="O477" s="163"/>
      <c r="P477" s="163"/>
      <c r="Q477" s="163"/>
      <c r="R477" s="163"/>
      <c r="S477" s="163"/>
      <c r="T477" s="163"/>
      <c r="U477" s="163"/>
      <c r="V477" s="163"/>
      <c r="W477" s="163"/>
      <c r="X477" s="163"/>
      <c r="Y477" s="163"/>
      <c r="Z477" s="163"/>
      <c r="AA477" s="163"/>
      <c r="AB477" s="163"/>
      <c r="AC477" s="163"/>
      <c r="AD477" s="163"/>
      <c r="AE477" s="163"/>
      <c r="AF477" s="163"/>
      <c r="AG477" s="163"/>
      <c r="AH477" s="163"/>
      <c r="AI477" s="163"/>
      <c r="AJ477" s="163"/>
      <c r="AK477" s="163"/>
      <c r="AL477" s="163"/>
      <c r="AM477" s="163"/>
      <c r="AN477" s="163"/>
      <c r="AO477" s="163"/>
      <c r="AP477" s="163"/>
      <c r="AQ477" s="163"/>
      <c r="AR477" s="163"/>
      <c r="AS477" s="163"/>
      <c r="AT477" s="163"/>
      <c r="AU477" s="163"/>
      <c r="AV477" s="163"/>
      <c r="AW477" s="163"/>
      <c r="AX477" s="163"/>
      <c r="AY477" s="163"/>
      <c r="AZ477" s="163"/>
      <c r="BA477" s="163"/>
      <c r="BB477" s="163"/>
      <c r="BC477" s="163"/>
      <c r="BD477" s="163"/>
      <c r="BE477" s="163"/>
      <c r="BF477" s="163"/>
    </row>
    <row r="478" spans="3:58">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c r="AA478" s="163"/>
      <c r="AB478" s="163"/>
      <c r="AC478" s="163"/>
      <c r="AD478" s="163"/>
      <c r="AE478" s="163"/>
      <c r="AF478" s="163"/>
      <c r="AG478" s="163"/>
      <c r="AH478" s="163"/>
      <c r="AI478" s="163"/>
      <c r="AJ478" s="163"/>
      <c r="AK478" s="163"/>
      <c r="AL478" s="163"/>
      <c r="AM478" s="163"/>
      <c r="AN478" s="163"/>
      <c r="AO478" s="163"/>
      <c r="AP478" s="163"/>
      <c r="AQ478" s="163"/>
      <c r="AR478" s="163"/>
      <c r="AS478" s="163"/>
      <c r="AT478" s="163"/>
      <c r="AU478" s="163"/>
      <c r="AV478" s="163"/>
      <c r="AW478" s="163"/>
      <c r="AX478" s="163"/>
      <c r="AY478" s="163"/>
      <c r="AZ478" s="163"/>
      <c r="BA478" s="163"/>
      <c r="BB478" s="163"/>
      <c r="BC478" s="163"/>
      <c r="BD478" s="163"/>
      <c r="BE478" s="163"/>
      <c r="BF478" s="163"/>
    </row>
    <row r="479" spans="3:58">
      <c r="C479" s="163"/>
      <c r="D479" s="163"/>
      <c r="E479" s="163"/>
      <c r="F479" s="163"/>
      <c r="G479" s="163"/>
      <c r="H479" s="163"/>
      <c r="I479" s="163"/>
      <c r="J479" s="163"/>
      <c r="K479" s="163"/>
      <c r="L479" s="163"/>
      <c r="M479" s="163"/>
      <c r="N479" s="163"/>
      <c r="O479" s="163"/>
      <c r="P479" s="163"/>
      <c r="Q479" s="163"/>
      <c r="R479" s="163"/>
      <c r="S479" s="163"/>
      <c r="T479" s="163"/>
      <c r="U479" s="163"/>
      <c r="V479" s="163"/>
      <c r="W479" s="163"/>
      <c r="X479" s="163"/>
      <c r="Y479" s="163"/>
      <c r="Z479" s="163"/>
      <c r="AA479" s="163"/>
      <c r="AB479" s="163"/>
      <c r="AC479" s="163"/>
      <c r="AD479" s="163"/>
      <c r="AE479" s="163"/>
      <c r="AF479" s="163"/>
      <c r="AG479" s="163"/>
      <c r="AH479" s="163"/>
      <c r="AI479" s="163"/>
      <c r="AJ479" s="163"/>
      <c r="AK479" s="163"/>
      <c r="AL479" s="163"/>
      <c r="AM479" s="163"/>
      <c r="AN479" s="163"/>
      <c r="AO479" s="163"/>
      <c r="AP479" s="163"/>
      <c r="AQ479" s="163"/>
      <c r="AR479" s="163"/>
      <c r="AS479" s="163"/>
      <c r="AT479" s="163"/>
      <c r="AU479" s="163"/>
      <c r="AV479" s="163"/>
      <c r="AW479" s="163"/>
      <c r="AX479" s="163"/>
      <c r="AY479" s="163"/>
      <c r="AZ479" s="163"/>
      <c r="BA479" s="163"/>
      <c r="BB479" s="163"/>
      <c r="BC479" s="163"/>
      <c r="BD479" s="163"/>
      <c r="BE479" s="163"/>
      <c r="BF479" s="163"/>
    </row>
    <row r="480" spans="3:58">
      <c r="C480" s="163"/>
      <c r="D480" s="163"/>
      <c r="E480" s="163"/>
      <c r="F480" s="163"/>
      <c r="G480" s="163"/>
      <c r="H480" s="163"/>
      <c r="I480" s="163"/>
      <c r="J480" s="163"/>
      <c r="K480" s="163"/>
      <c r="L480" s="163"/>
      <c r="M480" s="163"/>
      <c r="N480" s="163"/>
      <c r="O480" s="163"/>
      <c r="P480" s="163"/>
      <c r="Q480" s="163"/>
      <c r="R480" s="163"/>
      <c r="S480" s="163"/>
      <c r="T480" s="163"/>
      <c r="U480" s="163"/>
      <c r="V480" s="163"/>
      <c r="W480" s="163"/>
      <c r="X480" s="163"/>
      <c r="Y480" s="163"/>
      <c r="Z480" s="163"/>
      <c r="AA480" s="163"/>
      <c r="AB480" s="163"/>
      <c r="AC480" s="163"/>
      <c r="AD480" s="163"/>
      <c r="AE480" s="163"/>
      <c r="AF480" s="163"/>
      <c r="AG480" s="163"/>
      <c r="AH480" s="163"/>
      <c r="AI480" s="163"/>
      <c r="AJ480" s="163"/>
      <c r="AK480" s="163"/>
      <c r="AL480" s="163"/>
      <c r="AM480" s="163"/>
      <c r="AN480" s="163"/>
      <c r="AO480" s="163"/>
      <c r="AP480" s="163"/>
      <c r="AQ480" s="163"/>
      <c r="AR480" s="163"/>
      <c r="AS480" s="163"/>
      <c r="AT480" s="163"/>
      <c r="AU480" s="163"/>
      <c r="AV480" s="163"/>
      <c r="AW480" s="163"/>
      <c r="AX480" s="163"/>
      <c r="AY480" s="163"/>
      <c r="AZ480" s="163"/>
      <c r="BA480" s="163"/>
      <c r="BB480" s="163"/>
      <c r="BC480" s="163"/>
      <c r="BD480" s="163"/>
      <c r="BE480" s="163"/>
      <c r="BF480" s="163"/>
    </row>
    <row r="481" spans="3:58">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c r="Z481" s="163"/>
      <c r="AA481" s="163"/>
      <c r="AB481" s="163"/>
      <c r="AC481" s="163"/>
      <c r="AD481" s="163"/>
      <c r="AE481" s="163"/>
      <c r="AF481" s="163"/>
      <c r="AG481" s="163"/>
      <c r="AH481" s="163"/>
      <c r="AI481" s="163"/>
      <c r="AJ481" s="163"/>
      <c r="AK481" s="163"/>
      <c r="AL481" s="163"/>
      <c r="AM481" s="163"/>
      <c r="AN481" s="163"/>
      <c r="AO481" s="163"/>
      <c r="AP481" s="163"/>
      <c r="AQ481" s="163"/>
      <c r="AR481" s="163"/>
      <c r="AS481" s="163"/>
      <c r="AT481" s="163"/>
      <c r="AU481" s="163"/>
      <c r="AV481" s="163"/>
      <c r="AW481" s="163"/>
      <c r="AX481" s="163"/>
      <c r="AY481" s="163"/>
      <c r="AZ481" s="163"/>
      <c r="BA481" s="163"/>
      <c r="BB481" s="163"/>
      <c r="BC481" s="163"/>
      <c r="BD481" s="163"/>
      <c r="BE481" s="163"/>
      <c r="BF481" s="163"/>
    </row>
    <row r="482" spans="3:58">
      <c r="C482" s="163"/>
      <c r="D482" s="163"/>
      <c r="E482" s="163"/>
      <c r="F482" s="163"/>
      <c r="G482" s="163"/>
      <c r="H482" s="163"/>
      <c r="I482" s="163"/>
      <c r="J482" s="163"/>
      <c r="K482" s="163"/>
      <c r="L482" s="163"/>
      <c r="M482" s="163"/>
      <c r="N482" s="163"/>
      <c r="O482" s="163"/>
      <c r="P482" s="163"/>
      <c r="Q482" s="163"/>
      <c r="R482" s="163"/>
      <c r="S482" s="163"/>
      <c r="T482" s="163"/>
      <c r="U482" s="163"/>
      <c r="V482" s="163"/>
      <c r="W482" s="163"/>
      <c r="X482" s="163"/>
      <c r="Y482" s="163"/>
      <c r="Z482" s="163"/>
      <c r="AA482" s="163"/>
      <c r="AB482" s="163"/>
      <c r="AC482" s="163"/>
      <c r="AD482" s="163"/>
      <c r="AE482" s="163"/>
      <c r="AF482" s="163"/>
      <c r="AG482" s="163"/>
      <c r="AH482" s="163"/>
      <c r="AI482" s="163"/>
      <c r="AJ482" s="163"/>
      <c r="AK482" s="163"/>
      <c r="AL482" s="163"/>
      <c r="AM482" s="163"/>
      <c r="AN482" s="163"/>
      <c r="AO482" s="163"/>
      <c r="AP482" s="163"/>
      <c r="AQ482" s="163"/>
      <c r="AR482" s="163"/>
      <c r="AS482" s="163"/>
      <c r="AT482" s="163"/>
      <c r="AU482" s="163"/>
      <c r="AV482" s="163"/>
      <c r="AW482" s="163"/>
      <c r="AX482" s="163"/>
      <c r="AY482" s="163"/>
      <c r="AZ482" s="163"/>
      <c r="BA482" s="163"/>
      <c r="BB482" s="163"/>
      <c r="BC482" s="163"/>
      <c r="BD482" s="163"/>
      <c r="BE482" s="163"/>
      <c r="BF482" s="163"/>
    </row>
    <row r="483" spans="3:58">
      <c r="C483" s="163"/>
      <c r="D483" s="163"/>
      <c r="E483" s="163"/>
      <c r="F483" s="163"/>
      <c r="G483" s="163"/>
      <c r="H483" s="163"/>
      <c r="I483" s="163"/>
      <c r="J483" s="163"/>
      <c r="K483" s="163"/>
      <c r="L483" s="163"/>
      <c r="M483" s="163"/>
      <c r="N483" s="163"/>
      <c r="O483" s="163"/>
      <c r="P483" s="163"/>
      <c r="Q483" s="163"/>
      <c r="R483" s="163"/>
      <c r="S483" s="163"/>
      <c r="T483" s="163"/>
      <c r="U483" s="163"/>
      <c r="V483" s="163"/>
      <c r="W483" s="163"/>
      <c r="X483" s="163"/>
      <c r="Y483" s="163"/>
      <c r="Z483" s="163"/>
      <c r="AA483" s="163"/>
      <c r="AB483" s="163"/>
      <c r="AC483" s="163"/>
      <c r="AD483" s="163"/>
      <c r="AE483" s="163"/>
      <c r="AF483" s="163"/>
      <c r="AG483" s="163"/>
      <c r="AH483" s="163"/>
      <c r="AI483" s="163"/>
      <c r="AJ483" s="163"/>
      <c r="AK483" s="163"/>
      <c r="AL483" s="163"/>
      <c r="AM483" s="163"/>
      <c r="AN483" s="163"/>
      <c r="AO483" s="163"/>
      <c r="AP483" s="163"/>
      <c r="AQ483" s="163"/>
      <c r="AR483" s="163"/>
      <c r="AS483" s="163"/>
      <c r="AT483" s="163"/>
      <c r="AU483" s="163"/>
      <c r="AV483" s="163"/>
      <c r="AW483" s="163"/>
      <c r="AX483" s="163"/>
      <c r="AY483" s="163"/>
      <c r="AZ483" s="163"/>
      <c r="BA483" s="163"/>
      <c r="BB483" s="163"/>
      <c r="BC483" s="163"/>
      <c r="BD483" s="163"/>
      <c r="BE483" s="163"/>
      <c r="BF483" s="163"/>
    </row>
    <row r="484" spans="3:58">
      <c r="C484" s="163"/>
      <c r="D484" s="163"/>
      <c r="E484" s="163"/>
      <c r="F484" s="163"/>
      <c r="G484" s="163"/>
      <c r="H484" s="163"/>
      <c r="I484" s="163"/>
      <c r="J484" s="163"/>
      <c r="K484" s="163"/>
      <c r="L484" s="163"/>
      <c r="M484" s="163"/>
      <c r="N484" s="163"/>
      <c r="O484" s="163"/>
      <c r="P484" s="163"/>
      <c r="Q484" s="163"/>
      <c r="R484" s="163"/>
      <c r="S484" s="163"/>
      <c r="T484" s="163"/>
      <c r="U484" s="163"/>
      <c r="V484" s="163"/>
      <c r="W484" s="163"/>
      <c r="X484" s="163"/>
      <c r="Y484" s="163"/>
      <c r="Z484" s="163"/>
      <c r="AA484" s="163"/>
      <c r="AB484" s="163"/>
      <c r="AC484" s="163"/>
      <c r="AD484" s="163"/>
      <c r="AE484" s="163"/>
      <c r="AF484" s="163"/>
      <c r="AG484" s="163"/>
      <c r="AH484" s="163"/>
      <c r="AI484" s="163"/>
      <c r="AJ484" s="163"/>
      <c r="AK484" s="163"/>
      <c r="AL484" s="163"/>
      <c r="AM484" s="163"/>
      <c r="AN484" s="163"/>
      <c r="AO484" s="163"/>
      <c r="AP484" s="163"/>
      <c r="AQ484" s="163"/>
      <c r="AR484" s="163"/>
      <c r="AS484" s="163"/>
      <c r="AT484" s="163"/>
      <c r="AU484" s="163"/>
      <c r="AV484" s="163"/>
      <c r="AW484" s="163"/>
      <c r="AX484" s="163"/>
      <c r="AY484" s="163"/>
      <c r="AZ484" s="163"/>
      <c r="BA484" s="163"/>
      <c r="BB484" s="163"/>
      <c r="BC484" s="163"/>
      <c r="BD484" s="163"/>
      <c r="BE484" s="163"/>
      <c r="BF484" s="163"/>
    </row>
    <row r="485" spans="3:58">
      <c r="C485" s="163"/>
      <c r="D485" s="163"/>
      <c r="E485" s="163"/>
      <c r="F485" s="163"/>
      <c r="G485" s="163"/>
      <c r="H485" s="163"/>
      <c r="I485" s="163"/>
      <c r="J485" s="163"/>
      <c r="K485" s="163"/>
      <c r="L485" s="163"/>
      <c r="M485" s="163"/>
      <c r="N485" s="163"/>
      <c r="O485" s="163"/>
      <c r="P485" s="163"/>
      <c r="Q485" s="163"/>
      <c r="R485" s="163"/>
      <c r="S485" s="163"/>
      <c r="T485" s="163"/>
      <c r="U485" s="163"/>
      <c r="V485" s="163"/>
      <c r="W485" s="163"/>
      <c r="X485" s="163"/>
      <c r="Y485" s="163"/>
      <c r="Z485" s="163"/>
      <c r="AA485" s="163"/>
      <c r="AB485" s="163"/>
      <c r="AC485" s="163"/>
      <c r="AD485" s="163"/>
      <c r="AE485" s="163"/>
      <c r="AF485" s="163"/>
      <c r="AG485" s="163"/>
      <c r="AH485" s="163"/>
      <c r="AI485" s="163"/>
      <c r="AJ485" s="163"/>
      <c r="AK485" s="163"/>
      <c r="AL485" s="163"/>
      <c r="AM485" s="163"/>
      <c r="AN485" s="163"/>
      <c r="AO485" s="163"/>
      <c r="AP485" s="163"/>
      <c r="AQ485" s="163"/>
      <c r="AR485" s="163"/>
      <c r="AS485" s="163"/>
      <c r="AT485" s="163"/>
      <c r="AU485" s="163"/>
      <c r="AV485" s="163"/>
      <c r="AW485" s="163"/>
      <c r="AX485" s="163"/>
      <c r="AY485" s="163"/>
      <c r="AZ485" s="163"/>
      <c r="BA485" s="163"/>
      <c r="BB485" s="163"/>
      <c r="BC485" s="163"/>
      <c r="BD485" s="163"/>
      <c r="BE485" s="163"/>
      <c r="BF485" s="163"/>
    </row>
    <row r="486" spans="3:58">
      <c r="C486" s="163"/>
      <c r="D486" s="163"/>
      <c r="E486" s="163"/>
      <c r="F486" s="163"/>
      <c r="G486" s="163"/>
      <c r="H486" s="163"/>
      <c r="I486" s="163"/>
      <c r="J486" s="163"/>
      <c r="K486" s="163"/>
      <c r="L486" s="163"/>
      <c r="M486" s="163"/>
      <c r="N486" s="163"/>
      <c r="O486" s="163"/>
      <c r="P486" s="163"/>
      <c r="Q486" s="163"/>
      <c r="R486" s="163"/>
      <c r="S486" s="163"/>
      <c r="T486" s="163"/>
      <c r="U486" s="163"/>
      <c r="V486" s="163"/>
      <c r="W486" s="163"/>
      <c r="X486" s="163"/>
      <c r="Y486" s="163"/>
      <c r="Z486" s="163"/>
      <c r="AA486" s="163"/>
      <c r="AB486" s="163"/>
      <c r="AC486" s="163"/>
      <c r="AD486" s="163"/>
      <c r="AE486" s="163"/>
      <c r="AF486" s="163"/>
      <c r="AG486" s="163"/>
      <c r="AH486" s="163"/>
      <c r="AI486" s="163"/>
      <c r="AJ486" s="163"/>
      <c r="AK486" s="163"/>
      <c r="AL486" s="163"/>
      <c r="AM486" s="163"/>
      <c r="AN486" s="163"/>
      <c r="AO486" s="163"/>
      <c r="AP486" s="163"/>
      <c r="AQ486" s="163"/>
      <c r="AR486" s="163"/>
      <c r="AS486" s="163"/>
      <c r="AT486" s="163"/>
      <c r="AU486" s="163"/>
      <c r="AV486" s="163"/>
      <c r="AW486" s="163"/>
      <c r="AX486" s="163"/>
      <c r="AY486" s="163"/>
      <c r="AZ486" s="163"/>
      <c r="BA486" s="163"/>
      <c r="BB486" s="163"/>
      <c r="BC486" s="163"/>
      <c r="BD486" s="163"/>
      <c r="BE486" s="163"/>
      <c r="BF486" s="163"/>
    </row>
    <row r="487" spans="3:58">
      <c r="C487" s="163"/>
      <c r="D487" s="163"/>
      <c r="E487" s="163"/>
      <c r="F487" s="163"/>
      <c r="G487" s="163"/>
      <c r="H487" s="163"/>
      <c r="I487" s="163"/>
      <c r="J487" s="163"/>
      <c r="K487" s="163"/>
      <c r="L487" s="163"/>
      <c r="M487" s="163"/>
      <c r="N487" s="163"/>
      <c r="O487" s="163"/>
      <c r="P487" s="163"/>
      <c r="Q487" s="163"/>
      <c r="R487" s="163"/>
      <c r="S487" s="163"/>
      <c r="T487" s="163"/>
      <c r="U487" s="163"/>
      <c r="V487" s="163"/>
      <c r="W487" s="163"/>
      <c r="X487" s="163"/>
      <c r="Y487" s="163"/>
      <c r="Z487" s="163"/>
      <c r="AA487" s="163"/>
      <c r="AB487" s="163"/>
      <c r="AC487" s="163"/>
      <c r="AD487" s="163"/>
      <c r="AE487" s="163"/>
      <c r="AF487" s="163"/>
      <c r="AG487" s="163"/>
      <c r="AH487" s="163"/>
      <c r="AI487" s="163"/>
      <c r="AJ487" s="163"/>
      <c r="AK487" s="163"/>
      <c r="AL487" s="163"/>
      <c r="AM487" s="163"/>
      <c r="AN487" s="163"/>
      <c r="AO487" s="163"/>
      <c r="AP487" s="163"/>
      <c r="AQ487" s="163"/>
      <c r="AR487" s="163"/>
      <c r="AS487" s="163"/>
      <c r="AT487" s="163"/>
      <c r="AU487" s="163"/>
      <c r="AV487" s="163"/>
      <c r="AW487" s="163"/>
      <c r="AX487" s="163"/>
      <c r="AY487" s="163"/>
      <c r="AZ487" s="163"/>
      <c r="BA487" s="163"/>
      <c r="BB487" s="163"/>
      <c r="BC487" s="163"/>
      <c r="BD487" s="163"/>
      <c r="BE487" s="163"/>
      <c r="BF487" s="163"/>
    </row>
    <row r="488" spans="3:58">
      <c r="C488" s="163"/>
      <c r="D488" s="163"/>
      <c r="E488" s="163"/>
      <c r="F488" s="163"/>
      <c r="G488" s="163"/>
      <c r="H488" s="163"/>
      <c r="I488" s="163"/>
      <c r="J488" s="163"/>
      <c r="K488" s="163"/>
      <c r="L488" s="163"/>
      <c r="M488" s="163"/>
      <c r="N488" s="163"/>
      <c r="O488" s="163"/>
      <c r="P488" s="163"/>
      <c r="Q488" s="163"/>
      <c r="R488" s="163"/>
      <c r="S488" s="163"/>
      <c r="T488" s="163"/>
      <c r="U488" s="163"/>
      <c r="V488" s="163"/>
      <c r="W488" s="163"/>
      <c r="X488" s="163"/>
      <c r="Y488" s="163"/>
      <c r="Z488" s="163"/>
      <c r="AA488" s="163"/>
      <c r="AB488" s="163"/>
      <c r="AC488" s="163"/>
      <c r="AD488" s="163"/>
      <c r="AE488" s="163"/>
      <c r="AF488" s="163"/>
      <c r="AG488" s="163"/>
      <c r="AH488" s="163"/>
      <c r="AI488" s="163"/>
      <c r="AJ488" s="163"/>
      <c r="AK488" s="163"/>
      <c r="AL488" s="163"/>
      <c r="AM488" s="163"/>
      <c r="AN488" s="163"/>
      <c r="AO488" s="163"/>
      <c r="AP488" s="163"/>
      <c r="AQ488" s="163"/>
      <c r="AR488" s="163"/>
      <c r="AS488" s="163"/>
      <c r="AT488" s="163"/>
      <c r="AU488" s="163"/>
      <c r="AV488" s="163"/>
      <c r="AW488" s="163"/>
      <c r="AX488" s="163"/>
      <c r="AY488" s="163"/>
      <c r="AZ488" s="163"/>
      <c r="BA488" s="163"/>
      <c r="BB488" s="163"/>
      <c r="BC488" s="163"/>
      <c r="BD488" s="163"/>
      <c r="BE488" s="163"/>
      <c r="BF488" s="163"/>
    </row>
    <row r="489" spans="3:58">
      <c r="C489" s="163"/>
      <c r="D489" s="163"/>
      <c r="E489" s="163"/>
      <c r="F489" s="163"/>
      <c r="G489" s="163"/>
      <c r="H489" s="163"/>
      <c r="I489" s="163"/>
      <c r="J489" s="163"/>
      <c r="K489" s="163"/>
      <c r="L489" s="163"/>
      <c r="M489" s="163"/>
      <c r="N489" s="163"/>
      <c r="O489" s="163"/>
      <c r="P489" s="163"/>
      <c r="Q489" s="163"/>
      <c r="R489" s="163"/>
      <c r="S489" s="163"/>
      <c r="T489" s="163"/>
      <c r="U489" s="163"/>
      <c r="V489" s="163"/>
      <c r="W489" s="163"/>
      <c r="X489" s="163"/>
      <c r="Y489" s="163"/>
      <c r="Z489" s="163"/>
      <c r="AA489" s="163"/>
      <c r="AB489" s="163"/>
      <c r="AC489" s="163"/>
      <c r="AD489" s="163"/>
      <c r="AE489" s="163"/>
      <c r="AF489" s="163"/>
      <c r="AG489" s="163"/>
      <c r="AH489" s="163"/>
      <c r="AI489" s="163"/>
      <c r="AJ489" s="163"/>
      <c r="AK489" s="163"/>
      <c r="AL489" s="163"/>
      <c r="AM489" s="163"/>
      <c r="AN489" s="163"/>
      <c r="AO489" s="163"/>
      <c r="AP489" s="163"/>
      <c r="AQ489" s="163"/>
      <c r="AR489" s="163"/>
      <c r="AS489" s="163"/>
      <c r="AT489" s="163"/>
      <c r="AU489" s="163"/>
      <c r="AV489" s="163"/>
      <c r="AW489" s="163"/>
      <c r="AX489" s="163"/>
      <c r="AY489" s="163"/>
      <c r="AZ489" s="163"/>
      <c r="BA489" s="163"/>
      <c r="BB489" s="163"/>
      <c r="BC489" s="163"/>
      <c r="BD489" s="163"/>
      <c r="BE489" s="163"/>
      <c r="BF489" s="163"/>
    </row>
    <row r="490" spans="3:58">
      <c r="C490" s="163"/>
      <c r="D490" s="163"/>
      <c r="E490" s="163"/>
      <c r="F490" s="163"/>
      <c r="G490" s="163"/>
      <c r="H490" s="163"/>
      <c r="I490" s="163"/>
      <c r="J490" s="163"/>
      <c r="K490" s="163"/>
      <c r="L490" s="163"/>
      <c r="M490" s="163"/>
      <c r="N490" s="163"/>
      <c r="O490" s="163"/>
      <c r="P490" s="163"/>
      <c r="Q490" s="163"/>
      <c r="R490" s="163"/>
      <c r="S490" s="163"/>
      <c r="T490" s="163"/>
      <c r="U490" s="163"/>
      <c r="V490" s="163"/>
      <c r="W490" s="163"/>
      <c r="X490" s="163"/>
      <c r="Y490" s="163"/>
      <c r="Z490" s="163"/>
      <c r="AA490" s="163"/>
      <c r="AB490" s="163"/>
      <c r="AC490" s="163"/>
      <c r="AD490" s="163"/>
      <c r="AE490" s="163"/>
      <c r="AF490" s="163"/>
      <c r="AG490" s="163"/>
      <c r="AH490" s="163"/>
      <c r="AI490" s="163"/>
      <c r="AJ490" s="163"/>
      <c r="AK490" s="163"/>
      <c r="AL490" s="163"/>
      <c r="AM490" s="163"/>
      <c r="AN490" s="163"/>
      <c r="AO490" s="163"/>
      <c r="AP490" s="163"/>
      <c r="AQ490" s="163"/>
      <c r="AR490" s="163"/>
      <c r="AS490" s="163"/>
      <c r="AT490" s="163"/>
      <c r="AU490" s="163"/>
      <c r="AV490" s="163"/>
      <c r="AW490" s="163"/>
      <c r="AX490" s="163"/>
      <c r="AY490" s="163"/>
      <c r="AZ490" s="163"/>
      <c r="BA490" s="163"/>
      <c r="BB490" s="163"/>
      <c r="BC490" s="163"/>
      <c r="BD490" s="163"/>
      <c r="BE490" s="163"/>
      <c r="BF490" s="163"/>
    </row>
    <row r="491" spans="3:58">
      <c r="C491" s="163"/>
      <c r="D491" s="163"/>
      <c r="E491" s="163"/>
      <c r="F491" s="163"/>
      <c r="G491" s="163"/>
      <c r="H491" s="163"/>
      <c r="I491" s="163"/>
      <c r="J491" s="163"/>
      <c r="K491" s="163"/>
      <c r="L491" s="163"/>
      <c r="M491" s="163"/>
      <c r="N491" s="163"/>
      <c r="O491" s="163"/>
      <c r="P491" s="163"/>
      <c r="Q491" s="163"/>
      <c r="R491" s="163"/>
      <c r="S491" s="163"/>
      <c r="T491" s="163"/>
      <c r="U491" s="163"/>
      <c r="V491" s="163"/>
      <c r="W491" s="163"/>
      <c r="X491" s="163"/>
      <c r="Y491" s="163"/>
      <c r="Z491" s="163"/>
      <c r="AA491" s="163"/>
      <c r="AB491" s="163"/>
      <c r="AC491" s="163"/>
      <c r="AD491" s="163"/>
      <c r="AE491" s="163"/>
      <c r="AF491" s="163"/>
      <c r="AG491" s="163"/>
      <c r="AH491" s="163"/>
      <c r="AI491" s="163"/>
      <c r="AJ491" s="163"/>
      <c r="AK491" s="163"/>
      <c r="AL491" s="163"/>
      <c r="AM491" s="163"/>
      <c r="AN491" s="163"/>
      <c r="AO491" s="163"/>
      <c r="AP491" s="163"/>
      <c r="AQ491" s="163"/>
      <c r="AR491" s="163"/>
      <c r="AS491" s="163"/>
      <c r="AT491" s="163"/>
      <c r="AU491" s="163"/>
      <c r="AV491" s="163"/>
      <c r="AW491" s="163"/>
      <c r="AX491" s="163"/>
      <c r="AY491" s="163"/>
      <c r="AZ491" s="163"/>
      <c r="BA491" s="163"/>
      <c r="BB491" s="163"/>
      <c r="BC491" s="163"/>
      <c r="BD491" s="163"/>
      <c r="BE491" s="163"/>
      <c r="BF491" s="163"/>
    </row>
    <row r="492" spans="3:58">
      <c r="C492" s="163"/>
      <c r="D492" s="163"/>
      <c r="E492" s="163"/>
      <c r="F492" s="163"/>
      <c r="G492" s="163"/>
      <c r="H492" s="163"/>
      <c r="I492" s="163"/>
      <c r="J492" s="163"/>
      <c r="K492" s="163"/>
      <c r="L492" s="163"/>
      <c r="M492" s="163"/>
      <c r="N492" s="163"/>
      <c r="O492" s="163"/>
      <c r="P492" s="163"/>
      <c r="Q492" s="163"/>
      <c r="R492" s="163"/>
      <c r="S492" s="163"/>
      <c r="T492" s="163"/>
      <c r="U492" s="163"/>
      <c r="V492" s="163"/>
      <c r="W492" s="163"/>
      <c r="X492" s="163"/>
      <c r="Y492" s="163"/>
      <c r="Z492" s="163"/>
      <c r="AA492" s="163"/>
      <c r="AB492" s="163"/>
      <c r="AC492" s="163"/>
      <c r="AD492" s="163"/>
      <c r="AE492" s="163"/>
      <c r="AF492" s="163"/>
      <c r="AG492" s="163"/>
      <c r="AH492" s="163"/>
      <c r="AI492" s="163"/>
      <c r="AJ492" s="163"/>
      <c r="AK492" s="163"/>
      <c r="AL492" s="163"/>
      <c r="AM492" s="163"/>
      <c r="AN492" s="163"/>
      <c r="AO492" s="163"/>
      <c r="AP492" s="163"/>
      <c r="AQ492" s="163"/>
      <c r="AR492" s="163"/>
      <c r="AS492" s="163"/>
      <c r="AT492" s="163"/>
      <c r="AU492" s="163"/>
      <c r="AV492" s="163"/>
      <c r="AW492" s="163"/>
      <c r="AX492" s="163"/>
      <c r="AY492" s="163"/>
      <c r="AZ492" s="163"/>
      <c r="BA492" s="163"/>
      <c r="BB492" s="163"/>
      <c r="BC492" s="163"/>
      <c r="BD492" s="163"/>
      <c r="BE492" s="163"/>
      <c r="BF492" s="163"/>
    </row>
    <row r="493" spans="3:58">
      <c r="C493" s="163"/>
      <c r="D493" s="163"/>
      <c r="E493" s="163"/>
      <c r="F493" s="163"/>
      <c r="G493" s="163"/>
      <c r="H493" s="163"/>
      <c r="I493" s="163"/>
      <c r="J493" s="163"/>
      <c r="K493" s="163"/>
      <c r="L493" s="163"/>
      <c r="M493" s="163"/>
      <c r="N493" s="163"/>
      <c r="O493" s="163"/>
      <c r="P493" s="163"/>
      <c r="Q493" s="163"/>
      <c r="R493" s="163"/>
      <c r="S493" s="163"/>
      <c r="T493" s="163"/>
      <c r="U493" s="163"/>
      <c r="V493" s="163"/>
      <c r="W493" s="163"/>
      <c r="X493" s="163"/>
      <c r="Y493" s="163"/>
      <c r="Z493" s="163"/>
      <c r="AA493" s="163"/>
      <c r="AB493" s="163"/>
      <c r="AC493" s="163"/>
      <c r="AD493" s="163"/>
      <c r="AE493" s="163"/>
      <c r="AF493" s="163"/>
      <c r="AG493" s="163"/>
      <c r="AH493" s="163"/>
      <c r="AI493" s="163"/>
      <c r="AJ493" s="163"/>
      <c r="AK493" s="163"/>
      <c r="AL493" s="163"/>
      <c r="AM493" s="163"/>
      <c r="AN493" s="163"/>
      <c r="AO493" s="163"/>
      <c r="AP493" s="163"/>
      <c r="AQ493" s="163"/>
      <c r="AR493" s="163"/>
      <c r="AS493" s="163"/>
      <c r="AT493" s="163"/>
      <c r="AU493" s="163"/>
      <c r="AV493" s="163"/>
      <c r="AW493" s="163"/>
      <c r="AX493" s="163"/>
      <c r="AY493" s="163"/>
      <c r="AZ493" s="163"/>
      <c r="BA493" s="163"/>
      <c r="BB493" s="163"/>
      <c r="BC493" s="163"/>
      <c r="BD493" s="163"/>
      <c r="BE493" s="163"/>
      <c r="BF493" s="163"/>
    </row>
    <row r="494" spans="3:58">
      <c r="C494" s="163"/>
      <c r="D494" s="163"/>
      <c r="E494" s="163"/>
      <c r="F494" s="163"/>
      <c r="G494" s="163"/>
      <c r="H494" s="163"/>
      <c r="I494" s="163"/>
      <c r="J494" s="163"/>
      <c r="K494" s="163"/>
      <c r="L494" s="163"/>
      <c r="M494" s="163"/>
      <c r="N494" s="163"/>
      <c r="O494" s="163"/>
      <c r="P494" s="163"/>
      <c r="Q494" s="163"/>
      <c r="R494" s="163"/>
      <c r="S494" s="163"/>
      <c r="T494" s="163"/>
      <c r="U494" s="163"/>
      <c r="V494" s="163"/>
      <c r="W494" s="163"/>
      <c r="X494" s="163"/>
      <c r="Y494" s="163"/>
      <c r="Z494" s="163"/>
      <c r="AA494" s="163"/>
      <c r="AB494" s="163"/>
      <c r="AC494" s="163"/>
      <c r="AD494" s="163"/>
      <c r="AE494" s="163"/>
      <c r="AF494" s="163"/>
      <c r="AG494" s="163"/>
      <c r="AH494" s="163"/>
      <c r="AI494" s="163"/>
      <c r="AJ494" s="163"/>
      <c r="AK494" s="163"/>
      <c r="AL494" s="163"/>
      <c r="AM494" s="163"/>
      <c r="AN494" s="163"/>
      <c r="AO494" s="163"/>
      <c r="AP494" s="163"/>
      <c r="AQ494" s="163"/>
      <c r="AR494" s="163"/>
      <c r="AS494" s="163"/>
      <c r="AT494" s="163"/>
      <c r="AU494" s="163"/>
      <c r="AV494" s="163"/>
      <c r="AW494" s="163"/>
      <c r="AX494" s="163"/>
      <c r="AY494" s="163"/>
      <c r="AZ494" s="163"/>
      <c r="BA494" s="163"/>
      <c r="BB494" s="163"/>
      <c r="BC494" s="163"/>
      <c r="BD494" s="163"/>
      <c r="BE494" s="163"/>
      <c r="BF494" s="163"/>
    </row>
  </sheetData>
  <autoFilter ref="A8:BI349" xr:uid="{00000000-0009-0000-0000-000002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10" showButton="0"/>
    <filterColumn colId="11" showButton="0"/>
    <filterColumn colId="12" showButton="0"/>
    <filterColumn colId="14" showButton="0"/>
    <filterColumn colId="15" showButton="0"/>
    <filterColumn colId="16" showButton="0"/>
    <filterColumn colId="17" showButton="0"/>
    <filterColumn colId="18" showButton="0"/>
    <filterColumn colId="20"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3" showButton="0"/>
    <filterColumn colId="54" showButton="0"/>
    <filterColumn colId="55" showButton="0"/>
    <filterColumn colId="56" showButton="0"/>
  </autoFilter>
  <mergeCells count="1179">
    <mergeCell ref="AM328:BA328"/>
    <mergeCell ref="BB328:BF328"/>
    <mergeCell ref="W4:Z4"/>
    <mergeCell ref="AA4:AH4"/>
    <mergeCell ref="AJ4:AN4"/>
    <mergeCell ref="AO4:BA4"/>
    <mergeCell ref="A6:J7"/>
    <mergeCell ref="K6:N7"/>
    <mergeCell ref="O6:T7"/>
    <mergeCell ref="U6:Z7"/>
    <mergeCell ref="AA6:AE7"/>
    <mergeCell ref="AF6:BA7"/>
    <mergeCell ref="A9:A147"/>
    <mergeCell ref="B9:J17"/>
    <mergeCell ref="K9:N17"/>
    <mergeCell ref="O9:T17"/>
    <mergeCell ref="U9:Z17"/>
    <mergeCell ref="AA9:AE17"/>
    <mergeCell ref="B18:J25"/>
    <mergeCell ref="K18:N25"/>
    <mergeCell ref="O18:T25"/>
    <mergeCell ref="U18:Z25"/>
    <mergeCell ref="AA18:AE25"/>
    <mergeCell ref="AF18:AK18"/>
    <mergeCell ref="AM18:BA18"/>
    <mergeCell ref="AF24:AK24"/>
    <mergeCell ref="AM24:BA24"/>
    <mergeCell ref="AF30:AK30"/>
    <mergeCell ref="AM30:BA30"/>
    <mergeCell ref="AF35:AK35"/>
    <mergeCell ref="AM35:BA35"/>
    <mergeCell ref="B41:J53"/>
    <mergeCell ref="U41:Z53"/>
    <mergeCell ref="AF15:AK15"/>
    <mergeCell ref="AM15:BA15"/>
    <mergeCell ref="BB15:BF15"/>
    <mergeCell ref="BB7:BF7"/>
    <mergeCell ref="A8:J8"/>
    <mergeCell ref="K8:N8"/>
    <mergeCell ref="O8:T8"/>
    <mergeCell ref="U8:Z8"/>
    <mergeCell ref="AA8:AE8"/>
    <mergeCell ref="AF8:AK8"/>
    <mergeCell ref="AM8:BA8"/>
    <mergeCell ref="BB8:BF8"/>
    <mergeCell ref="AF13:AK13"/>
    <mergeCell ref="AM13:BA13"/>
    <mergeCell ref="BB13:BF13"/>
    <mergeCell ref="AF14:AK14"/>
    <mergeCell ref="AM14:BA14"/>
    <mergeCell ref="BB14:BF14"/>
    <mergeCell ref="AF11:AK11"/>
    <mergeCell ref="AM11:BA11"/>
    <mergeCell ref="BB11:BF11"/>
    <mergeCell ref="AF12:AK12"/>
    <mergeCell ref="AM12:BA12"/>
    <mergeCell ref="BB12:BF12"/>
    <mergeCell ref="AF9:AK9"/>
    <mergeCell ref="AM9:BA9"/>
    <mergeCell ref="BB9:BF9"/>
    <mergeCell ref="AF10:AK10"/>
    <mergeCell ref="AM10:BA10"/>
    <mergeCell ref="BB10:BF10"/>
    <mergeCell ref="AF21:AK21"/>
    <mergeCell ref="AM21:BA21"/>
    <mergeCell ref="BB21:BF21"/>
    <mergeCell ref="AF22:AK22"/>
    <mergeCell ref="AM22:BA22"/>
    <mergeCell ref="BB22:BF22"/>
    <mergeCell ref="AM29:BA29"/>
    <mergeCell ref="BB29:BF29"/>
    <mergeCell ref="BB18:BF18"/>
    <mergeCell ref="AF19:AK19"/>
    <mergeCell ref="AM19:BA19"/>
    <mergeCell ref="BB19:BF19"/>
    <mergeCell ref="AF20:AK20"/>
    <mergeCell ref="AM20:BA20"/>
    <mergeCell ref="BB20:BF20"/>
    <mergeCell ref="AF16:AK16"/>
    <mergeCell ref="AM16:BA16"/>
    <mergeCell ref="BB16:BF16"/>
    <mergeCell ref="AF17:AK17"/>
    <mergeCell ref="AM17:BA17"/>
    <mergeCell ref="BB17:BF17"/>
    <mergeCell ref="AF28:AK28"/>
    <mergeCell ref="AM28:BA28"/>
    <mergeCell ref="BB28:BF28"/>
    <mergeCell ref="B26:J32"/>
    <mergeCell ref="K26:N32"/>
    <mergeCell ref="O26:T32"/>
    <mergeCell ref="U26:Z32"/>
    <mergeCell ref="AA26:AE32"/>
    <mergeCell ref="AF26:AK26"/>
    <mergeCell ref="AF29:AK29"/>
    <mergeCell ref="BB24:BF24"/>
    <mergeCell ref="AF25:AK25"/>
    <mergeCell ref="AM25:BA25"/>
    <mergeCell ref="BB25:BF25"/>
    <mergeCell ref="AF23:AK23"/>
    <mergeCell ref="AM23:BA23"/>
    <mergeCell ref="BB23:BF23"/>
    <mergeCell ref="AF32:AK32"/>
    <mergeCell ref="AM32:BA32"/>
    <mergeCell ref="BB32:BF32"/>
    <mergeCell ref="BB30:BF30"/>
    <mergeCell ref="AF31:AK31"/>
    <mergeCell ref="AM31:BA31"/>
    <mergeCell ref="BB31:BF31"/>
    <mergeCell ref="AM26:BA26"/>
    <mergeCell ref="BB26:BF26"/>
    <mergeCell ref="AF27:AK27"/>
    <mergeCell ref="AM27:BA27"/>
    <mergeCell ref="BB27:BF27"/>
    <mergeCell ref="AF39:AK39"/>
    <mergeCell ref="AM39:BA39"/>
    <mergeCell ref="BB39:BF39"/>
    <mergeCell ref="AF37:AK37"/>
    <mergeCell ref="AM37:BA37"/>
    <mergeCell ref="BB37:BF37"/>
    <mergeCell ref="AF38:AK38"/>
    <mergeCell ref="AM38:BA38"/>
    <mergeCell ref="BB38:BF38"/>
    <mergeCell ref="B33:J40"/>
    <mergeCell ref="K33:N40"/>
    <mergeCell ref="O33:T40"/>
    <mergeCell ref="U33:Z40"/>
    <mergeCell ref="AA33:AE40"/>
    <mergeCell ref="BB35:BF35"/>
    <mergeCell ref="AF36:AK36"/>
    <mergeCell ref="AM36:BA36"/>
    <mergeCell ref="BB36:BF36"/>
    <mergeCell ref="AF33:AK33"/>
    <mergeCell ref="AM33:BA33"/>
    <mergeCell ref="BB33:BF33"/>
    <mergeCell ref="AF34:AK34"/>
    <mergeCell ref="AM34:BA34"/>
    <mergeCell ref="BB34:BF34"/>
    <mergeCell ref="AF48:AK48"/>
    <mergeCell ref="AM48:BA48"/>
    <mergeCell ref="BB48:BF48"/>
    <mergeCell ref="AF41:AK41"/>
    <mergeCell ref="AF40:AK40"/>
    <mergeCell ref="AM40:BA40"/>
    <mergeCell ref="BB40:BF40"/>
    <mergeCell ref="AF49:AK49"/>
    <mergeCell ref="AF45:AK45"/>
    <mergeCell ref="AM45:BA45"/>
    <mergeCell ref="BB45:BF45"/>
    <mergeCell ref="AF46:AK46"/>
    <mergeCell ref="AM46:BA46"/>
    <mergeCell ref="BB46:BF46"/>
    <mergeCell ref="BB42:BF42"/>
    <mergeCell ref="AF43:AK43"/>
    <mergeCell ref="AM43:BA43"/>
    <mergeCell ref="BB43:BF43"/>
    <mergeCell ref="AF44:AK44"/>
    <mergeCell ref="AM44:BA44"/>
    <mergeCell ref="BB44:BF44"/>
    <mergeCell ref="AF42:AK42"/>
    <mergeCell ref="AM42:BA42"/>
    <mergeCell ref="AM41:BA41"/>
    <mergeCell ref="BB41:BF41"/>
    <mergeCell ref="AF53:AK53"/>
    <mergeCell ref="AM53:BA53"/>
    <mergeCell ref="BB53:BF53"/>
    <mergeCell ref="B54:J89"/>
    <mergeCell ref="AF54:AK54"/>
    <mergeCell ref="AM54:BA54"/>
    <mergeCell ref="BB54:BF54"/>
    <mergeCell ref="AF55:AK55"/>
    <mergeCell ref="AM55:BA55"/>
    <mergeCell ref="BB55:BF55"/>
    <mergeCell ref="AF52:AK52"/>
    <mergeCell ref="AM52:BA52"/>
    <mergeCell ref="BB52:BF52"/>
    <mergeCell ref="AM49:BA49"/>
    <mergeCell ref="BB49:BF49"/>
    <mergeCell ref="O50:T53"/>
    <mergeCell ref="AA50:AE53"/>
    <mergeCell ref="AF50:AK50"/>
    <mergeCell ref="AM50:BA50"/>
    <mergeCell ref="BB50:BF50"/>
    <mergeCell ref="AF51:AK51"/>
    <mergeCell ref="AM51:BA51"/>
    <mergeCell ref="BB51:BF51"/>
    <mergeCell ref="K47:N49"/>
    <mergeCell ref="O47:O49"/>
    <mergeCell ref="AA47:AA49"/>
    <mergeCell ref="AF47:AK47"/>
    <mergeCell ref="AM47:BA47"/>
    <mergeCell ref="BB47:BF47"/>
    <mergeCell ref="AF60:AK60"/>
    <mergeCell ref="AM60:BA60"/>
    <mergeCell ref="BB60:BF60"/>
    <mergeCell ref="AF61:AK61"/>
    <mergeCell ref="AM61:BA61"/>
    <mergeCell ref="BB61:BF61"/>
    <mergeCell ref="AF58:AK58"/>
    <mergeCell ref="AM58:BA58"/>
    <mergeCell ref="BB58:BF58"/>
    <mergeCell ref="AF59:AK59"/>
    <mergeCell ref="AM59:BA59"/>
    <mergeCell ref="BB59:BF59"/>
    <mergeCell ref="AF56:AK56"/>
    <mergeCell ref="AM56:BA56"/>
    <mergeCell ref="BB56:BF56"/>
    <mergeCell ref="AF57:AK57"/>
    <mergeCell ref="AM57:BA57"/>
    <mergeCell ref="BB57:BF57"/>
    <mergeCell ref="AF66:AK66"/>
    <mergeCell ref="AM66:BA66"/>
    <mergeCell ref="BB66:BF66"/>
    <mergeCell ref="AF67:AK67"/>
    <mergeCell ref="AM67:BA67"/>
    <mergeCell ref="BB67:BF67"/>
    <mergeCell ref="AF64:AK64"/>
    <mergeCell ref="AM64:BA64"/>
    <mergeCell ref="BB64:BF64"/>
    <mergeCell ref="AF65:AK65"/>
    <mergeCell ref="AM65:BA65"/>
    <mergeCell ref="BB65:BF65"/>
    <mergeCell ref="AF62:AK62"/>
    <mergeCell ref="AM62:BA62"/>
    <mergeCell ref="BB62:BF62"/>
    <mergeCell ref="AF63:AK63"/>
    <mergeCell ref="AM63:BA63"/>
    <mergeCell ref="BB63:BF63"/>
    <mergeCell ref="AF72:AK72"/>
    <mergeCell ref="AM72:BA72"/>
    <mergeCell ref="BB72:BF72"/>
    <mergeCell ref="AF73:AK73"/>
    <mergeCell ref="AM73:BA73"/>
    <mergeCell ref="BB73:BF73"/>
    <mergeCell ref="AF70:AK70"/>
    <mergeCell ref="AM70:BA70"/>
    <mergeCell ref="BB70:BF70"/>
    <mergeCell ref="K71:N73"/>
    <mergeCell ref="O71:O73"/>
    <mergeCell ref="U71:U73"/>
    <mergeCell ref="AA71:AA73"/>
    <mergeCell ref="AF71:AK71"/>
    <mergeCell ref="AM71:BA71"/>
    <mergeCell ref="BB71:BF71"/>
    <mergeCell ref="AF68:AK68"/>
    <mergeCell ref="AM68:BA68"/>
    <mergeCell ref="BB68:BF68"/>
    <mergeCell ref="AF69:AK69"/>
    <mergeCell ref="AM69:BA69"/>
    <mergeCell ref="BB69:BF69"/>
    <mergeCell ref="AM76:BA76"/>
    <mergeCell ref="BB76:BF76"/>
    <mergeCell ref="AF77:AK77"/>
    <mergeCell ref="AM77:BA77"/>
    <mergeCell ref="BB77:BF77"/>
    <mergeCell ref="AF78:AK78"/>
    <mergeCell ref="AM78:BA78"/>
    <mergeCell ref="BB78:BF78"/>
    <mergeCell ref="O74:T89"/>
    <mergeCell ref="U74:Z89"/>
    <mergeCell ref="AA74:AE89"/>
    <mergeCell ref="AF74:AK74"/>
    <mergeCell ref="AM74:BA74"/>
    <mergeCell ref="BB74:BF74"/>
    <mergeCell ref="AF75:AK75"/>
    <mergeCell ref="AM75:BA75"/>
    <mergeCell ref="BB75:BF75"/>
    <mergeCell ref="AF76:AK76"/>
    <mergeCell ref="AF83:AK83"/>
    <mergeCell ref="AM83:BA83"/>
    <mergeCell ref="BB83:BF83"/>
    <mergeCell ref="AF81:AK81"/>
    <mergeCell ref="AM81:BA81"/>
    <mergeCell ref="BB81:BF81"/>
    <mergeCell ref="AF82:AK82"/>
    <mergeCell ref="AM82:BA82"/>
    <mergeCell ref="BB82:BF82"/>
    <mergeCell ref="AF79:AK79"/>
    <mergeCell ref="AM79:BA79"/>
    <mergeCell ref="BB79:BF79"/>
    <mergeCell ref="AF80:AK80"/>
    <mergeCell ref="AM80:BA80"/>
    <mergeCell ref="AF91:AK91"/>
    <mergeCell ref="AM91:BA91"/>
    <mergeCell ref="BB91:BF91"/>
    <mergeCell ref="AF92:AK92"/>
    <mergeCell ref="AM92:BA92"/>
    <mergeCell ref="BB92:BF92"/>
    <mergeCell ref="AF90:AK90"/>
    <mergeCell ref="AM90:BA90"/>
    <mergeCell ref="AF93:AK93"/>
    <mergeCell ref="AM93:BA93"/>
    <mergeCell ref="AF96:AK96"/>
    <mergeCell ref="AM96:BA96"/>
    <mergeCell ref="BB80:BF80"/>
    <mergeCell ref="AF88:AK88"/>
    <mergeCell ref="AM88:BA88"/>
    <mergeCell ref="BB88:BF88"/>
    <mergeCell ref="AF89:AK89"/>
    <mergeCell ref="AM89:BA89"/>
    <mergeCell ref="BB89:BF89"/>
    <mergeCell ref="AF86:AK86"/>
    <mergeCell ref="AM86:BA86"/>
    <mergeCell ref="BB86:BF86"/>
    <mergeCell ref="AF87:AK87"/>
    <mergeCell ref="AM87:BA87"/>
    <mergeCell ref="BB87:BF87"/>
    <mergeCell ref="AF84:AK84"/>
    <mergeCell ref="AM84:BA84"/>
    <mergeCell ref="BB84:BF84"/>
    <mergeCell ref="AF85:AK85"/>
    <mergeCell ref="AM85:BA85"/>
    <mergeCell ref="BB85:BF85"/>
    <mergeCell ref="K100:N102"/>
    <mergeCell ref="AF100:AK100"/>
    <mergeCell ref="AM100:BA100"/>
    <mergeCell ref="BB100:BF100"/>
    <mergeCell ref="AF101:AK101"/>
    <mergeCell ref="AM101:BA101"/>
    <mergeCell ref="BB101:BF101"/>
    <mergeCell ref="O90:T111"/>
    <mergeCell ref="U90:Z111"/>
    <mergeCell ref="AA90:AE111"/>
    <mergeCell ref="AF109:AK109"/>
    <mergeCell ref="AM109:BA109"/>
    <mergeCell ref="BB109:BF109"/>
    <mergeCell ref="AF110:AK110"/>
    <mergeCell ref="AM110:BA110"/>
    <mergeCell ref="BB110:BF110"/>
    <mergeCell ref="AF107:AK107"/>
    <mergeCell ref="BB96:BF96"/>
    <mergeCell ref="AF97:AK97"/>
    <mergeCell ref="AM97:BA97"/>
    <mergeCell ref="BB97:BF97"/>
    <mergeCell ref="AF98:AK98"/>
    <mergeCell ref="AM98:BA98"/>
    <mergeCell ref="BB98:BF98"/>
    <mergeCell ref="BB93:BF93"/>
    <mergeCell ref="AF94:AK94"/>
    <mergeCell ref="AM94:BA94"/>
    <mergeCell ref="BB94:BF94"/>
    <mergeCell ref="AF95:AK95"/>
    <mergeCell ref="AM95:BA95"/>
    <mergeCell ref="BB95:BF95"/>
    <mergeCell ref="BB90:BF90"/>
    <mergeCell ref="AF111:AK111"/>
    <mergeCell ref="AM111:BA111"/>
    <mergeCell ref="BB111:BF111"/>
    <mergeCell ref="AF104:AK104"/>
    <mergeCell ref="AM104:BA104"/>
    <mergeCell ref="BB104:BF104"/>
    <mergeCell ref="AF105:AK105"/>
    <mergeCell ref="AM105:BA105"/>
    <mergeCell ref="BB105:BF105"/>
    <mergeCell ref="AF102:AK102"/>
    <mergeCell ref="AM102:BA102"/>
    <mergeCell ref="BB102:BF102"/>
    <mergeCell ref="AF103:AK103"/>
    <mergeCell ref="AM103:BA103"/>
    <mergeCell ref="BB103:BF103"/>
    <mergeCell ref="AF99:AK99"/>
    <mergeCell ref="AM99:BA99"/>
    <mergeCell ref="BB99:BF99"/>
    <mergeCell ref="B90:J111"/>
    <mergeCell ref="AF121:AK121"/>
    <mergeCell ref="AM121:BA121"/>
    <mergeCell ref="BB121:BF121"/>
    <mergeCell ref="AF119:AK119"/>
    <mergeCell ref="AM119:BA119"/>
    <mergeCell ref="BB119:BF119"/>
    <mergeCell ref="AF120:AK120"/>
    <mergeCell ref="AM120:BA120"/>
    <mergeCell ref="BB120:BF120"/>
    <mergeCell ref="AF117:AK117"/>
    <mergeCell ref="AM117:BA117"/>
    <mergeCell ref="BB117:BF117"/>
    <mergeCell ref="AF118:AK118"/>
    <mergeCell ref="AM118:BA118"/>
    <mergeCell ref="BB118:BF118"/>
    <mergeCell ref="AM107:BA107"/>
    <mergeCell ref="BB107:BF107"/>
    <mergeCell ref="AF108:AK108"/>
    <mergeCell ref="AM108:BA108"/>
    <mergeCell ref="BB108:BF108"/>
    <mergeCell ref="AF106:AK106"/>
    <mergeCell ref="AM106:BA106"/>
    <mergeCell ref="BB106:BF106"/>
    <mergeCell ref="AF115:AK115"/>
    <mergeCell ref="AM115:BA115"/>
    <mergeCell ref="BB115:BF115"/>
    <mergeCell ref="AF116:AK116"/>
    <mergeCell ref="AM116:BA116"/>
    <mergeCell ref="BB116:BF116"/>
    <mergeCell ref="BB112:BF112"/>
    <mergeCell ref="AF113:AK113"/>
    <mergeCell ref="AF122:AK122"/>
    <mergeCell ref="AM122:BA122"/>
    <mergeCell ref="BB122:BF122"/>
    <mergeCell ref="B123:J147"/>
    <mergeCell ref="AA123:AE147"/>
    <mergeCell ref="AF123:AK123"/>
    <mergeCell ref="AM123:BA123"/>
    <mergeCell ref="BB123:BF123"/>
    <mergeCell ref="AF124:AK124"/>
    <mergeCell ref="AM124:BA124"/>
    <mergeCell ref="AF133:AK133"/>
    <mergeCell ref="AM133:BA133"/>
    <mergeCell ref="BB133:BF133"/>
    <mergeCell ref="AF134:AK134"/>
    <mergeCell ref="AM134:BA134"/>
    <mergeCell ref="BB134:BF134"/>
    <mergeCell ref="AF131:AK131"/>
    <mergeCell ref="AM131:BA131"/>
    <mergeCell ref="BB131:BF131"/>
    <mergeCell ref="B112:J122"/>
    <mergeCell ref="K112:N122"/>
    <mergeCell ref="O112:T122"/>
    <mergeCell ref="U112:Z122"/>
    <mergeCell ref="AA112:AE122"/>
    <mergeCell ref="AF112:AK112"/>
    <mergeCell ref="AM112:BA112"/>
    <mergeCell ref="AM113:BA113"/>
    <mergeCell ref="BB113:BF113"/>
    <mergeCell ref="AF114:AK114"/>
    <mergeCell ref="AM114:BA114"/>
    <mergeCell ref="BB114:BF114"/>
    <mergeCell ref="O138:T147"/>
    <mergeCell ref="U138:Z147"/>
    <mergeCell ref="AF138:AK138"/>
    <mergeCell ref="AM138:BA138"/>
    <mergeCell ref="BB138:BF138"/>
    <mergeCell ref="AF139:AK139"/>
    <mergeCell ref="AM139:BA139"/>
    <mergeCell ref="BB139:BF139"/>
    <mergeCell ref="AF127:AK127"/>
    <mergeCell ref="AM127:BA127"/>
    <mergeCell ref="BB127:BF127"/>
    <mergeCell ref="AF128:AK128"/>
    <mergeCell ref="AM128:BA128"/>
    <mergeCell ref="BB128:BF128"/>
    <mergeCell ref="BB124:BF124"/>
    <mergeCell ref="AF125:AK125"/>
    <mergeCell ref="AM125:BA125"/>
    <mergeCell ref="BB125:BF125"/>
    <mergeCell ref="AF126:AK126"/>
    <mergeCell ref="AM126:BA126"/>
    <mergeCell ref="BB126:BF126"/>
    <mergeCell ref="AM143:BA143"/>
    <mergeCell ref="BB143:BF143"/>
    <mergeCell ref="AF144:AK144"/>
    <mergeCell ref="AM144:BA144"/>
    <mergeCell ref="BB144:BF144"/>
    <mergeCell ref="AF141:AK141"/>
    <mergeCell ref="AM141:BA141"/>
    <mergeCell ref="BB141:BF141"/>
    <mergeCell ref="AF142:AK142"/>
    <mergeCell ref="AM142:BA142"/>
    <mergeCell ref="BB142:BF142"/>
    <mergeCell ref="AF132:AK132"/>
    <mergeCell ref="AM132:BA132"/>
    <mergeCell ref="BB132:BF132"/>
    <mergeCell ref="AF129:AK129"/>
    <mergeCell ref="AM129:BA129"/>
    <mergeCell ref="BB129:BF129"/>
    <mergeCell ref="AF130:AK130"/>
    <mergeCell ref="AM130:BA130"/>
    <mergeCell ref="BB130:BF130"/>
    <mergeCell ref="AF140:AK140"/>
    <mergeCell ref="AM140:BA140"/>
    <mergeCell ref="BB140:BF140"/>
    <mergeCell ref="AM137:BA137"/>
    <mergeCell ref="BB137:BF137"/>
    <mergeCell ref="AM149:BA149"/>
    <mergeCell ref="BB149:BF149"/>
    <mergeCell ref="AF150:AK150"/>
    <mergeCell ref="AM150:BA150"/>
    <mergeCell ref="BB150:BF150"/>
    <mergeCell ref="AF151:AK151"/>
    <mergeCell ref="AM151:BA151"/>
    <mergeCell ref="BB151:BF151"/>
    <mergeCell ref="AF147:AK147"/>
    <mergeCell ref="AM147:BA147"/>
    <mergeCell ref="BB147:BF147"/>
    <mergeCell ref="AF148:AK148"/>
    <mergeCell ref="AM148:BA148"/>
    <mergeCell ref="BB148:BF148"/>
    <mergeCell ref="AF149:AK149"/>
    <mergeCell ref="K135:N137"/>
    <mergeCell ref="O135:O137"/>
    <mergeCell ref="U135:U137"/>
    <mergeCell ref="AF135:AK135"/>
    <mergeCell ref="AM135:BA135"/>
    <mergeCell ref="BB135:BF135"/>
    <mergeCell ref="AF136:AK136"/>
    <mergeCell ref="AM136:BA136"/>
    <mergeCell ref="BB136:BF136"/>
    <mergeCell ref="AF137:AK137"/>
    <mergeCell ref="AF145:AK145"/>
    <mergeCell ref="AM145:BA145"/>
    <mergeCell ref="BB145:BF145"/>
    <mergeCell ref="AF146:AK146"/>
    <mergeCell ref="AM146:BA146"/>
    <mergeCell ref="BB146:BF146"/>
    <mergeCell ref="AF143:AK143"/>
    <mergeCell ref="AF156:AK156"/>
    <mergeCell ref="AM156:BA156"/>
    <mergeCell ref="BB156:BF156"/>
    <mergeCell ref="AF157:AK157"/>
    <mergeCell ref="AM157:BA157"/>
    <mergeCell ref="BB157:BF157"/>
    <mergeCell ref="AF154:AK154"/>
    <mergeCell ref="AM154:BA154"/>
    <mergeCell ref="BB154:BF154"/>
    <mergeCell ref="AF155:AK155"/>
    <mergeCell ref="AM155:BA155"/>
    <mergeCell ref="BB155:BF155"/>
    <mergeCell ref="AF152:AK152"/>
    <mergeCell ref="AM152:BA152"/>
    <mergeCell ref="BB152:BF152"/>
    <mergeCell ref="AF153:AK153"/>
    <mergeCell ref="AM153:BA153"/>
    <mergeCell ref="BB153:BF153"/>
    <mergeCell ref="BB164:BF164"/>
    <mergeCell ref="AF165:AK165"/>
    <mergeCell ref="AM165:BA165"/>
    <mergeCell ref="BB165:BF165"/>
    <mergeCell ref="AF162:AK162"/>
    <mergeCell ref="AM162:BA162"/>
    <mergeCell ref="BB162:BF162"/>
    <mergeCell ref="AF163:AK163"/>
    <mergeCell ref="AM163:BA163"/>
    <mergeCell ref="BB163:BF163"/>
    <mergeCell ref="AF160:AK160"/>
    <mergeCell ref="AM160:BA160"/>
    <mergeCell ref="BB160:BF160"/>
    <mergeCell ref="AF161:AK161"/>
    <mergeCell ref="AM161:BA161"/>
    <mergeCell ref="BB161:BF161"/>
    <mergeCell ref="AF158:AK158"/>
    <mergeCell ref="AM158:BA158"/>
    <mergeCell ref="BB158:BF158"/>
    <mergeCell ref="AF159:AK159"/>
    <mergeCell ref="AM159:BA159"/>
    <mergeCell ref="BB159:BF159"/>
    <mergeCell ref="AF171:AK171"/>
    <mergeCell ref="AM171:BA171"/>
    <mergeCell ref="BB171:BF171"/>
    <mergeCell ref="AF172:AK172"/>
    <mergeCell ref="AM172:BA172"/>
    <mergeCell ref="BB172:BF172"/>
    <mergeCell ref="AM168:BA168"/>
    <mergeCell ref="BB168:BF168"/>
    <mergeCell ref="O169:T183"/>
    <mergeCell ref="U169:Z183"/>
    <mergeCell ref="AF169:AK169"/>
    <mergeCell ref="AM169:BA169"/>
    <mergeCell ref="BB169:BF169"/>
    <mergeCell ref="AF170:AK170"/>
    <mergeCell ref="AM170:BA170"/>
    <mergeCell ref="BB170:BF170"/>
    <mergeCell ref="K166:N168"/>
    <mergeCell ref="O166:O168"/>
    <mergeCell ref="U166:U168"/>
    <mergeCell ref="AF166:AK166"/>
    <mergeCell ref="AM166:BA166"/>
    <mergeCell ref="BB166:BF166"/>
    <mergeCell ref="AF167:AK167"/>
    <mergeCell ref="AM167:BA167"/>
    <mergeCell ref="BB167:BF167"/>
    <mergeCell ref="AF168:AK168"/>
    <mergeCell ref="AA148:AE183"/>
    <mergeCell ref="AF177:AK177"/>
    <mergeCell ref="AM177:BA177"/>
    <mergeCell ref="BB177:BF177"/>
    <mergeCell ref="AF164:AK164"/>
    <mergeCell ref="AM164:BA164"/>
    <mergeCell ref="AF175:AK175"/>
    <mergeCell ref="AM175:BA175"/>
    <mergeCell ref="BB175:BF175"/>
    <mergeCell ref="AF176:AK176"/>
    <mergeCell ref="AM176:BA176"/>
    <mergeCell ref="BB176:BF176"/>
    <mergeCell ref="AF173:AK173"/>
    <mergeCell ref="AM173:BA173"/>
    <mergeCell ref="BB173:BF173"/>
    <mergeCell ref="AF174:AK174"/>
    <mergeCell ref="AM174:BA174"/>
    <mergeCell ref="BB174:BF174"/>
    <mergeCell ref="AF182:AK182"/>
    <mergeCell ref="AM182:BA182"/>
    <mergeCell ref="BB182:BF182"/>
    <mergeCell ref="AF183:AK183"/>
    <mergeCell ref="AM183:BA183"/>
    <mergeCell ref="BB183:BF183"/>
    <mergeCell ref="AF180:AK180"/>
    <mergeCell ref="AM180:BA180"/>
    <mergeCell ref="BB180:BF180"/>
    <mergeCell ref="AF181:AK181"/>
    <mergeCell ref="AM181:BA181"/>
    <mergeCell ref="BB181:BF181"/>
    <mergeCell ref="AF178:AK178"/>
    <mergeCell ref="AM178:BA178"/>
    <mergeCell ref="BB178:BF178"/>
    <mergeCell ref="AF179:AK179"/>
    <mergeCell ref="AM179:BA179"/>
    <mergeCell ref="BB179:BF179"/>
    <mergeCell ref="AM200:BA200"/>
    <mergeCell ref="BB200:BF200"/>
    <mergeCell ref="AF201:AK201"/>
    <mergeCell ref="AM201:BA201"/>
    <mergeCell ref="BB201:BF201"/>
    <mergeCell ref="AF202:AK202"/>
    <mergeCell ref="AM202:BA202"/>
    <mergeCell ref="BB202:BF202"/>
    <mergeCell ref="B198:J219"/>
    <mergeCell ref="U198:Z219"/>
    <mergeCell ref="AA198:AE219"/>
    <mergeCell ref="AF198:AK198"/>
    <mergeCell ref="AM198:BA198"/>
    <mergeCell ref="BB198:BF198"/>
    <mergeCell ref="AF199:AK199"/>
    <mergeCell ref="AM199:BA199"/>
    <mergeCell ref="BB199:BF199"/>
    <mergeCell ref="AF200:AK200"/>
    <mergeCell ref="O209:T219"/>
    <mergeCell ref="AF209:AK209"/>
    <mergeCell ref="AM209:BA209"/>
    <mergeCell ref="BB209:BF209"/>
    <mergeCell ref="AF210:AK210"/>
    <mergeCell ref="AM210:BA210"/>
    <mergeCell ref="AF205:AK205"/>
    <mergeCell ref="AM205:BA205"/>
    <mergeCell ref="BB205:BF205"/>
    <mergeCell ref="K206:N208"/>
    <mergeCell ref="O206:O208"/>
    <mergeCell ref="AF206:AK206"/>
    <mergeCell ref="AM206:BA206"/>
    <mergeCell ref="BB206:BF206"/>
    <mergeCell ref="AF203:AK203"/>
    <mergeCell ref="AM203:BA203"/>
    <mergeCell ref="BB203:BF203"/>
    <mergeCell ref="AF204:AK204"/>
    <mergeCell ref="AM204:BA204"/>
    <mergeCell ref="BB204:BF204"/>
    <mergeCell ref="AF213:AK213"/>
    <mergeCell ref="AM213:BA213"/>
    <mergeCell ref="BB213:BF213"/>
    <mergeCell ref="AF214:AK214"/>
    <mergeCell ref="AM214:BA214"/>
    <mergeCell ref="BB214:BF214"/>
    <mergeCell ref="BB210:BF210"/>
    <mergeCell ref="AF211:AK211"/>
    <mergeCell ref="AM211:BA211"/>
    <mergeCell ref="BB211:BF211"/>
    <mergeCell ref="AF212:AK212"/>
    <mergeCell ref="AM212:BA212"/>
    <mergeCell ref="BB212:BF212"/>
    <mergeCell ref="BB207:BF207"/>
    <mergeCell ref="AF208:AK208"/>
    <mergeCell ref="AM208:BA208"/>
    <mergeCell ref="BB208:BF208"/>
    <mergeCell ref="AF218:AK218"/>
    <mergeCell ref="AM218:BA218"/>
    <mergeCell ref="BB218:BF218"/>
    <mergeCell ref="AF219:AK219"/>
    <mergeCell ref="AM219:BA219"/>
    <mergeCell ref="BB219:BF219"/>
    <mergeCell ref="AF217:AK217"/>
    <mergeCell ref="AM217:BA217"/>
    <mergeCell ref="BB217:BF217"/>
    <mergeCell ref="AF215:AK215"/>
    <mergeCell ref="AM215:BA215"/>
    <mergeCell ref="BB215:BF215"/>
    <mergeCell ref="AF216:AK216"/>
    <mergeCell ref="AM216:BA216"/>
    <mergeCell ref="BB216:BF216"/>
    <mergeCell ref="AF207:AK207"/>
    <mergeCell ref="AM207:BA207"/>
    <mergeCell ref="AF225:AK225"/>
    <mergeCell ref="AM225:BA225"/>
    <mergeCell ref="BB225:BF225"/>
    <mergeCell ref="AF226:AK226"/>
    <mergeCell ref="AM226:BA226"/>
    <mergeCell ref="BB226:BF226"/>
    <mergeCell ref="AF223:AK223"/>
    <mergeCell ref="AM223:BA223"/>
    <mergeCell ref="BB223:BF223"/>
    <mergeCell ref="AF224:AK224"/>
    <mergeCell ref="AM224:BA224"/>
    <mergeCell ref="BB224:BF224"/>
    <mergeCell ref="B220:J242"/>
    <mergeCell ref="AF220:AK220"/>
    <mergeCell ref="AM220:BA220"/>
    <mergeCell ref="BB220:BF220"/>
    <mergeCell ref="AF221:AK221"/>
    <mergeCell ref="AM221:BA221"/>
    <mergeCell ref="BB221:BF221"/>
    <mergeCell ref="AF222:AK222"/>
    <mergeCell ref="AM222:BA222"/>
    <mergeCell ref="BB222:BF222"/>
    <mergeCell ref="BB229:BF229"/>
    <mergeCell ref="AF230:AK230"/>
    <mergeCell ref="AM230:BA230"/>
    <mergeCell ref="BB230:BF230"/>
    <mergeCell ref="AF231:AK231"/>
    <mergeCell ref="AM231:BA231"/>
    <mergeCell ref="BB231:BF231"/>
    <mergeCell ref="K229:N231"/>
    <mergeCell ref="O229:O231"/>
    <mergeCell ref="U229:U231"/>
    <mergeCell ref="AA229:AA231"/>
    <mergeCell ref="AF229:AK229"/>
    <mergeCell ref="AM229:BA229"/>
    <mergeCell ref="AF227:AK227"/>
    <mergeCell ref="AM227:BA227"/>
    <mergeCell ref="BB227:BF227"/>
    <mergeCell ref="AF228:AK228"/>
    <mergeCell ref="AM228:BA228"/>
    <mergeCell ref="BB228:BF228"/>
    <mergeCell ref="AM234:BA234"/>
    <mergeCell ref="BB234:BF234"/>
    <mergeCell ref="AF235:AK235"/>
    <mergeCell ref="AM235:BA235"/>
    <mergeCell ref="BB235:BF235"/>
    <mergeCell ref="AF236:AK236"/>
    <mergeCell ref="AM236:BA236"/>
    <mergeCell ref="BB236:BF236"/>
    <mergeCell ref="O232:T242"/>
    <mergeCell ref="U232:Z242"/>
    <mergeCell ref="AA232:AE242"/>
    <mergeCell ref="AF232:AK232"/>
    <mergeCell ref="AM232:BA232"/>
    <mergeCell ref="BB232:BF232"/>
    <mergeCell ref="AF233:AK233"/>
    <mergeCell ref="AM233:BA233"/>
    <mergeCell ref="BB233:BF233"/>
    <mergeCell ref="AF234:AK234"/>
    <mergeCell ref="AF240:AK240"/>
    <mergeCell ref="AM240:BA240"/>
    <mergeCell ref="BB240:BF240"/>
    <mergeCell ref="AF241:AK241"/>
    <mergeCell ref="AM241:BA241"/>
    <mergeCell ref="BB241:BF241"/>
    <mergeCell ref="AF239:AK239"/>
    <mergeCell ref="AM239:BA239"/>
    <mergeCell ref="BB239:BF239"/>
    <mergeCell ref="AF237:AK237"/>
    <mergeCell ref="AM237:BA237"/>
    <mergeCell ref="BB237:BF237"/>
    <mergeCell ref="AF238:AK238"/>
    <mergeCell ref="AM238:BA238"/>
    <mergeCell ref="BB238:BF238"/>
    <mergeCell ref="AF247:AK247"/>
    <mergeCell ref="AM247:BA247"/>
    <mergeCell ref="BB247:BF247"/>
    <mergeCell ref="AF248:AK248"/>
    <mergeCell ref="AM248:BA248"/>
    <mergeCell ref="BB248:BF248"/>
    <mergeCell ref="AF245:AK245"/>
    <mergeCell ref="AM245:BA245"/>
    <mergeCell ref="BB245:BF245"/>
    <mergeCell ref="AF246:AK246"/>
    <mergeCell ref="AM246:BA246"/>
    <mergeCell ref="BB246:BF246"/>
    <mergeCell ref="AF242:AK242"/>
    <mergeCell ref="AM242:BA242"/>
    <mergeCell ref="BB242:BF242"/>
    <mergeCell ref="B243:J265"/>
    <mergeCell ref="AF243:AK243"/>
    <mergeCell ref="AM243:BA243"/>
    <mergeCell ref="BB243:BF243"/>
    <mergeCell ref="AF244:AK244"/>
    <mergeCell ref="AM244:BA244"/>
    <mergeCell ref="BB244:BF244"/>
    <mergeCell ref="BB251:BF251"/>
    <mergeCell ref="AF252:AK252"/>
    <mergeCell ref="AM252:BA252"/>
    <mergeCell ref="BB252:BF252"/>
    <mergeCell ref="AF253:AK253"/>
    <mergeCell ref="AM253:BA253"/>
    <mergeCell ref="BB253:BF253"/>
    <mergeCell ref="K251:N253"/>
    <mergeCell ref="O251:O253"/>
    <mergeCell ref="U251:U253"/>
    <mergeCell ref="AA251:AA253"/>
    <mergeCell ref="AF251:AK251"/>
    <mergeCell ref="AM251:BA251"/>
    <mergeCell ref="AF249:AK249"/>
    <mergeCell ref="AM249:BA249"/>
    <mergeCell ref="BB249:BF249"/>
    <mergeCell ref="AF250:AK250"/>
    <mergeCell ref="AM250:BA250"/>
    <mergeCell ref="BB250:BF250"/>
    <mergeCell ref="AF259:AK259"/>
    <mergeCell ref="AM259:BA259"/>
    <mergeCell ref="BB259:BF259"/>
    <mergeCell ref="AF260:AK260"/>
    <mergeCell ref="AM260:BA260"/>
    <mergeCell ref="BB260:BF260"/>
    <mergeCell ref="AM256:BA256"/>
    <mergeCell ref="BB256:BF256"/>
    <mergeCell ref="AF257:AK257"/>
    <mergeCell ref="AM257:BA257"/>
    <mergeCell ref="BB257:BF257"/>
    <mergeCell ref="AF258:AK258"/>
    <mergeCell ref="AM258:BA258"/>
    <mergeCell ref="BB258:BF258"/>
    <mergeCell ref="O254:T265"/>
    <mergeCell ref="U254:Z265"/>
    <mergeCell ref="AA254:AE265"/>
    <mergeCell ref="AF254:AK254"/>
    <mergeCell ref="AM254:BA254"/>
    <mergeCell ref="BB254:BF254"/>
    <mergeCell ref="AF255:AK255"/>
    <mergeCell ref="AM255:BA255"/>
    <mergeCell ref="BB255:BF255"/>
    <mergeCell ref="AF256:AK256"/>
    <mergeCell ref="AF264:AK264"/>
    <mergeCell ref="AM264:BA264"/>
    <mergeCell ref="BB264:BF264"/>
    <mergeCell ref="AF265:AK265"/>
    <mergeCell ref="AM265:BA265"/>
    <mergeCell ref="BB265:BF265"/>
    <mergeCell ref="AF262:AK262"/>
    <mergeCell ref="AM262:BA262"/>
    <mergeCell ref="BB262:BF262"/>
    <mergeCell ref="AF263:AK263"/>
    <mergeCell ref="AM263:BA263"/>
    <mergeCell ref="BB263:BF263"/>
    <mergeCell ref="AF261:AK261"/>
    <mergeCell ref="AM261:BA261"/>
    <mergeCell ref="BB261:BF261"/>
    <mergeCell ref="AM269:BA269"/>
    <mergeCell ref="BB269:BF269"/>
    <mergeCell ref="AF270:AK270"/>
    <mergeCell ref="AM270:BA270"/>
    <mergeCell ref="BB270:BF270"/>
    <mergeCell ref="AF271:AK271"/>
    <mergeCell ref="AM271:BA271"/>
    <mergeCell ref="BB271:BF271"/>
    <mergeCell ref="AM266:BA266"/>
    <mergeCell ref="BB266:BF266"/>
    <mergeCell ref="AF267:AK267"/>
    <mergeCell ref="AM267:BA267"/>
    <mergeCell ref="BB267:BF267"/>
    <mergeCell ref="AF268:AK268"/>
    <mergeCell ref="AM268:BA268"/>
    <mergeCell ref="BB268:BF268"/>
    <mergeCell ref="B266:J276"/>
    <mergeCell ref="K266:N276"/>
    <mergeCell ref="O266:T276"/>
    <mergeCell ref="U266:Z276"/>
    <mergeCell ref="AA266:AE276"/>
    <mergeCell ref="AF266:AK266"/>
    <mergeCell ref="AF269:AK269"/>
    <mergeCell ref="AF272:AK272"/>
    <mergeCell ref="AF275:AK275"/>
    <mergeCell ref="B277:J287"/>
    <mergeCell ref="K277:N287"/>
    <mergeCell ref="O277:T287"/>
    <mergeCell ref="U277:Z287"/>
    <mergeCell ref="AF277:AK277"/>
    <mergeCell ref="AM277:BA277"/>
    <mergeCell ref="AF280:AK280"/>
    <mergeCell ref="AM280:BA280"/>
    <mergeCell ref="AM275:BA275"/>
    <mergeCell ref="BB275:BF275"/>
    <mergeCell ref="AF276:AK276"/>
    <mergeCell ref="AM276:BA276"/>
    <mergeCell ref="BB276:BF276"/>
    <mergeCell ref="AM272:BA272"/>
    <mergeCell ref="BB272:BF272"/>
    <mergeCell ref="AF273:AK273"/>
    <mergeCell ref="AM273:BA273"/>
    <mergeCell ref="BB273:BF273"/>
    <mergeCell ref="AF274:AK274"/>
    <mergeCell ref="AM274:BA274"/>
    <mergeCell ref="BB274:BF274"/>
    <mergeCell ref="BB280:BF280"/>
    <mergeCell ref="AF281:AK281"/>
    <mergeCell ref="AM281:BA281"/>
    <mergeCell ref="BB281:BF281"/>
    <mergeCell ref="AA282:AA284"/>
    <mergeCell ref="AF282:AK282"/>
    <mergeCell ref="AM282:BA282"/>
    <mergeCell ref="BB282:BF282"/>
    <mergeCell ref="AF283:AK283"/>
    <mergeCell ref="AM283:BA283"/>
    <mergeCell ref="BB277:BF277"/>
    <mergeCell ref="AF278:AK278"/>
    <mergeCell ref="AM278:BA278"/>
    <mergeCell ref="BB278:BF278"/>
    <mergeCell ref="AF279:AK279"/>
    <mergeCell ref="AM279:BA279"/>
    <mergeCell ref="BB279:BF279"/>
    <mergeCell ref="BB285:BF285"/>
    <mergeCell ref="AF286:AK286"/>
    <mergeCell ref="AM286:BA286"/>
    <mergeCell ref="BB286:BF286"/>
    <mergeCell ref="AF287:AK287"/>
    <mergeCell ref="AM287:BA287"/>
    <mergeCell ref="BB287:BF287"/>
    <mergeCell ref="BB283:BF283"/>
    <mergeCell ref="AF284:AK284"/>
    <mergeCell ref="AM284:BA284"/>
    <mergeCell ref="BB284:BF284"/>
    <mergeCell ref="AA285:AE287"/>
    <mergeCell ref="AF285:AK285"/>
    <mergeCell ref="AM285:BA285"/>
    <mergeCell ref="AF293:AK293"/>
    <mergeCell ref="AM293:BA293"/>
    <mergeCell ref="BB293:BF293"/>
    <mergeCell ref="AF294:AK294"/>
    <mergeCell ref="AM294:BA294"/>
    <mergeCell ref="BB294:BF294"/>
    <mergeCell ref="AM290:BA290"/>
    <mergeCell ref="BB290:BF290"/>
    <mergeCell ref="AF291:AK291"/>
    <mergeCell ref="AM291:BA291"/>
    <mergeCell ref="BB291:BF291"/>
    <mergeCell ref="AF292:AK292"/>
    <mergeCell ref="AM292:BA292"/>
    <mergeCell ref="BB292:BF292"/>
    <mergeCell ref="B288:J319"/>
    <mergeCell ref="O288:T319"/>
    <mergeCell ref="U288:Z319"/>
    <mergeCell ref="AF288:AK288"/>
    <mergeCell ref="AM288:BA288"/>
    <mergeCell ref="BB288:BF288"/>
    <mergeCell ref="AF289:AK289"/>
    <mergeCell ref="AM289:BA289"/>
    <mergeCell ref="BB289:BF289"/>
    <mergeCell ref="AF290:AK290"/>
    <mergeCell ref="AF299:AK299"/>
    <mergeCell ref="AM299:BA299"/>
    <mergeCell ref="BB299:BF299"/>
    <mergeCell ref="AF300:AK300"/>
    <mergeCell ref="AM300:BA300"/>
    <mergeCell ref="BB300:BF300"/>
    <mergeCell ref="AF297:AK297"/>
    <mergeCell ref="AM297:BA297"/>
    <mergeCell ref="BB297:BF297"/>
    <mergeCell ref="AF298:AK298"/>
    <mergeCell ref="AM298:BA298"/>
    <mergeCell ref="BB298:BF298"/>
    <mergeCell ref="AF295:AK295"/>
    <mergeCell ref="AM295:BA295"/>
    <mergeCell ref="BB295:BF295"/>
    <mergeCell ref="AF296:AK296"/>
    <mergeCell ref="AM296:BA296"/>
    <mergeCell ref="BB296:BF296"/>
    <mergeCell ref="BB303:BF303"/>
    <mergeCell ref="AF304:AK304"/>
    <mergeCell ref="AM304:BA304"/>
    <mergeCell ref="BB304:BF304"/>
    <mergeCell ref="AF301:AK301"/>
    <mergeCell ref="AM301:BA301"/>
    <mergeCell ref="BB301:BF301"/>
    <mergeCell ref="K302:N304"/>
    <mergeCell ref="AA302:AA304"/>
    <mergeCell ref="AF302:AK302"/>
    <mergeCell ref="AM302:BA302"/>
    <mergeCell ref="BB302:BF302"/>
    <mergeCell ref="AF303:AK303"/>
    <mergeCell ref="AM303:BA303"/>
    <mergeCell ref="AF311:AK311"/>
    <mergeCell ref="AM311:BA311"/>
    <mergeCell ref="BB311:BF311"/>
    <mergeCell ref="AF312:AK312"/>
    <mergeCell ref="AM312:BA312"/>
    <mergeCell ref="BB312:BF312"/>
    <mergeCell ref="AF309:AK309"/>
    <mergeCell ref="AM309:BA309"/>
    <mergeCell ref="BB309:BF309"/>
    <mergeCell ref="AF310:AK310"/>
    <mergeCell ref="AM310:BA310"/>
    <mergeCell ref="BB310:BF310"/>
    <mergeCell ref="BB306:BF306"/>
    <mergeCell ref="AF307:AK307"/>
    <mergeCell ref="AM307:BA307"/>
    <mergeCell ref="BB307:BF307"/>
    <mergeCell ref="AM316:BA316"/>
    <mergeCell ref="BB316:BF316"/>
    <mergeCell ref="AF317:AK317"/>
    <mergeCell ref="AM317:BA317"/>
    <mergeCell ref="BB317:BF317"/>
    <mergeCell ref="AF314:AK314"/>
    <mergeCell ref="AM314:BA314"/>
    <mergeCell ref="BB314:BF314"/>
    <mergeCell ref="AF315:AK315"/>
    <mergeCell ref="AM315:BA315"/>
    <mergeCell ref="BB315:BF315"/>
    <mergeCell ref="AF313:AK313"/>
    <mergeCell ref="AM313:BA313"/>
    <mergeCell ref="BB313:BF313"/>
    <mergeCell ref="AA305:AE319"/>
    <mergeCell ref="AF305:AK305"/>
    <mergeCell ref="AM305:BA305"/>
    <mergeCell ref="BB305:BF305"/>
    <mergeCell ref="AF306:AK306"/>
    <mergeCell ref="AM306:BA306"/>
    <mergeCell ref="AF320:AK320"/>
    <mergeCell ref="AM320:BA320"/>
    <mergeCell ref="BB320:BF320"/>
    <mergeCell ref="AF321:AK321"/>
    <mergeCell ref="AM321:BA321"/>
    <mergeCell ref="BB321:BF321"/>
    <mergeCell ref="A320:A335"/>
    <mergeCell ref="AF318:AK318"/>
    <mergeCell ref="AM318:BA318"/>
    <mergeCell ref="BB318:BF318"/>
    <mergeCell ref="AF319:AK319"/>
    <mergeCell ref="AM319:BA319"/>
    <mergeCell ref="BB319:BF319"/>
    <mergeCell ref="A148:A319"/>
    <mergeCell ref="B148:J183"/>
    <mergeCell ref="AF326:AK326"/>
    <mergeCell ref="AM326:BA326"/>
    <mergeCell ref="BB326:BF326"/>
    <mergeCell ref="AF327:AK327"/>
    <mergeCell ref="AM327:BA327"/>
    <mergeCell ref="BB327:BF327"/>
    <mergeCell ref="AF324:AK324"/>
    <mergeCell ref="AM324:BA324"/>
    <mergeCell ref="AF308:AK308"/>
    <mergeCell ref="AM308:BA308"/>
    <mergeCell ref="BB308:BF308"/>
    <mergeCell ref="AF316:AK316"/>
    <mergeCell ref="BB324:BF324"/>
    <mergeCell ref="AF325:AK325"/>
    <mergeCell ref="AM325:BA325"/>
    <mergeCell ref="BB325:BF325"/>
    <mergeCell ref="AF322:AK322"/>
    <mergeCell ref="AM322:BA322"/>
    <mergeCell ref="BB322:BF322"/>
    <mergeCell ref="AF323:AK323"/>
    <mergeCell ref="AM323:BA323"/>
    <mergeCell ref="BB323:BF323"/>
    <mergeCell ref="A337:A349"/>
    <mergeCell ref="AF334:AK334"/>
    <mergeCell ref="AM334:BA334"/>
    <mergeCell ref="BB334:BF334"/>
    <mergeCell ref="AF335:AK335"/>
    <mergeCell ref="AM335:BA335"/>
    <mergeCell ref="BB335:BF335"/>
    <mergeCell ref="AF332:AK332"/>
    <mergeCell ref="AM332:BA332"/>
    <mergeCell ref="BB332:BF332"/>
    <mergeCell ref="AF333:AK333"/>
    <mergeCell ref="AM333:BA333"/>
    <mergeCell ref="BB333:BF333"/>
    <mergeCell ref="AF329:AK329"/>
    <mergeCell ref="AM329:BA329"/>
    <mergeCell ref="BB329:BF329"/>
    <mergeCell ref="B320:J328"/>
    <mergeCell ref="K320:N328"/>
    <mergeCell ref="O320:T328"/>
    <mergeCell ref="U320:Z328"/>
    <mergeCell ref="AA320:AE328"/>
    <mergeCell ref="AF328:AK328"/>
    <mergeCell ref="BB330:BF330"/>
    <mergeCell ref="AF331:AK331"/>
    <mergeCell ref="AM331:BA331"/>
    <mergeCell ref="BB331:BF331"/>
    <mergeCell ref="BB344:BF344"/>
    <mergeCell ref="AF341:AK341"/>
    <mergeCell ref="AM341:BA341"/>
    <mergeCell ref="BB341:BF341"/>
    <mergeCell ref="AF342:AK342"/>
    <mergeCell ref="AM342:BA342"/>
    <mergeCell ref="BB342:BF342"/>
    <mergeCell ref="AF339:AK339"/>
    <mergeCell ref="AM339:BA339"/>
    <mergeCell ref="BB339:BF339"/>
    <mergeCell ref="AF340:AK340"/>
    <mergeCell ref="AM340:BA340"/>
    <mergeCell ref="BB340:BF340"/>
    <mergeCell ref="AF337:AK337"/>
    <mergeCell ref="AM337:BA337"/>
    <mergeCell ref="BB337:BF337"/>
    <mergeCell ref="AF338:AK338"/>
    <mergeCell ref="AM338:BA338"/>
    <mergeCell ref="BB338:BF338"/>
    <mergeCell ref="AF336:AK336"/>
    <mergeCell ref="BB184:BF184"/>
    <mergeCell ref="BB185:BF185"/>
    <mergeCell ref="C375:BE375"/>
    <mergeCell ref="C376:BE376"/>
    <mergeCell ref="A1:B1"/>
    <mergeCell ref="C364:BE364"/>
    <mergeCell ref="C369:BF369"/>
    <mergeCell ref="C370:BF370"/>
    <mergeCell ref="C372:BF372"/>
    <mergeCell ref="C373:BE373"/>
    <mergeCell ref="C374:BE374"/>
    <mergeCell ref="AF349:AK349"/>
    <mergeCell ref="AM349:BA349"/>
    <mergeCell ref="BB349:BF349"/>
    <mergeCell ref="C353:BF354"/>
    <mergeCell ref="C359:BF361"/>
    <mergeCell ref="C362:BF363"/>
    <mergeCell ref="AF347:AK347"/>
    <mergeCell ref="AM347:BA347"/>
    <mergeCell ref="BB347:BF347"/>
    <mergeCell ref="AF348:AK348"/>
    <mergeCell ref="AM348:BA348"/>
    <mergeCell ref="BB348:BF348"/>
    <mergeCell ref="AF345:AK345"/>
    <mergeCell ref="AM345:BA345"/>
    <mergeCell ref="BB345:BF345"/>
    <mergeCell ref="AF346:AK346"/>
    <mergeCell ref="AM346:BA346"/>
    <mergeCell ref="BB346:BF346"/>
    <mergeCell ref="AF343:AK343"/>
    <mergeCell ref="AM343:BA343"/>
    <mergeCell ref="BB343:BF343"/>
    <mergeCell ref="AM184:BA184"/>
    <mergeCell ref="AM185:BA185"/>
    <mergeCell ref="AM186:BA186"/>
    <mergeCell ref="AM187:BA187"/>
    <mergeCell ref="AM188:BA188"/>
    <mergeCell ref="AM189:BA189"/>
    <mergeCell ref="AM190:BA190"/>
    <mergeCell ref="AM191:BA191"/>
    <mergeCell ref="AM192:BA192"/>
    <mergeCell ref="AM193:BA193"/>
    <mergeCell ref="AM194:BA194"/>
    <mergeCell ref="AM195:BA195"/>
    <mergeCell ref="AM196:BA196"/>
    <mergeCell ref="AM197:BA197"/>
    <mergeCell ref="B184:J197"/>
    <mergeCell ref="O184:T197"/>
    <mergeCell ref="U184:Z197"/>
    <mergeCell ref="AA184:AE197"/>
    <mergeCell ref="AF185:AK185"/>
    <mergeCell ref="AF186:AK186"/>
    <mergeCell ref="AF187:AK187"/>
    <mergeCell ref="AF188:AK188"/>
    <mergeCell ref="AF189:AK189"/>
    <mergeCell ref="AF190:AK190"/>
    <mergeCell ref="AF191:AK191"/>
    <mergeCell ref="AF192:AK192"/>
    <mergeCell ref="AF193:AK193"/>
    <mergeCell ref="AF194:AK194"/>
    <mergeCell ref="AF195:AK195"/>
    <mergeCell ref="AF196:AK196"/>
    <mergeCell ref="AF197:AK197"/>
    <mergeCell ref="AF184:AK184"/>
    <mergeCell ref="K329:N336"/>
    <mergeCell ref="O329:T336"/>
    <mergeCell ref="U329:Z336"/>
    <mergeCell ref="AA329:AE336"/>
    <mergeCell ref="B329:J336"/>
    <mergeCell ref="AM336:BA336"/>
    <mergeCell ref="BB336:BF336"/>
    <mergeCell ref="K337:N350"/>
    <mergeCell ref="O337:T350"/>
    <mergeCell ref="U337:Z350"/>
    <mergeCell ref="AA337:AE350"/>
    <mergeCell ref="B337:J350"/>
    <mergeCell ref="AF350:AK350"/>
    <mergeCell ref="AM350:BA350"/>
    <mergeCell ref="BB350:BF350"/>
    <mergeCell ref="BB186:BF186"/>
    <mergeCell ref="BB187:BF187"/>
    <mergeCell ref="BB188:BF188"/>
    <mergeCell ref="BB189:BF189"/>
    <mergeCell ref="BB190:BF190"/>
    <mergeCell ref="BB191:BF191"/>
    <mergeCell ref="BB192:BF192"/>
    <mergeCell ref="BB193:BF193"/>
    <mergeCell ref="BB194:BF194"/>
    <mergeCell ref="BB195:BF195"/>
    <mergeCell ref="BB196:BF196"/>
    <mergeCell ref="BB197:BF197"/>
    <mergeCell ref="K190:N192"/>
    <mergeCell ref="AF344:AK344"/>
    <mergeCell ref="AM344:BA344"/>
    <mergeCell ref="AF330:AK330"/>
    <mergeCell ref="AM330:BA330"/>
  </mergeCells>
  <phoneticPr fontId="7"/>
  <dataValidations count="20">
    <dataValidation type="list" allowBlank="1" showInputMessage="1" showErrorMessage="1" sqref="AL77 AL172 AL214 AL235 AL258 AL194" xr:uid="{00000000-0002-0000-0200-000000000000}">
      <formula1>"1,3,4"</formula1>
    </dataValidation>
    <dataValidation type="list" allowBlank="1" showInputMessage="1" showErrorMessage="1" sqref="AL68" xr:uid="{00000000-0002-0000-0200-000001000000}">
      <formula1>"1,3,4,5,6,7"</formula1>
    </dataValidation>
    <dataValidation type="list" allowBlank="1" showInputMessage="1" showErrorMessage="1" sqref="AL63 AL71 AL90 AL109 AL125 AL135 AL148 AL155 AL160 AL164:AL165 AL204 AL210:AL211 AL225 AL230:AL231 AL238 AL247 AL252:AL253 AL266 AL288 AL297 AL320 AL341:AL344 AL192 AA251:AA253 AL349" xr:uid="{00000000-0002-0000-0200-000002000000}">
      <formula1>"1,2,3"</formula1>
    </dataValidation>
    <dataValidation type="list" allowBlank="1" showInputMessage="1" showErrorMessage="1" sqref="AL61" xr:uid="{00000000-0002-0000-0200-000003000000}">
      <formula1>"1,5"</formula1>
    </dataValidation>
    <dataValidation type="list" allowBlank="1" showInputMessage="1" showErrorMessage="1" sqref="AL49 AL282 AL296 AL159 AL208 AL229 AL251 AL191" xr:uid="{00000000-0002-0000-0200-000004000000}">
      <formula1>"1,3,4,5"</formula1>
    </dataValidation>
    <dataValidation type="list" allowBlank="1" showInputMessage="1" showErrorMessage="1" sqref="AL22 AL102 AL145 AL317 AL289 O47:O49" xr:uid="{00000000-0002-0000-0200-000005000000}">
      <formula1>"1,2,3,4"</formula1>
    </dataValidation>
    <dataValidation type="list" allowBlank="1" showInputMessage="1" showErrorMessage="1" sqref="AL267" xr:uid="{00000000-0002-0000-0200-000006000000}">
      <formula1>"1,2,3,4,5,6,7"</formula1>
    </dataValidation>
    <dataValidation type="list" allowBlank="1" showInputMessage="1" showErrorMessage="1" sqref="AL243" xr:uid="{00000000-0002-0000-0200-000007000000}">
      <formula1>"1,2,3,4,5,6,7,8,9,10,11,12,13,14,15,16,17,18,19,20,21,22"</formula1>
    </dataValidation>
    <dataValidation type="list" allowBlank="1" showInputMessage="1" showErrorMessage="1" sqref="AL299:AL300 AL173 AL199 AL220 AL15 AL23 AL31 AL39 AL51 AL83" xr:uid="{00000000-0002-0000-0200-000008000000}">
      <formula1>"1,2,3,4,5,6,7,8"</formula1>
    </dataValidation>
    <dataValidation type="list" allowBlank="1" showInputMessage="1" showErrorMessage="1" sqref="AL9:AL12 AL14 AL81:AL82 AL16:AL21 AL290:AL295 AL38 AL32:AL36 AL248:AL250 AL24:AL29 AL50 AL156:AL158 AL209 AL226:AL228 AL285:AL287 AL69 AL40:AL48 AL314:AL316 AL64:AL67 AL62 AL72:AL76 AL84:AL89 AL91:AL101 AL107:AL108 AL103:AL105 AL121:AL124 AL126:AL134 AL110:AL119 AL138:AL139 AL146:AL147 AL149:AL154 AL141:AL143 AL161:AL163 AL318:AL319 AL200:AL203 AL174:AL175 AL221:AL224 AL215 AL244:AL246 AL236:AL237 AL262:AL265 AL283 AL345:AL348 AL268:AL274 AL301:AL311 AL259:AL260 AL276:AL281 AL298 AL52:AL60 AL78:AL79 AL136 AL166:AL171 AL205:AL207 AL212:AL213 AL217:AL219 AL232 AL234 AL240:AL242 AL254 AL256:AL257 AL321:AL336 AL338:AL340 AA229:AA231 AA282:AA284 AL178:AL190 AL193 AL196:AL198 AL350" xr:uid="{00000000-0002-0000-0200-000009000000}">
      <formula1>"1,2"</formula1>
    </dataValidation>
    <dataValidation type="list" allowBlank="1" showInputMessage="1" showErrorMessage="1" sqref="AL13 AL30 AL37 AL312 AA47:AA49 O166:O168 U166:U168 O206:O208 O229:O231 U229:U231 O251:O253 U251:U253" xr:uid="{00000000-0002-0000-0200-00000A000000}">
      <formula1>"1,2,3,4,5"</formula1>
    </dataValidation>
    <dataValidation type="list" allowBlank="1" showInputMessage="1" showErrorMessage="1" sqref="AL8" xr:uid="{00000000-0002-0000-0200-00000B000000}">
      <formula1>"1,2,3,4,5,6,7,20"</formula1>
    </dataValidation>
    <dataValidation type="list" allowBlank="1" showInputMessage="1" showErrorMessage="1" sqref="AL313 AL177 AL195 AL216 AL239 AL261 AL284" xr:uid="{00000000-0002-0000-0200-00000C000000}">
      <formula1>"1,2,3,4,5,7,8"</formula1>
    </dataValidation>
    <dataValidation type="list" allowBlank="1" showInputMessage="1" showErrorMessage="1" sqref="AL337" xr:uid="{00000000-0002-0000-0200-00000F000000}">
      <formula1>"1,2,4,5,6"</formula1>
    </dataValidation>
    <dataValidation type="list" allowBlank="1" showInputMessage="1" showErrorMessage="1" sqref="AA71:AA73" xr:uid="{00000000-0002-0000-0200-000010000000}">
      <formula1>"1,2,3,4,5,6,7,8,9,10,11"</formula1>
    </dataValidation>
    <dataValidation type="list" allowBlank="1" showInputMessage="1" showErrorMessage="1" sqref="U71:U73" xr:uid="{00000000-0002-0000-0200-000011000000}">
      <formula1>"4,6,7,8,9,10,11,12,13,14"</formula1>
    </dataValidation>
    <dataValidation type="list" allowBlank="1" showInputMessage="1" showErrorMessage="1" sqref="O71:O73" xr:uid="{00000000-0002-0000-0200-000012000000}">
      <formula1>"4,5,6,7,8,9,10,11"</formula1>
    </dataValidation>
    <dataValidation type="list" allowBlank="1" showInputMessage="1" showErrorMessage="1" sqref="O135:O137 U135:U137" xr:uid="{00000000-0002-0000-0200-000013000000}">
      <formula1>"1,4,5,6,7,8"</formula1>
    </dataValidation>
    <dataValidation type="list" allowBlank="1" showInputMessage="1" showErrorMessage="1" sqref="AA302:AA304" xr:uid="{00000000-0002-0000-0200-000014000000}">
      <formula1>"1,2,3,4,11,12,13"</formula1>
    </dataValidation>
    <dataValidation type="list" allowBlank="1" showInputMessage="1" showErrorMessage="1" sqref="AL106 AL120 AL140 AL275" xr:uid="{08C94B34-AB22-4B44-950B-A364CED6237E}">
      <formula1>"1,2,4,5,7"</formula1>
    </dataValidation>
  </dataValidations>
  <hyperlinks>
    <hyperlink ref="A1" location="目次!A1" display="目次へ" xr:uid="{00000000-0004-0000-0200-000000000000}"/>
  </hyperlinks>
  <printOptions horizontalCentered="1"/>
  <pageMargins left="0.15748031496062992" right="0.15748031496062992" top="0.35433070866141736" bottom="0.27559055118110237" header="0.15748031496062992" footer="0.19685039370078741"/>
  <pageSetup paperSize="9" scale="55" fitToHeight="2" orientation="landscape" r:id="rId1"/>
  <headerFooter alignWithMargins="0"/>
  <rowBreaks count="17" manualBreakCount="17">
    <brk id="25" max="16383" man="1"/>
    <brk id="40" max="57" man="1"/>
    <brk id="53" max="16383" man="1"/>
    <brk id="89" max="16383" man="1"/>
    <brk id="111" max="16383" man="1"/>
    <brk id="122" max="57" man="1"/>
    <brk id="147" max="57" man="1"/>
    <brk id="183" max="57" man="1"/>
    <brk id="197" max="16383" man="1"/>
    <brk id="219" max="16383" man="1"/>
    <brk id="242" max="16383" man="1"/>
    <brk id="265" max="16383" man="1"/>
    <brk id="276" max="57" man="1"/>
    <brk id="287" max="57" man="1"/>
    <brk id="319" max="16383" man="1"/>
    <brk id="336" max="57" man="1"/>
    <brk id="350" max="57"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93"/>
  <dimension ref="A1:AI59"/>
  <sheetViews>
    <sheetView view="pageBreakPreview" zoomScaleNormal="100" zoomScaleSheetLayoutView="100" workbookViewId="0">
      <selection activeCell="Y36" sqref="Y36"/>
    </sheetView>
  </sheetViews>
  <sheetFormatPr defaultRowHeight="13"/>
  <cols>
    <col min="1" max="1" width="3.26953125" customWidth="1"/>
    <col min="2" max="2" width="3" customWidth="1"/>
    <col min="3" max="17" width="4.36328125" customWidth="1"/>
    <col min="18" max="18" width="5.6328125" customWidth="1"/>
    <col min="19" max="19" width="4.36328125" customWidth="1"/>
  </cols>
  <sheetData>
    <row r="1" spans="1:35" ht="18" customHeight="1">
      <c r="A1" s="172" t="s">
        <v>646</v>
      </c>
    </row>
    <row r="2" spans="1:35">
      <c r="P2" s="2885"/>
      <c r="Q2" s="2885"/>
      <c r="R2" s="2885"/>
      <c r="S2" s="2885"/>
    </row>
    <row r="3" spans="1:35" s="6" customFormat="1" ht="25.5" customHeight="1">
      <c r="A3" s="13" t="s">
        <v>1118</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row>
    <row r="5" spans="1:35" ht="16.5">
      <c r="B5" s="2887" t="s">
        <v>52</v>
      </c>
      <c r="C5" s="2888"/>
      <c r="D5" s="2888"/>
      <c r="E5" s="2888"/>
      <c r="F5" s="2888"/>
      <c r="G5" s="2888"/>
      <c r="H5" s="2888"/>
      <c r="I5" s="2888"/>
      <c r="J5" s="2888"/>
      <c r="K5" s="2888"/>
      <c r="L5" s="2888"/>
      <c r="M5" s="2888"/>
      <c r="N5" s="2888"/>
      <c r="O5" s="2888"/>
      <c r="P5" s="2888"/>
      <c r="Q5" s="2888"/>
      <c r="R5" s="2888"/>
    </row>
    <row r="7" spans="1:35">
      <c r="B7" s="19" t="s">
        <v>137</v>
      </c>
    </row>
    <row r="8" spans="1:35">
      <c r="B8" s="19"/>
    </row>
    <row r="9" spans="1:35" ht="14">
      <c r="B9" s="20" t="s">
        <v>138</v>
      </c>
      <c r="D9" s="21"/>
      <c r="E9" s="21"/>
      <c r="F9" s="21"/>
      <c r="G9" s="21"/>
    </row>
    <row r="10" spans="1:35">
      <c r="C10" s="2015" t="s">
        <v>139</v>
      </c>
      <c r="D10" s="2015"/>
      <c r="E10" s="2015"/>
      <c r="F10" s="2889" t="s">
        <v>140</v>
      </c>
      <c r="G10" s="2889"/>
      <c r="H10" s="2882"/>
      <c r="I10" s="2015" t="s">
        <v>141</v>
      </c>
      <c r="J10" s="2015"/>
      <c r="K10" s="2015"/>
      <c r="L10" s="2015"/>
      <c r="M10" s="2015"/>
      <c r="N10" s="2015"/>
      <c r="O10" s="2015"/>
      <c r="P10" s="2015"/>
      <c r="Q10" s="2015"/>
      <c r="R10" s="2015"/>
      <c r="S10" s="2015"/>
    </row>
    <row r="11" spans="1:35">
      <c r="C11" s="2882"/>
      <c r="D11" s="2882"/>
      <c r="E11" s="2882"/>
      <c r="F11" s="2882"/>
      <c r="G11" s="2882"/>
      <c r="H11" s="2882"/>
      <c r="I11" s="2015"/>
      <c r="J11" s="2015"/>
      <c r="K11" s="2015"/>
      <c r="L11" s="2015"/>
      <c r="M11" s="2015"/>
      <c r="N11" s="2015"/>
      <c r="O11" s="2015"/>
      <c r="P11" s="2015"/>
      <c r="Q11" s="2015"/>
      <c r="R11" s="2015"/>
      <c r="S11" s="2015"/>
    </row>
    <row r="12" spans="1:35">
      <c r="C12" s="2886"/>
      <c r="D12" s="2886"/>
      <c r="E12" s="2886"/>
      <c r="F12" s="2015" t="s">
        <v>142</v>
      </c>
      <c r="G12" s="2015"/>
      <c r="H12" s="2015"/>
      <c r="I12" s="2882"/>
      <c r="J12" s="2882"/>
      <c r="K12" s="2882"/>
      <c r="L12" s="2882"/>
      <c r="M12" s="2882"/>
      <c r="N12" s="2882"/>
      <c r="O12" s="2882"/>
      <c r="P12" s="2882"/>
      <c r="Q12" s="2882"/>
      <c r="R12" s="2882"/>
      <c r="S12" s="2882"/>
    </row>
    <row r="13" spans="1:35">
      <c r="C13" s="2015"/>
      <c r="D13" s="2015"/>
      <c r="E13" s="2015"/>
      <c r="F13" s="2882"/>
      <c r="G13" s="2882"/>
      <c r="H13" s="2882"/>
      <c r="I13" s="2882"/>
      <c r="J13" s="2882"/>
      <c r="K13" s="2882"/>
      <c r="L13" s="2882"/>
      <c r="M13" s="2882"/>
      <c r="N13" s="2882"/>
      <c r="O13" s="2882"/>
      <c r="P13" s="2882"/>
      <c r="Q13" s="2882"/>
      <c r="R13" s="2882"/>
      <c r="S13" s="2882"/>
    </row>
    <row r="14" spans="1:35">
      <c r="C14" s="2886"/>
      <c r="D14" s="2886"/>
      <c r="E14" s="2886"/>
      <c r="F14" s="2015" t="s">
        <v>142</v>
      </c>
      <c r="G14" s="2015"/>
      <c r="H14" s="2015"/>
      <c r="I14" s="2882"/>
      <c r="J14" s="2882"/>
      <c r="K14" s="2882"/>
      <c r="L14" s="2882"/>
      <c r="M14" s="2882"/>
      <c r="N14" s="2882"/>
      <c r="O14" s="2882"/>
      <c r="P14" s="2882"/>
      <c r="Q14" s="2882"/>
      <c r="R14" s="2882"/>
      <c r="S14" s="2882"/>
    </row>
    <row r="15" spans="1:35">
      <c r="C15" s="2015"/>
      <c r="D15" s="2015"/>
      <c r="E15" s="2015"/>
      <c r="F15" s="2882"/>
      <c r="G15" s="2882"/>
      <c r="H15" s="2882"/>
      <c r="I15" s="2882"/>
      <c r="J15" s="2882"/>
      <c r="K15" s="2882"/>
      <c r="L15" s="2882"/>
      <c r="M15" s="2882"/>
      <c r="N15" s="2882"/>
      <c r="O15" s="2882"/>
      <c r="P15" s="2882"/>
      <c r="Q15" s="2882"/>
      <c r="R15" s="2882"/>
      <c r="S15" s="2882"/>
    </row>
    <row r="16" spans="1:35">
      <c r="C16" s="2886"/>
      <c r="D16" s="2886"/>
      <c r="E16" s="2886"/>
      <c r="F16" s="2015" t="s">
        <v>142</v>
      </c>
      <c r="G16" s="2015"/>
      <c r="H16" s="2015"/>
      <c r="I16" s="2882"/>
      <c r="J16" s="2882"/>
      <c r="K16" s="2882"/>
      <c r="L16" s="2882"/>
      <c r="M16" s="2882"/>
      <c r="N16" s="2882"/>
      <c r="O16" s="2882"/>
      <c r="P16" s="2882"/>
      <c r="Q16" s="2882"/>
      <c r="R16" s="2882"/>
      <c r="S16" s="2882"/>
    </row>
    <row r="17" spans="2:19">
      <c r="C17" s="2015"/>
      <c r="D17" s="2015"/>
      <c r="E17" s="2015"/>
      <c r="F17" s="2882"/>
      <c r="G17" s="2882"/>
      <c r="H17" s="2882"/>
      <c r="I17" s="2882"/>
      <c r="J17" s="2882"/>
      <c r="K17" s="2882"/>
      <c r="L17" s="2882"/>
      <c r="M17" s="2882"/>
      <c r="N17" s="2882"/>
      <c r="O17" s="2882"/>
      <c r="P17" s="2882"/>
      <c r="Q17" s="2882"/>
      <c r="R17" s="2882"/>
      <c r="S17" s="2882"/>
    </row>
    <row r="18" spans="2:19">
      <c r="C18" s="2886"/>
      <c r="D18" s="2886"/>
      <c r="E18" s="2886"/>
      <c r="F18" s="2015" t="s">
        <v>142</v>
      </c>
      <c r="G18" s="2015"/>
      <c r="H18" s="2015"/>
      <c r="I18" s="2882"/>
      <c r="J18" s="2882"/>
      <c r="K18" s="2882"/>
      <c r="L18" s="2882"/>
      <c r="M18" s="2882"/>
      <c r="N18" s="2882"/>
      <c r="O18" s="2882"/>
      <c r="P18" s="2882"/>
      <c r="Q18" s="2882"/>
      <c r="R18" s="2882"/>
      <c r="S18" s="2882"/>
    </row>
    <row r="19" spans="2:19">
      <c r="C19" s="2015"/>
      <c r="D19" s="2015"/>
      <c r="E19" s="2015"/>
      <c r="F19" s="2882"/>
      <c r="G19" s="2882"/>
      <c r="H19" s="2882"/>
      <c r="I19" s="2882"/>
      <c r="J19" s="2882"/>
      <c r="K19" s="2882"/>
      <c r="L19" s="2882"/>
      <c r="M19" s="2882"/>
      <c r="N19" s="2882"/>
      <c r="O19" s="2882"/>
      <c r="P19" s="2882"/>
      <c r="Q19" s="2882"/>
      <c r="R19" s="2882"/>
      <c r="S19" s="2882"/>
    </row>
    <row r="20" spans="2:19">
      <c r="C20" s="2886"/>
      <c r="D20" s="2886"/>
      <c r="E20" s="2886"/>
      <c r="F20" s="2015" t="s">
        <v>142</v>
      </c>
      <c r="G20" s="2015"/>
      <c r="H20" s="2015"/>
      <c r="I20" s="2882"/>
      <c r="J20" s="2882"/>
      <c r="K20" s="2882"/>
      <c r="L20" s="2882"/>
      <c r="M20" s="2882"/>
      <c r="N20" s="2882"/>
      <c r="O20" s="2882"/>
      <c r="P20" s="2882"/>
      <c r="Q20" s="2882"/>
      <c r="R20" s="2882"/>
      <c r="S20" s="2882"/>
    </row>
    <row r="21" spans="2:19">
      <c r="C21" s="2015"/>
      <c r="D21" s="2015"/>
      <c r="E21" s="2015"/>
      <c r="F21" s="2882"/>
      <c r="G21" s="2882"/>
      <c r="H21" s="2882"/>
      <c r="I21" s="2882"/>
      <c r="J21" s="2882"/>
      <c r="K21" s="2882"/>
      <c r="L21" s="2882"/>
      <c r="M21" s="2882"/>
      <c r="N21" s="2882"/>
      <c r="O21" s="2882"/>
      <c r="P21" s="2882"/>
      <c r="Q21" s="2882"/>
      <c r="R21" s="2882"/>
      <c r="S21" s="2882"/>
    </row>
    <row r="22" spans="2:19">
      <c r="C22" s="2886"/>
      <c r="D22" s="2886"/>
      <c r="E22" s="2886"/>
      <c r="F22" s="2015" t="s">
        <v>142</v>
      </c>
      <c r="G22" s="2015"/>
      <c r="H22" s="2015"/>
      <c r="I22" s="2882"/>
      <c r="J22" s="2882"/>
      <c r="K22" s="2882"/>
      <c r="L22" s="2882"/>
      <c r="M22" s="2882"/>
      <c r="N22" s="2882"/>
      <c r="O22" s="2882"/>
      <c r="P22" s="2882"/>
      <c r="Q22" s="2882"/>
      <c r="R22" s="2882"/>
      <c r="S22" s="2882"/>
    </row>
    <row r="23" spans="2:19">
      <c r="C23" s="2015"/>
      <c r="D23" s="2015"/>
      <c r="E23" s="2015"/>
      <c r="F23" s="2882"/>
      <c r="G23" s="2882"/>
      <c r="H23" s="2882"/>
      <c r="I23" s="2882"/>
      <c r="J23" s="2882"/>
      <c r="K23" s="2882"/>
      <c r="L23" s="2882"/>
      <c r="M23" s="2882"/>
      <c r="N23" s="2882"/>
      <c r="O23" s="2882"/>
      <c r="P23" s="2882"/>
      <c r="Q23" s="2882"/>
      <c r="R23" s="2882"/>
      <c r="S23" s="2882"/>
    </row>
    <row r="24" spans="2:19">
      <c r="C24" t="s">
        <v>143</v>
      </c>
    </row>
    <row r="25" spans="2:19">
      <c r="C25" t="s">
        <v>174</v>
      </c>
    </row>
    <row r="26" spans="2:19">
      <c r="C26" t="s">
        <v>145</v>
      </c>
    </row>
    <row r="29" spans="2:19" ht="14">
      <c r="B29" s="20" t="s">
        <v>53</v>
      </c>
    </row>
    <row r="30" spans="2:19">
      <c r="C30" s="2882" t="s">
        <v>147</v>
      </c>
      <c r="D30" s="2882"/>
      <c r="E30" s="2882"/>
      <c r="F30" s="2882"/>
      <c r="G30" s="2882"/>
      <c r="H30" s="2882"/>
      <c r="I30" s="2882"/>
      <c r="J30" s="2882"/>
      <c r="K30" s="2882"/>
      <c r="L30" s="2882"/>
      <c r="M30" s="2882"/>
      <c r="N30" s="2882"/>
      <c r="O30" s="2882"/>
      <c r="P30" s="2882"/>
      <c r="Q30" s="2882"/>
      <c r="R30" s="2882"/>
      <c r="S30" s="2882"/>
    </row>
    <row r="31" spans="2:19">
      <c r="C31" s="2882"/>
      <c r="D31" s="2882"/>
      <c r="E31" s="2882"/>
      <c r="F31" s="2882"/>
      <c r="G31" s="2882"/>
      <c r="H31" s="2882"/>
      <c r="I31" s="2882"/>
      <c r="J31" s="2882"/>
      <c r="K31" s="2882"/>
      <c r="L31" s="2882"/>
      <c r="M31" s="2882"/>
      <c r="N31" s="2882"/>
      <c r="O31" s="2882"/>
      <c r="P31" s="2882"/>
      <c r="Q31" s="2882"/>
      <c r="R31" s="2882"/>
      <c r="S31" s="2882"/>
    </row>
    <row r="32" spans="2:19">
      <c r="C32" s="17"/>
      <c r="D32" s="17"/>
      <c r="E32" s="17"/>
      <c r="F32" s="17"/>
      <c r="G32" s="17"/>
      <c r="H32" s="17"/>
      <c r="I32" s="17"/>
      <c r="J32" s="17"/>
    </row>
    <row r="33" spans="2:19">
      <c r="C33" s="2883" t="s">
        <v>54</v>
      </c>
      <c r="D33" s="2883"/>
      <c r="E33" s="2883"/>
      <c r="F33" s="2883"/>
      <c r="G33" s="2883"/>
      <c r="H33" s="2883"/>
      <c r="I33" s="2883"/>
      <c r="J33" s="2883"/>
      <c r="K33" s="2883"/>
      <c r="L33" s="2883"/>
      <c r="M33" s="2883"/>
      <c r="N33" s="2883"/>
      <c r="O33" s="2883"/>
      <c r="P33" s="2883"/>
      <c r="Q33" s="2883"/>
      <c r="R33" s="2883"/>
      <c r="S33" s="2883"/>
    </row>
    <row r="34" spans="2:19">
      <c r="C34" s="2883"/>
      <c r="D34" s="2883"/>
      <c r="E34" s="2883"/>
      <c r="F34" s="2883"/>
      <c r="G34" s="2883"/>
      <c r="H34" s="2883"/>
      <c r="I34" s="2883"/>
      <c r="J34" s="2883"/>
      <c r="K34" s="2883"/>
      <c r="L34" s="2883"/>
      <c r="M34" s="2883"/>
      <c r="N34" s="2883"/>
      <c r="O34" s="2883"/>
      <c r="P34" s="2883"/>
      <c r="Q34" s="2883"/>
      <c r="R34" s="2883"/>
      <c r="S34" s="2883"/>
    </row>
    <row r="35" spans="2:19">
      <c r="C35" t="s">
        <v>149</v>
      </c>
    </row>
    <row r="37" spans="2:19">
      <c r="B37" s="22" t="s">
        <v>150</v>
      </c>
    </row>
    <row r="39" spans="2:19" ht="14">
      <c r="B39" s="43" t="s">
        <v>392</v>
      </c>
      <c r="D39" s="44"/>
      <c r="E39" s="44"/>
      <c r="F39" s="23"/>
      <c r="G39" s="23"/>
      <c r="H39" s="23"/>
      <c r="I39" s="23"/>
      <c r="J39" s="23"/>
      <c r="K39" s="23"/>
      <c r="L39" s="23"/>
      <c r="M39" s="23"/>
      <c r="N39" s="23"/>
      <c r="O39" s="23"/>
      <c r="P39" s="23"/>
      <c r="Q39" s="23"/>
      <c r="R39" s="23"/>
      <c r="S39" s="23"/>
    </row>
    <row r="40" spans="2:19">
      <c r="B40" s="23"/>
      <c r="C40" s="2856" t="s">
        <v>151</v>
      </c>
      <c r="D40" s="2857"/>
      <c r="E40" s="2874"/>
      <c r="F40" s="24" t="s">
        <v>152</v>
      </c>
      <c r="G40" s="24" t="s">
        <v>153</v>
      </c>
      <c r="H40" s="24" t="s">
        <v>154</v>
      </c>
      <c r="I40" s="24" t="s">
        <v>155</v>
      </c>
      <c r="J40" s="24" t="s">
        <v>156</v>
      </c>
      <c r="K40" s="24" t="s">
        <v>157</v>
      </c>
      <c r="L40" s="24" t="s">
        <v>158</v>
      </c>
      <c r="M40" s="24" t="s">
        <v>159</v>
      </c>
      <c r="N40" s="24" t="s">
        <v>160</v>
      </c>
      <c r="O40" s="24" t="s">
        <v>161</v>
      </c>
      <c r="P40" s="24" t="s">
        <v>162</v>
      </c>
      <c r="Q40" s="24" t="s">
        <v>163</v>
      </c>
      <c r="R40" s="2877" t="s">
        <v>164</v>
      </c>
      <c r="S40" s="2878"/>
    </row>
    <row r="41" spans="2:19">
      <c r="B41" s="23"/>
      <c r="C41" s="2863" t="s">
        <v>306</v>
      </c>
      <c r="D41" s="2864"/>
      <c r="E41" s="2865"/>
      <c r="F41" s="26"/>
      <c r="G41" s="26"/>
      <c r="H41" s="26"/>
      <c r="I41" s="26"/>
      <c r="J41" s="26"/>
      <c r="K41" s="26"/>
      <c r="L41" s="26"/>
      <c r="M41" s="26"/>
      <c r="N41" s="26"/>
      <c r="O41" s="26"/>
      <c r="P41" s="26"/>
      <c r="Q41" s="2879"/>
      <c r="R41" s="27">
        <f t="shared" ref="R41:R46" si="0">SUM(F41:P41)</f>
        <v>0</v>
      </c>
      <c r="S41" s="28" t="s">
        <v>233</v>
      </c>
    </row>
    <row r="42" spans="2:19">
      <c r="B42" s="23"/>
      <c r="C42" s="2863" t="s">
        <v>321</v>
      </c>
      <c r="D42" s="2864"/>
      <c r="E42" s="2865"/>
      <c r="F42" s="26"/>
      <c r="G42" s="26"/>
      <c r="H42" s="26"/>
      <c r="I42" s="26"/>
      <c r="J42" s="26"/>
      <c r="K42" s="26"/>
      <c r="L42" s="26"/>
      <c r="M42" s="26"/>
      <c r="N42" s="26"/>
      <c r="O42" s="26"/>
      <c r="P42" s="26"/>
      <c r="Q42" s="2880"/>
      <c r="R42" s="27">
        <f t="shared" si="0"/>
        <v>0</v>
      </c>
      <c r="S42" s="28" t="s">
        <v>233</v>
      </c>
    </row>
    <row r="43" spans="2:19">
      <c r="B43" s="23"/>
      <c r="C43" s="2863" t="s">
        <v>315</v>
      </c>
      <c r="D43" s="2864"/>
      <c r="E43" s="2865"/>
      <c r="F43" s="26"/>
      <c r="G43" s="26"/>
      <c r="H43" s="26"/>
      <c r="I43" s="26"/>
      <c r="J43" s="26"/>
      <c r="K43" s="26"/>
      <c r="L43" s="26"/>
      <c r="M43" s="26"/>
      <c r="N43" s="26"/>
      <c r="O43" s="26"/>
      <c r="P43" s="26"/>
      <c r="Q43" s="2880"/>
      <c r="R43" s="27">
        <f t="shared" si="0"/>
        <v>0</v>
      </c>
      <c r="S43" s="28" t="s">
        <v>233</v>
      </c>
    </row>
    <row r="44" spans="2:19">
      <c r="B44" s="23"/>
      <c r="C44" s="2863" t="s">
        <v>316</v>
      </c>
      <c r="D44" s="2864"/>
      <c r="E44" s="2865"/>
      <c r="F44" s="26"/>
      <c r="G44" s="26"/>
      <c r="H44" s="26"/>
      <c r="I44" s="26"/>
      <c r="J44" s="26"/>
      <c r="K44" s="26"/>
      <c r="L44" s="26"/>
      <c r="M44" s="26"/>
      <c r="N44" s="26"/>
      <c r="O44" s="26"/>
      <c r="P44" s="26"/>
      <c r="Q44" s="2880"/>
      <c r="R44" s="27">
        <f t="shared" si="0"/>
        <v>0</v>
      </c>
      <c r="S44" s="28" t="s">
        <v>233</v>
      </c>
    </row>
    <row r="45" spans="2:19">
      <c r="B45" s="23"/>
      <c r="C45" s="2863" t="s">
        <v>317</v>
      </c>
      <c r="D45" s="2864"/>
      <c r="E45" s="2865"/>
      <c r="F45" s="26"/>
      <c r="G45" s="26"/>
      <c r="H45" s="26"/>
      <c r="I45" s="26"/>
      <c r="J45" s="26"/>
      <c r="K45" s="26"/>
      <c r="L45" s="26"/>
      <c r="M45" s="26"/>
      <c r="N45" s="26"/>
      <c r="O45" s="26"/>
      <c r="P45" s="26"/>
      <c r="Q45" s="2880"/>
      <c r="R45" s="29">
        <f t="shared" si="0"/>
        <v>0</v>
      </c>
      <c r="S45" s="28" t="s">
        <v>233</v>
      </c>
    </row>
    <row r="46" spans="2:19" ht="13.5" thickBot="1">
      <c r="B46" s="23"/>
      <c r="C46" s="2863" t="s">
        <v>318</v>
      </c>
      <c r="D46" s="2864"/>
      <c r="E46" s="2865"/>
      <c r="F46" s="26"/>
      <c r="G46" s="26"/>
      <c r="H46" s="26"/>
      <c r="I46" s="26"/>
      <c r="J46" s="26"/>
      <c r="K46" s="26"/>
      <c r="L46" s="26"/>
      <c r="M46" s="26"/>
      <c r="N46" s="26"/>
      <c r="O46" s="26"/>
      <c r="P46" s="26"/>
      <c r="Q46" s="2881"/>
      <c r="R46" s="29">
        <f t="shared" si="0"/>
        <v>0</v>
      </c>
      <c r="S46" s="28" t="s">
        <v>233</v>
      </c>
    </row>
    <row r="47" spans="2:19" ht="13.5" thickBot="1">
      <c r="B47" s="23"/>
      <c r="C47" s="2856" t="s">
        <v>393</v>
      </c>
      <c r="D47" s="2857"/>
      <c r="E47" s="2857"/>
      <c r="F47" s="2870"/>
      <c r="G47" s="2870"/>
      <c r="H47" s="2870"/>
      <c r="I47" s="2870"/>
      <c r="J47" s="2870"/>
      <c r="K47" s="2870"/>
      <c r="L47" s="2870"/>
      <c r="M47" s="2870"/>
      <c r="N47" s="2870"/>
      <c r="O47" s="2870"/>
      <c r="P47" s="2870"/>
      <c r="Q47" s="2871"/>
      <c r="R47" s="2872" t="e">
        <f>SUM(R45:R46)/SUM(R41:R46)</f>
        <v>#DIV/0!</v>
      </c>
      <c r="S47" s="2873"/>
    </row>
    <row r="48" spans="2:19" ht="13.5" thickBot="1">
      <c r="B48" s="23"/>
      <c r="C48" s="2856" t="s">
        <v>394</v>
      </c>
      <c r="D48" s="2857"/>
      <c r="E48" s="2857"/>
      <c r="F48" s="2870"/>
      <c r="G48" s="2870"/>
      <c r="H48" s="2870"/>
      <c r="I48" s="2870"/>
      <c r="J48" s="2870"/>
      <c r="K48" s="2870"/>
      <c r="L48" s="2870"/>
      <c r="M48" s="2870"/>
      <c r="N48" s="2870"/>
      <c r="O48" s="2870"/>
      <c r="P48" s="2870"/>
      <c r="Q48" s="2871"/>
      <c r="R48" s="2872" t="e">
        <f>SUM(R44:R46)/SUM(R41:R46)</f>
        <v>#DIV/0!</v>
      </c>
      <c r="S48" s="2873"/>
    </row>
    <row r="49" spans="2:19">
      <c r="B49" s="23"/>
      <c r="C49" s="30"/>
      <c r="D49" s="30"/>
      <c r="E49" s="30"/>
      <c r="F49" s="31"/>
      <c r="G49" s="31"/>
      <c r="I49" s="32"/>
      <c r="J49" s="32"/>
      <c r="K49" s="32"/>
      <c r="L49" s="32"/>
      <c r="M49" s="32"/>
      <c r="N49" s="32"/>
      <c r="O49" s="32"/>
      <c r="P49" s="32"/>
      <c r="Q49" s="32"/>
      <c r="R49" s="32"/>
      <c r="S49" s="32"/>
    </row>
    <row r="50" spans="2:19">
      <c r="B50" s="23"/>
      <c r="C50" s="2856" t="s">
        <v>166</v>
      </c>
      <c r="D50" s="2857"/>
      <c r="E50" s="2874"/>
      <c r="F50" s="33"/>
      <c r="G50" s="34" t="s">
        <v>167</v>
      </c>
      <c r="H50" s="33"/>
      <c r="I50" s="34" t="s">
        <v>167</v>
      </c>
      <c r="J50" s="33"/>
      <c r="K50" s="34" t="s">
        <v>167</v>
      </c>
      <c r="L50" s="2875" t="s">
        <v>168</v>
      </c>
      <c r="M50" s="2876"/>
      <c r="N50" s="2876"/>
      <c r="O50" s="35"/>
      <c r="P50" s="36"/>
      <c r="Q50" s="36"/>
      <c r="R50" s="36"/>
      <c r="S50" s="36"/>
    </row>
    <row r="51" spans="2:19">
      <c r="B51" s="23"/>
      <c r="C51" s="2863" t="s">
        <v>306</v>
      </c>
      <c r="D51" s="2864"/>
      <c r="E51" s="2865"/>
      <c r="F51" s="2866"/>
      <c r="G51" s="2867"/>
      <c r="H51" s="2866"/>
      <c r="I51" s="2867"/>
      <c r="J51" s="2866"/>
      <c r="K51" s="2867"/>
      <c r="L51" s="2861">
        <f t="shared" ref="L51:L56" si="1">SUM(F51:K51)</f>
        <v>0</v>
      </c>
      <c r="M51" s="2862"/>
      <c r="N51" s="34" t="s">
        <v>165</v>
      </c>
      <c r="O51" s="17"/>
      <c r="P51" s="36"/>
      <c r="Q51" s="36"/>
      <c r="R51" s="36"/>
      <c r="S51" s="36"/>
    </row>
    <row r="52" spans="2:19">
      <c r="B52" s="23"/>
      <c r="C52" s="2863" t="s">
        <v>321</v>
      </c>
      <c r="D52" s="2864"/>
      <c r="E52" s="2865"/>
      <c r="F52" s="2866"/>
      <c r="G52" s="2867"/>
      <c r="H52" s="2866"/>
      <c r="I52" s="2867"/>
      <c r="J52" s="2866"/>
      <c r="K52" s="2867"/>
      <c r="L52" s="2861">
        <f t="shared" si="1"/>
        <v>0</v>
      </c>
      <c r="M52" s="2862"/>
      <c r="N52" s="34" t="s">
        <v>165</v>
      </c>
      <c r="O52" s="17"/>
      <c r="P52" s="36"/>
      <c r="Q52" s="36"/>
      <c r="R52" s="36"/>
      <c r="S52" s="36"/>
    </row>
    <row r="53" spans="2:19">
      <c r="B53" s="23"/>
      <c r="C53" s="2863" t="s">
        <v>315</v>
      </c>
      <c r="D53" s="2864"/>
      <c r="E53" s="2865"/>
      <c r="F53" s="2866"/>
      <c r="G53" s="2867"/>
      <c r="H53" s="2866"/>
      <c r="I53" s="2867"/>
      <c r="J53" s="2866"/>
      <c r="K53" s="2867"/>
      <c r="L53" s="2861">
        <f t="shared" si="1"/>
        <v>0</v>
      </c>
      <c r="M53" s="2862"/>
      <c r="N53" s="34" t="s">
        <v>165</v>
      </c>
      <c r="O53" s="17"/>
      <c r="P53" s="36"/>
      <c r="Q53" s="36"/>
      <c r="R53" s="36"/>
      <c r="S53" s="36"/>
    </row>
    <row r="54" spans="2:19">
      <c r="B54" s="23"/>
      <c r="C54" s="2863" t="s">
        <v>316</v>
      </c>
      <c r="D54" s="2864"/>
      <c r="E54" s="2865"/>
      <c r="F54" s="2866"/>
      <c r="G54" s="2867"/>
      <c r="H54" s="2866"/>
      <c r="I54" s="2867"/>
      <c r="J54" s="2866"/>
      <c r="K54" s="2867"/>
      <c r="L54" s="2861">
        <f t="shared" si="1"/>
        <v>0</v>
      </c>
      <c r="M54" s="2862"/>
      <c r="N54" s="34" t="s">
        <v>165</v>
      </c>
      <c r="O54" s="17"/>
      <c r="P54" s="2868" t="s">
        <v>387</v>
      </c>
      <c r="Q54" s="2869"/>
      <c r="R54" s="2869"/>
      <c r="S54" s="2869"/>
    </row>
    <row r="55" spans="2:19">
      <c r="B55" s="23"/>
      <c r="C55" s="2863" t="s">
        <v>317</v>
      </c>
      <c r="D55" s="2864"/>
      <c r="E55" s="2865"/>
      <c r="F55" s="2866"/>
      <c r="G55" s="2867"/>
      <c r="H55" s="2866"/>
      <c r="I55" s="2867"/>
      <c r="J55" s="2866"/>
      <c r="K55" s="2867"/>
      <c r="L55" s="2861">
        <f t="shared" si="1"/>
        <v>0</v>
      </c>
      <c r="M55" s="2862"/>
      <c r="N55" s="34" t="s">
        <v>165</v>
      </c>
      <c r="O55" s="17"/>
      <c r="P55" s="36" t="s">
        <v>388</v>
      </c>
      <c r="Q55" s="36"/>
      <c r="R55" s="36"/>
      <c r="S55" s="36"/>
    </row>
    <row r="56" spans="2:19" ht="13.5" thickBot="1">
      <c r="B56" s="23"/>
      <c r="C56" s="2863" t="s">
        <v>318</v>
      </c>
      <c r="D56" s="2864"/>
      <c r="E56" s="2865"/>
      <c r="F56" s="2866"/>
      <c r="G56" s="2867"/>
      <c r="H56" s="2866"/>
      <c r="I56" s="2867"/>
      <c r="J56" s="2866"/>
      <c r="K56" s="2867"/>
      <c r="L56" s="2861">
        <f t="shared" si="1"/>
        <v>0</v>
      </c>
      <c r="M56" s="2862"/>
      <c r="N56" s="34" t="s">
        <v>165</v>
      </c>
      <c r="O56" s="17"/>
      <c r="P56" s="36"/>
      <c r="Q56" s="36"/>
      <c r="R56" s="36"/>
      <c r="S56" s="36"/>
    </row>
    <row r="57" spans="2:19" ht="13.5" thickBot="1">
      <c r="B57" s="23"/>
      <c r="C57" s="2856" t="s">
        <v>395</v>
      </c>
      <c r="D57" s="2857"/>
      <c r="E57" s="2857"/>
      <c r="F57" s="2857"/>
      <c r="G57" s="2857"/>
      <c r="H57" s="2857"/>
      <c r="I57" s="2857"/>
      <c r="J57" s="2857"/>
      <c r="K57" s="2857"/>
      <c r="L57" s="2858" t="e">
        <f>SUM(L55:M56)/SUM(L51:M56)</f>
        <v>#DIV/0!</v>
      </c>
      <c r="M57" s="2859"/>
      <c r="N57" s="2860"/>
      <c r="O57" s="37"/>
      <c r="P57" s="36"/>
      <c r="Q57" s="36"/>
      <c r="R57" s="36"/>
      <c r="S57" s="36"/>
    </row>
    <row r="58" spans="2:19" ht="13.5" thickBot="1">
      <c r="B58" s="23"/>
      <c r="C58" s="2856" t="s">
        <v>396</v>
      </c>
      <c r="D58" s="2857"/>
      <c r="E58" s="2857"/>
      <c r="F58" s="2857"/>
      <c r="G58" s="2857"/>
      <c r="H58" s="2857"/>
      <c r="I58" s="2857"/>
      <c r="J58" s="2857"/>
      <c r="K58" s="2857"/>
      <c r="L58" s="2858" t="e">
        <f>SUM(L56:M57)/SUM(L52:M57)</f>
        <v>#DIV/0!</v>
      </c>
      <c r="M58" s="2859"/>
      <c r="N58" s="2860"/>
      <c r="O58" s="37"/>
      <c r="P58" s="36"/>
      <c r="Q58" s="36"/>
      <c r="R58" s="36"/>
      <c r="S58" s="36"/>
    </row>
    <row r="59" spans="2:19">
      <c r="C59" t="s">
        <v>55</v>
      </c>
    </row>
  </sheetData>
  <customSheetViews>
    <customSheetView guid="{A89971A1-2A57-4416-B1BB-86BE65CC2ABD}" showPageBreaks="1" printArea="1" view="pageBreakPreview">
      <pageMargins left="0.75" right="0.75" top="0.74" bottom="1" header="0.51200000000000001" footer="0.51200000000000001"/>
      <pageSetup paperSize="9" scale="98" orientation="portrait" r:id="rId1"/>
      <headerFooter alignWithMargins="0"/>
    </customSheetView>
  </customSheetViews>
  <mergeCells count="77">
    <mergeCell ref="P2:S2"/>
    <mergeCell ref="B5:R5"/>
    <mergeCell ref="C10:E11"/>
    <mergeCell ref="F10:H11"/>
    <mergeCell ref="I10:S11"/>
    <mergeCell ref="C12:E13"/>
    <mergeCell ref="F12:H13"/>
    <mergeCell ref="I12:S13"/>
    <mergeCell ref="C14:E15"/>
    <mergeCell ref="F14:H15"/>
    <mergeCell ref="I14:S15"/>
    <mergeCell ref="C16:E17"/>
    <mergeCell ref="F16:H17"/>
    <mergeCell ref="I16:S17"/>
    <mergeCell ref="C18:E19"/>
    <mergeCell ref="F18:H19"/>
    <mergeCell ref="I18:S19"/>
    <mergeCell ref="C20:E21"/>
    <mergeCell ref="F20:H21"/>
    <mergeCell ref="I20:S21"/>
    <mergeCell ref="C46:E46"/>
    <mergeCell ref="C22:E23"/>
    <mergeCell ref="F22:H23"/>
    <mergeCell ref="I22:S23"/>
    <mergeCell ref="C30:J31"/>
    <mergeCell ref="K30:S30"/>
    <mergeCell ref="K31:S31"/>
    <mergeCell ref="P54:S54"/>
    <mergeCell ref="C48:Q48"/>
    <mergeCell ref="R48:S48"/>
    <mergeCell ref="L52:M52"/>
    <mergeCell ref="C33:S34"/>
    <mergeCell ref="C40:E40"/>
    <mergeCell ref="R40:S40"/>
    <mergeCell ref="C41:E41"/>
    <mergeCell ref="Q41:Q46"/>
    <mergeCell ref="C42:E42"/>
    <mergeCell ref="C43:E43"/>
    <mergeCell ref="C44:E44"/>
    <mergeCell ref="C45:E45"/>
    <mergeCell ref="C47:Q47"/>
    <mergeCell ref="R47:S47"/>
    <mergeCell ref="C50:E50"/>
    <mergeCell ref="L50:N50"/>
    <mergeCell ref="L51:M51"/>
    <mergeCell ref="L55:M55"/>
    <mergeCell ref="C51:E51"/>
    <mergeCell ref="F51:G51"/>
    <mergeCell ref="H51:I51"/>
    <mergeCell ref="J51:K51"/>
    <mergeCell ref="L53:M53"/>
    <mergeCell ref="C54:E54"/>
    <mergeCell ref="F54:G54"/>
    <mergeCell ref="H54:I54"/>
    <mergeCell ref="J54:K54"/>
    <mergeCell ref="L54:M54"/>
    <mergeCell ref="C52:E52"/>
    <mergeCell ref="F52:G52"/>
    <mergeCell ref="H52:I52"/>
    <mergeCell ref="J52:K52"/>
    <mergeCell ref="C53:E53"/>
    <mergeCell ref="F53:G53"/>
    <mergeCell ref="H53:I53"/>
    <mergeCell ref="J53:K53"/>
    <mergeCell ref="C55:E55"/>
    <mergeCell ref="F55:G55"/>
    <mergeCell ref="H55:I55"/>
    <mergeCell ref="J55:K55"/>
    <mergeCell ref="C58:K58"/>
    <mergeCell ref="L58:N58"/>
    <mergeCell ref="L56:M56"/>
    <mergeCell ref="C57:K57"/>
    <mergeCell ref="L57:N57"/>
    <mergeCell ref="C56:E56"/>
    <mergeCell ref="F56:G56"/>
    <mergeCell ref="H56:I56"/>
    <mergeCell ref="J56:K56"/>
  </mergeCells>
  <phoneticPr fontId="7"/>
  <hyperlinks>
    <hyperlink ref="A1" location="'目次'!A1" display="目次" xr:uid="{00000000-0004-0000-2100-000000000000}"/>
  </hyperlinks>
  <pageMargins left="0.75" right="0.75" top="0.74" bottom="1" header="0.51200000000000001" footer="0.51200000000000001"/>
  <pageSetup paperSize="9" scale="98" orientation="portrait" r:id="rId2"/>
  <headerFooter alignWithMargins="0"/>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sheetPr>
  <dimension ref="A1:H26"/>
  <sheetViews>
    <sheetView view="pageBreakPreview" zoomScaleNormal="100" zoomScaleSheetLayoutView="100" workbookViewId="0">
      <selection sqref="A1:B1"/>
    </sheetView>
  </sheetViews>
  <sheetFormatPr defaultRowHeight="13"/>
  <cols>
    <col min="1" max="1" width="2.26953125" style="163" customWidth="1"/>
    <col min="2" max="2" width="24.26953125" style="163" customWidth="1"/>
    <col min="3" max="3" width="4" style="163" customWidth="1"/>
    <col min="4" max="6" width="20.08984375" style="163" customWidth="1"/>
    <col min="7" max="7" width="3.08984375" style="163" customWidth="1"/>
    <col min="8" max="8" width="1.90625" style="163" customWidth="1"/>
    <col min="9" max="9" width="2.453125" style="163" customWidth="1"/>
    <col min="10" max="256" width="9" style="163"/>
    <col min="257" max="257" width="2.26953125" style="163" customWidth="1"/>
    <col min="258" max="258" width="24.26953125" style="163" customWidth="1"/>
    <col min="259" max="259" width="4" style="163" customWidth="1"/>
    <col min="260" max="262" width="20.08984375" style="163" customWidth="1"/>
    <col min="263" max="263" width="3.08984375" style="163" customWidth="1"/>
    <col min="264" max="264" width="4.36328125" style="163" customWidth="1"/>
    <col min="265" max="265" width="2.453125" style="163" customWidth="1"/>
    <col min="266" max="512" width="9" style="163"/>
    <col min="513" max="513" width="2.26953125" style="163" customWidth="1"/>
    <col min="514" max="514" width="24.26953125" style="163" customWidth="1"/>
    <col min="515" max="515" width="4" style="163" customWidth="1"/>
    <col min="516" max="518" width="20.08984375" style="163" customWidth="1"/>
    <col min="519" max="519" width="3.08984375" style="163" customWidth="1"/>
    <col min="520" max="520" width="4.36328125" style="163" customWidth="1"/>
    <col min="521" max="521" width="2.453125" style="163" customWidth="1"/>
    <col min="522" max="768" width="9" style="163"/>
    <col min="769" max="769" width="2.26953125" style="163" customWidth="1"/>
    <col min="770" max="770" width="24.26953125" style="163" customWidth="1"/>
    <col min="771" max="771" width="4" style="163" customWidth="1"/>
    <col min="772" max="774" width="20.08984375" style="163" customWidth="1"/>
    <col min="775" max="775" width="3.08984375" style="163" customWidth="1"/>
    <col min="776" max="776" width="4.36328125" style="163" customWidth="1"/>
    <col min="777" max="777" width="2.453125" style="163" customWidth="1"/>
    <col min="778" max="1024" width="9" style="163"/>
    <col min="1025" max="1025" width="2.26953125" style="163" customWidth="1"/>
    <col min="1026" max="1026" width="24.26953125" style="163" customWidth="1"/>
    <col min="1027" max="1027" width="4" style="163" customWidth="1"/>
    <col min="1028" max="1030" width="20.08984375" style="163" customWidth="1"/>
    <col min="1031" max="1031" width="3.08984375" style="163" customWidth="1"/>
    <col min="1032" max="1032" width="4.36328125" style="163" customWidth="1"/>
    <col min="1033" max="1033" width="2.453125" style="163" customWidth="1"/>
    <col min="1034" max="1280" width="9" style="163"/>
    <col min="1281" max="1281" width="2.26953125" style="163" customWidth="1"/>
    <col min="1282" max="1282" width="24.26953125" style="163" customWidth="1"/>
    <col min="1283" max="1283" width="4" style="163" customWidth="1"/>
    <col min="1284" max="1286" width="20.08984375" style="163" customWidth="1"/>
    <col min="1287" max="1287" width="3.08984375" style="163" customWidth="1"/>
    <col min="1288" max="1288" width="4.36328125" style="163" customWidth="1"/>
    <col min="1289" max="1289" width="2.453125" style="163" customWidth="1"/>
    <col min="1290" max="1536" width="9" style="163"/>
    <col min="1537" max="1537" width="2.26953125" style="163" customWidth="1"/>
    <col min="1538" max="1538" width="24.26953125" style="163" customWidth="1"/>
    <col min="1539" max="1539" width="4" style="163" customWidth="1"/>
    <col min="1540" max="1542" width="20.08984375" style="163" customWidth="1"/>
    <col min="1543" max="1543" width="3.08984375" style="163" customWidth="1"/>
    <col min="1544" max="1544" width="4.36328125" style="163" customWidth="1"/>
    <col min="1545" max="1545" width="2.453125" style="163" customWidth="1"/>
    <col min="1546" max="1792" width="9" style="163"/>
    <col min="1793" max="1793" width="2.26953125" style="163" customWidth="1"/>
    <col min="1794" max="1794" width="24.26953125" style="163" customWidth="1"/>
    <col min="1795" max="1795" width="4" style="163" customWidth="1"/>
    <col min="1796" max="1798" width="20.08984375" style="163" customWidth="1"/>
    <col min="1799" max="1799" width="3.08984375" style="163" customWidth="1"/>
    <col min="1800" max="1800" width="4.36328125" style="163" customWidth="1"/>
    <col min="1801" max="1801" width="2.453125" style="163" customWidth="1"/>
    <col min="1802" max="2048" width="9" style="163"/>
    <col min="2049" max="2049" width="2.26953125" style="163" customWidth="1"/>
    <col min="2050" max="2050" width="24.26953125" style="163" customWidth="1"/>
    <col min="2051" max="2051" width="4" style="163" customWidth="1"/>
    <col min="2052" max="2054" width="20.08984375" style="163" customWidth="1"/>
    <col min="2055" max="2055" width="3.08984375" style="163" customWidth="1"/>
    <col min="2056" max="2056" width="4.36328125" style="163" customWidth="1"/>
    <col min="2057" max="2057" width="2.453125" style="163" customWidth="1"/>
    <col min="2058" max="2304" width="9" style="163"/>
    <col min="2305" max="2305" width="2.26953125" style="163" customWidth="1"/>
    <col min="2306" max="2306" width="24.26953125" style="163" customWidth="1"/>
    <col min="2307" max="2307" width="4" style="163" customWidth="1"/>
    <col min="2308" max="2310" width="20.08984375" style="163" customWidth="1"/>
    <col min="2311" max="2311" width="3.08984375" style="163" customWidth="1"/>
    <col min="2312" max="2312" width="4.36328125" style="163" customWidth="1"/>
    <col min="2313" max="2313" width="2.453125" style="163" customWidth="1"/>
    <col min="2314" max="2560" width="9" style="163"/>
    <col min="2561" max="2561" width="2.26953125" style="163" customWidth="1"/>
    <col min="2562" max="2562" width="24.26953125" style="163" customWidth="1"/>
    <col min="2563" max="2563" width="4" style="163" customWidth="1"/>
    <col min="2564" max="2566" width="20.08984375" style="163" customWidth="1"/>
    <col min="2567" max="2567" width="3.08984375" style="163" customWidth="1"/>
    <col min="2568" max="2568" width="4.36328125" style="163" customWidth="1"/>
    <col min="2569" max="2569" width="2.453125" style="163" customWidth="1"/>
    <col min="2570" max="2816" width="9" style="163"/>
    <col min="2817" max="2817" width="2.26953125" style="163" customWidth="1"/>
    <col min="2818" max="2818" width="24.26953125" style="163" customWidth="1"/>
    <col min="2819" max="2819" width="4" style="163" customWidth="1"/>
    <col min="2820" max="2822" width="20.08984375" style="163" customWidth="1"/>
    <col min="2823" max="2823" width="3.08984375" style="163" customWidth="1"/>
    <col min="2824" max="2824" width="4.36328125" style="163" customWidth="1"/>
    <col min="2825" max="2825" width="2.453125" style="163" customWidth="1"/>
    <col min="2826" max="3072" width="9" style="163"/>
    <col min="3073" max="3073" width="2.26953125" style="163" customWidth="1"/>
    <col min="3074" max="3074" width="24.26953125" style="163" customWidth="1"/>
    <col min="3075" max="3075" width="4" style="163" customWidth="1"/>
    <col min="3076" max="3078" width="20.08984375" style="163" customWidth="1"/>
    <col min="3079" max="3079" width="3.08984375" style="163" customWidth="1"/>
    <col min="3080" max="3080" width="4.36328125" style="163" customWidth="1"/>
    <col min="3081" max="3081" width="2.453125" style="163" customWidth="1"/>
    <col min="3082" max="3328" width="9" style="163"/>
    <col min="3329" max="3329" width="2.26953125" style="163" customWidth="1"/>
    <col min="3330" max="3330" width="24.26953125" style="163" customWidth="1"/>
    <col min="3331" max="3331" width="4" style="163" customWidth="1"/>
    <col min="3332" max="3334" width="20.08984375" style="163" customWidth="1"/>
    <col min="3335" max="3335" width="3.08984375" style="163" customWidth="1"/>
    <col min="3336" max="3336" width="4.36328125" style="163" customWidth="1"/>
    <col min="3337" max="3337" width="2.453125" style="163" customWidth="1"/>
    <col min="3338" max="3584" width="9" style="163"/>
    <col min="3585" max="3585" width="2.26953125" style="163" customWidth="1"/>
    <col min="3586" max="3586" width="24.26953125" style="163" customWidth="1"/>
    <col min="3587" max="3587" width="4" style="163" customWidth="1"/>
    <col min="3588" max="3590" width="20.08984375" style="163" customWidth="1"/>
    <col min="3591" max="3591" width="3.08984375" style="163" customWidth="1"/>
    <col min="3592" max="3592" width="4.36328125" style="163" customWidth="1"/>
    <col min="3593" max="3593" width="2.453125" style="163" customWidth="1"/>
    <col min="3594" max="3840" width="9" style="163"/>
    <col min="3841" max="3841" width="2.26953125" style="163" customWidth="1"/>
    <col min="3842" max="3842" width="24.26953125" style="163" customWidth="1"/>
    <col min="3843" max="3843" width="4" style="163" customWidth="1"/>
    <col min="3844" max="3846" width="20.08984375" style="163" customWidth="1"/>
    <col min="3847" max="3847" width="3.08984375" style="163" customWidth="1"/>
    <col min="3848" max="3848" width="4.36328125" style="163" customWidth="1"/>
    <col min="3849" max="3849" width="2.453125" style="163" customWidth="1"/>
    <col min="3850" max="4096" width="9" style="163"/>
    <col min="4097" max="4097" width="2.26953125" style="163" customWidth="1"/>
    <col min="4098" max="4098" width="24.26953125" style="163" customWidth="1"/>
    <col min="4099" max="4099" width="4" style="163" customWidth="1"/>
    <col min="4100" max="4102" width="20.08984375" style="163" customWidth="1"/>
    <col min="4103" max="4103" width="3.08984375" style="163" customWidth="1"/>
    <col min="4104" max="4104" width="4.36328125" style="163" customWidth="1"/>
    <col min="4105" max="4105" width="2.453125" style="163" customWidth="1"/>
    <col min="4106" max="4352" width="9" style="163"/>
    <col min="4353" max="4353" width="2.26953125" style="163" customWidth="1"/>
    <col min="4354" max="4354" width="24.26953125" style="163" customWidth="1"/>
    <col min="4355" max="4355" width="4" style="163" customWidth="1"/>
    <col min="4356" max="4358" width="20.08984375" style="163" customWidth="1"/>
    <col min="4359" max="4359" width="3.08984375" style="163" customWidth="1"/>
    <col min="4360" max="4360" width="4.36328125" style="163" customWidth="1"/>
    <col min="4361" max="4361" width="2.453125" style="163" customWidth="1"/>
    <col min="4362" max="4608" width="9" style="163"/>
    <col min="4609" max="4609" width="2.26953125" style="163" customWidth="1"/>
    <col min="4610" max="4610" width="24.26953125" style="163" customWidth="1"/>
    <col min="4611" max="4611" width="4" style="163" customWidth="1"/>
    <col min="4612" max="4614" width="20.08984375" style="163" customWidth="1"/>
    <col min="4615" max="4615" width="3.08984375" style="163" customWidth="1"/>
    <col min="4616" max="4616" width="4.36328125" style="163" customWidth="1"/>
    <col min="4617" max="4617" width="2.453125" style="163" customWidth="1"/>
    <col min="4618" max="4864" width="9" style="163"/>
    <col min="4865" max="4865" width="2.26953125" style="163" customWidth="1"/>
    <col min="4866" max="4866" width="24.26953125" style="163" customWidth="1"/>
    <col min="4867" max="4867" width="4" style="163" customWidth="1"/>
    <col min="4868" max="4870" width="20.08984375" style="163" customWidth="1"/>
    <col min="4871" max="4871" width="3.08984375" style="163" customWidth="1"/>
    <col min="4872" max="4872" width="4.36328125" style="163" customWidth="1"/>
    <col min="4873" max="4873" width="2.453125" style="163" customWidth="1"/>
    <col min="4874" max="5120" width="9" style="163"/>
    <col min="5121" max="5121" width="2.26953125" style="163" customWidth="1"/>
    <col min="5122" max="5122" width="24.26953125" style="163" customWidth="1"/>
    <col min="5123" max="5123" width="4" style="163" customWidth="1"/>
    <col min="5124" max="5126" width="20.08984375" style="163" customWidth="1"/>
    <col min="5127" max="5127" width="3.08984375" style="163" customWidth="1"/>
    <col min="5128" max="5128" width="4.36328125" style="163" customWidth="1"/>
    <col min="5129" max="5129" width="2.453125" style="163" customWidth="1"/>
    <col min="5130" max="5376" width="9" style="163"/>
    <col min="5377" max="5377" width="2.26953125" style="163" customWidth="1"/>
    <col min="5378" max="5378" width="24.26953125" style="163" customWidth="1"/>
    <col min="5379" max="5379" width="4" style="163" customWidth="1"/>
    <col min="5380" max="5382" width="20.08984375" style="163" customWidth="1"/>
    <col min="5383" max="5383" width="3.08984375" style="163" customWidth="1"/>
    <col min="5384" max="5384" width="4.36328125" style="163" customWidth="1"/>
    <col min="5385" max="5385" width="2.453125" style="163" customWidth="1"/>
    <col min="5386" max="5632" width="9" style="163"/>
    <col min="5633" max="5633" width="2.26953125" style="163" customWidth="1"/>
    <col min="5634" max="5634" width="24.26953125" style="163" customWidth="1"/>
    <col min="5635" max="5635" width="4" style="163" customWidth="1"/>
    <col min="5636" max="5638" width="20.08984375" style="163" customWidth="1"/>
    <col min="5639" max="5639" width="3.08984375" style="163" customWidth="1"/>
    <col min="5640" max="5640" width="4.36328125" style="163" customWidth="1"/>
    <col min="5641" max="5641" width="2.453125" style="163" customWidth="1"/>
    <col min="5642" max="5888" width="9" style="163"/>
    <col min="5889" max="5889" width="2.26953125" style="163" customWidth="1"/>
    <col min="5890" max="5890" width="24.26953125" style="163" customWidth="1"/>
    <col min="5891" max="5891" width="4" style="163" customWidth="1"/>
    <col min="5892" max="5894" width="20.08984375" style="163" customWidth="1"/>
    <col min="5895" max="5895" width="3.08984375" style="163" customWidth="1"/>
    <col min="5896" max="5896" width="4.36328125" style="163" customWidth="1"/>
    <col min="5897" max="5897" width="2.453125" style="163" customWidth="1"/>
    <col min="5898" max="6144" width="9" style="163"/>
    <col min="6145" max="6145" width="2.26953125" style="163" customWidth="1"/>
    <col min="6146" max="6146" width="24.26953125" style="163" customWidth="1"/>
    <col min="6147" max="6147" width="4" style="163" customWidth="1"/>
    <col min="6148" max="6150" width="20.08984375" style="163" customWidth="1"/>
    <col min="6151" max="6151" width="3.08984375" style="163" customWidth="1"/>
    <col min="6152" max="6152" width="4.36328125" style="163" customWidth="1"/>
    <col min="6153" max="6153" width="2.453125" style="163" customWidth="1"/>
    <col min="6154" max="6400" width="9" style="163"/>
    <col min="6401" max="6401" width="2.26953125" style="163" customWidth="1"/>
    <col min="6402" max="6402" width="24.26953125" style="163" customWidth="1"/>
    <col min="6403" max="6403" width="4" style="163" customWidth="1"/>
    <col min="6404" max="6406" width="20.08984375" style="163" customWidth="1"/>
    <col min="6407" max="6407" width="3.08984375" style="163" customWidth="1"/>
    <col min="6408" max="6408" width="4.36328125" style="163" customWidth="1"/>
    <col min="6409" max="6409" width="2.453125" style="163" customWidth="1"/>
    <col min="6410" max="6656" width="9" style="163"/>
    <col min="6657" max="6657" width="2.26953125" style="163" customWidth="1"/>
    <col min="6658" max="6658" width="24.26953125" style="163" customWidth="1"/>
    <col min="6659" max="6659" width="4" style="163" customWidth="1"/>
    <col min="6660" max="6662" width="20.08984375" style="163" customWidth="1"/>
    <col min="6663" max="6663" width="3.08984375" style="163" customWidth="1"/>
    <col min="6664" max="6664" width="4.36328125" style="163" customWidth="1"/>
    <col min="6665" max="6665" width="2.453125" style="163" customWidth="1"/>
    <col min="6666" max="6912" width="9" style="163"/>
    <col min="6913" max="6913" width="2.26953125" style="163" customWidth="1"/>
    <col min="6914" max="6914" width="24.26953125" style="163" customWidth="1"/>
    <col min="6915" max="6915" width="4" style="163" customWidth="1"/>
    <col min="6916" max="6918" width="20.08984375" style="163" customWidth="1"/>
    <col min="6919" max="6919" width="3.08984375" style="163" customWidth="1"/>
    <col min="6920" max="6920" width="4.36328125" style="163" customWidth="1"/>
    <col min="6921" max="6921" width="2.453125" style="163" customWidth="1"/>
    <col min="6922" max="7168" width="9" style="163"/>
    <col min="7169" max="7169" width="2.26953125" style="163" customWidth="1"/>
    <col min="7170" max="7170" width="24.26953125" style="163" customWidth="1"/>
    <col min="7171" max="7171" width="4" style="163" customWidth="1"/>
    <col min="7172" max="7174" width="20.08984375" style="163" customWidth="1"/>
    <col min="7175" max="7175" width="3.08984375" style="163" customWidth="1"/>
    <col min="7176" max="7176" width="4.36328125" style="163" customWidth="1"/>
    <col min="7177" max="7177" width="2.453125" style="163" customWidth="1"/>
    <col min="7178" max="7424" width="9" style="163"/>
    <col min="7425" max="7425" width="2.26953125" style="163" customWidth="1"/>
    <col min="7426" max="7426" width="24.26953125" style="163" customWidth="1"/>
    <col min="7427" max="7427" width="4" style="163" customWidth="1"/>
    <col min="7428" max="7430" width="20.08984375" style="163" customWidth="1"/>
    <col min="7431" max="7431" width="3.08984375" style="163" customWidth="1"/>
    <col min="7432" max="7432" width="4.36328125" style="163" customWidth="1"/>
    <col min="7433" max="7433" width="2.453125" style="163" customWidth="1"/>
    <col min="7434" max="7680" width="9" style="163"/>
    <col min="7681" max="7681" width="2.26953125" style="163" customWidth="1"/>
    <col min="7682" max="7682" width="24.26953125" style="163" customWidth="1"/>
    <col min="7683" max="7683" width="4" style="163" customWidth="1"/>
    <col min="7684" max="7686" width="20.08984375" style="163" customWidth="1"/>
    <col min="7687" max="7687" width="3.08984375" style="163" customWidth="1"/>
    <col min="7688" max="7688" width="4.36328125" style="163" customWidth="1"/>
    <col min="7689" max="7689" width="2.453125" style="163" customWidth="1"/>
    <col min="7690" max="7936" width="9" style="163"/>
    <col min="7937" max="7937" width="2.26953125" style="163" customWidth="1"/>
    <col min="7938" max="7938" width="24.26953125" style="163" customWidth="1"/>
    <col min="7939" max="7939" width="4" style="163" customWidth="1"/>
    <col min="7940" max="7942" width="20.08984375" style="163" customWidth="1"/>
    <col min="7943" max="7943" width="3.08984375" style="163" customWidth="1"/>
    <col min="7944" max="7944" width="4.36328125" style="163" customWidth="1"/>
    <col min="7945" max="7945" width="2.453125" style="163" customWidth="1"/>
    <col min="7946" max="8192" width="9" style="163"/>
    <col min="8193" max="8193" width="2.26953125" style="163" customWidth="1"/>
    <col min="8194" max="8194" width="24.26953125" style="163" customWidth="1"/>
    <col min="8195" max="8195" width="4" style="163" customWidth="1"/>
    <col min="8196" max="8198" width="20.08984375" style="163" customWidth="1"/>
    <col min="8199" max="8199" width="3.08984375" style="163" customWidth="1"/>
    <col min="8200" max="8200" width="4.36328125" style="163" customWidth="1"/>
    <col min="8201" max="8201" width="2.453125" style="163" customWidth="1"/>
    <col min="8202" max="8448" width="9" style="163"/>
    <col min="8449" max="8449" width="2.26953125" style="163" customWidth="1"/>
    <col min="8450" max="8450" width="24.26953125" style="163" customWidth="1"/>
    <col min="8451" max="8451" width="4" style="163" customWidth="1"/>
    <col min="8452" max="8454" width="20.08984375" style="163" customWidth="1"/>
    <col min="8455" max="8455" width="3.08984375" style="163" customWidth="1"/>
    <col min="8456" max="8456" width="4.36328125" style="163" customWidth="1"/>
    <col min="8457" max="8457" width="2.453125" style="163" customWidth="1"/>
    <col min="8458" max="8704" width="9" style="163"/>
    <col min="8705" max="8705" width="2.26953125" style="163" customWidth="1"/>
    <col min="8706" max="8706" width="24.26953125" style="163" customWidth="1"/>
    <col min="8707" max="8707" width="4" style="163" customWidth="1"/>
    <col min="8708" max="8710" width="20.08984375" style="163" customWidth="1"/>
    <col min="8711" max="8711" width="3.08984375" style="163" customWidth="1"/>
    <col min="8712" max="8712" width="4.36328125" style="163" customWidth="1"/>
    <col min="8713" max="8713" width="2.453125" style="163" customWidth="1"/>
    <col min="8714" max="8960" width="9" style="163"/>
    <col min="8961" max="8961" width="2.26953125" style="163" customWidth="1"/>
    <col min="8962" max="8962" width="24.26953125" style="163" customWidth="1"/>
    <col min="8963" max="8963" width="4" style="163" customWidth="1"/>
    <col min="8964" max="8966" width="20.08984375" style="163" customWidth="1"/>
    <col min="8967" max="8967" width="3.08984375" style="163" customWidth="1"/>
    <col min="8968" max="8968" width="4.36328125" style="163" customWidth="1"/>
    <col min="8969" max="8969" width="2.453125" style="163" customWidth="1"/>
    <col min="8970" max="9216" width="9" style="163"/>
    <col min="9217" max="9217" width="2.26953125" style="163" customWidth="1"/>
    <col min="9218" max="9218" width="24.26953125" style="163" customWidth="1"/>
    <col min="9219" max="9219" width="4" style="163" customWidth="1"/>
    <col min="9220" max="9222" width="20.08984375" style="163" customWidth="1"/>
    <col min="9223" max="9223" width="3.08984375" style="163" customWidth="1"/>
    <col min="9224" max="9224" width="4.36328125" style="163" customWidth="1"/>
    <col min="9225" max="9225" width="2.453125" style="163" customWidth="1"/>
    <col min="9226" max="9472" width="9" style="163"/>
    <col min="9473" max="9473" width="2.26953125" style="163" customWidth="1"/>
    <col min="9474" max="9474" width="24.26953125" style="163" customWidth="1"/>
    <col min="9475" max="9475" width="4" style="163" customWidth="1"/>
    <col min="9476" max="9478" width="20.08984375" style="163" customWidth="1"/>
    <col min="9479" max="9479" width="3.08984375" style="163" customWidth="1"/>
    <col min="9480" max="9480" width="4.36328125" style="163" customWidth="1"/>
    <col min="9481" max="9481" width="2.453125" style="163" customWidth="1"/>
    <col min="9482" max="9728" width="9" style="163"/>
    <col min="9729" max="9729" width="2.26953125" style="163" customWidth="1"/>
    <col min="9730" max="9730" width="24.26953125" style="163" customWidth="1"/>
    <col min="9731" max="9731" width="4" style="163" customWidth="1"/>
    <col min="9732" max="9734" width="20.08984375" style="163" customWidth="1"/>
    <col min="9735" max="9735" width="3.08984375" style="163" customWidth="1"/>
    <col min="9736" max="9736" width="4.36328125" style="163" customWidth="1"/>
    <col min="9737" max="9737" width="2.453125" style="163" customWidth="1"/>
    <col min="9738" max="9984" width="9" style="163"/>
    <col min="9985" max="9985" width="2.26953125" style="163" customWidth="1"/>
    <col min="9986" max="9986" width="24.26953125" style="163" customWidth="1"/>
    <col min="9987" max="9987" width="4" style="163" customWidth="1"/>
    <col min="9988" max="9990" width="20.08984375" style="163" customWidth="1"/>
    <col min="9991" max="9991" width="3.08984375" style="163" customWidth="1"/>
    <col min="9992" max="9992" width="4.36328125" style="163" customWidth="1"/>
    <col min="9993" max="9993" width="2.453125" style="163" customWidth="1"/>
    <col min="9994" max="10240" width="9" style="163"/>
    <col min="10241" max="10241" width="2.26953125" style="163" customWidth="1"/>
    <col min="10242" max="10242" width="24.26953125" style="163" customWidth="1"/>
    <col min="10243" max="10243" width="4" style="163" customWidth="1"/>
    <col min="10244" max="10246" width="20.08984375" style="163" customWidth="1"/>
    <col min="10247" max="10247" width="3.08984375" style="163" customWidth="1"/>
    <col min="10248" max="10248" width="4.36328125" style="163" customWidth="1"/>
    <col min="10249" max="10249" width="2.453125" style="163" customWidth="1"/>
    <col min="10250" max="10496" width="9" style="163"/>
    <col min="10497" max="10497" width="2.26953125" style="163" customWidth="1"/>
    <col min="10498" max="10498" width="24.26953125" style="163" customWidth="1"/>
    <col min="10499" max="10499" width="4" style="163" customWidth="1"/>
    <col min="10500" max="10502" width="20.08984375" style="163" customWidth="1"/>
    <col min="10503" max="10503" width="3.08984375" style="163" customWidth="1"/>
    <col min="10504" max="10504" width="4.36328125" style="163" customWidth="1"/>
    <col min="10505" max="10505" width="2.453125" style="163" customWidth="1"/>
    <col min="10506" max="10752" width="9" style="163"/>
    <col min="10753" max="10753" width="2.26953125" style="163" customWidth="1"/>
    <col min="10754" max="10754" width="24.26953125" style="163" customWidth="1"/>
    <col min="10755" max="10755" width="4" style="163" customWidth="1"/>
    <col min="10756" max="10758" width="20.08984375" style="163" customWidth="1"/>
    <col min="10759" max="10759" width="3.08984375" style="163" customWidth="1"/>
    <col min="10760" max="10760" width="4.36328125" style="163" customWidth="1"/>
    <col min="10761" max="10761" width="2.453125" style="163" customWidth="1"/>
    <col min="10762" max="11008" width="9" style="163"/>
    <col min="11009" max="11009" width="2.26953125" style="163" customWidth="1"/>
    <col min="11010" max="11010" width="24.26953125" style="163" customWidth="1"/>
    <col min="11011" max="11011" width="4" style="163" customWidth="1"/>
    <col min="11012" max="11014" width="20.08984375" style="163" customWidth="1"/>
    <col min="11015" max="11015" width="3.08984375" style="163" customWidth="1"/>
    <col min="11016" max="11016" width="4.36328125" style="163" customWidth="1"/>
    <col min="11017" max="11017" width="2.453125" style="163" customWidth="1"/>
    <col min="11018" max="11264" width="9" style="163"/>
    <col min="11265" max="11265" width="2.26953125" style="163" customWidth="1"/>
    <col min="11266" max="11266" width="24.26953125" style="163" customWidth="1"/>
    <col min="11267" max="11267" width="4" style="163" customWidth="1"/>
    <col min="11268" max="11270" width="20.08984375" style="163" customWidth="1"/>
    <col min="11271" max="11271" width="3.08984375" style="163" customWidth="1"/>
    <col min="11272" max="11272" width="4.36328125" style="163" customWidth="1"/>
    <col min="11273" max="11273" width="2.453125" style="163" customWidth="1"/>
    <col min="11274" max="11520" width="9" style="163"/>
    <col min="11521" max="11521" width="2.26953125" style="163" customWidth="1"/>
    <col min="11522" max="11522" width="24.26953125" style="163" customWidth="1"/>
    <col min="11523" max="11523" width="4" style="163" customWidth="1"/>
    <col min="11524" max="11526" width="20.08984375" style="163" customWidth="1"/>
    <col min="11527" max="11527" width="3.08984375" style="163" customWidth="1"/>
    <col min="11528" max="11528" width="4.36328125" style="163" customWidth="1"/>
    <col min="11529" max="11529" width="2.453125" style="163" customWidth="1"/>
    <col min="11530" max="11776" width="9" style="163"/>
    <col min="11777" max="11777" width="2.26953125" style="163" customWidth="1"/>
    <col min="11778" max="11778" width="24.26953125" style="163" customWidth="1"/>
    <col min="11779" max="11779" width="4" style="163" customWidth="1"/>
    <col min="11780" max="11782" width="20.08984375" style="163" customWidth="1"/>
    <col min="11783" max="11783" width="3.08984375" style="163" customWidth="1"/>
    <col min="11784" max="11784" width="4.36328125" style="163" customWidth="1"/>
    <col min="11785" max="11785" width="2.453125" style="163" customWidth="1"/>
    <col min="11786" max="12032" width="9" style="163"/>
    <col min="12033" max="12033" width="2.26953125" style="163" customWidth="1"/>
    <col min="12034" max="12034" width="24.26953125" style="163" customWidth="1"/>
    <col min="12035" max="12035" width="4" style="163" customWidth="1"/>
    <col min="12036" max="12038" width="20.08984375" style="163" customWidth="1"/>
    <col min="12039" max="12039" width="3.08984375" style="163" customWidth="1"/>
    <col min="12040" max="12040" width="4.36328125" style="163" customWidth="1"/>
    <col min="12041" max="12041" width="2.453125" style="163" customWidth="1"/>
    <col min="12042" max="12288" width="9" style="163"/>
    <col min="12289" max="12289" width="2.26953125" style="163" customWidth="1"/>
    <col min="12290" max="12290" width="24.26953125" style="163" customWidth="1"/>
    <col min="12291" max="12291" width="4" style="163" customWidth="1"/>
    <col min="12292" max="12294" width="20.08984375" style="163" customWidth="1"/>
    <col min="12295" max="12295" width="3.08984375" style="163" customWidth="1"/>
    <col min="12296" max="12296" width="4.36328125" style="163" customWidth="1"/>
    <col min="12297" max="12297" width="2.453125" style="163" customWidth="1"/>
    <col min="12298" max="12544" width="9" style="163"/>
    <col min="12545" max="12545" width="2.26953125" style="163" customWidth="1"/>
    <col min="12546" max="12546" width="24.26953125" style="163" customWidth="1"/>
    <col min="12547" max="12547" width="4" style="163" customWidth="1"/>
    <col min="12548" max="12550" width="20.08984375" style="163" customWidth="1"/>
    <col min="12551" max="12551" width="3.08984375" style="163" customWidth="1"/>
    <col min="12552" max="12552" width="4.36328125" style="163" customWidth="1"/>
    <col min="12553" max="12553" width="2.453125" style="163" customWidth="1"/>
    <col min="12554" max="12800" width="9" style="163"/>
    <col min="12801" max="12801" width="2.26953125" style="163" customWidth="1"/>
    <col min="12802" max="12802" width="24.26953125" style="163" customWidth="1"/>
    <col min="12803" max="12803" width="4" style="163" customWidth="1"/>
    <col min="12804" max="12806" width="20.08984375" style="163" customWidth="1"/>
    <col min="12807" max="12807" width="3.08984375" style="163" customWidth="1"/>
    <col min="12808" max="12808" width="4.36328125" style="163" customWidth="1"/>
    <col min="12809" max="12809" width="2.453125" style="163" customWidth="1"/>
    <col min="12810" max="13056" width="9" style="163"/>
    <col min="13057" max="13057" width="2.26953125" style="163" customWidth="1"/>
    <col min="13058" max="13058" width="24.26953125" style="163" customWidth="1"/>
    <col min="13059" max="13059" width="4" style="163" customWidth="1"/>
    <col min="13060" max="13062" width="20.08984375" style="163" customWidth="1"/>
    <col min="13063" max="13063" width="3.08984375" style="163" customWidth="1"/>
    <col min="13064" max="13064" width="4.36328125" style="163" customWidth="1"/>
    <col min="13065" max="13065" width="2.453125" style="163" customWidth="1"/>
    <col min="13066" max="13312" width="9" style="163"/>
    <col min="13313" max="13313" width="2.26953125" style="163" customWidth="1"/>
    <col min="13314" max="13314" width="24.26953125" style="163" customWidth="1"/>
    <col min="13315" max="13315" width="4" style="163" customWidth="1"/>
    <col min="13316" max="13318" width="20.08984375" style="163" customWidth="1"/>
    <col min="13319" max="13319" width="3.08984375" style="163" customWidth="1"/>
    <col min="13320" max="13320" width="4.36328125" style="163" customWidth="1"/>
    <col min="13321" max="13321" width="2.453125" style="163" customWidth="1"/>
    <col min="13322" max="13568" width="9" style="163"/>
    <col min="13569" max="13569" width="2.26953125" style="163" customWidth="1"/>
    <col min="13570" max="13570" width="24.26953125" style="163" customWidth="1"/>
    <col min="13571" max="13571" width="4" style="163" customWidth="1"/>
    <col min="13572" max="13574" width="20.08984375" style="163" customWidth="1"/>
    <col min="13575" max="13575" width="3.08984375" style="163" customWidth="1"/>
    <col min="13576" max="13576" width="4.36328125" style="163" customWidth="1"/>
    <col min="13577" max="13577" width="2.453125" style="163" customWidth="1"/>
    <col min="13578" max="13824" width="9" style="163"/>
    <col min="13825" max="13825" width="2.26953125" style="163" customWidth="1"/>
    <col min="13826" max="13826" width="24.26953125" style="163" customWidth="1"/>
    <col min="13827" max="13827" width="4" style="163" customWidth="1"/>
    <col min="13828" max="13830" width="20.08984375" style="163" customWidth="1"/>
    <col min="13831" max="13831" width="3.08984375" style="163" customWidth="1"/>
    <col min="13832" max="13832" width="4.36328125" style="163" customWidth="1"/>
    <col min="13833" max="13833" width="2.453125" style="163" customWidth="1"/>
    <col min="13834" max="14080" width="9" style="163"/>
    <col min="14081" max="14081" width="2.26953125" style="163" customWidth="1"/>
    <col min="14082" max="14082" width="24.26953125" style="163" customWidth="1"/>
    <col min="14083" max="14083" width="4" style="163" customWidth="1"/>
    <col min="14084" max="14086" width="20.08984375" style="163" customWidth="1"/>
    <col min="14087" max="14087" width="3.08984375" style="163" customWidth="1"/>
    <col min="14088" max="14088" width="4.36328125" style="163" customWidth="1"/>
    <col min="14089" max="14089" width="2.453125" style="163" customWidth="1"/>
    <col min="14090" max="14336" width="9" style="163"/>
    <col min="14337" max="14337" width="2.26953125" style="163" customWidth="1"/>
    <col min="14338" max="14338" width="24.26953125" style="163" customWidth="1"/>
    <col min="14339" max="14339" width="4" style="163" customWidth="1"/>
    <col min="14340" max="14342" width="20.08984375" style="163" customWidth="1"/>
    <col min="14343" max="14343" width="3.08984375" style="163" customWidth="1"/>
    <col min="14344" max="14344" width="4.36328125" style="163" customWidth="1"/>
    <col min="14345" max="14345" width="2.453125" style="163" customWidth="1"/>
    <col min="14346" max="14592" width="9" style="163"/>
    <col min="14593" max="14593" width="2.26953125" style="163" customWidth="1"/>
    <col min="14594" max="14594" width="24.26953125" style="163" customWidth="1"/>
    <col min="14595" max="14595" width="4" style="163" customWidth="1"/>
    <col min="14596" max="14598" width="20.08984375" style="163" customWidth="1"/>
    <col min="14599" max="14599" width="3.08984375" style="163" customWidth="1"/>
    <col min="14600" max="14600" width="4.36328125" style="163" customWidth="1"/>
    <col min="14601" max="14601" width="2.453125" style="163" customWidth="1"/>
    <col min="14602" max="14848" width="9" style="163"/>
    <col min="14849" max="14849" width="2.26953125" style="163" customWidth="1"/>
    <col min="14850" max="14850" width="24.26953125" style="163" customWidth="1"/>
    <col min="14851" max="14851" width="4" style="163" customWidth="1"/>
    <col min="14852" max="14854" width="20.08984375" style="163" customWidth="1"/>
    <col min="14855" max="14855" width="3.08984375" style="163" customWidth="1"/>
    <col min="14856" max="14856" width="4.36328125" style="163" customWidth="1"/>
    <col min="14857" max="14857" width="2.453125" style="163" customWidth="1"/>
    <col min="14858" max="15104" width="9" style="163"/>
    <col min="15105" max="15105" width="2.26953125" style="163" customWidth="1"/>
    <col min="15106" max="15106" width="24.26953125" style="163" customWidth="1"/>
    <col min="15107" max="15107" width="4" style="163" customWidth="1"/>
    <col min="15108" max="15110" width="20.08984375" style="163" customWidth="1"/>
    <col min="15111" max="15111" width="3.08984375" style="163" customWidth="1"/>
    <col min="15112" max="15112" width="4.36328125" style="163" customWidth="1"/>
    <col min="15113" max="15113" width="2.453125" style="163" customWidth="1"/>
    <col min="15114" max="15360" width="9" style="163"/>
    <col min="15361" max="15361" width="2.26953125" style="163" customWidth="1"/>
    <col min="15362" max="15362" width="24.26953125" style="163" customWidth="1"/>
    <col min="15363" max="15363" width="4" style="163" customWidth="1"/>
    <col min="15364" max="15366" width="20.08984375" style="163" customWidth="1"/>
    <col min="15367" max="15367" width="3.08984375" style="163" customWidth="1"/>
    <col min="15368" max="15368" width="4.36328125" style="163" customWidth="1"/>
    <col min="15369" max="15369" width="2.453125" style="163" customWidth="1"/>
    <col min="15370" max="15616" width="9" style="163"/>
    <col min="15617" max="15617" width="2.26953125" style="163" customWidth="1"/>
    <col min="15618" max="15618" width="24.26953125" style="163" customWidth="1"/>
    <col min="15619" max="15619" width="4" style="163" customWidth="1"/>
    <col min="15620" max="15622" width="20.08984375" style="163" customWidth="1"/>
    <col min="15623" max="15623" width="3.08984375" style="163" customWidth="1"/>
    <col min="15624" max="15624" width="4.36328125" style="163" customWidth="1"/>
    <col min="15625" max="15625" width="2.453125" style="163" customWidth="1"/>
    <col min="15626" max="15872" width="9" style="163"/>
    <col min="15873" max="15873" width="2.26953125" style="163" customWidth="1"/>
    <col min="15874" max="15874" width="24.26953125" style="163" customWidth="1"/>
    <col min="15875" max="15875" width="4" style="163" customWidth="1"/>
    <col min="15876" max="15878" width="20.08984375" style="163" customWidth="1"/>
    <col min="15879" max="15879" width="3.08984375" style="163" customWidth="1"/>
    <col min="15880" max="15880" width="4.36328125" style="163" customWidth="1"/>
    <col min="15881" max="15881" width="2.453125" style="163" customWidth="1"/>
    <col min="15882" max="16128" width="9" style="163"/>
    <col min="16129" max="16129" width="2.26953125" style="163" customWidth="1"/>
    <col min="16130" max="16130" width="24.26953125" style="163" customWidth="1"/>
    <col min="16131" max="16131" width="4" style="163" customWidth="1"/>
    <col min="16132" max="16134" width="20.08984375" style="163" customWidth="1"/>
    <col min="16135" max="16135" width="3.08984375" style="163" customWidth="1"/>
    <col min="16136" max="16136" width="4.36328125" style="163" customWidth="1"/>
    <col min="16137" max="16137" width="2.453125" style="163" customWidth="1"/>
    <col min="16138" max="16384" width="9" style="163"/>
  </cols>
  <sheetData>
    <row r="1" spans="1:8" customFormat="1" ht="18" customHeight="1">
      <c r="A1" s="2157" t="s">
        <v>646</v>
      </c>
      <c r="B1" s="2157"/>
    </row>
    <row r="2" spans="1:8" ht="20.149999999999999" customHeight="1">
      <c r="A2" s="511" t="s">
        <v>1342</v>
      </c>
      <c r="B2" s="512"/>
      <c r="C2" s="512"/>
      <c r="D2" s="512"/>
      <c r="E2" s="512"/>
      <c r="F2" s="512"/>
      <c r="G2" s="512"/>
      <c r="H2" s="512"/>
    </row>
    <row r="3" spans="1:8" ht="20.149999999999999" customHeight="1">
      <c r="A3" s="513"/>
      <c r="B3" s="512"/>
      <c r="C3" s="512"/>
      <c r="D3" s="512"/>
      <c r="E3" s="512"/>
      <c r="F3" s="2966" t="s">
        <v>517</v>
      </c>
      <c r="G3" s="2966"/>
      <c r="H3" s="512"/>
    </row>
    <row r="4" spans="1:8" ht="20.149999999999999" customHeight="1">
      <c r="A4" s="513"/>
      <c r="B4" s="512"/>
      <c r="C4" s="512"/>
      <c r="D4" s="512"/>
      <c r="E4" s="512"/>
      <c r="F4" s="514"/>
      <c r="G4" s="514"/>
      <c r="H4" s="512"/>
    </row>
    <row r="5" spans="1:8" ht="20.149999999999999" customHeight="1">
      <c r="A5" s="2967" t="s">
        <v>1343</v>
      </c>
      <c r="B5" s="2967"/>
      <c r="C5" s="2967"/>
      <c r="D5" s="2967"/>
      <c r="E5" s="2967"/>
      <c r="F5" s="2967"/>
      <c r="G5" s="2967"/>
      <c r="H5" s="2967"/>
    </row>
    <row r="6" spans="1:8" ht="20.149999999999999" customHeight="1">
      <c r="A6" s="515"/>
      <c r="B6" s="515"/>
      <c r="C6" s="515"/>
      <c r="D6" s="515"/>
      <c r="E6" s="515"/>
      <c r="F6" s="515"/>
      <c r="G6" s="515"/>
      <c r="H6" s="512"/>
    </row>
    <row r="7" spans="1:8" ht="40" customHeight="1">
      <c r="A7" s="515"/>
      <c r="B7" s="516" t="s">
        <v>1312</v>
      </c>
      <c r="C7" s="2968"/>
      <c r="D7" s="2969"/>
      <c r="E7" s="2969"/>
      <c r="F7" s="2969"/>
      <c r="G7" s="2970"/>
      <c r="H7" s="512"/>
    </row>
    <row r="8" spans="1:8" ht="40" customHeight="1">
      <c r="A8" s="512"/>
      <c r="B8" s="517" t="s">
        <v>61</v>
      </c>
      <c r="C8" s="2971" t="s">
        <v>1344</v>
      </c>
      <c r="D8" s="2971"/>
      <c r="E8" s="2971"/>
      <c r="F8" s="2971"/>
      <c r="G8" s="2972"/>
      <c r="H8" s="512"/>
    </row>
    <row r="9" spans="1:8" ht="40" customHeight="1">
      <c r="A9" s="512"/>
      <c r="B9" s="518" t="s">
        <v>1313</v>
      </c>
      <c r="C9" s="2973"/>
      <c r="D9" s="2974"/>
      <c r="E9" s="2974"/>
      <c r="F9" s="2974"/>
      <c r="G9" s="2975"/>
      <c r="H9" s="512"/>
    </row>
    <row r="10" spans="1:8" ht="40" customHeight="1">
      <c r="A10" s="512"/>
      <c r="B10" s="516" t="s">
        <v>1345</v>
      </c>
      <c r="C10" s="2973" t="s">
        <v>1346</v>
      </c>
      <c r="D10" s="2974"/>
      <c r="E10" s="2974"/>
      <c r="F10" s="2974"/>
      <c r="G10" s="2975"/>
      <c r="H10" s="512"/>
    </row>
    <row r="11" spans="1:8" ht="18.75" customHeight="1">
      <c r="A11" s="512"/>
      <c r="B11" s="2976" t="s">
        <v>1347</v>
      </c>
      <c r="C11" s="519"/>
      <c r="D11" s="512"/>
      <c r="E11" s="512"/>
      <c r="F11" s="512"/>
      <c r="G11" s="520"/>
      <c r="H11" s="512"/>
    </row>
    <row r="12" spans="1:8" ht="40.5" customHeight="1">
      <c r="A12" s="512"/>
      <c r="B12" s="2976"/>
      <c r="C12" s="519"/>
      <c r="D12" s="521" t="s">
        <v>58</v>
      </c>
      <c r="E12" s="522" t="s">
        <v>59</v>
      </c>
      <c r="F12" s="523"/>
      <c r="G12" s="520"/>
      <c r="H12" s="512"/>
    </row>
    <row r="13" spans="1:8" ht="25.5" customHeight="1">
      <c r="A13" s="512"/>
      <c r="B13" s="2977"/>
      <c r="C13" s="524"/>
      <c r="D13" s="525"/>
      <c r="E13" s="525"/>
      <c r="F13" s="525"/>
      <c r="G13" s="526"/>
      <c r="H13" s="512"/>
    </row>
    <row r="14" spans="1:8">
      <c r="A14" s="512"/>
      <c r="B14" s="2978" t="s">
        <v>1348</v>
      </c>
      <c r="C14" s="527"/>
      <c r="D14" s="527"/>
      <c r="E14" s="527"/>
      <c r="F14" s="527"/>
      <c r="G14" s="528"/>
      <c r="H14" s="512"/>
    </row>
    <row r="15" spans="1:8" ht="29.25" customHeight="1">
      <c r="A15" s="512"/>
      <c r="B15" s="2979"/>
      <c r="C15" s="512"/>
      <c r="D15" s="529" t="s">
        <v>242</v>
      </c>
      <c r="E15" s="529" t="s">
        <v>243</v>
      </c>
      <c r="F15" s="529" t="s">
        <v>0</v>
      </c>
      <c r="G15" s="520"/>
      <c r="H15" s="512"/>
    </row>
    <row r="16" spans="1:8" ht="29.25" customHeight="1">
      <c r="A16" s="512"/>
      <c r="B16" s="2979"/>
      <c r="C16" s="512"/>
      <c r="D16" s="522" t="s">
        <v>59</v>
      </c>
      <c r="E16" s="522" t="s">
        <v>59</v>
      </c>
      <c r="F16" s="522" t="s">
        <v>59</v>
      </c>
      <c r="G16" s="520"/>
      <c r="H16" s="512"/>
    </row>
    <row r="17" spans="1:8">
      <c r="A17" s="512"/>
      <c r="B17" s="2980"/>
      <c r="C17" s="525"/>
      <c r="D17" s="525"/>
      <c r="E17" s="525"/>
      <c r="F17" s="525"/>
      <c r="G17" s="526"/>
      <c r="H17" s="512"/>
    </row>
    <row r="18" spans="1:8" ht="38.25" customHeight="1">
      <c r="A18" s="512"/>
      <c r="B18" s="518" t="s">
        <v>1349</v>
      </c>
      <c r="C18" s="530"/>
      <c r="D18" s="2981" t="s">
        <v>1350</v>
      </c>
      <c r="E18" s="2981"/>
      <c r="F18" s="2981"/>
      <c r="G18" s="2982"/>
      <c r="H18" s="512"/>
    </row>
    <row r="19" spans="1:8">
      <c r="A19" s="512"/>
      <c r="B19" s="512"/>
      <c r="C19" s="512"/>
      <c r="D19" s="512"/>
      <c r="E19" s="512"/>
      <c r="F19" s="512"/>
      <c r="G19" s="512"/>
      <c r="H19" s="512"/>
    </row>
    <row r="20" spans="1:8">
      <c r="A20" s="512"/>
      <c r="B20" s="512"/>
      <c r="C20" s="512"/>
      <c r="D20" s="512"/>
      <c r="E20" s="512"/>
      <c r="F20" s="512"/>
      <c r="G20" s="512"/>
      <c r="H20" s="512"/>
    </row>
    <row r="21" spans="1:8" ht="17.25" customHeight="1">
      <c r="A21" s="512"/>
      <c r="B21" s="512" t="s">
        <v>60</v>
      </c>
      <c r="C21" s="512"/>
      <c r="D21" s="512"/>
      <c r="E21" s="512"/>
      <c r="F21" s="512"/>
      <c r="G21" s="512"/>
      <c r="H21" s="512"/>
    </row>
    <row r="22" spans="1:8" ht="32.25" customHeight="1">
      <c r="A22" s="512"/>
      <c r="B22" s="2965" t="s">
        <v>1351</v>
      </c>
      <c r="C22" s="2965"/>
      <c r="D22" s="2965"/>
      <c r="E22" s="2965"/>
      <c r="F22" s="2965"/>
      <c r="G22" s="2965"/>
      <c r="H22" s="512"/>
    </row>
    <row r="23" spans="1:8" ht="32.25" customHeight="1">
      <c r="A23" s="512"/>
      <c r="B23" s="2965" t="s">
        <v>1352</v>
      </c>
      <c r="C23" s="2965"/>
      <c r="D23" s="2965"/>
      <c r="E23" s="2965"/>
      <c r="F23" s="2965"/>
      <c r="G23" s="2965"/>
      <c r="H23" s="512"/>
    </row>
    <row r="24" spans="1:8" ht="17.25" customHeight="1">
      <c r="A24" s="512"/>
      <c r="B24" s="531" t="s">
        <v>1353</v>
      </c>
      <c r="C24" s="512"/>
      <c r="D24" s="512"/>
      <c r="E24" s="512"/>
      <c r="F24" s="512"/>
      <c r="G24" s="512"/>
      <c r="H24" s="512"/>
    </row>
    <row r="25" spans="1:8" ht="17.25" customHeight="1">
      <c r="A25" s="512"/>
      <c r="B25" s="512" t="s">
        <v>1354</v>
      </c>
      <c r="C25" s="512"/>
      <c r="D25" s="512"/>
      <c r="E25" s="512"/>
      <c r="F25" s="512"/>
      <c r="G25" s="512"/>
      <c r="H25" s="512"/>
    </row>
    <row r="26" spans="1:8" ht="64.5" customHeight="1">
      <c r="A26" s="512"/>
      <c r="B26" s="2965" t="s">
        <v>1355</v>
      </c>
      <c r="C26" s="2965"/>
      <c r="D26" s="2965"/>
      <c r="E26" s="2965"/>
      <c r="F26" s="2965"/>
      <c r="G26" s="2965"/>
      <c r="H26" s="512"/>
    </row>
  </sheetData>
  <mergeCells count="13">
    <mergeCell ref="A1:B1"/>
    <mergeCell ref="B26:G26"/>
    <mergeCell ref="F3:G3"/>
    <mergeCell ref="A5:H5"/>
    <mergeCell ref="C7:G7"/>
    <mergeCell ref="C8:G8"/>
    <mergeCell ref="C9:G9"/>
    <mergeCell ref="C10:G10"/>
    <mergeCell ref="B11:B13"/>
    <mergeCell ref="B14:B17"/>
    <mergeCell ref="D18:G18"/>
    <mergeCell ref="B22:G22"/>
    <mergeCell ref="B23:G23"/>
  </mergeCells>
  <phoneticPr fontId="7"/>
  <hyperlinks>
    <hyperlink ref="A1" location="'目次'!A1" display="目次" xr:uid="{00000000-0004-0000-2200-000000000000}"/>
  </hyperlinks>
  <pageMargins left="0.7" right="0.7" top="0.75" bottom="0.75" header="0.3" footer="0.3"/>
  <pageSetup paperSize="9" scale="7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pageSetUpPr fitToPage="1"/>
  </sheetPr>
  <dimension ref="A1:L51"/>
  <sheetViews>
    <sheetView view="pageBreakPreview" topLeftCell="A16" zoomScaleNormal="100" zoomScaleSheetLayoutView="100" workbookViewId="0">
      <selection sqref="A1:B1"/>
    </sheetView>
  </sheetViews>
  <sheetFormatPr defaultRowHeight="13"/>
  <cols>
    <col min="1" max="1" width="1.7265625" style="163" customWidth="1"/>
    <col min="2" max="2" width="22" style="163" customWidth="1"/>
    <col min="3" max="3" width="4" style="163" customWidth="1"/>
    <col min="4" max="4" width="8.26953125" style="163" customWidth="1"/>
    <col min="5" max="5" width="14.7265625" style="163" customWidth="1"/>
    <col min="6" max="6" width="7.6328125" style="163" customWidth="1"/>
    <col min="7" max="7" width="14.453125" style="163" customWidth="1"/>
    <col min="8" max="8" width="7.453125" style="163" customWidth="1"/>
    <col min="9" max="9" width="14.6328125" style="163" customWidth="1"/>
    <col min="10" max="10" width="7.6328125" style="163" customWidth="1"/>
    <col min="11" max="11" width="8.6328125" style="163" customWidth="1"/>
    <col min="12" max="12" width="1.7265625" style="163" customWidth="1"/>
    <col min="13" max="259" width="9" style="163"/>
    <col min="260" max="260" width="2.26953125" style="163" customWidth="1"/>
    <col min="261" max="261" width="24.26953125" style="163" customWidth="1"/>
    <col min="262" max="262" width="4" style="163" customWidth="1"/>
    <col min="263" max="265" width="20.08984375" style="163" customWidth="1"/>
    <col min="266" max="266" width="3.08984375" style="163" customWidth="1"/>
    <col min="267" max="267" width="4.36328125" style="163" customWidth="1"/>
    <col min="268" max="268" width="2.453125" style="163" customWidth="1"/>
    <col min="269" max="515" width="9" style="163"/>
    <col min="516" max="516" width="2.26953125" style="163" customWidth="1"/>
    <col min="517" max="517" width="24.26953125" style="163" customWidth="1"/>
    <col min="518" max="518" width="4" style="163" customWidth="1"/>
    <col min="519" max="521" width="20.08984375" style="163" customWidth="1"/>
    <col min="522" max="522" width="3.08984375" style="163" customWidth="1"/>
    <col min="523" max="523" width="4.36328125" style="163" customWidth="1"/>
    <col min="524" max="524" width="2.453125" style="163" customWidth="1"/>
    <col min="525" max="771" width="9" style="163"/>
    <col min="772" max="772" width="2.26953125" style="163" customWidth="1"/>
    <col min="773" max="773" width="24.26953125" style="163" customWidth="1"/>
    <col min="774" max="774" width="4" style="163" customWidth="1"/>
    <col min="775" max="777" width="20.08984375" style="163" customWidth="1"/>
    <col min="778" max="778" width="3.08984375" style="163" customWidth="1"/>
    <col min="779" max="779" width="4.36328125" style="163" customWidth="1"/>
    <col min="780" max="780" width="2.453125" style="163" customWidth="1"/>
    <col min="781" max="1027" width="9" style="163"/>
    <col min="1028" max="1028" width="2.26953125" style="163" customWidth="1"/>
    <col min="1029" max="1029" width="24.26953125" style="163" customWidth="1"/>
    <col min="1030" max="1030" width="4" style="163" customWidth="1"/>
    <col min="1031" max="1033" width="20.08984375" style="163" customWidth="1"/>
    <col min="1034" max="1034" width="3.08984375" style="163" customWidth="1"/>
    <col min="1035" max="1035" width="4.36328125" style="163" customWidth="1"/>
    <col min="1036" max="1036" width="2.453125" style="163" customWidth="1"/>
    <col min="1037" max="1283" width="9" style="163"/>
    <col min="1284" max="1284" width="2.26953125" style="163" customWidth="1"/>
    <col min="1285" max="1285" width="24.26953125" style="163" customWidth="1"/>
    <col min="1286" max="1286" width="4" style="163" customWidth="1"/>
    <col min="1287" max="1289" width="20.08984375" style="163" customWidth="1"/>
    <col min="1290" max="1290" width="3.08984375" style="163" customWidth="1"/>
    <col min="1291" max="1291" width="4.36328125" style="163" customWidth="1"/>
    <col min="1292" max="1292" width="2.453125" style="163" customWidth="1"/>
    <col min="1293" max="1539" width="9" style="163"/>
    <col min="1540" max="1540" width="2.26953125" style="163" customWidth="1"/>
    <col min="1541" max="1541" width="24.26953125" style="163" customWidth="1"/>
    <col min="1542" max="1542" width="4" style="163" customWidth="1"/>
    <col min="1543" max="1545" width="20.08984375" style="163" customWidth="1"/>
    <col min="1546" max="1546" width="3.08984375" style="163" customWidth="1"/>
    <col min="1547" max="1547" width="4.36328125" style="163" customWidth="1"/>
    <col min="1548" max="1548" width="2.453125" style="163" customWidth="1"/>
    <col min="1549" max="1795" width="9" style="163"/>
    <col min="1796" max="1796" width="2.26953125" style="163" customWidth="1"/>
    <col min="1797" max="1797" width="24.26953125" style="163" customWidth="1"/>
    <col min="1798" max="1798" width="4" style="163" customWidth="1"/>
    <col min="1799" max="1801" width="20.08984375" style="163" customWidth="1"/>
    <col min="1802" max="1802" width="3.08984375" style="163" customWidth="1"/>
    <col min="1803" max="1803" width="4.36328125" style="163" customWidth="1"/>
    <col min="1804" max="1804" width="2.453125" style="163" customWidth="1"/>
    <col min="1805" max="2051" width="9" style="163"/>
    <col min="2052" max="2052" width="2.26953125" style="163" customWidth="1"/>
    <col min="2053" max="2053" width="24.26953125" style="163" customWidth="1"/>
    <col min="2054" max="2054" width="4" style="163" customWidth="1"/>
    <col min="2055" max="2057" width="20.08984375" style="163" customWidth="1"/>
    <col min="2058" max="2058" width="3.08984375" style="163" customWidth="1"/>
    <col min="2059" max="2059" width="4.36328125" style="163" customWidth="1"/>
    <col min="2060" max="2060" width="2.453125" style="163" customWidth="1"/>
    <col min="2061" max="2307" width="9" style="163"/>
    <col min="2308" max="2308" width="2.26953125" style="163" customWidth="1"/>
    <col min="2309" max="2309" width="24.26953125" style="163" customWidth="1"/>
    <col min="2310" max="2310" width="4" style="163" customWidth="1"/>
    <col min="2311" max="2313" width="20.08984375" style="163" customWidth="1"/>
    <col min="2314" max="2314" width="3.08984375" style="163" customWidth="1"/>
    <col min="2315" max="2315" width="4.36328125" style="163" customWidth="1"/>
    <col min="2316" max="2316" width="2.453125" style="163" customWidth="1"/>
    <col min="2317" max="2563" width="9" style="163"/>
    <col min="2564" max="2564" width="2.26953125" style="163" customWidth="1"/>
    <col min="2565" max="2565" width="24.26953125" style="163" customWidth="1"/>
    <col min="2566" max="2566" width="4" style="163" customWidth="1"/>
    <col min="2567" max="2569" width="20.08984375" style="163" customWidth="1"/>
    <col min="2570" max="2570" width="3.08984375" style="163" customWidth="1"/>
    <col min="2571" max="2571" width="4.36328125" style="163" customWidth="1"/>
    <col min="2572" max="2572" width="2.453125" style="163" customWidth="1"/>
    <col min="2573" max="2819" width="9" style="163"/>
    <col min="2820" max="2820" width="2.26953125" style="163" customWidth="1"/>
    <col min="2821" max="2821" width="24.26953125" style="163" customWidth="1"/>
    <col min="2822" max="2822" width="4" style="163" customWidth="1"/>
    <col min="2823" max="2825" width="20.08984375" style="163" customWidth="1"/>
    <col min="2826" max="2826" width="3.08984375" style="163" customWidth="1"/>
    <col min="2827" max="2827" width="4.36328125" style="163" customWidth="1"/>
    <col min="2828" max="2828" width="2.453125" style="163" customWidth="1"/>
    <col min="2829" max="3075" width="9" style="163"/>
    <col min="3076" max="3076" width="2.26953125" style="163" customWidth="1"/>
    <col min="3077" max="3077" width="24.26953125" style="163" customWidth="1"/>
    <col min="3078" max="3078" width="4" style="163" customWidth="1"/>
    <col min="3079" max="3081" width="20.08984375" style="163" customWidth="1"/>
    <col min="3082" max="3082" width="3.08984375" style="163" customWidth="1"/>
    <col min="3083" max="3083" width="4.36328125" style="163" customWidth="1"/>
    <col min="3084" max="3084" width="2.453125" style="163" customWidth="1"/>
    <col min="3085" max="3331" width="9" style="163"/>
    <col min="3332" max="3332" width="2.26953125" style="163" customWidth="1"/>
    <col min="3333" max="3333" width="24.26953125" style="163" customWidth="1"/>
    <col min="3334" max="3334" width="4" style="163" customWidth="1"/>
    <col min="3335" max="3337" width="20.08984375" style="163" customWidth="1"/>
    <col min="3338" max="3338" width="3.08984375" style="163" customWidth="1"/>
    <col min="3339" max="3339" width="4.36328125" style="163" customWidth="1"/>
    <col min="3340" max="3340" width="2.453125" style="163" customWidth="1"/>
    <col min="3341" max="3587" width="9" style="163"/>
    <col min="3588" max="3588" width="2.26953125" style="163" customWidth="1"/>
    <col min="3589" max="3589" width="24.26953125" style="163" customWidth="1"/>
    <col min="3590" max="3590" width="4" style="163" customWidth="1"/>
    <col min="3591" max="3593" width="20.08984375" style="163" customWidth="1"/>
    <col min="3594" max="3594" width="3.08984375" style="163" customWidth="1"/>
    <col min="3595" max="3595" width="4.36328125" style="163" customWidth="1"/>
    <col min="3596" max="3596" width="2.453125" style="163" customWidth="1"/>
    <col min="3597" max="3843" width="9" style="163"/>
    <col min="3844" max="3844" width="2.26953125" style="163" customWidth="1"/>
    <col min="3845" max="3845" width="24.26953125" style="163" customWidth="1"/>
    <col min="3846" max="3846" width="4" style="163" customWidth="1"/>
    <col min="3847" max="3849" width="20.08984375" style="163" customWidth="1"/>
    <col min="3850" max="3850" width="3.08984375" style="163" customWidth="1"/>
    <col min="3851" max="3851" width="4.36328125" style="163" customWidth="1"/>
    <col min="3852" max="3852" width="2.453125" style="163" customWidth="1"/>
    <col min="3853" max="4099" width="9" style="163"/>
    <col min="4100" max="4100" width="2.26953125" style="163" customWidth="1"/>
    <col min="4101" max="4101" width="24.26953125" style="163" customWidth="1"/>
    <col min="4102" max="4102" width="4" style="163" customWidth="1"/>
    <col min="4103" max="4105" width="20.08984375" style="163" customWidth="1"/>
    <col min="4106" max="4106" width="3.08984375" style="163" customWidth="1"/>
    <col min="4107" max="4107" width="4.36328125" style="163" customWidth="1"/>
    <col min="4108" max="4108" width="2.453125" style="163" customWidth="1"/>
    <col min="4109" max="4355" width="9" style="163"/>
    <col min="4356" max="4356" width="2.26953125" style="163" customWidth="1"/>
    <col min="4357" max="4357" width="24.26953125" style="163" customWidth="1"/>
    <col min="4358" max="4358" width="4" style="163" customWidth="1"/>
    <col min="4359" max="4361" width="20.08984375" style="163" customWidth="1"/>
    <col min="4362" max="4362" width="3.08984375" style="163" customWidth="1"/>
    <col min="4363" max="4363" width="4.36328125" style="163" customWidth="1"/>
    <col min="4364" max="4364" width="2.453125" style="163" customWidth="1"/>
    <col min="4365" max="4611" width="9" style="163"/>
    <col min="4612" max="4612" width="2.26953125" style="163" customWidth="1"/>
    <col min="4613" max="4613" width="24.26953125" style="163" customWidth="1"/>
    <col min="4614" max="4614" width="4" style="163" customWidth="1"/>
    <col min="4615" max="4617" width="20.08984375" style="163" customWidth="1"/>
    <col min="4618" max="4618" width="3.08984375" style="163" customWidth="1"/>
    <col min="4619" max="4619" width="4.36328125" style="163" customWidth="1"/>
    <col min="4620" max="4620" width="2.453125" style="163" customWidth="1"/>
    <col min="4621" max="4867" width="9" style="163"/>
    <col min="4868" max="4868" width="2.26953125" style="163" customWidth="1"/>
    <col min="4869" max="4869" width="24.26953125" style="163" customWidth="1"/>
    <col min="4870" max="4870" width="4" style="163" customWidth="1"/>
    <col min="4871" max="4873" width="20.08984375" style="163" customWidth="1"/>
    <col min="4874" max="4874" width="3.08984375" style="163" customWidth="1"/>
    <col min="4875" max="4875" width="4.36328125" style="163" customWidth="1"/>
    <col min="4876" max="4876" width="2.453125" style="163" customWidth="1"/>
    <col min="4877" max="5123" width="9" style="163"/>
    <col min="5124" max="5124" width="2.26953125" style="163" customWidth="1"/>
    <col min="5125" max="5125" width="24.26953125" style="163" customWidth="1"/>
    <col min="5126" max="5126" width="4" style="163" customWidth="1"/>
    <col min="5127" max="5129" width="20.08984375" style="163" customWidth="1"/>
    <col min="5130" max="5130" width="3.08984375" style="163" customWidth="1"/>
    <col min="5131" max="5131" width="4.36328125" style="163" customWidth="1"/>
    <col min="5132" max="5132" width="2.453125" style="163" customWidth="1"/>
    <col min="5133" max="5379" width="9" style="163"/>
    <col min="5380" max="5380" width="2.26953125" style="163" customWidth="1"/>
    <col min="5381" max="5381" width="24.26953125" style="163" customWidth="1"/>
    <col min="5382" max="5382" width="4" style="163" customWidth="1"/>
    <col min="5383" max="5385" width="20.08984375" style="163" customWidth="1"/>
    <col min="5386" max="5386" width="3.08984375" style="163" customWidth="1"/>
    <col min="5387" max="5387" width="4.36328125" style="163" customWidth="1"/>
    <col min="5388" max="5388" width="2.453125" style="163" customWidth="1"/>
    <col min="5389" max="5635" width="9" style="163"/>
    <col min="5636" max="5636" width="2.26953125" style="163" customWidth="1"/>
    <col min="5637" max="5637" width="24.26953125" style="163" customWidth="1"/>
    <col min="5638" max="5638" width="4" style="163" customWidth="1"/>
    <col min="5639" max="5641" width="20.08984375" style="163" customWidth="1"/>
    <col min="5642" max="5642" width="3.08984375" style="163" customWidth="1"/>
    <col min="5643" max="5643" width="4.36328125" style="163" customWidth="1"/>
    <col min="5644" max="5644" width="2.453125" style="163" customWidth="1"/>
    <col min="5645" max="5891" width="9" style="163"/>
    <col min="5892" max="5892" width="2.26953125" style="163" customWidth="1"/>
    <col min="5893" max="5893" width="24.26953125" style="163" customWidth="1"/>
    <col min="5894" max="5894" width="4" style="163" customWidth="1"/>
    <col min="5895" max="5897" width="20.08984375" style="163" customWidth="1"/>
    <col min="5898" max="5898" width="3.08984375" style="163" customWidth="1"/>
    <col min="5899" max="5899" width="4.36328125" style="163" customWidth="1"/>
    <col min="5900" max="5900" width="2.453125" style="163" customWidth="1"/>
    <col min="5901" max="6147" width="9" style="163"/>
    <col min="6148" max="6148" width="2.26953125" style="163" customWidth="1"/>
    <col min="6149" max="6149" width="24.26953125" style="163" customWidth="1"/>
    <col min="6150" max="6150" width="4" style="163" customWidth="1"/>
    <col min="6151" max="6153" width="20.08984375" style="163" customWidth="1"/>
    <col min="6154" max="6154" width="3.08984375" style="163" customWidth="1"/>
    <col min="6155" max="6155" width="4.36328125" style="163" customWidth="1"/>
    <col min="6156" max="6156" width="2.453125" style="163" customWidth="1"/>
    <col min="6157" max="6403" width="9" style="163"/>
    <col min="6404" max="6404" width="2.26953125" style="163" customWidth="1"/>
    <col min="6405" max="6405" width="24.26953125" style="163" customWidth="1"/>
    <col min="6406" max="6406" width="4" style="163" customWidth="1"/>
    <col min="6407" max="6409" width="20.08984375" style="163" customWidth="1"/>
    <col min="6410" max="6410" width="3.08984375" style="163" customWidth="1"/>
    <col min="6411" max="6411" width="4.36328125" style="163" customWidth="1"/>
    <col min="6412" max="6412" width="2.453125" style="163" customWidth="1"/>
    <col min="6413" max="6659" width="9" style="163"/>
    <col min="6660" max="6660" width="2.26953125" style="163" customWidth="1"/>
    <col min="6661" max="6661" width="24.26953125" style="163" customWidth="1"/>
    <col min="6662" max="6662" width="4" style="163" customWidth="1"/>
    <col min="6663" max="6665" width="20.08984375" style="163" customWidth="1"/>
    <col min="6666" max="6666" width="3.08984375" style="163" customWidth="1"/>
    <col min="6667" max="6667" width="4.36328125" style="163" customWidth="1"/>
    <col min="6668" max="6668" width="2.453125" style="163" customWidth="1"/>
    <col min="6669" max="6915" width="9" style="163"/>
    <col min="6916" max="6916" width="2.26953125" style="163" customWidth="1"/>
    <col min="6917" max="6917" width="24.26953125" style="163" customWidth="1"/>
    <col min="6918" max="6918" width="4" style="163" customWidth="1"/>
    <col min="6919" max="6921" width="20.08984375" style="163" customWidth="1"/>
    <col min="6922" max="6922" width="3.08984375" style="163" customWidth="1"/>
    <col min="6923" max="6923" width="4.36328125" style="163" customWidth="1"/>
    <col min="6924" max="6924" width="2.453125" style="163" customWidth="1"/>
    <col min="6925" max="7171" width="9" style="163"/>
    <col min="7172" max="7172" width="2.26953125" style="163" customWidth="1"/>
    <col min="7173" max="7173" width="24.26953125" style="163" customWidth="1"/>
    <col min="7174" max="7174" width="4" style="163" customWidth="1"/>
    <col min="7175" max="7177" width="20.08984375" style="163" customWidth="1"/>
    <col min="7178" max="7178" width="3.08984375" style="163" customWidth="1"/>
    <col min="7179" max="7179" width="4.36328125" style="163" customWidth="1"/>
    <col min="7180" max="7180" width="2.453125" style="163" customWidth="1"/>
    <col min="7181" max="7427" width="9" style="163"/>
    <col min="7428" max="7428" width="2.26953125" style="163" customWidth="1"/>
    <col min="7429" max="7429" width="24.26953125" style="163" customWidth="1"/>
    <col min="7430" max="7430" width="4" style="163" customWidth="1"/>
    <col min="7431" max="7433" width="20.08984375" style="163" customWidth="1"/>
    <col min="7434" max="7434" width="3.08984375" style="163" customWidth="1"/>
    <col min="7435" max="7435" width="4.36328125" style="163" customWidth="1"/>
    <col min="7436" max="7436" width="2.453125" style="163" customWidth="1"/>
    <col min="7437" max="7683" width="9" style="163"/>
    <col min="7684" max="7684" width="2.26953125" style="163" customWidth="1"/>
    <col min="7685" max="7685" width="24.26953125" style="163" customWidth="1"/>
    <col min="7686" max="7686" width="4" style="163" customWidth="1"/>
    <col min="7687" max="7689" width="20.08984375" style="163" customWidth="1"/>
    <col min="7690" max="7690" width="3.08984375" style="163" customWidth="1"/>
    <col min="7691" max="7691" width="4.36328125" style="163" customWidth="1"/>
    <col min="7692" max="7692" width="2.453125" style="163" customWidth="1"/>
    <col min="7693" max="7939" width="9" style="163"/>
    <col min="7940" max="7940" width="2.26953125" style="163" customWidth="1"/>
    <col min="7941" max="7941" width="24.26953125" style="163" customWidth="1"/>
    <col min="7942" max="7942" width="4" style="163" customWidth="1"/>
    <col min="7943" max="7945" width="20.08984375" style="163" customWidth="1"/>
    <col min="7946" max="7946" width="3.08984375" style="163" customWidth="1"/>
    <col min="7947" max="7947" width="4.36328125" style="163" customWidth="1"/>
    <col min="7948" max="7948" width="2.453125" style="163" customWidth="1"/>
    <col min="7949" max="8195" width="9" style="163"/>
    <col min="8196" max="8196" width="2.26953125" style="163" customWidth="1"/>
    <col min="8197" max="8197" width="24.26953125" style="163" customWidth="1"/>
    <col min="8198" max="8198" width="4" style="163" customWidth="1"/>
    <col min="8199" max="8201" width="20.08984375" style="163" customWidth="1"/>
    <col min="8202" max="8202" width="3.08984375" style="163" customWidth="1"/>
    <col min="8203" max="8203" width="4.36328125" style="163" customWidth="1"/>
    <col min="8204" max="8204" width="2.453125" style="163" customWidth="1"/>
    <col min="8205" max="8451" width="9" style="163"/>
    <col min="8452" max="8452" width="2.26953125" style="163" customWidth="1"/>
    <col min="8453" max="8453" width="24.26953125" style="163" customWidth="1"/>
    <col min="8454" max="8454" width="4" style="163" customWidth="1"/>
    <col min="8455" max="8457" width="20.08984375" style="163" customWidth="1"/>
    <col min="8458" max="8458" width="3.08984375" style="163" customWidth="1"/>
    <col min="8459" max="8459" width="4.36328125" style="163" customWidth="1"/>
    <col min="8460" max="8460" width="2.453125" style="163" customWidth="1"/>
    <col min="8461" max="8707" width="9" style="163"/>
    <col min="8708" max="8708" width="2.26953125" style="163" customWidth="1"/>
    <col min="8709" max="8709" width="24.26953125" style="163" customWidth="1"/>
    <col min="8710" max="8710" width="4" style="163" customWidth="1"/>
    <col min="8711" max="8713" width="20.08984375" style="163" customWidth="1"/>
    <col min="8714" max="8714" width="3.08984375" style="163" customWidth="1"/>
    <col min="8715" max="8715" width="4.36328125" style="163" customWidth="1"/>
    <col min="8716" max="8716" width="2.453125" style="163" customWidth="1"/>
    <col min="8717" max="8963" width="9" style="163"/>
    <col min="8964" max="8964" width="2.26953125" style="163" customWidth="1"/>
    <col min="8965" max="8965" width="24.26953125" style="163" customWidth="1"/>
    <col min="8966" max="8966" width="4" style="163" customWidth="1"/>
    <col min="8967" max="8969" width="20.08984375" style="163" customWidth="1"/>
    <col min="8970" max="8970" width="3.08984375" style="163" customWidth="1"/>
    <col min="8971" max="8971" width="4.36328125" style="163" customWidth="1"/>
    <col min="8972" max="8972" width="2.453125" style="163" customWidth="1"/>
    <col min="8973" max="9219" width="9" style="163"/>
    <col min="9220" max="9220" width="2.26953125" style="163" customWidth="1"/>
    <col min="9221" max="9221" width="24.26953125" style="163" customWidth="1"/>
    <col min="9222" max="9222" width="4" style="163" customWidth="1"/>
    <col min="9223" max="9225" width="20.08984375" style="163" customWidth="1"/>
    <col min="9226" max="9226" width="3.08984375" style="163" customWidth="1"/>
    <col min="9227" max="9227" width="4.36328125" style="163" customWidth="1"/>
    <col min="9228" max="9228" width="2.453125" style="163" customWidth="1"/>
    <col min="9229" max="9475" width="9" style="163"/>
    <col min="9476" max="9476" width="2.26953125" style="163" customWidth="1"/>
    <col min="9477" max="9477" width="24.26953125" style="163" customWidth="1"/>
    <col min="9478" max="9478" width="4" style="163" customWidth="1"/>
    <col min="9479" max="9481" width="20.08984375" style="163" customWidth="1"/>
    <col min="9482" max="9482" width="3.08984375" style="163" customWidth="1"/>
    <col min="9483" max="9483" width="4.36328125" style="163" customWidth="1"/>
    <col min="9484" max="9484" width="2.453125" style="163" customWidth="1"/>
    <col min="9485" max="9731" width="9" style="163"/>
    <col min="9732" max="9732" width="2.26953125" style="163" customWidth="1"/>
    <col min="9733" max="9733" width="24.26953125" style="163" customWidth="1"/>
    <col min="9734" max="9734" width="4" style="163" customWidth="1"/>
    <col min="9735" max="9737" width="20.08984375" style="163" customWidth="1"/>
    <col min="9738" max="9738" width="3.08984375" style="163" customWidth="1"/>
    <col min="9739" max="9739" width="4.36328125" style="163" customWidth="1"/>
    <col min="9740" max="9740" width="2.453125" style="163" customWidth="1"/>
    <col min="9741" max="9987" width="9" style="163"/>
    <col min="9988" max="9988" width="2.26953125" style="163" customWidth="1"/>
    <col min="9989" max="9989" width="24.26953125" style="163" customWidth="1"/>
    <col min="9990" max="9990" width="4" style="163" customWidth="1"/>
    <col min="9991" max="9993" width="20.08984375" style="163" customWidth="1"/>
    <col min="9994" max="9994" width="3.08984375" style="163" customWidth="1"/>
    <col min="9995" max="9995" width="4.36328125" style="163" customWidth="1"/>
    <col min="9996" max="9996" width="2.453125" style="163" customWidth="1"/>
    <col min="9997" max="10243" width="9" style="163"/>
    <col min="10244" max="10244" width="2.26953125" style="163" customWidth="1"/>
    <col min="10245" max="10245" width="24.26953125" style="163" customWidth="1"/>
    <col min="10246" max="10246" width="4" style="163" customWidth="1"/>
    <col min="10247" max="10249" width="20.08984375" style="163" customWidth="1"/>
    <col min="10250" max="10250" width="3.08984375" style="163" customWidth="1"/>
    <col min="10251" max="10251" width="4.36328125" style="163" customWidth="1"/>
    <col min="10252" max="10252" width="2.453125" style="163" customWidth="1"/>
    <col min="10253" max="10499" width="9" style="163"/>
    <col min="10500" max="10500" width="2.26953125" style="163" customWidth="1"/>
    <col min="10501" max="10501" width="24.26953125" style="163" customWidth="1"/>
    <col min="10502" max="10502" width="4" style="163" customWidth="1"/>
    <col min="10503" max="10505" width="20.08984375" style="163" customWidth="1"/>
    <col min="10506" max="10506" width="3.08984375" style="163" customWidth="1"/>
    <col min="10507" max="10507" width="4.36328125" style="163" customWidth="1"/>
    <col min="10508" max="10508" width="2.453125" style="163" customWidth="1"/>
    <col min="10509" max="10755" width="9" style="163"/>
    <col min="10756" max="10756" width="2.26953125" style="163" customWidth="1"/>
    <col min="10757" max="10757" width="24.26953125" style="163" customWidth="1"/>
    <col min="10758" max="10758" width="4" style="163" customWidth="1"/>
    <col min="10759" max="10761" width="20.08984375" style="163" customWidth="1"/>
    <col min="10762" max="10762" width="3.08984375" style="163" customWidth="1"/>
    <col min="10763" max="10763" width="4.36328125" style="163" customWidth="1"/>
    <col min="10764" max="10764" width="2.453125" style="163" customWidth="1"/>
    <col min="10765" max="11011" width="9" style="163"/>
    <col min="11012" max="11012" width="2.26953125" style="163" customWidth="1"/>
    <col min="11013" max="11013" width="24.26953125" style="163" customWidth="1"/>
    <col min="11014" max="11014" width="4" style="163" customWidth="1"/>
    <col min="11015" max="11017" width="20.08984375" style="163" customWidth="1"/>
    <col min="11018" max="11018" width="3.08984375" style="163" customWidth="1"/>
    <col min="11019" max="11019" width="4.36328125" style="163" customWidth="1"/>
    <col min="11020" max="11020" width="2.453125" style="163" customWidth="1"/>
    <col min="11021" max="11267" width="9" style="163"/>
    <col min="11268" max="11268" width="2.26953125" style="163" customWidth="1"/>
    <col min="11269" max="11269" width="24.26953125" style="163" customWidth="1"/>
    <col min="11270" max="11270" width="4" style="163" customWidth="1"/>
    <col min="11271" max="11273" width="20.08984375" style="163" customWidth="1"/>
    <col min="11274" max="11274" width="3.08984375" style="163" customWidth="1"/>
    <col min="11275" max="11275" width="4.36328125" style="163" customWidth="1"/>
    <col min="11276" max="11276" width="2.453125" style="163" customWidth="1"/>
    <col min="11277" max="11523" width="9" style="163"/>
    <col min="11524" max="11524" width="2.26953125" style="163" customWidth="1"/>
    <col min="11525" max="11525" width="24.26953125" style="163" customWidth="1"/>
    <col min="11526" max="11526" width="4" style="163" customWidth="1"/>
    <col min="11527" max="11529" width="20.08984375" style="163" customWidth="1"/>
    <col min="11530" max="11530" width="3.08984375" style="163" customWidth="1"/>
    <col min="11531" max="11531" width="4.36328125" style="163" customWidth="1"/>
    <col min="11532" max="11532" width="2.453125" style="163" customWidth="1"/>
    <col min="11533" max="11779" width="9" style="163"/>
    <col min="11780" max="11780" width="2.26953125" style="163" customWidth="1"/>
    <col min="11781" max="11781" width="24.26953125" style="163" customWidth="1"/>
    <col min="11782" max="11782" width="4" style="163" customWidth="1"/>
    <col min="11783" max="11785" width="20.08984375" style="163" customWidth="1"/>
    <col min="11786" max="11786" width="3.08984375" style="163" customWidth="1"/>
    <col min="11787" max="11787" width="4.36328125" style="163" customWidth="1"/>
    <col min="11788" max="11788" width="2.453125" style="163" customWidth="1"/>
    <col min="11789" max="12035" width="9" style="163"/>
    <col min="12036" max="12036" width="2.26953125" style="163" customWidth="1"/>
    <col min="12037" max="12037" width="24.26953125" style="163" customWidth="1"/>
    <col min="12038" max="12038" width="4" style="163" customWidth="1"/>
    <col min="12039" max="12041" width="20.08984375" style="163" customWidth="1"/>
    <col min="12042" max="12042" width="3.08984375" style="163" customWidth="1"/>
    <col min="12043" max="12043" width="4.36328125" style="163" customWidth="1"/>
    <col min="12044" max="12044" width="2.453125" style="163" customWidth="1"/>
    <col min="12045" max="12291" width="9" style="163"/>
    <col min="12292" max="12292" width="2.26953125" style="163" customWidth="1"/>
    <col min="12293" max="12293" width="24.26953125" style="163" customWidth="1"/>
    <col min="12294" max="12294" width="4" style="163" customWidth="1"/>
    <col min="12295" max="12297" width="20.08984375" style="163" customWidth="1"/>
    <col min="12298" max="12298" width="3.08984375" style="163" customWidth="1"/>
    <col min="12299" max="12299" width="4.36328125" style="163" customWidth="1"/>
    <col min="12300" max="12300" width="2.453125" style="163" customWidth="1"/>
    <col min="12301" max="12547" width="9" style="163"/>
    <col min="12548" max="12548" width="2.26953125" style="163" customWidth="1"/>
    <col min="12549" max="12549" width="24.26953125" style="163" customWidth="1"/>
    <col min="12550" max="12550" width="4" style="163" customWidth="1"/>
    <col min="12551" max="12553" width="20.08984375" style="163" customWidth="1"/>
    <col min="12554" max="12554" width="3.08984375" style="163" customWidth="1"/>
    <col min="12555" max="12555" width="4.36328125" style="163" customWidth="1"/>
    <col min="12556" max="12556" width="2.453125" style="163" customWidth="1"/>
    <col min="12557" max="12803" width="9" style="163"/>
    <col min="12804" max="12804" width="2.26953125" style="163" customWidth="1"/>
    <col min="12805" max="12805" width="24.26953125" style="163" customWidth="1"/>
    <col min="12806" max="12806" width="4" style="163" customWidth="1"/>
    <col min="12807" max="12809" width="20.08984375" style="163" customWidth="1"/>
    <col min="12810" max="12810" width="3.08984375" style="163" customWidth="1"/>
    <col min="12811" max="12811" width="4.36328125" style="163" customWidth="1"/>
    <col min="12812" max="12812" width="2.453125" style="163" customWidth="1"/>
    <col min="12813" max="13059" width="9" style="163"/>
    <col min="13060" max="13060" width="2.26953125" style="163" customWidth="1"/>
    <col min="13061" max="13061" width="24.26953125" style="163" customWidth="1"/>
    <col min="13062" max="13062" width="4" style="163" customWidth="1"/>
    <col min="13063" max="13065" width="20.08984375" style="163" customWidth="1"/>
    <col min="13066" max="13066" width="3.08984375" style="163" customWidth="1"/>
    <col min="13067" max="13067" width="4.36328125" style="163" customWidth="1"/>
    <col min="13068" max="13068" width="2.453125" style="163" customWidth="1"/>
    <col min="13069" max="13315" width="9" style="163"/>
    <col min="13316" max="13316" width="2.26953125" style="163" customWidth="1"/>
    <col min="13317" max="13317" width="24.26953125" style="163" customWidth="1"/>
    <col min="13318" max="13318" width="4" style="163" customWidth="1"/>
    <col min="13319" max="13321" width="20.08984375" style="163" customWidth="1"/>
    <col min="13322" max="13322" width="3.08984375" style="163" customWidth="1"/>
    <col min="13323" max="13323" width="4.36328125" style="163" customWidth="1"/>
    <col min="13324" max="13324" width="2.453125" style="163" customWidth="1"/>
    <col min="13325" max="13571" width="9" style="163"/>
    <col min="13572" max="13572" width="2.26953125" style="163" customWidth="1"/>
    <col min="13573" max="13573" width="24.26953125" style="163" customWidth="1"/>
    <col min="13574" max="13574" width="4" style="163" customWidth="1"/>
    <col min="13575" max="13577" width="20.08984375" style="163" customWidth="1"/>
    <col min="13578" max="13578" width="3.08984375" style="163" customWidth="1"/>
    <col min="13579" max="13579" width="4.36328125" style="163" customWidth="1"/>
    <col min="13580" max="13580" width="2.453125" style="163" customWidth="1"/>
    <col min="13581" max="13827" width="9" style="163"/>
    <col min="13828" max="13828" width="2.26953125" style="163" customWidth="1"/>
    <col min="13829" max="13829" width="24.26953125" style="163" customWidth="1"/>
    <col min="13830" max="13830" width="4" style="163" customWidth="1"/>
    <col min="13831" max="13833" width="20.08984375" style="163" customWidth="1"/>
    <col min="13834" max="13834" width="3.08984375" style="163" customWidth="1"/>
    <col min="13835" max="13835" width="4.36328125" style="163" customWidth="1"/>
    <col min="13836" max="13836" width="2.453125" style="163" customWidth="1"/>
    <col min="13837" max="14083" width="9" style="163"/>
    <col min="14084" max="14084" width="2.26953125" style="163" customWidth="1"/>
    <col min="14085" max="14085" width="24.26953125" style="163" customWidth="1"/>
    <col min="14086" max="14086" width="4" style="163" customWidth="1"/>
    <col min="14087" max="14089" width="20.08984375" style="163" customWidth="1"/>
    <col min="14090" max="14090" width="3.08984375" style="163" customWidth="1"/>
    <col min="14091" max="14091" width="4.36328125" style="163" customWidth="1"/>
    <col min="14092" max="14092" width="2.453125" style="163" customWidth="1"/>
    <col min="14093" max="14339" width="9" style="163"/>
    <col min="14340" max="14340" width="2.26953125" style="163" customWidth="1"/>
    <col min="14341" max="14341" width="24.26953125" style="163" customWidth="1"/>
    <col min="14342" max="14342" width="4" style="163" customWidth="1"/>
    <col min="14343" max="14345" width="20.08984375" style="163" customWidth="1"/>
    <col min="14346" max="14346" width="3.08984375" style="163" customWidth="1"/>
    <col min="14347" max="14347" width="4.36328125" style="163" customWidth="1"/>
    <col min="14348" max="14348" width="2.453125" style="163" customWidth="1"/>
    <col min="14349" max="14595" width="9" style="163"/>
    <col min="14596" max="14596" width="2.26953125" style="163" customWidth="1"/>
    <col min="14597" max="14597" width="24.26953125" style="163" customWidth="1"/>
    <col min="14598" max="14598" width="4" style="163" customWidth="1"/>
    <col min="14599" max="14601" width="20.08984375" style="163" customWidth="1"/>
    <col min="14602" max="14602" width="3.08984375" style="163" customWidth="1"/>
    <col min="14603" max="14603" width="4.36328125" style="163" customWidth="1"/>
    <col min="14604" max="14604" width="2.453125" style="163" customWidth="1"/>
    <col min="14605" max="14851" width="9" style="163"/>
    <col min="14852" max="14852" width="2.26953125" style="163" customWidth="1"/>
    <col min="14853" max="14853" width="24.26953125" style="163" customWidth="1"/>
    <col min="14854" max="14854" width="4" style="163" customWidth="1"/>
    <col min="14855" max="14857" width="20.08984375" style="163" customWidth="1"/>
    <col min="14858" max="14858" width="3.08984375" style="163" customWidth="1"/>
    <col min="14859" max="14859" width="4.36328125" style="163" customWidth="1"/>
    <col min="14860" max="14860" width="2.453125" style="163" customWidth="1"/>
    <col min="14861" max="15107" width="9" style="163"/>
    <col min="15108" max="15108" width="2.26953125" style="163" customWidth="1"/>
    <col min="15109" max="15109" width="24.26953125" style="163" customWidth="1"/>
    <col min="15110" max="15110" width="4" style="163" customWidth="1"/>
    <col min="15111" max="15113" width="20.08984375" style="163" customWidth="1"/>
    <col min="15114" max="15114" width="3.08984375" style="163" customWidth="1"/>
    <col min="15115" max="15115" width="4.36328125" style="163" customWidth="1"/>
    <col min="15116" max="15116" width="2.453125" style="163" customWidth="1"/>
    <col min="15117" max="15363" width="9" style="163"/>
    <col min="15364" max="15364" width="2.26953125" style="163" customWidth="1"/>
    <col min="15365" max="15365" width="24.26953125" style="163" customWidth="1"/>
    <col min="15366" max="15366" width="4" style="163" customWidth="1"/>
    <col min="15367" max="15369" width="20.08984375" style="163" customWidth="1"/>
    <col min="15370" max="15370" width="3.08984375" style="163" customWidth="1"/>
    <col min="15371" max="15371" width="4.36328125" style="163" customWidth="1"/>
    <col min="15372" max="15372" width="2.453125" style="163" customWidth="1"/>
    <col min="15373" max="15619" width="9" style="163"/>
    <col min="15620" max="15620" width="2.26953125" style="163" customWidth="1"/>
    <col min="15621" max="15621" width="24.26953125" style="163" customWidth="1"/>
    <col min="15622" max="15622" width="4" style="163" customWidth="1"/>
    <col min="15623" max="15625" width="20.08984375" style="163" customWidth="1"/>
    <col min="15626" max="15626" width="3.08984375" style="163" customWidth="1"/>
    <col min="15627" max="15627" width="4.36328125" style="163" customWidth="1"/>
    <col min="15628" max="15628" width="2.453125" style="163" customWidth="1"/>
    <col min="15629" max="15875" width="9" style="163"/>
    <col min="15876" max="15876" width="2.26953125" style="163" customWidth="1"/>
    <col min="15877" max="15877" width="24.26953125" style="163" customWidth="1"/>
    <col min="15878" max="15878" width="4" style="163" customWidth="1"/>
    <col min="15879" max="15881" width="20.08984375" style="163" customWidth="1"/>
    <col min="15882" max="15882" width="3.08984375" style="163" customWidth="1"/>
    <col min="15883" max="15883" width="4.36328125" style="163" customWidth="1"/>
    <col min="15884" max="15884" width="2.453125" style="163" customWidth="1"/>
    <col min="15885" max="16131" width="9" style="163"/>
    <col min="16132" max="16132" width="2.26953125" style="163" customWidth="1"/>
    <col min="16133" max="16133" width="24.26953125" style="163" customWidth="1"/>
    <col min="16134" max="16134" width="4" style="163" customWidth="1"/>
    <col min="16135" max="16137" width="20.08984375" style="163" customWidth="1"/>
    <col min="16138" max="16138" width="3.08984375" style="163" customWidth="1"/>
    <col min="16139" max="16139" width="4.36328125" style="163" customWidth="1"/>
    <col min="16140" max="16140" width="2.453125" style="163" customWidth="1"/>
    <col min="16141" max="16384" width="9" style="163"/>
  </cols>
  <sheetData>
    <row r="1" spans="1:12">
      <c r="A1" s="2157" t="s">
        <v>646</v>
      </c>
      <c r="B1" s="2157"/>
    </row>
    <row r="2" spans="1:12" ht="20.149999999999999" customHeight="1">
      <c r="A2" s="1056" t="s">
        <v>2078</v>
      </c>
      <c r="B2" s="512"/>
      <c r="C2" s="512"/>
      <c r="D2" s="512"/>
      <c r="E2" s="512"/>
      <c r="F2" s="512"/>
      <c r="G2" s="512"/>
      <c r="H2" s="512"/>
      <c r="I2" s="512"/>
      <c r="J2" s="512"/>
      <c r="K2" s="512"/>
      <c r="L2" s="512"/>
    </row>
    <row r="3" spans="1:12" ht="20.149999999999999" customHeight="1">
      <c r="A3" s="513"/>
      <c r="B3" s="512"/>
      <c r="C3" s="512"/>
      <c r="D3" s="512"/>
      <c r="E3" s="512"/>
      <c r="F3" s="512"/>
      <c r="G3" s="512"/>
      <c r="H3" s="512"/>
      <c r="I3" s="2966" t="s">
        <v>517</v>
      </c>
      <c r="J3" s="2966"/>
      <c r="K3" s="2966"/>
      <c r="L3" s="512"/>
    </row>
    <row r="4" spans="1:12" ht="20.149999999999999" customHeight="1">
      <c r="A4" s="513"/>
      <c r="B4" s="512"/>
      <c r="C4" s="512"/>
      <c r="D4" s="512"/>
      <c r="E4" s="512"/>
      <c r="F4" s="512"/>
      <c r="G4" s="512"/>
      <c r="H4" s="512"/>
      <c r="I4" s="514"/>
      <c r="J4" s="514"/>
      <c r="K4" s="514"/>
      <c r="L4" s="512"/>
    </row>
    <row r="5" spans="1:12" ht="20.149999999999999" customHeight="1">
      <c r="A5" s="2967" t="s">
        <v>2079</v>
      </c>
      <c r="B5" s="2967"/>
      <c r="C5" s="2967"/>
      <c r="D5" s="2967"/>
      <c r="E5" s="2967"/>
      <c r="F5" s="2967"/>
      <c r="G5" s="2967"/>
      <c r="H5" s="2967"/>
      <c r="I5" s="2967"/>
      <c r="J5" s="2967"/>
      <c r="K5" s="2967"/>
      <c r="L5" s="512"/>
    </row>
    <row r="6" spans="1:12" ht="20.149999999999999" customHeight="1">
      <c r="A6" s="515"/>
      <c r="B6" s="515"/>
      <c r="C6" s="515"/>
      <c r="D6" s="515"/>
      <c r="E6" s="515"/>
      <c r="F6" s="515"/>
      <c r="G6" s="515"/>
      <c r="H6" s="515"/>
      <c r="I6" s="515"/>
      <c r="J6" s="515"/>
      <c r="K6" s="515"/>
      <c r="L6" s="512"/>
    </row>
    <row r="7" spans="1:12" ht="30" customHeight="1">
      <c r="A7" s="515"/>
      <c r="B7" s="516" t="s">
        <v>2080</v>
      </c>
      <c r="C7" s="1008"/>
      <c r="D7" s="1009"/>
      <c r="E7" s="1009"/>
      <c r="F7" s="1009"/>
      <c r="G7" s="1009"/>
      <c r="H7" s="1009"/>
      <c r="I7" s="1009"/>
      <c r="J7" s="1009"/>
      <c r="K7" s="1010"/>
      <c r="L7" s="512"/>
    </row>
    <row r="8" spans="1:12" ht="30" customHeight="1">
      <c r="A8" s="512"/>
      <c r="B8" s="517" t="s">
        <v>61</v>
      </c>
      <c r="C8" s="2971" t="s">
        <v>2081</v>
      </c>
      <c r="D8" s="2971"/>
      <c r="E8" s="2971"/>
      <c r="F8" s="2971"/>
      <c r="G8" s="2971"/>
      <c r="H8" s="2971"/>
      <c r="I8" s="2971"/>
      <c r="J8" s="2971"/>
      <c r="K8" s="2972"/>
      <c r="L8" s="512"/>
    </row>
    <row r="9" spans="1:12" ht="30" customHeight="1">
      <c r="A9" s="512"/>
      <c r="B9" s="1057" t="s">
        <v>2082</v>
      </c>
      <c r="C9" s="2973" t="s">
        <v>2083</v>
      </c>
      <c r="D9" s="2974"/>
      <c r="E9" s="2974"/>
      <c r="F9" s="2974"/>
      <c r="G9" s="2974"/>
      <c r="H9" s="2974"/>
      <c r="I9" s="2974"/>
      <c r="J9" s="2974"/>
      <c r="K9" s="2975"/>
      <c r="L9" s="512"/>
    </row>
    <row r="10" spans="1:12" ht="30" customHeight="1">
      <c r="A10" s="512"/>
      <c r="B10" s="530" t="s">
        <v>1345</v>
      </c>
      <c r="C10" s="2973" t="s">
        <v>2084</v>
      </c>
      <c r="D10" s="2974"/>
      <c r="E10" s="2974"/>
      <c r="F10" s="2974"/>
      <c r="G10" s="2974"/>
      <c r="H10" s="2974"/>
      <c r="I10" s="2974"/>
      <c r="J10" s="2974"/>
      <c r="K10" s="2975"/>
      <c r="L10" s="512"/>
    </row>
    <row r="11" spans="1:12" ht="18.75" customHeight="1">
      <c r="A11" s="512"/>
      <c r="B11" s="2984" t="s">
        <v>1347</v>
      </c>
      <c r="C11" s="519"/>
      <c r="D11" s="512"/>
      <c r="E11" s="512"/>
      <c r="F11" s="512"/>
      <c r="G11" s="512"/>
      <c r="H11" s="512"/>
      <c r="I11" s="512"/>
      <c r="J11" s="512"/>
      <c r="K11" s="520"/>
      <c r="L11" s="512"/>
    </row>
    <row r="12" spans="1:12" ht="32.25" customHeight="1">
      <c r="A12" s="512"/>
      <c r="B12" s="2984"/>
      <c r="C12" s="519"/>
      <c r="D12" s="2986" t="s">
        <v>58</v>
      </c>
      <c r="E12" s="2986"/>
      <c r="F12" s="1058"/>
      <c r="G12" s="1059"/>
      <c r="H12" s="522" t="s">
        <v>233</v>
      </c>
      <c r="I12" s="514"/>
      <c r="J12" s="514"/>
      <c r="K12" s="520"/>
      <c r="L12" s="512"/>
    </row>
    <row r="13" spans="1:12" ht="20.25" customHeight="1">
      <c r="A13" s="512"/>
      <c r="B13" s="2985"/>
      <c r="C13" s="524"/>
      <c r="D13" s="1060" t="s">
        <v>2085</v>
      </c>
      <c r="E13" s="1060"/>
      <c r="F13" s="525"/>
      <c r="G13" s="525"/>
      <c r="H13" s="525"/>
      <c r="I13" s="525"/>
      <c r="J13" s="525"/>
      <c r="K13" s="526"/>
      <c r="L13" s="512"/>
    </row>
    <row r="14" spans="1:12" ht="30" customHeight="1">
      <c r="A14" s="512"/>
      <c r="B14" s="533" t="s">
        <v>2086</v>
      </c>
      <c r="C14" s="2973" t="s">
        <v>2087</v>
      </c>
      <c r="D14" s="2974"/>
      <c r="E14" s="2974"/>
      <c r="F14" s="2974"/>
      <c r="G14" s="2974"/>
      <c r="H14" s="2974"/>
      <c r="I14" s="2974"/>
      <c r="J14" s="2974"/>
      <c r="K14" s="2975"/>
      <c r="L14" s="512"/>
    </row>
    <row r="15" spans="1:12">
      <c r="A15" s="512"/>
      <c r="B15" s="2987" t="s">
        <v>2088</v>
      </c>
      <c r="C15" s="1061"/>
      <c r="D15" s="527"/>
      <c r="E15" s="527"/>
      <c r="F15" s="527"/>
      <c r="G15" s="527"/>
      <c r="H15" s="527"/>
      <c r="I15" s="527"/>
      <c r="J15" s="527"/>
      <c r="K15" s="528"/>
      <c r="L15" s="512"/>
    </row>
    <row r="16" spans="1:12" ht="24.75" customHeight="1" thickBot="1">
      <c r="A16" s="512"/>
      <c r="B16" s="2984"/>
      <c r="C16" s="519"/>
      <c r="D16" s="534" t="s">
        <v>2089</v>
      </c>
      <c r="E16" s="512"/>
      <c r="F16" s="512"/>
      <c r="G16" s="512"/>
      <c r="H16" s="512"/>
      <c r="I16" s="512"/>
      <c r="J16" s="512"/>
      <c r="K16" s="520"/>
      <c r="L16" s="512"/>
    </row>
    <row r="17" spans="1:12" ht="24" customHeight="1">
      <c r="A17" s="512"/>
      <c r="B17" s="2984"/>
      <c r="C17" s="519"/>
      <c r="D17" s="1062"/>
      <c r="E17" s="2988" t="s">
        <v>530</v>
      </c>
      <c r="F17" s="2989"/>
      <c r="G17" s="1063" t="s">
        <v>384</v>
      </c>
      <c r="H17" s="1064"/>
      <c r="I17" s="1065" t="s">
        <v>2090</v>
      </c>
      <c r="J17" s="1066"/>
      <c r="K17" s="520"/>
      <c r="L17" s="512"/>
    </row>
    <row r="18" spans="1:12" ht="24" customHeight="1">
      <c r="A18" s="512"/>
      <c r="B18" s="2984"/>
      <c r="C18" s="519"/>
      <c r="D18" s="1067" t="s">
        <v>2091</v>
      </c>
      <c r="E18" s="1059"/>
      <c r="F18" s="529" t="s">
        <v>233</v>
      </c>
      <c r="G18" s="1059"/>
      <c r="H18" s="1011" t="s">
        <v>233</v>
      </c>
      <c r="I18" s="1068">
        <f>E18+G18</f>
        <v>0</v>
      </c>
      <c r="J18" s="1069" t="s">
        <v>233</v>
      </c>
      <c r="K18" s="520"/>
      <c r="L18" s="512"/>
    </row>
    <row r="19" spans="1:12" ht="24" customHeight="1" thickBot="1">
      <c r="A19" s="512"/>
      <c r="B19" s="2984"/>
      <c r="C19" s="519"/>
      <c r="D19" s="1070" t="s">
        <v>2092</v>
      </c>
      <c r="E19" s="1059"/>
      <c r="F19" s="522" t="s">
        <v>129</v>
      </c>
      <c r="G19" s="1059"/>
      <c r="H19" s="1071" t="s">
        <v>129</v>
      </c>
      <c r="I19" s="1072">
        <f>E19+G19</f>
        <v>0</v>
      </c>
      <c r="J19" s="1073" t="s">
        <v>129</v>
      </c>
      <c r="K19" s="520"/>
      <c r="L19" s="512"/>
    </row>
    <row r="20" spans="1:12" ht="24.75" customHeight="1" thickBot="1">
      <c r="A20" s="512"/>
      <c r="B20" s="2984"/>
      <c r="C20" s="519"/>
      <c r="D20" s="534" t="s">
        <v>2093</v>
      </c>
      <c r="E20" s="512"/>
      <c r="F20" s="512"/>
      <c r="G20" s="1074"/>
      <c r="H20" s="1074"/>
      <c r="I20" s="1074"/>
      <c r="J20" s="1074"/>
      <c r="K20" s="520"/>
      <c r="L20" s="512"/>
    </row>
    <row r="21" spans="1:12" ht="24" customHeight="1">
      <c r="A21" s="512"/>
      <c r="B21" s="2984"/>
      <c r="C21" s="519"/>
      <c r="D21" s="1075"/>
      <c r="E21" s="1076" t="s">
        <v>2094</v>
      </c>
      <c r="F21" s="1077"/>
      <c r="G21" s="1078"/>
      <c r="H21" s="1075"/>
      <c r="I21" s="1076" t="s">
        <v>2095</v>
      </c>
      <c r="J21" s="1077"/>
      <c r="K21" s="520"/>
      <c r="L21" s="512"/>
    </row>
    <row r="22" spans="1:12" ht="24" customHeight="1">
      <c r="A22" s="512"/>
      <c r="B22" s="2984"/>
      <c r="C22" s="519"/>
      <c r="D22" s="1079" t="s">
        <v>2091</v>
      </c>
      <c r="E22" s="1080"/>
      <c r="F22" s="1069" t="s">
        <v>233</v>
      </c>
      <c r="G22" s="1078"/>
      <c r="H22" s="1079" t="s">
        <v>2091</v>
      </c>
      <c r="I22" s="1080"/>
      <c r="J22" s="1069" t="s">
        <v>233</v>
      </c>
      <c r="K22" s="520"/>
      <c r="L22" s="512"/>
    </row>
    <row r="23" spans="1:12" ht="24" customHeight="1" thickBot="1">
      <c r="A23" s="512"/>
      <c r="B23" s="2984"/>
      <c r="C23" s="519"/>
      <c r="D23" s="1081" t="s">
        <v>2092</v>
      </c>
      <c r="E23" s="1082"/>
      <c r="F23" s="1073" t="s">
        <v>129</v>
      </c>
      <c r="G23" s="1078"/>
      <c r="H23" s="1081" t="s">
        <v>2092</v>
      </c>
      <c r="I23" s="1082"/>
      <c r="J23" s="1073" t="s">
        <v>129</v>
      </c>
      <c r="K23" s="520"/>
      <c r="L23" s="512"/>
    </row>
    <row r="24" spans="1:12" ht="29.25" customHeight="1" thickBot="1">
      <c r="A24" s="512"/>
      <c r="B24" s="2984"/>
      <c r="C24" s="519"/>
      <c r="D24" s="534" t="s">
        <v>2096</v>
      </c>
      <c r="E24" s="1074"/>
      <c r="F24" s="1074"/>
      <c r="G24" s="1074"/>
      <c r="H24" s="1074"/>
      <c r="I24" s="1074"/>
      <c r="J24" s="1074"/>
      <c r="K24" s="520"/>
      <c r="L24" s="512"/>
    </row>
    <row r="25" spans="1:12" ht="24" customHeight="1">
      <c r="A25" s="512"/>
      <c r="B25" s="2984"/>
      <c r="C25" s="519"/>
      <c r="D25" s="1074"/>
      <c r="E25" s="1074"/>
      <c r="F25" s="1074"/>
      <c r="G25" s="1074"/>
      <c r="H25" s="1075"/>
      <c r="I25" s="1076" t="s">
        <v>2097</v>
      </c>
      <c r="J25" s="1077"/>
      <c r="K25" s="520"/>
      <c r="L25" s="512"/>
    </row>
    <row r="26" spans="1:12" ht="24" customHeight="1">
      <c r="A26" s="512"/>
      <c r="B26" s="2984"/>
      <c r="C26" s="519"/>
      <c r="D26" s="1074"/>
      <c r="E26" s="1074"/>
      <c r="F26" s="1074"/>
      <c r="G26" s="1074"/>
      <c r="H26" s="1079" t="s">
        <v>2091</v>
      </c>
      <c r="I26" s="529">
        <f>I18+E22+I22</f>
        <v>0</v>
      </c>
      <c r="J26" s="1069" t="s">
        <v>233</v>
      </c>
      <c r="K26" s="520"/>
      <c r="L26" s="512"/>
    </row>
    <row r="27" spans="1:12" ht="24" customHeight="1" thickBot="1">
      <c r="A27" s="512"/>
      <c r="B27" s="2984"/>
      <c r="C27" s="519"/>
      <c r="D27" s="1083"/>
      <c r="E27" s="1078"/>
      <c r="F27" s="1083"/>
      <c r="G27" s="1078"/>
      <c r="H27" s="1081" t="s">
        <v>2092</v>
      </c>
      <c r="I27" s="1084">
        <f>I19+E23+I23</f>
        <v>0</v>
      </c>
      <c r="J27" s="1073" t="s">
        <v>129</v>
      </c>
      <c r="K27" s="520"/>
      <c r="L27" s="512"/>
    </row>
    <row r="28" spans="1:12" ht="15.75" customHeight="1">
      <c r="A28" s="512"/>
      <c r="B28" s="2984"/>
      <c r="C28" s="519"/>
      <c r="D28" s="1083"/>
      <c r="E28" s="1078"/>
      <c r="F28" s="1083"/>
      <c r="G28" s="1078"/>
      <c r="H28" s="1074"/>
      <c r="I28" s="1074"/>
      <c r="J28" s="1074"/>
      <c r="K28" s="520"/>
      <c r="L28" s="512"/>
    </row>
    <row r="29" spans="1:12" ht="29.25" customHeight="1" thickBot="1">
      <c r="A29" s="512"/>
      <c r="B29" s="2984"/>
      <c r="C29" s="1085"/>
      <c r="D29" s="1086" t="s">
        <v>2098</v>
      </c>
      <c r="E29" s="1087"/>
      <c r="F29" s="1087"/>
      <c r="G29" s="1087"/>
      <c r="H29" s="1087"/>
      <c r="I29" s="1087"/>
      <c r="J29" s="1087"/>
      <c r="K29" s="1088"/>
      <c r="L29" s="512"/>
    </row>
    <row r="30" spans="1:12" ht="29.25" customHeight="1">
      <c r="A30" s="512"/>
      <c r="B30" s="2984"/>
      <c r="C30" s="519"/>
      <c r="D30" s="512"/>
      <c r="E30" s="512"/>
      <c r="F30" s="1089"/>
      <c r="G30" s="2990" t="s">
        <v>2099</v>
      </c>
      <c r="H30" s="2991"/>
      <c r="I30" s="2992" t="s">
        <v>0</v>
      </c>
      <c r="J30" s="2991"/>
      <c r="K30" s="520"/>
      <c r="L30" s="512"/>
    </row>
    <row r="31" spans="1:12" ht="29.25" customHeight="1">
      <c r="A31" s="512"/>
      <c r="B31" s="2984"/>
      <c r="C31" s="519"/>
      <c r="D31" s="1090"/>
      <c r="E31" s="1090"/>
      <c r="F31" s="1091" t="s">
        <v>2091</v>
      </c>
      <c r="G31" s="1092"/>
      <c r="H31" s="1011" t="s">
        <v>233</v>
      </c>
      <c r="I31" s="1068">
        <f>G31</f>
        <v>0</v>
      </c>
      <c r="J31" s="1069" t="s">
        <v>233</v>
      </c>
      <c r="K31" s="520"/>
      <c r="L31" s="512"/>
    </row>
    <row r="32" spans="1:12" ht="29.25" customHeight="1" thickBot="1">
      <c r="A32" s="512"/>
      <c r="B32" s="2984"/>
      <c r="C32" s="519"/>
      <c r="D32" s="1083"/>
      <c r="E32" s="1083"/>
      <c r="F32" s="1093" t="s">
        <v>2092</v>
      </c>
      <c r="G32" s="1094"/>
      <c r="H32" s="1095" t="s">
        <v>129</v>
      </c>
      <c r="I32" s="1072">
        <f>G32</f>
        <v>0</v>
      </c>
      <c r="J32" s="1073" t="s">
        <v>129</v>
      </c>
      <c r="K32" s="520"/>
      <c r="L32" s="512"/>
    </row>
    <row r="33" spans="1:12" ht="29.25" customHeight="1">
      <c r="A33" s="512"/>
      <c r="B33" s="2984"/>
      <c r="C33" s="519"/>
      <c r="D33" s="1083"/>
      <c r="E33" s="1074"/>
      <c r="F33" s="1074"/>
      <c r="G33" s="1074"/>
      <c r="H33" s="1074"/>
      <c r="I33" s="1074"/>
      <c r="J33" s="1074"/>
      <c r="K33" s="520"/>
      <c r="L33" s="512"/>
    </row>
    <row r="34" spans="1:12" ht="29.25" customHeight="1">
      <c r="A34" s="512"/>
      <c r="B34" s="2984"/>
      <c r="C34" s="519"/>
      <c r="D34" s="2993" t="s">
        <v>2100</v>
      </c>
      <c r="E34" s="2994"/>
      <c r="F34" s="2994"/>
      <c r="G34" s="2994"/>
      <c r="H34" s="2995"/>
      <c r="I34" s="2996" t="str">
        <f>IF(I27&lt;=I32,"可","不可")</f>
        <v>可</v>
      </c>
      <c r="J34" s="2997"/>
      <c r="K34" s="520"/>
      <c r="L34" s="512"/>
    </row>
    <row r="35" spans="1:12">
      <c r="A35" s="512"/>
      <c r="B35" s="2985"/>
      <c r="C35" s="524"/>
      <c r="D35" s="525"/>
      <c r="E35" s="525"/>
      <c r="F35" s="525"/>
      <c r="G35" s="525"/>
      <c r="H35" s="525"/>
      <c r="I35" s="525"/>
      <c r="J35" s="525"/>
      <c r="K35" s="526"/>
      <c r="L35" s="512"/>
    </row>
    <row r="36" spans="1:12">
      <c r="A36" s="512"/>
      <c r="B36" s="527"/>
      <c r="C36" s="527"/>
      <c r="D36" s="527"/>
      <c r="E36" s="527"/>
      <c r="F36" s="527"/>
      <c r="G36" s="527"/>
      <c r="H36" s="527"/>
      <c r="I36" s="527"/>
      <c r="J36" s="527"/>
      <c r="K36" s="527"/>
      <c r="L36" s="512"/>
    </row>
    <row r="37" spans="1:12" ht="17.25" customHeight="1">
      <c r="A37" s="512"/>
      <c r="B37" s="2983" t="s">
        <v>2101</v>
      </c>
      <c r="C37" s="2983"/>
      <c r="D37" s="2983"/>
      <c r="E37" s="2983"/>
      <c r="F37" s="2983"/>
      <c r="G37" s="2983"/>
      <c r="H37" s="2983"/>
      <c r="I37" s="2983"/>
      <c r="J37" s="2983"/>
      <c r="K37" s="2983"/>
      <c r="L37" s="512"/>
    </row>
    <row r="38" spans="1:12" ht="17.25" customHeight="1">
      <c r="A38" s="512"/>
      <c r="B38" s="2983"/>
      <c r="C38" s="2983"/>
      <c r="D38" s="2983"/>
      <c r="E38" s="2983"/>
      <c r="F38" s="2983"/>
      <c r="G38" s="2983"/>
      <c r="H38" s="2983"/>
      <c r="I38" s="2983"/>
      <c r="J38" s="2983"/>
      <c r="K38" s="2983"/>
      <c r="L38" s="512"/>
    </row>
    <row r="39" spans="1:12" ht="17.25" customHeight="1">
      <c r="A39" s="512"/>
      <c r="B39" s="2983"/>
      <c r="C39" s="2983"/>
      <c r="D39" s="2983"/>
      <c r="E39" s="2983"/>
      <c r="F39" s="2983"/>
      <c r="G39" s="2983"/>
      <c r="H39" s="2983"/>
      <c r="I39" s="2983"/>
      <c r="J39" s="2983"/>
      <c r="K39" s="2983"/>
      <c r="L39" s="512"/>
    </row>
    <row r="40" spans="1:12" ht="17.25" customHeight="1">
      <c r="A40" s="512"/>
      <c r="B40" s="2983"/>
      <c r="C40" s="2983"/>
      <c r="D40" s="2983"/>
      <c r="E40" s="2983"/>
      <c r="F40" s="2983"/>
      <c r="G40" s="2983"/>
      <c r="H40" s="2983"/>
      <c r="I40" s="2983"/>
      <c r="J40" s="2983"/>
      <c r="K40" s="2983"/>
      <c r="L40" s="512"/>
    </row>
    <row r="41" spans="1:12" ht="17.25" customHeight="1">
      <c r="A41" s="512"/>
      <c r="B41" s="2983"/>
      <c r="C41" s="2983"/>
      <c r="D41" s="2983"/>
      <c r="E41" s="2983"/>
      <c r="F41" s="2983"/>
      <c r="G41" s="2983"/>
      <c r="H41" s="2983"/>
      <c r="I41" s="2983"/>
      <c r="J41" s="2983"/>
      <c r="K41" s="2983"/>
      <c r="L41" s="512"/>
    </row>
    <row r="42" spans="1:12" ht="17.25" customHeight="1">
      <c r="A42" s="512"/>
      <c r="B42" s="1096"/>
      <c r="C42" s="1096"/>
      <c r="D42" s="1096"/>
      <c r="E42" s="1096"/>
      <c r="F42" s="1096"/>
      <c r="G42" s="1096"/>
      <c r="H42" s="1096"/>
      <c r="I42" s="1096"/>
      <c r="J42" s="1096"/>
      <c r="K42" s="1096"/>
      <c r="L42" s="512"/>
    </row>
    <row r="46" spans="1:12">
      <c r="B46" s="1097"/>
    </row>
    <row r="47" spans="1:12">
      <c r="B47" s="331"/>
    </row>
    <row r="48" spans="1:12">
      <c r="B48" s="331"/>
    </row>
    <row r="49" spans="2:2">
      <c r="B49" s="331"/>
    </row>
    <row r="50" spans="2:2">
      <c r="B50" s="331"/>
    </row>
    <row r="51" spans="2:2">
      <c r="B51" s="331"/>
    </row>
  </sheetData>
  <mergeCells count="16">
    <mergeCell ref="C10:K10"/>
    <mergeCell ref="A1:B1"/>
    <mergeCell ref="I3:K3"/>
    <mergeCell ref="A5:K5"/>
    <mergeCell ref="C8:K8"/>
    <mergeCell ref="C9:K9"/>
    <mergeCell ref="B37:K41"/>
    <mergeCell ref="B11:B13"/>
    <mergeCell ref="D12:E12"/>
    <mergeCell ref="C14:K14"/>
    <mergeCell ref="B15:B35"/>
    <mergeCell ref="E17:F17"/>
    <mergeCell ref="G30:H30"/>
    <mergeCell ref="I30:J30"/>
    <mergeCell ref="D34:H34"/>
    <mergeCell ref="I34:J34"/>
  </mergeCells>
  <phoneticPr fontId="7"/>
  <hyperlinks>
    <hyperlink ref="A1" location="'目次'!A1" display="目次" xr:uid="{00000000-0004-0000-2300-000000000000}"/>
  </hyperlinks>
  <pageMargins left="0.7" right="0.7" top="0.75" bottom="0.75" header="0.3" footer="0.3"/>
  <pageSetup paperSize="9" scale="80" orientation="portrait"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pageSetUpPr fitToPage="1"/>
  </sheetPr>
  <dimension ref="A1:DH79"/>
  <sheetViews>
    <sheetView view="pageBreakPreview" zoomScale="60" zoomScaleNormal="100" workbookViewId="0">
      <selection activeCell="CF32" sqref="CF32"/>
    </sheetView>
  </sheetViews>
  <sheetFormatPr defaultColWidth="9" defaultRowHeight="21" customHeight="1"/>
  <cols>
    <col min="1" max="1" width="3.7265625" style="230" customWidth="1"/>
    <col min="2" max="2" width="3" style="230" customWidth="1"/>
    <col min="3" max="3" width="5.36328125" style="230" customWidth="1"/>
    <col min="4" max="7" width="3.453125" style="1098" customWidth="1"/>
    <col min="8" max="64" width="3.453125" style="230" customWidth="1"/>
    <col min="65" max="65" width="3.36328125" style="230" customWidth="1"/>
    <col min="66" max="68" width="3.26953125" style="230" customWidth="1"/>
    <col min="69" max="76" width="3.36328125" style="230" customWidth="1"/>
    <col min="77" max="78" width="7.6328125" style="230" customWidth="1"/>
    <col min="79" max="80" width="2.6328125" style="230" customWidth="1"/>
    <col min="81" max="16384" width="9" style="230"/>
  </cols>
  <sheetData>
    <row r="1" spans="1:112" ht="21" customHeight="1">
      <c r="A1" s="2157" t="s">
        <v>646</v>
      </c>
      <c r="B1" s="2157"/>
    </row>
    <row r="2" spans="1:112" ht="21" customHeight="1">
      <c r="A2" s="1056" t="s">
        <v>2102</v>
      </c>
    </row>
    <row r="3" spans="1:112" ht="21" customHeight="1">
      <c r="B3" s="1098"/>
      <c r="C3" s="1098"/>
      <c r="G3" s="230"/>
      <c r="W3" s="230" t="s">
        <v>2103</v>
      </c>
      <c r="AK3" s="991"/>
      <c r="AO3" s="1099"/>
      <c r="AZ3" s="1099"/>
      <c r="BA3" s="1099"/>
      <c r="BB3" s="1099"/>
      <c r="BC3" s="1099"/>
      <c r="BD3" s="1099"/>
      <c r="BE3" s="1099"/>
      <c r="BF3" s="1099"/>
      <c r="BG3" s="1099"/>
      <c r="BH3" s="1099"/>
      <c r="BI3" s="1099"/>
      <c r="BJ3" s="1099"/>
      <c r="BK3" s="1099"/>
      <c r="BL3" s="1099"/>
      <c r="BM3" s="1099"/>
      <c r="BN3" s="1099"/>
      <c r="BO3" s="1099"/>
      <c r="BP3" s="1099"/>
      <c r="BQ3" s="1099"/>
      <c r="BR3" s="1099"/>
      <c r="BS3" s="991"/>
      <c r="BT3" s="991"/>
      <c r="BU3" s="991"/>
      <c r="BV3" s="991"/>
      <c r="BW3" s="991"/>
      <c r="BX3" s="991"/>
      <c r="BY3" s="991"/>
      <c r="BZ3" s="991"/>
      <c r="CA3" s="991"/>
      <c r="CB3" s="991"/>
      <c r="CC3" s="991"/>
      <c r="CD3" s="991"/>
      <c r="CE3" s="991"/>
    </row>
    <row r="4" spans="1:112" ht="21" customHeight="1">
      <c r="B4" s="1098"/>
      <c r="C4" s="1098"/>
      <c r="G4" s="230"/>
      <c r="Y4" s="230">
        <v>-1</v>
      </c>
      <c r="AO4" s="3293" t="s">
        <v>2104</v>
      </c>
      <c r="AP4" s="3293"/>
      <c r="AQ4" s="3293"/>
      <c r="AR4" s="3293"/>
      <c r="AS4" s="3293"/>
      <c r="AT4" s="3293"/>
      <c r="AU4" s="3293"/>
      <c r="AV4" s="3293"/>
      <c r="AW4" s="3294"/>
      <c r="AX4" s="3295"/>
      <c r="AY4" s="3295"/>
      <c r="AZ4" s="3295"/>
      <c r="BA4" s="3295"/>
      <c r="BB4" s="3295"/>
      <c r="BC4" s="3295"/>
      <c r="BD4" s="3295"/>
      <c r="BE4" s="3295"/>
      <c r="BF4" s="3295"/>
      <c r="BG4" s="3295"/>
      <c r="BH4" s="3295"/>
      <c r="BI4" s="3295"/>
      <c r="BJ4" s="3295"/>
      <c r="BK4" s="3295"/>
      <c r="BL4" s="3295"/>
      <c r="BM4" s="3295"/>
      <c r="BN4" s="3295"/>
      <c r="BO4" s="3295"/>
      <c r="BP4" s="3295"/>
      <c r="BQ4" s="3295"/>
      <c r="BR4" s="3296"/>
      <c r="BS4" s="1100"/>
      <c r="BT4" s="1100"/>
      <c r="BU4" s="1100"/>
      <c r="BV4" s="1100"/>
      <c r="BW4" s="1100"/>
      <c r="BX4" s="1100"/>
      <c r="BY4" s="1100"/>
      <c r="CA4" s="1100"/>
      <c r="CB4" s="1100"/>
      <c r="CC4" s="1100"/>
      <c r="CD4" s="1100"/>
      <c r="CE4" s="1100"/>
    </row>
    <row r="5" spans="1:112" ht="21" customHeight="1">
      <c r="B5" s="1098"/>
      <c r="C5" s="1098"/>
      <c r="G5" s="230"/>
      <c r="AO5" s="3293" t="s">
        <v>2017</v>
      </c>
      <c r="AP5" s="3293"/>
      <c r="AQ5" s="3293"/>
      <c r="AR5" s="3293"/>
      <c r="AS5" s="3293"/>
      <c r="AT5" s="3293"/>
      <c r="AU5" s="3293"/>
      <c r="AV5" s="3293"/>
      <c r="AW5" s="3297"/>
      <c r="AX5" s="3297"/>
      <c r="AY5" s="3297"/>
      <c r="AZ5" s="3297"/>
      <c r="BA5" s="3297"/>
      <c r="BB5" s="3297"/>
      <c r="BC5" s="3297"/>
      <c r="BD5" s="3297"/>
      <c r="BE5" s="3297"/>
      <c r="BF5" s="3297"/>
      <c r="BG5" s="3297"/>
      <c r="BH5" s="3297"/>
      <c r="BI5" s="3297"/>
      <c r="BJ5" s="3297"/>
      <c r="BK5" s="3298" t="s">
        <v>2016</v>
      </c>
      <c r="BL5" s="3299"/>
      <c r="BM5" s="3299"/>
      <c r="BN5" s="3300"/>
      <c r="BO5" s="3301"/>
      <c r="BP5" s="3302"/>
      <c r="BQ5" s="3302"/>
      <c r="BR5" s="3303"/>
      <c r="BS5" s="1100"/>
      <c r="BT5" s="1100"/>
      <c r="BU5" s="1100"/>
      <c r="BV5" s="1100"/>
      <c r="BW5" s="1100"/>
      <c r="BX5" s="1100"/>
      <c r="BY5" s="1100"/>
      <c r="CA5" s="1100"/>
      <c r="CB5" s="1100"/>
      <c r="CC5" s="1100"/>
      <c r="CD5" s="1100"/>
      <c r="CE5" s="1100"/>
    </row>
    <row r="6" spans="1:112" ht="21" customHeight="1">
      <c r="B6" s="1098"/>
      <c r="C6" s="1101"/>
      <c r="D6" s="3292" t="s">
        <v>2105</v>
      </c>
      <c r="E6" s="3292"/>
      <c r="F6" s="3292"/>
      <c r="G6" s="3292"/>
      <c r="H6" s="3292"/>
      <c r="I6" s="3292"/>
      <c r="J6" s="3292"/>
      <c r="K6" s="1102"/>
      <c r="L6" s="1102"/>
      <c r="M6" s="1103"/>
      <c r="N6" s="1103"/>
      <c r="O6" s="1103"/>
      <c r="P6" s="1103"/>
      <c r="Q6" s="1103"/>
      <c r="R6" s="1103"/>
      <c r="S6" s="1103"/>
      <c r="T6" s="1103"/>
      <c r="U6" s="1104"/>
      <c r="V6" s="1105"/>
      <c r="W6" s="1106"/>
      <c r="X6" s="1107"/>
      <c r="Y6" s="1107"/>
      <c r="Z6" s="1108" t="s">
        <v>2106</v>
      </c>
      <c r="AA6" s="1109"/>
      <c r="CA6" s="3059"/>
      <c r="CB6" s="3059"/>
      <c r="CC6" s="3059"/>
      <c r="CD6" s="3059"/>
      <c r="CE6" s="3059"/>
      <c r="CF6" s="3059"/>
      <c r="CG6" s="3059"/>
      <c r="CH6" s="3291"/>
      <c r="CI6" s="3291"/>
      <c r="CJ6" s="3291"/>
      <c r="CK6" s="3291"/>
      <c r="CL6" s="3059"/>
      <c r="CM6" s="3059"/>
      <c r="CN6" s="3059"/>
      <c r="CO6" s="3059"/>
      <c r="CP6" s="3059"/>
      <c r="CQ6" s="3059"/>
      <c r="CR6" s="3059"/>
      <c r="CS6" s="3059"/>
      <c r="CT6" s="3059"/>
      <c r="CU6" s="3059"/>
      <c r="CV6" s="3059"/>
      <c r="CW6" s="3059"/>
      <c r="CX6" s="3059"/>
      <c r="CY6" s="3059"/>
      <c r="CZ6" s="3059"/>
      <c r="DA6" s="3059"/>
      <c r="DB6" s="3059"/>
      <c r="DC6" s="3059"/>
      <c r="DD6" s="3059"/>
      <c r="DE6" s="3059"/>
      <c r="DF6" s="3059"/>
      <c r="DG6" s="3059"/>
      <c r="DH6" s="3059"/>
    </row>
    <row r="7" spans="1:112" ht="27.75" customHeight="1">
      <c r="B7" s="1098"/>
      <c r="C7" s="1101"/>
      <c r="D7" s="3288"/>
      <c r="E7" s="3288"/>
      <c r="F7" s="3288"/>
      <c r="G7" s="3253" t="s">
        <v>2107</v>
      </c>
      <c r="H7" s="3253"/>
      <c r="I7" s="3253"/>
      <c r="J7" s="3253"/>
      <c r="K7" s="3253"/>
      <c r="L7" s="3253"/>
      <c r="M7" s="3253"/>
      <c r="N7" s="3253"/>
      <c r="O7" s="3253"/>
      <c r="P7" s="3253"/>
      <c r="Q7" s="3253"/>
      <c r="R7" s="3253"/>
      <c r="S7" s="3253"/>
      <c r="T7" s="3254"/>
      <c r="U7" s="1104"/>
      <c r="V7" s="1104"/>
      <c r="W7" s="1106"/>
      <c r="X7" s="1107"/>
      <c r="Y7" s="1107"/>
      <c r="Z7" s="3252"/>
      <c r="AA7" s="3253"/>
      <c r="AB7" s="3253"/>
      <c r="AC7" s="3253"/>
      <c r="AD7" s="3253"/>
      <c r="AE7" s="3253"/>
      <c r="AF7" s="3254"/>
      <c r="AG7" s="3126" t="s">
        <v>2108</v>
      </c>
      <c r="AH7" s="3127"/>
      <c r="AI7" s="3127"/>
      <c r="AJ7" s="3238"/>
      <c r="AK7" s="3252" t="s">
        <v>539</v>
      </c>
      <c r="AL7" s="3253"/>
      <c r="AM7" s="3253"/>
      <c r="AN7" s="3254"/>
      <c r="AO7" s="3252" t="s">
        <v>538</v>
      </c>
      <c r="AP7" s="3253"/>
      <c r="AQ7" s="3253"/>
      <c r="AR7" s="3254"/>
      <c r="AS7" s="3252" t="s">
        <v>537</v>
      </c>
      <c r="AT7" s="3253"/>
      <c r="AU7" s="3253"/>
      <c r="AV7" s="3254"/>
      <c r="AW7" s="3252" t="s">
        <v>536</v>
      </c>
      <c r="AX7" s="3253"/>
      <c r="AY7" s="3253"/>
      <c r="AZ7" s="3254"/>
      <c r="BA7" s="3252" t="s">
        <v>535</v>
      </c>
      <c r="BB7" s="3253"/>
      <c r="BC7" s="3253"/>
      <c r="BD7" s="3254"/>
      <c r="BE7" s="3252" t="s">
        <v>2</v>
      </c>
      <c r="BF7" s="3253"/>
      <c r="BG7" s="3254"/>
      <c r="BK7" s="1110"/>
      <c r="BL7" s="1110"/>
      <c r="BM7" s="1110"/>
      <c r="BN7" s="1110"/>
      <c r="BO7" s="1111"/>
      <c r="BP7" s="1112"/>
      <c r="BQ7" s="1113"/>
      <c r="BR7" s="1113"/>
      <c r="BS7" s="1113"/>
      <c r="CA7" s="3291"/>
      <c r="CB7" s="3291"/>
      <c r="CC7" s="3291"/>
      <c r="CD7" s="3291"/>
      <c r="CE7" s="3291"/>
      <c r="CF7" s="3291"/>
      <c r="CG7" s="3291"/>
      <c r="CH7" s="3287"/>
      <c r="CI7" s="3287"/>
      <c r="CJ7" s="3287"/>
      <c r="CK7" s="3287"/>
      <c r="CL7" s="3287"/>
      <c r="CM7" s="3287"/>
      <c r="CN7" s="3287"/>
      <c r="CO7" s="3287"/>
      <c r="CP7" s="3287"/>
      <c r="CQ7" s="3287"/>
      <c r="CR7" s="3287"/>
      <c r="CS7" s="3287"/>
      <c r="CT7" s="3287"/>
      <c r="CU7" s="3287"/>
      <c r="CV7" s="3287"/>
      <c r="CW7" s="3287"/>
      <c r="CX7" s="3287"/>
      <c r="CY7" s="3287"/>
      <c r="CZ7" s="3287"/>
      <c r="DA7" s="3287"/>
      <c r="DB7" s="3287"/>
      <c r="DC7" s="3287"/>
      <c r="DD7" s="3287"/>
      <c r="DE7" s="3287"/>
      <c r="DF7" s="3274"/>
      <c r="DG7" s="3274"/>
      <c r="DH7" s="3274"/>
    </row>
    <row r="8" spans="1:112" ht="21" customHeight="1">
      <c r="B8" s="1098"/>
      <c r="C8" s="1101"/>
      <c r="D8" s="3288"/>
      <c r="E8" s="3288"/>
      <c r="F8" s="3288"/>
      <c r="G8" s="3253" t="s">
        <v>2109</v>
      </c>
      <c r="H8" s="3253"/>
      <c r="I8" s="3253"/>
      <c r="J8" s="3253"/>
      <c r="K8" s="3253"/>
      <c r="L8" s="3253"/>
      <c r="M8" s="3253"/>
      <c r="N8" s="3253"/>
      <c r="O8" s="3253"/>
      <c r="P8" s="3253"/>
      <c r="Q8" s="3253"/>
      <c r="R8" s="3253"/>
      <c r="S8" s="3253"/>
      <c r="T8" s="3254"/>
      <c r="U8" s="1104"/>
      <c r="V8" s="1104"/>
      <c r="W8" s="1106"/>
      <c r="X8" s="1107"/>
      <c r="Y8" s="1107"/>
      <c r="Z8" s="3129" t="s">
        <v>2110</v>
      </c>
      <c r="AA8" s="3130"/>
      <c r="AB8" s="3130"/>
      <c r="AC8" s="3130"/>
      <c r="AD8" s="3130"/>
      <c r="AE8" s="3130"/>
      <c r="AF8" s="3290"/>
      <c r="AG8" s="3279"/>
      <c r="AH8" s="3280"/>
      <c r="AI8" s="3280"/>
      <c r="AJ8" s="3281"/>
      <c r="AK8" s="3279"/>
      <c r="AL8" s="3280"/>
      <c r="AM8" s="3280"/>
      <c r="AN8" s="3281"/>
      <c r="AO8" s="3279"/>
      <c r="AP8" s="3280"/>
      <c r="AQ8" s="3280"/>
      <c r="AR8" s="3281"/>
      <c r="AS8" s="3279"/>
      <c r="AT8" s="3280"/>
      <c r="AU8" s="3280"/>
      <c r="AV8" s="3281"/>
      <c r="AW8" s="3279"/>
      <c r="AX8" s="3280"/>
      <c r="AY8" s="3280"/>
      <c r="AZ8" s="3281"/>
      <c r="BA8" s="3279"/>
      <c r="BB8" s="3280"/>
      <c r="BC8" s="3280"/>
      <c r="BD8" s="3281"/>
      <c r="BE8" s="3275">
        <f>SUM(AG8:BD8)</f>
        <v>0</v>
      </c>
      <c r="BF8" s="3276"/>
      <c r="BG8" s="3277"/>
      <c r="BL8" s="1114"/>
      <c r="BM8" s="1114"/>
      <c r="BN8" s="1114"/>
      <c r="BW8" s="1115"/>
      <c r="CC8" s="1114"/>
      <c r="CD8" s="1114"/>
      <c r="CE8" s="1114"/>
      <c r="CL8" s="3286"/>
      <c r="CM8" s="3286"/>
      <c r="CN8" s="3286"/>
      <c r="CO8" s="3286"/>
      <c r="CP8" s="3286"/>
      <c r="CQ8" s="3286"/>
      <c r="CR8" s="3286"/>
      <c r="CS8" s="3286"/>
      <c r="CT8" s="3287"/>
      <c r="CU8" s="3287"/>
      <c r="CV8" s="3287"/>
      <c r="CW8" s="3287"/>
      <c r="CX8" s="3287"/>
      <c r="CY8" s="3287"/>
      <c r="CZ8" s="3287"/>
      <c r="DA8" s="3287"/>
      <c r="DB8" s="3287"/>
      <c r="DC8" s="3287"/>
      <c r="DD8" s="3287"/>
      <c r="DE8" s="3287"/>
      <c r="DF8" s="3274"/>
      <c r="DG8" s="3274"/>
      <c r="DH8" s="3274"/>
    </row>
    <row r="9" spans="1:112" ht="21" customHeight="1">
      <c r="B9" s="1098"/>
      <c r="C9" s="1101"/>
      <c r="D9" s="3288"/>
      <c r="E9" s="3288"/>
      <c r="F9" s="3288"/>
      <c r="G9" s="3253" t="s">
        <v>2111</v>
      </c>
      <c r="H9" s="3253"/>
      <c r="I9" s="3253"/>
      <c r="J9" s="3253"/>
      <c r="K9" s="3253"/>
      <c r="L9" s="3253"/>
      <c r="M9" s="3253"/>
      <c r="N9" s="3253"/>
      <c r="O9" s="3253"/>
      <c r="P9" s="3253"/>
      <c r="Q9" s="3253"/>
      <c r="R9" s="3253"/>
      <c r="S9" s="3253"/>
      <c r="T9" s="3254"/>
      <c r="U9" s="1116"/>
      <c r="V9" s="1104"/>
      <c r="W9" s="1106"/>
      <c r="X9" s="1107"/>
      <c r="Y9" s="1107"/>
      <c r="Z9" s="1117" t="s">
        <v>2112</v>
      </c>
      <c r="AA9" s="3126" t="s">
        <v>2113</v>
      </c>
      <c r="AB9" s="3127"/>
      <c r="AC9" s="3127"/>
      <c r="AD9" s="3127"/>
      <c r="AE9" s="3127"/>
      <c r="AF9" s="3238"/>
      <c r="AG9" s="3282"/>
      <c r="AH9" s="3283"/>
      <c r="AI9" s="3283"/>
      <c r="AJ9" s="3284"/>
      <c r="AK9" s="3282"/>
      <c r="AL9" s="3283"/>
      <c r="AM9" s="3283"/>
      <c r="AN9" s="3284"/>
      <c r="AO9" s="3282"/>
      <c r="AP9" s="3283"/>
      <c r="AQ9" s="3283"/>
      <c r="AR9" s="3284"/>
      <c r="AS9" s="3279"/>
      <c r="AT9" s="3280"/>
      <c r="AU9" s="3280"/>
      <c r="AV9" s="3281"/>
      <c r="AW9" s="3279"/>
      <c r="AX9" s="3280"/>
      <c r="AY9" s="3280"/>
      <c r="AZ9" s="3281"/>
      <c r="BA9" s="3279"/>
      <c r="BB9" s="3280"/>
      <c r="BC9" s="3280"/>
      <c r="BD9" s="3281"/>
      <c r="BE9" s="3275">
        <f>SUM(AG9:BD9)</f>
        <v>0</v>
      </c>
      <c r="BF9" s="3276"/>
      <c r="BG9" s="3277"/>
      <c r="CB9" s="3059"/>
      <c r="CC9" s="3059"/>
      <c r="CD9" s="3059"/>
      <c r="CE9" s="3059"/>
      <c r="CF9" s="3059"/>
      <c r="CG9" s="3059"/>
      <c r="CH9" s="3059"/>
      <c r="CI9" s="3289"/>
      <c r="CJ9" s="3289"/>
      <c r="CK9" s="3289"/>
      <c r="CL9" s="3287"/>
      <c r="CM9" s="3287"/>
      <c r="CN9" s="3287"/>
      <c r="CO9" s="3287"/>
      <c r="CP9" s="3287"/>
      <c r="CQ9" s="3287"/>
      <c r="CR9" s="3287"/>
      <c r="CS9" s="3287"/>
      <c r="CT9" s="3287"/>
      <c r="CU9" s="3287"/>
      <c r="CV9" s="3287"/>
      <c r="CW9" s="3287"/>
      <c r="CX9" s="3287"/>
      <c r="CY9" s="3287"/>
      <c r="CZ9" s="3287"/>
      <c r="DA9" s="3287"/>
      <c r="DB9" s="3287"/>
      <c r="DC9" s="3287"/>
      <c r="DD9" s="3287"/>
      <c r="DE9" s="3287"/>
      <c r="DF9" s="3274"/>
      <c r="DG9" s="3274"/>
      <c r="DH9" s="3274"/>
    </row>
    <row r="10" spans="1:112" ht="21" customHeight="1">
      <c r="B10" s="1107"/>
      <c r="C10" s="1118"/>
      <c r="D10" s="1103"/>
      <c r="E10" s="1103"/>
      <c r="F10" s="1103"/>
      <c r="G10" s="1103"/>
      <c r="H10" s="1103"/>
      <c r="I10" s="1103"/>
      <c r="J10" s="1103"/>
      <c r="K10" s="1103"/>
      <c r="L10" s="1119" t="str">
        <f>IF(COUNTIF(D7:F9,"○")&gt;1,"いずれか１つを選択してください。","")</f>
        <v/>
      </c>
      <c r="M10" s="1103"/>
      <c r="N10" s="1103"/>
      <c r="O10" s="1103"/>
      <c r="P10" s="1103"/>
      <c r="Q10" s="1103"/>
      <c r="R10" s="1103"/>
      <c r="S10" s="1103"/>
      <c r="T10" s="1103"/>
      <c r="U10" s="1120"/>
      <c r="V10" s="1120"/>
      <c r="W10" s="1106"/>
      <c r="X10" s="1107"/>
      <c r="Y10" s="1107"/>
      <c r="Z10" s="3126" t="s">
        <v>2114</v>
      </c>
      <c r="AA10" s="3127"/>
      <c r="AB10" s="3127"/>
      <c r="AC10" s="3127"/>
      <c r="AD10" s="3127"/>
      <c r="AE10" s="3127"/>
      <c r="AF10" s="3238"/>
      <c r="AG10" s="3279"/>
      <c r="AH10" s="3280"/>
      <c r="AI10" s="3280"/>
      <c r="AJ10" s="3281"/>
      <c r="AK10" s="3279"/>
      <c r="AL10" s="3280"/>
      <c r="AM10" s="3280"/>
      <c r="AN10" s="3281"/>
      <c r="AO10" s="3279"/>
      <c r="AP10" s="3280"/>
      <c r="AQ10" s="3280"/>
      <c r="AR10" s="3281"/>
      <c r="AS10" s="3279"/>
      <c r="AT10" s="3280"/>
      <c r="AU10" s="3280"/>
      <c r="AV10" s="3281"/>
      <c r="AW10" s="3279"/>
      <c r="AX10" s="3280"/>
      <c r="AY10" s="3280"/>
      <c r="AZ10" s="3281"/>
      <c r="BA10" s="3279"/>
      <c r="BB10" s="3280"/>
      <c r="BC10" s="3280"/>
      <c r="BD10" s="3281"/>
      <c r="BE10" s="3275">
        <f>SUM(AG10:BD10)</f>
        <v>0</v>
      </c>
      <c r="BF10" s="3276"/>
      <c r="BG10" s="3277"/>
      <c r="BU10" s="1115"/>
      <c r="BW10" s="3285"/>
      <c r="BX10" s="3285"/>
      <c r="BY10" s="3285"/>
      <c r="BZ10" s="3285"/>
      <c r="CA10" s="3285"/>
      <c r="CB10" s="3278"/>
      <c r="CC10" s="3278"/>
      <c r="CD10" s="3278"/>
      <c r="CE10" s="3278"/>
      <c r="CF10" s="3278"/>
      <c r="CG10" s="3278"/>
      <c r="CH10" s="3278"/>
      <c r="CI10" s="3289"/>
      <c r="CJ10" s="3289"/>
      <c r="CK10" s="3289"/>
      <c r="CL10" s="3274"/>
      <c r="CM10" s="3274"/>
      <c r="CN10" s="3274"/>
      <c r="CO10" s="3274"/>
      <c r="CP10" s="3274"/>
      <c r="CQ10" s="3274"/>
      <c r="CR10" s="3274"/>
      <c r="CS10" s="3274"/>
      <c r="CT10" s="3274"/>
      <c r="CU10" s="3274"/>
      <c r="CV10" s="3274"/>
      <c r="CW10" s="3274"/>
      <c r="CX10" s="3274"/>
      <c r="CY10" s="3274"/>
      <c r="CZ10" s="3274"/>
      <c r="DA10" s="3274"/>
      <c r="DB10" s="3274"/>
      <c r="DC10" s="3274"/>
      <c r="DD10" s="3274"/>
      <c r="DE10" s="3274"/>
      <c r="DF10" s="3274"/>
      <c r="DG10" s="3274"/>
      <c r="DH10" s="3274"/>
    </row>
    <row r="11" spans="1:112" ht="21" customHeight="1">
      <c r="B11" s="1107"/>
      <c r="C11" s="1118"/>
      <c r="D11" s="1103"/>
      <c r="E11" s="1120"/>
      <c r="F11" s="1104"/>
      <c r="G11" s="1104"/>
      <c r="H11" s="1104"/>
      <c r="I11" s="1104"/>
      <c r="J11" s="1104"/>
      <c r="K11" s="1104"/>
      <c r="L11" s="1104"/>
      <c r="M11" s="1104"/>
      <c r="N11" s="1104"/>
      <c r="O11" s="1104"/>
      <c r="P11" s="1104"/>
      <c r="Q11" s="1104"/>
      <c r="R11" s="1104"/>
      <c r="S11" s="1104"/>
      <c r="T11" s="1104"/>
      <c r="U11" s="1104"/>
      <c r="V11" s="1120"/>
      <c r="W11" s="1106"/>
      <c r="X11" s="1107"/>
      <c r="Y11" s="1107"/>
      <c r="Z11" s="3126" t="s">
        <v>2</v>
      </c>
      <c r="AA11" s="3127"/>
      <c r="AB11" s="3127"/>
      <c r="AC11" s="3127"/>
      <c r="AD11" s="3127"/>
      <c r="AE11" s="3127"/>
      <c r="AF11" s="3238"/>
      <c r="AG11" s="3275">
        <f>AG8+AG10</f>
        <v>0</v>
      </c>
      <c r="AH11" s="3276"/>
      <c r="AI11" s="3276"/>
      <c r="AJ11" s="3277"/>
      <c r="AK11" s="3275">
        <f t="shared" ref="AK11" si="0">AK8+AK10</f>
        <v>0</v>
      </c>
      <c r="AL11" s="3276"/>
      <c r="AM11" s="3276"/>
      <c r="AN11" s="3277"/>
      <c r="AO11" s="3275">
        <f t="shared" ref="AO11" si="1">AO8+AO10</f>
        <v>0</v>
      </c>
      <c r="AP11" s="3276"/>
      <c r="AQ11" s="3276"/>
      <c r="AR11" s="3277"/>
      <c r="AS11" s="3275">
        <f>AS8+AS10</f>
        <v>0</v>
      </c>
      <c r="AT11" s="3276"/>
      <c r="AU11" s="3276"/>
      <c r="AV11" s="3277"/>
      <c r="AW11" s="3275">
        <f t="shared" ref="AW11" si="2">AW8+AW10</f>
        <v>0</v>
      </c>
      <c r="AX11" s="3276"/>
      <c r="AY11" s="3276"/>
      <c r="AZ11" s="3277"/>
      <c r="BA11" s="3275">
        <f t="shared" ref="BA11" si="3">BA8+BA10</f>
        <v>0</v>
      </c>
      <c r="BB11" s="3276"/>
      <c r="BC11" s="3276"/>
      <c r="BD11" s="3277"/>
      <c r="BE11" s="3275">
        <f>BE8+BE10</f>
        <v>0</v>
      </c>
      <c r="BF11" s="3276"/>
      <c r="BG11" s="3277"/>
      <c r="BW11" s="3059"/>
      <c r="BX11" s="3059"/>
      <c r="BY11" s="3059"/>
      <c r="BZ11" s="3059"/>
      <c r="CA11" s="3059"/>
      <c r="CB11" s="3250"/>
      <c r="CC11" s="3250"/>
      <c r="CD11" s="3250"/>
      <c r="CE11" s="3250"/>
      <c r="CF11" s="3251"/>
      <c r="CG11" s="3251"/>
      <c r="CH11" s="3251"/>
      <c r="CI11" s="3251"/>
      <c r="CJ11" s="3251"/>
      <c r="CK11" s="3251"/>
    </row>
    <row r="12" spans="1:112" ht="21" customHeight="1">
      <c r="B12" s="1107"/>
      <c r="C12" s="1118"/>
      <c r="D12" s="1103"/>
      <c r="E12" s="1120"/>
      <c r="F12" s="1104"/>
      <c r="G12" s="1104"/>
      <c r="H12" s="1104"/>
      <c r="I12" s="1104"/>
      <c r="J12" s="1104"/>
      <c r="K12" s="1104"/>
      <c r="L12" s="1104"/>
      <c r="M12" s="1104"/>
      <c r="N12" s="1104"/>
      <c r="O12" s="1104"/>
      <c r="P12" s="1104"/>
      <c r="Q12" s="1104"/>
      <c r="R12" s="1104"/>
      <c r="S12" s="1104"/>
      <c r="T12" s="1104"/>
      <c r="U12" s="1104"/>
      <c r="V12" s="1120"/>
      <c r="W12" s="1121"/>
      <c r="X12" s="1107"/>
      <c r="Y12" s="1107"/>
      <c r="Z12" s="1107"/>
      <c r="AA12" s="1107"/>
      <c r="BG12" s="1122" t="str">
        <f>IF(AND(BE11&lt;&gt;BO5,D14="○"),"「事業者名簿」の定員数と想定される利用者数が一致しません。","")</f>
        <v/>
      </c>
      <c r="BK12" s="1110"/>
      <c r="BL12" s="1110"/>
      <c r="BM12" s="1110"/>
      <c r="BN12" s="1110"/>
      <c r="BO12" s="1111"/>
      <c r="BP12" s="1112"/>
      <c r="BQ12" s="1113"/>
      <c r="BR12" s="1113"/>
      <c r="BS12" s="1113"/>
      <c r="BW12" s="3059"/>
      <c r="BX12" s="3059"/>
      <c r="BY12" s="3059"/>
      <c r="BZ12" s="3059"/>
      <c r="CA12" s="3059"/>
      <c r="CB12" s="3250"/>
      <c r="CC12" s="3250"/>
      <c r="CD12" s="3250"/>
      <c r="CE12" s="3250"/>
      <c r="CF12" s="3251"/>
      <c r="CG12" s="3251"/>
      <c r="CH12" s="3251"/>
      <c r="CI12" s="3251"/>
      <c r="CJ12" s="3251"/>
      <c r="CK12" s="3251"/>
    </row>
    <row r="13" spans="1:112" ht="21" customHeight="1">
      <c r="B13" s="1107"/>
      <c r="C13" s="1118"/>
      <c r="D13" s="1123" t="s">
        <v>2115</v>
      </c>
      <c r="E13" s="1124"/>
      <c r="F13" s="1124"/>
      <c r="G13" s="1124"/>
      <c r="H13" s="1124"/>
      <c r="I13" s="1124"/>
      <c r="J13" s="1104"/>
      <c r="K13" s="1104"/>
      <c r="L13" s="1104"/>
      <c r="M13" s="1104"/>
      <c r="N13" s="1104"/>
      <c r="O13" s="1104"/>
      <c r="P13" s="1104"/>
      <c r="Q13" s="1104"/>
      <c r="R13" s="1104"/>
      <c r="S13" s="1104"/>
      <c r="T13" s="1104"/>
      <c r="U13" s="1104"/>
      <c r="V13" s="1120"/>
      <c r="W13" s="1125"/>
      <c r="Z13" s="1115" t="s">
        <v>2116</v>
      </c>
      <c r="AP13" s="1115" t="s">
        <v>2117</v>
      </c>
      <c r="AQ13" s="1115"/>
      <c r="AW13" s="1114"/>
      <c r="AX13" s="1114"/>
      <c r="AY13" s="1114"/>
      <c r="BG13" s="1126"/>
      <c r="BH13" s="1115" t="s">
        <v>2118</v>
      </c>
      <c r="BN13" s="1114"/>
      <c r="BO13" s="1114"/>
      <c r="BP13" s="1114"/>
      <c r="BW13" s="1107"/>
      <c r="BX13" s="1107"/>
      <c r="BY13" s="1107"/>
      <c r="BZ13" s="1107"/>
      <c r="CA13" s="1107"/>
      <c r="CB13" s="3250"/>
      <c r="CC13" s="3250"/>
      <c r="CD13" s="3250"/>
      <c r="CE13" s="3250"/>
      <c r="CF13" s="3251"/>
      <c r="CG13" s="3251"/>
      <c r="CH13" s="3251"/>
      <c r="CI13" s="3251"/>
      <c r="CJ13" s="3251"/>
      <c r="CK13" s="3251"/>
    </row>
    <row r="14" spans="1:112" ht="21" customHeight="1">
      <c r="B14" s="1107"/>
      <c r="C14" s="1118"/>
      <c r="D14" s="3260"/>
      <c r="E14" s="3265"/>
      <c r="F14" s="3262" t="s">
        <v>2119</v>
      </c>
      <c r="G14" s="3263"/>
      <c r="H14" s="3263"/>
      <c r="I14" s="3263"/>
      <c r="J14" s="3263"/>
      <c r="K14" s="3263"/>
      <c r="L14" s="3263"/>
      <c r="M14" s="3263"/>
      <c r="N14" s="3263"/>
      <c r="O14" s="3263"/>
      <c r="P14" s="3263"/>
      <c r="Q14" s="3263"/>
      <c r="R14" s="3263"/>
      <c r="S14" s="3263"/>
      <c r="T14" s="3263"/>
      <c r="U14" s="3263"/>
      <c r="V14" s="3264"/>
      <c r="W14" s="1121"/>
      <c r="AE14" s="3252" t="s">
        <v>2120</v>
      </c>
      <c r="AF14" s="3253"/>
      <c r="AG14" s="3253"/>
      <c r="AH14" s="3253"/>
      <c r="AI14" s="3253"/>
      <c r="AJ14" s="3253"/>
      <c r="AK14" s="3254"/>
      <c r="AL14" s="3266" t="s">
        <v>2121</v>
      </c>
      <c r="AM14" s="3267"/>
      <c r="AN14" s="3268"/>
      <c r="AV14" s="3252" t="s">
        <v>2120</v>
      </c>
      <c r="AW14" s="3253"/>
      <c r="AX14" s="3253"/>
      <c r="AY14" s="3253"/>
      <c r="AZ14" s="3253"/>
      <c r="BA14" s="3253"/>
      <c r="BB14" s="3254"/>
      <c r="BC14" s="3266" t="s">
        <v>2121</v>
      </c>
      <c r="BD14" s="3267"/>
      <c r="BE14" s="3268"/>
      <c r="BF14" s="596"/>
      <c r="BG14" s="1126"/>
      <c r="BM14" s="3252" t="s">
        <v>2122</v>
      </c>
      <c r="BN14" s="3253"/>
      <c r="BO14" s="3253"/>
      <c r="BP14" s="3253"/>
      <c r="BQ14" s="3253"/>
      <c r="BR14" s="3253"/>
      <c r="BS14" s="3254"/>
      <c r="BW14" s="3272"/>
      <c r="BX14" s="3272"/>
      <c r="BY14" s="3272"/>
      <c r="BZ14" s="3272"/>
      <c r="CA14" s="3272"/>
      <c r="CB14" s="3258"/>
      <c r="CC14" s="3258"/>
      <c r="CD14" s="3258"/>
      <c r="CE14" s="3258"/>
      <c r="CF14" s="3273"/>
      <c r="CG14" s="3273"/>
      <c r="CH14" s="3273"/>
      <c r="CI14" s="3272"/>
      <c r="CJ14" s="3272"/>
      <c r="CK14" s="3272"/>
    </row>
    <row r="15" spans="1:112" ht="26.25" customHeight="1">
      <c r="B15" s="1107"/>
      <c r="C15" s="1118"/>
      <c r="D15" s="3260"/>
      <c r="E15" s="3261"/>
      <c r="F15" s="3262" t="s">
        <v>2123</v>
      </c>
      <c r="G15" s="3263"/>
      <c r="H15" s="3263"/>
      <c r="I15" s="3263"/>
      <c r="J15" s="3263"/>
      <c r="K15" s="3263"/>
      <c r="L15" s="3263"/>
      <c r="M15" s="3263"/>
      <c r="N15" s="3263"/>
      <c r="O15" s="3263"/>
      <c r="P15" s="3263"/>
      <c r="Q15" s="3263"/>
      <c r="R15" s="3263"/>
      <c r="S15" s="3263"/>
      <c r="T15" s="3263"/>
      <c r="U15" s="3263"/>
      <c r="V15" s="3264"/>
      <c r="W15" s="1127"/>
      <c r="AE15" s="3247" t="s">
        <v>2124</v>
      </c>
      <c r="AF15" s="3248"/>
      <c r="AG15" s="3248"/>
      <c r="AH15" s="3249"/>
      <c r="AI15" s="3247" t="s">
        <v>2125</v>
      </c>
      <c r="AJ15" s="3248"/>
      <c r="AK15" s="3249"/>
      <c r="AL15" s="3269"/>
      <c r="AM15" s="3270"/>
      <c r="AN15" s="3271"/>
      <c r="AQ15" s="3262"/>
      <c r="AR15" s="3263"/>
      <c r="AS15" s="3263"/>
      <c r="AT15" s="3263"/>
      <c r="AU15" s="3264"/>
      <c r="AV15" s="3247" t="s">
        <v>2124</v>
      </c>
      <c r="AW15" s="3248"/>
      <c r="AX15" s="3248"/>
      <c r="AY15" s="3249"/>
      <c r="AZ15" s="3247" t="s">
        <v>2125</v>
      </c>
      <c r="BA15" s="3248"/>
      <c r="BB15" s="3249"/>
      <c r="BC15" s="3269"/>
      <c r="BD15" s="3270"/>
      <c r="BE15" s="3271"/>
      <c r="BF15" s="596"/>
      <c r="BG15" s="1128"/>
      <c r="BH15" s="3262"/>
      <c r="BI15" s="3263"/>
      <c r="BJ15" s="3263"/>
      <c r="BK15" s="3263"/>
      <c r="BL15" s="3264"/>
      <c r="BM15" s="3247" t="s">
        <v>2126</v>
      </c>
      <c r="BN15" s="3248"/>
      <c r="BO15" s="3248"/>
      <c r="BP15" s="3249"/>
      <c r="BQ15" s="3247" t="s">
        <v>2125</v>
      </c>
      <c r="BR15" s="3248"/>
      <c r="BS15" s="3249"/>
      <c r="BW15" s="1107"/>
      <c r="BX15" s="1107"/>
      <c r="BY15" s="1107"/>
      <c r="BZ15" s="3250"/>
      <c r="CA15" s="3250"/>
      <c r="CB15" s="3250"/>
      <c r="CC15" s="3250"/>
      <c r="CD15" s="3251"/>
      <c r="CE15" s="3251"/>
      <c r="CF15" s="3251"/>
      <c r="CG15" s="3251"/>
      <c r="CH15" s="3251"/>
      <c r="CI15" s="3251"/>
    </row>
    <row r="16" spans="1:112" ht="21" customHeight="1">
      <c r="B16" s="1107"/>
      <c r="C16" s="1118"/>
      <c r="D16" s="3260"/>
      <c r="E16" s="3261"/>
      <c r="F16" s="3262" t="s">
        <v>2127</v>
      </c>
      <c r="G16" s="3263"/>
      <c r="H16" s="3263"/>
      <c r="I16" s="3263"/>
      <c r="J16" s="3263"/>
      <c r="K16" s="3263"/>
      <c r="L16" s="3263"/>
      <c r="M16" s="3263"/>
      <c r="N16" s="3263"/>
      <c r="O16" s="3263"/>
      <c r="P16" s="3263"/>
      <c r="Q16" s="3263"/>
      <c r="R16" s="3263"/>
      <c r="S16" s="3263"/>
      <c r="T16" s="3263"/>
      <c r="U16" s="3263"/>
      <c r="V16" s="3264"/>
      <c r="W16" s="1127"/>
      <c r="Z16" s="3252" t="s">
        <v>2128</v>
      </c>
      <c r="AA16" s="3253"/>
      <c r="AB16" s="3253"/>
      <c r="AC16" s="3253"/>
      <c r="AD16" s="3254"/>
      <c r="AE16" s="3255" t="b">
        <f>IF((OR($D$7="○",$D$8="○")),ROUNDDOWN(((BE$8+BE$10*0.9))/6,1))</f>
        <v>0</v>
      </c>
      <c r="AF16" s="3256"/>
      <c r="AG16" s="3256"/>
      <c r="AH16" s="3257"/>
      <c r="AI16" s="3242">
        <f>AE16*$AY$62</f>
        <v>0</v>
      </c>
      <c r="AJ16" s="3243"/>
      <c r="AK16" s="3244"/>
      <c r="AL16" s="3242">
        <f>AE16*40</f>
        <v>0</v>
      </c>
      <c r="AM16" s="3243"/>
      <c r="AN16" s="3244"/>
      <c r="AQ16" s="3252" t="s">
        <v>2129</v>
      </c>
      <c r="AR16" s="3253"/>
      <c r="AS16" s="3253"/>
      <c r="AT16" s="3253"/>
      <c r="AU16" s="3254"/>
      <c r="AV16" s="3239" t="b">
        <f>IF((OR($D$7="○",$D$8="○")),$BE$45)</f>
        <v>0</v>
      </c>
      <c r="AW16" s="3240"/>
      <c r="AX16" s="3240"/>
      <c r="AY16" s="3241"/>
      <c r="AZ16" s="3245">
        <f>AV16*$AY$62</f>
        <v>0</v>
      </c>
      <c r="BA16" s="3245"/>
      <c r="BB16" s="3245"/>
      <c r="BC16" s="3242">
        <f>AV16*40</f>
        <v>0</v>
      </c>
      <c r="BD16" s="3243"/>
      <c r="BE16" s="3244"/>
      <c r="BF16" s="1129"/>
      <c r="BG16" s="1126"/>
      <c r="BH16" s="3252" t="s">
        <v>2130</v>
      </c>
      <c r="BI16" s="3253"/>
      <c r="BJ16" s="3253"/>
      <c r="BK16" s="3253"/>
      <c r="BL16" s="3254"/>
      <c r="BM16" s="3239">
        <f>(ROUNDDOWN(BQ16/40,1))</f>
        <v>0</v>
      </c>
      <c r="BN16" s="3240"/>
      <c r="BO16" s="3240"/>
      <c r="BP16" s="3241"/>
      <c r="BQ16" s="3245">
        <f>$BB$75</f>
        <v>0</v>
      </c>
      <c r="BR16" s="3245"/>
      <c r="BS16" s="3245"/>
      <c r="BU16" s="1115"/>
      <c r="BW16" s="1115"/>
      <c r="BX16" s="1115"/>
      <c r="BY16" s="1115"/>
      <c r="BZ16" s="3258"/>
      <c r="CA16" s="3258"/>
      <c r="CB16" s="3258"/>
      <c r="CC16" s="3258"/>
      <c r="CD16" s="3259"/>
      <c r="CE16" s="3259"/>
      <c r="CF16" s="3259"/>
      <c r="CG16" s="3059"/>
      <c r="CH16" s="3059"/>
      <c r="CI16" s="3059"/>
    </row>
    <row r="17" spans="2:92" ht="21" customHeight="1">
      <c r="B17" s="1107"/>
      <c r="C17" s="1130"/>
      <c r="D17" s="1131"/>
      <c r="E17" s="1131"/>
      <c r="F17" s="1131"/>
      <c r="G17" s="1131"/>
      <c r="H17" s="1131"/>
      <c r="I17" s="1131"/>
      <c r="J17" s="1131"/>
      <c r="K17" s="1131"/>
      <c r="L17" s="1132" t="str">
        <f>IF(COUNTIF(D14:E16,"○")&gt;1,"いずれか１つを選択してください。","")</f>
        <v/>
      </c>
      <c r="M17" s="1131"/>
      <c r="N17" s="1131"/>
      <c r="O17" s="1131"/>
      <c r="P17" s="1131"/>
      <c r="Q17" s="1131"/>
      <c r="R17" s="1131"/>
      <c r="S17" s="1131"/>
      <c r="T17" s="1131"/>
      <c r="U17" s="1131"/>
      <c r="V17" s="1133"/>
      <c r="W17" s="1134"/>
      <c r="Z17" s="3252" t="s">
        <v>2131</v>
      </c>
      <c r="AA17" s="3253"/>
      <c r="AB17" s="3253"/>
      <c r="AC17" s="3253"/>
      <c r="AD17" s="3254"/>
      <c r="AE17" s="3255" t="b">
        <f>IF((OR($D$9="○")),ROUNDDOWN((BE$8+BE$10*0.9)/5,1))</f>
        <v>0</v>
      </c>
      <c r="AF17" s="3256"/>
      <c r="AG17" s="3256"/>
      <c r="AH17" s="3257"/>
      <c r="AI17" s="3242">
        <f>AE17*$AY$62</f>
        <v>0</v>
      </c>
      <c r="AJ17" s="3243"/>
      <c r="AK17" s="3244"/>
      <c r="AL17" s="3242">
        <f>AE17*40</f>
        <v>0</v>
      </c>
      <c r="AM17" s="3243"/>
      <c r="AN17" s="3244"/>
      <c r="AQ17" s="3252" t="s">
        <v>2131</v>
      </c>
      <c r="AR17" s="3253"/>
      <c r="AS17" s="3253"/>
      <c r="AT17" s="3253"/>
      <c r="AU17" s="3254"/>
      <c r="AV17" s="3239" t="b">
        <f>IF(($D$9="○"),$BE$45)</f>
        <v>0</v>
      </c>
      <c r="AW17" s="3240"/>
      <c r="AX17" s="3240"/>
      <c r="AY17" s="3241"/>
      <c r="AZ17" s="3245">
        <f>AV17*$AY$62</f>
        <v>0</v>
      </c>
      <c r="BA17" s="3245"/>
      <c r="BB17" s="3245"/>
      <c r="BC17" s="3242">
        <f>AV17*40</f>
        <v>0</v>
      </c>
      <c r="BD17" s="3243"/>
      <c r="BE17" s="3244"/>
      <c r="BF17" s="1129"/>
      <c r="BG17" s="1126"/>
      <c r="BH17" s="3231" t="s">
        <v>0</v>
      </c>
      <c r="BI17" s="3232"/>
      <c r="BJ17" s="3232"/>
      <c r="BK17" s="3232"/>
      <c r="BL17" s="3233"/>
      <c r="BM17" s="3234">
        <f>SUM(BM14:BP16)</f>
        <v>0</v>
      </c>
      <c r="BN17" s="3235"/>
      <c r="BO17" s="3235"/>
      <c r="BP17" s="3236"/>
      <c r="BQ17" s="3246">
        <f>SUMIF(BQ14:BS16,"&lt;&gt;#VALUE!")</f>
        <v>0</v>
      </c>
      <c r="BR17" s="3246"/>
      <c r="BS17" s="3246"/>
      <c r="BW17" s="1135"/>
    </row>
    <row r="18" spans="2:92" ht="21" customHeight="1">
      <c r="B18" s="1107"/>
      <c r="C18" s="1107"/>
      <c r="D18" s="1107"/>
      <c r="E18" s="1110"/>
      <c r="F18" s="1110"/>
      <c r="G18" s="1110"/>
      <c r="H18" s="1110"/>
      <c r="I18" s="1110"/>
      <c r="J18" s="1110"/>
      <c r="K18" s="1110"/>
      <c r="L18" s="1110"/>
      <c r="M18" s="1110"/>
      <c r="N18" s="1110"/>
      <c r="O18" s="1110"/>
      <c r="P18" s="1110"/>
      <c r="Q18" s="1110"/>
      <c r="R18" s="1110"/>
      <c r="S18" s="1110"/>
      <c r="T18" s="1110"/>
      <c r="U18" s="1110"/>
      <c r="V18" s="1107"/>
      <c r="W18" s="1107"/>
      <c r="X18" s="1107"/>
      <c r="Y18" s="1107"/>
      <c r="Z18" s="3126" t="s">
        <v>2132</v>
      </c>
      <c r="AA18" s="3127"/>
      <c r="AB18" s="3127"/>
      <c r="AC18" s="3127"/>
      <c r="AD18" s="3238"/>
      <c r="AE18" s="3239">
        <f>IF($D$8="○","",ROUNDDOWN(($AO$8+$AO$10*0.9)/9,1)+ROUNDDOWN(($AS$8-$AS$9+$AS$10*0.9)/6,1)+ROUNDDOWN($AS$9/12,1)+ROUNDDOWN(($AW$8-$AW$9+$AW$10*0.9)/4,1)+ROUNDDOWN($AW$9/8,1)+ROUNDDOWN(($BA$8-$BA$9+$BA$10*0.9)/2.5,1)+ROUNDDOWN($BA$9/5,1))</f>
        <v>0</v>
      </c>
      <c r="AF18" s="3240"/>
      <c r="AG18" s="3240"/>
      <c r="AH18" s="3241"/>
      <c r="AI18" s="3242">
        <f>AE18*$AY$62</f>
        <v>0</v>
      </c>
      <c r="AJ18" s="3243"/>
      <c r="AK18" s="3244"/>
      <c r="AL18" s="3242">
        <f>AE18*40</f>
        <v>0</v>
      </c>
      <c r="AM18" s="3243"/>
      <c r="AN18" s="3244"/>
      <c r="AO18" s="1107"/>
      <c r="AP18" s="1107"/>
      <c r="AQ18" s="3126" t="s">
        <v>2132</v>
      </c>
      <c r="AR18" s="3127"/>
      <c r="AS18" s="3127"/>
      <c r="AT18" s="3127"/>
      <c r="AU18" s="3238"/>
      <c r="AV18" s="3239" t="e">
        <f>IF(($D$8="○"),"",$BE$53)</f>
        <v>#DIV/0!</v>
      </c>
      <c r="AW18" s="3240"/>
      <c r="AX18" s="3240"/>
      <c r="AY18" s="3241"/>
      <c r="AZ18" s="3245" t="e">
        <f>AV18*$AY$62</f>
        <v>#DIV/0!</v>
      </c>
      <c r="BA18" s="3245"/>
      <c r="BB18" s="3245"/>
      <c r="BC18" s="3242" t="e">
        <f>AV18*40</f>
        <v>#DIV/0!</v>
      </c>
      <c r="BD18" s="3243"/>
      <c r="BE18" s="3244"/>
      <c r="BF18" s="1129"/>
      <c r="BG18" s="1126"/>
      <c r="BH18" s="1107"/>
      <c r="BI18" s="1107"/>
      <c r="BJ18" s="1107"/>
      <c r="BK18" s="1107"/>
      <c r="BL18" s="1107"/>
      <c r="BM18" s="1114"/>
      <c r="BN18" s="1114"/>
      <c r="BO18" s="1114"/>
      <c r="BP18" s="1114"/>
      <c r="BQ18" s="1129"/>
      <c r="BR18" s="1129"/>
      <c r="BS18" s="1129"/>
    </row>
    <row r="19" spans="2:92" ht="21" customHeight="1">
      <c r="B19" s="1107"/>
      <c r="C19" s="1107"/>
      <c r="D19" s="1107"/>
      <c r="E19" s="1110"/>
      <c r="F19" s="1110"/>
      <c r="G19" s="1110"/>
      <c r="H19" s="1110"/>
      <c r="I19" s="1110"/>
      <c r="J19" s="1110"/>
      <c r="K19" s="1110"/>
      <c r="L19" s="1110"/>
      <c r="M19" s="1110"/>
      <c r="N19" s="1110"/>
      <c r="O19" s="1110"/>
      <c r="P19" s="1110"/>
      <c r="Q19" s="1110"/>
      <c r="R19" s="1110"/>
      <c r="S19" s="1110"/>
      <c r="T19" s="1110"/>
      <c r="U19" s="1110"/>
      <c r="V19" s="1107"/>
      <c r="W19" s="1115"/>
      <c r="X19" s="1115"/>
      <c r="Y19" s="1115"/>
      <c r="Z19" s="3231" t="s">
        <v>0</v>
      </c>
      <c r="AA19" s="3232"/>
      <c r="AB19" s="3232"/>
      <c r="AC19" s="3232"/>
      <c r="AD19" s="3233"/>
      <c r="AE19" s="3234">
        <f>SUM(AE16:AH18)</f>
        <v>0</v>
      </c>
      <c r="AF19" s="3235"/>
      <c r="AG19" s="3235"/>
      <c r="AH19" s="3236"/>
      <c r="AI19" s="3237">
        <f>SUMIF(AI16:AK18,"&lt;&gt;#VALUE!")</f>
        <v>0</v>
      </c>
      <c r="AJ19" s="3237"/>
      <c r="AK19" s="3237"/>
      <c r="AL19" s="3237">
        <f>SUMIF(AL16:AN18,"&lt;&gt;#VALUE!")</f>
        <v>0</v>
      </c>
      <c r="AM19" s="3237"/>
      <c r="AN19" s="3237"/>
      <c r="AO19" s="1115"/>
      <c r="AP19" s="1115"/>
      <c r="AQ19" s="3231" t="s">
        <v>0</v>
      </c>
      <c r="AR19" s="3232"/>
      <c r="AS19" s="3232"/>
      <c r="AT19" s="3232"/>
      <c r="AU19" s="3233"/>
      <c r="AV19" s="3234" t="e">
        <f>SUM(AV16:AY18)</f>
        <v>#DIV/0!</v>
      </c>
      <c r="AW19" s="3235"/>
      <c r="AX19" s="3235"/>
      <c r="AY19" s="3236"/>
      <c r="AZ19" s="3246" t="e">
        <f>SUMIF(AZ16:BB18,"&lt;&gt;#VALUE!")</f>
        <v>#DIV/0!</v>
      </c>
      <c r="BA19" s="3246"/>
      <c r="BB19" s="3246"/>
      <c r="BC19" s="3231" t="e">
        <f>SUMIF(BC16:BE18,"&lt;&gt;#VALUE!")</f>
        <v>#DIV/0!</v>
      </c>
      <c r="BD19" s="3232"/>
      <c r="BE19" s="3233"/>
      <c r="BF19" s="1115"/>
      <c r="BG19" s="1136"/>
      <c r="BH19" s="1115"/>
      <c r="BI19" s="1115"/>
      <c r="BJ19" s="1115"/>
      <c r="BK19" s="1115"/>
      <c r="BL19" s="1115"/>
      <c r="BM19" s="1137"/>
      <c r="BN19" s="1137"/>
      <c r="BO19" s="1137"/>
      <c r="BP19" s="1137"/>
      <c r="BQ19" s="1138"/>
      <c r="BR19" s="1138"/>
      <c r="BS19" s="1138"/>
      <c r="BT19" s="1115"/>
      <c r="BU19" s="1115"/>
      <c r="BV19" s="1115"/>
      <c r="BW19" s="1139"/>
      <c r="BX19" s="1140"/>
    </row>
    <row r="20" spans="2:92" ht="21" customHeight="1" thickBot="1">
      <c r="B20" s="1107"/>
      <c r="C20" s="1107"/>
      <c r="D20" s="1107"/>
      <c r="E20" s="1110"/>
      <c r="F20" s="1110"/>
      <c r="G20" s="1110"/>
      <c r="H20" s="1110"/>
      <c r="I20" s="1110"/>
      <c r="J20" s="1110"/>
      <c r="K20" s="1110"/>
      <c r="L20" s="1110"/>
      <c r="M20" s="1110"/>
      <c r="N20" s="1110"/>
      <c r="O20" s="1110"/>
      <c r="P20" s="1110"/>
      <c r="Q20" s="1110"/>
      <c r="R20" s="1110"/>
      <c r="S20" s="1110"/>
      <c r="T20" s="1110"/>
      <c r="U20" s="1110"/>
      <c r="V20" s="1107"/>
      <c r="W20" s="1141"/>
      <c r="X20" s="1141"/>
      <c r="Y20" s="1141"/>
      <c r="Z20" s="1141"/>
      <c r="AA20" s="1141"/>
      <c r="AB20" s="1142"/>
      <c r="AC20" s="1142"/>
      <c r="AD20" s="1142"/>
      <c r="AE20" s="1142"/>
      <c r="AF20" s="1110"/>
      <c r="AG20" s="1110"/>
      <c r="AH20" s="1110"/>
      <c r="AI20" s="1110"/>
      <c r="AJ20" s="1110"/>
      <c r="AK20" s="1110"/>
      <c r="AM20" s="1141"/>
      <c r="AN20" s="1141"/>
      <c r="AO20" s="1141"/>
      <c r="AP20" s="1141"/>
      <c r="AQ20" s="1141"/>
      <c r="AR20" s="1142"/>
      <c r="AS20" s="1142"/>
      <c r="AT20" s="1142"/>
      <c r="AU20" s="1142"/>
      <c r="AV20" s="1143"/>
      <c r="AW20" s="1143"/>
      <c r="AX20" s="1143"/>
      <c r="AY20" s="1110"/>
      <c r="AZ20" s="1110"/>
      <c r="BA20" s="1110"/>
      <c r="BD20" s="1136"/>
      <c r="BE20" s="1136"/>
      <c r="BF20" s="1136"/>
      <c r="BG20" s="1136"/>
      <c r="BH20" s="1136"/>
      <c r="BI20" s="1144"/>
      <c r="BJ20" s="1144"/>
      <c r="BK20" s="1144"/>
      <c r="BL20" s="1144"/>
      <c r="BM20" s="1145"/>
      <c r="BN20" s="1145"/>
      <c r="BO20" s="1145"/>
      <c r="BP20" s="1145"/>
      <c r="BQ20" s="1109"/>
      <c r="BR20" s="1139"/>
      <c r="BS20" s="1139"/>
      <c r="BT20" s="1139"/>
      <c r="BU20" s="1135"/>
      <c r="BV20" s="1135"/>
      <c r="BW20" s="1135"/>
      <c r="BX20" s="1140"/>
    </row>
    <row r="21" spans="2:92" ht="8.25" customHeight="1">
      <c r="B21" s="1146"/>
      <c r="C21" s="1147"/>
      <c r="D21" s="1147"/>
      <c r="E21" s="1148"/>
      <c r="F21" s="1148"/>
      <c r="G21" s="1148"/>
      <c r="H21" s="1148"/>
      <c r="I21" s="1148"/>
      <c r="J21" s="1148"/>
      <c r="K21" s="1148"/>
      <c r="L21" s="1148"/>
      <c r="M21" s="1148"/>
      <c r="N21" s="1148"/>
      <c r="O21" s="1148"/>
      <c r="P21" s="1148"/>
      <c r="Q21" s="1148"/>
      <c r="R21" s="1148"/>
      <c r="S21" s="1148"/>
      <c r="T21" s="1148"/>
      <c r="U21" s="1148"/>
      <c r="V21" s="1147"/>
      <c r="W21" s="1149"/>
      <c r="X21" s="1149"/>
      <c r="Y21" s="1149"/>
      <c r="Z21" s="1149"/>
      <c r="AA21" s="1149"/>
      <c r="AB21" s="1150"/>
      <c r="AC21" s="1150"/>
      <c r="AD21" s="1150"/>
      <c r="AE21" s="1150"/>
      <c r="AF21" s="1148"/>
      <c r="AG21" s="1148"/>
      <c r="AH21" s="1148"/>
      <c r="AI21" s="1148"/>
      <c r="AJ21" s="1148"/>
      <c r="AK21" s="1148"/>
      <c r="AL21" s="1151"/>
      <c r="AM21" s="1149"/>
      <c r="AN21" s="1149"/>
      <c r="AO21" s="1149"/>
      <c r="AP21" s="1149"/>
      <c r="AQ21" s="1149"/>
      <c r="AR21" s="1150"/>
      <c r="AS21" s="1150"/>
      <c r="AT21" s="1150"/>
      <c r="AU21" s="1150"/>
      <c r="AV21" s="1152"/>
      <c r="AW21" s="1152"/>
      <c r="AX21" s="1152"/>
      <c r="AY21" s="1148"/>
      <c r="AZ21" s="1148"/>
      <c r="BA21" s="1148"/>
      <c r="BB21" s="1151"/>
      <c r="BC21" s="1151"/>
      <c r="BD21" s="1153"/>
      <c r="BE21" s="1153"/>
      <c r="BF21" s="1153"/>
      <c r="BG21" s="1153"/>
      <c r="BH21" s="1153"/>
      <c r="BI21" s="1154"/>
      <c r="BJ21" s="1154"/>
      <c r="BK21" s="1154"/>
      <c r="BL21" s="1154"/>
      <c r="BM21" s="1155"/>
      <c r="BN21" s="1156"/>
      <c r="BO21" s="1145"/>
      <c r="BP21" s="1145"/>
      <c r="BQ21" s="1109"/>
      <c r="BR21" s="1139"/>
      <c r="BS21" s="1139"/>
      <c r="BT21" s="1139"/>
      <c r="BU21" s="1135"/>
      <c r="BV21" s="1135"/>
      <c r="BW21" s="1135"/>
      <c r="BX21" s="1140"/>
    </row>
    <row r="22" spans="2:92" ht="21" customHeight="1">
      <c r="B22" s="1157"/>
      <c r="D22" s="1115" t="s">
        <v>2133</v>
      </c>
      <c r="E22" s="1158"/>
      <c r="F22" s="1158"/>
      <c r="G22" s="1158"/>
      <c r="H22" s="1158"/>
      <c r="I22" s="595"/>
      <c r="J22" s="1144"/>
      <c r="K22" s="1144"/>
      <c r="L22" s="1144"/>
      <c r="M22" s="1145"/>
      <c r="N22" s="1145"/>
      <c r="O22" s="595"/>
      <c r="P22" s="1145"/>
      <c r="Q22" s="1110"/>
      <c r="R22" s="1110"/>
      <c r="S22" s="1110"/>
      <c r="T22" s="1110"/>
      <c r="U22" s="1110"/>
      <c r="V22" s="1107"/>
      <c r="W22" s="1159"/>
      <c r="X22" s="1160"/>
      <c r="Y22" s="1160"/>
      <c r="Z22" s="3223" t="s">
        <v>2134</v>
      </c>
      <c r="AA22" s="3223"/>
      <c r="AB22" s="3223"/>
      <c r="AC22" s="3223"/>
      <c r="AD22" s="3223"/>
      <c r="AE22" s="3223"/>
      <c r="AF22" s="3223"/>
      <c r="AG22" s="3223"/>
      <c r="AH22" s="3223"/>
      <c r="AI22" s="3223"/>
      <c r="AJ22" s="3223"/>
      <c r="AK22" s="3223"/>
      <c r="AL22" s="3223"/>
      <c r="AM22" s="3223"/>
      <c r="AN22" s="3223"/>
      <c r="AO22" s="3223"/>
      <c r="AP22" s="3223"/>
      <c r="AQ22" s="3223"/>
      <c r="AR22" s="3223"/>
      <c r="AS22" s="3223"/>
      <c r="AT22" s="3223"/>
      <c r="AU22" s="3223"/>
      <c r="AV22" s="3223"/>
      <c r="AW22" s="3223"/>
      <c r="AX22" s="3223"/>
      <c r="AY22" s="3223"/>
      <c r="AZ22" s="3223"/>
      <c r="BA22" s="3223"/>
      <c r="BB22" s="3223"/>
      <c r="BC22" s="3223"/>
      <c r="BD22" s="3223"/>
      <c r="BE22" s="3223"/>
      <c r="BF22" s="3223"/>
      <c r="BG22" s="3223"/>
      <c r="BH22" s="3223"/>
      <c r="BI22" s="3223"/>
      <c r="BJ22" s="3223"/>
      <c r="BK22" s="3223"/>
      <c r="BL22" s="3223"/>
      <c r="BM22" s="3224"/>
      <c r="BN22" s="1161"/>
      <c r="BO22" s="1145"/>
      <c r="BP22" s="1145"/>
      <c r="BQ22" s="1109"/>
      <c r="BR22" s="1139"/>
      <c r="BS22" s="1139"/>
      <c r="BT22" s="1139"/>
      <c r="BU22" s="1135"/>
      <c r="BV22" s="1135"/>
      <c r="BW22" s="1135"/>
      <c r="BX22" s="1145"/>
    </row>
    <row r="23" spans="2:92" ht="16.5" customHeight="1">
      <c r="B23" s="1157"/>
      <c r="C23" s="1107"/>
      <c r="D23" s="1107"/>
      <c r="E23" s="230"/>
      <c r="F23" s="1144"/>
      <c r="G23" s="1144"/>
      <c r="H23" s="1144"/>
      <c r="I23" s="1145"/>
      <c r="J23" s="1145"/>
      <c r="L23" s="1145"/>
      <c r="M23" s="1110"/>
      <c r="N23" s="1110"/>
      <c r="Q23" s="1110"/>
      <c r="S23" s="1144"/>
      <c r="T23" s="1144"/>
      <c r="U23" s="1144"/>
      <c r="V23" s="1145"/>
      <c r="W23" s="1162" t="s">
        <v>2135</v>
      </c>
      <c r="X23" s="1163"/>
      <c r="Y23" s="1164"/>
      <c r="Z23" s="3225"/>
      <c r="AA23" s="3225"/>
      <c r="AB23" s="3225"/>
      <c r="AC23" s="3225"/>
      <c r="AD23" s="3225"/>
      <c r="AE23" s="3225"/>
      <c r="AF23" s="3225"/>
      <c r="AG23" s="3225"/>
      <c r="AH23" s="3225"/>
      <c r="AI23" s="3225"/>
      <c r="AJ23" s="3225"/>
      <c r="AK23" s="3225"/>
      <c r="AL23" s="3225"/>
      <c r="AM23" s="3225"/>
      <c r="AN23" s="3225"/>
      <c r="AO23" s="3225"/>
      <c r="AP23" s="3225"/>
      <c r="AQ23" s="3225"/>
      <c r="AR23" s="3225"/>
      <c r="AS23" s="3225"/>
      <c r="AT23" s="3225"/>
      <c r="AU23" s="3225"/>
      <c r="AV23" s="3225"/>
      <c r="AW23" s="3225"/>
      <c r="AX23" s="3225"/>
      <c r="AY23" s="3225"/>
      <c r="AZ23" s="3225"/>
      <c r="BA23" s="3225"/>
      <c r="BB23" s="3225"/>
      <c r="BC23" s="3225"/>
      <c r="BD23" s="3225"/>
      <c r="BE23" s="3225"/>
      <c r="BF23" s="3225"/>
      <c r="BG23" s="3225"/>
      <c r="BH23" s="3225"/>
      <c r="BI23" s="3225"/>
      <c r="BJ23" s="3225"/>
      <c r="BK23" s="3225"/>
      <c r="BL23" s="3225"/>
      <c r="BM23" s="3226"/>
      <c r="BN23" s="1161"/>
      <c r="BO23" s="1145"/>
      <c r="BQ23" s="1158"/>
      <c r="BR23" s="1165"/>
      <c r="BS23" s="1165"/>
      <c r="BT23" s="1166"/>
      <c r="BU23" s="1166"/>
      <c r="BX23" s="1145"/>
    </row>
    <row r="24" spans="2:92" ht="16.5" customHeight="1">
      <c r="B24" s="1157"/>
      <c r="C24" s="1107"/>
      <c r="D24" s="1107"/>
      <c r="E24" s="230"/>
      <c r="F24" s="1144"/>
      <c r="G24" s="1144"/>
      <c r="H24" s="1144"/>
      <c r="I24" s="1145"/>
      <c r="J24" s="1145"/>
      <c r="L24" s="1145"/>
      <c r="M24" s="1110"/>
      <c r="N24" s="1110"/>
      <c r="Q24" s="1110"/>
      <c r="S24" s="1144"/>
      <c r="T24" s="1144"/>
      <c r="U24" s="1144"/>
      <c r="V24" s="1145"/>
      <c r="W24" s="1167"/>
      <c r="X24" s="1168"/>
      <c r="Y24" s="1168"/>
      <c r="Z24" s="3227"/>
      <c r="AA24" s="3227"/>
      <c r="AB24" s="3227"/>
      <c r="AC24" s="3227"/>
      <c r="AD24" s="3227"/>
      <c r="AE24" s="3227"/>
      <c r="AF24" s="3227"/>
      <c r="AG24" s="3227"/>
      <c r="AH24" s="3227"/>
      <c r="AI24" s="3227"/>
      <c r="AJ24" s="3227"/>
      <c r="AK24" s="3227"/>
      <c r="AL24" s="3227"/>
      <c r="AM24" s="3227"/>
      <c r="AN24" s="3227"/>
      <c r="AO24" s="3227"/>
      <c r="AP24" s="3227"/>
      <c r="AQ24" s="3227"/>
      <c r="AR24" s="3227"/>
      <c r="AS24" s="3227"/>
      <c r="AT24" s="3227"/>
      <c r="AU24" s="3227"/>
      <c r="AV24" s="3227"/>
      <c r="AW24" s="3227"/>
      <c r="AX24" s="3227"/>
      <c r="AY24" s="3227"/>
      <c r="AZ24" s="3227"/>
      <c r="BA24" s="3227"/>
      <c r="BB24" s="3227"/>
      <c r="BC24" s="3227"/>
      <c r="BD24" s="3227"/>
      <c r="BE24" s="3227"/>
      <c r="BF24" s="3227"/>
      <c r="BG24" s="3227"/>
      <c r="BH24" s="3227"/>
      <c r="BI24" s="3227"/>
      <c r="BJ24" s="3227"/>
      <c r="BK24" s="3227"/>
      <c r="BL24" s="3227"/>
      <c r="BM24" s="3228"/>
      <c r="BN24" s="1161"/>
      <c r="BO24" s="1139"/>
      <c r="BQ24" s="1158"/>
      <c r="BR24" s="1165"/>
      <c r="BS24" s="1165"/>
      <c r="BT24" s="1166"/>
      <c r="BU24" s="1166"/>
      <c r="BX24" s="1145"/>
    </row>
    <row r="25" spans="2:92" ht="12" customHeight="1">
      <c r="B25" s="1157"/>
      <c r="C25" s="1107"/>
      <c r="D25" s="1107"/>
      <c r="E25" s="230"/>
      <c r="F25" s="1144"/>
      <c r="G25" s="1144"/>
      <c r="H25" s="1144"/>
      <c r="I25" s="1145"/>
      <c r="J25" s="1145"/>
      <c r="L25" s="1145"/>
      <c r="M25" s="1110"/>
      <c r="N25" s="1110"/>
      <c r="Q25" s="1110"/>
      <c r="S25" s="1144"/>
      <c r="T25" s="1144"/>
      <c r="U25" s="1144"/>
      <c r="V25" s="1145"/>
      <c r="W25" s="1169"/>
      <c r="X25" s="1170"/>
      <c r="Y25" s="1170"/>
      <c r="Z25" s="238"/>
      <c r="AA25" s="1171"/>
      <c r="AB25" s="1171"/>
      <c r="AC25" s="1171"/>
      <c r="AD25" s="1171"/>
      <c r="AE25" s="1171"/>
      <c r="AF25" s="1171"/>
      <c r="AG25" s="1171"/>
      <c r="AH25" s="1171"/>
      <c r="AI25" s="1171"/>
      <c r="AJ25" s="1171"/>
      <c r="AK25" s="1171"/>
      <c r="AL25" s="1171"/>
      <c r="AM25" s="1171"/>
      <c r="AN25" s="1171"/>
      <c r="AO25" s="1171"/>
      <c r="AP25" s="1171"/>
      <c r="AQ25" s="1171"/>
      <c r="AR25" s="1171"/>
      <c r="AS25" s="1171"/>
      <c r="AT25" s="1171"/>
      <c r="AU25" s="1171"/>
      <c r="AV25" s="1171"/>
      <c r="AW25" s="1171"/>
      <c r="AX25" s="1171"/>
      <c r="AY25" s="1171"/>
      <c r="AZ25" s="1171"/>
      <c r="BA25" s="1171"/>
      <c r="BB25" s="1171"/>
      <c r="BC25" s="1171"/>
      <c r="BD25" s="1171"/>
      <c r="BE25" s="1171"/>
      <c r="BF25" s="1171"/>
      <c r="BG25" s="1171"/>
      <c r="BH25" s="1171"/>
      <c r="BI25" s="1171"/>
      <c r="BJ25" s="1171"/>
      <c r="BK25" s="1171"/>
      <c r="BL25" s="1171"/>
      <c r="BM25" s="1171"/>
      <c r="BN25" s="1161"/>
      <c r="BO25" s="1139"/>
      <c r="BQ25" s="1158"/>
      <c r="BR25" s="1165"/>
      <c r="BS25" s="1165"/>
      <c r="BT25" s="1166"/>
      <c r="BU25" s="1166"/>
      <c r="BX25" s="1145"/>
    </row>
    <row r="26" spans="2:92" ht="21" customHeight="1">
      <c r="B26" s="1157"/>
      <c r="C26" s="1172"/>
      <c r="D26" s="3229" t="s">
        <v>2136</v>
      </c>
      <c r="E26" s="3229"/>
      <c r="F26" s="3229"/>
      <c r="G26" s="3229"/>
      <c r="H26" s="3229"/>
      <c r="I26" s="3229"/>
      <c r="J26" s="3229"/>
      <c r="K26" s="3229"/>
      <c r="L26" s="3229"/>
      <c r="M26" s="3229"/>
      <c r="N26" s="3229"/>
      <c r="O26" s="3229"/>
      <c r="P26" s="3229"/>
      <c r="Q26" s="3229"/>
      <c r="R26" s="3229"/>
      <c r="S26" s="3229"/>
      <c r="T26" s="3229"/>
      <c r="U26" s="3229"/>
      <c r="V26" s="3229"/>
      <c r="W26" s="3229"/>
      <c r="X26" s="3229"/>
      <c r="Y26" s="3229"/>
      <c r="Z26" s="3229"/>
      <c r="AA26" s="3229"/>
      <c r="AB26" s="3229"/>
      <c r="AC26" s="3229"/>
      <c r="AD26" s="3229"/>
      <c r="AE26" s="3229"/>
      <c r="AF26" s="3229"/>
      <c r="AG26" s="1173"/>
      <c r="AH26" s="1145"/>
      <c r="AI26" s="1174"/>
      <c r="AJ26" s="3230" t="s">
        <v>2137</v>
      </c>
      <c r="AK26" s="3230"/>
      <c r="AL26" s="3230"/>
      <c r="AM26" s="3230"/>
      <c r="AN26" s="3230"/>
      <c r="AO26" s="3230"/>
      <c r="AP26" s="3230"/>
      <c r="AQ26" s="3230"/>
      <c r="AR26" s="3230"/>
      <c r="AS26" s="3230"/>
      <c r="AT26" s="3230"/>
      <c r="AU26" s="3230"/>
      <c r="AV26" s="3230"/>
      <c r="AW26" s="3230"/>
      <c r="AX26" s="3230"/>
      <c r="AY26" s="3230"/>
      <c r="AZ26" s="3230"/>
      <c r="BA26" s="3230"/>
      <c r="BB26" s="3230"/>
      <c r="BC26" s="3230"/>
      <c r="BD26" s="3230"/>
      <c r="BE26" s="3230"/>
      <c r="BF26" s="3230"/>
      <c r="BG26" s="3230"/>
      <c r="BH26" s="3230"/>
      <c r="BI26" s="3230"/>
      <c r="BJ26" s="3230"/>
      <c r="BK26" s="3230"/>
      <c r="BL26" s="3230"/>
      <c r="BM26" s="1175"/>
      <c r="BN26" s="1161"/>
      <c r="BO26" s="1139"/>
      <c r="BQ26" s="1158"/>
      <c r="BR26" s="1165"/>
      <c r="BS26" s="1165"/>
      <c r="BT26" s="1166"/>
      <c r="BU26" s="1166"/>
    </row>
    <row r="27" spans="2:92" ht="21" customHeight="1">
      <c r="B27" s="1157"/>
      <c r="C27" s="1176"/>
      <c r="D27" s="3222" t="s">
        <v>2138</v>
      </c>
      <c r="E27" s="3222"/>
      <c r="F27" s="3222"/>
      <c r="G27" s="3222"/>
      <c r="H27" s="3222"/>
      <c r="I27" s="1177" t="s">
        <v>2139</v>
      </c>
      <c r="J27" s="1177"/>
      <c r="K27" s="1177"/>
      <c r="L27" s="1177"/>
      <c r="M27" s="1177" t="s">
        <v>2140</v>
      </c>
      <c r="N27" s="1177"/>
      <c r="O27" s="1177"/>
      <c r="P27" s="1177"/>
      <c r="Q27" s="325"/>
      <c r="R27" s="207"/>
      <c r="S27" s="207"/>
      <c r="T27" s="3222" t="s">
        <v>2141</v>
      </c>
      <c r="U27" s="3222"/>
      <c r="V27" s="3222"/>
      <c r="W27" s="3222"/>
      <c r="X27" s="3222"/>
      <c r="Y27" s="1177" t="s">
        <v>2139</v>
      </c>
      <c r="Z27" s="1177"/>
      <c r="AA27" s="1177"/>
      <c r="AB27" s="1177"/>
      <c r="AC27" s="1177" t="s">
        <v>2140</v>
      </c>
      <c r="AD27" s="1177"/>
      <c r="AE27" s="1177"/>
      <c r="AF27" s="1177"/>
      <c r="AG27" s="1178"/>
      <c r="AH27" s="207"/>
      <c r="AI27" s="1179"/>
      <c r="AJ27" s="3222" t="s">
        <v>2142</v>
      </c>
      <c r="AK27" s="3222"/>
      <c r="AL27" s="3222"/>
      <c r="AM27" s="3222"/>
      <c r="AN27" s="3222"/>
      <c r="AO27" s="1177" t="s">
        <v>2139</v>
      </c>
      <c r="AP27" s="1177"/>
      <c r="AQ27" s="1177"/>
      <c r="AR27" s="1177"/>
      <c r="AS27" s="1177" t="s">
        <v>2140</v>
      </c>
      <c r="AT27" s="1177"/>
      <c r="AU27" s="1177"/>
      <c r="AV27" s="1177"/>
      <c r="AW27" s="212"/>
      <c r="AX27" s="207"/>
      <c r="AY27" s="1180"/>
      <c r="AZ27" s="3222" t="s">
        <v>2143</v>
      </c>
      <c r="BA27" s="3222"/>
      <c r="BB27" s="3222"/>
      <c r="BC27" s="3222"/>
      <c r="BD27" s="3222"/>
      <c r="BE27" s="1177" t="s">
        <v>2139</v>
      </c>
      <c r="BF27" s="1177"/>
      <c r="BG27" s="1177"/>
      <c r="BH27" s="1177"/>
      <c r="BI27" s="1177" t="s">
        <v>2140</v>
      </c>
      <c r="BJ27" s="1177"/>
      <c r="BK27" s="1177"/>
      <c r="BL27" s="1177"/>
      <c r="BM27" s="1181"/>
      <c r="BN27" s="1182"/>
      <c r="BO27" s="1145"/>
      <c r="BQ27" s="1158"/>
      <c r="BR27" s="1165"/>
      <c r="BS27" s="1165"/>
      <c r="BT27" s="1166"/>
      <c r="BU27" s="1166"/>
      <c r="BV27" s="212"/>
      <c r="BW27" s="212"/>
      <c r="BX27" s="212"/>
      <c r="BY27" s="212"/>
      <c r="CA27" s="212"/>
      <c r="CB27" s="212"/>
      <c r="CC27" s="212"/>
      <c r="CD27" s="212"/>
      <c r="CF27" s="212"/>
      <c r="CG27" s="212"/>
      <c r="CH27" s="212"/>
      <c r="CI27" s="212"/>
      <c r="CK27" s="212"/>
      <c r="CL27" s="212"/>
      <c r="CM27" s="212"/>
      <c r="CN27" s="212"/>
    </row>
    <row r="28" spans="2:92" ht="21" customHeight="1">
      <c r="B28" s="1157"/>
      <c r="C28" s="1176"/>
      <c r="D28" s="3222" t="s">
        <v>2144</v>
      </c>
      <c r="E28" s="3222"/>
      <c r="F28" s="3222"/>
      <c r="G28" s="3222"/>
      <c r="H28" s="3222"/>
      <c r="I28" s="3218">
        <f>(ROUNDDOWN(M28/40,1))</f>
        <v>0</v>
      </c>
      <c r="J28" s="3218"/>
      <c r="K28" s="3218"/>
      <c r="L28" s="3218"/>
      <c r="M28" s="3218">
        <f>((((ROUNDDOWN($BE$11/12,1))*40)))*-1</f>
        <v>0</v>
      </c>
      <c r="N28" s="3218"/>
      <c r="O28" s="3218"/>
      <c r="P28" s="3218"/>
      <c r="Q28" s="325"/>
      <c r="R28" s="207"/>
      <c r="S28" s="207"/>
      <c r="T28" s="3222" t="s">
        <v>2144</v>
      </c>
      <c r="U28" s="3222"/>
      <c r="V28" s="3222"/>
      <c r="W28" s="3222"/>
      <c r="X28" s="3222"/>
      <c r="Y28" s="3218">
        <f>(ROUNDDOWN(AC28/40,1))</f>
        <v>0</v>
      </c>
      <c r="Z28" s="3218"/>
      <c r="AA28" s="3218"/>
      <c r="AB28" s="3218"/>
      <c r="AC28" s="3218">
        <f>((((ROUNDDOWN($BE$11/30,1))*40)))*-1</f>
        <v>0</v>
      </c>
      <c r="AD28" s="3218"/>
      <c r="AE28" s="3218"/>
      <c r="AF28" s="3218"/>
      <c r="AG28" s="1178"/>
      <c r="AH28" s="207"/>
      <c r="AI28" s="1179"/>
      <c r="AJ28" s="3222" t="s">
        <v>2144</v>
      </c>
      <c r="AK28" s="3222"/>
      <c r="AL28" s="3222"/>
      <c r="AM28" s="3222"/>
      <c r="AN28" s="3222"/>
      <c r="AO28" s="3218">
        <f>(ROUNDDOWN(AS28/40,1))</f>
        <v>0</v>
      </c>
      <c r="AP28" s="3218"/>
      <c r="AQ28" s="3218"/>
      <c r="AR28" s="3218"/>
      <c r="AS28" s="3218">
        <f>((((ROUNDDOWN($BE$11/7.5,1))*40)))*-1</f>
        <v>0</v>
      </c>
      <c r="AT28" s="3218"/>
      <c r="AU28" s="3218"/>
      <c r="AV28" s="3218"/>
      <c r="AW28" s="1183"/>
      <c r="AX28" s="207"/>
      <c r="AY28" s="1180"/>
      <c r="AZ28" s="3222" t="s">
        <v>2144</v>
      </c>
      <c r="BA28" s="3222"/>
      <c r="BB28" s="3222"/>
      <c r="BC28" s="3222"/>
      <c r="BD28" s="3222"/>
      <c r="BE28" s="3218">
        <f>(ROUNDDOWN(BI28/40,1))</f>
        <v>0</v>
      </c>
      <c r="BF28" s="3218"/>
      <c r="BG28" s="3218"/>
      <c r="BH28" s="3218"/>
      <c r="BI28" s="3219">
        <f>((((ROUNDDOWN($BE$11/20,1))*40)))*-1</f>
        <v>0</v>
      </c>
      <c r="BJ28" s="3220"/>
      <c r="BK28" s="3220"/>
      <c r="BL28" s="3221"/>
      <c r="BM28" s="1181"/>
      <c r="BN28" s="1182"/>
      <c r="BO28" s="1145"/>
      <c r="BQ28" s="1158"/>
      <c r="BR28" s="1165"/>
      <c r="BS28" s="1165"/>
      <c r="BT28" s="1166"/>
      <c r="BU28" s="1166"/>
      <c r="BV28" s="1184"/>
      <c r="BW28" s="1184"/>
      <c r="BX28" s="1184"/>
      <c r="BY28" s="1184"/>
      <c r="CA28" s="1184"/>
      <c r="CB28" s="1184"/>
      <c r="CC28" s="1184"/>
      <c r="CD28" s="1184"/>
      <c r="CF28" s="1184"/>
      <c r="CG28" s="1184"/>
      <c r="CH28" s="1184"/>
      <c r="CI28" s="1184"/>
      <c r="CK28" s="1184"/>
      <c r="CL28" s="1184"/>
      <c r="CM28" s="1184"/>
      <c r="CN28" s="1184"/>
    </row>
    <row r="29" spans="2:92" ht="21" customHeight="1">
      <c r="B29" s="1157"/>
      <c r="C29" s="1176"/>
      <c r="D29" s="3215" t="s">
        <v>2145</v>
      </c>
      <c r="E29" s="3216"/>
      <c r="F29" s="3216"/>
      <c r="G29" s="3216"/>
      <c r="H29" s="3217"/>
      <c r="I29" s="3218">
        <f>(ROUNDDOWN(M29/40,1))</f>
        <v>0</v>
      </c>
      <c r="J29" s="3218"/>
      <c r="K29" s="3218"/>
      <c r="L29" s="3218"/>
      <c r="M29" s="3219">
        <f>($AL$19-$AI$19)*-1</f>
        <v>0</v>
      </c>
      <c r="N29" s="3220"/>
      <c r="O29" s="3220"/>
      <c r="P29" s="3221"/>
      <c r="Q29" s="325"/>
      <c r="R29" s="207"/>
      <c r="S29" s="207"/>
      <c r="T29" s="3215" t="s">
        <v>2145</v>
      </c>
      <c r="U29" s="3216"/>
      <c r="V29" s="3216"/>
      <c r="W29" s="3216"/>
      <c r="X29" s="3217"/>
      <c r="Y29" s="3218">
        <f>(ROUNDDOWN(AC29/40,1))</f>
        <v>0</v>
      </c>
      <c r="Z29" s="3218"/>
      <c r="AA29" s="3218"/>
      <c r="AB29" s="3218"/>
      <c r="AC29" s="3219">
        <f>($AL$19-$AI$19)*-1</f>
        <v>0</v>
      </c>
      <c r="AD29" s="3220"/>
      <c r="AE29" s="3220"/>
      <c r="AF29" s="3221"/>
      <c r="AG29" s="1178"/>
      <c r="AH29" s="207"/>
      <c r="AI29" s="1179"/>
      <c r="AJ29" s="3215" t="s">
        <v>2145</v>
      </c>
      <c r="AK29" s="3216"/>
      <c r="AL29" s="3216"/>
      <c r="AM29" s="3216"/>
      <c r="AN29" s="3217"/>
      <c r="AO29" s="3218">
        <f>(ROUNDDOWN(AS29/40,1))</f>
        <v>0</v>
      </c>
      <c r="AP29" s="3218"/>
      <c r="AQ29" s="3218"/>
      <c r="AR29" s="3218"/>
      <c r="AS29" s="3219">
        <f>($AL$19-$AI$19)*-1</f>
        <v>0</v>
      </c>
      <c r="AT29" s="3220"/>
      <c r="AU29" s="3220"/>
      <c r="AV29" s="3221"/>
      <c r="AW29" s="1183"/>
      <c r="AX29" s="207"/>
      <c r="AY29" s="1180"/>
      <c r="AZ29" s="3215" t="s">
        <v>2145</v>
      </c>
      <c r="BA29" s="3216"/>
      <c r="BB29" s="3216"/>
      <c r="BC29" s="3216"/>
      <c r="BD29" s="3217"/>
      <c r="BE29" s="3218">
        <f>(ROUNDDOWN(BI29/40,1))</f>
        <v>0</v>
      </c>
      <c r="BF29" s="3218"/>
      <c r="BG29" s="3218"/>
      <c r="BH29" s="3218"/>
      <c r="BI29" s="3219">
        <f>($AL$19-$AI$19)*-1</f>
        <v>0</v>
      </c>
      <c r="BJ29" s="3220"/>
      <c r="BK29" s="3220"/>
      <c r="BL29" s="3221"/>
      <c r="BM29" s="1181"/>
      <c r="BN29" s="1182"/>
      <c r="BO29" s="1145"/>
      <c r="BQ29" s="1158"/>
      <c r="BR29" s="1165"/>
      <c r="BS29" s="1165"/>
      <c r="BT29" s="1166"/>
      <c r="BU29" s="1166"/>
      <c r="BV29" s="1184"/>
      <c r="BW29" s="1184"/>
      <c r="BX29" s="1184"/>
      <c r="BY29" s="1184"/>
      <c r="CA29" s="1184"/>
      <c r="CB29" s="1184"/>
      <c r="CC29" s="1184"/>
      <c r="CD29" s="1184"/>
      <c r="CF29" s="1184"/>
      <c r="CG29" s="1184"/>
      <c r="CH29" s="1184"/>
      <c r="CI29" s="1184"/>
      <c r="CK29" s="1184"/>
      <c r="CL29" s="1184"/>
      <c r="CM29" s="1184"/>
      <c r="CN29" s="1184"/>
    </row>
    <row r="30" spans="2:92" ht="21" customHeight="1" thickBot="1">
      <c r="B30" s="1157"/>
      <c r="C30" s="1176"/>
      <c r="D30" s="3209" t="s">
        <v>2146</v>
      </c>
      <c r="E30" s="3209"/>
      <c r="F30" s="3209"/>
      <c r="G30" s="3209"/>
      <c r="H30" s="3209"/>
      <c r="I30" s="3210">
        <f>(ROUNDDOWN(M30/40,1))</f>
        <v>0</v>
      </c>
      <c r="J30" s="3210"/>
      <c r="K30" s="3210"/>
      <c r="L30" s="3210"/>
      <c r="M30" s="3211">
        <f>$BB$75</f>
        <v>0</v>
      </c>
      <c r="N30" s="3212"/>
      <c r="O30" s="3212"/>
      <c r="P30" s="3213"/>
      <c r="Q30" s="325"/>
      <c r="R30" s="207"/>
      <c r="S30" s="207"/>
      <c r="T30" s="3209" t="s">
        <v>2146</v>
      </c>
      <c r="U30" s="3209"/>
      <c r="V30" s="3209"/>
      <c r="W30" s="3209"/>
      <c r="X30" s="3209"/>
      <c r="Y30" s="3210">
        <f>(ROUNDDOWN(AC30/40,1))</f>
        <v>0</v>
      </c>
      <c r="Z30" s="3210"/>
      <c r="AA30" s="3210"/>
      <c r="AB30" s="3210"/>
      <c r="AC30" s="3211">
        <f>$BB$75</f>
        <v>0</v>
      </c>
      <c r="AD30" s="3212"/>
      <c r="AE30" s="3212"/>
      <c r="AF30" s="3213"/>
      <c r="AG30" s="1178"/>
      <c r="AH30" s="207"/>
      <c r="AI30" s="1179"/>
      <c r="AJ30" s="3209" t="s">
        <v>2146</v>
      </c>
      <c r="AK30" s="3209"/>
      <c r="AL30" s="3209"/>
      <c r="AM30" s="3209"/>
      <c r="AN30" s="3209"/>
      <c r="AO30" s="3210">
        <f>(ROUNDDOWN(AS30/40,1))</f>
        <v>0</v>
      </c>
      <c r="AP30" s="3210"/>
      <c r="AQ30" s="3210"/>
      <c r="AR30" s="3210"/>
      <c r="AS30" s="3211">
        <f>$BB$75</f>
        <v>0</v>
      </c>
      <c r="AT30" s="3212"/>
      <c r="AU30" s="3212"/>
      <c r="AV30" s="3213"/>
      <c r="AW30" s="1183"/>
      <c r="AX30" s="207"/>
      <c r="AY30" s="1180"/>
      <c r="AZ30" s="3209" t="s">
        <v>2146</v>
      </c>
      <c r="BA30" s="3209"/>
      <c r="BB30" s="3209"/>
      <c r="BC30" s="3209"/>
      <c r="BD30" s="3209"/>
      <c r="BE30" s="3214">
        <f>(ROUNDDOWN(BI30/40,1))</f>
        <v>0</v>
      </c>
      <c r="BF30" s="3214"/>
      <c r="BG30" s="3214"/>
      <c r="BH30" s="3214"/>
      <c r="BI30" s="3211">
        <f>$BB$75</f>
        <v>0</v>
      </c>
      <c r="BJ30" s="3212"/>
      <c r="BK30" s="3212"/>
      <c r="BL30" s="3213"/>
      <c r="BM30" s="1181"/>
      <c r="BN30" s="1182"/>
      <c r="BO30" s="1145"/>
      <c r="BV30" s="1183"/>
      <c r="BW30" s="1183"/>
      <c r="BX30" s="1183"/>
      <c r="BY30" s="1183"/>
      <c r="CA30" s="1183"/>
      <c r="CB30" s="1183"/>
      <c r="CC30" s="1183"/>
      <c r="CD30" s="1183"/>
      <c r="CF30" s="1183"/>
      <c r="CG30" s="1183"/>
      <c r="CH30" s="1183"/>
      <c r="CI30" s="1183"/>
      <c r="CK30" s="1183"/>
      <c r="CL30" s="1183"/>
      <c r="CM30" s="1183"/>
      <c r="CN30" s="1183"/>
    </row>
    <row r="31" spans="2:92" ht="30.75" customHeight="1" thickTop="1">
      <c r="B31" s="1157"/>
      <c r="C31" s="1176"/>
      <c r="D31" s="3205" t="s">
        <v>2147</v>
      </c>
      <c r="E31" s="3206"/>
      <c r="F31" s="3206"/>
      <c r="G31" s="3206"/>
      <c r="H31" s="3206"/>
      <c r="I31" s="3208">
        <f>SUM(I28:L30)</f>
        <v>0</v>
      </c>
      <c r="J31" s="3208"/>
      <c r="K31" s="3208"/>
      <c r="L31" s="3208"/>
      <c r="M31" s="3208">
        <f>SUM(M28:P30)</f>
        <v>0</v>
      </c>
      <c r="N31" s="3208"/>
      <c r="O31" s="3208"/>
      <c r="P31" s="3208"/>
      <c r="Q31" s="207"/>
      <c r="R31" s="207"/>
      <c r="S31" s="207"/>
      <c r="T31" s="3205" t="s">
        <v>2147</v>
      </c>
      <c r="U31" s="3206"/>
      <c r="V31" s="3206"/>
      <c r="W31" s="3206"/>
      <c r="X31" s="3206"/>
      <c r="Y31" s="3208">
        <f>SUM(Y28:AB30)</f>
        <v>0</v>
      </c>
      <c r="Z31" s="3208"/>
      <c r="AA31" s="3208"/>
      <c r="AB31" s="3208"/>
      <c r="AC31" s="3208">
        <f>SUM(AC28:AF30)</f>
        <v>0</v>
      </c>
      <c r="AD31" s="3208"/>
      <c r="AE31" s="3208"/>
      <c r="AF31" s="3208"/>
      <c r="AG31" s="1178"/>
      <c r="AH31" s="207"/>
      <c r="AI31" s="1179"/>
      <c r="AJ31" s="3205" t="s">
        <v>2148</v>
      </c>
      <c r="AK31" s="3206"/>
      <c r="AL31" s="3206"/>
      <c r="AM31" s="3206"/>
      <c r="AN31" s="3206"/>
      <c r="AO31" s="3207">
        <f>SUM(AO28:AR30)</f>
        <v>0</v>
      </c>
      <c r="AP31" s="3207"/>
      <c r="AQ31" s="3207"/>
      <c r="AR31" s="3207"/>
      <c r="AS31" s="3208">
        <f>SUM(AS28:AV30)</f>
        <v>0</v>
      </c>
      <c r="AT31" s="3208"/>
      <c r="AU31" s="3208"/>
      <c r="AV31" s="3208"/>
      <c r="AW31" s="1183"/>
      <c r="AX31" s="207"/>
      <c r="AY31" s="1180"/>
      <c r="AZ31" s="3205" t="s">
        <v>2148</v>
      </c>
      <c r="BA31" s="3206"/>
      <c r="BB31" s="3206"/>
      <c r="BC31" s="3206"/>
      <c r="BD31" s="3206"/>
      <c r="BE31" s="3207">
        <f>SUM(BE28:BH30)</f>
        <v>0</v>
      </c>
      <c r="BF31" s="3207"/>
      <c r="BG31" s="3207"/>
      <c r="BH31" s="3207"/>
      <c r="BI31" s="3208">
        <f>SUM(BI28:BL30)</f>
        <v>0</v>
      </c>
      <c r="BJ31" s="3208"/>
      <c r="BK31" s="3208"/>
      <c r="BL31" s="3208"/>
      <c r="BM31" s="1181"/>
      <c r="BN31" s="1182"/>
      <c r="BO31" s="1145"/>
      <c r="BQ31" s="1158"/>
      <c r="BR31" s="1165"/>
      <c r="BS31" s="1165"/>
      <c r="BT31" s="1166"/>
      <c r="BU31" s="1166"/>
      <c r="BV31" s="1185"/>
      <c r="BW31" s="1185"/>
      <c r="BX31" s="1185"/>
      <c r="BY31" s="1185"/>
      <c r="CA31" s="1185"/>
      <c r="CB31" s="1185"/>
      <c r="CC31" s="1185"/>
      <c r="CD31" s="1185"/>
      <c r="CF31" s="1185"/>
      <c r="CG31" s="1185"/>
      <c r="CH31" s="1185"/>
      <c r="CI31" s="1185"/>
      <c r="CK31" s="1185"/>
      <c r="CL31" s="1185"/>
      <c r="CM31" s="1185"/>
      <c r="CN31" s="1185"/>
    </row>
    <row r="32" spans="2:92" ht="20.25" customHeight="1">
      <c r="B32" s="1157"/>
      <c r="C32" s="1176"/>
      <c r="D32" s="1186"/>
      <c r="E32" s="1186"/>
      <c r="F32" s="1186"/>
      <c r="G32" s="1186"/>
      <c r="H32" s="1186"/>
      <c r="I32" s="1187"/>
      <c r="J32" s="1187"/>
      <c r="K32" s="1187"/>
      <c r="L32" s="1187"/>
      <c r="M32" s="1187"/>
      <c r="N32" s="1187"/>
      <c r="O32" s="1187"/>
      <c r="P32" s="1187"/>
      <c r="Q32" s="1110"/>
      <c r="R32" s="1110"/>
      <c r="S32" s="1110"/>
      <c r="T32" s="1186"/>
      <c r="U32" s="1186"/>
      <c r="V32" s="1186"/>
      <c r="W32" s="1186"/>
      <c r="X32" s="1186"/>
      <c r="Y32" s="1187"/>
      <c r="Z32" s="1187"/>
      <c r="AA32" s="1187"/>
      <c r="AB32" s="1187"/>
      <c r="AC32" s="1187"/>
      <c r="AD32" s="1187"/>
      <c r="AE32" s="1187"/>
      <c r="AF32" s="1187"/>
      <c r="AG32" s="1188"/>
      <c r="AH32" s="1110"/>
      <c r="AI32" s="1189"/>
      <c r="AJ32" s="1186"/>
      <c r="AK32" s="1186"/>
      <c r="AL32" s="1186"/>
      <c r="AM32" s="1186"/>
      <c r="AN32" s="1186"/>
      <c r="AO32" s="1187"/>
      <c r="AP32" s="1187"/>
      <c r="AQ32" s="1187"/>
      <c r="AR32" s="1187"/>
      <c r="AS32" s="1187"/>
      <c r="AT32" s="1187"/>
      <c r="AU32" s="1187"/>
      <c r="AV32" s="1187"/>
      <c r="AW32" s="1144"/>
      <c r="AX32" s="1110"/>
      <c r="AY32" s="1126"/>
      <c r="AZ32" s="1186"/>
      <c r="BA32" s="1186"/>
      <c r="BB32" s="1186"/>
      <c r="BC32" s="1186"/>
      <c r="BD32" s="1186"/>
      <c r="BE32" s="1187"/>
      <c r="BF32" s="1187"/>
      <c r="BG32" s="1187"/>
      <c r="BH32" s="1187"/>
      <c r="BI32" s="1187"/>
      <c r="BJ32" s="1187"/>
      <c r="BK32" s="1187"/>
      <c r="BL32" s="1187"/>
      <c r="BM32" s="1181"/>
      <c r="BN32" s="1182"/>
      <c r="BO32" s="1145"/>
      <c r="BQ32" s="1158"/>
      <c r="BR32" s="1165"/>
      <c r="BS32" s="1165"/>
      <c r="BT32" s="1166"/>
      <c r="BU32" s="1166"/>
      <c r="BX32" s="1145"/>
    </row>
    <row r="33" spans="2:96" ht="20.25" customHeight="1">
      <c r="B33" s="1157"/>
      <c r="C33" s="1176"/>
      <c r="D33" s="1186"/>
      <c r="E33" s="1186"/>
      <c r="F33" s="1186"/>
      <c r="G33" s="1186"/>
      <c r="H33" s="1186"/>
      <c r="I33" s="1187"/>
      <c r="J33" s="1187"/>
      <c r="K33" s="3196" t="s">
        <v>2149</v>
      </c>
      <c r="L33" s="3197"/>
      <c r="M33" s="3197"/>
      <c r="N33" s="3199" t="str">
        <f>IF(OR($BE$11&gt;0,),IF(AND(OR($D$7="○",$D$8="○"),$I$31&gt;=0),"可",IF(AND(OR($D$7="○",$D$8="○"),$I$31&lt;0),"不可","")),"")</f>
        <v/>
      </c>
      <c r="O33" s="3200"/>
      <c r="P33" s="3201"/>
      <c r="Q33" s="1110"/>
      <c r="R33" s="1110"/>
      <c r="S33" s="1110"/>
      <c r="T33" s="1186"/>
      <c r="U33" s="1186"/>
      <c r="V33" s="1186"/>
      <c r="W33" s="1186"/>
      <c r="X33" s="1186"/>
      <c r="Y33" s="1187"/>
      <c r="Z33" s="1187"/>
      <c r="AA33" s="3196" t="s">
        <v>2150</v>
      </c>
      <c r="AB33" s="3197"/>
      <c r="AC33" s="3198"/>
      <c r="AD33" s="3199" t="str">
        <f>IF(OR($BE$11&gt;0,),IF(AND(OR($D$7="○",$D$8="○"),$Y$31&gt;=0),"可",IF(AND(OR($D$7="○",$D$8="○"),$Y$31&lt;0),"不可","")),"")</f>
        <v/>
      </c>
      <c r="AE33" s="3200"/>
      <c r="AF33" s="3201"/>
      <c r="AG33" s="1188"/>
      <c r="AH33" s="1110"/>
      <c r="AI33" s="1189"/>
      <c r="AJ33" s="1186"/>
      <c r="AK33" s="1186"/>
      <c r="AL33" s="1186"/>
      <c r="AM33" s="1186"/>
      <c r="AN33" s="1186"/>
      <c r="AO33" s="1187"/>
      <c r="AP33" s="1187"/>
      <c r="AQ33" s="3196" t="s">
        <v>2151</v>
      </c>
      <c r="AR33" s="3197"/>
      <c r="AS33" s="3198"/>
      <c r="AT33" s="3199" t="str">
        <f>IF(OR($BE$11&gt;0,),IF(AND(OR($D$9="○"),$AO$31&gt;=0),"可",IF(AND(OR($D$9="○"),$AO$31&lt;0),"不可","")),"")</f>
        <v/>
      </c>
      <c r="AU33" s="3200"/>
      <c r="AV33" s="3201"/>
      <c r="AW33" s="1144"/>
      <c r="AX33" s="1110"/>
      <c r="AY33" s="1126"/>
      <c r="AZ33" s="1186"/>
      <c r="BA33" s="1186"/>
      <c r="BB33" s="1186"/>
      <c r="BC33" s="1186"/>
      <c r="BD33" s="1186"/>
      <c r="BE33" s="1187"/>
      <c r="BF33" s="1187"/>
      <c r="BG33" s="3196" t="s">
        <v>2152</v>
      </c>
      <c r="BH33" s="3197"/>
      <c r="BI33" s="3198"/>
      <c r="BJ33" s="3199" t="str">
        <f>IF(OR($BE$11&gt;0,),IF(AND(OR($D$9="○"),$BE$31&gt;=0),"可",IF(AND(OR($D$9="○"),$BE$31&lt;0),"不可","")),"")</f>
        <v/>
      </c>
      <c r="BK33" s="3200"/>
      <c r="BL33" s="3201"/>
      <c r="BM33" s="1181"/>
      <c r="BN33" s="1182"/>
      <c r="BO33" s="1145"/>
      <c r="BQ33" s="1158"/>
      <c r="BR33" s="1165"/>
      <c r="BS33" s="1165"/>
      <c r="BT33" s="1166"/>
      <c r="BU33" s="1166"/>
      <c r="BX33" s="1145"/>
    </row>
    <row r="34" spans="2:96" ht="20.25" customHeight="1">
      <c r="B34" s="1157"/>
      <c r="C34" s="1190"/>
      <c r="D34" s="1191"/>
      <c r="E34" s="1191"/>
      <c r="F34" s="1191"/>
      <c r="G34" s="1191"/>
      <c r="H34" s="1191"/>
      <c r="I34" s="1192"/>
      <c r="J34" s="1192"/>
      <c r="K34" s="1192"/>
      <c r="L34" s="1192"/>
      <c r="M34" s="1192"/>
      <c r="N34" s="1192"/>
      <c r="O34" s="1192"/>
      <c r="P34" s="1192"/>
      <c r="Q34" s="1193"/>
      <c r="R34" s="1193"/>
      <c r="S34" s="1193"/>
      <c r="T34" s="1191"/>
      <c r="U34" s="1191"/>
      <c r="V34" s="1191"/>
      <c r="W34" s="1191"/>
      <c r="X34" s="1191"/>
      <c r="Y34" s="1192"/>
      <c r="Z34" s="1192"/>
      <c r="AA34" s="1192"/>
      <c r="AB34" s="1192"/>
      <c r="AC34" s="1192"/>
      <c r="AD34" s="1192"/>
      <c r="AE34" s="1192"/>
      <c r="AF34" s="1192"/>
      <c r="AG34" s="1194"/>
      <c r="AH34" s="1110"/>
      <c r="AI34" s="1195"/>
      <c r="AJ34" s="1191"/>
      <c r="AK34" s="1191"/>
      <c r="AL34" s="1191"/>
      <c r="AM34" s="1191"/>
      <c r="AN34" s="1191"/>
      <c r="AO34" s="1192"/>
      <c r="AP34" s="1192"/>
      <c r="AQ34" s="1192"/>
      <c r="AR34" s="1192"/>
      <c r="AS34" s="1192"/>
      <c r="AT34" s="1192"/>
      <c r="AU34" s="1192"/>
      <c r="AV34" s="1192"/>
      <c r="AW34" s="1196"/>
      <c r="AX34" s="1193"/>
      <c r="AY34" s="1197"/>
      <c r="AZ34" s="1191"/>
      <c r="BA34" s="1191"/>
      <c r="BB34" s="1191"/>
      <c r="BC34" s="1191"/>
      <c r="BD34" s="1191"/>
      <c r="BE34" s="1192"/>
      <c r="BF34" s="1192"/>
      <c r="BG34" s="1192"/>
      <c r="BH34" s="1192"/>
      <c r="BI34" s="1192"/>
      <c r="BJ34" s="1192"/>
      <c r="BK34" s="1192"/>
      <c r="BL34" s="1192"/>
      <c r="BM34" s="1198"/>
      <c r="BN34" s="1182"/>
      <c r="BO34" s="1145"/>
      <c r="BQ34" s="1158"/>
      <c r="BR34" s="1165"/>
      <c r="BS34" s="1165"/>
      <c r="BT34" s="1166"/>
      <c r="BU34" s="1166"/>
      <c r="BX34" s="1145"/>
    </row>
    <row r="35" spans="2:96" ht="20.25" customHeight="1" thickBot="1">
      <c r="B35" s="1199"/>
      <c r="C35" s="1200"/>
      <c r="D35" s="1201"/>
      <c r="E35" s="1201"/>
      <c r="F35" s="1201"/>
      <c r="G35" s="1201"/>
      <c r="H35" s="1201"/>
      <c r="I35" s="1202"/>
      <c r="J35" s="1202"/>
      <c r="K35" s="1202"/>
      <c r="L35" s="1202"/>
      <c r="M35" s="1202"/>
      <c r="N35" s="1202"/>
      <c r="O35" s="1202"/>
      <c r="P35" s="1202"/>
      <c r="Q35" s="1203"/>
      <c r="R35" s="1203"/>
      <c r="S35" s="1203"/>
      <c r="T35" s="1201"/>
      <c r="U35" s="1201"/>
      <c r="V35" s="1201"/>
      <c r="W35" s="1201"/>
      <c r="X35" s="1201"/>
      <c r="Y35" s="1202"/>
      <c r="Z35" s="1202"/>
      <c r="AA35" s="1202"/>
      <c r="AB35" s="1202"/>
      <c r="AC35" s="1202"/>
      <c r="AD35" s="1202"/>
      <c r="AE35" s="1202"/>
      <c r="AF35" s="1202"/>
      <c r="AG35" s="1203"/>
      <c r="AH35" s="1203"/>
      <c r="AI35" s="1203"/>
      <c r="AJ35" s="1201"/>
      <c r="AK35" s="1201"/>
      <c r="AL35" s="1201"/>
      <c r="AM35" s="1201"/>
      <c r="AN35" s="1201"/>
      <c r="AO35" s="1202"/>
      <c r="AP35" s="1202"/>
      <c r="AQ35" s="1202"/>
      <c r="AR35" s="1202"/>
      <c r="AS35" s="1202"/>
      <c r="AT35" s="1202"/>
      <c r="AU35" s="1202"/>
      <c r="AV35" s="1202"/>
      <c r="AW35" s="1204"/>
      <c r="AX35" s="1203"/>
      <c r="AY35" s="1205"/>
      <c r="AZ35" s="1201"/>
      <c r="BA35" s="1201"/>
      <c r="BB35" s="1201"/>
      <c r="BC35" s="1201"/>
      <c r="BD35" s="1201"/>
      <c r="BE35" s="1202"/>
      <c r="BF35" s="1202"/>
      <c r="BG35" s="1202"/>
      <c r="BH35" s="1202"/>
      <c r="BI35" s="1202"/>
      <c r="BJ35" s="1202"/>
      <c r="BK35" s="1202"/>
      <c r="BL35" s="1202"/>
      <c r="BM35" s="1206"/>
      <c r="BN35" s="1207"/>
      <c r="BO35" s="1139"/>
      <c r="BQ35" s="1158"/>
      <c r="BR35" s="1165"/>
      <c r="BS35" s="1165"/>
      <c r="BT35" s="1166"/>
      <c r="BU35" s="1166"/>
      <c r="BX35" s="1145"/>
    </row>
    <row r="36" spans="2:96" ht="21" customHeight="1" thickBot="1">
      <c r="B36" s="1115" t="s">
        <v>2153</v>
      </c>
      <c r="D36" s="1169"/>
      <c r="E36" s="1169"/>
      <c r="F36" s="1169"/>
      <c r="G36" s="1169"/>
      <c r="H36" s="1169"/>
      <c r="I36" s="1169"/>
      <c r="J36" s="1169"/>
      <c r="K36" s="1169"/>
      <c r="L36" s="1169"/>
      <c r="M36" s="1169"/>
      <c r="N36" s="1169"/>
      <c r="O36" s="1169"/>
      <c r="P36" s="1169"/>
      <c r="Q36" s="1169"/>
      <c r="R36" s="1169"/>
      <c r="S36" s="1169"/>
      <c r="T36" s="1169"/>
      <c r="U36" s="1169"/>
      <c r="V36" s="1169"/>
      <c r="W36" s="1169"/>
      <c r="X36" s="1169"/>
      <c r="Y36" s="1169"/>
      <c r="Z36" s="1169"/>
      <c r="AA36" s="1169"/>
      <c r="AB36" s="1169"/>
      <c r="AC36" s="1169"/>
      <c r="AD36" s="1169"/>
      <c r="AE36" s="1169"/>
      <c r="AF36" s="1169"/>
      <c r="AG36" s="1169"/>
      <c r="AH36" s="1169"/>
      <c r="AI36" s="1169"/>
      <c r="AJ36" s="1169"/>
      <c r="AK36" s="1169"/>
      <c r="AL36" s="1169"/>
      <c r="AM36" s="1169"/>
      <c r="AN36" s="1169"/>
      <c r="AO36" s="1169"/>
      <c r="AP36" s="1169"/>
      <c r="AQ36" s="1169"/>
      <c r="AR36" s="1169"/>
      <c r="AS36" s="1169"/>
      <c r="AT36" s="1169"/>
      <c r="AU36" s="1169"/>
      <c r="AV36" s="1169"/>
      <c r="AW36" s="1169"/>
      <c r="AX36" s="1169"/>
      <c r="AY36" s="1169"/>
      <c r="AZ36" s="1169"/>
      <c r="BA36" s="595"/>
      <c r="BB36" s="1169"/>
      <c r="BC36" s="595"/>
      <c r="BD36" s="595"/>
      <c r="BE36" s="1169"/>
      <c r="BF36" s="595"/>
      <c r="BG36" s="1169"/>
      <c r="BH36" s="1169"/>
      <c r="BI36" s="1169"/>
      <c r="BJ36" s="1169"/>
      <c r="BK36" s="1169"/>
      <c r="BL36" s="1169"/>
      <c r="BM36" s="1169"/>
      <c r="BN36" s="1169"/>
      <c r="BO36" s="1139"/>
      <c r="BQ36" s="1158"/>
      <c r="BR36" s="1165"/>
      <c r="BS36" s="1165"/>
      <c r="BT36" s="1166"/>
      <c r="BU36" s="1166"/>
    </row>
    <row r="37" spans="2:96" ht="32.25" customHeight="1" thickBot="1">
      <c r="B37" s="3055"/>
      <c r="C37" s="1208"/>
      <c r="D37" s="3057" t="s">
        <v>254</v>
      </c>
      <c r="E37" s="3057"/>
      <c r="F37" s="3057"/>
      <c r="G37" s="3057"/>
      <c r="H37" s="3057"/>
      <c r="I37" s="3058"/>
      <c r="J37" s="3061" t="s">
        <v>255</v>
      </c>
      <c r="K37" s="3062"/>
      <c r="L37" s="3062"/>
      <c r="M37" s="3062"/>
      <c r="N37" s="3062"/>
      <c r="O37" s="3063"/>
      <c r="P37" s="3067" t="s">
        <v>234</v>
      </c>
      <c r="Q37" s="3057"/>
      <c r="R37" s="3057"/>
      <c r="S37" s="3057"/>
      <c r="T37" s="3057"/>
      <c r="U37" s="3057"/>
      <c r="V37" s="3068"/>
      <c r="W37" s="3071" t="s">
        <v>256</v>
      </c>
      <c r="X37" s="3072"/>
      <c r="Y37" s="3072"/>
      <c r="Z37" s="3072"/>
      <c r="AA37" s="3072"/>
      <c r="AB37" s="3072"/>
      <c r="AC37" s="3073"/>
      <c r="AD37" s="3071" t="s">
        <v>257</v>
      </c>
      <c r="AE37" s="3072"/>
      <c r="AF37" s="3072"/>
      <c r="AG37" s="3072"/>
      <c r="AH37" s="3072"/>
      <c r="AI37" s="3072"/>
      <c r="AJ37" s="3073"/>
      <c r="AK37" s="3071" t="s">
        <v>258</v>
      </c>
      <c r="AL37" s="3072"/>
      <c r="AM37" s="3072"/>
      <c r="AN37" s="3072"/>
      <c r="AO37" s="3072"/>
      <c r="AP37" s="3072"/>
      <c r="AQ37" s="3073"/>
      <c r="AR37" s="3055" t="s">
        <v>259</v>
      </c>
      <c r="AS37" s="3057"/>
      <c r="AT37" s="3057"/>
      <c r="AU37" s="3057"/>
      <c r="AV37" s="3057"/>
      <c r="AW37" s="3057"/>
      <c r="AX37" s="3068"/>
      <c r="AY37" s="3062" t="s">
        <v>261</v>
      </c>
      <c r="AZ37" s="3062"/>
      <c r="BA37" s="3063"/>
      <c r="BB37" s="3061" t="s">
        <v>262</v>
      </c>
      <c r="BC37" s="3062"/>
      <c r="BD37" s="3063"/>
      <c r="BE37" s="3061" t="s">
        <v>263</v>
      </c>
      <c r="BF37" s="3062"/>
      <c r="BG37" s="3062"/>
      <c r="BH37" s="3061" t="s">
        <v>2154</v>
      </c>
      <c r="BI37" s="3062"/>
      <c r="BJ37" s="3062"/>
      <c r="BK37" s="3067" t="s">
        <v>2155</v>
      </c>
      <c r="BL37" s="3057"/>
      <c r="BM37" s="3057"/>
      <c r="BN37" s="3068"/>
      <c r="BQ37" s="1158"/>
      <c r="BR37" s="1165"/>
      <c r="BS37" s="1165"/>
      <c r="BT37" s="1166"/>
      <c r="BU37" s="1166"/>
    </row>
    <row r="38" spans="2:96" ht="32.25" customHeight="1" thickBot="1">
      <c r="B38" s="3056"/>
      <c r="C38" s="1209"/>
      <c r="D38" s="3059"/>
      <c r="E38" s="3059"/>
      <c r="F38" s="3059"/>
      <c r="G38" s="3059"/>
      <c r="H38" s="3059"/>
      <c r="I38" s="3060"/>
      <c r="J38" s="3064"/>
      <c r="K38" s="3065"/>
      <c r="L38" s="3065"/>
      <c r="M38" s="3065"/>
      <c r="N38" s="3065"/>
      <c r="O38" s="3066"/>
      <c r="P38" s="3202"/>
      <c r="Q38" s="3203"/>
      <c r="R38" s="3203"/>
      <c r="S38" s="3203"/>
      <c r="T38" s="3203"/>
      <c r="U38" s="3203"/>
      <c r="V38" s="3204"/>
      <c r="W38" s="1210" t="s">
        <v>1687</v>
      </c>
      <c r="X38" s="1211" t="s">
        <v>2156</v>
      </c>
      <c r="Y38" s="1211" t="s">
        <v>2157</v>
      </c>
      <c r="Z38" s="1211" t="s">
        <v>2158</v>
      </c>
      <c r="AA38" s="1211" t="s">
        <v>2159</v>
      </c>
      <c r="AB38" s="1211" t="s">
        <v>2160</v>
      </c>
      <c r="AC38" s="1212" t="s">
        <v>186</v>
      </c>
      <c r="AD38" s="1210" t="s">
        <v>1687</v>
      </c>
      <c r="AE38" s="1211" t="s">
        <v>2156</v>
      </c>
      <c r="AF38" s="1211" t="s">
        <v>2157</v>
      </c>
      <c r="AG38" s="1211" t="s">
        <v>2158</v>
      </c>
      <c r="AH38" s="1211" t="s">
        <v>2159</v>
      </c>
      <c r="AI38" s="1211" t="s">
        <v>2160</v>
      </c>
      <c r="AJ38" s="1212" t="s">
        <v>186</v>
      </c>
      <c r="AK38" s="1210" t="s">
        <v>1687</v>
      </c>
      <c r="AL38" s="1211" t="s">
        <v>2156</v>
      </c>
      <c r="AM38" s="1211" t="s">
        <v>2157</v>
      </c>
      <c r="AN38" s="1211" t="s">
        <v>2158</v>
      </c>
      <c r="AO38" s="1211" t="s">
        <v>2159</v>
      </c>
      <c r="AP38" s="1211" t="s">
        <v>2160</v>
      </c>
      <c r="AQ38" s="1212" t="s">
        <v>186</v>
      </c>
      <c r="AR38" s="1213" t="s">
        <v>1687</v>
      </c>
      <c r="AS38" s="1214" t="s">
        <v>2156</v>
      </c>
      <c r="AT38" s="1214" t="s">
        <v>2157</v>
      </c>
      <c r="AU38" s="1214" t="s">
        <v>2158</v>
      </c>
      <c r="AV38" s="1214" t="s">
        <v>2159</v>
      </c>
      <c r="AW38" s="1214" t="s">
        <v>2160</v>
      </c>
      <c r="AX38" s="1215" t="s">
        <v>186</v>
      </c>
      <c r="AY38" s="3065"/>
      <c r="AZ38" s="3065"/>
      <c r="BA38" s="3066"/>
      <c r="BB38" s="3064"/>
      <c r="BC38" s="3065"/>
      <c r="BD38" s="3066"/>
      <c r="BE38" s="3064"/>
      <c r="BF38" s="3065"/>
      <c r="BG38" s="3065"/>
      <c r="BH38" s="3064"/>
      <c r="BI38" s="3065"/>
      <c r="BJ38" s="3065"/>
      <c r="BK38" s="3069"/>
      <c r="BL38" s="3059"/>
      <c r="BM38" s="3059"/>
      <c r="BN38" s="3070"/>
      <c r="BQ38" s="1158"/>
      <c r="BR38" s="1165"/>
      <c r="BS38" s="1165"/>
      <c r="BT38" s="1166"/>
      <c r="BU38" s="1166"/>
    </row>
    <row r="39" spans="2:96" ht="21" customHeight="1" thickBot="1">
      <c r="B39" s="3176" t="s">
        <v>2161</v>
      </c>
      <c r="C39" s="1216"/>
      <c r="D39" s="3178"/>
      <c r="E39" s="3178"/>
      <c r="F39" s="3178"/>
      <c r="G39" s="3178"/>
      <c r="H39" s="3178"/>
      <c r="I39" s="3179"/>
      <c r="J39" s="3180"/>
      <c r="K39" s="3178"/>
      <c r="L39" s="3179"/>
      <c r="M39" s="3180"/>
      <c r="N39" s="3178"/>
      <c r="O39" s="3179"/>
      <c r="P39" s="3181"/>
      <c r="Q39" s="3053"/>
      <c r="R39" s="3053"/>
      <c r="S39" s="3053"/>
      <c r="T39" s="3053"/>
      <c r="U39" s="3053"/>
      <c r="V39" s="3054"/>
      <c r="W39" s="1217"/>
      <c r="X39" s="1218"/>
      <c r="Y39" s="1218"/>
      <c r="Z39" s="1218"/>
      <c r="AA39" s="1218"/>
      <c r="AB39" s="1218"/>
      <c r="AC39" s="1219"/>
      <c r="AD39" s="1217"/>
      <c r="AE39" s="1218"/>
      <c r="AF39" s="1218"/>
      <c r="AG39" s="1218"/>
      <c r="AH39" s="1218"/>
      <c r="AI39" s="1218"/>
      <c r="AJ39" s="1219"/>
      <c r="AK39" s="1217"/>
      <c r="AL39" s="1218"/>
      <c r="AM39" s="1218"/>
      <c r="AN39" s="1218"/>
      <c r="AO39" s="1218"/>
      <c r="AP39" s="1218"/>
      <c r="AQ39" s="1219"/>
      <c r="AR39" s="1217"/>
      <c r="AS39" s="1218"/>
      <c r="AT39" s="1218"/>
      <c r="AU39" s="1218"/>
      <c r="AV39" s="1218"/>
      <c r="AW39" s="1218"/>
      <c r="AX39" s="1219"/>
      <c r="AY39" s="3001">
        <f t="shared" ref="AY39:AY58" si="4">SUM(W39:AX39)</f>
        <v>0</v>
      </c>
      <c r="AZ39" s="3001"/>
      <c r="BA39" s="3080"/>
      <c r="BB39" s="3182">
        <f t="shared" ref="BB39:BB59" si="5">AY39/4</f>
        <v>0</v>
      </c>
      <c r="BC39" s="3183"/>
      <c r="BD39" s="3184"/>
      <c r="BE39" s="3185"/>
      <c r="BF39" s="3186"/>
      <c r="BG39" s="3186"/>
      <c r="BH39" s="3185"/>
      <c r="BI39" s="3186"/>
      <c r="BJ39" s="3186"/>
      <c r="BK39" s="3162"/>
      <c r="BL39" s="3163"/>
      <c r="BM39" s="3163"/>
      <c r="BN39" s="3164"/>
      <c r="BQ39" s="1158"/>
      <c r="BR39" s="1165"/>
      <c r="BS39" s="1165"/>
      <c r="BT39" s="1166"/>
      <c r="BU39" s="1166"/>
    </row>
    <row r="40" spans="2:96" ht="21" customHeight="1">
      <c r="B40" s="3029"/>
      <c r="C40" s="3165" t="s">
        <v>2162</v>
      </c>
      <c r="D40" s="3167"/>
      <c r="E40" s="3167"/>
      <c r="F40" s="3167"/>
      <c r="G40" s="3167"/>
      <c r="H40" s="3167"/>
      <c r="I40" s="3107"/>
      <c r="J40" s="3168"/>
      <c r="K40" s="3167"/>
      <c r="L40" s="3107"/>
      <c r="M40" s="3168"/>
      <c r="N40" s="3167"/>
      <c r="O40" s="3107"/>
      <c r="P40" s="3108"/>
      <c r="Q40" s="3109"/>
      <c r="R40" s="3109"/>
      <c r="S40" s="3109"/>
      <c r="T40" s="3109"/>
      <c r="U40" s="3109"/>
      <c r="V40" s="3110"/>
      <c r="W40" s="1220"/>
      <c r="X40" s="1221"/>
      <c r="Y40" s="1221"/>
      <c r="Z40" s="1221"/>
      <c r="AA40" s="1221"/>
      <c r="AB40" s="1221"/>
      <c r="AC40" s="1222"/>
      <c r="AD40" s="1220"/>
      <c r="AE40" s="1221"/>
      <c r="AF40" s="1221"/>
      <c r="AG40" s="1221"/>
      <c r="AH40" s="1221"/>
      <c r="AI40" s="1221"/>
      <c r="AJ40" s="1222"/>
      <c r="AK40" s="1220"/>
      <c r="AL40" s="1221"/>
      <c r="AM40" s="1221"/>
      <c r="AN40" s="1221"/>
      <c r="AO40" s="1221"/>
      <c r="AP40" s="1221"/>
      <c r="AQ40" s="1222"/>
      <c r="AR40" s="1220"/>
      <c r="AS40" s="1221"/>
      <c r="AT40" s="1221"/>
      <c r="AU40" s="1221"/>
      <c r="AV40" s="1221"/>
      <c r="AW40" s="1221"/>
      <c r="AX40" s="1222"/>
      <c r="AY40" s="3169">
        <f t="shared" si="4"/>
        <v>0</v>
      </c>
      <c r="AZ40" s="3169"/>
      <c r="BA40" s="3133"/>
      <c r="BB40" s="3170">
        <f t="shared" si="5"/>
        <v>0</v>
      </c>
      <c r="BC40" s="3171"/>
      <c r="BD40" s="3172"/>
      <c r="BE40" s="3173"/>
      <c r="BF40" s="3174"/>
      <c r="BG40" s="3175"/>
      <c r="BH40" s="3173"/>
      <c r="BI40" s="3174"/>
      <c r="BJ40" s="3175"/>
      <c r="BK40" s="3151"/>
      <c r="BL40" s="3152"/>
      <c r="BM40" s="3152"/>
      <c r="BN40" s="3153"/>
      <c r="BO40" s="1223"/>
    </row>
    <row r="41" spans="2:96" ht="21" customHeight="1">
      <c r="B41" s="3029"/>
      <c r="C41" s="3166"/>
      <c r="D41" s="3154"/>
      <c r="E41" s="3154"/>
      <c r="F41" s="3154"/>
      <c r="G41" s="3154"/>
      <c r="H41" s="3154"/>
      <c r="I41" s="3099"/>
      <c r="J41" s="3155"/>
      <c r="K41" s="3154"/>
      <c r="L41" s="3099"/>
      <c r="M41" s="3155"/>
      <c r="N41" s="3154"/>
      <c r="O41" s="3099"/>
      <c r="P41" s="3018"/>
      <c r="Q41" s="3019"/>
      <c r="R41" s="3019"/>
      <c r="S41" s="3019"/>
      <c r="T41" s="3019"/>
      <c r="U41" s="3019"/>
      <c r="V41" s="3020"/>
      <c r="W41" s="1224"/>
      <c r="X41" s="1225"/>
      <c r="Y41" s="1225"/>
      <c r="Z41" s="1225"/>
      <c r="AA41" s="1225"/>
      <c r="AB41" s="1225"/>
      <c r="AC41" s="1226"/>
      <c r="AD41" s="1224"/>
      <c r="AE41" s="1225"/>
      <c r="AF41" s="1225"/>
      <c r="AG41" s="1225"/>
      <c r="AH41" s="1225"/>
      <c r="AI41" s="1225"/>
      <c r="AJ41" s="1226"/>
      <c r="AK41" s="1224"/>
      <c r="AL41" s="1225"/>
      <c r="AM41" s="1225"/>
      <c r="AN41" s="1225"/>
      <c r="AO41" s="1225"/>
      <c r="AP41" s="1225"/>
      <c r="AQ41" s="1226"/>
      <c r="AR41" s="1224"/>
      <c r="AS41" s="1225"/>
      <c r="AT41" s="1225"/>
      <c r="AU41" s="1225"/>
      <c r="AV41" s="1225"/>
      <c r="AW41" s="1225"/>
      <c r="AX41" s="1226"/>
      <c r="AY41" s="3156">
        <f t="shared" si="4"/>
        <v>0</v>
      </c>
      <c r="AZ41" s="3156"/>
      <c r="BA41" s="3100"/>
      <c r="BB41" s="3024">
        <f t="shared" si="5"/>
        <v>0</v>
      </c>
      <c r="BC41" s="3157"/>
      <c r="BD41" s="3158"/>
      <c r="BE41" s="3159"/>
      <c r="BF41" s="3160"/>
      <c r="BG41" s="3161"/>
      <c r="BH41" s="3159"/>
      <c r="BI41" s="3160"/>
      <c r="BJ41" s="3161"/>
      <c r="BK41" s="3126"/>
      <c r="BL41" s="3127"/>
      <c r="BM41" s="3127"/>
      <c r="BN41" s="3128"/>
      <c r="BO41" s="1223"/>
    </row>
    <row r="42" spans="2:96" ht="21" customHeight="1">
      <c r="B42" s="3029"/>
      <c r="C42" s="3166"/>
      <c r="D42" s="3154"/>
      <c r="E42" s="3154"/>
      <c r="F42" s="3154"/>
      <c r="G42" s="3154"/>
      <c r="H42" s="3154"/>
      <c r="I42" s="3099"/>
      <c r="J42" s="3155"/>
      <c r="K42" s="3154"/>
      <c r="L42" s="3099"/>
      <c r="M42" s="3155"/>
      <c r="N42" s="3154"/>
      <c r="O42" s="3099"/>
      <c r="P42" s="3018"/>
      <c r="Q42" s="3019"/>
      <c r="R42" s="3019"/>
      <c r="S42" s="3019"/>
      <c r="T42" s="3019"/>
      <c r="U42" s="3019"/>
      <c r="V42" s="3020"/>
      <c r="W42" s="1224"/>
      <c r="X42" s="1225"/>
      <c r="Y42" s="1225"/>
      <c r="Z42" s="1225"/>
      <c r="AA42" s="1225"/>
      <c r="AB42" s="1225"/>
      <c r="AC42" s="1226"/>
      <c r="AD42" s="1224"/>
      <c r="AE42" s="1225"/>
      <c r="AF42" s="1225"/>
      <c r="AG42" s="1225"/>
      <c r="AH42" s="1225"/>
      <c r="AI42" s="1225"/>
      <c r="AJ42" s="1226"/>
      <c r="AK42" s="1224"/>
      <c r="AL42" s="1225"/>
      <c r="AM42" s="1225"/>
      <c r="AN42" s="1225"/>
      <c r="AO42" s="1225"/>
      <c r="AP42" s="1225"/>
      <c r="AQ42" s="1226"/>
      <c r="AR42" s="1224"/>
      <c r="AS42" s="1225"/>
      <c r="AT42" s="1225"/>
      <c r="AU42" s="1225"/>
      <c r="AV42" s="1225"/>
      <c r="AW42" s="1225"/>
      <c r="AX42" s="1226"/>
      <c r="AY42" s="3156">
        <f t="shared" si="4"/>
        <v>0</v>
      </c>
      <c r="AZ42" s="3156"/>
      <c r="BA42" s="3100"/>
      <c r="BB42" s="3024">
        <f t="shared" si="5"/>
        <v>0</v>
      </c>
      <c r="BC42" s="3157"/>
      <c r="BD42" s="3158"/>
      <c r="BE42" s="3159"/>
      <c r="BF42" s="3160"/>
      <c r="BG42" s="3161"/>
      <c r="BH42" s="3159"/>
      <c r="BI42" s="3160"/>
      <c r="BJ42" s="3161"/>
      <c r="BK42" s="3126"/>
      <c r="BL42" s="3127"/>
      <c r="BM42" s="3127"/>
      <c r="BN42" s="3128"/>
      <c r="BO42" s="1223"/>
    </row>
    <row r="43" spans="2:96" ht="21" customHeight="1">
      <c r="B43" s="3029"/>
      <c r="C43" s="3166"/>
      <c r="D43" s="3154"/>
      <c r="E43" s="3154"/>
      <c r="F43" s="3154"/>
      <c r="G43" s="3154"/>
      <c r="H43" s="3154"/>
      <c r="I43" s="3099"/>
      <c r="J43" s="3155"/>
      <c r="K43" s="3154"/>
      <c r="L43" s="3099"/>
      <c r="M43" s="3155"/>
      <c r="N43" s="3154"/>
      <c r="O43" s="3099"/>
      <c r="P43" s="3018"/>
      <c r="Q43" s="3019"/>
      <c r="R43" s="3019"/>
      <c r="S43" s="3019"/>
      <c r="T43" s="3019"/>
      <c r="U43" s="3019"/>
      <c r="V43" s="3020"/>
      <c r="W43" s="1224"/>
      <c r="X43" s="1225"/>
      <c r="Y43" s="1225"/>
      <c r="Z43" s="1225"/>
      <c r="AA43" s="1225"/>
      <c r="AB43" s="1225"/>
      <c r="AC43" s="1226"/>
      <c r="AD43" s="1224"/>
      <c r="AE43" s="1225"/>
      <c r="AF43" s="1225"/>
      <c r="AG43" s="1225"/>
      <c r="AH43" s="1225"/>
      <c r="AI43" s="1225"/>
      <c r="AJ43" s="1226"/>
      <c r="AK43" s="1224"/>
      <c r="AL43" s="1225"/>
      <c r="AM43" s="1225"/>
      <c r="AN43" s="1225"/>
      <c r="AO43" s="1225"/>
      <c r="AP43" s="1225"/>
      <c r="AQ43" s="1226"/>
      <c r="AR43" s="1224"/>
      <c r="AS43" s="1225"/>
      <c r="AT43" s="1225"/>
      <c r="AU43" s="1225"/>
      <c r="AV43" s="1225"/>
      <c r="AW43" s="1225"/>
      <c r="AX43" s="1226"/>
      <c r="AY43" s="3156">
        <f t="shared" si="4"/>
        <v>0</v>
      </c>
      <c r="AZ43" s="3156"/>
      <c r="BA43" s="3100"/>
      <c r="BB43" s="3024">
        <f t="shared" si="5"/>
        <v>0</v>
      </c>
      <c r="BC43" s="3157"/>
      <c r="BD43" s="3158"/>
      <c r="BE43" s="3159"/>
      <c r="BF43" s="3160"/>
      <c r="BG43" s="3161"/>
      <c r="BH43" s="3159"/>
      <c r="BI43" s="3160"/>
      <c r="BJ43" s="3161"/>
      <c r="BK43" s="3126"/>
      <c r="BL43" s="3127"/>
      <c r="BM43" s="3127"/>
      <c r="BN43" s="3128"/>
      <c r="BO43" s="1223"/>
      <c r="CC43" s="1002"/>
      <c r="CD43" s="991"/>
      <c r="CE43" s="991"/>
      <c r="CF43" s="991"/>
      <c r="CG43" s="991"/>
      <c r="CH43" s="991"/>
      <c r="CI43" s="991"/>
      <c r="CJ43" s="991"/>
      <c r="CK43" s="991"/>
      <c r="CL43" s="991"/>
      <c r="CM43" s="991"/>
      <c r="CN43" s="991"/>
      <c r="CO43" s="991"/>
      <c r="CP43" s="991"/>
      <c r="CQ43" s="991"/>
      <c r="CR43" s="991"/>
    </row>
    <row r="44" spans="2:96" ht="21" customHeight="1" thickBot="1">
      <c r="B44" s="3029"/>
      <c r="C44" s="3166"/>
      <c r="D44" s="3187"/>
      <c r="E44" s="3187"/>
      <c r="F44" s="3187"/>
      <c r="G44" s="3187"/>
      <c r="H44" s="3187"/>
      <c r="I44" s="3188"/>
      <c r="J44" s="3189"/>
      <c r="K44" s="3187"/>
      <c r="L44" s="3188"/>
      <c r="M44" s="3189"/>
      <c r="N44" s="3187"/>
      <c r="O44" s="3188"/>
      <c r="P44" s="3018"/>
      <c r="Q44" s="3019"/>
      <c r="R44" s="3019"/>
      <c r="S44" s="3019"/>
      <c r="T44" s="3019"/>
      <c r="U44" s="3019"/>
      <c r="V44" s="3020"/>
      <c r="W44" s="1227"/>
      <c r="X44" s="1228"/>
      <c r="Y44" s="1228"/>
      <c r="Z44" s="1228"/>
      <c r="AA44" s="1228"/>
      <c r="AB44" s="1228"/>
      <c r="AC44" s="1229"/>
      <c r="AD44" s="1227"/>
      <c r="AE44" s="1228"/>
      <c r="AF44" s="1228"/>
      <c r="AG44" s="1228"/>
      <c r="AH44" s="1228"/>
      <c r="AI44" s="1228"/>
      <c r="AJ44" s="1229"/>
      <c r="AK44" s="1227"/>
      <c r="AL44" s="1228"/>
      <c r="AM44" s="1228"/>
      <c r="AN44" s="1228"/>
      <c r="AO44" s="1228"/>
      <c r="AP44" s="1228"/>
      <c r="AQ44" s="1229"/>
      <c r="AR44" s="1227"/>
      <c r="AS44" s="1228"/>
      <c r="AT44" s="1228"/>
      <c r="AU44" s="1228"/>
      <c r="AV44" s="1228"/>
      <c r="AW44" s="1228"/>
      <c r="AX44" s="1229"/>
      <c r="AY44" s="3190">
        <f t="shared" si="4"/>
        <v>0</v>
      </c>
      <c r="AZ44" s="3190"/>
      <c r="BA44" s="3095"/>
      <c r="BB44" s="3013">
        <f t="shared" si="5"/>
        <v>0</v>
      </c>
      <c r="BC44" s="3191"/>
      <c r="BD44" s="3192"/>
      <c r="BE44" s="3193"/>
      <c r="BF44" s="3194"/>
      <c r="BG44" s="3195"/>
      <c r="BH44" s="3193"/>
      <c r="BI44" s="3194"/>
      <c r="BJ44" s="3195"/>
      <c r="BK44" s="3129"/>
      <c r="BL44" s="3130"/>
      <c r="BM44" s="3130"/>
      <c r="BN44" s="3131"/>
      <c r="BO44" s="1223"/>
      <c r="CC44" s="991"/>
      <c r="CD44" s="991"/>
      <c r="CE44" s="2755"/>
      <c r="CF44" s="2755"/>
      <c r="CG44" s="2755"/>
      <c r="CH44" s="2755"/>
      <c r="CI44" s="2755"/>
      <c r="CJ44" s="2755"/>
      <c r="CK44" s="3132"/>
      <c r="CL44" s="3132"/>
      <c r="CM44" s="3132"/>
      <c r="CN44" s="3132"/>
      <c r="CO44" s="3132"/>
      <c r="CP44" s="1166"/>
      <c r="CQ44" s="1166"/>
      <c r="CR44" s="1166"/>
    </row>
    <row r="45" spans="2:96" ht="21" customHeight="1">
      <c r="B45" s="3029"/>
      <c r="C45" s="3030" t="s">
        <v>530</v>
      </c>
      <c r="D45" s="3031"/>
      <c r="E45" s="3032"/>
      <c r="F45" s="3032"/>
      <c r="G45" s="3032"/>
      <c r="H45" s="3032"/>
      <c r="I45" s="3032"/>
      <c r="J45" s="3032"/>
      <c r="K45" s="3032"/>
      <c r="L45" s="3032"/>
      <c r="M45" s="3032"/>
      <c r="N45" s="3032"/>
      <c r="O45" s="3032"/>
      <c r="P45" s="3108"/>
      <c r="Q45" s="3109"/>
      <c r="R45" s="3109"/>
      <c r="S45" s="3109"/>
      <c r="T45" s="3109"/>
      <c r="U45" s="3109"/>
      <c r="V45" s="3110"/>
      <c r="W45" s="1220"/>
      <c r="X45" s="1221"/>
      <c r="Y45" s="1221"/>
      <c r="Z45" s="1221"/>
      <c r="AA45" s="1221"/>
      <c r="AB45" s="1221"/>
      <c r="AC45" s="1222"/>
      <c r="AD45" s="1220"/>
      <c r="AE45" s="1221"/>
      <c r="AF45" s="1221"/>
      <c r="AG45" s="1221"/>
      <c r="AH45" s="1221"/>
      <c r="AI45" s="1221"/>
      <c r="AJ45" s="1222"/>
      <c r="AK45" s="1220"/>
      <c r="AL45" s="1221"/>
      <c r="AM45" s="1221"/>
      <c r="AN45" s="1221"/>
      <c r="AO45" s="1221"/>
      <c r="AP45" s="1221"/>
      <c r="AQ45" s="1222"/>
      <c r="AR45" s="1230"/>
      <c r="AS45" s="1221"/>
      <c r="AT45" s="1221"/>
      <c r="AU45" s="1221"/>
      <c r="AV45" s="1221"/>
      <c r="AW45" s="1221"/>
      <c r="AX45" s="1222"/>
      <c r="AY45" s="3133">
        <f t="shared" si="4"/>
        <v>0</v>
      </c>
      <c r="AZ45" s="3134"/>
      <c r="BA45" s="3134"/>
      <c r="BB45" s="3135">
        <f>AY45/4</f>
        <v>0</v>
      </c>
      <c r="BC45" s="3135"/>
      <c r="BD45" s="3135"/>
      <c r="BE45" s="3136" t="e">
        <f>ROUNDDOWN(SUM(BB45:BD52)/AY62,1)</f>
        <v>#DIV/0!</v>
      </c>
      <c r="BF45" s="3137"/>
      <c r="BG45" s="3138"/>
      <c r="BH45" s="3142">
        <f>ROUNDDOWN(SUM(BB45:BD52)/40,1)</f>
        <v>0</v>
      </c>
      <c r="BI45" s="3143"/>
      <c r="BJ45" s="3144"/>
      <c r="BK45" s="3151"/>
      <c r="BL45" s="3152"/>
      <c r="BM45" s="3152"/>
      <c r="BN45" s="3153"/>
      <c r="BO45" s="1223"/>
      <c r="BP45" s="1231"/>
      <c r="CC45" s="991"/>
      <c r="CD45" s="991"/>
      <c r="CE45" s="2755"/>
      <c r="CF45" s="2755"/>
      <c r="CG45" s="2755"/>
      <c r="CH45" s="2755"/>
      <c r="CI45" s="2755"/>
      <c r="CJ45" s="2755"/>
      <c r="CK45" s="3132"/>
      <c r="CL45" s="3132"/>
      <c r="CM45" s="3132"/>
      <c r="CN45" s="3132"/>
      <c r="CO45" s="3132"/>
      <c r="CP45" s="1166"/>
      <c r="CQ45" s="1166"/>
      <c r="CR45" s="1166"/>
    </row>
    <row r="46" spans="2:96" ht="21" customHeight="1">
      <c r="B46" s="3029"/>
      <c r="C46" s="3029"/>
      <c r="D46" s="3016"/>
      <c r="E46" s="3017"/>
      <c r="F46" s="3017"/>
      <c r="G46" s="3017"/>
      <c r="H46" s="3017"/>
      <c r="I46" s="3017"/>
      <c r="J46" s="3017"/>
      <c r="K46" s="3017"/>
      <c r="L46" s="3017"/>
      <c r="M46" s="3017"/>
      <c r="N46" s="3017"/>
      <c r="O46" s="3017"/>
      <c r="P46" s="3018"/>
      <c r="Q46" s="3019"/>
      <c r="R46" s="3019"/>
      <c r="S46" s="3019"/>
      <c r="T46" s="3019"/>
      <c r="U46" s="3019"/>
      <c r="V46" s="3020"/>
      <c r="W46" s="1224"/>
      <c r="X46" s="1225"/>
      <c r="Y46" s="1225"/>
      <c r="Z46" s="1225"/>
      <c r="AA46" s="1225"/>
      <c r="AB46" s="1225"/>
      <c r="AC46" s="1226"/>
      <c r="AD46" s="1224"/>
      <c r="AE46" s="1225"/>
      <c r="AF46" s="1225"/>
      <c r="AG46" s="1225"/>
      <c r="AH46" s="1225"/>
      <c r="AI46" s="1225"/>
      <c r="AJ46" s="1226"/>
      <c r="AK46" s="1224"/>
      <c r="AL46" s="1225"/>
      <c r="AM46" s="1225"/>
      <c r="AN46" s="1225"/>
      <c r="AO46" s="1225"/>
      <c r="AP46" s="1225"/>
      <c r="AQ46" s="1226"/>
      <c r="AR46" s="1232"/>
      <c r="AS46" s="1225"/>
      <c r="AT46" s="1225"/>
      <c r="AU46" s="1225"/>
      <c r="AV46" s="1225"/>
      <c r="AW46" s="1225"/>
      <c r="AX46" s="1226"/>
      <c r="AY46" s="3100">
        <f t="shared" si="4"/>
        <v>0</v>
      </c>
      <c r="AZ46" s="3022"/>
      <c r="BA46" s="3022"/>
      <c r="BB46" s="3023">
        <f>AY46/4</f>
        <v>0</v>
      </c>
      <c r="BC46" s="3023"/>
      <c r="BD46" s="3023"/>
      <c r="BE46" s="3112"/>
      <c r="BF46" s="3113"/>
      <c r="BG46" s="3114"/>
      <c r="BH46" s="3145"/>
      <c r="BI46" s="3146"/>
      <c r="BJ46" s="3147"/>
      <c r="BK46" s="3126"/>
      <c r="BL46" s="3127"/>
      <c r="BM46" s="3127"/>
      <c r="BN46" s="3128"/>
      <c r="BO46" s="1223"/>
      <c r="CC46" s="991"/>
      <c r="CD46" s="991"/>
      <c r="CE46" s="2755"/>
      <c r="CF46" s="2755"/>
      <c r="CG46" s="2755"/>
      <c r="CH46" s="2755"/>
      <c r="CI46" s="2755"/>
      <c r="CJ46" s="2755"/>
      <c r="CK46" s="3132"/>
      <c r="CL46" s="3132"/>
      <c r="CM46" s="3132"/>
      <c r="CN46" s="3132"/>
      <c r="CO46" s="3132"/>
      <c r="CP46" s="1166"/>
      <c r="CQ46" s="1166"/>
      <c r="CR46" s="1166"/>
    </row>
    <row r="47" spans="2:96" ht="21" customHeight="1">
      <c r="B47" s="3029"/>
      <c r="C47" s="3029"/>
      <c r="D47" s="3016"/>
      <c r="E47" s="3017"/>
      <c r="F47" s="3017"/>
      <c r="G47" s="3017"/>
      <c r="H47" s="3017"/>
      <c r="I47" s="3017"/>
      <c r="J47" s="3017"/>
      <c r="K47" s="3017"/>
      <c r="L47" s="3017"/>
      <c r="M47" s="3017"/>
      <c r="N47" s="3017"/>
      <c r="O47" s="3017"/>
      <c r="P47" s="3018"/>
      <c r="Q47" s="3019"/>
      <c r="R47" s="3019"/>
      <c r="S47" s="3019"/>
      <c r="T47" s="3019"/>
      <c r="U47" s="3019"/>
      <c r="V47" s="3020"/>
      <c r="W47" s="1224"/>
      <c r="X47" s="1225"/>
      <c r="Y47" s="1225"/>
      <c r="Z47" s="1225"/>
      <c r="AA47" s="1225"/>
      <c r="AB47" s="1225"/>
      <c r="AC47" s="1226"/>
      <c r="AD47" s="1224"/>
      <c r="AE47" s="1225"/>
      <c r="AF47" s="1225"/>
      <c r="AG47" s="1225"/>
      <c r="AH47" s="1225"/>
      <c r="AI47" s="1225"/>
      <c r="AJ47" s="1226"/>
      <c r="AK47" s="1224"/>
      <c r="AL47" s="1225"/>
      <c r="AM47" s="1225"/>
      <c r="AN47" s="1225"/>
      <c r="AO47" s="1225"/>
      <c r="AP47" s="1225"/>
      <c r="AQ47" s="1226"/>
      <c r="AR47" s="1232"/>
      <c r="AS47" s="1225"/>
      <c r="AT47" s="1225"/>
      <c r="AU47" s="1225"/>
      <c r="AV47" s="1225"/>
      <c r="AW47" s="1225"/>
      <c r="AX47" s="1226"/>
      <c r="AY47" s="3100">
        <f t="shared" si="4"/>
        <v>0</v>
      </c>
      <c r="AZ47" s="3022"/>
      <c r="BA47" s="3022"/>
      <c r="BB47" s="3023">
        <f t="shared" si="5"/>
        <v>0</v>
      </c>
      <c r="BC47" s="3023"/>
      <c r="BD47" s="3023"/>
      <c r="BE47" s="3112"/>
      <c r="BF47" s="3113"/>
      <c r="BG47" s="3114"/>
      <c r="BH47" s="3145"/>
      <c r="BI47" s="3146"/>
      <c r="BJ47" s="3147"/>
      <c r="BK47" s="3126"/>
      <c r="BL47" s="3127"/>
      <c r="BM47" s="3127"/>
      <c r="BN47" s="3128"/>
      <c r="BO47" s="1223"/>
      <c r="CC47" s="994"/>
      <c r="CD47" s="991"/>
      <c r="CE47" s="2755"/>
      <c r="CF47" s="2755"/>
      <c r="CG47" s="2755"/>
      <c r="CH47" s="2755"/>
      <c r="CI47" s="2755"/>
      <c r="CJ47" s="2755"/>
      <c r="CK47" s="3132"/>
      <c r="CL47" s="3132"/>
      <c r="CM47" s="3132"/>
      <c r="CN47" s="3132"/>
      <c r="CO47" s="3132"/>
      <c r="CP47" s="1166"/>
      <c r="CQ47" s="1166"/>
      <c r="CR47" s="1166"/>
    </row>
    <row r="48" spans="2:96" ht="21" customHeight="1">
      <c r="B48" s="3029"/>
      <c r="C48" s="3029"/>
      <c r="D48" s="3016"/>
      <c r="E48" s="3017"/>
      <c r="F48" s="3017"/>
      <c r="G48" s="3017"/>
      <c r="H48" s="3017"/>
      <c r="I48" s="3017"/>
      <c r="J48" s="3017"/>
      <c r="K48" s="3017"/>
      <c r="L48" s="3017"/>
      <c r="M48" s="3017"/>
      <c r="N48" s="3017"/>
      <c r="O48" s="3017"/>
      <c r="P48" s="3018"/>
      <c r="Q48" s="3019"/>
      <c r="R48" s="3019"/>
      <c r="S48" s="3019"/>
      <c r="T48" s="3019"/>
      <c r="U48" s="3019"/>
      <c r="V48" s="3020"/>
      <c r="W48" s="1224"/>
      <c r="X48" s="1225"/>
      <c r="Y48" s="1225"/>
      <c r="Z48" s="1225"/>
      <c r="AA48" s="1225"/>
      <c r="AB48" s="1225"/>
      <c r="AC48" s="1226"/>
      <c r="AD48" s="1224"/>
      <c r="AE48" s="1225"/>
      <c r="AF48" s="1225"/>
      <c r="AG48" s="1225"/>
      <c r="AH48" s="1225"/>
      <c r="AI48" s="1225"/>
      <c r="AJ48" s="1226"/>
      <c r="AK48" s="1224"/>
      <c r="AL48" s="1225"/>
      <c r="AM48" s="1225"/>
      <c r="AN48" s="1225"/>
      <c r="AO48" s="1225"/>
      <c r="AP48" s="1225"/>
      <c r="AQ48" s="1226"/>
      <c r="AR48" s="1232"/>
      <c r="AS48" s="1225"/>
      <c r="AT48" s="1225"/>
      <c r="AU48" s="1225"/>
      <c r="AV48" s="1225"/>
      <c r="AW48" s="1225"/>
      <c r="AX48" s="1226"/>
      <c r="AY48" s="3100">
        <f t="shared" si="4"/>
        <v>0</v>
      </c>
      <c r="AZ48" s="3022"/>
      <c r="BA48" s="3022"/>
      <c r="BB48" s="3023">
        <f t="shared" si="5"/>
        <v>0</v>
      </c>
      <c r="BC48" s="3023"/>
      <c r="BD48" s="3023"/>
      <c r="BE48" s="3112"/>
      <c r="BF48" s="3113"/>
      <c r="BG48" s="3114"/>
      <c r="BH48" s="3145"/>
      <c r="BI48" s="3146"/>
      <c r="BJ48" s="3147"/>
      <c r="BK48" s="3129"/>
      <c r="BL48" s="3130"/>
      <c r="BM48" s="3130"/>
      <c r="BN48" s="3131"/>
      <c r="BO48" s="1223"/>
    </row>
    <row r="49" spans="2:85" ht="21" customHeight="1">
      <c r="B49" s="3029"/>
      <c r="C49" s="3029"/>
      <c r="D49" s="3016"/>
      <c r="E49" s="3017"/>
      <c r="F49" s="3017"/>
      <c r="G49" s="3017"/>
      <c r="H49" s="3017"/>
      <c r="I49" s="3017"/>
      <c r="J49" s="3017"/>
      <c r="K49" s="3017"/>
      <c r="L49" s="3017"/>
      <c r="M49" s="3017"/>
      <c r="N49" s="3017"/>
      <c r="O49" s="3017"/>
      <c r="P49" s="3018"/>
      <c r="Q49" s="3019"/>
      <c r="R49" s="3019"/>
      <c r="S49" s="3019"/>
      <c r="T49" s="3019"/>
      <c r="U49" s="3019"/>
      <c r="V49" s="3020"/>
      <c r="W49" s="1224"/>
      <c r="X49" s="1225"/>
      <c r="Y49" s="1225"/>
      <c r="Z49" s="1225"/>
      <c r="AA49" s="1225"/>
      <c r="AB49" s="1225"/>
      <c r="AC49" s="1226"/>
      <c r="AD49" s="1224"/>
      <c r="AE49" s="1225"/>
      <c r="AF49" s="1225"/>
      <c r="AG49" s="1225"/>
      <c r="AH49" s="1225"/>
      <c r="AI49" s="1225"/>
      <c r="AJ49" s="1226"/>
      <c r="AK49" s="1224"/>
      <c r="AL49" s="1225"/>
      <c r="AM49" s="1225"/>
      <c r="AN49" s="1225"/>
      <c r="AO49" s="1225"/>
      <c r="AP49" s="1225"/>
      <c r="AQ49" s="1226"/>
      <c r="AR49" s="1232"/>
      <c r="AS49" s="1225"/>
      <c r="AT49" s="1225"/>
      <c r="AU49" s="1225"/>
      <c r="AV49" s="1225"/>
      <c r="AW49" s="1225"/>
      <c r="AX49" s="1226"/>
      <c r="AY49" s="3100">
        <f t="shared" si="4"/>
        <v>0</v>
      </c>
      <c r="AZ49" s="3022"/>
      <c r="BA49" s="3022"/>
      <c r="BB49" s="3023">
        <f t="shared" si="5"/>
        <v>0</v>
      </c>
      <c r="BC49" s="3023"/>
      <c r="BD49" s="3023"/>
      <c r="BE49" s="3112"/>
      <c r="BF49" s="3113"/>
      <c r="BG49" s="3114"/>
      <c r="BH49" s="3145"/>
      <c r="BI49" s="3146"/>
      <c r="BJ49" s="3147"/>
      <c r="BK49" s="3126"/>
      <c r="BL49" s="3127"/>
      <c r="BM49" s="3127"/>
      <c r="BN49" s="3128"/>
      <c r="BO49" s="1223"/>
    </row>
    <row r="50" spans="2:85" ht="21" customHeight="1">
      <c r="B50" s="3029"/>
      <c r="C50" s="3029"/>
      <c r="D50" s="3016"/>
      <c r="E50" s="3017"/>
      <c r="F50" s="3017"/>
      <c r="G50" s="3017"/>
      <c r="H50" s="3017"/>
      <c r="I50" s="3017"/>
      <c r="J50" s="3017"/>
      <c r="K50" s="3017"/>
      <c r="L50" s="3017"/>
      <c r="M50" s="3017"/>
      <c r="N50" s="3017"/>
      <c r="O50" s="3017"/>
      <c r="P50" s="3018"/>
      <c r="Q50" s="3019"/>
      <c r="R50" s="3019"/>
      <c r="S50" s="3019"/>
      <c r="T50" s="3019"/>
      <c r="U50" s="3019"/>
      <c r="V50" s="3020"/>
      <c r="W50" s="1224"/>
      <c r="X50" s="1225"/>
      <c r="Y50" s="1225"/>
      <c r="Z50" s="1225"/>
      <c r="AA50" s="1225"/>
      <c r="AB50" s="1225"/>
      <c r="AC50" s="1226"/>
      <c r="AD50" s="1224"/>
      <c r="AE50" s="1225"/>
      <c r="AF50" s="1225"/>
      <c r="AG50" s="1225"/>
      <c r="AH50" s="1225"/>
      <c r="AI50" s="1225"/>
      <c r="AJ50" s="1226"/>
      <c r="AK50" s="1224"/>
      <c r="AL50" s="1225"/>
      <c r="AM50" s="1225"/>
      <c r="AN50" s="1225"/>
      <c r="AO50" s="1225"/>
      <c r="AP50" s="1225"/>
      <c r="AQ50" s="1226"/>
      <c r="AR50" s="1232"/>
      <c r="AS50" s="1225"/>
      <c r="AT50" s="1225"/>
      <c r="AU50" s="1225"/>
      <c r="AV50" s="1225"/>
      <c r="AW50" s="1225"/>
      <c r="AX50" s="1226"/>
      <c r="AY50" s="3100">
        <f t="shared" si="4"/>
        <v>0</v>
      </c>
      <c r="AZ50" s="3022"/>
      <c r="BA50" s="3022"/>
      <c r="BB50" s="3023">
        <f t="shared" si="5"/>
        <v>0</v>
      </c>
      <c r="BC50" s="3023"/>
      <c r="BD50" s="3023"/>
      <c r="BE50" s="3112"/>
      <c r="BF50" s="3113"/>
      <c r="BG50" s="3114"/>
      <c r="BH50" s="3145"/>
      <c r="BI50" s="3146"/>
      <c r="BJ50" s="3147"/>
      <c r="BK50" s="3126"/>
      <c r="BL50" s="3127"/>
      <c r="BM50" s="3127"/>
      <c r="BN50" s="3128"/>
      <c r="BO50" s="1223"/>
    </row>
    <row r="51" spans="2:85" ht="21" customHeight="1">
      <c r="B51" s="3029"/>
      <c r="C51" s="3029"/>
      <c r="D51" s="3016"/>
      <c r="E51" s="3017"/>
      <c r="F51" s="3017"/>
      <c r="G51" s="3017"/>
      <c r="H51" s="3017"/>
      <c r="I51" s="3017"/>
      <c r="J51" s="3017"/>
      <c r="K51" s="3017"/>
      <c r="L51" s="3017"/>
      <c r="M51" s="3017"/>
      <c r="N51" s="3017"/>
      <c r="O51" s="3017"/>
      <c r="P51" s="3018"/>
      <c r="Q51" s="3019"/>
      <c r="R51" s="3019"/>
      <c r="S51" s="3019"/>
      <c r="T51" s="3019"/>
      <c r="U51" s="3019"/>
      <c r="V51" s="3020"/>
      <c r="W51" s="1224"/>
      <c r="X51" s="1225"/>
      <c r="Y51" s="1225"/>
      <c r="Z51" s="1225"/>
      <c r="AA51" s="1225"/>
      <c r="AB51" s="1225"/>
      <c r="AC51" s="1226"/>
      <c r="AD51" s="1224"/>
      <c r="AE51" s="1225"/>
      <c r="AF51" s="1225"/>
      <c r="AG51" s="1225"/>
      <c r="AH51" s="1225"/>
      <c r="AI51" s="1225"/>
      <c r="AJ51" s="1226"/>
      <c r="AK51" s="1224"/>
      <c r="AL51" s="1225"/>
      <c r="AM51" s="1225"/>
      <c r="AN51" s="1225"/>
      <c r="AO51" s="1225"/>
      <c r="AP51" s="1225"/>
      <c r="AQ51" s="1226"/>
      <c r="AR51" s="1232"/>
      <c r="AS51" s="1225"/>
      <c r="AT51" s="1225"/>
      <c r="AU51" s="1225"/>
      <c r="AV51" s="1225"/>
      <c r="AW51" s="1225"/>
      <c r="AX51" s="1226"/>
      <c r="AY51" s="3100">
        <f t="shared" si="4"/>
        <v>0</v>
      </c>
      <c r="AZ51" s="3022"/>
      <c r="BA51" s="3022"/>
      <c r="BB51" s="3023">
        <f t="shared" si="5"/>
        <v>0</v>
      </c>
      <c r="BC51" s="3023"/>
      <c r="BD51" s="3023"/>
      <c r="BE51" s="3112"/>
      <c r="BF51" s="3113"/>
      <c r="BG51" s="3114"/>
      <c r="BH51" s="3145"/>
      <c r="BI51" s="3146"/>
      <c r="BJ51" s="3147"/>
      <c r="BK51" s="3126"/>
      <c r="BL51" s="3127"/>
      <c r="BM51" s="3127"/>
      <c r="BN51" s="3128"/>
      <c r="BO51" s="1223"/>
    </row>
    <row r="52" spans="2:85" ht="21" customHeight="1" thickBot="1">
      <c r="B52" s="3029"/>
      <c r="C52" s="3029"/>
      <c r="D52" s="3118"/>
      <c r="E52" s="3119"/>
      <c r="F52" s="3119"/>
      <c r="G52" s="3119"/>
      <c r="H52" s="3119"/>
      <c r="I52" s="3119"/>
      <c r="J52" s="3119"/>
      <c r="K52" s="3119"/>
      <c r="L52" s="3119"/>
      <c r="M52" s="3119"/>
      <c r="N52" s="3119"/>
      <c r="O52" s="3119"/>
      <c r="P52" s="3120"/>
      <c r="Q52" s="3121"/>
      <c r="R52" s="3121"/>
      <c r="S52" s="3121"/>
      <c r="T52" s="3121"/>
      <c r="U52" s="3121"/>
      <c r="V52" s="3122"/>
      <c r="W52" s="1233"/>
      <c r="X52" s="1234"/>
      <c r="Y52" s="1234"/>
      <c r="Z52" s="1234"/>
      <c r="AA52" s="1234"/>
      <c r="AB52" s="1234"/>
      <c r="AC52" s="1235"/>
      <c r="AD52" s="1233"/>
      <c r="AE52" s="1234"/>
      <c r="AF52" s="1234"/>
      <c r="AG52" s="1234"/>
      <c r="AH52" s="1234"/>
      <c r="AI52" s="1234"/>
      <c r="AJ52" s="1235"/>
      <c r="AK52" s="1233"/>
      <c r="AL52" s="1234"/>
      <c r="AM52" s="1234"/>
      <c r="AN52" s="1234"/>
      <c r="AO52" s="1234"/>
      <c r="AP52" s="1234"/>
      <c r="AQ52" s="1235"/>
      <c r="AR52" s="1236"/>
      <c r="AS52" s="1234"/>
      <c r="AT52" s="1234"/>
      <c r="AU52" s="1234"/>
      <c r="AV52" s="1234"/>
      <c r="AW52" s="1234"/>
      <c r="AX52" s="1235"/>
      <c r="AY52" s="3123">
        <f t="shared" si="4"/>
        <v>0</v>
      </c>
      <c r="AZ52" s="3124"/>
      <c r="BA52" s="3124"/>
      <c r="BB52" s="3125">
        <f t="shared" si="5"/>
        <v>0</v>
      </c>
      <c r="BC52" s="3125"/>
      <c r="BD52" s="3125"/>
      <c r="BE52" s="3139"/>
      <c r="BF52" s="3140"/>
      <c r="BG52" s="3141"/>
      <c r="BH52" s="3148"/>
      <c r="BI52" s="3149"/>
      <c r="BJ52" s="3150"/>
      <c r="BK52" s="3104"/>
      <c r="BL52" s="3105"/>
      <c r="BM52" s="3105"/>
      <c r="BN52" s="3106"/>
      <c r="BO52" s="1223"/>
    </row>
    <row r="53" spans="2:85" ht="21" customHeight="1">
      <c r="B53" s="3029"/>
      <c r="C53" s="3096" t="s">
        <v>384</v>
      </c>
      <c r="D53" s="3107"/>
      <c r="E53" s="3032"/>
      <c r="F53" s="3032"/>
      <c r="G53" s="3032"/>
      <c r="H53" s="3032"/>
      <c r="I53" s="3032"/>
      <c r="J53" s="3032"/>
      <c r="K53" s="3032"/>
      <c r="L53" s="3032"/>
      <c r="M53" s="3032"/>
      <c r="N53" s="3032"/>
      <c r="O53" s="3032"/>
      <c r="P53" s="3108"/>
      <c r="Q53" s="3109"/>
      <c r="R53" s="3109"/>
      <c r="S53" s="3109"/>
      <c r="T53" s="3109"/>
      <c r="U53" s="3109"/>
      <c r="V53" s="3110"/>
      <c r="W53" s="1237"/>
      <c r="X53" s="1238"/>
      <c r="Y53" s="1238"/>
      <c r="Z53" s="1238"/>
      <c r="AA53" s="1238"/>
      <c r="AB53" s="1238"/>
      <c r="AC53" s="1239"/>
      <c r="AD53" s="1237"/>
      <c r="AE53" s="1238"/>
      <c r="AF53" s="1238"/>
      <c r="AG53" s="1238"/>
      <c r="AH53" s="1238"/>
      <c r="AI53" s="1238"/>
      <c r="AJ53" s="1239"/>
      <c r="AK53" s="1237"/>
      <c r="AL53" s="1238"/>
      <c r="AM53" s="1238"/>
      <c r="AN53" s="1238"/>
      <c r="AO53" s="1238"/>
      <c r="AP53" s="1238"/>
      <c r="AQ53" s="1239"/>
      <c r="AR53" s="1237"/>
      <c r="AS53" s="1238"/>
      <c r="AT53" s="1238"/>
      <c r="AU53" s="1238"/>
      <c r="AV53" s="1238"/>
      <c r="AW53" s="1238"/>
      <c r="AX53" s="1239"/>
      <c r="AY53" s="3111">
        <f t="shared" si="4"/>
        <v>0</v>
      </c>
      <c r="AZ53" s="3036"/>
      <c r="BA53" s="3036"/>
      <c r="BB53" s="3037">
        <f t="shared" si="5"/>
        <v>0</v>
      </c>
      <c r="BC53" s="3037"/>
      <c r="BD53" s="3037"/>
      <c r="BE53" s="3112" t="e">
        <f>ROUNDDOWN(SUM(BB53:BD59)/AY62,1)</f>
        <v>#DIV/0!</v>
      </c>
      <c r="BF53" s="3113"/>
      <c r="BG53" s="3114"/>
      <c r="BH53" s="3115">
        <f>ROUNDDOWN(SUM(BB53:BD59)/40,1)</f>
        <v>0</v>
      </c>
      <c r="BI53" s="3116"/>
      <c r="BJ53" s="3117"/>
      <c r="BK53" s="3101"/>
      <c r="BL53" s="3102"/>
      <c r="BM53" s="3102"/>
      <c r="BN53" s="3103"/>
      <c r="BO53" s="1223"/>
    </row>
    <row r="54" spans="2:85" ht="21" customHeight="1">
      <c r="B54" s="3029"/>
      <c r="C54" s="3097"/>
      <c r="D54" s="3099"/>
      <c r="E54" s="3017"/>
      <c r="F54" s="3017"/>
      <c r="G54" s="3017"/>
      <c r="H54" s="3017"/>
      <c r="I54" s="3017"/>
      <c r="J54" s="3017"/>
      <c r="K54" s="3017"/>
      <c r="L54" s="3017"/>
      <c r="M54" s="3017"/>
      <c r="N54" s="3017"/>
      <c r="O54" s="3017"/>
      <c r="P54" s="3018"/>
      <c r="Q54" s="3019"/>
      <c r="R54" s="3019"/>
      <c r="S54" s="3019"/>
      <c r="T54" s="3019"/>
      <c r="U54" s="3019"/>
      <c r="V54" s="3020"/>
      <c r="W54" s="1224"/>
      <c r="X54" s="1225"/>
      <c r="Y54" s="1225"/>
      <c r="Z54" s="1225"/>
      <c r="AA54" s="1225"/>
      <c r="AB54" s="1225"/>
      <c r="AC54" s="1226"/>
      <c r="AD54" s="1224"/>
      <c r="AE54" s="1225"/>
      <c r="AF54" s="1225"/>
      <c r="AG54" s="1225"/>
      <c r="AH54" s="1225"/>
      <c r="AI54" s="1225"/>
      <c r="AJ54" s="1226"/>
      <c r="AK54" s="1224"/>
      <c r="AL54" s="1225"/>
      <c r="AM54" s="1225"/>
      <c r="AN54" s="1225"/>
      <c r="AO54" s="1225"/>
      <c r="AP54" s="1225"/>
      <c r="AQ54" s="1226"/>
      <c r="AR54" s="1224"/>
      <c r="AS54" s="1225"/>
      <c r="AT54" s="1225"/>
      <c r="AU54" s="1225"/>
      <c r="AV54" s="1225"/>
      <c r="AW54" s="1225"/>
      <c r="AX54" s="1226"/>
      <c r="AY54" s="3100">
        <f t="shared" si="4"/>
        <v>0</v>
      </c>
      <c r="AZ54" s="3022"/>
      <c r="BA54" s="3022"/>
      <c r="BB54" s="3023">
        <f t="shared" si="5"/>
        <v>0</v>
      </c>
      <c r="BC54" s="3023"/>
      <c r="BD54" s="3023"/>
      <c r="BE54" s="3112"/>
      <c r="BF54" s="3113"/>
      <c r="BG54" s="3114"/>
      <c r="BH54" s="3115"/>
      <c r="BI54" s="3116"/>
      <c r="BJ54" s="3117"/>
      <c r="BK54" s="3003"/>
      <c r="BL54" s="3003"/>
      <c r="BM54" s="3003"/>
      <c r="BN54" s="3004"/>
      <c r="BO54" s="1223"/>
    </row>
    <row r="55" spans="2:85" ht="21" customHeight="1">
      <c r="B55" s="3029"/>
      <c r="C55" s="3097"/>
      <c r="D55" s="3099"/>
      <c r="E55" s="3017"/>
      <c r="F55" s="3017"/>
      <c r="G55" s="3017"/>
      <c r="H55" s="3017"/>
      <c r="I55" s="3017"/>
      <c r="J55" s="3017"/>
      <c r="K55" s="3017"/>
      <c r="L55" s="3017"/>
      <c r="M55" s="3017"/>
      <c r="N55" s="3017"/>
      <c r="O55" s="3017"/>
      <c r="P55" s="3018"/>
      <c r="Q55" s="3019"/>
      <c r="R55" s="3019"/>
      <c r="S55" s="3019"/>
      <c r="T55" s="3019"/>
      <c r="U55" s="3019"/>
      <c r="V55" s="3020"/>
      <c r="W55" s="1224"/>
      <c r="X55" s="1225"/>
      <c r="Y55" s="1225"/>
      <c r="Z55" s="1225"/>
      <c r="AA55" s="1225"/>
      <c r="AB55" s="1225"/>
      <c r="AC55" s="1226"/>
      <c r="AD55" s="1224"/>
      <c r="AE55" s="1225"/>
      <c r="AF55" s="1225"/>
      <c r="AG55" s="1225"/>
      <c r="AH55" s="1225"/>
      <c r="AI55" s="1225"/>
      <c r="AJ55" s="1226"/>
      <c r="AK55" s="1224"/>
      <c r="AL55" s="1225"/>
      <c r="AM55" s="1225"/>
      <c r="AN55" s="1225"/>
      <c r="AO55" s="1225"/>
      <c r="AP55" s="1225"/>
      <c r="AQ55" s="1226"/>
      <c r="AR55" s="1224"/>
      <c r="AS55" s="1225"/>
      <c r="AT55" s="1225"/>
      <c r="AU55" s="1225"/>
      <c r="AV55" s="1225"/>
      <c r="AW55" s="1225"/>
      <c r="AX55" s="1226"/>
      <c r="AY55" s="3100">
        <f t="shared" si="4"/>
        <v>0</v>
      </c>
      <c r="AZ55" s="3022"/>
      <c r="BA55" s="3022"/>
      <c r="BB55" s="3023">
        <f t="shared" si="5"/>
        <v>0</v>
      </c>
      <c r="BC55" s="3023"/>
      <c r="BD55" s="3023"/>
      <c r="BE55" s="3112"/>
      <c r="BF55" s="3113"/>
      <c r="BG55" s="3114"/>
      <c r="BH55" s="3115"/>
      <c r="BI55" s="3116"/>
      <c r="BJ55" s="3117"/>
      <c r="BK55" s="3003"/>
      <c r="BL55" s="3003"/>
      <c r="BM55" s="3003"/>
      <c r="BN55" s="3004"/>
      <c r="BO55" s="1223"/>
    </row>
    <row r="56" spans="2:85" ht="21" customHeight="1">
      <c r="B56" s="3029"/>
      <c r="C56" s="3097"/>
      <c r="D56" s="3099"/>
      <c r="E56" s="3017"/>
      <c r="F56" s="3017"/>
      <c r="G56" s="3017"/>
      <c r="H56" s="3017"/>
      <c r="I56" s="3017"/>
      <c r="J56" s="3017"/>
      <c r="K56" s="3017"/>
      <c r="L56" s="3017"/>
      <c r="M56" s="3017"/>
      <c r="N56" s="3017"/>
      <c r="O56" s="3017"/>
      <c r="P56" s="3018"/>
      <c r="Q56" s="3019"/>
      <c r="R56" s="3019"/>
      <c r="S56" s="3019"/>
      <c r="T56" s="3019"/>
      <c r="U56" s="3019"/>
      <c r="V56" s="3020"/>
      <c r="W56" s="1224"/>
      <c r="X56" s="1225"/>
      <c r="Y56" s="1225"/>
      <c r="Z56" s="1225"/>
      <c r="AA56" s="1225"/>
      <c r="AB56" s="1225"/>
      <c r="AC56" s="1226"/>
      <c r="AD56" s="1224"/>
      <c r="AE56" s="1225"/>
      <c r="AF56" s="1225"/>
      <c r="AG56" s="1225"/>
      <c r="AH56" s="1225"/>
      <c r="AI56" s="1225"/>
      <c r="AJ56" s="1226"/>
      <c r="AK56" s="1224"/>
      <c r="AL56" s="1225"/>
      <c r="AM56" s="1225"/>
      <c r="AN56" s="1225"/>
      <c r="AO56" s="1225"/>
      <c r="AP56" s="1225"/>
      <c r="AQ56" s="1226"/>
      <c r="AR56" s="1224"/>
      <c r="AS56" s="1225"/>
      <c r="AT56" s="1225"/>
      <c r="AU56" s="1225"/>
      <c r="AV56" s="1225"/>
      <c r="AW56" s="1225"/>
      <c r="AX56" s="1226"/>
      <c r="AY56" s="3100">
        <f t="shared" si="4"/>
        <v>0</v>
      </c>
      <c r="AZ56" s="3022"/>
      <c r="BA56" s="3022"/>
      <c r="BB56" s="3023">
        <f t="shared" si="5"/>
        <v>0</v>
      </c>
      <c r="BC56" s="3023"/>
      <c r="BD56" s="3023"/>
      <c r="BE56" s="3112"/>
      <c r="BF56" s="3113"/>
      <c r="BG56" s="3114"/>
      <c r="BH56" s="3115"/>
      <c r="BI56" s="3116"/>
      <c r="BJ56" s="3117"/>
      <c r="BK56" s="3003"/>
      <c r="BL56" s="3003"/>
      <c r="BM56" s="3003"/>
      <c r="BN56" s="3004"/>
    </row>
    <row r="57" spans="2:85" ht="21" customHeight="1">
      <c r="B57" s="3029"/>
      <c r="C57" s="3097"/>
      <c r="D57" s="3099"/>
      <c r="E57" s="3017"/>
      <c r="F57" s="3017"/>
      <c r="G57" s="3017"/>
      <c r="H57" s="3017"/>
      <c r="I57" s="3017"/>
      <c r="J57" s="3017"/>
      <c r="K57" s="3017"/>
      <c r="L57" s="3017"/>
      <c r="M57" s="3017"/>
      <c r="N57" s="3017"/>
      <c r="O57" s="3017"/>
      <c r="P57" s="3018"/>
      <c r="Q57" s="3019"/>
      <c r="R57" s="3019"/>
      <c r="S57" s="3019"/>
      <c r="T57" s="3019"/>
      <c r="U57" s="3019"/>
      <c r="V57" s="3020"/>
      <c r="W57" s="1224"/>
      <c r="X57" s="1225"/>
      <c r="Y57" s="1225"/>
      <c r="Z57" s="1225"/>
      <c r="AA57" s="1225"/>
      <c r="AB57" s="1225"/>
      <c r="AC57" s="1226"/>
      <c r="AD57" s="1224"/>
      <c r="AE57" s="1225"/>
      <c r="AF57" s="1225"/>
      <c r="AG57" s="1225"/>
      <c r="AH57" s="1225"/>
      <c r="AI57" s="1225"/>
      <c r="AJ57" s="1226"/>
      <c r="AK57" s="1224"/>
      <c r="AL57" s="1225"/>
      <c r="AM57" s="1225"/>
      <c r="AN57" s="1225"/>
      <c r="AO57" s="1225"/>
      <c r="AP57" s="1225"/>
      <c r="AQ57" s="1226"/>
      <c r="AR57" s="1224"/>
      <c r="AS57" s="1225"/>
      <c r="AT57" s="1225"/>
      <c r="AU57" s="1225"/>
      <c r="AV57" s="1225"/>
      <c r="AW57" s="1225"/>
      <c r="AX57" s="1226"/>
      <c r="AY57" s="3100">
        <f t="shared" si="4"/>
        <v>0</v>
      </c>
      <c r="AZ57" s="3022"/>
      <c r="BA57" s="3022"/>
      <c r="BB57" s="3023">
        <f t="shared" si="5"/>
        <v>0</v>
      </c>
      <c r="BC57" s="3023"/>
      <c r="BD57" s="3023"/>
      <c r="BE57" s="3112"/>
      <c r="BF57" s="3113"/>
      <c r="BG57" s="3114"/>
      <c r="BH57" s="3115"/>
      <c r="BI57" s="3116"/>
      <c r="BJ57" s="3117"/>
      <c r="BK57" s="3003"/>
      <c r="BL57" s="3003"/>
      <c r="BM57" s="3003"/>
      <c r="BN57" s="3004"/>
      <c r="CE57" s="1098"/>
      <c r="CF57" s="1098"/>
      <c r="CG57" s="1098"/>
    </row>
    <row r="58" spans="2:85" ht="21" customHeight="1">
      <c r="B58" s="3029"/>
      <c r="C58" s="3097"/>
      <c r="D58" s="3099"/>
      <c r="E58" s="3017"/>
      <c r="F58" s="3017"/>
      <c r="G58" s="3017"/>
      <c r="H58" s="3017"/>
      <c r="I58" s="3017"/>
      <c r="J58" s="3017"/>
      <c r="K58" s="3017"/>
      <c r="L58" s="3017"/>
      <c r="M58" s="3017"/>
      <c r="N58" s="3017"/>
      <c r="O58" s="3017"/>
      <c r="P58" s="3018"/>
      <c r="Q58" s="3019"/>
      <c r="R58" s="3019"/>
      <c r="S58" s="3019"/>
      <c r="T58" s="3019"/>
      <c r="U58" s="3019"/>
      <c r="V58" s="3020"/>
      <c r="W58" s="1224"/>
      <c r="X58" s="1225"/>
      <c r="Y58" s="1225"/>
      <c r="Z58" s="1225"/>
      <c r="AA58" s="1225"/>
      <c r="AB58" s="1225"/>
      <c r="AC58" s="1226"/>
      <c r="AD58" s="1224"/>
      <c r="AE58" s="1225"/>
      <c r="AF58" s="1225"/>
      <c r="AG58" s="1225"/>
      <c r="AH58" s="1225"/>
      <c r="AI58" s="1225"/>
      <c r="AJ58" s="1226"/>
      <c r="AK58" s="1224"/>
      <c r="AL58" s="1225"/>
      <c r="AM58" s="1225"/>
      <c r="AN58" s="1225"/>
      <c r="AO58" s="1225"/>
      <c r="AP58" s="1225"/>
      <c r="AQ58" s="1226"/>
      <c r="AR58" s="1224"/>
      <c r="AS58" s="1225"/>
      <c r="AT58" s="1225"/>
      <c r="AU58" s="1225"/>
      <c r="AV58" s="1225"/>
      <c r="AW58" s="1225"/>
      <c r="AX58" s="1226"/>
      <c r="AY58" s="3100">
        <f t="shared" si="4"/>
        <v>0</v>
      </c>
      <c r="AZ58" s="3022"/>
      <c r="BA58" s="3022"/>
      <c r="BB58" s="3023">
        <f t="shared" si="5"/>
        <v>0</v>
      </c>
      <c r="BC58" s="3023"/>
      <c r="BD58" s="3023"/>
      <c r="BE58" s="3112"/>
      <c r="BF58" s="3113"/>
      <c r="BG58" s="3114"/>
      <c r="BH58" s="3115"/>
      <c r="BI58" s="3116"/>
      <c r="BJ58" s="3117"/>
      <c r="BK58" s="3003"/>
      <c r="BL58" s="3003"/>
      <c r="BM58" s="3003"/>
      <c r="BN58" s="3004"/>
      <c r="CE58" s="1098"/>
      <c r="CF58" s="1098"/>
      <c r="CG58" s="1098"/>
    </row>
    <row r="59" spans="2:85" ht="21" customHeight="1" thickBot="1">
      <c r="B59" s="3029"/>
      <c r="C59" s="3098"/>
      <c r="D59" s="3093"/>
      <c r="E59" s="3094"/>
      <c r="F59" s="3094"/>
      <c r="G59" s="3094"/>
      <c r="H59" s="3094"/>
      <c r="I59" s="3094"/>
      <c r="J59" s="3006"/>
      <c r="K59" s="3006"/>
      <c r="L59" s="3006"/>
      <c r="M59" s="3006"/>
      <c r="N59" s="3006"/>
      <c r="O59" s="3006"/>
      <c r="P59" s="3007"/>
      <c r="Q59" s="3008"/>
      <c r="R59" s="3008"/>
      <c r="S59" s="3008"/>
      <c r="T59" s="3008"/>
      <c r="U59" s="3008"/>
      <c r="V59" s="3009"/>
      <c r="W59" s="1233"/>
      <c r="X59" s="1234"/>
      <c r="Y59" s="1234"/>
      <c r="Z59" s="1234"/>
      <c r="AA59" s="1234"/>
      <c r="AB59" s="1234"/>
      <c r="AC59" s="1235"/>
      <c r="AD59" s="1233"/>
      <c r="AE59" s="1234"/>
      <c r="AF59" s="1234"/>
      <c r="AG59" s="1234"/>
      <c r="AH59" s="1234"/>
      <c r="AI59" s="1234"/>
      <c r="AJ59" s="1235"/>
      <c r="AK59" s="1233"/>
      <c r="AL59" s="1234"/>
      <c r="AM59" s="1234"/>
      <c r="AN59" s="1234"/>
      <c r="AO59" s="1234"/>
      <c r="AP59" s="1234"/>
      <c r="AQ59" s="1235"/>
      <c r="AR59" s="1233"/>
      <c r="AS59" s="1234"/>
      <c r="AT59" s="1234"/>
      <c r="AU59" s="1234"/>
      <c r="AV59" s="1234"/>
      <c r="AW59" s="1234"/>
      <c r="AX59" s="1235"/>
      <c r="AY59" s="3095">
        <f>SUM(W59:AX59)</f>
        <v>0</v>
      </c>
      <c r="AZ59" s="3011"/>
      <c r="BA59" s="3011"/>
      <c r="BB59" s="3012">
        <f t="shared" si="5"/>
        <v>0</v>
      </c>
      <c r="BC59" s="3012"/>
      <c r="BD59" s="3012"/>
      <c r="BE59" s="3112"/>
      <c r="BF59" s="3113"/>
      <c r="BG59" s="3114"/>
      <c r="BH59" s="3115"/>
      <c r="BI59" s="3116"/>
      <c r="BJ59" s="3117"/>
      <c r="BK59" s="3014"/>
      <c r="BL59" s="3014"/>
      <c r="BM59" s="3014"/>
      <c r="BN59" s="3015"/>
    </row>
    <row r="60" spans="2:85" ht="21" customHeight="1" thickBot="1">
      <c r="B60" s="3029"/>
      <c r="C60" s="3042" t="s">
        <v>2163</v>
      </c>
      <c r="D60" s="3043"/>
      <c r="E60" s="3043"/>
      <c r="F60" s="3043"/>
      <c r="G60" s="3043"/>
      <c r="H60" s="3043"/>
      <c r="I60" s="3043"/>
      <c r="J60" s="3043"/>
      <c r="K60" s="3043"/>
      <c r="L60" s="3043"/>
      <c r="M60" s="3043"/>
      <c r="N60" s="3043"/>
      <c r="O60" s="3043"/>
      <c r="P60" s="3043"/>
      <c r="Q60" s="3043"/>
      <c r="R60" s="3043"/>
      <c r="S60" s="3043"/>
      <c r="T60" s="3043"/>
      <c r="U60" s="3043"/>
      <c r="V60" s="3044"/>
      <c r="W60" s="1240">
        <f t="shared" ref="W60:AX60" si="6">SUM(W45:W59)</f>
        <v>0</v>
      </c>
      <c r="X60" s="1241">
        <f t="shared" si="6"/>
        <v>0</v>
      </c>
      <c r="Y60" s="1241">
        <f t="shared" si="6"/>
        <v>0</v>
      </c>
      <c r="Z60" s="1241">
        <f t="shared" si="6"/>
        <v>0</v>
      </c>
      <c r="AA60" s="1241">
        <f t="shared" si="6"/>
        <v>0</v>
      </c>
      <c r="AB60" s="1241">
        <f t="shared" si="6"/>
        <v>0</v>
      </c>
      <c r="AC60" s="1242">
        <f t="shared" si="6"/>
        <v>0</v>
      </c>
      <c r="AD60" s="1240">
        <f t="shared" si="6"/>
        <v>0</v>
      </c>
      <c r="AE60" s="1241">
        <f t="shared" si="6"/>
        <v>0</v>
      </c>
      <c r="AF60" s="1241">
        <f t="shared" si="6"/>
        <v>0</v>
      </c>
      <c r="AG60" s="1241">
        <f t="shared" si="6"/>
        <v>0</v>
      </c>
      <c r="AH60" s="1241">
        <f t="shared" si="6"/>
        <v>0</v>
      </c>
      <c r="AI60" s="1241">
        <f t="shared" si="6"/>
        <v>0</v>
      </c>
      <c r="AJ60" s="1242">
        <f t="shared" si="6"/>
        <v>0</v>
      </c>
      <c r="AK60" s="1240">
        <f t="shared" si="6"/>
        <v>0</v>
      </c>
      <c r="AL60" s="1241">
        <f t="shared" si="6"/>
        <v>0</v>
      </c>
      <c r="AM60" s="1241">
        <f t="shared" si="6"/>
        <v>0</v>
      </c>
      <c r="AN60" s="1241">
        <f t="shared" si="6"/>
        <v>0</v>
      </c>
      <c r="AO60" s="1241">
        <f t="shared" si="6"/>
        <v>0</v>
      </c>
      <c r="AP60" s="1241">
        <f t="shared" si="6"/>
        <v>0</v>
      </c>
      <c r="AQ60" s="1242">
        <f t="shared" si="6"/>
        <v>0</v>
      </c>
      <c r="AR60" s="1240">
        <f t="shared" si="6"/>
        <v>0</v>
      </c>
      <c r="AS60" s="1241">
        <f t="shared" si="6"/>
        <v>0</v>
      </c>
      <c r="AT60" s="1241">
        <f t="shared" si="6"/>
        <v>0</v>
      </c>
      <c r="AU60" s="1241">
        <f t="shared" si="6"/>
        <v>0</v>
      </c>
      <c r="AV60" s="1241">
        <f t="shared" si="6"/>
        <v>0</v>
      </c>
      <c r="AW60" s="1241">
        <f t="shared" si="6"/>
        <v>0</v>
      </c>
      <c r="AX60" s="1242">
        <f t="shared" si="6"/>
        <v>0</v>
      </c>
      <c r="AY60" s="3080">
        <f>SUM(AY39:BA55)</f>
        <v>0</v>
      </c>
      <c r="AZ60" s="3081"/>
      <c r="BA60" s="3081"/>
      <c r="BB60" s="3082">
        <f>SUM($BB$45:$BD$59)</f>
        <v>0</v>
      </c>
      <c r="BC60" s="3082"/>
      <c r="BD60" s="3082"/>
      <c r="BE60" s="3090" t="e">
        <f>SUM(BE45:BG59)</f>
        <v>#DIV/0!</v>
      </c>
      <c r="BF60" s="3090"/>
      <c r="BG60" s="3090"/>
      <c r="BH60" s="3091">
        <f>SUM(BH45:BJ59)</f>
        <v>0</v>
      </c>
      <c r="BI60" s="3092"/>
      <c r="BJ60" s="3092"/>
      <c r="BK60" s="3088"/>
      <c r="BL60" s="3088"/>
      <c r="BM60" s="3088"/>
      <c r="BN60" s="3089"/>
    </row>
    <row r="61" spans="2:85" ht="21" customHeight="1" thickBot="1">
      <c r="B61" s="3177"/>
      <c r="C61" s="3042" t="s">
        <v>2164</v>
      </c>
      <c r="D61" s="3043"/>
      <c r="E61" s="3043"/>
      <c r="F61" s="3043"/>
      <c r="G61" s="3043"/>
      <c r="H61" s="3043"/>
      <c r="I61" s="3043"/>
      <c r="J61" s="3043"/>
      <c r="K61" s="3043"/>
      <c r="L61" s="3043"/>
      <c r="M61" s="3043"/>
      <c r="N61" s="3043"/>
      <c r="O61" s="3043"/>
      <c r="P61" s="3043"/>
      <c r="Q61" s="3043"/>
      <c r="R61" s="3043"/>
      <c r="S61" s="3043"/>
      <c r="T61" s="3043"/>
      <c r="U61" s="3043"/>
      <c r="V61" s="3044"/>
      <c r="W61" s="1243">
        <f t="shared" ref="W61:AM61" si="7">SUM(W39:W56)</f>
        <v>0</v>
      </c>
      <c r="X61" s="1244">
        <f t="shared" si="7"/>
        <v>0</v>
      </c>
      <c r="Y61" s="1244">
        <f t="shared" si="7"/>
        <v>0</v>
      </c>
      <c r="Z61" s="1244">
        <f t="shared" si="7"/>
        <v>0</v>
      </c>
      <c r="AA61" s="1244">
        <f t="shared" si="7"/>
        <v>0</v>
      </c>
      <c r="AB61" s="1244">
        <f t="shared" si="7"/>
        <v>0</v>
      </c>
      <c r="AC61" s="1245">
        <f t="shared" si="7"/>
        <v>0</v>
      </c>
      <c r="AD61" s="1243">
        <f t="shared" si="7"/>
        <v>0</v>
      </c>
      <c r="AE61" s="1244">
        <f t="shared" si="7"/>
        <v>0</v>
      </c>
      <c r="AF61" s="1244">
        <f t="shared" si="7"/>
        <v>0</v>
      </c>
      <c r="AG61" s="1244">
        <f t="shared" si="7"/>
        <v>0</v>
      </c>
      <c r="AH61" s="1244">
        <f t="shared" si="7"/>
        <v>0</v>
      </c>
      <c r="AI61" s="1244">
        <f t="shared" si="7"/>
        <v>0</v>
      </c>
      <c r="AJ61" s="1245">
        <f t="shared" si="7"/>
        <v>0</v>
      </c>
      <c r="AK61" s="1243">
        <f t="shared" si="7"/>
        <v>0</v>
      </c>
      <c r="AL61" s="1244">
        <f t="shared" si="7"/>
        <v>0</v>
      </c>
      <c r="AM61" s="1244">
        <f t="shared" si="7"/>
        <v>0</v>
      </c>
      <c r="AN61" s="1244">
        <f>SUM(AN39:AN57)</f>
        <v>0</v>
      </c>
      <c r="AO61" s="1244">
        <f t="shared" ref="AO61:AX61" si="8">SUM(AO39:AO56)</f>
        <v>0</v>
      </c>
      <c r="AP61" s="1244">
        <f t="shared" si="8"/>
        <v>0</v>
      </c>
      <c r="AQ61" s="1245">
        <f t="shared" si="8"/>
        <v>0</v>
      </c>
      <c r="AR61" s="1243">
        <f t="shared" si="8"/>
        <v>0</v>
      </c>
      <c r="AS61" s="1244">
        <f t="shared" si="8"/>
        <v>0</v>
      </c>
      <c r="AT61" s="1244">
        <f t="shared" si="8"/>
        <v>0</v>
      </c>
      <c r="AU61" s="1244">
        <f t="shared" si="8"/>
        <v>0</v>
      </c>
      <c r="AV61" s="1244">
        <f t="shared" si="8"/>
        <v>0</v>
      </c>
      <c r="AW61" s="1244">
        <f t="shared" si="8"/>
        <v>0</v>
      </c>
      <c r="AX61" s="1245">
        <f t="shared" si="8"/>
        <v>0</v>
      </c>
      <c r="AY61" s="3080">
        <f>SUM(AY40:BA56)</f>
        <v>0</v>
      </c>
      <c r="AZ61" s="3081"/>
      <c r="BA61" s="3081"/>
      <c r="BB61" s="3082">
        <f>SUM($BB$39:$BD$59)</f>
        <v>0</v>
      </c>
      <c r="BC61" s="3082"/>
      <c r="BD61" s="3082"/>
      <c r="BE61" s="3083"/>
      <c r="BF61" s="3084"/>
      <c r="BG61" s="3085"/>
      <c r="BH61" s="3086"/>
      <c r="BI61" s="3087"/>
      <c r="BJ61" s="3087"/>
      <c r="BK61" s="3088"/>
      <c r="BL61" s="3088"/>
      <c r="BM61" s="3088"/>
      <c r="BN61" s="3089"/>
    </row>
    <row r="62" spans="2:85" ht="21" customHeight="1" thickBot="1">
      <c r="B62" s="1246" t="s">
        <v>2165</v>
      </c>
      <c r="C62" s="1247"/>
      <c r="D62" s="1248"/>
      <c r="E62" s="1249"/>
      <c r="F62" s="1249"/>
      <c r="G62" s="1249"/>
      <c r="H62" s="1249"/>
      <c r="I62" s="1249"/>
      <c r="J62" s="1249"/>
      <c r="K62" s="1249"/>
      <c r="L62" s="1249"/>
      <c r="M62" s="1249"/>
      <c r="N62" s="1249"/>
      <c r="O62" s="1249"/>
      <c r="P62" s="1249"/>
      <c r="Q62" s="1249"/>
      <c r="R62" s="1249"/>
      <c r="S62" s="1249"/>
      <c r="T62" s="1249"/>
      <c r="U62" s="1249"/>
      <c r="V62" s="1249"/>
      <c r="W62" s="1203"/>
      <c r="X62" s="1203"/>
      <c r="Y62" s="1203"/>
      <c r="Z62" s="1203"/>
      <c r="AA62" s="1203"/>
      <c r="AB62" s="1203"/>
      <c r="AC62" s="1203"/>
      <c r="AD62" s="1203"/>
      <c r="AE62" s="1203"/>
      <c r="AF62" s="1203"/>
      <c r="AG62" s="1203"/>
      <c r="AH62" s="1203"/>
      <c r="AI62" s="1203"/>
      <c r="AJ62" s="1203"/>
      <c r="AK62" s="1203"/>
      <c r="AL62" s="1203"/>
      <c r="AM62" s="1203"/>
      <c r="AN62" s="1203"/>
      <c r="AO62" s="1203"/>
      <c r="AP62" s="1203"/>
      <c r="AQ62" s="1203"/>
      <c r="AR62" s="1203"/>
      <c r="AS62" s="1203"/>
      <c r="AT62" s="1203"/>
      <c r="AU62" s="1203"/>
      <c r="AV62" s="1203"/>
      <c r="AW62" s="1203"/>
      <c r="AX62" s="1250"/>
      <c r="AY62" s="3052"/>
      <c r="AZ62" s="3053"/>
      <c r="BA62" s="3053"/>
      <c r="BB62" s="3053"/>
      <c r="BC62" s="3053"/>
      <c r="BD62" s="3053"/>
      <c r="BE62" s="3053"/>
      <c r="BF62" s="3053"/>
      <c r="BG62" s="3053"/>
      <c r="BH62" s="3053"/>
      <c r="BI62" s="3053"/>
      <c r="BJ62" s="3053"/>
      <c r="BK62" s="3053"/>
      <c r="BL62" s="3053"/>
      <c r="BM62" s="3053"/>
      <c r="BN62" s="3054"/>
    </row>
    <row r="63" spans="2:85" ht="21" customHeight="1">
      <c r="G63" s="230"/>
    </row>
    <row r="64" spans="2:85" ht="21" customHeight="1" thickBot="1">
      <c r="B64" s="1115" t="s">
        <v>2166</v>
      </c>
      <c r="D64" s="1169"/>
      <c r="E64" s="1169"/>
      <c r="F64" s="1169"/>
      <c r="G64" s="1169"/>
      <c r="H64" s="1169"/>
      <c r="I64" s="1169"/>
      <c r="J64" s="1169"/>
      <c r="K64" s="1169"/>
      <c r="L64" s="1169"/>
      <c r="M64" s="1169"/>
      <c r="N64" s="1169"/>
      <c r="O64" s="1169"/>
      <c r="P64" s="1169"/>
      <c r="Q64" s="1169"/>
      <c r="R64" s="1169"/>
      <c r="S64" s="1169"/>
      <c r="T64" s="1169"/>
      <c r="U64" s="1169"/>
      <c r="V64" s="1169"/>
      <c r="W64" s="1169"/>
      <c r="X64" s="1169"/>
      <c r="Y64" s="1169"/>
      <c r="Z64" s="1169"/>
      <c r="AA64" s="1169"/>
      <c r="AB64" s="1169"/>
      <c r="AC64" s="1169"/>
      <c r="AD64" s="1169"/>
      <c r="AE64" s="1169"/>
      <c r="AF64" s="1169"/>
      <c r="AG64" s="1169"/>
      <c r="AH64" s="1169"/>
      <c r="AI64" s="1169"/>
      <c r="AJ64" s="1169"/>
      <c r="AK64" s="1169"/>
      <c r="AL64" s="1169"/>
      <c r="AM64" s="1169"/>
      <c r="AN64" s="1169"/>
      <c r="AO64" s="1169"/>
      <c r="AP64" s="1169"/>
      <c r="AQ64" s="1169"/>
      <c r="AR64" s="1169"/>
      <c r="AS64" s="1169"/>
      <c r="AT64" s="1169"/>
      <c r="AU64" s="1169"/>
      <c r="AV64" s="1169"/>
      <c r="AW64" s="1169"/>
      <c r="AX64" s="1169"/>
      <c r="AY64" s="1169"/>
      <c r="AZ64" s="1169"/>
      <c r="BA64" s="595"/>
      <c r="BB64" s="1169"/>
      <c r="BC64" s="595"/>
      <c r="BD64" s="595"/>
      <c r="BE64" s="1169"/>
      <c r="BF64" s="595"/>
      <c r="BG64" s="1169"/>
      <c r="BH64" s="1169"/>
      <c r="BI64" s="1169"/>
      <c r="BJ64" s="1169"/>
      <c r="BK64" s="1169"/>
      <c r="BL64" s="1169"/>
      <c r="BM64" s="1169"/>
      <c r="BN64" s="1169"/>
    </row>
    <row r="65" spans="2:66" ht="21" customHeight="1" thickBot="1">
      <c r="B65" s="3055"/>
      <c r="C65" s="1208"/>
      <c r="D65" s="3057" t="s">
        <v>254</v>
      </c>
      <c r="E65" s="3057"/>
      <c r="F65" s="3057"/>
      <c r="G65" s="3057"/>
      <c r="H65" s="3057"/>
      <c r="I65" s="3058"/>
      <c r="J65" s="3061" t="s">
        <v>255</v>
      </c>
      <c r="K65" s="3062"/>
      <c r="L65" s="3062"/>
      <c r="M65" s="3062"/>
      <c r="N65" s="3062"/>
      <c r="O65" s="3063"/>
      <c r="P65" s="3067" t="s">
        <v>234</v>
      </c>
      <c r="Q65" s="3057"/>
      <c r="R65" s="3057"/>
      <c r="S65" s="3057"/>
      <c r="T65" s="3057"/>
      <c r="U65" s="3057"/>
      <c r="V65" s="3068"/>
      <c r="W65" s="3071" t="s">
        <v>256</v>
      </c>
      <c r="X65" s="3072"/>
      <c r="Y65" s="3072"/>
      <c r="Z65" s="3072"/>
      <c r="AA65" s="3072"/>
      <c r="AB65" s="3072"/>
      <c r="AC65" s="3073"/>
      <c r="AD65" s="3071" t="s">
        <v>257</v>
      </c>
      <c r="AE65" s="3072"/>
      <c r="AF65" s="3072"/>
      <c r="AG65" s="3072"/>
      <c r="AH65" s="3072"/>
      <c r="AI65" s="3072"/>
      <c r="AJ65" s="3073"/>
      <c r="AK65" s="3071" t="s">
        <v>258</v>
      </c>
      <c r="AL65" s="3072"/>
      <c r="AM65" s="3072"/>
      <c r="AN65" s="3072"/>
      <c r="AO65" s="3072"/>
      <c r="AP65" s="3072"/>
      <c r="AQ65" s="3073"/>
      <c r="AR65" s="3055" t="s">
        <v>259</v>
      </c>
      <c r="AS65" s="3057"/>
      <c r="AT65" s="3057"/>
      <c r="AU65" s="3057"/>
      <c r="AV65" s="3057"/>
      <c r="AW65" s="3057"/>
      <c r="AX65" s="3057"/>
      <c r="AY65" s="3074" t="s">
        <v>261</v>
      </c>
      <c r="AZ65" s="3075"/>
      <c r="BA65" s="3075"/>
      <c r="BB65" s="3075" t="s">
        <v>262</v>
      </c>
      <c r="BC65" s="3075"/>
      <c r="BD65" s="3075"/>
      <c r="BE65" s="3075" t="s">
        <v>2154</v>
      </c>
      <c r="BF65" s="3075"/>
      <c r="BG65" s="3075"/>
      <c r="BH65" s="3075"/>
      <c r="BI65" s="3075"/>
      <c r="BJ65" s="3075"/>
      <c r="BK65" s="3072" t="s">
        <v>2155</v>
      </c>
      <c r="BL65" s="3072"/>
      <c r="BM65" s="3072"/>
      <c r="BN65" s="3073"/>
    </row>
    <row r="66" spans="2:66" ht="21" customHeight="1" thickBot="1">
      <c r="B66" s="3056"/>
      <c r="C66" s="1209"/>
      <c r="D66" s="3059"/>
      <c r="E66" s="3059"/>
      <c r="F66" s="3059"/>
      <c r="G66" s="3059"/>
      <c r="H66" s="3059"/>
      <c r="I66" s="3060"/>
      <c r="J66" s="3064"/>
      <c r="K66" s="3065"/>
      <c r="L66" s="3065"/>
      <c r="M66" s="3065"/>
      <c r="N66" s="3065"/>
      <c r="O66" s="3066"/>
      <c r="P66" s="3069"/>
      <c r="Q66" s="3059"/>
      <c r="R66" s="3059"/>
      <c r="S66" s="3059"/>
      <c r="T66" s="3059"/>
      <c r="U66" s="3059"/>
      <c r="V66" s="3070"/>
      <c r="W66" s="1210" t="s">
        <v>1687</v>
      </c>
      <c r="X66" s="1211" t="s">
        <v>2156</v>
      </c>
      <c r="Y66" s="1211" t="s">
        <v>2157</v>
      </c>
      <c r="Z66" s="1211" t="s">
        <v>2158</v>
      </c>
      <c r="AA66" s="1211" t="s">
        <v>2159</v>
      </c>
      <c r="AB66" s="1211" t="s">
        <v>2160</v>
      </c>
      <c r="AC66" s="1212" t="s">
        <v>186</v>
      </c>
      <c r="AD66" s="1210" t="s">
        <v>1687</v>
      </c>
      <c r="AE66" s="1211" t="s">
        <v>2156</v>
      </c>
      <c r="AF66" s="1211" t="s">
        <v>2157</v>
      </c>
      <c r="AG66" s="1211" t="s">
        <v>2158</v>
      </c>
      <c r="AH66" s="1211" t="s">
        <v>2159</v>
      </c>
      <c r="AI66" s="1211" t="s">
        <v>2160</v>
      </c>
      <c r="AJ66" s="1212" t="s">
        <v>186</v>
      </c>
      <c r="AK66" s="1210" t="s">
        <v>1687</v>
      </c>
      <c r="AL66" s="1211" t="s">
        <v>2156</v>
      </c>
      <c r="AM66" s="1211" t="s">
        <v>2157</v>
      </c>
      <c r="AN66" s="1211" t="s">
        <v>2158</v>
      </c>
      <c r="AO66" s="1211" t="s">
        <v>2159</v>
      </c>
      <c r="AP66" s="1211" t="s">
        <v>2160</v>
      </c>
      <c r="AQ66" s="1212" t="s">
        <v>186</v>
      </c>
      <c r="AR66" s="1213" t="s">
        <v>1687</v>
      </c>
      <c r="AS66" s="1214" t="s">
        <v>2156</v>
      </c>
      <c r="AT66" s="1214" t="s">
        <v>2157</v>
      </c>
      <c r="AU66" s="1214" t="s">
        <v>2158</v>
      </c>
      <c r="AV66" s="1214" t="s">
        <v>2159</v>
      </c>
      <c r="AW66" s="1214" t="s">
        <v>2160</v>
      </c>
      <c r="AX66" s="1251" t="s">
        <v>186</v>
      </c>
      <c r="AY66" s="3076"/>
      <c r="AZ66" s="3077"/>
      <c r="BA66" s="3077"/>
      <c r="BB66" s="3077"/>
      <c r="BC66" s="3077"/>
      <c r="BD66" s="3077"/>
      <c r="BE66" s="3077"/>
      <c r="BF66" s="3077"/>
      <c r="BG66" s="3077"/>
      <c r="BH66" s="3077"/>
      <c r="BI66" s="3077"/>
      <c r="BJ66" s="3077"/>
      <c r="BK66" s="3078"/>
      <c r="BL66" s="3078"/>
      <c r="BM66" s="3078"/>
      <c r="BN66" s="3079"/>
    </row>
    <row r="67" spans="2:66" ht="21" customHeight="1">
      <c r="B67" s="3029"/>
      <c r="C67" s="3030" t="s">
        <v>2097</v>
      </c>
      <c r="D67" s="3031"/>
      <c r="E67" s="3032"/>
      <c r="F67" s="3032"/>
      <c r="G67" s="3032"/>
      <c r="H67" s="3032"/>
      <c r="I67" s="3032"/>
      <c r="J67" s="3032"/>
      <c r="K67" s="3032"/>
      <c r="L67" s="3032"/>
      <c r="M67" s="3032"/>
      <c r="N67" s="3032"/>
      <c r="O67" s="3032"/>
      <c r="P67" s="3033"/>
      <c r="Q67" s="3033"/>
      <c r="R67" s="3033"/>
      <c r="S67" s="3033"/>
      <c r="T67" s="3033"/>
      <c r="U67" s="3033"/>
      <c r="V67" s="3034"/>
      <c r="W67" s="1230"/>
      <c r="X67" s="1221"/>
      <c r="Y67" s="1221"/>
      <c r="Z67" s="1221"/>
      <c r="AA67" s="1221"/>
      <c r="AB67" s="1221"/>
      <c r="AC67" s="1222"/>
      <c r="AD67" s="1220"/>
      <c r="AE67" s="1221"/>
      <c r="AF67" s="1221"/>
      <c r="AG67" s="1221"/>
      <c r="AH67" s="1221"/>
      <c r="AI67" s="1221"/>
      <c r="AJ67" s="1222"/>
      <c r="AK67" s="1220"/>
      <c r="AL67" s="1221"/>
      <c r="AM67" s="1221"/>
      <c r="AN67" s="1221"/>
      <c r="AO67" s="1221"/>
      <c r="AP67" s="1221"/>
      <c r="AQ67" s="1222"/>
      <c r="AR67" s="1220"/>
      <c r="AS67" s="1221"/>
      <c r="AT67" s="1221"/>
      <c r="AU67" s="1221"/>
      <c r="AV67" s="1221"/>
      <c r="AW67" s="1221"/>
      <c r="AX67" s="1222"/>
      <c r="AY67" s="3035">
        <f t="shared" ref="AY67:AY74" si="9">SUM(W67:AX67)</f>
        <v>0</v>
      </c>
      <c r="AZ67" s="3036"/>
      <c r="BA67" s="3036"/>
      <c r="BB67" s="3037">
        <f>AY67/4</f>
        <v>0</v>
      </c>
      <c r="BC67" s="3037"/>
      <c r="BD67" s="3038"/>
      <c r="BE67" s="3039">
        <f>ROUNDDOWN(SUM($BB$67:$BD$74)/40,1)</f>
        <v>0</v>
      </c>
      <c r="BF67" s="3039"/>
      <c r="BG67" s="3039"/>
      <c r="BH67" s="3039"/>
      <c r="BI67" s="3039"/>
      <c r="BJ67" s="3039"/>
      <c r="BK67" s="3027"/>
      <c r="BL67" s="3027"/>
      <c r="BM67" s="3027"/>
      <c r="BN67" s="3028"/>
    </row>
    <row r="68" spans="2:66" ht="21" customHeight="1">
      <c r="B68" s="3029"/>
      <c r="C68" s="3029"/>
      <c r="D68" s="3016"/>
      <c r="E68" s="3017"/>
      <c r="F68" s="3017"/>
      <c r="G68" s="3017"/>
      <c r="H68" s="3017"/>
      <c r="I68" s="3017"/>
      <c r="J68" s="3017"/>
      <c r="K68" s="3017"/>
      <c r="L68" s="3017"/>
      <c r="M68" s="3017"/>
      <c r="N68" s="3017"/>
      <c r="O68" s="3017"/>
      <c r="P68" s="3025"/>
      <c r="Q68" s="3025"/>
      <c r="R68" s="3025"/>
      <c r="S68" s="3025"/>
      <c r="T68" s="3025"/>
      <c r="U68" s="3025"/>
      <c r="V68" s="3026"/>
      <c r="W68" s="1232"/>
      <c r="X68" s="1225"/>
      <c r="Y68" s="1225"/>
      <c r="Z68" s="1225"/>
      <c r="AA68" s="1225"/>
      <c r="AB68" s="1225"/>
      <c r="AC68" s="1226"/>
      <c r="AD68" s="1224"/>
      <c r="AE68" s="1225"/>
      <c r="AF68" s="1225"/>
      <c r="AG68" s="1225"/>
      <c r="AH68" s="1225"/>
      <c r="AI68" s="1225"/>
      <c r="AJ68" s="1226"/>
      <c r="AK68" s="1224"/>
      <c r="AL68" s="1225"/>
      <c r="AM68" s="1225"/>
      <c r="AN68" s="1225"/>
      <c r="AO68" s="1225"/>
      <c r="AP68" s="1225"/>
      <c r="AQ68" s="1226"/>
      <c r="AR68" s="1232"/>
      <c r="AS68" s="1225"/>
      <c r="AT68" s="1225"/>
      <c r="AU68" s="1225"/>
      <c r="AV68" s="1225"/>
      <c r="AW68" s="1225"/>
      <c r="AX68" s="1226"/>
      <c r="AY68" s="3021">
        <f t="shared" si="9"/>
        <v>0</v>
      </c>
      <c r="AZ68" s="3022"/>
      <c r="BA68" s="3022"/>
      <c r="BB68" s="3023">
        <f>AY68/4</f>
        <v>0</v>
      </c>
      <c r="BC68" s="3023"/>
      <c r="BD68" s="3024"/>
      <c r="BE68" s="3040"/>
      <c r="BF68" s="3040"/>
      <c r="BG68" s="3040"/>
      <c r="BH68" s="3040"/>
      <c r="BI68" s="3040"/>
      <c r="BJ68" s="3040"/>
      <c r="BK68" s="3003"/>
      <c r="BL68" s="3003"/>
      <c r="BM68" s="3003"/>
      <c r="BN68" s="3004"/>
    </row>
    <row r="69" spans="2:66" ht="21" customHeight="1">
      <c r="B69" s="3029"/>
      <c r="C69" s="3029"/>
      <c r="D69" s="3016"/>
      <c r="E69" s="3017"/>
      <c r="F69" s="3017"/>
      <c r="G69" s="3017"/>
      <c r="H69" s="3017"/>
      <c r="I69" s="3017"/>
      <c r="J69" s="3017"/>
      <c r="K69" s="3017"/>
      <c r="L69" s="3017"/>
      <c r="M69" s="3017"/>
      <c r="N69" s="3017"/>
      <c r="O69" s="3017"/>
      <c r="P69" s="3025"/>
      <c r="Q69" s="3025"/>
      <c r="R69" s="3025"/>
      <c r="S69" s="3025"/>
      <c r="T69" s="3025"/>
      <c r="U69" s="3025"/>
      <c r="V69" s="3026"/>
      <c r="W69" s="1252"/>
      <c r="X69" s="1238"/>
      <c r="Y69" s="1238"/>
      <c r="Z69" s="1238"/>
      <c r="AA69" s="1238"/>
      <c r="AB69" s="1238"/>
      <c r="AC69" s="1239"/>
      <c r="AD69" s="1237"/>
      <c r="AE69" s="1238"/>
      <c r="AF69" s="1238"/>
      <c r="AG69" s="1238"/>
      <c r="AH69" s="1238"/>
      <c r="AI69" s="1238"/>
      <c r="AJ69" s="1239"/>
      <c r="AK69" s="1237"/>
      <c r="AL69" s="1238"/>
      <c r="AM69" s="1238"/>
      <c r="AN69" s="1238"/>
      <c r="AO69" s="1238"/>
      <c r="AP69" s="1238"/>
      <c r="AQ69" s="1239"/>
      <c r="AR69" s="1237"/>
      <c r="AS69" s="1238"/>
      <c r="AT69" s="1238"/>
      <c r="AU69" s="1238"/>
      <c r="AV69" s="1238"/>
      <c r="AW69" s="1238"/>
      <c r="AX69" s="1239"/>
      <c r="AY69" s="3021">
        <f t="shared" si="9"/>
        <v>0</v>
      </c>
      <c r="AZ69" s="3022"/>
      <c r="BA69" s="3022"/>
      <c r="BB69" s="3023">
        <f t="shared" ref="BB69:BB74" si="10">AY69/4</f>
        <v>0</v>
      </c>
      <c r="BC69" s="3023"/>
      <c r="BD69" s="3024"/>
      <c r="BE69" s="3040"/>
      <c r="BF69" s="3040"/>
      <c r="BG69" s="3040"/>
      <c r="BH69" s="3040"/>
      <c r="BI69" s="3040"/>
      <c r="BJ69" s="3040"/>
      <c r="BK69" s="3003"/>
      <c r="BL69" s="3003"/>
      <c r="BM69" s="3003"/>
      <c r="BN69" s="3004"/>
    </row>
    <row r="70" spans="2:66" ht="21" customHeight="1">
      <c r="B70" s="3029"/>
      <c r="C70" s="3029"/>
      <c r="D70" s="3016"/>
      <c r="E70" s="3017"/>
      <c r="F70" s="3017"/>
      <c r="G70" s="3017"/>
      <c r="H70" s="3017"/>
      <c r="I70" s="3017"/>
      <c r="J70" s="3017"/>
      <c r="K70" s="3017"/>
      <c r="L70" s="3017"/>
      <c r="M70" s="3017"/>
      <c r="N70" s="3017"/>
      <c r="O70" s="3017"/>
      <c r="P70" s="3018"/>
      <c r="Q70" s="3019"/>
      <c r="R70" s="3019"/>
      <c r="S70" s="3019"/>
      <c r="T70" s="3019"/>
      <c r="U70" s="3019"/>
      <c r="V70" s="3020"/>
      <c r="W70" s="1232"/>
      <c r="X70" s="1225"/>
      <c r="Y70" s="1225"/>
      <c r="Z70" s="1238"/>
      <c r="AA70" s="1238"/>
      <c r="AB70" s="1225"/>
      <c r="AC70" s="1226"/>
      <c r="AD70" s="1224"/>
      <c r="AE70" s="1225"/>
      <c r="AF70" s="1225"/>
      <c r="AG70" s="1238"/>
      <c r="AH70" s="1238"/>
      <c r="AI70" s="1225"/>
      <c r="AJ70" s="1226"/>
      <c r="AK70" s="1224"/>
      <c r="AL70" s="1225"/>
      <c r="AM70" s="1225"/>
      <c r="AN70" s="1238"/>
      <c r="AO70" s="1238"/>
      <c r="AP70" s="1225"/>
      <c r="AQ70" s="1226"/>
      <c r="AR70" s="1232"/>
      <c r="AS70" s="1225"/>
      <c r="AT70" s="1225"/>
      <c r="AU70" s="1238"/>
      <c r="AV70" s="1225"/>
      <c r="AW70" s="1225"/>
      <c r="AX70" s="1226"/>
      <c r="AY70" s="3021">
        <f t="shared" si="9"/>
        <v>0</v>
      </c>
      <c r="AZ70" s="3022"/>
      <c r="BA70" s="3022"/>
      <c r="BB70" s="3023">
        <f t="shared" si="10"/>
        <v>0</v>
      </c>
      <c r="BC70" s="3023"/>
      <c r="BD70" s="3024"/>
      <c r="BE70" s="3040"/>
      <c r="BF70" s="3040"/>
      <c r="BG70" s="3040"/>
      <c r="BH70" s="3040"/>
      <c r="BI70" s="3040"/>
      <c r="BJ70" s="3040"/>
      <c r="BK70" s="3003"/>
      <c r="BL70" s="3003"/>
      <c r="BM70" s="3003"/>
      <c r="BN70" s="3004"/>
    </row>
    <row r="71" spans="2:66" ht="21" customHeight="1">
      <c r="B71" s="3029"/>
      <c r="C71" s="3029"/>
      <c r="D71" s="3016"/>
      <c r="E71" s="3017"/>
      <c r="F71" s="3017"/>
      <c r="G71" s="3017"/>
      <c r="H71" s="3017"/>
      <c r="I71" s="3017"/>
      <c r="J71" s="3017"/>
      <c r="K71" s="3017"/>
      <c r="L71" s="3017"/>
      <c r="M71" s="3017"/>
      <c r="N71" s="3017"/>
      <c r="O71" s="3017"/>
      <c r="P71" s="3025"/>
      <c r="Q71" s="3025"/>
      <c r="R71" s="3025"/>
      <c r="S71" s="3025"/>
      <c r="T71" s="3025"/>
      <c r="U71" s="3025"/>
      <c r="V71" s="3026"/>
      <c r="W71" s="1252"/>
      <c r="X71" s="1238"/>
      <c r="Y71" s="1238"/>
      <c r="Z71" s="1238"/>
      <c r="AA71" s="1238"/>
      <c r="AB71" s="1238"/>
      <c r="AC71" s="1239"/>
      <c r="AD71" s="1237"/>
      <c r="AE71" s="1238"/>
      <c r="AF71" s="1238"/>
      <c r="AG71" s="1238"/>
      <c r="AH71" s="1238"/>
      <c r="AI71" s="1238"/>
      <c r="AJ71" s="1239"/>
      <c r="AK71" s="1237"/>
      <c r="AL71" s="1238"/>
      <c r="AM71" s="1238"/>
      <c r="AN71" s="1238"/>
      <c r="AO71" s="1238"/>
      <c r="AP71" s="1238"/>
      <c r="AQ71" s="1239"/>
      <c r="AR71" s="1237"/>
      <c r="AS71" s="1238"/>
      <c r="AT71" s="1238"/>
      <c r="AU71" s="1238"/>
      <c r="AV71" s="1238"/>
      <c r="AW71" s="1238"/>
      <c r="AX71" s="1239"/>
      <c r="AY71" s="3021">
        <f t="shared" si="9"/>
        <v>0</v>
      </c>
      <c r="AZ71" s="3022"/>
      <c r="BA71" s="3022"/>
      <c r="BB71" s="3023">
        <f t="shared" si="10"/>
        <v>0</v>
      </c>
      <c r="BC71" s="3023"/>
      <c r="BD71" s="3024"/>
      <c r="BE71" s="3040"/>
      <c r="BF71" s="3040"/>
      <c r="BG71" s="3040"/>
      <c r="BH71" s="3040"/>
      <c r="BI71" s="3040"/>
      <c r="BJ71" s="3040"/>
      <c r="BK71" s="3003"/>
      <c r="BL71" s="3003"/>
      <c r="BM71" s="3003"/>
      <c r="BN71" s="3004"/>
    </row>
    <row r="72" spans="2:66" ht="21" customHeight="1">
      <c r="B72" s="3029"/>
      <c r="C72" s="3029"/>
      <c r="D72" s="3016"/>
      <c r="E72" s="3017"/>
      <c r="F72" s="3017"/>
      <c r="G72" s="3017"/>
      <c r="H72" s="3017"/>
      <c r="I72" s="3017"/>
      <c r="J72" s="3017"/>
      <c r="K72" s="3017"/>
      <c r="L72" s="3017"/>
      <c r="M72" s="3017"/>
      <c r="N72" s="3017"/>
      <c r="O72" s="3017"/>
      <c r="P72" s="3018"/>
      <c r="Q72" s="3019"/>
      <c r="R72" s="3019"/>
      <c r="S72" s="3019"/>
      <c r="T72" s="3019"/>
      <c r="U72" s="3019"/>
      <c r="V72" s="3020"/>
      <c r="W72" s="1232"/>
      <c r="X72" s="1225"/>
      <c r="Y72" s="1225"/>
      <c r="Z72" s="1225"/>
      <c r="AA72" s="1225"/>
      <c r="AB72" s="1225"/>
      <c r="AC72" s="1253"/>
      <c r="AD72" s="1224"/>
      <c r="AE72" s="1225"/>
      <c r="AF72" s="1225"/>
      <c r="AG72" s="1225"/>
      <c r="AH72" s="1225"/>
      <c r="AI72" s="1225"/>
      <c r="AJ72" s="1253"/>
      <c r="AK72" s="1224"/>
      <c r="AL72" s="1225"/>
      <c r="AM72" s="1225"/>
      <c r="AN72" s="1225"/>
      <c r="AO72" s="1225"/>
      <c r="AP72" s="1225"/>
      <c r="AQ72" s="1253"/>
      <c r="AR72" s="1224"/>
      <c r="AS72" s="1225"/>
      <c r="AT72" s="1225"/>
      <c r="AU72" s="1225"/>
      <c r="AV72" s="1225"/>
      <c r="AW72" s="1225"/>
      <c r="AX72" s="1253"/>
      <c r="AY72" s="3021">
        <f t="shared" si="9"/>
        <v>0</v>
      </c>
      <c r="AZ72" s="3022"/>
      <c r="BA72" s="3022"/>
      <c r="BB72" s="3023">
        <f t="shared" si="10"/>
        <v>0</v>
      </c>
      <c r="BC72" s="3023"/>
      <c r="BD72" s="3024"/>
      <c r="BE72" s="3040"/>
      <c r="BF72" s="3040"/>
      <c r="BG72" s="3040"/>
      <c r="BH72" s="3040"/>
      <c r="BI72" s="3040"/>
      <c r="BJ72" s="3040"/>
      <c r="BK72" s="3003"/>
      <c r="BL72" s="3003"/>
      <c r="BM72" s="3003"/>
      <c r="BN72" s="3004"/>
    </row>
    <row r="73" spans="2:66" ht="21" customHeight="1">
      <c r="B73" s="3029"/>
      <c r="C73" s="3029"/>
      <c r="D73" s="3016"/>
      <c r="E73" s="3017"/>
      <c r="F73" s="3017"/>
      <c r="G73" s="3017"/>
      <c r="H73" s="3017"/>
      <c r="I73" s="3017"/>
      <c r="J73" s="3017"/>
      <c r="K73" s="3017"/>
      <c r="L73" s="3017"/>
      <c r="M73" s="3017"/>
      <c r="N73" s="3017"/>
      <c r="O73" s="3017"/>
      <c r="P73" s="3018"/>
      <c r="Q73" s="3019"/>
      <c r="R73" s="3019"/>
      <c r="S73" s="3019"/>
      <c r="T73" s="3019"/>
      <c r="U73" s="3019"/>
      <c r="V73" s="3020"/>
      <c r="W73" s="1232"/>
      <c r="X73" s="1225"/>
      <c r="Y73" s="1225"/>
      <c r="Z73" s="1225"/>
      <c r="AA73" s="1225"/>
      <c r="AB73" s="1225"/>
      <c r="AC73" s="1226"/>
      <c r="AD73" s="1224"/>
      <c r="AE73" s="1225"/>
      <c r="AF73" s="1225"/>
      <c r="AG73" s="1225"/>
      <c r="AH73" s="1225"/>
      <c r="AI73" s="1225"/>
      <c r="AJ73" s="1226"/>
      <c r="AK73" s="1224"/>
      <c r="AL73" s="1225"/>
      <c r="AM73" s="1225"/>
      <c r="AN73" s="1225"/>
      <c r="AO73" s="1225"/>
      <c r="AP73" s="1225"/>
      <c r="AQ73" s="1226"/>
      <c r="AR73" s="1232"/>
      <c r="AS73" s="1225"/>
      <c r="AT73" s="1225"/>
      <c r="AU73" s="1225"/>
      <c r="AV73" s="1225"/>
      <c r="AW73" s="1225"/>
      <c r="AX73" s="1226"/>
      <c r="AY73" s="3021">
        <f t="shared" si="9"/>
        <v>0</v>
      </c>
      <c r="AZ73" s="3022"/>
      <c r="BA73" s="3022"/>
      <c r="BB73" s="3023">
        <f t="shared" si="10"/>
        <v>0</v>
      </c>
      <c r="BC73" s="3023"/>
      <c r="BD73" s="3024"/>
      <c r="BE73" s="3040"/>
      <c r="BF73" s="3040"/>
      <c r="BG73" s="3040"/>
      <c r="BH73" s="3040"/>
      <c r="BI73" s="3040"/>
      <c r="BJ73" s="3040"/>
      <c r="BK73" s="3003"/>
      <c r="BL73" s="3003"/>
      <c r="BM73" s="3003"/>
      <c r="BN73" s="3004"/>
    </row>
    <row r="74" spans="2:66" ht="21" customHeight="1" thickBot="1">
      <c r="B74" s="3029"/>
      <c r="C74" s="3029"/>
      <c r="D74" s="3005"/>
      <c r="E74" s="3006"/>
      <c r="F74" s="3006"/>
      <c r="G74" s="3006"/>
      <c r="H74" s="3006"/>
      <c r="I74" s="3006"/>
      <c r="J74" s="3006"/>
      <c r="K74" s="3006"/>
      <c r="L74" s="3006"/>
      <c r="M74" s="3006"/>
      <c r="N74" s="3006"/>
      <c r="O74" s="3006"/>
      <c r="P74" s="3007"/>
      <c r="Q74" s="3008"/>
      <c r="R74" s="3008"/>
      <c r="S74" s="3008"/>
      <c r="T74" s="3008"/>
      <c r="U74" s="3008"/>
      <c r="V74" s="3009"/>
      <c r="W74" s="1236"/>
      <c r="X74" s="1234"/>
      <c r="Y74" s="1234"/>
      <c r="Z74" s="1234"/>
      <c r="AA74" s="1234"/>
      <c r="AB74" s="1234"/>
      <c r="AC74" s="1235"/>
      <c r="AD74" s="1233"/>
      <c r="AE74" s="1234"/>
      <c r="AF74" s="1234"/>
      <c r="AG74" s="1234"/>
      <c r="AH74" s="1234"/>
      <c r="AI74" s="1234"/>
      <c r="AJ74" s="1235"/>
      <c r="AK74" s="1233"/>
      <c r="AL74" s="1234"/>
      <c r="AM74" s="1234"/>
      <c r="AN74" s="1234"/>
      <c r="AO74" s="1234"/>
      <c r="AP74" s="1234"/>
      <c r="AQ74" s="1235"/>
      <c r="AR74" s="1236"/>
      <c r="AS74" s="1234"/>
      <c r="AT74" s="1234"/>
      <c r="AU74" s="1234"/>
      <c r="AV74" s="1234"/>
      <c r="AW74" s="1234"/>
      <c r="AX74" s="1235"/>
      <c r="AY74" s="3010">
        <f t="shared" si="9"/>
        <v>0</v>
      </c>
      <c r="AZ74" s="3011"/>
      <c r="BA74" s="3011"/>
      <c r="BB74" s="3012">
        <f t="shared" si="10"/>
        <v>0</v>
      </c>
      <c r="BC74" s="3012"/>
      <c r="BD74" s="3013"/>
      <c r="BE74" s="3041"/>
      <c r="BF74" s="3041"/>
      <c r="BG74" s="3041"/>
      <c r="BH74" s="3041"/>
      <c r="BI74" s="3041"/>
      <c r="BJ74" s="3041"/>
      <c r="BK74" s="3014"/>
      <c r="BL74" s="3014"/>
      <c r="BM74" s="3014"/>
      <c r="BN74" s="3015"/>
    </row>
    <row r="75" spans="2:66" ht="21" customHeight="1" thickBot="1">
      <c r="B75" s="3029"/>
      <c r="C75" s="3042" t="s">
        <v>2163</v>
      </c>
      <c r="D75" s="3043"/>
      <c r="E75" s="3043"/>
      <c r="F75" s="3043"/>
      <c r="G75" s="3043"/>
      <c r="H75" s="3043"/>
      <c r="I75" s="3043"/>
      <c r="J75" s="3043"/>
      <c r="K75" s="3043"/>
      <c r="L75" s="3043"/>
      <c r="M75" s="3043"/>
      <c r="N75" s="3043"/>
      <c r="O75" s="3043"/>
      <c r="P75" s="3043"/>
      <c r="Q75" s="3043"/>
      <c r="R75" s="3043"/>
      <c r="S75" s="3043"/>
      <c r="T75" s="3043"/>
      <c r="U75" s="3043"/>
      <c r="V75" s="3044"/>
      <c r="W75" s="1240">
        <f t="shared" ref="W75:AX75" si="11">SUM(W67:W74)</f>
        <v>0</v>
      </c>
      <c r="X75" s="1241">
        <f t="shared" si="11"/>
        <v>0</v>
      </c>
      <c r="Y75" s="1241">
        <f t="shared" si="11"/>
        <v>0</v>
      </c>
      <c r="Z75" s="1241">
        <f t="shared" si="11"/>
        <v>0</v>
      </c>
      <c r="AA75" s="1241">
        <f t="shared" si="11"/>
        <v>0</v>
      </c>
      <c r="AB75" s="1241">
        <f t="shared" si="11"/>
        <v>0</v>
      </c>
      <c r="AC75" s="1242">
        <f t="shared" si="11"/>
        <v>0</v>
      </c>
      <c r="AD75" s="1240">
        <f t="shared" si="11"/>
        <v>0</v>
      </c>
      <c r="AE75" s="1241">
        <f t="shared" si="11"/>
        <v>0</v>
      </c>
      <c r="AF75" s="1241">
        <f t="shared" si="11"/>
        <v>0</v>
      </c>
      <c r="AG75" s="1241">
        <f t="shared" si="11"/>
        <v>0</v>
      </c>
      <c r="AH75" s="1241">
        <f t="shared" si="11"/>
        <v>0</v>
      </c>
      <c r="AI75" s="1241">
        <f t="shared" si="11"/>
        <v>0</v>
      </c>
      <c r="AJ75" s="1242">
        <f t="shared" si="11"/>
        <v>0</v>
      </c>
      <c r="AK75" s="1240">
        <f t="shared" si="11"/>
        <v>0</v>
      </c>
      <c r="AL75" s="1241">
        <f t="shared" si="11"/>
        <v>0</v>
      </c>
      <c r="AM75" s="1241">
        <f t="shared" si="11"/>
        <v>0</v>
      </c>
      <c r="AN75" s="1241">
        <f t="shared" si="11"/>
        <v>0</v>
      </c>
      <c r="AO75" s="1241">
        <f t="shared" si="11"/>
        <v>0</v>
      </c>
      <c r="AP75" s="1241">
        <f t="shared" si="11"/>
        <v>0</v>
      </c>
      <c r="AQ75" s="1242">
        <f t="shared" si="11"/>
        <v>0</v>
      </c>
      <c r="AR75" s="1240">
        <f t="shared" si="11"/>
        <v>0</v>
      </c>
      <c r="AS75" s="1241">
        <f t="shared" si="11"/>
        <v>0</v>
      </c>
      <c r="AT75" s="1241">
        <f t="shared" si="11"/>
        <v>0</v>
      </c>
      <c r="AU75" s="1241">
        <f t="shared" si="11"/>
        <v>0</v>
      </c>
      <c r="AV75" s="1241">
        <f t="shared" si="11"/>
        <v>0</v>
      </c>
      <c r="AW75" s="1241">
        <f t="shared" si="11"/>
        <v>0</v>
      </c>
      <c r="AX75" s="1242">
        <f t="shared" si="11"/>
        <v>0</v>
      </c>
      <c r="AY75" s="3045">
        <f>SUM(AY67:BA74)</f>
        <v>0</v>
      </c>
      <c r="AZ75" s="3046"/>
      <c r="BA75" s="3046"/>
      <c r="BB75" s="3047">
        <f>SUM($BB$67:$BD$74)</f>
        <v>0</v>
      </c>
      <c r="BC75" s="3047"/>
      <c r="BD75" s="3048"/>
      <c r="BE75" s="3049">
        <f>SUM(BE67)</f>
        <v>0</v>
      </c>
      <c r="BF75" s="3050"/>
      <c r="BG75" s="3050"/>
      <c r="BH75" s="3050"/>
      <c r="BI75" s="3050"/>
      <c r="BJ75" s="3051"/>
      <c r="BK75" s="2998"/>
      <c r="BL75" s="2998"/>
      <c r="BM75" s="2998"/>
      <c r="BN75" s="2999"/>
    </row>
    <row r="76" spans="2:66" ht="21" customHeight="1" thickBot="1">
      <c r="B76" s="1246" t="s">
        <v>2167</v>
      </c>
      <c r="C76" s="1247"/>
      <c r="D76" s="1248"/>
      <c r="E76" s="1249"/>
      <c r="F76" s="1249"/>
      <c r="G76" s="1249"/>
      <c r="H76" s="1249"/>
      <c r="I76" s="1249"/>
      <c r="J76" s="1249"/>
      <c r="K76" s="1249"/>
      <c r="L76" s="1249"/>
      <c r="M76" s="1249"/>
      <c r="N76" s="1249"/>
      <c r="O76" s="1249"/>
      <c r="P76" s="1249"/>
      <c r="Q76" s="1249"/>
      <c r="R76" s="1249"/>
      <c r="S76" s="1249"/>
      <c r="T76" s="1249"/>
      <c r="U76" s="1249"/>
      <c r="V76" s="1249"/>
      <c r="W76" s="1203"/>
      <c r="X76" s="1203"/>
      <c r="Y76" s="1203"/>
      <c r="Z76" s="1203"/>
      <c r="AA76" s="1203"/>
      <c r="AB76" s="1203"/>
      <c r="AC76" s="1203"/>
      <c r="AD76" s="1203"/>
      <c r="AE76" s="1203"/>
      <c r="AF76" s="1203"/>
      <c r="AG76" s="1203"/>
      <c r="AH76" s="1203"/>
      <c r="AI76" s="1203"/>
      <c r="AJ76" s="1203"/>
      <c r="AK76" s="1203"/>
      <c r="AL76" s="1203"/>
      <c r="AM76" s="1203"/>
      <c r="AN76" s="1203"/>
      <c r="AO76" s="1203"/>
      <c r="AP76" s="1203"/>
      <c r="AQ76" s="1203"/>
      <c r="AR76" s="1203"/>
      <c r="AS76" s="1203"/>
      <c r="AT76" s="1203"/>
      <c r="AU76" s="1203"/>
      <c r="AV76" s="1203"/>
      <c r="AW76" s="1203"/>
      <c r="AX76" s="1250"/>
      <c r="AY76" s="3000">
        <v>40</v>
      </c>
      <c r="AZ76" s="3001"/>
      <c r="BA76" s="3001"/>
      <c r="BB76" s="3001"/>
      <c r="BC76" s="3001"/>
      <c r="BD76" s="3001"/>
      <c r="BE76" s="3001"/>
      <c r="BF76" s="3001"/>
      <c r="BG76" s="3001"/>
      <c r="BH76" s="3001"/>
      <c r="BI76" s="3001"/>
      <c r="BJ76" s="3001"/>
      <c r="BK76" s="3001"/>
      <c r="BL76" s="3001"/>
      <c r="BM76" s="3001"/>
      <c r="BN76" s="3002"/>
    </row>
    <row r="77" spans="2:66" ht="21" customHeight="1">
      <c r="B77" s="230" t="s">
        <v>2168</v>
      </c>
    </row>
    <row r="78" spans="2:66" ht="21" customHeight="1">
      <c r="B78" s="230" t="s">
        <v>2169</v>
      </c>
      <c r="G78" s="230"/>
    </row>
    <row r="79" spans="2:66" ht="21" customHeight="1">
      <c r="G79" s="230"/>
    </row>
  </sheetData>
  <mergeCells count="509">
    <mergeCell ref="A1:B1"/>
    <mergeCell ref="AO4:AV4"/>
    <mergeCell ref="AW4:BR4"/>
    <mergeCell ref="AO5:AV5"/>
    <mergeCell ref="AW5:BJ5"/>
    <mergeCell ref="BK5:BN5"/>
    <mergeCell ref="BO5:BR5"/>
    <mergeCell ref="CX6:DA6"/>
    <mergeCell ref="DB6:DE6"/>
    <mergeCell ref="DF6:DH6"/>
    <mergeCell ref="D7:F7"/>
    <mergeCell ref="G7:T7"/>
    <mergeCell ref="Z7:AF7"/>
    <mergeCell ref="AG7:AJ7"/>
    <mergeCell ref="AK7:AN7"/>
    <mergeCell ref="AO7:AR7"/>
    <mergeCell ref="AS7:AV7"/>
    <mergeCell ref="D6:J6"/>
    <mergeCell ref="CA6:CG6"/>
    <mergeCell ref="CH6:CK6"/>
    <mergeCell ref="CL6:CO6"/>
    <mergeCell ref="CP6:CS6"/>
    <mergeCell ref="CT6:CW6"/>
    <mergeCell ref="CP7:CS7"/>
    <mergeCell ref="CT7:CW7"/>
    <mergeCell ref="CX7:DA7"/>
    <mergeCell ref="DB7:DE7"/>
    <mergeCell ref="DF7:DH7"/>
    <mergeCell ref="CH7:CK7"/>
    <mergeCell ref="CL7:CO7"/>
    <mergeCell ref="D8:F8"/>
    <mergeCell ref="G8:T8"/>
    <mergeCell ref="Z8:AF8"/>
    <mergeCell ref="AG8:AJ8"/>
    <mergeCell ref="AK8:AN8"/>
    <mergeCell ref="AW7:AZ7"/>
    <mergeCell ref="BA7:BD7"/>
    <mergeCell ref="BE7:BG7"/>
    <mergeCell ref="CA7:CG7"/>
    <mergeCell ref="CP8:CS8"/>
    <mergeCell ref="CT8:CW8"/>
    <mergeCell ref="CX8:DA8"/>
    <mergeCell ref="DB8:DE8"/>
    <mergeCell ref="DF8:DH8"/>
    <mergeCell ref="D9:F9"/>
    <mergeCell ref="G9:T9"/>
    <mergeCell ref="AA9:AF9"/>
    <mergeCell ref="AG9:AJ9"/>
    <mergeCell ref="AK9:AN9"/>
    <mergeCell ref="AO8:AR8"/>
    <mergeCell ref="AS8:AV8"/>
    <mergeCell ref="AW8:AZ8"/>
    <mergeCell ref="BA8:BD8"/>
    <mergeCell ref="BE8:BG8"/>
    <mergeCell ref="CL8:CO8"/>
    <mergeCell ref="DF9:DH9"/>
    <mergeCell ref="CI9:CK10"/>
    <mergeCell ref="CL9:CO9"/>
    <mergeCell ref="CP9:CS9"/>
    <mergeCell ref="CT9:CW9"/>
    <mergeCell ref="CX9:DA9"/>
    <mergeCell ref="DB9:DE9"/>
    <mergeCell ref="DB10:DE10"/>
    <mergeCell ref="AO9:AR9"/>
    <mergeCell ref="AS9:AV9"/>
    <mergeCell ref="AW9:AZ9"/>
    <mergeCell ref="BA9:BD9"/>
    <mergeCell ref="BE9:BG9"/>
    <mergeCell ref="CB9:CH9"/>
    <mergeCell ref="CB11:CE11"/>
    <mergeCell ref="CF11:CH11"/>
    <mergeCell ref="CI11:CK11"/>
    <mergeCell ref="AO10:AR10"/>
    <mergeCell ref="AS10:AV10"/>
    <mergeCell ref="AW10:AZ10"/>
    <mergeCell ref="BA10:BD10"/>
    <mergeCell ref="BE10:BG10"/>
    <mergeCell ref="BW10:CA10"/>
    <mergeCell ref="BW12:CA12"/>
    <mergeCell ref="CB12:CE12"/>
    <mergeCell ref="CF12:CH12"/>
    <mergeCell ref="CI12:CK12"/>
    <mergeCell ref="DF10:DH10"/>
    <mergeCell ref="Z11:AF11"/>
    <mergeCell ref="AG11:AJ11"/>
    <mergeCell ref="AK11:AN11"/>
    <mergeCell ref="AO11:AR11"/>
    <mergeCell ref="AS11:AV11"/>
    <mergeCell ref="AW11:AZ11"/>
    <mergeCell ref="BA11:BD11"/>
    <mergeCell ref="BE11:BG11"/>
    <mergeCell ref="BW11:CA11"/>
    <mergeCell ref="CB10:CE10"/>
    <mergeCell ref="CF10:CH10"/>
    <mergeCell ref="CL10:CO10"/>
    <mergeCell ref="CP10:CS10"/>
    <mergeCell ref="CT10:CW10"/>
    <mergeCell ref="CX10:DA10"/>
    <mergeCell ref="Z10:AF10"/>
    <mergeCell ref="AG10:AJ10"/>
    <mergeCell ref="AK10:AN10"/>
    <mergeCell ref="CB13:CE13"/>
    <mergeCell ref="CF13:CH13"/>
    <mergeCell ref="CI13:CK13"/>
    <mergeCell ref="D14:E14"/>
    <mergeCell ref="F14:V14"/>
    <mergeCell ref="AE14:AK14"/>
    <mergeCell ref="AL14:AN15"/>
    <mergeCell ref="AV14:BB14"/>
    <mergeCell ref="BC14:BE15"/>
    <mergeCell ref="BM14:BS14"/>
    <mergeCell ref="BW14:CA14"/>
    <mergeCell ref="CB14:CE14"/>
    <mergeCell ref="CF14:CH14"/>
    <mergeCell ref="CI14:CK14"/>
    <mergeCell ref="D15:E15"/>
    <mergeCell ref="F15:V15"/>
    <mergeCell ref="AE15:AH15"/>
    <mergeCell ref="AI15:AK15"/>
    <mergeCell ref="AQ15:AU15"/>
    <mergeCell ref="AV15:AY15"/>
    <mergeCell ref="CG15:CI15"/>
    <mergeCell ref="AZ15:BB15"/>
    <mergeCell ref="BH15:BL15"/>
    <mergeCell ref="BM15:BP15"/>
    <mergeCell ref="D16:E16"/>
    <mergeCell ref="F16:V16"/>
    <mergeCell ref="Z16:AD16"/>
    <mergeCell ref="AE16:AH16"/>
    <mergeCell ref="AI16:AK16"/>
    <mergeCell ref="AL16:AN16"/>
    <mergeCell ref="AQ16:AU16"/>
    <mergeCell ref="AV16:AY16"/>
    <mergeCell ref="AZ16:BB16"/>
    <mergeCell ref="BQ15:BS15"/>
    <mergeCell ref="BZ15:CC15"/>
    <mergeCell ref="CD15:CF15"/>
    <mergeCell ref="CG16:CI16"/>
    <mergeCell ref="Z17:AD17"/>
    <mergeCell ref="AE17:AH17"/>
    <mergeCell ref="AI17:AK17"/>
    <mergeCell ref="AL17:AN17"/>
    <mergeCell ref="AQ17:AU17"/>
    <mergeCell ref="AV17:AY17"/>
    <mergeCell ref="AZ17:BB17"/>
    <mergeCell ref="BC17:BE17"/>
    <mergeCell ref="BH17:BL17"/>
    <mergeCell ref="BC16:BE16"/>
    <mergeCell ref="BH16:BL16"/>
    <mergeCell ref="BM16:BP16"/>
    <mergeCell ref="BQ16:BS16"/>
    <mergeCell ref="BZ16:CC16"/>
    <mergeCell ref="CD16:CF16"/>
    <mergeCell ref="BM17:BP17"/>
    <mergeCell ref="BQ17:BS17"/>
    <mergeCell ref="Z18:AD18"/>
    <mergeCell ref="AE18:AH18"/>
    <mergeCell ref="AI18:AK18"/>
    <mergeCell ref="AL18:AN18"/>
    <mergeCell ref="AQ18:AU18"/>
    <mergeCell ref="AV18:AY18"/>
    <mergeCell ref="AZ18:BB18"/>
    <mergeCell ref="BC18:BE18"/>
    <mergeCell ref="AZ19:BB19"/>
    <mergeCell ref="BC19:BE19"/>
    <mergeCell ref="Z22:BM24"/>
    <mergeCell ref="D26:AF26"/>
    <mergeCell ref="AJ26:BL26"/>
    <mergeCell ref="D27:H27"/>
    <mergeCell ref="T27:X27"/>
    <mergeCell ref="AJ27:AN27"/>
    <mergeCell ref="AZ27:BD27"/>
    <mergeCell ref="Z19:AD19"/>
    <mergeCell ref="AE19:AH19"/>
    <mergeCell ref="AI19:AK19"/>
    <mergeCell ref="AL19:AN19"/>
    <mergeCell ref="AQ19:AU19"/>
    <mergeCell ref="AV19:AY19"/>
    <mergeCell ref="AJ28:AN28"/>
    <mergeCell ref="AO28:AR28"/>
    <mergeCell ref="AS28:AV28"/>
    <mergeCell ref="AZ28:BD28"/>
    <mergeCell ref="BE28:BH28"/>
    <mergeCell ref="BI28:BL28"/>
    <mergeCell ref="D28:H28"/>
    <mergeCell ref="I28:L28"/>
    <mergeCell ref="M28:P28"/>
    <mergeCell ref="T28:X28"/>
    <mergeCell ref="Y28:AB28"/>
    <mergeCell ref="AC28:AF28"/>
    <mergeCell ref="AJ29:AN29"/>
    <mergeCell ref="AO29:AR29"/>
    <mergeCell ref="AS29:AV29"/>
    <mergeCell ref="AZ29:BD29"/>
    <mergeCell ref="BE29:BH29"/>
    <mergeCell ref="BI29:BL29"/>
    <mergeCell ref="D29:H29"/>
    <mergeCell ref="I29:L29"/>
    <mergeCell ref="M29:P29"/>
    <mergeCell ref="T29:X29"/>
    <mergeCell ref="Y29:AB29"/>
    <mergeCell ref="AC29:AF29"/>
    <mergeCell ref="AJ30:AN30"/>
    <mergeCell ref="AO30:AR30"/>
    <mergeCell ref="AS30:AV30"/>
    <mergeCell ref="AZ30:BD30"/>
    <mergeCell ref="BE30:BH30"/>
    <mergeCell ref="BI30:BL30"/>
    <mergeCell ref="D30:H30"/>
    <mergeCell ref="I30:L30"/>
    <mergeCell ref="M30:P30"/>
    <mergeCell ref="T30:X30"/>
    <mergeCell ref="Y30:AB30"/>
    <mergeCell ref="AC30:AF30"/>
    <mergeCell ref="AJ31:AN31"/>
    <mergeCell ref="AO31:AR31"/>
    <mergeCell ref="AS31:AV31"/>
    <mergeCell ref="AZ31:BD31"/>
    <mergeCell ref="BE31:BH31"/>
    <mergeCell ref="BI31:BL31"/>
    <mergeCell ref="D31:H31"/>
    <mergeCell ref="I31:L31"/>
    <mergeCell ref="M31:P31"/>
    <mergeCell ref="T31:X31"/>
    <mergeCell ref="Y31:AB31"/>
    <mergeCell ref="AC31:AF31"/>
    <mergeCell ref="BG33:BI33"/>
    <mergeCell ref="BJ33:BL33"/>
    <mergeCell ref="B37:B38"/>
    <mergeCell ref="D37:I38"/>
    <mergeCell ref="J37:O38"/>
    <mergeCell ref="P37:V38"/>
    <mergeCell ref="W37:AC37"/>
    <mergeCell ref="AD37:AJ37"/>
    <mergeCell ref="AK37:AQ37"/>
    <mergeCell ref="AR37:AX37"/>
    <mergeCell ref="K33:M33"/>
    <mergeCell ref="N33:P33"/>
    <mergeCell ref="AA33:AC33"/>
    <mergeCell ref="AD33:AF33"/>
    <mergeCell ref="AQ33:AS33"/>
    <mergeCell ref="AT33:AV33"/>
    <mergeCell ref="AY37:BA38"/>
    <mergeCell ref="BB37:BD38"/>
    <mergeCell ref="BE37:BG38"/>
    <mergeCell ref="BH37:BJ38"/>
    <mergeCell ref="BK37:BN38"/>
    <mergeCell ref="B39:B61"/>
    <mergeCell ref="D39:I39"/>
    <mergeCell ref="J39:L39"/>
    <mergeCell ref="M39:O39"/>
    <mergeCell ref="P39:V39"/>
    <mergeCell ref="AY39:BA39"/>
    <mergeCell ref="BB39:BD39"/>
    <mergeCell ref="BE39:BG39"/>
    <mergeCell ref="BH39:BJ39"/>
    <mergeCell ref="AY42:BA42"/>
    <mergeCell ref="BB42:BD42"/>
    <mergeCell ref="BE42:BG42"/>
    <mergeCell ref="BH42:BJ42"/>
    <mergeCell ref="D44:I44"/>
    <mergeCell ref="J44:L44"/>
    <mergeCell ref="M44:O44"/>
    <mergeCell ref="P44:V44"/>
    <mergeCell ref="AY44:BA44"/>
    <mergeCell ref="BB44:BD44"/>
    <mergeCell ref="BE44:BG44"/>
    <mergeCell ref="BH44:BJ44"/>
    <mergeCell ref="D46:I46"/>
    <mergeCell ref="J46:L46"/>
    <mergeCell ref="M46:O46"/>
    <mergeCell ref="BK39:BN39"/>
    <mergeCell ref="C40:C44"/>
    <mergeCell ref="D40:I40"/>
    <mergeCell ref="J40:L40"/>
    <mergeCell ref="M40:O40"/>
    <mergeCell ref="P40:V40"/>
    <mergeCell ref="AY40:BA40"/>
    <mergeCell ref="BB40:BD40"/>
    <mergeCell ref="BE40:BG40"/>
    <mergeCell ref="BH40:BJ40"/>
    <mergeCell ref="BK40:BN40"/>
    <mergeCell ref="D41:I41"/>
    <mergeCell ref="J41:L41"/>
    <mergeCell ref="M41:O41"/>
    <mergeCell ref="P41:V41"/>
    <mergeCell ref="AY41:BA41"/>
    <mergeCell ref="BB41:BD41"/>
    <mergeCell ref="BE41:BG41"/>
    <mergeCell ref="BH41:BJ41"/>
    <mergeCell ref="BK41:BN41"/>
    <mergeCell ref="D42:I42"/>
    <mergeCell ref="J42:L42"/>
    <mergeCell ref="M42:O42"/>
    <mergeCell ref="P42:V42"/>
    <mergeCell ref="BK42:BN42"/>
    <mergeCell ref="D43:I43"/>
    <mergeCell ref="J43:L43"/>
    <mergeCell ref="M43:O43"/>
    <mergeCell ref="P43:V43"/>
    <mergeCell ref="AY43:BA43"/>
    <mergeCell ref="BB43:BD43"/>
    <mergeCell ref="BE43:BG43"/>
    <mergeCell ref="BH43:BJ43"/>
    <mergeCell ref="BK43:BN43"/>
    <mergeCell ref="BK44:BN44"/>
    <mergeCell ref="CE44:CJ47"/>
    <mergeCell ref="CK44:CO44"/>
    <mergeCell ref="C45:C52"/>
    <mergeCell ref="D45:I45"/>
    <mergeCell ref="J45:L45"/>
    <mergeCell ref="M45:O45"/>
    <mergeCell ref="P45:V45"/>
    <mergeCell ref="AY45:BA45"/>
    <mergeCell ref="BB45:BD45"/>
    <mergeCell ref="BK46:BN46"/>
    <mergeCell ref="CK46:CO46"/>
    <mergeCell ref="D47:I47"/>
    <mergeCell ref="J47:L47"/>
    <mergeCell ref="M47:O47"/>
    <mergeCell ref="P47:V47"/>
    <mergeCell ref="AY47:BA47"/>
    <mergeCell ref="BB47:BD47"/>
    <mergeCell ref="BK47:BN47"/>
    <mergeCell ref="CK47:CO47"/>
    <mergeCell ref="BE45:BG52"/>
    <mergeCell ref="BH45:BJ52"/>
    <mergeCell ref="BK45:BN45"/>
    <mergeCell ref="CK45:CO45"/>
    <mergeCell ref="P46:V46"/>
    <mergeCell ref="AY46:BA46"/>
    <mergeCell ref="BB46:BD46"/>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BK50:BN50"/>
    <mergeCell ref="D51:I51"/>
    <mergeCell ref="J51:L51"/>
    <mergeCell ref="M51:O51"/>
    <mergeCell ref="P51:V51"/>
    <mergeCell ref="AY51:BA51"/>
    <mergeCell ref="BB51:BD51"/>
    <mergeCell ref="BK51:BN51"/>
    <mergeCell ref="D50:I50"/>
    <mergeCell ref="J50:L50"/>
    <mergeCell ref="M50:O50"/>
    <mergeCell ref="P50:V50"/>
    <mergeCell ref="AY50:BA50"/>
    <mergeCell ref="BB50:BD50"/>
    <mergeCell ref="BK53:BN53"/>
    <mergeCell ref="D54:I54"/>
    <mergeCell ref="J54:L54"/>
    <mergeCell ref="M54:O54"/>
    <mergeCell ref="P54:V54"/>
    <mergeCell ref="AY54:BA54"/>
    <mergeCell ref="BB54:BD54"/>
    <mergeCell ref="BK54:BN54"/>
    <mergeCell ref="BK52:BN52"/>
    <mergeCell ref="D53:I53"/>
    <mergeCell ref="J53:L53"/>
    <mergeCell ref="M53:O53"/>
    <mergeCell ref="P53:V53"/>
    <mergeCell ref="AY53:BA53"/>
    <mergeCell ref="BB53:BD53"/>
    <mergeCell ref="BE53:BG59"/>
    <mergeCell ref="BH53:BJ59"/>
    <mergeCell ref="D52:I52"/>
    <mergeCell ref="J52:L52"/>
    <mergeCell ref="M52:O52"/>
    <mergeCell ref="P52:V52"/>
    <mergeCell ref="AY52:BA52"/>
    <mergeCell ref="BB52:BD52"/>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P58:V58"/>
    <mergeCell ref="AY58:BA58"/>
    <mergeCell ref="BB58:BD58"/>
    <mergeCell ref="BK58:BN58"/>
    <mergeCell ref="D57:I57"/>
    <mergeCell ref="J57:L57"/>
    <mergeCell ref="M57:O57"/>
    <mergeCell ref="P57:V57"/>
    <mergeCell ref="AY57:BA57"/>
    <mergeCell ref="BB57:BD57"/>
    <mergeCell ref="C61:V61"/>
    <mergeCell ref="AY61:BA61"/>
    <mergeCell ref="BB61:BD61"/>
    <mergeCell ref="BE61:BG61"/>
    <mergeCell ref="BH61:BJ61"/>
    <mergeCell ref="BK61:BN61"/>
    <mergeCell ref="BK59:BN59"/>
    <mergeCell ref="C60:V60"/>
    <mergeCell ref="AY60:BA60"/>
    <mergeCell ref="BB60:BD60"/>
    <mergeCell ref="BE60:BG60"/>
    <mergeCell ref="BH60:BJ60"/>
    <mergeCell ref="BK60:BN60"/>
    <mergeCell ref="D59:I59"/>
    <mergeCell ref="J59:L59"/>
    <mergeCell ref="M59:O59"/>
    <mergeCell ref="P59:V59"/>
    <mergeCell ref="AY59:BA59"/>
    <mergeCell ref="BB59:BD59"/>
    <mergeCell ref="C53:C59"/>
    <mergeCell ref="BK57:BN57"/>
    <mergeCell ref="D58:I58"/>
    <mergeCell ref="J58:L58"/>
    <mergeCell ref="M58:O58"/>
    <mergeCell ref="AY62:BN62"/>
    <mergeCell ref="B65:B66"/>
    <mergeCell ref="D65:I66"/>
    <mergeCell ref="J65:O66"/>
    <mergeCell ref="P65:V66"/>
    <mergeCell ref="W65:AC65"/>
    <mergeCell ref="AD65:AJ65"/>
    <mergeCell ref="AK65:AQ65"/>
    <mergeCell ref="AR65:AX65"/>
    <mergeCell ref="AY65:BA66"/>
    <mergeCell ref="BB65:BD66"/>
    <mergeCell ref="BE65:BJ66"/>
    <mergeCell ref="BK65:BN66"/>
    <mergeCell ref="B67:B75"/>
    <mergeCell ref="C67:C74"/>
    <mergeCell ref="D67:I67"/>
    <mergeCell ref="J67:L67"/>
    <mergeCell ref="M67:O67"/>
    <mergeCell ref="P67:V67"/>
    <mergeCell ref="AY67:BA67"/>
    <mergeCell ref="BB67:BD67"/>
    <mergeCell ref="BE67:BJ74"/>
    <mergeCell ref="D70:I70"/>
    <mergeCell ref="J70:L70"/>
    <mergeCell ref="M70:O70"/>
    <mergeCell ref="P70:V70"/>
    <mergeCell ref="AY70:BA70"/>
    <mergeCell ref="BB70:BD70"/>
    <mergeCell ref="C75:V75"/>
    <mergeCell ref="AY75:BA75"/>
    <mergeCell ref="BB75:BD75"/>
    <mergeCell ref="BE75:BJ75"/>
    <mergeCell ref="BK67:BN67"/>
    <mergeCell ref="D68:I68"/>
    <mergeCell ref="J68:L68"/>
    <mergeCell ref="M68:O68"/>
    <mergeCell ref="P68:V68"/>
    <mergeCell ref="AY68:BA68"/>
    <mergeCell ref="BB68:BD68"/>
    <mergeCell ref="BK68:BN68"/>
    <mergeCell ref="BK69:BN69"/>
    <mergeCell ref="BK70:BN70"/>
    <mergeCell ref="D69:I69"/>
    <mergeCell ref="J69:L69"/>
    <mergeCell ref="M69:O69"/>
    <mergeCell ref="P69:V69"/>
    <mergeCell ref="AY69:BA69"/>
    <mergeCell ref="BB69:BD69"/>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75:BN75"/>
    <mergeCell ref="AY76:BN76"/>
    <mergeCell ref="BK73:BN73"/>
    <mergeCell ref="D74:I74"/>
    <mergeCell ref="J74:L74"/>
    <mergeCell ref="M74:O74"/>
    <mergeCell ref="P74:V74"/>
    <mergeCell ref="AY74:BA74"/>
    <mergeCell ref="BB74:BD74"/>
    <mergeCell ref="BK74:BN74"/>
    <mergeCell ref="D73:I73"/>
    <mergeCell ref="J73:L73"/>
    <mergeCell ref="M73:O73"/>
    <mergeCell ref="P73:V73"/>
    <mergeCell ref="AY73:BA73"/>
    <mergeCell ref="BB73:BD73"/>
  </mergeCells>
  <phoneticPr fontId="7"/>
  <conditionalFormatting sqref="C33:N33 C27:H28 AC27:AF28 CA27:CD28 I27:L31 Y27:AB31 AG27:AG31 C29:D29 T29 M29:M30 Q29:S30 BV29:BV30 T30:X30 C30:H31 M31:X31 AC31:AF31 BV31:BY31 CA31:CD31 C32:AG32 AG33">
    <cfRule type="expression" dxfId="111" priority="26">
      <formula>COUNTA($D$9)&gt;=1</formula>
    </cfRule>
  </conditionalFormatting>
  <conditionalFormatting sqref="C26:AG26">
    <cfRule type="expression" dxfId="110" priority="32">
      <formula>COUNTA($D$9)&gt;=1</formula>
    </cfRule>
  </conditionalFormatting>
  <conditionalFormatting sqref="C34:AG35">
    <cfRule type="expression" dxfId="109" priority="28">
      <formula>COUNTA($D$9)&gt;=1</formula>
    </cfRule>
  </conditionalFormatting>
  <conditionalFormatting sqref="D7:D9 E18:E19">
    <cfRule type="expression" dxfId="108" priority="41">
      <formula>IF($E$11:$F$11="〇",TRUE,FALSE)</formula>
    </cfRule>
  </conditionalFormatting>
  <conditionalFormatting sqref="D7:D9">
    <cfRule type="expression" dxfId="107" priority="40">
      <formula>IF($E$12:$F$13="〇",TRUE,FALSE)</formula>
    </cfRule>
  </conditionalFormatting>
  <conditionalFormatting sqref="D12">
    <cfRule type="expression" dxfId="106" priority="39">
      <formula>IF($E$11:$F$11="〇",TRUE,FALSE)</formula>
    </cfRule>
  </conditionalFormatting>
  <conditionalFormatting sqref="D14:E14 D15:D16">
    <cfRule type="expression" dxfId="105" priority="37">
      <formula>IF($E$11:$F$11="〇",TRUE,FALSE)</formula>
    </cfRule>
    <cfRule type="expression" dxfId="104" priority="38">
      <formula>IF($E$12:$F$13="〇",TRUE,FALSE)</formula>
    </cfRule>
  </conditionalFormatting>
  <conditionalFormatting sqref="M27:X28">
    <cfRule type="expression" dxfId="103" priority="7">
      <formula>COUNTA($D$9)&gt;=1</formula>
    </cfRule>
  </conditionalFormatting>
  <conditionalFormatting sqref="N33:P33">
    <cfRule type="beginsWith" dxfId="102" priority="15" operator="beginsWith" text="可">
      <formula>LEFT(N33,LEN("可"))="可"</formula>
    </cfRule>
    <cfRule type="containsText" dxfId="101" priority="16" operator="containsText" text="不可">
      <formula>NOT(ISERROR(SEARCH("不可",N33)))</formula>
    </cfRule>
  </conditionalFormatting>
  <conditionalFormatting sqref="Q33:AD33">
    <cfRule type="expression" dxfId="100" priority="25">
      <formula>COUNTA($D$9)&gt;=1</formula>
    </cfRule>
  </conditionalFormatting>
  <conditionalFormatting sqref="AC29:AC30">
    <cfRule type="expression" dxfId="99" priority="5">
      <formula>COUNTA($D$9)&gt;=1</formula>
    </cfRule>
  </conditionalFormatting>
  <conditionalFormatting sqref="AD33:AF33">
    <cfRule type="beginsWith" dxfId="98" priority="13" operator="beginsWith" text="可">
      <formula>LEFT(AD33,LEN("可"))="可"</formula>
    </cfRule>
    <cfRule type="containsText" dxfId="97" priority="14" operator="containsText" text="不可">
      <formula>NOT(ISERROR(SEARCH("不可",AD33)))</formula>
    </cfRule>
  </conditionalFormatting>
  <conditionalFormatting sqref="AE17">
    <cfRule type="expression" dxfId="96" priority="36">
      <formula>COUNTA($D$7,$D$8)&gt;=1</formula>
    </cfRule>
  </conditionalFormatting>
  <conditionalFormatting sqref="AE16:AN16">
    <cfRule type="expression" dxfId="95" priority="31">
      <formula>COUNTA($D$9)&gt;=1</formula>
    </cfRule>
  </conditionalFormatting>
  <conditionalFormatting sqref="AE18:AN18">
    <cfRule type="expression" dxfId="94" priority="35">
      <formula>COUNTA($D$8)&gt;=1</formula>
    </cfRule>
  </conditionalFormatting>
  <conditionalFormatting sqref="AI17:AN17">
    <cfRule type="expression" dxfId="93" priority="42">
      <formula>COUNTA($D$7,$D$8)&gt;=1</formula>
    </cfRule>
  </conditionalFormatting>
  <conditionalFormatting sqref="AI33:AT33">
    <cfRule type="expression" dxfId="92" priority="24">
      <formula>COUNTA($D$7:$D$8)&gt;=1</formula>
    </cfRule>
  </conditionalFormatting>
  <conditionalFormatting sqref="AI26:BM32">
    <cfRule type="expression" dxfId="91" priority="1">
      <formula>COUNTA($D$7:$D$8)&gt;=1</formula>
    </cfRule>
  </conditionalFormatting>
  <conditionalFormatting sqref="AI34:BM34">
    <cfRule type="expression" dxfId="90" priority="27">
      <formula>COUNTA($D$7:$D$8)&gt;=1</formula>
    </cfRule>
  </conditionalFormatting>
  <conditionalFormatting sqref="AT33:AV33">
    <cfRule type="beginsWith" dxfId="89" priority="10" operator="beginsWith" text="可">
      <formula>LEFT(AT33,LEN("可"))="可"</formula>
    </cfRule>
    <cfRule type="containsText" dxfId="88" priority="12" operator="containsText" text="不可">
      <formula>NOT(ISERROR(SEARCH("不可",AT33)))</formula>
    </cfRule>
  </conditionalFormatting>
  <conditionalFormatting sqref="AV16:BE16">
    <cfRule type="expression" dxfId="87" priority="17">
      <formula>COUNTA($D$9)&gt;=1</formula>
    </cfRule>
  </conditionalFormatting>
  <conditionalFormatting sqref="AV17:BE17">
    <cfRule type="expression" dxfId="86" priority="18">
      <formula>COUNTA($D$7,$D$8)&gt;=1</formula>
    </cfRule>
  </conditionalFormatting>
  <conditionalFormatting sqref="AV18:BE18">
    <cfRule type="expression" dxfId="85" priority="19">
      <formula>COUNTA($D$8)&gt;=1</formula>
    </cfRule>
  </conditionalFormatting>
  <conditionalFormatting sqref="AW33:BJ33">
    <cfRule type="expression" dxfId="84" priority="23">
      <formula>COUNTA($D$7:$D$8)&gt;=1</formula>
    </cfRule>
  </conditionalFormatting>
  <conditionalFormatting sqref="BJ33:BL33">
    <cfRule type="beginsWith" dxfId="83" priority="9" operator="beginsWith" text="可">
      <formula>LEFT(BJ33,LEN("可"))="可"</formula>
    </cfRule>
    <cfRule type="containsText" dxfId="82" priority="11" operator="containsText" text="不可">
      <formula>NOT(ISERROR(SEARCH("不可",BJ33)))</formula>
    </cfRule>
  </conditionalFormatting>
  <conditionalFormatting sqref="BM33">
    <cfRule type="expression" dxfId="81" priority="29">
      <formula>COUNTA($D$7:$D$8)&gt;=1</formula>
    </cfRule>
  </conditionalFormatting>
  <conditionalFormatting sqref="BM16:BS16">
    <cfRule type="expression" dxfId="80" priority="30">
      <formula>COUNTA($D$9)&gt;=1</formula>
    </cfRule>
  </conditionalFormatting>
  <conditionalFormatting sqref="BV27:BY28">
    <cfRule type="expression" dxfId="79" priority="8">
      <formula>COUNTA($D$9)&gt;=1</formula>
    </cfRule>
  </conditionalFormatting>
  <conditionalFormatting sqref="CA29:CA30">
    <cfRule type="expression" dxfId="78" priority="6">
      <formula>COUNTA($D$9)&gt;=1</formula>
    </cfRule>
  </conditionalFormatting>
  <conditionalFormatting sqref="CB11:CK11">
    <cfRule type="expression" dxfId="77" priority="20">
      <formula>COUNTA($D$9)&gt;=1</formula>
    </cfRule>
  </conditionalFormatting>
  <conditionalFormatting sqref="CB12:CK12">
    <cfRule type="expression" dxfId="76" priority="21">
      <formula>COUNTA($D$7,$D$8)&gt;=1</formula>
    </cfRule>
  </conditionalFormatting>
  <conditionalFormatting sqref="CB13:CK13">
    <cfRule type="expression" dxfId="75" priority="22">
      <formula>COUNTA($D$8)&gt;=1</formula>
    </cfRule>
  </conditionalFormatting>
  <conditionalFormatting sqref="CF27:CI31">
    <cfRule type="expression" dxfId="74" priority="4">
      <formula>COUNTA($D$7:$D$8)&gt;=1</formula>
    </cfRule>
  </conditionalFormatting>
  <conditionalFormatting sqref="CK27:CN31">
    <cfRule type="expression" dxfId="73" priority="2">
      <formula>COUNTA($D$7:$D$8)&gt;=1</formula>
    </cfRule>
  </conditionalFormatting>
  <conditionalFormatting sqref="CP44:CR45">
    <cfRule type="expression" dxfId="72" priority="34">
      <formula>COUNTA($AN$10)&gt;=1</formula>
    </cfRule>
  </conditionalFormatting>
  <conditionalFormatting sqref="CP46:CR47">
    <cfRule type="expression" dxfId="71" priority="33">
      <formula>COUNTA($AN$8:$AP$9)&gt;=1</formula>
    </cfRule>
  </conditionalFormatting>
  <dataValidations count="2">
    <dataValidation type="list" allowBlank="1" showInputMessage="1" showErrorMessage="1" sqref="E14 D14:D16 D7:D9" xr:uid="{00000000-0002-0000-2400-000000000000}">
      <formula1>$W$3:$W$4</formula1>
    </dataValidation>
    <dataValidation type="list" allowBlank="1" showInputMessage="1" showErrorMessage="1" sqref="E18:E19 D12" xr:uid="{00000000-0002-0000-2400-000001000000}">
      <formula1>$X$3:$X$4</formula1>
    </dataValidation>
  </dataValidations>
  <hyperlinks>
    <hyperlink ref="A1" location="'目次'!A1" display="目次" xr:uid="{00000000-0004-0000-2400-000000000000}"/>
  </hyperlink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pageSetUpPr fitToPage="1"/>
  </sheetPr>
  <dimension ref="A1:CY46"/>
  <sheetViews>
    <sheetView view="pageBreakPreview" topLeftCell="C1" zoomScale="115" zoomScaleNormal="115" zoomScaleSheetLayoutView="115" workbookViewId="0">
      <selection activeCell="C1" sqref="C1:F1"/>
    </sheetView>
  </sheetViews>
  <sheetFormatPr defaultColWidth="8.90625" defaultRowHeight="12"/>
  <cols>
    <col min="1" max="2" width="1.7265625" style="991" hidden="1" customWidth="1"/>
    <col min="3" max="18" width="1.7265625" style="991" customWidth="1"/>
    <col min="19" max="72" width="2.26953125" style="991" customWidth="1"/>
    <col min="73" max="83" width="1.7265625" style="991" customWidth="1"/>
    <col min="84" max="107" width="1.90625" style="991" customWidth="1"/>
    <col min="108" max="16384" width="8.90625" style="991"/>
  </cols>
  <sheetData>
    <row r="1" spans="3:103" ht="13">
      <c r="C1" s="2157" t="s">
        <v>646</v>
      </c>
      <c r="D1" s="2157"/>
      <c r="E1" s="2157"/>
      <c r="F1" s="2157"/>
    </row>
    <row r="2" spans="3:103" ht="13">
      <c r="C2" s="331" t="s">
        <v>2170</v>
      </c>
    </row>
    <row r="3" spans="3:103" ht="13.9" customHeight="1">
      <c r="BE3" s="1254"/>
      <c r="BF3" s="1254"/>
      <c r="BG3" s="1254"/>
      <c r="BH3" s="1254"/>
      <c r="BI3" s="1254"/>
      <c r="BJ3" s="1254"/>
      <c r="BK3" s="1254"/>
      <c r="BL3" s="993"/>
      <c r="BM3" s="993"/>
      <c r="BN3" s="993"/>
      <c r="BO3" s="2755" t="s">
        <v>2026</v>
      </c>
      <c r="BP3" s="2755"/>
      <c r="BQ3" s="2755"/>
      <c r="BR3" s="2763"/>
      <c r="BS3" s="2763"/>
      <c r="BT3" s="2755" t="s">
        <v>2025</v>
      </c>
      <c r="BU3" s="2755"/>
      <c r="BV3" s="2763"/>
      <c r="BW3" s="2763"/>
      <c r="BX3" s="2755" t="s">
        <v>2024</v>
      </c>
      <c r="BY3" s="2755"/>
      <c r="BZ3" s="2763"/>
      <c r="CA3" s="2763"/>
      <c r="CB3" s="2755" t="s">
        <v>1984</v>
      </c>
      <c r="CC3" s="2755"/>
    </row>
    <row r="4" spans="3:103" ht="13.9" customHeight="1">
      <c r="CJ4" s="1166"/>
    </row>
    <row r="5" spans="3:103" ht="13.9" customHeight="1">
      <c r="T5" s="991" t="s">
        <v>1112</v>
      </c>
    </row>
    <row r="6" spans="3:103" ht="13.9" customHeight="1">
      <c r="BY6" s="999" t="str">
        <f>IF(COUNTIF(BY3:CA4,"○")&gt;1,"いずれか１つを選択してください。","")</f>
        <v/>
      </c>
    </row>
    <row r="7" spans="3:103" ht="13.9" customHeight="1">
      <c r="E7" s="991" t="s">
        <v>2023</v>
      </c>
      <c r="AX7" s="991" t="s">
        <v>2022</v>
      </c>
      <c r="CH7" s="998"/>
      <c r="CJ7" s="1166"/>
    </row>
    <row r="8" spans="3:103" ht="13.9" customHeight="1">
      <c r="G8" s="2756" t="s">
        <v>2021</v>
      </c>
      <c r="H8" s="2756"/>
      <c r="I8" s="2756"/>
      <c r="J8" s="2756"/>
      <c r="K8" s="2756"/>
      <c r="L8" s="2756"/>
      <c r="M8" s="2756"/>
      <c r="N8" s="2756"/>
      <c r="O8" s="3378"/>
      <c r="P8" s="3379"/>
      <c r="Q8" s="3379"/>
      <c r="R8" s="3379"/>
      <c r="S8" s="3379"/>
      <c r="T8" s="3379"/>
      <c r="U8" s="3379"/>
      <c r="V8" s="3379"/>
      <c r="W8" s="3379"/>
      <c r="X8" s="3379"/>
      <c r="Y8" s="3379"/>
      <c r="Z8" s="3379"/>
      <c r="AA8" s="3379"/>
      <c r="AB8" s="3379"/>
      <c r="AC8" s="3379"/>
      <c r="AD8" s="3379"/>
      <c r="AE8" s="3379"/>
      <c r="AF8" s="3379"/>
      <c r="AG8" s="3379"/>
      <c r="AH8" s="3379"/>
      <c r="AI8" s="3379"/>
      <c r="AJ8" s="3380"/>
      <c r="AK8" s="997"/>
      <c r="AL8" s="997"/>
      <c r="AM8" s="997"/>
      <c r="AN8" s="997"/>
      <c r="AO8" s="997"/>
      <c r="AP8" s="997"/>
      <c r="AQ8" s="997"/>
      <c r="AR8" s="997"/>
      <c r="AS8" s="997"/>
      <c r="AZ8" s="3381"/>
      <c r="BA8" s="3381"/>
      <c r="BB8" s="3381"/>
      <c r="BC8" s="2756" t="s">
        <v>2020</v>
      </c>
      <c r="BD8" s="2756"/>
      <c r="BE8" s="2756"/>
      <c r="BF8" s="2756"/>
      <c r="BG8" s="2756"/>
      <c r="BH8" s="2756"/>
      <c r="BI8" s="2756"/>
      <c r="BJ8" s="2756"/>
      <c r="BK8" s="2756"/>
      <c r="BL8" s="2756"/>
      <c r="BM8" s="2756"/>
      <c r="BN8" s="2756"/>
      <c r="CH8" s="998"/>
      <c r="CJ8" s="993"/>
    </row>
    <row r="9" spans="3:103" ht="13.9" customHeight="1">
      <c r="G9" s="2756" t="s">
        <v>2019</v>
      </c>
      <c r="H9" s="2756"/>
      <c r="I9" s="2756"/>
      <c r="J9" s="2756"/>
      <c r="K9" s="2756"/>
      <c r="L9" s="2756"/>
      <c r="M9" s="2756"/>
      <c r="N9" s="2756"/>
      <c r="O9" s="3378"/>
      <c r="P9" s="3379"/>
      <c r="Q9" s="3379"/>
      <c r="R9" s="3379"/>
      <c r="S9" s="3379"/>
      <c r="T9" s="3379"/>
      <c r="U9" s="3379"/>
      <c r="V9" s="3379"/>
      <c r="W9" s="3379"/>
      <c r="X9" s="3379"/>
      <c r="Y9" s="3379"/>
      <c r="Z9" s="3379"/>
      <c r="AA9" s="3379"/>
      <c r="AB9" s="3379"/>
      <c r="AC9" s="3379"/>
      <c r="AD9" s="3379"/>
      <c r="AE9" s="3379"/>
      <c r="AF9" s="3379"/>
      <c r="AG9" s="3379"/>
      <c r="AH9" s="3379"/>
      <c r="AI9" s="3379"/>
      <c r="AJ9" s="3380"/>
      <c r="AK9" s="997"/>
      <c r="AL9" s="997"/>
      <c r="AM9" s="997"/>
      <c r="AN9" s="997"/>
      <c r="AO9" s="997"/>
      <c r="AP9" s="997"/>
      <c r="AQ9" s="997"/>
      <c r="AR9" s="997"/>
      <c r="AS9" s="997"/>
      <c r="AZ9" s="3381"/>
      <c r="BA9" s="3381"/>
      <c r="BB9" s="3381"/>
      <c r="BC9" s="2756" t="s">
        <v>2018</v>
      </c>
      <c r="BD9" s="2756"/>
      <c r="BE9" s="2756"/>
      <c r="BF9" s="2756"/>
      <c r="BG9" s="2756"/>
      <c r="BH9" s="2756"/>
      <c r="BI9" s="2756"/>
      <c r="BJ9" s="2756"/>
      <c r="BK9" s="2756"/>
      <c r="BL9" s="2756"/>
      <c r="BM9" s="2756"/>
      <c r="BN9" s="2756"/>
      <c r="BO9" s="1254"/>
      <c r="BP9" s="1254"/>
      <c r="BQ9" s="1254"/>
      <c r="BR9" s="993"/>
      <c r="BS9" s="993"/>
      <c r="BT9" s="993"/>
      <c r="BU9" s="993"/>
      <c r="BV9" s="993"/>
      <c r="BW9" s="993"/>
      <c r="BX9" s="993"/>
      <c r="BY9" s="993"/>
      <c r="BZ9" s="993"/>
      <c r="CA9" s="993"/>
      <c r="CB9" s="993"/>
      <c r="CC9" s="993"/>
      <c r="CH9" s="998"/>
      <c r="CJ9" s="993"/>
    </row>
    <row r="10" spans="3:103" ht="13.9" customHeight="1">
      <c r="G10" s="2756" t="s">
        <v>2017</v>
      </c>
      <c r="H10" s="2756"/>
      <c r="I10" s="2756"/>
      <c r="J10" s="2756"/>
      <c r="K10" s="2756"/>
      <c r="L10" s="2756"/>
      <c r="M10" s="2756"/>
      <c r="N10" s="2756"/>
      <c r="O10" s="3382"/>
      <c r="P10" s="3382"/>
      <c r="Q10" s="3382"/>
      <c r="R10" s="3382"/>
      <c r="S10" s="3382"/>
      <c r="T10" s="3382"/>
      <c r="U10" s="3382"/>
      <c r="V10" s="3382"/>
      <c r="W10" s="3382"/>
      <c r="X10" s="3382"/>
      <c r="Y10" s="3382"/>
      <c r="Z10" s="3382"/>
      <c r="AA10" s="3382"/>
      <c r="AB10" s="3382"/>
      <c r="AC10" s="2769" t="s">
        <v>2016</v>
      </c>
      <c r="AD10" s="2759"/>
      <c r="AE10" s="2759"/>
      <c r="AF10" s="2760"/>
      <c r="AG10" s="3383"/>
      <c r="AH10" s="3384"/>
      <c r="AI10" s="3384"/>
      <c r="AJ10" s="3385"/>
      <c r="AK10" s="997"/>
      <c r="AL10" s="997"/>
      <c r="AM10" s="997"/>
      <c r="AN10" s="997"/>
      <c r="AO10" s="997"/>
      <c r="AP10" s="997"/>
      <c r="AQ10" s="997"/>
      <c r="AR10" s="997"/>
      <c r="AS10" s="997"/>
      <c r="AZ10" s="3381"/>
      <c r="BA10" s="3381"/>
      <c r="BB10" s="3381"/>
      <c r="BC10" s="2756" t="s">
        <v>2171</v>
      </c>
      <c r="BD10" s="2756"/>
      <c r="BE10" s="2756"/>
      <c r="BF10" s="2756"/>
      <c r="BG10" s="2756"/>
      <c r="BH10" s="2756"/>
      <c r="BI10" s="2756"/>
      <c r="BJ10" s="2756"/>
      <c r="BK10" s="2756"/>
      <c r="BL10" s="2756"/>
      <c r="BM10" s="2756"/>
      <c r="BN10" s="2756"/>
      <c r="BO10" s="1254"/>
      <c r="BP10" s="1254"/>
      <c r="BQ10" s="1254"/>
      <c r="BR10" s="993"/>
      <c r="BS10" s="993"/>
      <c r="BT10" s="993"/>
      <c r="BU10" s="993"/>
      <c r="BV10" s="993"/>
      <c r="BW10" s="993"/>
      <c r="BX10" s="993"/>
      <c r="BY10" s="993"/>
      <c r="BZ10" s="993"/>
      <c r="CA10" s="993"/>
      <c r="CB10" s="993"/>
      <c r="CC10" s="993"/>
      <c r="CJ10" s="993"/>
      <c r="CK10" s="993"/>
      <c r="CL10" s="993"/>
      <c r="CM10" s="993"/>
      <c r="CN10" s="1005"/>
      <c r="CO10" s="1005"/>
      <c r="CP10" s="1005"/>
      <c r="CQ10" s="993"/>
      <c r="CR10" s="993"/>
      <c r="CS10" s="993"/>
      <c r="CT10" s="993"/>
      <c r="CU10" s="993"/>
      <c r="CV10" s="993"/>
      <c r="CW10" s="1255"/>
      <c r="CX10" s="1255"/>
      <c r="CY10" s="1255"/>
    </row>
    <row r="11" spans="3:103" ht="13.9" customHeight="1">
      <c r="E11" s="997"/>
      <c r="F11" s="997"/>
      <c r="G11" s="997"/>
      <c r="H11" s="997"/>
      <c r="I11" s="997"/>
      <c r="J11" s="997"/>
      <c r="K11" s="997"/>
      <c r="L11" s="997"/>
      <c r="M11" s="997"/>
      <c r="N11" s="997"/>
      <c r="O11" s="997"/>
      <c r="P11" s="997"/>
      <c r="Q11" s="997"/>
      <c r="R11" s="997"/>
      <c r="S11" s="997"/>
      <c r="T11" s="997"/>
      <c r="U11" s="997"/>
      <c r="V11" s="997"/>
      <c r="W11" s="997"/>
      <c r="X11" s="997"/>
      <c r="Y11" s="997"/>
      <c r="Z11" s="997"/>
      <c r="AA11" s="997"/>
      <c r="AB11" s="997"/>
      <c r="AC11" s="997"/>
      <c r="AD11" s="997"/>
      <c r="AE11" s="997"/>
      <c r="AF11" s="997"/>
      <c r="AG11" s="997"/>
      <c r="AH11" s="997"/>
      <c r="AI11" s="997"/>
      <c r="AJ11" s="997"/>
      <c r="AK11" s="997"/>
      <c r="AL11" s="997"/>
      <c r="AM11" s="997"/>
      <c r="AN11" s="997"/>
      <c r="AO11" s="997"/>
      <c r="AP11" s="997"/>
      <c r="AQ11" s="997"/>
      <c r="AR11" s="997"/>
      <c r="AS11" s="997"/>
      <c r="AY11" s="997"/>
      <c r="AZ11" s="1256" t="s">
        <v>2172</v>
      </c>
      <c r="BA11" s="997"/>
      <c r="BB11" s="997"/>
      <c r="BC11" s="997"/>
      <c r="BD11" s="997"/>
      <c r="BE11" s="997"/>
      <c r="BF11" s="997"/>
      <c r="BG11" s="997"/>
      <c r="BH11" s="997"/>
      <c r="BI11" s="997"/>
      <c r="BJ11" s="997"/>
      <c r="BO11" s="1254"/>
      <c r="BP11" s="1254"/>
      <c r="BQ11" s="1254"/>
      <c r="BR11" s="993"/>
      <c r="BS11" s="993"/>
      <c r="BT11" s="993"/>
      <c r="BU11" s="993"/>
      <c r="BV11" s="993"/>
      <c r="BW11" s="993"/>
      <c r="BX11" s="993"/>
      <c r="BY11" s="993"/>
      <c r="BZ11" s="993"/>
      <c r="CA11" s="993"/>
      <c r="CB11" s="993"/>
      <c r="CC11" s="993"/>
      <c r="CG11" s="997"/>
    </row>
    <row r="12" spans="3:103" ht="13.9" customHeight="1" thickBot="1">
      <c r="G12" s="999"/>
      <c r="AT12" s="998"/>
      <c r="BU12" s="997"/>
      <c r="BV12" s="997"/>
      <c r="BW12" s="997"/>
      <c r="BX12" s="997"/>
      <c r="BY12" s="997"/>
      <c r="BZ12" s="997"/>
      <c r="CA12" s="997"/>
    </row>
    <row r="13" spans="3:103" ht="13.9" customHeight="1" thickBot="1">
      <c r="E13" s="991" t="s">
        <v>2173</v>
      </c>
      <c r="S13" s="3366" t="s">
        <v>2174</v>
      </c>
      <c r="T13" s="3367"/>
      <c r="U13" s="3367"/>
      <c r="V13" s="3367"/>
      <c r="W13" s="3367"/>
      <c r="X13" s="3367"/>
      <c r="Y13" s="3367"/>
      <c r="Z13" s="3367"/>
      <c r="AA13" s="3367"/>
      <c r="AB13" s="3367"/>
      <c r="AC13" s="3367"/>
      <c r="AD13" s="3367"/>
      <c r="AE13" s="3367"/>
      <c r="AF13" s="3367"/>
      <c r="AG13" s="3367"/>
      <c r="AH13" s="3367"/>
      <c r="AI13" s="3367"/>
      <c r="AJ13" s="3367"/>
      <c r="AK13" s="3367"/>
      <c r="AL13" s="3367"/>
      <c r="AM13" s="3367"/>
      <c r="AN13" s="3367"/>
      <c r="AO13" s="3367"/>
      <c r="AP13" s="3367"/>
      <c r="AQ13" s="3367"/>
      <c r="AR13" s="3367"/>
      <c r="AS13" s="3367"/>
      <c r="AT13" s="3367"/>
      <c r="AU13" s="3367"/>
      <c r="AV13" s="3367"/>
      <c r="AW13" s="3367"/>
      <c r="AX13" s="3367"/>
      <c r="AY13" s="3367"/>
      <c r="AZ13" s="3367"/>
      <c r="BA13" s="3367"/>
      <c r="BB13" s="3367"/>
      <c r="BC13" s="3367"/>
      <c r="BD13" s="3367"/>
      <c r="BE13" s="3367"/>
      <c r="BF13" s="3367"/>
      <c r="BG13" s="3367"/>
      <c r="BH13" s="3367"/>
      <c r="BI13" s="3367"/>
      <c r="BJ13" s="3367"/>
      <c r="BK13" s="3367"/>
      <c r="BL13" s="3367"/>
      <c r="BM13" s="3367"/>
      <c r="BN13" s="3367"/>
      <c r="BO13" s="3367"/>
      <c r="BP13" s="3367"/>
      <c r="BQ13" s="3367"/>
      <c r="BR13" s="3367"/>
      <c r="BS13" s="3367"/>
      <c r="BT13" s="3367"/>
      <c r="BU13" s="3367"/>
      <c r="BV13" s="3367"/>
      <c r="BW13" s="3367"/>
      <c r="BX13" s="3367"/>
      <c r="BY13" s="3368"/>
    </row>
    <row r="14" spans="3:103" ht="13.9" customHeight="1" thickBot="1">
      <c r="S14" s="3369" t="s">
        <v>2108</v>
      </c>
      <c r="T14" s="3370"/>
      <c r="U14" s="3370"/>
      <c r="V14" s="3370"/>
      <c r="W14" s="3370"/>
      <c r="X14" s="3370"/>
      <c r="Y14" s="3370"/>
      <c r="Z14" s="3370"/>
      <c r="AA14" s="3371"/>
      <c r="AB14" s="3369" t="s">
        <v>539</v>
      </c>
      <c r="AC14" s="3370"/>
      <c r="AD14" s="3370"/>
      <c r="AE14" s="3370"/>
      <c r="AF14" s="3370"/>
      <c r="AG14" s="3370"/>
      <c r="AH14" s="3370"/>
      <c r="AI14" s="3370"/>
      <c r="AJ14" s="3371"/>
      <c r="AK14" s="3369" t="s">
        <v>538</v>
      </c>
      <c r="AL14" s="3370"/>
      <c r="AM14" s="3370"/>
      <c r="AN14" s="3370"/>
      <c r="AO14" s="3370"/>
      <c r="AP14" s="3370"/>
      <c r="AQ14" s="3370"/>
      <c r="AR14" s="3370"/>
      <c r="AS14" s="3371"/>
      <c r="AT14" s="3370" t="s">
        <v>537</v>
      </c>
      <c r="AU14" s="3370"/>
      <c r="AV14" s="3370"/>
      <c r="AW14" s="3370"/>
      <c r="AX14" s="3370"/>
      <c r="AY14" s="3370"/>
      <c r="AZ14" s="3370"/>
      <c r="BA14" s="3370"/>
      <c r="BB14" s="3370"/>
      <c r="BC14" s="3369" t="s">
        <v>536</v>
      </c>
      <c r="BD14" s="3370"/>
      <c r="BE14" s="3370"/>
      <c r="BF14" s="3370"/>
      <c r="BG14" s="3370"/>
      <c r="BH14" s="3370"/>
      <c r="BI14" s="3370"/>
      <c r="BJ14" s="3370"/>
      <c r="BK14" s="3371"/>
      <c r="BL14" s="3369" t="s">
        <v>535</v>
      </c>
      <c r="BM14" s="3370"/>
      <c r="BN14" s="3370"/>
      <c r="BO14" s="3370"/>
      <c r="BP14" s="3370"/>
      <c r="BQ14" s="3370"/>
      <c r="BR14" s="3370"/>
      <c r="BS14" s="3370"/>
      <c r="BT14" s="3371"/>
      <c r="BU14" s="3372" t="s">
        <v>1985</v>
      </c>
      <c r="BV14" s="3373"/>
      <c r="BW14" s="3373"/>
      <c r="BX14" s="3373"/>
      <c r="BY14" s="3374"/>
    </row>
    <row r="15" spans="3:103" ht="21.75" customHeight="1">
      <c r="G15" s="3350"/>
      <c r="H15" s="3351"/>
      <c r="I15" s="3351"/>
      <c r="J15" s="3351"/>
      <c r="K15" s="3351"/>
      <c r="L15" s="3351"/>
      <c r="M15" s="3351" t="s">
        <v>2005</v>
      </c>
      <c r="N15" s="3351"/>
      <c r="O15" s="3351"/>
      <c r="P15" s="3351"/>
      <c r="Q15" s="3351"/>
      <c r="R15" s="3352"/>
      <c r="S15" s="3354" t="s">
        <v>2175</v>
      </c>
      <c r="T15" s="3354"/>
      <c r="U15" s="3354"/>
      <c r="V15" s="3354"/>
      <c r="W15" s="3354"/>
      <c r="X15" s="3355"/>
      <c r="Y15" s="3356" t="s">
        <v>2176</v>
      </c>
      <c r="Z15" s="3357"/>
      <c r="AA15" s="3358"/>
      <c r="AB15" s="3362" t="s">
        <v>2175</v>
      </c>
      <c r="AC15" s="3354"/>
      <c r="AD15" s="3354"/>
      <c r="AE15" s="3354"/>
      <c r="AF15" s="3354"/>
      <c r="AG15" s="3355"/>
      <c r="AH15" s="3363" t="s">
        <v>2177</v>
      </c>
      <c r="AI15" s="3354"/>
      <c r="AJ15" s="3364"/>
      <c r="AK15" s="3362" t="s">
        <v>2175</v>
      </c>
      <c r="AL15" s="3354"/>
      <c r="AM15" s="3354"/>
      <c r="AN15" s="3354"/>
      <c r="AO15" s="3354"/>
      <c r="AP15" s="3355"/>
      <c r="AQ15" s="3363" t="s">
        <v>2178</v>
      </c>
      <c r="AR15" s="3354"/>
      <c r="AS15" s="3364"/>
      <c r="AT15" s="3362" t="s">
        <v>2175</v>
      </c>
      <c r="AU15" s="3354"/>
      <c r="AV15" s="3354"/>
      <c r="AW15" s="3354"/>
      <c r="AX15" s="3354"/>
      <c r="AY15" s="3355"/>
      <c r="AZ15" s="3363" t="s">
        <v>2179</v>
      </c>
      <c r="BA15" s="3354"/>
      <c r="BB15" s="3354"/>
      <c r="BC15" s="3362" t="s">
        <v>2175</v>
      </c>
      <c r="BD15" s="3354"/>
      <c r="BE15" s="3354"/>
      <c r="BF15" s="3354"/>
      <c r="BG15" s="3354"/>
      <c r="BH15" s="3355"/>
      <c r="BI15" s="3363" t="s">
        <v>2178</v>
      </c>
      <c r="BJ15" s="3354"/>
      <c r="BK15" s="3364"/>
      <c r="BL15" s="3362" t="s">
        <v>2175</v>
      </c>
      <c r="BM15" s="3354"/>
      <c r="BN15" s="3354"/>
      <c r="BO15" s="3354"/>
      <c r="BP15" s="3354"/>
      <c r="BQ15" s="3355"/>
      <c r="BR15" s="3363" t="s">
        <v>2178</v>
      </c>
      <c r="BS15" s="3354"/>
      <c r="BT15" s="3364"/>
      <c r="BU15" s="3375"/>
      <c r="BV15" s="2755"/>
      <c r="BW15" s="2755"/>
      <c r="BX15" s="2755"/>
      <c r="BY15" s="3376"/>
    </row>
    <row r="16" spans="3:103" ht="21.75" customHeight="1">
      <c r="G16" s="3332"/>
      <c r="H16" s="2756"/>
      <c r="I16" s="2756"/>
      <c r="J16" s="2756"/>
      <c r="K16" s="2756"/>
      <c r="L16" s="2756"/>
      <c r="M16" s="2756"/>
      <c r="N16" s="2756"/>
      <c r="O16" s="2756"/>
      <c r="P16" s="2756"/>
      <c r="Q16" s="2756"/>
      <c r="R16" s="3353"/>
      <c r="S16" s="3345"/>
      <c r="T16" s="3345"/>
      <c r="U16" s="3346"/>
      <c r="V16" s="3347" t="s">
        <v>2180</v>
      </c>
      <c r="W16" s="3348"/>
      <c r="X16" s="3349"/>
      <c r="Y16" s="3359"/>
      <c r="Z16" s="3360"/>
      <c r="AA16" s="3361"/>
      <c r="AB16" s="3344"/>
      <c r="AC16" s="3345"/>
      <c r="AD16" s="3346"/>
      <c r="AE16" s="3347" t="s">
        <v>2180</v>
      </c>
      <c r="AF16" s="3348"/>
      <c r="AG16" s="3349"/>
      <c r="AH16" s="3345"/>
      <c r="AI16" s="3345"/>
      <c r="AJ16" s="3365"/>
      <c r="AK16" s="3344"/>
      <c r="AL16" s="3345"/>
      <c r="AM16" s="3346"/>
      <c r="AN16" s="3347" t="s">
        <v>2180</v>
      </c>
      <c r="AO16" s="3348"/>
      <c r="AP16" s="3349"/>
      <c r="AQ16" s="3345"/>
      <c r="AR16" s="3345"/>
      <c r="AS16" s="3365"/>
      <c r="AT16" s="3344"/>
      <c r="AU16" s="3345"/>
      <c r="AV16" s="3346"/>
      <c r="AW16" s="3347" t="s">
        <v>2180</v>
      </c>
      <c r="AX16" s="3348"/>
      <c r="AY16" s="3349"/>
      <c r="AZ16" s="3345"/>
      <c r="BA16" s="3345"/>
      <c r="BB16" s="3345"/>
      <c r="BC16" s="3344"/>
      <c r="BD16" s="3345"/>
      <c r="BE16" s="3346"/>
      <c r="BF16" s="3347" t="s">
        <v>2180</v>
      </c>
      <c r="BG16" s="3348"/>
      <c r="BH16" s="3349"/>
      <c r="BI16" s="3345"/>
      <c r="BJ16" s="3345"/>
      <c r="BK16" s="3365"/>
      <c r="BL16" s="3344"/>
      <c r="BM16" s="3345"/>
      <c r="BN16" s="3346"/>
      <c r="BO16" s="3347" t="s">
        <v>2180</v>
      </c>
      <c r="BP16" s="3348"/>
      <c r="BQ16" s="3349"/>
      <c r="BR16" s="3345"/>
      <c r="BS16" s="3345"/>
      <c r="BT16" s="3365"/>
      <c r="BU16" s="3377"/>
      <c r="BV16" s="2772"/>
      <c r="BW16" s="2772"/>
      <c r="BX16" s="2772"/>
      <c r="BY16" s="3333"/>
    </row>
    <row r="17" spans="7:80" ht="13.9" customHeight="1">
      <c r="G17" s="3332" t="s">
        <v>1997</v>
      </c>
      <c r="H17" s="2756"/>
      <c r="I17" s="2756"/>
      <c r="J17" s="2756"/>
      <c r="K17" s="2756"/>
      <c r="L17" s="2756"/>
      <c r="M17" s="3341">
        <v>30</v>
      </c>
      <c r="N17" s="3342"/>
      <c r="O17" s="3342"/>
      <c r="P17" s="3342"/>
      <c r="Q17" s="2772" t="s">
        <v>1984</v>
      </c>
      <c r="R17" s="3333"/>
      <c r="S17" s="3343">
        <v>0</v>
      </c>
      <c r="T17" s="3343"/>
      <c r="U17" s="3343"/>
      <c r="V17" s="3338"/>
      <c r="W17" s="3339"/>
      <c r="X17" s="3340"/>
      <c r="Y17" s="3334">
        <v>0</v>
      </c>
      <c r="Z17" s="3335"/>
      <c r="AA17" s="3336"/>
      <c r="AB17" s="3337">
        <v>0</v>
      </c>
      <c r="AC17" s="3335"/>
      <c r="AD17" s="3335"/>
      <c r="AE17" s="3338"/>
      <c r="AF17" s="3339"/>
      <c r="AG17" s="3340"/>
      <c r="AH17" s="3334">
        <v>0</v>
      </c>
      <c r="AI17" s="3335"/>
      <c r="AJ17" s="3336"/>
      <c r="AK17" s="3337">
        <v>0</v>
      </c>
      <c r="AL17" s="3335"/>
      <c r="AM17" s="3335"/>
      <c r="AN17" s="3338"/>
      <c r="AO17" s="3339"/>
      <c r="AP17" s="3340"/>
      <c r="AQ17" s="3334">
        <v>0</v>
      </c>
      <c r="AR17" s="3335"/>
      <c r="AS17" s="3336"/>
      <c r="AT17" s="3337">
        <v>0</v>
      </c>
      <c r="AU17" s="3335"/>
      <c r="AV17" s="3335"/>
      <c r="AW17" s="3334">
        <v>0</v>
      </c>
      <c r="AX17" s="3335"/>
      <c r="AY17" s="3335"/>
      <c r="AZ17" s="3334">
        <v>0</v>
      </c>
      <c r="BA17" s="3335"/>
      <c r="BB17" s="3336"/>
      <c r="BC17" s="3337">
        <v>0</v>
      </c>
      <c r="BD17" s="3335"/>
      <c r="BE17" s="3335"/>
      <c r="BF17" s="3334">
        <v>0</v>
      </c>
      <c r="BG17" s="3335"/>
      <c r="BH17" s="3335"/>
      <c r="BI17" s="3334">
        <v>0</v>
      </c>
      <c r="BJ17" s="3335"/>
      <c r="BK17" s="3336"/>
      <c r="BL17" s="3337">
        <v>0</v>
      </c>
      <c r="BM17" s="3335"/>
      <c r="BN17" s="3335"/>
      <c r="BO17" s="3334">
        <v>0</v>
      </c>
      <c r="BP17" s="3335"/>
      <c r="BQ17" s="3335"/>
      <c r="BR17" s="3334">
        <v>0</v>
      </c>
      <c r="BS17" s="3335"/>
      <c r="BT17" s="3336"/>
      <c r="BU17" s="2782">
        <f t="shared" ref="BU17:BU28" si="0">S17+Y17+AH17+AB17+AK17+AQ17+AT17+AZ17+BC17+BI17+BL17+BR17</f>
        <v>0</v>
      </c>
      <c r="BV17" s="2782"/>
      <c r="BW17" s="2782"/>
      <c r="BX17" s="2759" t="s">
        <v>1982</v>
      </c>
      <c r="BY17" s="3320"/>
    </row>
    <row r="18" spans="7:80" ht="13.9" customHeight="1">
      <c r="G18" s="3332" t="s">
        <v>1996</v>
      </c>
      <c r="H18" s="2756"/>
      <c r="I18" s="2756"/>
      <c r="J18" s="2756"/>
      <c r="K18" s="2756"/>
      <c r="L18" s="2756"/>
      <c r="M18" s="3341">
        <v>31</v>
      </c>
      <c r="N18" s="3342"/>
      <c r="O18" s="3342"/>
      <c r="P18" s="3342"/>
      <c r="Q18" s="2772" t="s">
        <v>1984</v>
      </c>
      <c r="R18" s="3333"/>
      <c r="S18" s="3343">
        <v>0</v>
      </c>
      <c r="T18" s="3343"/>
      <c r="U18" s="3343"/>
      <c r="V18" s="3338"/>
      <c r="W18" s="3339"/>
      <c r="X18" s="3340"/>
      <c r="Y18" s="3334">
        <v>0</v>
      </c>
      <c r="Z18" s="3335"/>
      <c r="AA18" s="3336"/>
      <c r="AB18" s="3337">
        <v>0</v>
      </c>
      <c r="AC18" s="3335"/>
      <c r="AD18" s="3335"/>
      <c r="AE18" s="3338"/>
      <c r="AF18" s="3339"/>
      <c r="AG18" s="3340"/>
      <c r="AH18" s="3334">
        <v>0</v>
      </c>
      <c r="AI18" s="3335"/>
      <c r="AJ18" s="3336"/>
      <c r="AK18" s="3337">
        <v>0</v>
      </c>
      <c r="AL18" s="3335"/>
      <c r="AM18" s="3335"/>
      <c r="AN18" s="3338"/>
      <c r="AO18" s="3339"/>
      <c r="AP18" s="3340"/>
      <c r="AQ18" s="3334">
        <v>0</v>
      </c>
      <c r="AR18" s="3335"/>
      <c r="AS18" s="3336"/>
      <c r="AT18" s="3337">
        <v>0</v>
      </c>
      <c r="AU18" s="3335"/>
      <c r="AV18" s="3335"/>
      <c r="AW18" s="3334">
        <v>0</v>
      </c>
      <c r="AX18" s="3335"/>
      <c r="AY18" s="3335"/>
      <c r="AZ18" s="3334">
        <v>0</v>
      </c>
      <c r="BA18" s="3335"/>
      <c r="BB18" s="3336"/>
      <c r="BC18" s="3337">
        <v>0</v>
      </c>
      <c r="BD18" s="3335"/>
      <c r="BE18" s="3335"/>
      <c r="BF18" s="3334">
        <v>0</v>
      </c>
      <c r="BG18" s="3335"/>
      <c r="BH18" s="3335"/>
      <c r="BI18" s="3334">
        <v>0</v>
      </c>
      <c r="BJ18" s="3335"/>
      <c r="BK18" s="3336"/>
      <c r="BL18" s="3337">
        <v>0</v>
      </c>
      <c r="BM18" s="3335"/>
      <c r="BN18" s="3335"/>
      <c r="BO18" s="3334">
        <v>0</v>
      </c>
      <c r="BP18" s="3335"/>
      <c r="BQ18" s="3335"/>
      <c r="BR18" s="3334">
        <v>0</v>
      </c>
      <c r="BS18" s="3335"/>
      <c r="BT18" s="3336"/>
      <c r="BU18" s="2782">
        <f t="shared" si="0"/>
        <v>0</v>
      </c>
      <c r="BV18" s="2782"/>
      <c r="BW18" s="2782"/>
      <c r="BX18" s="2759" t="s">
        <v>1982</v>
      </c>
      <c r="BY18" s="3320"/>
    </row>
    <row r="19" spans="7:80" ht="13.9" customHeight="1">
      <c r="G19" s="3332" t="s">
        <v>1995</v>
      </c>
      <c r="H19" s="2756"/>
      <c r="I19" s="2756"/>
      <c r="J19" s="2756"/>
      <c r="K19" s="2756"/>
      <c r="L19" s="2756"/>
      <c r="M19" s="3341">
        <v>30</v>
      </c>
      <c r="N19" s="3342"/>
      <c r="O19" s="3342"/>
      <c r="P19" s="3342"/>
      <c r="Q19" s="2772" t="s">
        <v>1984</v>
      </c>
      <c r="R19" s="3333"/>
      <c r="S19" s="3343">
        <v>0</v>
      </c>
      <c r="T19" s="3343"/>
      <c r="U19" s="3343"/>
      <c r="V19" s="3338"/>
      <c r="W19" s="3339"/>
      <c r="X19" s="3340"/>
      <c r="Y19" s="3334">
        <v>0</v>
      </c>
      <c r="Z19" s="3335"/>
      <c r="AA19" s="3336"/>
      <c r="AB19" s="3337">
        <v>0</v>
      </c>
      <c r="AC19" s="3335"/>
      <c r="AD19" s="3335"/>
      <c r="AE19" s="3338"/>
      <c r="AF19" s="3339"/>
      <c r="AG19" s="3340"/>
      <c r="AH19" s="3334">
        <v>0</v>
      </c>
      <c r="AI19" s="3335"/>
      <c r="AJ19" s="3336"/>
      <c r="AK19" s="3337">
        <v>0</v>
      </c>
      <c r="AL19" s="3335"/>
      <c r="AM19" s="3335"/>
      <c r="AN19" s="3338"/>
      <c r="AO19" s="3339"/>
      <c r="AP19" s="3340"/>
      <c r="AQ19" s="3334">
        <v>0</v>
      </c>
      <c r="AR19" s="3335"/>
      <c r="AS19" s="3336"/>
      <c r="AT19" s="3337">
        <v>0</v>
      </c>
      <c r="AU19" s="3335"/>
      <c r="AV19" s="3335"/>
      <c r="AW19" s="3334">
        <v>0</v>
      </c>
      <c r="AX19" s="3335"/>
      <c r="AY19" s="3335"/>
      <c r="AZ19" s="3334">
        <v>0</v>
      </c>
      <c r="BA19" s="3335"/>
      <c r="BB19" s="3336"/>
      <c r="BC19" s="3337">
        <v>0</v>
      </c>
      <c r="BD19" s="3335"/>
      <c r="BE19" s="3335"/>
      <c r="BF19" s="3334">
        <v>0</v>
      </c>
      <c r="BG19" s="3335"/>
      <c r="BH19" s="3335"/>
      <c r="BI19" s="3334">
        <v>0</v>
      </c>
      <c r="BJ19" s="3335"/>
      <c r="BK19" s="3336"/>
      <c r="BL19" s="3337">
        <v>0</v>
      </c>
      <c r="BM19" s="3335"/>
      <c r="BN19" s="3335"/>
      <c r="BO19" s="3334">
        <v>0</v>
      </c>
      <c r="BP19" s="3335"/>
      <c r="BQ19" s="3335"/>
      <c r="BR19" s="3334">
        <v>0</v>
      </c>
      <c r="BS19" s="3335"/>
      <c r="BT19" s="3336"/>
      <c r="BU19" s="2782">
        <f t="shared" si="0"/>
        <v>0</v>
      </c>
      <c r="BV19" s="2782"/>
      <c r="BW19" s="2782"/>
      <c r="BX19" s="2759" t="s">
        <v>1982</v>
      </c>
      <c r="BY19" s="3320"/>
    </row>
    <row r="20" spans="7:80" ht="13.9" customHeight="1">
      <c r="G20" s="3332" t="s">
        <v>1994</v>
      </c>
      <c r="H20" s="2756"/>
      <c r="I20" s="2756"/>
      <c r="J20" s="2756"/>
      <c r="K20" s="2756"/>
      <c r="L20" s="2756"/>
      <c r="M20" s="3341">
        <v>31</v>
      </c>
      <c r="N20" s="3342"/>
      <c r="O20" s="3342"/>
      <c r="P20" s="3342"/>
      <c r="Q20" s="2772" t="s">
        <v>1984</v>
      </c>
      <c r="R20" s="3333"/>
      <c r="S20" s="3343">
        <v>0</v>
      </c>
      <c r="T20" s="3343"/>
      <c r="U20" s="3343"/>
      <c r="V20" s="3338"/>
      <c r="W20" s="3339"/>
      <c r="X20" s="3340"/>
      <c r="Y20" s="3334">
        <v>0</v>
      </c>
      <c r="Z20" s="3335"/>
      <c r="AA20" s="3336"/>
      <c r="AB20" s="3337">
        <v>0</v>
      </c>
      <c r="AC20" s="3335"/>
      <c r="AD20" s="3335"/>
      <c r="AE20" s="3338"/>
      <c r="AF20" s="3339"/>
      <c r="AG20" s="3340"/>
      <c r="AH20" s="3334">
        <v>0</v>
      </c>
      <c r="AI20" s="3335"/>
      <c r="AJ20" s="3336"/>
      <c r="AK20" s="3337">
        <v>0</v>
      </c>
      <c r="AL20" s="3335"/>
      <c r="AM20" s="3335"/>
      <c r="AN20" s="3338"/>
      <c r="AO20" s="3339"/>
      <c r="AP20" s="3340"/>
      <c r="AQ20" s="3334">
        <v>0</v>
      </c>
      <c r="AR20" s="3335"/>
      <c r="AS20" s="3336"/>
      <c r="AT20" s="3337">
        <v>0</v>
      </c>
      <c r="AU20" s="3335"/>
      <c r="AV20" s="3335"/>
      <c r="AW20" s="3334">
        <v>0</v>
      </c>
      <c r="AX20" s="3335"/>
      <c r="AY20" s="3335"/>
      <c r="AZ20" s="3334">
        <v>0</v>
      </c>
      <c r="BA20" s="3335"/>
      <c r="BB20" s="3336"/>
      <c r="BC20" s="3337">
        <v>0</v>
      </c>
      <c r="BD20" s="3335"/>
      <c r="BE20" s="3335"/>
      <c r="BF20" s="3334">
        <v>0</v>
      </c>
      <c r="BG20" s="3335"/>
      <c r="BH20" s="3335"/>
      <c r="BI20" s="3334">
        <v>0</v>
      </c>
      <c r="BJ20" s="3335"/>
      <c r="BK20" s="3336"/>
      <c r="BL20" s="3337">
        <v>0</v>
      </c>
      <c r="BM20" s="3335"/>
      <c r="BN20" s="3335"/>
      <c r="BO20" s="3334">
        <v>0</v>
      </c>
      <c r="BP20" s="3335"/>
      <c r="BQ20" s="3335"/>
      <c r="BR20" s="3334">
        <v>0</v>
      </c>
      <c r="BS20" s="3335"/>
      <c r="BT20" s="3336"/>
      <c r="BU20" s="2782">
        <f t="shared" si="0"/>
        <v>0</v>
      </c>
      <c r="BV20" s="2782"/>
      <c r="BW20" s="2782"/>
      <c r="BX20" s="2759" t="s">
        <v>1982</v>
      </c>
      <c r="BY20" s="3320"/>
    </row>
    <row r="21" spans="7:80" ht="13.9" customHeight="1">
      <c r="G21" s="3332" t="s">
        <v>1993</v>
      </c>
      <c r="H21" s="2756"/>
      <c r="I21" s="2756"/>
      <c r="J21" s="2756"/>
      <c r="K21" s="2756"/>
      <c r="L21" s="2756"/>
      <c r="M21" s="3341">
        <v>30</v>
      </c>
      <c r="N21" s="3342"/>
      <c r="O21" s="3342"/>
      <c r="P21" s="3342"/>
      <c r="Q21" s="2772" t="s">
        <v>1984</v>
      </c>
      <c r="R21" s="3333"/>
      <c r="S21" s="3343">
        <v>0</v>
      </c>
      <c r="T21" s="3343"/>
      <c r="U21" s="3343"/>
      <c r="V21" s="3338"/>
      <c r="W21" s="3339"/>
      <c r="X21" s="3340"/>
      <c r="Y21" s="3334">
        <v>0</v>
      </c>
      <c r="Z21" s="3335"/>
      <c r="AA21" s="3336"/>
      <c r="AB21" s="3337">
        <v>0</v>
      </c>
      <c r="AC21" s="3335"/>
      <c r="AD21" s="3335"/>
      <c r="AE21" s="3338"/>
      <c r="AF21" s="3339"/>
      <c r="AG21" s="3340"/>
      <c r="AH21" s="3334">
        <v>0</v>
      </c>
      <c r="AI21" s="3335"/>
      <c r="AJ21" s="3336"/>
      <c r="AK21" s="3337">
        <v>0</v>
      </c>
      <c r="AL21" s="3335"/>
      <c r="AM21" s="3335"/>
      <c r="AN21" s="3338"/>
      <c r="AO21" s="3339"/>
      <c r="AP21" s="3340"/>
      <c r="AQ21" s="3334">
        <v>0</v>
      </c>
      <c r="AR21" s="3335"/>
      <c r="AS21" s="3336"/>
      <c r="AT21" s="3337">
        <v>0</v>
      </c>
      <c r="AU21" s="3335"/>
      <c r="AV21" s="3335"/>
      <c r="AW21" s="3334">
        <v>0</v>
      </c>
      <c r="AX21" s="3335"/>
      <c r="AY21" s="3335"/>
      <c r="AZ21" s="3334">
        <v>0</v>
      </c>
      <c r="BA21" s="3335"/>
      <c r="BB21" s="3336"/>
      <c r="BC21" s="3337">
        <v>0</v>
      </c>
      <c r="BD21" s="3335"/>
      <c r="BE21" s="3335"/>
      <c r="BF21" s="3334">
        <v>0</v>
      </c>
      <c r="BG21" s="3335"/>
      <c r="BH21" s="3335"/>
      <c r="BI21" s="3334">
        <v>0</v>
      </c>
      <c r="BJ21" s="3335"/>
      <c r="BK21" s="3336"/>
      <c r="BL21" s="3337">
        <v>0</v>
      </c>
      <c r="BM21" s="3335"/>
      <c r="BN21" s="3335"/>
      <c r="BO21" s="3334">
        <v>0</v>
      </c>
      <c r="BP21" s="3335"/>
      <c r="BQ21" s="3335"/>
      <c r="BR21" s="3334">
        <v>0</v>
      </c>
      <c r="BS21" s="3335"/>
      <c r="BT21" s="3336"/>
      <c r="BU21" s="2782">
        <f t="shared" si="0"/>
        <v>0</v>
      </c>
      <c r="BV21" s="2782"/>
      <c r="BW21" s="2782"/>
      <c r="BX21" s="2759" t="s">
        <v>1982</v>
      </c>
      <c r="BY21" s="3320"/>
    </row>
    <row r="22" spans="7:80" ht="13.9" customHeight="1">
      <c r="G22" s="3332" t="s">
        <v>1992</v>
      </c>
      <c r="H22" s="2756"/>
      <c r="I22" s="2756"/>
      <c r="J22" s="2756"/>
      <c r="K22" s="2756"/>
      <c r="L22" s="2756"/>
      <c r="M22" s="3341">
        <v>30</v>
      </c>
      <c r="N22" s="3342"/>
      <c r="O22" s="3342"/>
      <c r="P22" s="3342"/>
      <c r="Q22" s="2772" t="s">
        <v>1984</v>
      </c>
      <c r="R22" s="3333"/>
      <c r="S22" s="3343">
        <v>0</v>
      </c>
      <c r="T22" s="3343"/>
      <c r="U22" s="3343"/>
      <c r="V22" s="3338"/>
      <c r="W22" s="3339"/>
      <c r="X22" s="3340"/>
      <c r="Y22" s="3334">
        <v>0</v>
      </c>
      <c r="Z22" s="3335"/>
      <c r="AA22" s="3336"/>
      <c r="AB22" s="3337">
        <v>0</v>
      </c>
      <c r="AC22" s="3335"/>
      <c r="AD22" s="3335"/>
      <c r="AE22" s="3338"/>
      <c r="AF22" s="3339"/>
      <c r="AG22" s="3340"/>
      <c r="AH22" s="3334">
        <v>0</v>
      </c>
      <c r="AI22" s="3335"/>
      <c r="AJ22" s="3336"/>
      <c r="AK22" s="3337">
        <v>0</v>
      </c>
      <c r="AL22" s="3335"/>
      <c r="AM22" s="3335"/>
      <c r="AN22" s="3338"/>
      <c r="AO22" s="3339"/>
      <c r="AP22" s="3340"/>
      <c r="AQ22" s="3334">
        <v>0</v>
      </c>
      <c r="AR22" s="3335"/>
      <c r="AS22" s="3336"/>
      <c r="AT22" s="3337">
        <v>0</v>
      </c>
      <c r="AU22" s="3335"/>
      <c r="AV22" s="3335"/>
      <c r="AW22" s="3334">
        <v>0</v>
      </c>
      <c r="AX22" s="3335"/>
      <c r="AY22" s="3335"/>
      <c r="AZ22" s="3334">
        <v>0</v>
      </c>
      <c r="BA22" s="3335"/>
      <c r="BB22" s="3336"/>
      <c r="BC22" s="3337">
        <v>0</v>
      </c>
      <c r="BD22" s="3335"/>
      <c r="BE22" s="3335"/>
      <c r="BF22" s="3334">
        <v>0</v>
      </c>
      <c r="BG22" s="3335"/>
      <c r="BH22" s="3335"/>
      <c r="BI22" s="3334">
        <v>0</v>
      </c>
      <c r="BJ22" s="3335"/>
      <c r="BK22" s="3336"/>
      <c r="BL22" s="3337">
        <v>0</v>
      </c>
      <c r="BM22" s="3335"/>
      <c r="BN22" s="3335"/>
      <c r="BO22" s="3334">
        <v>0</v>
      </c>
      <c r="BP22" s="3335"/>
      <c r="BQ22" s="3335"/>
      <c r="BR22" s="3334">
        <v>0</v>
      </c>
      <c r="BS22" s="3335"/>
      <c r="BT22" s="3336"/>
      <c r="BU22" s="2782">
        <f t="shared" si="0"/>
        <v>0</v>
      </c>
      <c r="BV22" s="2782"/>
      <c r="BW22" s="2782"/>
      <c r="BX22" s="2759" t="s">
        <v>1982</v>
      </c>
      <c r="BY22" s="3320"/>
    </row>
    <row r="23" spans="7:80" ht="13.9" customHeight="1">
      <c r="G23" s="3332" t="s">
        <v>1991</v>
      </c>
      <c r="H23" s="2756"/>
      <c r="I23" s="2756"/>
      <c r="J23" s="2756"/>
      <c r="K23" s="2756"/>
      <c r="L23" s="2756"/>
      <c r="M23" s="3341">
        <v>31</v>
      </c>
      <c r="N23" s="3342"/>
      <c r="O23" s="3342"/>
      <c r="P23" s="3342"/>
      <c r="Q23" s="2772" t="s">
        <v>1984</v>
      </c>
      <c r="R23" s="3333"/>
      <c r="S23" s="3343">
        <v>0</v>
      </c>
      <c r="T23" s="3343"/>
      <c r="U23" s="3343"/>
      <c r="V23" s="3338"/>
      <c r="W23" s="3339"/>
      <c r="X23" s="3340"/>
      <c r="Y23" s="3334">
        <v>0</v>
      </c>
      <c r="Z23" s="3335"/>
      <c r="AA23" s="3336"/>
      <c r="AB23" s="3337">
        <v>0</v>
      </c>
      <c r="AC23" s="3335"/>
      <c r="AD23" s="3335"/>
      <c r="AE23" s="3338"/>
      <c r="AF23" s="3339"/>
      <c r="AG23" s="3340"/>
      <c r="AH23" s="3334">
        <v>0</v>
      </c>
      <c r="AI23" s="3335"/>
      <c r="AJ23" s="3336"/>
      <c r="AK23" s="3337">
        <v>0</v>
      </c>
      <c r="AL23" s="3335"/>
      <c r="AM23" s="3335"/>
      <c r="AN23" s="3338"/>
      <c r="AO23" s="3339"/>
      <c r="AP23" s="3340"/>
      <c r="AQ23" s="3334">
        <v>0</v>
      </c>
      <c r="AR23" s="3335"/>
      <c r="AS23" s="3336"/>
      <c r="AT23" s="3337">
        <v>0</v>
      </c>
      <c r="AU23" s="3335"/>
      <c r="AV23" s="3335"/>
      <c r="AW23" s="3334">
        <v>0</v>
      </c>
      <c r="AX23" s="3335"/>
      <c r="AY23" s="3335"/>
      <c r="AZ23" s="3334">
        <v>0</v>
      </c>
      <c r="BA23" s="3335"/>
      <c r="BB23" s="3336"/>
      <c r="BC23" s="3337">
        <v>0</v>
      </c>
      <c r="BD23" s="3335"/>
      <c r="BE23" s="3335"/>
      <c r="BF23" s="3334">
        <v>0</v>
      </c>
      <c r="BG23" s="3335"/>
      <c r="BH23" s="3335"/>
      <c r="BI23" s="3334">
        <v>0</v>
      </c>
      <c r="BJ23" s="3335"/>
      <c r="BK23" s="3336"/>
      <c r="BL23" s="3337">
        <v>0</v>
      </c>
      <c r="BM23" s="3335"/>
      <c r="BN23" s="3335"/>
      <c r="BO23" s="3334">
        <v>0</v>
      </c>
      <c r="BP23" s="3335"/>
      <c r="BQ23" s="3335"/>
      <c r="BR23" s="3334">
        <v>0</v>
      </c>
      <c r="BS23" s="3335"/>
      <c r="BT23" s="3336"/>
      <c r="BU23" s="2782">
        <f t="shared" si="0"/>
        <v>0</v>
      </c>
      <c r="BV23" s="2782"/>
      <c r="BW23" s="2782"/>
      <c r="BX23" s="2759" t="s">
        <v>1982</v>
      </c>
      <c r="BY23" s="3320"/>
    </row>
    <row r="24" spans="7:80" ht="13.9" customHeight="1">
      <c r="G24" s="3332" t="s">
        <v>1990</v>
      </c>
      <c r="H24" s="2756"/>
      <c r="I24" s="2756"/>
      <c r="J24" s="2756"/>
      <c r="K24" s="2756"/>
      <c r="L24" s="2756"/>
      <c r="M24" s="3341">
        <v>30</v>
      </c>
      <c r="N24" s="3342"/>
      <c r="O24" s="3342"/>
      <c r="P24" s="3342"/>
      <c r="Q24" s="2772" t="s">
        <v>1984</v>
      </c>
      <c r="R24" s="3333"/>
      <c r="S24" s="3343">
        <v>0</v>
      </c>
      <c r="T24" s="3343"/>
      <c r="U24" s="3343"/>
      <c r="V24" s="3338"/>
      <c r="W24" s="3339"/>
      <c r="X24" s="3340"/>
      <c r="Y24" s="3334">
        <v>0</v>
      </c>
      <c r="Z24" s="3335"/>
      <c r="AA24" s="3336"/>
      <c r="AB24" s="3337">
        <v>0</v>
      </c>
      <c r="AC24" s="3335"/>
      <c r="AD24" s="3335"/>
      <c r="AE24" s="3338"/>
      <c r="AF24" s="3339"/>
      <c r="AG24" s="3340"/>
      <c r="AH24" s="3334">
        <v>0</v>
      </c>
      <c r="AI24" s="3335"/>
      <c r="AJ24" s="3336"/>
      <c r="AK24" s="3337">
        <v>0</v>
      </c>
      <c r="AL24" s="3335"/>
      <c r="AM24" s="3335"/>
      <c r="AN24" s="3338"/>
      <c r="AO24" s="3339"/>
      <c r="AP24" s="3340"/>
      <c r="AQ24" s="3334">
        <v>0</v>
      </c>
      <c r="AR24" s="3335"/>
      <c r="AS24" s="3336"/>
      <c r="AT24" s="3337">
        <v>0</v>
      </c>
      <c r="AU24" s="3335"/>
      <c r="AV24" s="3335"/>
      <c r="AW24" s="3334">
        <v>0</v>
      </c>
      <c r="AX24" s="3335"/>
      <c r="AY24" s="3335"/>
      <c r="AZ24" s="3334">
        <v>0</v>
      </c>
      <c r="BA24" s="3335"/>
      <c r="BB24" s="3336"/>
      <c r="BC24" s="3337">
        <v>0</v>
      </c>
      <c r="BD24" s="3335"/>
      <c r="BE24" s="3335"/>
      <c r="BF24" s="3334">
        <v>0</v>
      </c>
      <c r="BG24" s="3335"/>
      <c r="BH24" s="3335"/>
      <c r="BI24" s="3334">
        <v>0</v>
      </c>
      <c r="BJ24" s="3335"/>
      <c r="BK24" s="3336"/>
      <c r="BL24" s="3337">
        <v>0</v>
      </c>
      <c r="BM24" s="3335"/>
      <c r="BN24" s="3335"/>
      <c r="BO24" s="3334">
        <v>0</v>
      </c>
      <c r="BP24" s="3335"/>
      <c r="BQ24" s="3335"/>
      <c r="BR24" s="3334">
        <v>0</v>
      </c>
      <c r="BS24" s="3335"/>
      <c r="BT24" s="3336"/>
      <c r="BU24" s="2782">
        <f t="shared" si="0"/>
        <v>0</v>
      </c>
      <c r="BV24" s="2782"/>
      <c r="BW24" s="2782"/>
      <c r="BX24" s="2759" t="s">
        <v>1982</v>
      </c>
      <c r="BY24" s="3320"/>
    </row>
    <row r="25" spans="7:80" ht="13.9" customHeight="1">
      <c r="G25" s="3332" t="s">
        <v>1989</v>
      </c>
      <c r="H25" s="2756"/>
      <c r="I25" s="2756"/>
      <c r="J25" s="2756"/>
      <c r="K25" s="2756"/>
      <c r="L25" s="2756"/>
      <c r="M25" s="3341">
        <v>31</v>
      </c>
      <c r="N25" s="3342"/>
      <c r="O25" s="3342"/>
      <c r="P25" s="3342"/>
      <c r="Q25" s="2772" t="s">
        <v>1984</v>
      </c>
      <c r="R25" s="3333"/>
      <c r="S25" s="3343">
        <v>0</v>
      </c>
      <c r="T25" s="3343"/>
      <c r="U25" s="3343"/>
      <c r="V25" s="3338"/>
      <c r="W25" s="3339"/>
      <c r="X25" s="3340"/>
      <c r="Y25" s="3334">
        <v>0</v>
      </c>
      <c r="Z25" s="3335"/>
      <c r="AA25" s="3336"/>
      <c r="AB25" s="3337">
        <v>0</v>
      </c>
      <c r="AC25" s="3335"/>
      <c r="AD25" s="3335"/>
      <c r="AE25" s="3338"/>
      <c r="AF25" s="3339"/>
      <c r="AG25" s="3340"/>
      <c r="AH25" s="3334">
        <v>0</v>
      </c>
      <c r="AI25" s="3335"/>
      <c r="AJ25" s="3336"/>
      <c r="AK25" s="3337">
        <v>0</v>
      </c>
      <c r="AL25" s="3335"/>
      <c r="AM25" s="3335"/>
      <c r="AN25" s="3338"/>
      <c r="AO25" s="3339"/>
      <c r="AP25" s="3340"/>
      <c r="AQ25" s="3334">
        <v>0</v>
      </c>
      <c r="AR25" s="3335"/>
      <c r="AS25" s="3336"/>
      <c r="AT25" s="3337">
        <v>0</v>
      </c>
      <c r="AU25" s="3335"/>
      <c r="AV25" s="3335"/>
      <c r="AW25" s="3334">
        <v>0</v>
      </c>
      <c r="AX25" s="3335"/>
      <c r="AY25" s="3335"/>
      <c r="AZ25" s="3334">
        <v>0</v>
      </c>
      <c r="BA25" s="3335"/>
      <c r="BB25" s="3336"/>
      <c r="BC25" s="3337">
        <v>0</v>
      </c>
      <c r="BD25" s="3335"/>
      <c r="BE25" s="3335"/>
      <c r="BF25" s="3334">
        <v>0</v>
      </c>
      <c r="BG25" s="3335"/>
      <c r="BH25" s="3335"/>
      <c r="BI25" s="3334">
        <v>0</v>
      </c>
      <c r="BJ25" s="3335"/>
      <c r="BK25" s="3336"/>
      <c r="BL25" s="3337">
        <v>0</v>
      </c>
      <c r="BM25" s="3335"/>
      <c r="BN25" s="3335"/>
      <c r="BO25" s="3334">
        <v>0</v>
      </c>
      <c r="BP25" s="3335"/>
      <c r="BQ25" s="3335"/>
      <c r="BR25" s="3334">
        <v>0</v>
      </c>
      <c r="BS25" s="3335"/>
      <c r="BT25" s="3336"/>
      <c r="BU25" s="2782">
        <f t="shared" si="0"/>
        <v>0</v>
      </c>
      <c r="BV25" s="2782"/>
      <c r="BW25" s="2782"/>
      <c r="BX25" s="2759" t="s">
        <v>1982</v>
      </c>
      <c r="BY25" s="3320"/>
      <c r="CB25" s="996"/>
    </row>
    <row r="26" spans="7:80" ht="13.9" customHeight="1">
      <c r="G26" s="3332" t="s">
        <v>1988</v>
      </c>
      <c r="H26" s="2756"/>
      <c r="I26" s="2756"/>
      <c r="J26" s="2756"/>
      <c r="K26" s="2756"/>
      <c r="L26" s="2756"/>
      <c r="M26" s="3341">
        <v>30</v>
      </c>
      <c r="N26" s="3342"/>
      <c r="O26" s="3342"/>
      <c r="P26" s="3342"/>
      <c r="Q26" s="2772" t="s">
        <v>1984</v>
      </c>
      <c r="R26" s="3333"/>
      <c r="S26" s="3343">
        <v>0</v>
      </c>
      <c r="T26" s="3343"/>
      <c r="U26" s="3343"/>
      <c r="V26" s="3338"/>
      <c r="W26" s="3339"/>
      <c r="X26" s="3340"/>
      <c r="Y26" s="3334">
        <v>0</v>
      </c>
      <c r="Z26" s="3335"/>
      <c r="AA26" s="3336"/>
      <c r="AB26" s="3337">
        <v>0</v>
      </c>
      <c r="AC26" s="3335"/>
      <c r="AD26" s="3335"/>
      <c r="AE26" s="3338"/>
      <c r="AF26" s="3339"/>
      <c r="AG26" s="3340"/>
      <c r="AH26" s="3334">
        <v>0</v>
      </c>
      <c r="AI26" s="3335"/>
      <c r="AJ26" s="3336"/>
      <c r="AK26" s="3337">
        <v>0</v>
      </c>
      <c r="AL26" s="3335"/>
      <c r="AM26" s="3335"/>
      <c r="AN26" s="3338"/>
      <c r="AO26" s="3339"/>
      <c r="AP26" s="3340"/>
      <c r="AQ26" s="3334">
        <v>0</v>
      </c>
      <c r="AR26" s="3335"/>
      <c r="AS26" s="3336"/>
      <c r="AT26" s="3337">
        <v>0</v>
      </c>
      <c r="AU26" s="3335"/>
      <c r="AV26" s="3335"/>
      <c r="AW26" s="3334">
        <v>0</v>
      </c>
      <c r="AX26" s="3335"/>
      <c r="AY26" s="3335"/>
      <c r="AZ26" s="3334">
        <v>0</v>
      </c>
      <c r="BA26" s="3335"/>
      <c r="BB26" s="3336"/>
      <c r="BC26" s="3337">
        <v>0</v>
      </c>
      <c r="BD26" s="3335"/>
      <c r="BE26" s="3335"/>
      <c r="BF26" s="3334">
        <v>0</v>
      </c>
      <c r="BG26" s="3335"/>
      <c r="BH26" s="3335"/>
      <c r="BI26" s="3334">
        <v>0</v>
      </c>
      <c r="BJ26" s="3335"/>
      <c r="BK26" s="3336"/>
      <c r="BL26" s="3337">
        <v>0</v>
      </c>
      <c r="BM26" s="3335"/>
      <c r="BN26" s="3335"/>
      <c r="BO26" s="3334">
        <v>0</v>
      </c>
      <c r="BP26" s="3335"/>
      <c r="BQ26" s="3335"/>
      <c r="BR26" s="3334">
        <v>0</v>
      </c>
      <c r="BS26" s="3335"/>
      <c r="BT26" s="3336"/>
      <c r="BU26" s="2782">
        <f t="shared" si="0"/>
        <v>0</v>
      </c>
      <c r="BV26" s="2782"/>
      <c r="BW26" s="2782"/>
      <c r="BX26" s="2759" t="s">
        <v>1982</v>
      </c>
      <c r="BY26" s="3320"/>
    </row>
    <row r="27" spans="7:80" ht="13.9" customHeight="1">
      <c r="G27" s="3332" t="s">
        <v>1987</v>
      </c>
      <c r="H27" s="2756"/>
      <c r="I27" s="2756"/>
      <c r="J27" s="2756"/>
      <c r="K27" s="2756"/>
      <c r="L27" s="2756"/>
      <c r="M27" s="3341">
        <v>27</v>
      </c>
      <c r="N27" s="3342"/>
      <c r="O27" s="3342"/>
      <c r="P27" s="3342"/>
      <c r="Q27" s="2772" t="s">
        <v>1984</v>
      </c>
      <c r="R27" s="3333"/>
      <c r="S27" s="3343">
        <v>0</v>
      </c>
      <c r="T27" s="3343"/>
      <c r="U27" s="3343"/>
      <c r="V27" s="3338"/>
      <c r="W27" s="3339"/>
      <c r="X27" s="3340"/>
      <c r="Y27" s="3334">
        <v>0</v>
      </c>
      <c r="Z27" s="3335"/>
      <c r="AA27" s="3336"/>
      <c r="AB27" s="3337">
        <v>0</v>
      </c>
      <c r="AC27" s="3335"/>
      <c r="AD27" s="3335"/>
      <c r="AE27" s="3338"/>
      <c r="AF27" s="3339"/>
      <c r="AG27" s="3340"/>
      <c r="AH27" s="3334">
        <v>0</v>
      </c>
      <c r="AI27" s="3335"/>
      <c r="AJ27" s="3336"/>
      <c r="AK27" s="3337">
        <v>0</v>
      </c>
      <c r="AL27" s="3335"/>
      <c r="AM27" s="3335"/>
      <c r="AN27" s="3338"/>
      <c r="AO27" s="3339"/>
      <c r="AP27" s="3340"/>
      <c r="AQ27" s="3334">
        <v>0</v>
      </c>
      <c r="AR27" s="3335"/>
      <c r="AS27" s="3336"/>
      <c r="AT27" s="3337">
        <v>0</v>
      </c>
      <c r="AU27" s="3335"/>
      <c r="AV27" s="3335"/>
      <c r="AW27" s="3334">
        <v>0</v>
      </c>
      <c r="AX27" s="3335"/>
      <c r="AY27" s="3335"/>
      <c r="AZ27" s="3334">
        <v>0</v>
      </c>
      <c r="BA27" s="3335"/>
      <c r="BB27" s="3336"/>
      <c r="BC27" s="3337">
        <v>0</v>
      </c>
      <c r="BD27" s="3335"/>
      <c r="BE27" s="3335"/>
      <c r="BF27" s="3334">
        <v>0</v>
      </c>
      <c r="BG27" s="3335"/>
      <c r="BH27" s="3335"/>
      <c r="BI27" s="3334">
        <v>0</v>
      </c>
      <c r="BJ27" s="3335"/>
      <c r="BK27" s="3336"/>
      <c r="BL27" s="3337">
        <v>0</v>
      </c>
      <c r="BM27" s="3335"/>
      <c r="BN27" s="3335"/>
      <c r="BO27" s="3334">
        <v>0</v>
      </c>
      <c r="BP27" s="3335"/>
      <c r="BQ27" s="3335"/>
      <c r="BR27" s="3334">
        <v>0</v>
      </c>
      <c r="BS27" s="3335"/>
      <c r="BT27" s="3336"/>
      <c r="BU27" s="2782">
        <f t="shared" si="0"/>
        <v>0</v>
      </c>
      <c r="BV27" s="2782"/>
      <c r="BW27" s="2782"/>
      <c r="BX27" s="2759" t="s">
        <v>1982</v>
      </c>
      <c r="BY27" s="3320"/>
    </row>
    <row r="28" spans="7:80" ht="13.9" customHeight="1">
      <c r="G28" s="3332" t="s">
        <v>1986</v>
      </c>
      <c r="H28" s="2756"/>
      <c r="I28" s="2756"/>
      <c r="J28" s="2756"/>
      <c r="K28" s="2756"/>
      <c r="L28" s="2756"/>
      <c r="M28" s="3341">
        <v>31</v>
      </c>
      <c r="N28" s="3342"/>
      <c r="O28" s="3342"/>
      <c r="P28" s="3342"/>
      <c r="Q28" s="2772" t="s">
        <v>1984</v>
      </c>
      <c r="R28" s="3333"/>
      <c r="S28" s="3343">
        <v>0</v>
      </c>
      <c r="T28" s="3343"/>
      <c r="U28" s="3343"/>
      <c r="V28" s="3338"/>
      <c r="W28" s="3339"/>
      <c r="X28" s="3340"/>
      <c r="Y28" s="3334">
        <v>0</v>
      </c>
      <c r="Z28" s="3335"/>
      <c r="AA28" s="3336"/>
      <c r="AB28" s="3337">
        <v>0</v>
      </c>
      <c r="AC28" s="3335"/>
      <c r="AD28" s="3335"/>
      <c r="AE28" s="3338"/>
      <c r="AF28" s="3339"/>
      <c r="AG28" s="3340"/>
      <c r="AH28" s="3334">
        <v>0</v>
      </c>
      <c r="AI28" s="3335"/>
      <c r="AJ28" s="3336"/>
      <c r="AK28" s="3337">
        <v>0</v>
      </c>
      <c r="AL28" s="3335"/>
      <c r="AM28" s="3335"/>
      <c r="AN28" s="3338"/>
      <c r="AO28" s="3339"/>
      <c r="AP28" s="3340"/>
      <c r="AQ28" s="3334">
        <v>0</v>
      </c>
      <c r="AR28" s="3335"/>
      <c r="AS28" s="3336"/>
      <c r="AT28" s="3337">
        <v>0</v>
      </c>
      <c r="AU28" s="3335"/>
      <c r="AV28" s="3335"/>
      <c r="AW28" s="3334">
        <v>0</v>
      </c>
      <c r="AX28" s="3335"/>
      <c r="AY28" s="3335"/>
      <c r="AZ28" s="3334">
        <v>0</v>
      </c>
      <c r="BA28" s="3335"/>
      <c r="BB28" s="3336"/>
      <c r="BC28" s="3337">
        <v>0</v>
      </c>
      <c r="BD28" s="3335"/>
      <c r="BE28" s="3335"/>
      <c r="BF28" s="3334">
        <v>0</v>
      </c>
      <c r="BG28" s="3335"/>
      <c r="BH28" s="3335"/>
      <c r="BI28" s="3334">
        <v>0</v>
      </c>
      <c r="BJ28" s="3335"/>
      <c r="BK28" s="3336"/>
      <c r="BL28" s="3337">
        <v>0</v>
      </c>
      <c r="BM28" s="3335"/>
      <c r="BN28" s="3335"/>
      <c r="BO28" s="3334">
        <v>0</v>
      </c>
      <c r="BP28" s="3335"/>
      <c r="BQ28" s="3335"/>
      <c r="BR28" s="3334">
        <v>0</v>
      </c>
      <c r="BS28" s="3335"/>
      <c r="BT28" s="3336"/>
      <c r="BU28" s="2782">
        <f t="shared" si="0"/>
        <v>0</v>
      </c>
      <c r="BV28" s="2782"/>
      <c r="BW28" s="2782"/>
      <c r="BX28" s="2759" t="s">
        <v>1982</v>
      </c>
      <c r="BY28" s="3320"/>
    </row>
    <row r="29" spans="7:80" ht="13.9" customHeight="1">
      <c r="G29" s="3332" t="s">
        <v>1985</v>
      </c>
      <c r="H29" s="2756"/>
      <c r="I29" s="2756"/>
      <c r="J29" s="2756"/>
      <c r="K29" s="2756"/>
      <c r="L29" s="2756"/>
      <c r="M29" s="2783">
        <f>SUM(M17:P28)</f>
        <v>362</v>
      </c>
      <c r="N29" s="2784"/>
      <c r="O29" s="2784"/>
      <c r="P29" s="2784"/>
      <c r="Q29" s="2772" t="s">
        <v>1984</v>
      </c>
      <c r="R29" s="3333"/>
      <c r="S29" s="2786">
        <f>SUM(S17:U28)</f>
        <v>0</v>
      </c>
      <c r="T29" s="2786"/>
      <c r="U29" s="2786"/>
      <c r="V29" s="3329"/>
      <c r="W29" s="3330"/>
      <c r="X29" s="3331"/>
      <c r="Y29" s="2785">
        <f>SUM(Y17:AA28)</f>
        <v>0</v>
      </c>
      <c r="Z29" s="2786"/>
      <c r="AA29" s="3328"/>
      <c r="AB29" s="3327">
        <f>SUM(AB17:AD28)</f>
        <v>0</v>
      </c>
      <c r="AC29" s="2782"/>
      <c r="AD29" s="2782"/>
      <c r="AE29" s="3329"/>
      <c r="AF29" s="3330"/>
      <c r="AG29" s="3331"/>
      <c r="AH29" s="2785">
        <f>SUM(AH17:AJ28)</f>
        <v>0</v>
      </c>
      <c r="AI29" s="2786"/>
      <c r="AJ29" s="3328"/>
      <c r="AK29" s="3327">
        <f>SUM(AK17:AM28)</f>
        <v>0</v>
      </c>
      <c r="AL29" s="2782"/>
      <c r="AM29" s="2782"/>
      <c r="AN29" s="3329"/>
      <c r="AO29" s="3330"/>
      <c r="AP29" s="3331"/>
      <c r="AQ29" s="2785">
        <f>SUM(AQ17:AS28)</f>
        <v>0</v>
      </c>
      <c r="AR29" s="2786"/>
      <c r="AS29" s="3328"/>
      <c r="AT29" s="2782">
        <f>SUM(AT17:AV28)</f>
        <v>0</v>
      </c>
      <c r="AU29" s="2782"/>
      <c r="AV29" s="2782"/>
      <c r="AW29" s="2785">
        <f>SUM(AW17:AY28)</f>
        <v>0</v>
      </c>
      <c r="AX29" s="2786"/>
      <c r="AY29" s="2786"/>
      <c r="AZ29" s="2785">
        <f>SUM(AZ17:BB28)</f>
        <v>0</v>
      </c>
      <c r="BA29" s="2786"/>
      <c r="BB29" s="2786"/>
      <c r="BC29" s="3327">
        <f>SUM(BC17:BE28)</f>
        <v>0</v>
      </c>
      <c r="BD29" s="2782"/>
      <c r="BE29" s="2782"/>
      <c r="BF29" s="2785">
        <f>SUM(BF17:BH28)</f>
        <v>0</v>
      </c>
      <c r="BG29" s="2786"/>
      <c r="BH29" s="2786"/>
      <c r="BI29" s="2785">
        <f>SUM(BI17:BK28)</f>
        <v>0</v>
      </c>
      <c r="BJ29" s="2786"/>
      <c r="BK29" s="3328"/>
      <c r="BL29" s="3327">
        <f>SUM(BL17:BN28)</f>
        <v>0</v>
      </c>
      <c r="BM29" s="2782"/>
      <c r="BN29" s="2782"/>
      <c r="BO29" s="2785">
        <f>SUM(BO17:BQ28)</f>
        <v>0</v>
      </c>
      <c r="BP29" s="2786"/>
      <c r="BQ29" s="2786"/>
      <c r="BR29" s="2785">
        <f>SUM(BR17:BT28)</f>
        <v>0</v>
      </c>
      <c r="BS29" s="2786"/>
      <c r="BT29" s="3328"/>
      <c r="BU29" s="2782">
        <f>SUM(BU17:BW28)</f>
        <v>0</v>
      </c>
      <c r="BV29" s="2782"/>
      <c r="BW29" s="2782"/>
      <c r="BX29" s="2759" t="s">
        <v>1982</v>
      </c>
      <c r="BY29" s="3320"/>
    </row>
    <row r="30" spans="7:80" ht="21.75" customHeight="1" thickBot="1">
      <c r="G30" s="3321" t="s">
        <v>2181</v>
      </c>
      <c r="H30" s="3322"/>
      <c r="I30" s="3322"/>
      <c r="J30" s="3322"/>
      <c r="K30" s="3322"/>
      <c r="L30" s="3323"/>
      <c r="M30" s="3324"/>
      <c r="N30" s="3325"/>
      <c r="O30" s="3325"/>
      <c r="P30" s="3325"/>
      <c r="Q30" s="3325"/>
      <c r="R30" s="3326"/>
      <c r="S30" s="3307">
        <f>IFERROR(ROUNDUP(S29/$M$29,1),"0")</f>
        <v>0</v>
      </c>
      <c r="T30" s="3307"/>
      <c r="U30" s="3307"/>
      <c r="V30" s="3317"/>
      <c r="W30" s="3318"/>
      <c r="X30" s="3319"/>
      <c r="Y30" s="3308">
        <f>IFERROR(ROUNDUP(Y29/$M$29,1),"0")</f>
        <v>0</v>
      </c>
      <c r="Z30" s="3307"/>
      <c r="AA30" s="3309"/>
      <c r="AB30" s="3306">
        <f>IFERROR(ROUNDUP(AB29/$M$29,1),"0")</f>
        <v>0</v>
      </c>
      <c r="AC30" s="3307"/>
      <c r="AD30" s="3307"/>
      <c r="AE30" s="3317"/>
      <c r="AF30" s="3318"/>
      <c r="AG30" s="3319"/>
      <c r="AH30" s="3308">
        <f>IFERROR(ROUNDUP(AH29/$M$29,1),"0")</f>
        <v>0</v>
      </c>
      <c r="AI30" s="3307"/>
      <c r="AJ30" s="3309"/>
      <c r="AK30" s="3306">
        <f>IFERROR(ROUNDUP(AK29/$M$29,1),"0")</f>
        <v>0</v>
      </c>
      <c r="AL30" s="3307"/>
      <c r="AM30" s="3307"/>
      <c r="AN30" s="3317"/>
      <c r="AO30" s="3318"/>
      <c r="AP30" s="3319"/>
      <c r="AQ30" s="3308">
        <f>IFERROR(ROUNDUP(AQ29/$M$29,1),"0")</f>
        <v>0</v>
      </c>
      <c r="AR30" s="3307"/>
      <c r="AS30" s="3309"/>
      <c r="AT30" s="3307">
        <f>IFERROR(ROUNDUP(AT29/$M$29,1),"0")</f>
        <v>0</v>
      </c>
      <c r="AU30" s="3307"/>
      <c r="AV30" s="3307"/>
      <c r="AW30" s="3308">
        <f>IFERROR(ROUNDUP(AW29/$M$29,1),"0")</f>
        <v>0</v>
      </c>
      <c r="AX30" s="3307"/>
      <c r="AY30" s="3307"/>
      <c r="AZ30" s="3308">
        <f>IFERROR(ROUNDUP(AZ29/$M$29,1),"0")</f>
        <v>0</v>
      </c>
      <c r="BA30" s="3307"/>
      <c r="BB30" s="3307"/>
      <c r="BC30" s="3306">
        <f>IFERROR(ROUNDUP(BC29/$M$29,1),"0")</f>
        <v>0</v>
      </c>
      <c r="BD30" s="3307"/>
      <c r="BE30" s="3307"/>
      <c r="BF30" s="3308">
        <f>IFERROR(ROUNDUP(BF29/$M$29,1),"0")</f>
        <v>0</v>
      </c>
      <c r="BG30" s="3307"/>
      <c r="BH30" s="3307"/>
      <c r="BI30" s="3308">
        <f>IFERROR(ROUNDUP(BI29/$M$29,1),"0")</f>
        <v>0</v>
      </c>
      <c r="BJ30" s="3307"/>
      <c r="BK30" s="3309"/>
      <c r="BL30" s="3306">
        <f>IFERROR(ROUNDUP(BL29/$M$29,1),"0")</f>
        <v>0</v>
      </c>
      <c r="BM30" s="3307"/>
      <c r="BN30" s="3307"/>
      <c r="BO30" s="3308">
        <f>IFERROR(ROUNDUP(BO29/$M$29,1),"0")</f>
        <v>0</v>
      </c>
      <c r="BP30" s="3307"/>
      <c r="BQ30" s="3307"/>
      <c r="BR30" s="3308">
        <f>IFERROR(ROUNDUP(BR29/$M$29,1),"0")</f>
        <v>0</v>
      </c>
      <c r="BS30" s="3307"/>
      <c r="BT30" s="3309"/>
      <c r="BU30" s="3310">
        <f>S30+AB30+AK30+AT30+BC30+BL30</f>
        <v>0</v>
      </c>
      <c r="BV30" s="3310"/>
      <c r="BW30" s="3310"/>
      <c r="BX30" s="3311" t="s">
        <v>1982</v>
      </c>
      <c r="BY30" s="3312"/>
    </row>
    <row r="31" spans="7:80" ht="13.9" customHeight="1" thickBot="1">
      <c r="G31" s="3313" t="s">
        <v>2182</v>
      </c>
      <c r="H31" s="3314"/>
      <c r="I31" s="3314"/>
      <c r="J31" s="3314"/>
      <c r="K31" s="3314"/>
      <c r="L31" s="3314"/>
      <c r="M31" s="3314"/>
      <c r="N31" s="3314"/>
      <c r="O31" s="3314"/>
      <c r="P31" s="3314"/>
      <c r="Q31" s="3314"/>
      <c r="R31" s="3315"/>
      <c r="S31" s="3316">
        <f>S30+Y30</f>
        <v>0</v>
      </c>
      <c r="T31" s="3304"/>
      <c r="U31" s="3304"/>
      <c r="V31" s="3304"/>
      <c r="W31" s="3304"/>
      <c r="X31" s="3304"/>
      <c r="Y31" s="3304"/>
      <c r="Z31" s="3304"/>
      <c r="AA31" s="3304"/>
      <c r="AB31" s="3304">
        <f>AB30+AH30</f>
        <v>0</v>
      </c>
      <c r="AC31" s="3304"/>
      <c r="AD31" s="3304"/>
      <c r="AE31" s="3304"/>
      <c r="AF31" s="3304"/>
      <c r="AG31" s="3304"/>
      <c r="AH31" s="3304"/>
      <c r="AI31" s="3304"/>
      <c r="AJ31" s="3304"/>
      <c r="AK31" s="3304">
        <f>AK30+AQ30</f>
        <v>0</v>
      </c>
      <c r="AL31" s="3304"/>
      <c r="AM31" s="3304"/>
      <c r="AN31" s="3304"/>
      <c r="AO31" s="3304"/>
      <c r="AP31" s="3304"/>
      <c r="AQ31" s="3304"/>
      <c r="AR31" s="3304"/>
      <c r="AS31" s="3304"/>
      <c r="AT31" s="3304">
        <f>AT30+AZ30</f>
        <v>0</v>
      </c>
      <c r="AU31" s="3304"/>
      <c r="AV31" s="3304"/>
      <c r="AW31" s="3304"/>
      <c r="AX31" s="3304"/>
      <c r="AY31" s="3304"/>
      <c r="AZ31" s="3304"/>
      <c r="BA31" s="3304"/>
      <c r="BB31" s="3304"/>
      <c r="BC31" s="3304">
        <f>BC30+BI30</f>
        <v>0</v>
      </c>
      <c r="BD31" s="3304"/>
      <c r="BE31" s="3304"/>
      <c r="BF31" s="3304"/>
      <c r="BG31" s="3304"/>
      <c r="BH31" s="3304"/>
      <c r="BI31" s="3304"/>
      <c r="BJ31" s="3304"/>
      <c r="BK31" s="3304"/>
      <c r="BL31" s="3304">
        <f>BL30+BR30</f>
        <v>0</v>
      </c>
      <c r="BM31" s="3304"/>
      <c r="BN31" s="3304"/>
      <c r="BO31" s="3304"/>
      <c r="BP31" s="3304"/>
      <c r="BQ31" s="3304"/>
      <c r="BR31" s="3304"/>
      <c r="BS31" s="3304"/>
      <c r="BT31" s="3305"/>
      <c r="BU31" s="1257"/>
      <c r="BV31" s="1257"/>
      <c r="BW31" s="1257"/>
      <c r="BX31" s="1007"/>
      <c r="BY31" s="1007"/>
    </row>
    <row r="32" spans="7:80" ht="13.9" customHeight="1">
      <c r="G32" s="1258"/>
      <c r="H32" s="1258"/>
      <c r="I32" s="1258"/>
      <c r="J32" s="1258"/>
      <c r="K32" s="1258"/>
      <c r="L32" s="1258"/>
      <c r="M32" s="1007"/>
      <c r="N32" s="1007"/>
      <c r="O32" s="1007"/>
      <c r="P32" s="1007"/>
      <c r="Q32" s="1007"/>
      <c r="R32" s="1007"/>
      <c r="S32" s="1257"/>
      <c r="T32" s="1257"/>
      <c r="U32" s="1257"/>
      <c r="V32" s="1257"/>
      <c r="W32" s="1257"/>
      <c r="X32" s="1257"/>
      <c r="Y32" s="1257"/>
      <c r="Z32" s="1257"/>
      <c r="AA32" s="1257"/>
      <c r="AB32" s="1257"/>
      <c r="AC32" s="1257"/>
      <c r="AD32" s="1257"/>
      <c r="AE32" s="1257"/>
      <c r="AF32" s="1257"/>
      <c r="AG32" s="1257"/>
      <c r="AH32" s="1257"/>
      <c r="AI32" s="1257"/>
      <c r="AJ32" s="1257"/>
      <c r="AK32" s="1257"/>
      <c r="AL32" s="1257"/>
      <c r="AM32" s="1257"/>
      <c r="AN32" s="1257"/>
      <c r="AO32" s="1257"/>
      <c r="AP32" s="1257"/>
      <c r="AQ32" s="1257"/>
      <c r="AR32" s="1257"/>
      <c r="AS32" s="1257"/>
      <c r="AT32" s="1257"/>
      <c r="AU32" s="1257"/>
      <c r="AV32" s="1257"/>
      <c r="AW32" s="1257"/>
      <c r="AX32" s="1257"/>
      <c r="AY32" s="1257"/>
      <c r="AZ32" s="1257"/>
      <c r="BA32" s="1257"/>
      <c r="BB32" s="1257"/>
      <c r="BC32" s="1257"/>
      <c r="BD32" s="1257"/>
      <c r="BE32" s="1257"/>
      <c r="BF32" s="1257"/>
      <c r="BG32" s="1257"/>
      <c r="BH32" s="1257"/>
      <c r="BI32" s="1257"/>
      <c r="BJ32" s="1257"/>
      <c r="BK32" s="1257"/>
      <c r="BL32" s="1257"/>
      <c r="BM32" s="1257"/>
      <c r="BN32" s="1257"/>
      <c r="BO32" s="1257"/>
      <c r="BP32" s="1257"/>
      <c r="BQ32" s="1257"/>
      <c r="BR32" s="1257"/>
      <c r="BS32" s="1257"/>
      <c r="BT32" s="1257"/>
      <c r="BU32" s="1257"/>
      <c r="BV32" s="1257"/>
      <c r="BW32" s="1257"/>
      <c r="BX32" s="1007"/>
      <c r="BY32" s="1007"/>
    </row>
    <row r="33" spans="7:77" ht="13.9" customHeight="1">
      <c r="G33" s="1259" t="s">
        <v>2183</v>
      </c>
      <c r="H33" s="1260"/>
      <c r="I33" s="1260"/>
      <c r="J33" s="1260"/>
      <c r="K33" s="1260"/>
      <c r="L33" s="1260"/>
      <c r="M33" s="1260"/>
      <c r="N33" s="1260"/>
      <c r="O33" s="1260"/>
      <c r="P33" s="1260"/>
      <c r="Q33" s="1260"/>
      <c r="R33" s="1260"/>
      <c r="S33" s="1260"/>
      <c r="T33" s="1260"/>
      <c r="U33" s="1260"/>
      <c r="V33" s="1260"/>
      <c r="W33" s="1260"/>
      <c r="X33" s="993"/>
      <c r="Y33" s="993"/>
      <c r="Z33" s="993"/>
      <c r="AA33" s="993"/>
      <c r="AB33" s="993"/>
      <c r="AC33" s="993"/>
      <c r="AD33" s="993"/>
      <c r="AE33" s="993"/>
      <c r="AF33" s="993"/>
      <c r="AG33" s="993"/>
      <c r="AH33" s="993"/>
      <c r="AI33" s="993"/>
      <c r="AJ33" s="993"/>
      <c r="AK33" s="993"/>
      <c r="AL33" s="993"/>
      <c r="AM33" s="993"/>
      <c r="AN33" s="993"/>
      <c r="AO33" s="993"/>
      <c r="AP33" s="993"/>
      <c r="AQ33" s="993"/>
      <c r="AR33" s="993"/>
      <c r="AS33" s="993"/>
      <c r="AT33" s="993"/>
      <c r="AU33" s="993"/>
      <c r="AV33" s="993"/>
      <c r="AW33" s="993"/>
      <c r="AX33" s="993"/>
      <c r="AY33" s="993"/>
      <c r="AZ33" s="993"/>
      <c r="BA33" s="993"/>
      <c r="BB33" s="993"/>
      <c r="BC33" s="993"/>
      <c r="BD33" s="993"/>
      <c r="BE33" s="993"/>
      <c r="BF33" s="993"/>
      <c r="BG33" s="993"/>
      <c r="BH33" s="993"/>
      <c r="BI33" s="993"/>
      <c r="BJ33" s="993"/>
      <c r="BK33" s="993"/>
      <c r="BL33" s="993"/>
      <c r="BM33" s="993"/>
      <c r="BN33" s="993"/>
      <c r="BO33" s="993"/>
      <c r="BP33" s="993"/>
      <c r="BQ33" s="993"/>
      <c r="BR33" s="993"/>
      <c r="BS33" s="993"/>
      <c r="BT33" s="993"/>
      <c r="BU33" s="993"/>
      <c r="BV33" s="993"/>
      <c r="BW33" s="993"/>
      <c r="BX33" s="993"/>
      <c r="BY33" s="995" t="str">
        <f>IFERROR(IF(BU30&gt;#REF!,"「１　事業者名等」の定員数を超過しています。",""),"")</f>
        <v/>
      </c>
    </row>
    <row r="34" spans="7:77" ht="13.9" customHeight="1">
      <c r="G34" s="1259" t="s">
        <v>2184</v>
      </c>
      <c r="H34" s="1260"/>
      <c r="I34" s="1260"/>
      <c r="J34" s="1260"/>
      <c r="K34" s="1260"/>
      <c r="L34" s="1260"/>
      <c r="M34" s="1260"/>
      <c r="N34" s="1260"/>
      <c r="O34" s="1260"/>
      <c r="P34" s="1260"/>
      <c r="Q34" s="1260"/>
      <c r="R34" s="1260"/>
      <c r="S34" s="1260"/>
      <c r="T34" s="1260"/>
      <c r="U34" s="1260"/>
      <c r="V34" s="1260"/>
      <c r="W34" s="1260"/>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c r="AU34" s="993"/>
      <c r="AV34" s="993"/>
      <c r="AW34" s="993"/>
      <c r="AX34" s="993"/>
      <c r="AY34" s="993"/>
      <c r="AZ34" s="993"/>
      <c r="BA34" s="993"/>
      <c r="BB34" s="993"/>
      <c r="BC34" s="993"/>
      <c r="BD34" s="993"/>
      <c r="BE34" s="993"/>
      <c r="BF34" s="993"/>
      <c r="BG34" s="993"/>
      <c r="BH34" s="993"/>
      <c r="BI34" s="993"/>
      <c r="BJ34" s="993"/>
      <c r="BK34" s="993"/>
      <c r="BL34" s="993"/>
      <c r="BM34" s="993"/>
      <c r="BN34" s="993"/>
      <c r="BO34" s="993"/>
      <c r="BP34" s="993"/>
      <c r="BQ34" s="993"/>
      <c r="BR34" s="993"/>
      <c r="BS34" s="993"/>
      <c r="BT34" s="993"/>
      <c r="BU34" s="993"/>
      <c r="BV34" s="993"/>
      <c r="BW34" s="993"/>
      <c r="BX34" s="993"/>
      <c r="BY34" s="993"/>
    </row>
    <row r="35" spans="7:77" ht="13.9" customHeight="1">
      <c r="G35" s="1259" t="s">
        <v>2185</v>
      </c>
      <c r="H35" s="1260"/>
      <c r="I35" s="1260"/>
      <c r="J35" s="1260"/>
      <c r="K35" s="1260"/>
      <c r="L35" s="1260"/>
      <c r="M35" s="1260"/>
      <c r="N35" s="1260"/>
      <c r="O35" s="1260"/>
      <c r="P35" s="1260"/>
      <c r="Q35" s="1260"/>
      <c r="R35" s="1260"/>
      <c r="S35" s="1260"/>
      <c r="T35" s="1260"/>
      <c r="U35" s="1260"/>
      <c r="V35" s="1260"/>
      <c r="W35" s="1260"/>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c r="AU35" s="993"/>
      <c r="AV35" s="993"/>
      <c r="AW35" s="993"/>
      <c r="AX35" s="993"/>
      <c r="AY35" s="993"/>
      <c r="AZ35" s="993"/>
      <c r="BA35" s="993"/>
      <c r="BB35" s="993"/>
      <c r="BC35" s="993"/>
      <c r="BD35" s="993"/>
      <c r="BE35" s="993"/>
      <c r="BF35" s="993"/>
      <c r="BG35" s="993"/>
      <c r="BH35" s="993"/>
      <c r="BI35" s="993"/>
      <c r="BJ35" s="993"/>
      <c r="BK35" s="993"/>
      <c r="BL35" s="993"/>
      <c r="BM35" s="993"/>
      <c r="BN35" s="993"/>
      <c r="BO35" s="993"/>
      <c r="BP35" s="993"/>
      <c r="BQ35" s="993"/>
      <c r="BR35" s="993"/>
      <c r="BS35" s="993"/>
      <c r="BT35" s="993"/>
      <c r="BU35" s="993"/>
      <c r="BV35" s="993"/>
      <c r="BW35" s="993"/>
      <c r="BX35" s="993"/>
      <c r="BY35" s="993"/>
    </row>
    <row r="36" spans="7:77" ht="13.9" customHeight="1">
      <c r="G36" s="1259" t="s">
        <v>2186</v>
      </c>
      <c r="H36" s="1260"/>
      <c r="I36" s="1260"/>
      <c r="J36" s="1260"/>
      <c r="K36" s="1260"/>
      <c r="L36" s="1260"/>
      <c r="M36" s="1260"/>
      <c r="N36" s="1260"/>
      <c r="O36" s="1260"/>
      <c r="P36" s="1260"/>
      <c r="Q36" s="1260"/>
      <c r="R36" s="1260"/>
      <c r="S36" s="1260"/>
      <c r="T36" s="1260"/>
      <c r="U36" s="1260"/>
      <c r="V36" s="1260"/>
      <c r="W36" s="1260"/>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c r="AU36" s="993"/>
      <c r="AV36" s="993"/>
      <c r="AW36" s="993"/>
      <c r="AX36" s="993"/>
      <c r="AY36" s="993"/>
      <c r="AZ36" s="993"/>
      <c r="BA36" s="993"/>
      <c r="BB36" s="993"/>
      <c r="BC36" s="993"/>
      <c r="BD36" s="993"/>
      <c r="BE36" s="993"/>
      <c r="BF36" s="993"/>
      <c r="BG36" s="993"/>
      <c r="BH36" s="993"/>
      <c r="BI36" s="993"/>
      <c r="BJ36" s="993"/>
      <c r="BK36" s="993"/>
      <c r="BL36" s="993"/>
      <c r="BM36" s="993"/>
      <c r="BN36" s="993"/>
      <c r="BO36" s="993"/>
      <c r="BP36" s="993"/>
      <c r="BQ36" s="993"/>
      <c r="BR36" s="993"/>
      <c r="BS36" s="993"/>
      <c r="BT36" s="993"/>
      <c r="BU36" s="993"/>
      <c r="BV36" s="993"/>
      <c r="BW36" s="993"/>
      <c r="BX36" s="993"/>
      <c r="BY36" s="993"/>
    </row>
    <row r="37" spans="7:77" ht="13.9" customHeight="1"/>
    <row r="38" spans="7:77" ht="13.9" customHeight="1"/>
    <row r="39" spans="7:77" ht="13.9" customHeight="1"/>
    <row r="40" spans="7:77" ht="13.9" customHeight="1"/>
    <row r="41" spans="7:77" ht="13.9" customHeight="1"/>
    <row r="42" spans="7:77" ht="13.9" customHeight="1"/>
    <row r="43" spans="7:77" ht="13.9" customHeight="1"/>
    <row r="44" spans="7:77" ht="13.9" customHeight="1"/>
    <row r="45" spans="7:77" ht="13.9" customHeight="1"/>
    <row r="46" spans="7:77" ht="13.9" customHeight="1"/>
  </sheetData>
  <mergeCells count="384">
    <mergeCell ref="BZ3:CA3"/>
    <mergeCell ref="CB3:CC3"/>
    <mergeCell ref="G8:N8"/>
    <mergeCell ref="O8:AJ8"/>
    <mergeCell ref="AZ8:BB8"/>
    <mergeCell ref="BC8:BN8"/>
    <mergeCell ref="C1:F1"/>
    <mergeCell ref="BO3:BQ3"/>
    <mergeCell ref="BR3:BS3"/>
    <mergeCell ref="BT3:BU3"/>
    <mergeCell ref="BV3:BW3"/>
    <mergeCell ref="BX3:BY3"/>
    <mergeCell ref="G9:N9"/>
    <mergeCell ref="O9:AJ9"/>
    <mergeCell ref="AZ9:BB9"/>
    <mergeCell ref="BC9:BN9"/>
    <mergeCell ref="G10:N10"/>
    <mergeCell ref="O10:AB10"/>
    <mergeCell ref="AC10:AF10"/>
    <mergeCell ref="AG10:AJ10"/>
    <mergeCell ref="AZ10:BB10"/>
    <mergeCell ref="BC10:BN10"/>
    <mergeCell ref="S13:BY13"/>
    <mergeCell ref="S14:AA14"/>
    <mergeCell ref="AB14:AJ14"/>
    <mergeCell ref="AK14:AS14"/>
    <mergeCell ref="AT14:BB14"/>
    <mergeCell ref="BC14:BK14"/>
    <mergeCell ref="BL14:BT14"/>
    <mergeCell ref="BU14:BY16"/>
    <mergeCell ref="AK15:AP15"/>
    <mergeCell ref="AQ15:AS16"/>
    <mergeCell ref="BF16:BH16"/>
    <mergeCell ref="AT15:AY15"/>
    <mergeCell ref="AZ15:BB16"/>
    <mergeCell ref="BC15:BH15"/>
    <mergeCell ref="BI15:BK16"/>
    <mergeCell ref="BL15:BQ15"/>
    <mergeCell ref="BR15:BT16"/>
    <mergeCell ref="BL16:BN16"/>
    <mergeCell ref="BO16:BQ16"/>
    <mergeCell ref="G15:L16"/>
    <mergeCell ref="M15:R16"/>
    <mergeCell ref="S15:X15"/>
    <mergeCell ref="Y15:AA16"/>
    <mergeCell ref="AB15:AG15"/>
    <mergeCell ref="AH15:AJ16"/>
    <mergeCell ref="S16:U16"/>
    <mergeCell ref="V16:X16"/>
    <mergeCell ref="AB16:AD16"/>
    <mergeCell ref="AE16:AG16"/>
    <mergeCell ref="Q17:R17"/>
    <mergeCell ref="S17:U17"/>
    <mergeCell ref="V17:X17"/>
    <mergeCell ref="Y17:AA17"/>
    <mergeCell ref="AK16:AM16"/>
    <mergeCell ref="AN16:AP16"/>
    <mergeCell ref="AT16:AV16"/>
    <mergeCell ref="AW16:AY16"/>
    <mergeCell ref="BC16:BE16"/>
    <mergeCell ref="BL17:BN17"/>
    <mergeCell ref="BO17:BQ17"/>
    <mergeCell ref="BR17:BT17"/>
    <mergeCell ref="BU17:BW17"/>
    <mergeCell ref="BX17:BY17"/>
    <mergeCell ref="G18:L18"/>
    <mergeCell ref="M18:P18"/>
    <mergeCell ref="Q18:R18"/>
    <mergeCell ref="S18:U18"/>
    <mergeCell ref="V18:X18"/>
    <mergeCell ref="AT17:AV17"/>
    <mergeCell ref="AW17:AY17"/>
    <mergeCell ref="AZ17:BB17"/>
    <mergeCell ref="BC17:BE17"/>
    <mergeCell ref="BF17:BH17"/>
    <mergeCell ref="BI17:BK17"/>
    <mergeCell ref="AB17:AD17"/>
    <mergeCell ref="AE17:AG17"/>
    <mergeCell ref="AH17:AJ17"/>
    <mergeCell ref="AK17:AM17"/>
    <mergeCell ref="AN17:AP17"/>
    <mergeCell ref="AQ17:AS17"/>
    <mergeCell ref="G17:L17"/>
    <mergeCell ref="M17:P17"/>
    <mergeCell ref="BX18:BY18"/>
    <mergeCell ref="AQ18:AS18"/>
    <mergeCell ref="AT18:AV18"/>
    <mergeCell ref="AW18:AY18"/>
    <mergeCell ref="AZ18:BB18"/>
    <mergeCell ref="BC18:BE18"/>
    <mergeCell ref="BF18:BH18"/>
    <mergeCell ref="Y18:AA18"/>
    <mergeCell ref="AB18:AD18"/>
    <mergeCell ref="AE18:AG18"/>
    <mergeCell ref="AH18:AJ18"/>
    <mergeCell ref="AK18:AM18"/>
    <mergeCell ref="AN18:AP18"/>
    <mergeCell ref="Q19:R19"/>
    <mergeCell ref="S19:U19"/>
    <mergeCell ref="V19:X19"/>
    <mergeCell ref="Y19:AA19"/>
    <mergeCell ref="BI18:BK18"/>
    <mergeCell ref="BL18:BN18"/>
    <mergeCell ref="BO18:BQ18"/>
    <mergeCell ref="BR18:BT18"/>
    <mergeCell ref="BU18:BW18"/>
    <mergeCell ref="BL19:BN19"/>
    <mergeCell ref="BO19:BQ19"/>
    <mergeCell ref="BR19:BT19"/>
    <mergeCell ref="BU19:BW19"/>
    <mergeCell ref="BX19:BY19"/>
    <mergeCell ref="G20:L20"/>
    <mergeCell ref="M20:P20"/>
    <mergeCell ref="Q20:R20"/>
    <mergeCell ref="S20:U20"/>
    <mergeCell ref="V20:X20"/>
    <mergeCell ref="AT19:AV19"/>
    <mergeCell ref="AW19:AY19"/>
    <mergeCell ref="AZ19:BB19"/>
    <mergeCell ref="BC19:BE19"/>
    <mergeCell ref="BF19:BH19"/>
    <mergeCell ref="BI19:BK19"/>
    <mergeCell ref="AB19:AD19"/>
    <mergeCell ref="AE19:AG19"/>
    <mergeCell ref="AH19:AJ19"/>
    <mergeCell ref="AK19:AM19"/>
    <mergeCell ref="AN19:AP19"/>
    <mergeCell ref="AQ19:AS19"/>
    <mergeCell ref="G19:L19"/>
    <mergeCell ref="M19:P19"/>
    <mergeCell ref="BX20:BY20"/>
    <mergeCell ref="AQ20:AS20"/>
    <mergeCell ref="AT20:AV20"/>
    <mergeCell ref="AW20:AY20"/>
    <mergeCell ref="Q21:R21"/>
    <mergeCell ref="S21:U21"/>
    <mergeCell ref="V21:X21"/>
    <mergeCell ref="Y21:AA21"/>
    <mergeCell ref="BI20:BK20"/>
    <mergeCell ref="BL20:BN20"/>
    <mergeCell ref="BO20:BQ20"/>
    <mergeCell ref="BR20:BT20"/>
    <mergeCell ref="BU20:BW20"/>
    <mergeCell ref="BL21:BN21"/>
    <mergeCell ref="BO21:BQ21"/>
    <mergeCell ref="BR21:BT21"/>
    <mergeCell ref="BU21:BW21"/>
    <mergeCell ref="AZ20:BB20"/>
    <mergeCell ref="BC20:BE20"/>
    <mergeCell ref="BF20:BH20"/>
    <mergeCell ref="Y20:AA20"/>
    <mergeCell ref="AB20:AD20"/>
    <mergeCell ref="AE20:AG20"/>
    <mergeCell ref="AH20:AJ20"/>
    <mergeCell ref="AK20:AM20"/>
    <mergeCell ref="AN20:AP20"/>
    <mergeCell ref="BX21:BY21"/>
    <mergeCell ref="G22:L22"/>
    <mergeCell ref="M22:P22"/>
    <mergeCell ref="Q22:R22"/>
    <mergeCell ref="S22:U22"/>
    <mergeCell ref="V22:X22"/>
    <mergeCell ref="AT21:AV21"/>
    <mergeCell ref="AW21:AY21"/>
    <mergeCell ref="AZ21:BB21"/>
    <mergeCell ref="BC21:BE21"/>
    <mergeCell ref="BF21:BH21"/>
    <mergeCell ref="BI21:BK21"/>
    <mergeCell ref="AB21:AD21"/>
    <mergeCell ref="AE21:AG21"/>
    <mergeCell ref="AH21:AJ21"/>
    <mergeCell ref="AK21:AM21"/>
    <mergeCell ref="AN21:AP21"/>
    <mergeCell ref="AQ21:AS21"/>
    <mergeCell ref="G21:L21"/>
    <mergeCell ref="M21:P21"/>
    <mergeCell ref="BX22:BY22"/>
    <mergeCell ref="AQ22:AS22"/>
    <mergeCell ref="AT22:AV22"/>
    <mergeCell ref="AW22:AY22"/>
    <mergeCell ref="Q23:R23"/>
    <mergeCell ref="S23:U23"/>
    <mergeCell ref="V23:X23"/>
    <mergeCell ref="Y23:AA23"/>
    <mergeCell ref="BI22:BK22"/>
    <mergeCell ref="BL22:BN22"/>
    <mergeCell ref="BO22:BQ22"/>
    <mergeCell ref="BR22:BT22"/>
    <mergeCell ref="BU22:BW22"/>
    <mergeCell ref="BL23:BN23"/>
    <mergeCell ref="BO23:BQ23"/>
    <mergeCell ref="BR23:BT23"/>
    <mergeCell ref="BU23:BW23"/>
    <mergeCell ref="AZ22:BB22"/>
    <mergeCell ref="BC22:BE22"/>
    <mergeCell ref="BF22:BH22"/>
    <mergeCell ref="Y22:AA22"/>
    <mergeCell ref="AB22:AD22"/>
    <mergeCell ref="AE22:AG22"/>
    <mergeCell ref="AH22:AJ22"/>
    <mergeCell ref="AK22:AM22"/>
    <mergeCell ref="AN22:AP22"/>
    <mergeCell ref="BX23:BY23"/>
    <mergeCell ref="G24:L24"/>
    <mergeCell ref="M24:P24"/>
    <mergeCell ref="Q24:R24"/>
    <mergeCell ref="S24:U24"/>
    <mergeCell ref="V24:X24"/>
    <mergeCell ref="AT23:AV23"/>
    <mergeCell ref="AW23:AY23"/>
    <mergeCell ref="AZ23:BB23"/>
    <mergeCell ref="BC23:BE23"/>
    <mergeCell ref="BF23:BH23"/>
    <mergeCell ref="BI23:BK23"/>
    <mergeCell ref="AB23:AD23"/>
    <mergeCell ref="AE23:AG23"/>
    <mergeCell ref="AH23:AJ23"/>
    <mergeCell ref="AK23:AM23"/>
    <mergeCell ref="AN23:AP23"/>
    <mergeCell ref="AQ23:AS23"/>
    <mergeCell ref="G23:L23"/>
    <mergeCell ref="M23:P23"/>
    <mergeCell ref="BX24:BY24"/>
    <mergeCell ref="AQ24:AS24"/>
    <mergeCell ref="AT24:AV24"/>
    <mergeCell ref="AW24:AY24"/>
    <mergeCell ref="Q25:R25"/>
    <mergeCell ref="S25:U25"/>
    <mergeCell ref="V25:X25"/>
    <mergeCell ref="Y25:AA25"/>
    <mergeCell ref="BI24:BK24"/>
    <mergeCell ref="BL24:BN24"/>
    <mergeCell ref="BO24:BQ24"/>
    <mergeCell ref="BR24:BT24"/>
    <mergeCell ref="BU24:BW24"/>
    <mergeCell ref="BL25:BN25"/>
    <mergeCell ref="BO25:BQ25"/>
    <mergeCell ref="BR25:BT25"/>
    <mergeCell ref="BU25:BW25"/>
    <mergeCell ref="AZ24:BB24"/>
    <mergeCell ref="BC24:BE24"/>
    <mergeCell ref="BF24:BH24"/>
    <mergeCell ref="Y24:AA24"/>
    <mergeCell ref="AB24:AD24"/>
    <mergeCell ref="AE24:AG24"/>
    <mergeCell ref="AH24:AJ24"/>
    <mergeCell ref="AK24:AM24"/>
    <mergeCell ref="AN24:AP24"/>
    <mergeCell ref="BX25:BY25"/>
    <mergeCell ref="G26:L26"/>
    <mergeCell ref="M26:P26"/>
    <mergeCell ref="Q26:R26"/>
    <mergeCell ref="S26:U26"/>
    <mergeCell ref="V26:X26"/>
    <mergeCell ref="AT25:AV25"/>
    <mergeCell ref="AW25:AY25"/>
    <mergeCell ref="AZ25:BB25"/>
    <mergeCell ref="BC25:BE25"/>
    <mergeCell ref="BF25:BH25"/>
    <mergeCell ref="BI25:BK25"/>
    <mergeCell ref="AB25:AD25"/>
    <mergeCell ref="AE25:AG25"/>
    <mergeCell ref="AH25:AJ25"/>
    <mergeCell ref="AK25:AM25"/>
    <mergeCell ref="AN25:AP25"/>
    <mergeCell ref="AQ25:AS25"/>
    <mergeCell ref="G25:L25"/>
    <mergeCell ref="M25:P25"/>
    <mergeCell ref="BX26:BY26"/>
    <mergeCell ref="AQ26:AS26"/>
    <mergeCell ref="AT26:AV26"/>
    <mergeCell ref="AW26:AY26"/>
    <mergeCell ref="Q27:R27"/>
    <mergeCell ref="S27:U27"/>
    <mergeCell ref="V27:X27"/>
    <mergeCell ref="Y27:AA27"/>
    <mergeCell ref="BI26:BK26"/>
    <mergeCell ref="BL26:BN26"/>
    <mergeCell ref="BO26:BQ26"/>
    <mergeCell ref="BR26:BT26"/>
    <mergeCell ref="BU26:BW26"/>
    <mergeCell ref="BL27:BN27"/>
    <mergeCell ref="BO27:BQ27"/>
    <mergeCell ref="BR27:BT27"/>
    <mergeCell ref="BU27:BW27"/>
    <mergeCell ref="AZ26:BB26"/>
    <mergeCell ref="BC26:BE26"/>
    <mergeCell ref="BF26:BH26"/>
    <mergeCell ref="Y26:AA26"/>
    <mergeCell ref="AB26:AD26"/>
    <mergeCell ref="AE26:AG26"/>
    <mergeCell ref="AH26:AJ26"/>
    <mergeCell ref="AK26:AM26"/>
    <mergeCell ref="AN26:AP26"/>
    <mergeCell ref="BX27:BY27"/>
    <mergeCell ref="G28:L28"/>
    <mergeCell ref="M28:P28"/>
    <mergeCell ref="Q28:R28"/>
    <mergeCell ref="S28:U28"/>
    <mergeCell ref="V28:X28"/>
    <mergeCell ref="AT27:AV27"/>
    <mergeCell ref="AW27:AY27"/>
    <mergeCell ref="AZ27:BB27"/>
    <mergeCell ref="BC27:BE27"/>
    <mergeCell ref="BF27:BH27"/>
    <mergeCell ref="BI27:BK27"/>
    <mergeCell ref="AB27:AD27"/>
    <mergeCell ref="AE27:AG27"/>
    <mergeCell ref="AH27:AJ27"/>
    <mergeCell ref="AK27:AM27"/>
    <mergeCell ref="AN27:AP27"/>
    <mergeCell ref="AQ27:AS27"/>
    <mergeCell ref="G27:L27"/>
    <mergeCell ref="M27:P27"/>
    <mergeCell ref="BX28:BY28"/>
    <mergeCell ref="AQ28:AS28"/>
    <mergeCell ref="AT28:AV28"/>
    <mergeCell ref="AW28:AY28"/>
    <mergeCell ref="AZ28:BB28"/>
    <mergeCell ref="BC28:BE28"/>
    <mergeCell ref="BF28:BH28"/>
    <mergeCell ref="Y28:AA28"/>
    <mergeCell ref="AB28:AD28"/>
    <mergeCell ref="AE28:AG28"/>
    <mergeCell ref="AH28:AJ28"/>
    <mergeCell ref="AK28:AM28"/>
    <mergeCell ref="AN28:AP28"/>
    <mergeCell ref="BI28:BK28"/>
    <mergeCell ref="BL28:BN28"/>
    <mergeCell ref="BO28:BQ28"/>
    <mergeCell ref="BR28:BT28"/>
    <mergeCell ref="BU28:BW28"/>
    <mergeCell ref="BL29:BN29"/>
    <mergeCell ref="BO29:BQ29"/>
    <mergeCell ref="BR29:BT29"/>
    <mergeCell ref="BU29:BW29"/>
    <mergeCell ref="BX29:BY29"/>
    <mergeCell ref="G30:L30"/>
    <mergeCell ref="M30:R30"/>
    <mergeCell ref="S30:U30"/>
    <mergeCell ref="V30:X30"/>
    <mergeCell ref="Y30:AA30"/>
    <mergeCell ref="AT29:AV29"/>
    <mergeCell ref="AW29:AY29"/>
    <mergeCell ref="AZ29:BB29"/>
    <mergeCell ref="BC29:BE29"/>
    <mergeCell ref="BF29:BH29"/>
    <mergeCell ref="BI29:BK29"/>
    <mergeCell ref="AB29:AD29"/>
    <mergeCell ref="AE29:AG29"/>
    <mergeCell ref="AH29:AJ29"/>
    <mergeCell ref="AK29:AM29"/>
    <mergeCell ref="AN29:AP29"/>
    <mergeCell ref="AQ29:AS29"/>
    <mergeCell ref="G29:L29"/>
    <mergeCell ref="M29:P29"/>
    <mergeCell ref="Q29:R29"/>
    <mergeCell ref="S29:U29"/>
    <mergeCell ref="V29:X29"/>
    <mergeCell ref="Y29:AA29"/>
    <mergeCell ref="BC31:BK31"/>
    <mergeCell ref="BL31:BT31"/>
    <mergeCell ref="BL30:BN30"/>
    <mergeCell ref="BO30:BQ30"/>
    <mergeCell ref="BR30:BT30"/>
    <mergeCell ref="BU30:BW30"/>
    <mergeCell ref="BX30:BY30"/>
    <mergeCell ref="G31:R31"/>
    <mergeCell ref="S31:AA31"/>
    <mergeCell ref="AB31:AJ31"/>
    <mergeCell ref="AK31:AS31"/>
    <mergeCell ref="AT31:BB31"/>
    <mergeCell ref="AT30:AV30"/>
    <mergeCell ref="AW30:AY30"/>
    <mergeCell ref="AZ30:BB30"/>
    <mergeCell ref="BC30:BE30"/>
    <mergeCell ref="BF30:BH30"/>
    <mergeCell ref="BI30:BK30"/>
    <mergeCell ref="AB30:AD30"/>
    <mergeCell ref="AE30:AG30"/>
    <mergeCell ref="AH30:AJ30"/>
    <mergeCell ref="AK30:AM30"/>
    <mergeCell ref="AN30:AP30"/>
    <mergeCell ref="AQ30:AS30"/>
  </mergeCells>
  <phoneticPr fontId="7"/>
  <dataValidations count="4">
    <dataValidation type="whole" allowBlank="1" showInputMessage="1" showErrorMessage="1" error="入力月の月日数を超過しています" sqref="M18:P18 M20:P21 M23:P23 M25:P26 M28:P28" xr:uid="{00000000-0002-0000-2500-000000000000}">
      <formula1>0</formula1>
      <formula2>31</formula2>
    </dataValidation>
    <dataValidation type="whole" allowBlank="1" showInputMessage="1" showErrorMessage="1" error="入力月の月日数を超過しています" sqref="M27:P27" xr:uid="{00000000-0002-0000-2500-000001000000}">
      <formula1>0</formula1>
      <formula2>29</formula2>
    </dataValidation>
    <dataValidation type="whole" allowBlank="1" showInputMessage="1" showErrorMessage="1" error="入力月の月日数を超過しています" sqref="M17:P17 M19:P19 M22:P22 M24:P24" xr:uid="{00000000-0002-0000-2500-000002000000}">
      <formula1>0</formula1>
      <formula2>30</formula2>
    </dataValidation>
    <dataValidation type="list" allowBlank="1" showInputMessage="1" showErrorMessage="1" sqref="BE3:BK3 AZ8:BB10 CG11 BO9:BQ11" xr:uid="{00000000-0002-0000-2500-000003000000}">
      <formula1>$T$4:$T$5</formula1>
    </dataValidation>
  </dataValidations>
  <hyperlinks>
    <hyperlink ref="C1" location="'目次'!A1" display="目次" xr:uid="{00000000-0004-0000-2500-000000000000}"/>
  </hyperlinks>
  <printOptions horizontalCentered="1" verticalCentered="1"/>
  <pageMargins left="0.25" right="0.25" top="0.75" bottom="0.75" header="0.3" footer="0.3"/>
  <pageSetup paperSize="9" scale="87"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sheetPr>
  <dimension ref="A1:H38"/>
  <sheetViews>
    <sheetView view="pageBreakPreview" zoomScaleNormal="100" zoomScaleSheetLayoutView="100" workbookViewId="0"/>
  </sheetViews>
  <sheetFormatPr defaultRowHeight="13"/>
  <cols>
    <col min="1" max="1" width="28.6328125" style="486" customWidth="1"/>
    <col min="2" max="3" width="3.08984375" style="486" customWidth="1"/>
    <col min="4" max="4" width="23.6328125" style="486" customWidth="1"/>
    <col min="5" max="5" width="10.36328125" style="486" customWidth="1"/>
    <col min="6" max="6" width="7.453125" style="486" customWidth="1"/>
    <col min="7" max="7" width="23.90625" style="486" customWidth="1"/>
    <col min="8" max="8" width="13.7265625" style="486" customWidth="1"/>
    <col min="9" max="9" width="1.08984375" style="486" customWidth="1"/>
    <col min="10" max="256" width="9" style="486"/>
    <col min="257" max="257" width="28.6328125" style="486" customWidth="1"/>
    <col min="258" max="259" width="3.08984375" style="486" customWidth="1"/>
    <col min="260" max="260" width="23.6328125" style="486" customWidth="1"/>
    <col min="261" max="261" width="10.36328125" style="486" customWidth="1"/>
    <col min="262" max="262" width="7.453125" style="486" customWidth="1"/>
    <col min="263" max="263" width="23.90625" style="486" customWidth="1"/>
    <col min="264" max="264" width="13.7265625" style="486" customWidth="1"/>
    <col min="265" max="512" width="9" style="486"/>
    <col min="513" max="513" width="28.6328125" style="486" customWidth="1"/>
    <col min="514" max="515" width="3.08984375" style="486" customWidth="1"/>
    <col min="516" max="516" width="23.6328125" style="486" customWidth="1"/>
    <col min="517" max="517" width="10.36328125" style="486" customWidth="1"/>
    <col min="518" max="518" width="7.453125" style="486" customWidth="1"/>
    <col min="519" max="519" width="23.90625" style="486" customWidth="1"/>
    <col min="520" max="520" width="13.7265625" style="486" customWidth="1"/>
    <col min="521" max="768" width="9" style="486"/>
    <col min="769" max="769" width="28.6328125" style="486" customWidth="1"/>
    <col min="770" max="771" width="3.08984375" style="486" customWidth="1"/>
    <col min="772" max="772" width="23.6328125" style="486" customWidth="1"/>
    <col min="773" max="773" width="10.36328125" style="486" customWidth="1"/>
    <col min="774" max="774" width="7.453125" style="486" customWidth="1"/>
    <col min="775" max="775" width="23.90625" style="486" customWidth="1"/>
    <col min="776" max="776" width="13.7265625" style="486" customWidth="1"/>
    <col min="777" max="1024" width="9" style="486"/>
    <col min="1025" max="1025" width="28.6328125" style="486" customWidth="1"/>
    <col min="1026" max="1027" width="3.08984375" style="486" customWidth="1"/>
    <col min="1028" max="1028" width="23.6328125" style="486" customWidth="1"/>
    <col min="1029" max="1029" width="10.36328125" style="486" customWidth="1"/>
    <col min="1030" max="1030" width="7.453125" style="486" customWidth="1"/>
    <col min="1031" max="1031" width="23.90625" style="486" customWidth="1"/>
    <col min="1032" max="1032" width="13.7265625" style="486" customWidth="1"/>
    <col min="1033" max="1280" width="9" style="486"/>
    <col min="1281" max="1281" width="28.6328125" style="486" customWidth="1"/>
    <col min="1282" max="1283" width="3.08984375" style="486" customWidth="1"/>
    <col min="1284" max="1284" width="23.6328125" style="486" customWidth="1"/>
    <col min="1285" max="1285" width="10.36328125" style="486" customWidth="1"/>
    <col min="1286" max="1286" width="7.453125" style="486" customWidth="1"/>
    <col min="1287" max="1287" width="23.90625" style="486" customWidth="1"/>
    <col min="1288" max="1288" width="13.7265625" style="486" customWidth="1"/>
    <col min="1289" max="1536" width="9" style="486"/>
    <col min="1537" max="1537" width="28.6328125" style="486" customWidth="1"/>
    <col min="1538" max="1539" width="3.08984375" style="486" customWidth="1"/>
    <col min="1540" max="1540" width="23.6328125" style="486" customWidth="1"/>
    <col min="1541" max="1541" width="10.36328125" style="486" customWidth="1"/>
    <col min="1542" max="1542" width="7.453125" style="486" customWidth="1"/>
    <col min="1543" max="1543" width="23.90625" style="486" customWidth="1"/>
    <col min="1544" max="1544" width="13.7265625" style="486" customWidth="1"/>
    <col min="1545" max="1792" width="9" style="486"/>
    <col min="1793" max="1793" width="28.6328125" style="486" customWidth="1"/>
    <col min="1794" max="1795" width="3.08984375" style="486" customWidth="1"/>
    <col min="1796" max="1796" width="23.6328125" style="486" customWidth="1"/>
    <col min="1797" max="1797" width="10.36328125" style="486" customWidth="1"/>
    <col min="1798" max="1798" width="7.453125" style="486" customWidth="1"/>
    <col min="1799" max="1799" width="23.90625" style="486" customWidth="1"/>
    <col min="1800" max="1800" width="13.7265625" style="486" customWidth="1"/>
    <col min="1801" max="2048" width="9" style="486"/>
    <col min="2049" max="2049" width="28.6328125" style="486" customWidth="1"/>
    <col min="2050" max="2051" width="3.08984375" style="486" customWidth="1"/>
    <col min="2052" max="2052" width="23.6328125" style="486" customWidth="1"/>
    <col min="2053" max="2053" width="10.36328125" style="486" customWidth="1"/>
    <col min="2054" max="2054" width="7.453125" style="486" customWidth="1"/>
    <col min="2055" max="2055" width="23.90625" style="486" customWidth="1"/>
    <col min="2056" max="2056" width="13.7265625" style="486" customWidth="1"/>
    <col min="2057" max="2304" width="9" style="486"/>
    <col min="2305" max="2305" width="28.6328125" style="486" customWidth="1"/>
    <col min="2306" max="2307" width="3.08984375" style="486" customWidth="1"/>
    <col min="2308" max="2308" width="23.6328125" style="486" customWidth="1"/>
    <col min="2309" max="2309" width="10.36328125" style="486" customWidth="1"/>
    <col min="2310" max="2310" width="7.453125" style="486" customWidth="1"/>
    <col min="2311" max="2311" width="23.90625" style="486" customWidth="1"/>
    <col min="2312" max="2312" width="13.7265625" style="486" customWidth="1"/>
    <col min="2313" max="2560" width="9" style="486"/>
    <col min="2561" max="2561" width="28.6328125" style="486" customWidth="1"/>
    <col min="2562" max="2563" width="3.08984375" style="486" customWidth="1"/>
    <col min="2564" max="2564" width="23.6328125" style="486" customWidth="1"/>
    <col min="2565" max="2565" width="10.36328125" style="486" customWidth="1"/>
    <col min="2566" max="2566" width="7.453125" style="486" customWidth="1"/>
    <col min="2567" max="2567" width="23.90625" style="486" customWidth="1"/>
    <col min="2568" max="2568" width="13.7265625" style="486" customWidth="1"/>
    <col min="2569" max="2816" width="9" style="486"/>
    <col min="2817" max="2817" width="28.6328125" style="486" customWidth="1"/>
    <col min="2818" max="2819" width="3.08984375" style="486" customWidth="1"/>
    <col min="2820" max="2820" width="23.6328125" style="486" customWidth="1"/>
    <col min="2821" max="2821" width="10.36328125" style="486" customWidth="1"/>
    <col min="2822" max="2822" width="7.453125" style="486" customWidth="1"/>
    <col min="2823" max="2823" width="23.90625" style="486" customWidth="1"/>
    <col min="2824" max="2824" width="13.7265625" style="486" customWidth="1"/>
    <col min="2825" max="3072" width="9" style="486"/>
    <col min="3073" max="3073" width="28.6328125" style="486" customWidth="1"/>
    <col min="3074" max="3075" width="3.08984375" style="486" customWidth="1"/>
    <col min="3076" max="3076" width="23.6328125" style="486" customWidth="1"/>
    <col min="3077" max="3077" width="10.36328125" style="486" customWidth="1"/>
    <col min="3078" max="3078" width="7.453125" style="486" customWidth="1"/>
    <col min="3079" max="3079" width="23.90625" style="486" customWidth="1"/>
    <col min="3080" max="3080" width="13.7265625" style="486" customWidth="1"/>
    <col min="3081" max="3328" width="9" style="486"/>
    <col min="3329" max="3329" width="28.6328125" style="486" customWidth="1"/>
    <col min="3330" max="3331" width="3.08984375" style="486" customWidth="1"/>
    <col min="3332" max="3332" width="23.6328125" style="486" customWidth="1"/>
    <col min="3333" max="3333" width="10.36328125" style="486" customWidth="1"/>
    <col min="3334" max="3334" width="7.453125" style="486" customWidth="1"/>
    <col min="3335" max="3335" width="23.90625" style="486" customWidth="1"/>
    <col min="3336" max="3336" width="13.7265625" style="486" customWidth="1"/>
    <col min="3337" max="3584" width="9" style="486"/>
    <col min="3585" max="3585" width="28.6328125" style="486" customWidth="1"/>
    <col min="3586" max="3587" width="3.08984375" style="486" customWidth="1"/>
    <col min="3588" max="3588" width="23.6328125" style="486" customWidth="1"/>
    <col min="3589" max="3589" width="10.36328125" style="486" customWidth="1"/>
    <col min="3590" max="3590" width="7.453125" style="486" customWidth="1"/>
    <col min="3591" max="3591" width="23.90625" style="486" customWidth="1"/>
    <col min="3592" max="3592" width="13.7265625" style="486" customWidth="1"/>
    <col min="3593" max="3840" width="9" style="486"/>
    <col min="3841" max="3841" width="28.6328125" style="486" customWidth="1"/>
    <col min="3842" max="3843" width="3.08984375" style="486" customWidth="1"/>
    <col min="3844" max="3844" width="23.6328125" style="486" customWidth="1"/>
    <col min="3845" max="3845" width="10.36328125" style="486" customWidth="1"/>
    <col min="3846" max="3846" width="7.453125" style="486" customWidth="1"/>
    <col min="3847" max="3847" width="23.90625" style="486" customWidth="1"/>
    <col min="3848" max="3848" width="13.7265625" style="486" customWidth="1"/>
    <col min="3849" max="4096" width="9" style="486"/>
    <col min="4097" max="4097" width="28.6328125" style="486" customWidth="1"/>
    <col min="4098" max="4099" width="3.08984375" style="486" customWidth="1"/>
    <col min="4100" max="4100" width="23.6328125" style="486" customWidth="1"/>
    <col min="4101" max="4101" width="10.36328125" style="486" customWidth="1"/>
    <col min="4102" max="4102" width="7.453125" style="486" customWidth="1"/>
    <col min="4103" max="4103" width="23.90625" style="486" customWidth="1"/>
    <col min="4104" max="4104" width="13.7265625" style="486" customWidth="1"/>
    <col min="4105" max="4352" width="9" style="486"/>
    <col min="4353" max="4353" width="28.6328125" style="486" customWidth="1"/>
    <col min="4354" max="4355" width="3.08984375" style="486" customWidth="1"/>
    <col min="4356" max="4356" width="23.6328125" style="486" customWidth="1"/>
    <col min="4357" max="4357" width="10.36328125" style="486" customWidth="1"/>
    <col min="4358" max="4358" width="7.453125" style="486" customWidth="1"/>
    <col min="4359" max="4359" width="23.90625" style="486" customWidth="1"/>
    <col min="4360" max="4360" width="13.7265625" style="486" customWidth="1"/>
    <col min="4361" max="4608" width="9" style="486"/>
    <col min="4609" max="4609" width="28.6328125" style="486" customWidth="1"/>
    <col min="4610" max="4611" width="3.08984375" style="486" customWidth="1"/>
    <col min="4612" max="4612" width="23.6328125" style="486" customWidth="1"/>
    <col min="4613" max="4613" width="10.36328125" style="486" customWidth="1"/>
    <col min="4614" max="4614" width="7.453125" style="486" customWidth="1"/>
    <col min="4615" max="4615" width="23.90625" style="486" customWidth="1"/>
    <col min="4616" max="4616" width="13.7265625" style="486" customWidth="1"/>
    <col min="4617" max="4864" width="9" style="486"/>
    <col min="4865" max="4865" width="28.6328125" style="486" customWidth="1"/>
    <col min="4866" max="4867" width="3.08984375" style="486" customWidth="1"/>
    <col min="4868" max="4868" width="23.6328125" style="486" customWidth="1"/>
    <col min="4869" max="4869" width="10.36328125" style="486" customWidth="1"/>
    <col min="4870" max="4870" width="7.453125" style="486" customWidth="1"/>
    <col min="4871" max="4871" width="23.90625" style="486" customWidth="1"/>
    <col min="4872" max="4872" width="13.7265625" style="486" customWidth="1"/>
    <col min="4873" max="5120" width="9" style="486"/>
    <col min="5121" max="5121" width="28.6328125" style="486" customWidth="1"/>
    <col min="5122" max="5123" width="3.08984375" style="486" customWidth="1"/>
    <col min="5124" max="5124" width="23.6328125" style="486" customWidth="1"/>
    <col min="5125" max="5125" width="10.36328125" style="486" customWidth="1"/>
    <col min="5126" max="5126" width="7.453125" style="486" customWidth="1"/>
    <col min="5127" max="5127" width="23.90625" style="486" customWidth="1"/>
    <col min="5128" max="5128" width="13.7265625" style="486" customWidth="1"/>
    <col min="5129" max="5376" width="9" style="486"/>
    <col min="5377" max="5377" width="28.6328125" style="486" customWidth="1"/>
    <col min="5378" max="5379" width="3.08984375" style="486" customWidth="1"/>
    <col min="5380" max="5380" width="23.6328125" style="486" customWidth="1"/>
    <col min="5381" max="5381" width="10.36328125" style="486" customWidth="1"/>
    <col min="5382" max="5382" width="7.453125" style="486" customWidth="1"/>
    <col min="5383" max="5383" width="23.90625" style="486" customWidth="1"/>
    <col min="5384" max="5384" width="13.7265625" style="486" customWidth="1"/>
    <col min="5385" max="5632" width="9" style="486"/>
    <col min="5633" max="5633" width="28.6328125" style="486" customWidth="1"/>
    <col min="5634" max="5635" width="3.08984375" style="486" customWidth="1"/>
    <col min="5636" max="5636" width="23.6328125" style="486" customWidth="1"/>
    <col min="5637" max="5637" width="10.36328125" style="486" customWidth="1"/>
    <col min="5638" max="5638" width="7.453125" style="486" customWidth="1"/>
    <col min="5639" max="5639" width="23.90625" style="486" customWidth="1"/>
    <col min="5640" max="5640" width="13.7265625" style="486" customWidth="1"/>
    <col min="5641" max="5888" width="9" style="486"/>
    <col min="5889" max="5889" width="28.6328125" style="486" customWidth="1"/>
    <col min="5890" max="5891" width="3.08984375" style="486" customWidth="1"/>
    <col min="5892" max="5892" width="23.6328125" style="486" customWidth="1"/>
    <col min="5893" max="5893" width="10.36328125" style="486" customWidth="1"/>
    <col min="5894" max="5894" width="7.453125" style="486" customWidth="1"/>
    <col min="5895" max="5895" width="23.90625" style="486" customWidth="1"/>
    <col min="5896" max="5896" width="13.7265625" style="486" customWidth="1"/>
    <col min="5897" max="6144" width="9" style="486"/>
    <col min="6145" max="6145" width="28.6328125" style="486" customWidth="1"/>
    <col min="6146" max="6147" width="3.08984375" style="486" customWidth="1"/>
    <col min="6148" max="6148" width="23.6328125" style="486" customWidth="1"/>
    <col min="6149" max="6149" width="10.36328125" style="486" customWidth="1"/>
    <col min="6150" max="6150" width="7.453125" style="486" customWidth="1"/>
    <col min="6151" max="6151" width="23.90625" style="486" customWidth="1"/>
    <col min="6152" max="6152" width="13.7265625" style="486" customWidth="1"/>
    <col min="6153" max="6400" width="9" style="486"/>
    <col min="6401" max="6401" width="28.6328125" style="486" customWidth="1"/>
    <col min="6402" max="6403" width="3.08984375" style="486" customWidth="1"/>
    <col min="6404" max="6404" width="23.6328125" style="486" customWidth="1"/>
    <col min="6405" max="6405" width="10.36328125" style="486" customWidth="1"/>
    <col min="6406" max="6406" width="7.453125" style="486" customWidth="1"/>
    <col min="6407" max="6407" width="23.90625" style="486" customWidth="1"/>
    <col min="6408" max="6408" width="13.7265625" style="486" customWidth="1"/>
    <col min="6409" max="6656" width="9" style="486"/>
    <col min="6657" max="6657" width="28.6328125" style="486" customWidth="1"/>
    <col min="6658" max="6659" width="3.08984375" style="486" customWidth="1"/>
    <col min="6660" max="6660" width="23.6328125" style="486" customWidth="1"/>
    <col min="6661" max="6661" width="10.36328125" style="486" customWidth="1"/>
    <col min="6662" max="6662" width="7.453125" style="486" customWidth="1"/>
    <col min="6663" max="6663" width="23.90625" style="486" customWidth="1"/>
    <col min="6664" max="6664" width="13.7265625" style="486" customWidth="1"/>
    <col min="6665" max="6912" width="9" style="486"/>
    <col min="6913" max="6913" width="28.6328125" style="486" customWidth="1"/>
    <col min="6914" max="6915" width="3.08984375" style="486" customWidth="1"/>
    <col min="6916" max="6916" width="23.6328125" style="486" customWidth="1"/>
    <col min="6917" max="6917" width="10.36328125" style="486" customWidth="1"/>
    <col min="6918" max="6918" width="7.453125" style="486" customWidth="1"/>
    <col min="6919" max="6919" width="23.90625" style="486" customWidth="1"/>
    <col min="6920" max="6920" width="13.7265625" style="486" customWidth="1"/>
    <col min="6921" max="7168" width="9" style="486"/>
    <col min="7169" max="7169" width="28.6328125" style="486" customWidth="1"/>
    <col min="7170" max="7171" width="3.08984375" style="486" customWidth="1"/>
    <col min="7172" max="7172" width="23.6328125" style="486" customWidth="1"/>
    <col min="7173" max="7173" width="10.36328125" style="486" customWidth="1"/>
    <col min="7174" max="7174" width="7.453125" style="486" customWidth="1"/>
    <col min="7175" max="7175" width="23.90625" style="486" customWidth="1"/>
    <col min="7176" max="7176" width="13.7265625" style="486" customWidth="1"/>
    <col min="7177" max="7424" width="9" style="486"/>
    <col min="7425" max="7425" width="28.6328125" style="486" customWidth="1"/>
    <col min="7426" max="7427" width="3.08984375" style="486" customWidth="1"/>
    <col min="7428" max="7428" width="23.6328125" style="486" customWidth="1"/>
    <col min="7429" max="7429" width="10.36328125" style="486" customWidth="1"/>
    <col min="7430" max="7430" width="7.453125" style="486" customWidth="1"/>
    <col min="7431" max="7431" width="23.90625" style="486" customWidth="1"/>
    <col min="7432" max="7432" width="13.7265625" style="486" customWidth="1"/>
    <col min="7433" max="7680" width="9" style="486"/>
    <col min="7681" max="7681" width="28.6328125" style="486" customWidth="1"/>
    <col min="7682" max="7683" width="3.08984375" style="486" customWidth="1"/>
    <col min="7684" max="7684" width="23.6328125" style="486" customWidth="1"/>
    <col min="7685" max="7685" width="10.36328125" style="486" customWidth="1"/>
    <col min="7686" max="7686" width="7.453125" style="486" customWidth="1"/>
    <col min="7687" max="7687" width="23.90625" style="486" customWidth="1"/>
    <col min="7688" max="7688" width="13.7265625" style="486" customWidth="1"/>
    <col min="7689" max="7936" width="9" style="486"/>
    <col min="7937" max="7937" width="28.6328125" style="486" customWidth="1"/>
    <col min="7938" max="7939" width="3.08984375" style="486" customWidth="1"/>
    <col min="7940" max="7940" width="23.6328125" style="486" customWidth="1"/>
    <col min="7941" max="7941" width="10.36328125" style="486" customWidth="1"/>
    <col min="7942" max="7942" width="7.453125" style="486" customWidth="1"/>
    <col min="7943" max="7943" width="23.90625" style="486" customWidth="1"/>
    <col min="7944" max="7944" width="13.7265625" style="486" customWidth="1"/>
    <col min="7945" max="8192" width="9" style="486"/>
    <col min="8193" max="8193" width="28.6328125" style="486" customWidth="1"/>
    <col min="8194" max="8195" width="3.08984375" style="486" customWidth="1"/>
    <col min="8196" max="8196" width="23.6328125" style="486" customWidth="1"/>
    <col min="8197" max="8197" width="10.36328125" style="486" customWidth="1"/>
    <col min="8198" max="8198" width="7.453125" style="486" customWidth="1"/>
    <col min="8199" max="8199" width="23.90625" style="486" customWidth="1"/>
    <col min="8200" max="8200" width="13.7265625" style="486" customWidth="1"/>
    <col min="8201" max="8448" width="9" style="486"/>
    <col min="8449" max="8449" width="28.6328125" style="486" customWidth="1"/>
    <col min="8450" max="8451" width="3.08984375" style="486" customWidth="1"/>
    <col min="8452" max="8452" width="23.6328125" style="486" customWidth="1"/>
    <col min="8453" max="8453" width="10.36328125" style="486" customWidth="1"/>
    <col min="8454" max="8454" width="7.453125" style="486" customWidth="1"/>
    <col min="8455" max="8455" width="23.90625" style="486" customWidth="1"/>
    <col min="8456" max="8456" width="13.7265625" style="486" customWidth="1"/>
    <col min="8457" max="8704" width="9" style="486"/>
    <col min="8705" max="8705" width="28.6328125" style="486" customWidth="1"/>
    <col min="8706" max="8707" width="3.08984375" style="486" customWidth="1"/>
    <col min="8708" max="8708" width="23.6328125" style="486" customWidth="1"/>
    <col min="8709" max="8709" width="10.36328125" style="486" customWidth="1"/>
    <col min="8710" max="8710" width="7.453125" style="486" customWidth="1"/>
    <col min="8711" max="8711" width="23.90625" style="486" customWidth="1"/>
    <col min="8712" max="8712" width="13.7265625" style="486" customWidth="1"/>
    <col min="8713" max="8960" width="9" style="486"/>
    <col min="8961" max="8961" width="28.6328125" style="486" customWidth="1"/>
    <col min="8962" max="8963" width="3.08984375" style="486" customWidth="1"/>
    <col min="8964" max="8964" width="23.6328125" style="486" customWidth="1"/>
    <col min="8965" max="8965" width="10.36328125" style="486" customWidth="1"/>
    <col min="8966" max="8966" width="7.453125" style="486" customWidth="1"/>
    <col min="8967" max="8967" width="23.90625" style="486" customWidth="1"/>
    <col min="8968" max="8968" width="13.7265625" style="486" customWidth="1"/>
    <col min="8969" max="9216" width="9" style="486"/>
    <col min="9217" max="9217" width="28.6328125" style="486" customWidth="1"/>
    <col min="9218" max="9219" width="3.08984375" style="486" customWidth="1"/>
    <col min="9220" max="9220" width="23.6328125" style="486" customWidth="1"/>
    <col min="9221" max="9221" width="10.36328125" style="486" customWidth="1"/>
    <col min="9222" max="9222" width="7.453125" style="486" customWidth="1"/>
    <col min="9223" max="9223" width="23.90625" style="486" customWidth="1"/>
    <col min="9224" max="9224" width="13.7265625" style="486" customWidth="1"/>
    <col min="9225" max="9472" width="9" style="486"/>
    <col min="9473" max="9473" width="28.6328125" style="486" customWidth="1"/>
    <col min="9474" max="9475" width="3.08984375" style="486" customWidth="1"/>
    <col min="9476" max="9476" width="23.6328125" style="486" customWidth="1"/>
    <col min="9477" max="9477" width="10.36328125" style="486" customWidth="1"/>
    <col min="9478" max="9478" width="7.453125" style="486" customWidth="1"/>
    <col min="9479" max="9479" width="23.90625" style="486" customWidth="1"/>
    <col min="9480" max="9480" width="13.7265625" style="486" customWidth="1"/>
    <col min="9481" max="9728" width="9" style="486"/>
    <col min="9729" max="9729" width="28.6328125" style="486" customWidth="1"/>
    <col min="9730" max="9731" width="3.08984375" style="486" customWidth="1"/>
    <col min="9732" max="9732" width="23.6328125" style="486" customWidth="1"/>
    <col min="9733" max="9733" width="10.36328125" style="486" customWidth="1"/>
    <col min="9734" max="9734" width="7.453125" style="486" customWidth="1"/>
    <col min="9735" max="9735" width="23.90625" style="486" customWidth="1"/>
    <col min="9736" max="9736" width="13.7265625" style="486" customWidth="1"/>
    <col min="9737" max="9984" width="9" style="486"/>
    <col min="9985" max="9985" width="28.6328125" style="486" customWidth="1"/>
    <col min="9986" max="9987" width="3.08984375" style="486" customWidth="1"/>
    <col min="9988" max="9988" width="23.6328125" style="486" customWidth="1"/>
    <col min="9989" max="9989" width="10.36328125" style="486" customWidth="1"/>
    <col min="9990" max="9990" width="7.453125" style="486" customWidth="1"/>
    <col min="9991" max="9991" width="23.90625" style="486" customWidth="1"/>
    <col min="9992" max="9992" width="13.7265625" style="486" customWidth="1"/>
    <col min="9993" max="10240" width="9" style="486"/>
    <col min="10241" max="10241" width="28.6328125" style="486" customWidth="1"/>
    <col min="10242" max="10243" width="3.08984375" style="486" customWidth="1"/>
    <col min="10244" max="10244" width="23.6328125" style="486" customWidth="1"/>
    <col min="10245" max="10245" width="10.36328125" style="486" customWidth="1"/>
    <col min="10246" max="10246" width="7.453125" style="486" customWidth="1"/>
    <col min="10247" max="10247" width="23.90625" style="486" customWidth="1"/>
    <col min="10248" max="10248" width="13.7265625" style="486" customWidth="1"/>
    <col min="10249" max="10496" width="9" style="486"/>
    <col min="10497" max="10497" width="28.6328125" style="486" customWidth="1"/>
    <col min="10498" max="10499" width="3.08984375" style="486" customWidth="1"/>
    <col min="10500" max="10500" width="23.6328125" style="486" customWidth="1"/>
    <col min="10501" max="10501" width="10.36328125" style="486" customWidth="1"/>
    <col min="10502" max="10502" width="7.453125" style="486" customWidth="1"/>
    <col min="10503" max="10503" width="23.90625" style="486" customWidth="1"/>
    <col min="10504" max="10504" width="13.7265625" style="486" customWidth="1"/>
    <col min="10505" max="10752" width="9" style="486"/>
    <col min="10753" max="10753" width="28.6328125" style="486" customWidth="1"/>
    <col min="10754" max="10755" width="3.08984375" style="486" customWidth="1"/>
    <col min="10756" max="10756" width="23.6328125" style="486" customWidth="1"/>
    <col min="10757" max="10757" width="10.36328125" style="486" customWidth="1"/>
    <col min="10758" max="10758" width="7.453125" style="486" customWidth="1"/>
    <col min="10759" max="10759" width="23.90625" style="486" customWidth="1"/>
    <col min="10760" max="10760" width="13.7265625" style="486" customWidth="1"/>
    <col min="10761" max="11008" width="9" style="486"/>
    <col min="11009" max="11009" width="28.6328125" style="486" customWidth="1"/>
    <col min="11010" max="11011" width="3.08984375" style="486" customWidth="1"/>
    <col min="11012" max="11012" width="23.6328125" style="486" customWidth="1"/>
    <col min="11013" max="11013" width="10.36328125" style="486" customWidth="1"/>
    <col min="11014" max="11014" width="7.453125" style="486" customWidth="1"/>
    <col min="11015" max="11015" width="23.90625" style="486" customWidth="1"/>
    <col min="11016" max="11016" width="13.7265625" style="486" customWidth="1"/>
    <col min="11017" max="11264" width="9" style="486"/>
    <col min="11265" max="11265" width="28.6328125" style="486" customWidth="1"/>
    <col min="11266" max="11267" width="3.08984375" style="486" customWidth="1"/>
    <col min="11268" max="11268" width="23.6328125" style="486" customWidth="1"/>
    <col min="11269" max="11269" width="10.36328125" style="486" customWidth="1"/>
    <col min="11270" max="11270" width="7.453125" style="486" customWidth="1"/>
    <col min="11271" max="11271" width="23.90625" style="486" customWidth="1"/>
    <col min="11272" max="11272" width="13.7265625" style="486" customWidth="1"/>
    <col min="11273" max="11520" width="9" style="486"/>
    <col min="11521" max="11521" width="28.6328125" style="486" customWidth="1"/>
    <col min="11522" max="11523" width="3.08984375" style="486" customWidth="1"/>
    <col min="11524" max="11524" width="23.6328125" style="486" customWidth="1"/>
    <col min="11525" max="11525" width="10.36328125" style="486" customWidth="1"/>
    <col min="11526" max="11526" width="7.453125" style="486" customWidth="1"/>
    <col min="11527" max="11527" width="23.90625" style="486" customWidth="1"/>
    <col min="11528" max="11528" width="13.7265625" style="486" customWidth="1"/>
    <col min="11529" max="11776" width="9" style="486"/>
    <col min="11777" max="11777" width="28.6328125" style="486" customWidth="1"/>
    <col min="11778" max="11779" width="3.08984375" style="486" customWidth="1"/>
    <col min="11780" max="11780" width="23.6328125" style="486" customWidth="1"/>
    <col min="11781" max="11781" width="10.36328125" style="486" customWidth="1"/>
    <col min="11782" max="11782" width="7.453125" style="486" customWidth="1"/>
    <col min="11783" max="11783" width="23.90625" style="486" customWidth="1"/>
    <col min="11784" max="11784" width="13.7265625" style="486" customWidth="1"/>
    <col min="11785" max="12032" width="9" style="486"/>
    <col min="12033" max="12033" width="28.6328125" style="486" customWidth="1"/>
    <col min="12034" max="12035" width="3.08984375" style="486" customWidth="1"/>
    <col min="12036" max="12036" width="23.6328125" style="486" customWidth="1"/>
    <col min="12037" max="12037" width="10.36328125" style="486" customWidth="1"/>
    <col min="12038" max="12038" width="7.453125" style="486" customWidth="1"/>
    <col min="12039" max="12039" width="23.90625" style="486" customWidth="1"/>
    <col min="12040" max="12040" width="13.7265625" style="486" customWidth="1"/>
    <col min="12041" max="12288" width="9" style="486"/>
    <col min="12289" max="12289" width="28.6328125" style="486" customWidth="1"/>
    <col min="12290" max="12291" width="3.08984375" style="486" customWidth="1"/>
    <col min="12292" max="12292" width="23.6328125" style="486" customWidth="1"/>
    <col min="12293" max="12293" width="10.36328125" style="486" customWidth="1"/>
    <col min="12294" max="12294" width="7.453125" style="486" customWidth="1"/>
    <col min="12295" max="12295" width="23.90625" style="486" customWidth="1"/>
    <col min="12296" max="12296" width="13.7265625" style="486" customWidth="1"/>
    <col min="12297" max="12544" width="9" style="486"/>
    <col min="12545" max="12545" width="28.6328125" style="486" customWidth="1"/>
    <col min="12546" max="12547" width="3.08984375" style="486" customWidth="1"/>
    <col min="12548" max="12548" width="23.6328125" style="486" customWidth="1"/>
    <col min="12549" max="12549" width="10.36328125" style="486" customWidth="1"/>
    <col min="12550" max="12550" width="7.453125" style="486" customWidth="1"/>
    <col min="12551" max="12551" width="23.90625" style="486" customWidth="1"/>
    <col min="12552" max="12552" width="13.7265625" style="486" customWidth="1"/>
    <col min="12553" max="12800" width="9" style="486"/>
    <col min="12801" max="12801" width="28.6328125" style="486" customWidth="1"/>
    <col min="12802" max="12803" width="3.08984375" style="486" customWidth="1"/>
    <col min="12804" max="12804" width="23.6328125" style="486" customWidth="1"/>
    <col min="12805" max="12805" width="10.36328125" style="486" customWidth="1"/>
    <col min="12806" max="12806" width="7.453125" style="486" customWidth="1"/>
    <col min="12807" max="12807" width="23.90625" style="486" customWidth="1"/>
    <col min="12808" max="12808" width="13.7265625" style="486" customWidth="1"/>
    <col min="12809" max="13056" width="9" style="486"/>
    <col min="13057" max="13057" width="28.6328125" style="486" customWidth="1"/>
    <col min="13058" max="13059" width="3.08984375" style="486" customWidth="1"/>
    <col min="13060" max="13060" width="23.6328125" style="486" customWidth="1"/>
    <col min="13061" max="13061" width="10.36328125" style="486" customWidth="1"/>
    <col min="13062" max="13062" width="7.453125" style="486" customWidth="1"/>
    <col min="13063" max="13063" width="23.90625" style="486" customWidth="1"/>
    <col min="13064" max="13064" width="13.7265625" style="486" customWidth="1"/>
    <col min="13065" max="13312" width="9" style="486"/>
    <col min="13313" max="13313" width="28.6328125" style="486" customWidth="1"/>
    <col min="13314" max="13315" width="3.08984375" style="486" customWidth="1"/>
    <col min="13316" max="13316" width="23.6328125" style="486" customWidth="1"/>
    <col min="13317" max="13317" width="10.36328125" style="486" customWidth="1"/>
    <col min="13318" max="13318" width="7.453125" style="486" customWidth="1"/>
    <col min="13319" max="13319" width="23.90625" style="486" customWidth="1"/>
    <col min="13320" max="13320" width="13.7265625" style="486" customWidth="1"/>
    <col min="13321" max="13568" width="9" style="486"/>
    <col min="13569" max="13569" width="28.6328125" style="486" customWidth="1"/>
    <col min="13570" max="13571" width="3.08984375" style="486" customWidth="1"/>
    <col min="13572" max="13572" width="23.6328125" style="486" customWidth="1"/>
    <col min="13573" max="13573" width="10.36328125" style="486" customWidth="1"/>
    <col min="13574" max="13574" width="7.453125" style="486" customWidth="1"/>
    <col min="13575" max="13575" width="23.90625" style="486" customWidth="1"/>
    <col min="13576" max="13576" width="13.7265625" style="486" customWidth="1"/>
    <col min="13577" max="13824" width="9" style="486"/>
    <col min="13825" max="13825" width="28.6328125" style="486" customWidth="1"/>
    <col min="13826" max="13827" width="3.08984375" style="486" customWidth="1"/>
    <col min="13828" max="13828" width="23.6328125" style="486" customWidth="1"/>
    <col min="13829" max="13829" width="10.36328125" style="486" customWidth="1"/>
    <col min="13830" max="13830" width="7.453125" style="486" customWidth="1"/>
    <col min="13831" max="13831" width="23.90625" style="486" customWidth="1"/>
    <col min="13832" max="13832" width="13.7265625" style="486" customWidth="1"/>
    <col min="13833" max="14080" width="9" style="486"/>
    <col min="14081" max="14081" width="28.6328125" style="486" customWidth="1"/>
    <col min="14082" max="14083" width="3.08984375" style="486" customWidth="1"/>
    <col min="14084" max="14084" width="23.6328125" style="486" customWidth="1"/>
    <col min="14085" max="14085" width="10.36328125" style="486" customWidth="1"/>
    <col min="14086" max="14086" width="7.453125" style="486" customWidth="1"/>
    <col min="14087" max="14087" width="23.90625" style="486" customWidth="1"/>
    <col min="14088" max="14088" width="13.7265625" style="486" customWidth="1"/>
    <col min="14089" max="14336" width="9" style="486"/>
    <col min="14337" max="14337" width="28.6328125" style="486" customWidth="1"/>
    <col min="14338" max="14339" width="3.08984375" style="486" customWidth="1"/>
    <col min="14340" max="14340" width="23.6328125" style="486" customWidth="1"/>
    <col min="14341" max="14341" width="10.36328125" style="486" customWidth="1"/>
    <col min="14342" max="14342" width="7.453125" style="486" customWidth="1"/>
    <col min="14343" max="14343" width="23.90625" style="486" customWidth="1"/>
    <col min="14344" max="14344" width="13.7265625" style="486" customWidth="1"/>
    <col min="14345" max="14592" width="9" style="486"/>
    <col min="14593" max="14593" width="28.6328125" style="486" customWidth="1"/>
    <col min="14594" max="14595" width="3.08984375" style="486" customWidth="1"/>
    <col min="14596" max="14596" width="23.6328125" style="486" customWidth="1"/>
    <col min="14597" max="14597" width="10.36328125" style="486" customWidth="1"/>
    <col min="14598" max="14598" width="7.453125" style="486" customWidth="1"/>
    <col min="14599" max="14599" width="23.90625" style="486" customWidth="1"/>
    <col min="14600" max="14600" width="13.7265625" style="486" customWidth="1"/>
    <col min="14601" max="14848" width="9" style="486"/>
    <col min="14849" max="14849" width="28.6328125" style="486" customWidth="1"/>
    <col min="14850" max="14851" width="3.08984375" style="486" customWidth="1"/>
    <col min="14852" max="14852" width="23.6328125" style="486" customWidth="1"/>
    <col min="14853" max="14853" width="10.36328125" style="486" customWidth="1"/>
    <col min="14854" max="14854" width="7.453125" style="486" customWidth="1"/>
    <col min="14855" max="14855" width="23.90625" style="486" customWidth="1"/>
    <col min="14856" max="14856" width="13.7265625" style="486" customWidth="1"/>
    <col min="14857" max="15104" width="9" style="486"/>
    <col min="15105" max="15105" width="28.6328125" style="486" customWidth="1"/>
    <col min="15106" max="15107" width="3.08984375" style="486" customWidth="1"/>
    <col min="15108" max="15108" width="23.6328125" style="486" customWidth="1"/>
    <col min="15109" max="15109" width="10.36328125" style="486" customWidth="1"/>
    <col min="15110" max="15110" width="7.453125" style="486" customWidth="1"/>
    <col min="15111" max="15111" width="23.90625" style="486" customWidth="1"/>
    <col min="15112" max="15112" width="13.7265625" style="486" customWidth="1"/>
    <col min="15113" max="15360" width="9" style="486"/>
    <col min="15361" max="15361" width="28.6328125" style="486" customWidth="1"/>
    <col min="15362" max="15363" width="3.08984375" style="486" customWidth="1"/>
    <col min="15364" max="15364" width="23.6328125" style="486" customWidth="1"/>
    <col min="15365" max="15365" width="10.36328125" style="486" customWidth="1"/>
    <col min="15366" max="15366" width="7.453125" style="486" customWidth="1"/>
    <col min="15367" max="15367" width="23.90625" style="486" customWidth="1"/>
    <col min="15368" max="15368" width="13.7265625" style="486" customWidth="1"/>
    <col min="15369" max="15616" width="9" style="486"/>
    <col min="15617" max="15617" width="28.6328125" style="486" customWidth="1"/>
    <col min="15618" max="15619" width="3.08984375" style="486" customWidth="1"/>
    <col min="15620" max="15620" width="23.6328125" style="486" customWidth="1"/>
    <col min="15621" max="15621" width="10.36328125" style="486" customWidth="1"/>
    <col min="15622" max="15622" width="7.453125" style="486" customWidth="1"/>
    <col min="15623" max="15623" width="23.90625" style="486" customWidth="1"/>
    <col min="15624" max="15624" width="13.7265625" style="486" customWidth="1"/>
    <col min="15625" max="15872" width="9" style="486"/>
    <col min="15873" max="15873" width="28.6328125" style="486" customWidth="1"/>
    <col min="15874" max="15875" width="3.08984375" style="486" customWidth="1"/>
    <col min="15876" max="15876" width="23.6328125" style="486" customWidth="1"/>
    <col min="15877" max="15877" width="10.36328125" style="486" customWidth="1"/>
    <col min="15878" max="15878" width="7.453125" style="486" customWidth="1"/>
    <col min="15879" max="15879" width="23.90625" style="486" customWidth="1"/>
    <col min="15880" max="15880" width="13.7265625" style="486" customWidth="1"/>
    <col min="15881" max="16128" width="9" style="486"/>
    <col min="16129" max="16129" width="28.6328125" style="486" customWidth="1"/>
    <col min="16130" max="16131" width="3.08984375" style="486" customWidth="1"/>
    <col min="16132" max="16132" width="23.6328125" style="486" customWidth="1"/>
    <col min="16133" max="16133" width="10.36328125" style="486" customWidth="1"/>
    <col min="16134" max="16134" width="7.453125" style="486" customWidth="1"/>
    <col min="16135" max="16135" width="23.90625" style="486" customWidth="1"/>
    <col min="16136" max="16136" width="13.7265625" style="486" customWidth="1"/>
    <col min="16137" max="16384" width="9" style="486"/>
  </cols>
  <sheetData>
    <row r="1" spans="1:8" s="106" customFormat="1" ht="18" customHeight="1">
      <c r="A1" s="172" t="s">
        <v>646</v>
      </c>
    </row>
    <row r="2" spans="1:8" ht="20.149999999999999" customHeight="1">
      <c r="A2" s="484" t="s">
        <v>1310</v>
      </c>
      <c r="B2" s="485"/>
      <c r="C2" s="485"/>
      <c r="D2" s="485"/>
      <c r="E2" s="485"/>
      <c r="F2" s="485"/>
      <c r="G2" s="485"/>
      <c r="H2" s="485"/>
    </row>
    <row r="3" spans="1:8" ht="20.149999999999999" customHeight="1">
      <c r="A3" s="487"/>
      <c r="B3" s="485"/>
      <c r="C3" s="485"/>
      <c r="D3" s="485"/>
      <c r="E3" s="485"/>
      <c r="F3" s="485"/>
      <c r="G3" s="2180" t="s">
        <v>517</v>
      </c>
      <c r="H3" s="2180"/>
    </row>
    <row r="4" spans="1:8" ht="20.149999999999999" customHeight="1">
      <c r="A4" s="487"/>
      <c r="B4" s="485"/>
      <c r="C4" s="485"/>
      <c r="D4" s="485"/>
      <c r="E4" s="485"/>
      <c r="F4" s="485"/>
      <c r="G4" s="488"/>
      <c r="H4" s="488"/>
    </row>
    <row r="5" spans="1:8" ht="56.25" customHeight="1">
      <c r="A5" s="3388" t="s">
        <v>1311</v>
      </c>
      <c r="B5" s="3389"/>
      <c r="C5" s="3389"/>
      <c r="D5" s="3389"/>
      <c r="E5" s="3389"/>
      <c r="F5" s="3389"/>
      <c r="G5" s="3389"/>
      <c r="H5" s="3389"/>
    </row>
    <row r="6" spans="1:8" ht="20.149999999999999" customHeight="1">
      <c r="A6" s="489"/>
      <c r="B6" s="489"/>
      <c r="C6" s="489"/>
      <c r="D6" s="489"/>
      <c r="E6" s="489"/>
      <c r="F6" s="489"/>
      <c r="G6" s="489"/>
      <c r="H6" s="489"/>
    </row>
    <row r="7" spans="1:8" ht="40" customHeight="1">
      <c r="A7" s="490" t="s">
        <v>1312</v>
      </c>
      <c r="B7" s="3390"/>
      <c r="C7" s="3391"/>
      <c r="D7" s="3391"/>
      <c r="E7" s="3391"/>
      <c r="F7" s="3391"/>
      <c r="G7" s="3391"/>
      <c r="H7" s="3392"/>
    </row>
    <row r="8" spans="1:8" ht="40" customHeight="1">
      <c r="A8" s="491" t="s">
        <v>61</v>
      </c>
      <c r="B8" s="3393" t="s">
        <v>62</v>
      </c>
      <c r="C8" s="3394"/>
      <c r="D8" s="3394"/>
      <c r="E8" s="3394"/>
      <c r="F8" s="3394"/>
      <c r="G8" s="3394"/>
      <c r="H8" s="3395"/>
    </row>
    <row r="9" spans="1:8" ht="40" customHeight="1">
      <c r="A9" s="491" t="s">
        <v>1313</v>
      </c>
      <c r="B9" s="3393"/>
      <c r="C9" s="3394"/>
      <c r="D9" s="3394"/>
      <c r="E9" s="3394"/>
      <c r="F9" s="3394"/>
      <c r="G9" s="3394"/>
      <c r="H9" s="3395"/>
    </row>
    <row r="10" spans="1:8" ht="84" customHeight="1">
      <c r="A10" s="492" t="s">
        <v>1314</v>
      </c>
      <c r="B10" s="2174" t="s">
        <v>1315</v>
      </c>
      <c r="C10" s="3396"/>
      <c r="D10" s="3396"/>
      <c r="E10" s="3396"/>
      <c r="F10" s="3396"/>
      <c r="G10" s="3396"/>
      <c r="H10" s="3397"/>
    </row>
    <row r="11" spans="1:8" ht="23.25" customHeight="1">
      <c r="A11" s="494"/>
      <c r="B11" s="495" t="s">
        <v>1316</v>
      </c>
      <c r="C11" s="496"/>
      <c r="D11" s="496"/>
      <c r="E11" s="496"/>
      <c r="F11" s="496"/>
      <c r="G11" s="496"/>
      <c r="H11" s="485"/>
    </row>
    <row r="12" spans="1:8">
      <c r="A12" s="3398" t="s">
        <v>1317</v>
      </c>
      <c r="B12" s="497"/>
      <c r="C12" s="498"/>
      <c r="D12" s="498"/>
      <c r="E12" s="498"/>
      <c r="F12" s="498"/>
      <c r="G12" s="498"/>
      <c r="H12" s="3400" t="s">
        <v>64</v>
      </c>
    </row>
    <row r="13" spans="1:8" ht="52.5" customHeight="1">
      <c r="A13" s="3399"/>
      <c r="B13" s="499"/>
      <c r="C13" s="500" t="s">
        <v>1318</v>
      </c>
      <c r="D13" s="501" t="s">
        <v>65</v>
      </c>
      <c r="E13" s="502" t="s">
        <v>233</v>
      </c>
      <c r="F13" s="503"/>
      <c r="G13" s="485"/>
      <c r="H13" s="3401"/>
    </row>
    <row r="14" spans="1:8" ht="52.5" customHeight="1">
      <c r="A14" s="3399"/>
      <c r="B14" s="499"/>
      <c r="C14" s="500" t="s">
        <v>467</v>
      </c>
      <c r="D14" s="501" t="s">
        <v>66</v>
      </c>
      <c r="E14" s="502" t="s">
        <v>233</v>
      </c>
      <c r="F14" s="503"/>
      <c r="G14" s="504" t="s">
        <v>1319</v>
      </c>
      <c r="H14" s="3401"/>
    </row>
    <row r="15" spans="1:8" ht="13.5" customHeight="1">
      <c r="A15" s="3399"/>
      <c r="B15" s="499"/>
      <c r="C15" s="485"/>
      <c r="D15" s="485"/>
      <c r="E15" s="485"/>
      <c r="F15" s="485"/>
      <c r="G15" s="485"/>
      <c r="H15" s="3401"/>
    </row>
    <row r="16" spans="1:8">
      <c r="A16" s="3402" t="s">
        <v>1320</v>
      </c>
      <c r="B16" s="497"/>
      <c r="C16" s="498"/>
      <c r="D16" s="498"/>
      <c r="E16" s="498"/>
      <c r="F16" s="498"/>
      <c r="G16" s="505"/>
      <c r="H16" s="3404" t="s">
        <v>64</v>
      </c>
    </row>
    <row r="17" spans="1:8" ht="53.15" customHeight="1">
      <c r="A17" s="3403"/>
      <c r="B17" s="499"/>
      <c r="C17" s="500" t="s">
        <v>465</v>
      </c>
      <c r="D17" s="501" t="s">
        <v>67</v>
      </c>
      <c r="E17" s="502" t="s">
        <v>233</v>
      </c>
      <c r="F17" s="503"/>
      <c r="G17" s="506"/>
      <c r="H17" s="3405"/>
    </row>
    <row r="18" spans="1:8" ht="53.15" customHeight="1">
      <c r="A18" s="3403"/>
      <c r="B18" s="499"/>
      <c r="C18" s="500" t="s">
        <v>467</v>
      </c>
      <c r="D18" s="501" t="s">
        <v>68</v>
      </c>
      <c r="E18" s="502" t="s">
        <v>233</v>
      </c>
      <c r="F18" s="503"/>
      <c r="G18" s="507" t="s">
        <v>1321</v>
      </c>
      <c r="H18" s="3405"/>
    </row>
    <row r="19" spans="1:8">
      <c r="A19" s="3403"/>
      <c r="B19" s="499"/>
      <c r="C19" s="485"/>
      <c r="D19" s="485"/>
      <c r="E19" s="485"/>
      <c r="F19" s="485"/>
      <c r="G19" s="506"/>
      <c r="H19" s="3405"/>
    </row>
    <row r="20" spans="1:8">
      <c r="A20" s="3403" t="s">
        <v>1322</v>
      </c>
      <c r="B20" s="499"/>
      <c r="C20" s="485"/>
      <c r="D20" s="485"/>
      <c r="E20" s="485"/>
      <c r="F20" s="485"/>
      <c r="G20" s="485"/>
      <c r="H20" s="3405"/>
    </row>
    <row r="21" spans="1:8" ht="52.5" customHeight="1">
      <c r="A21" s="3403"/>
      <c r="B21" s="499"/>
      <c r="C21" s="500" t="s">
        <v>1323</v>
      </c>
      <c r="D21" s="501" t="s">
        <v>65</v>
      </c>
      <c r="E21" s="502" t="s">
        <v>233</v>
      </c>
      <c r="F21" s="503"/>
      <c r="G21" s="485"/>
      <c r="H21" s="3405"/>
    </row>
    <row r="22" spans="1:8" ht="52.5" customHeight="1">
      <c r="A22" s="3403"/>
      <c r="B22" s="499"/>
      <c r="C22" s="500" t="s">
        <v>1324</v>
      </c>
      <c r="D22" s="501" t="s">
        <v>69</v>
      </c>
      <c r="E22" s="502" t="s">
        <v>233</v>
      </c>
      <c r="F22" s="503"/>
      <c r="G22" s="504" t="s">
        <v>1325</v>
      </c>
      <c r="H22" s="3405"/>
    </row>
    <row r="23" spans="1:8">
      <c r="A23" s="3407"/>
      <c r="B23" s="508"/>
      <c r="C23" s="496"/>
      <c r="D23" s="496"/>
      <c r="E23" s="496"/>
      <c r="F23" s="496"/>
      <c r="G23" s="496"/>
      <c r="H23" s="3406"/>
    </row>
    <row r="24" spans="1:8">
      <c r="A24" s="485"/>
      <c r="B24" s="485"/>
      <c r="C24" s="485"/>
      <c r="D24" s="485"/>
      <c r="E24" s="485"/>
      <c r="F24" s="485"/>
      <c r="G24" s="485"/>
      <c r="H24" s="485"/>
    </row>
    <row r="25" spans="1:8" ht="48" customHeight="1">
      <c r="A25" s="3386" t="s">
        <v>1326</v>
      </c>
      <c r="B25" s="3387"/>
      <c r="C25" s="3387"/>
      <c r="D25" s="3387"/>
      <c r="E25" s="3387"/>
      <c r="F25" s="3387"/>
      <c r="G25" s="3387"/>
      <c r="H25" s="3387"/>
    </row>
    <row r="26" spans="1:8" ht="17.25" customHeight="1">
      <c r="A26" s="3387" t="s">
        <v>1327</v>
      </c>
      <c r="B26" s="3387"/>
      <c r="C26" s="3387"/>
      <c r="D26" s="3387"/>
      <c r="E26" s="3387"/>
      <c r="F26" s="3387"/>
      <c r="G26" s="3387"/>
      <c r="H26" s="3387"/>
    </row>
    <row r="27" spans="1:8" ht="17.25" customHeight="1">
      <c r="A27" s="3387" t="s">
        <v>1328</v>
      </c>
      <c r="B27" s="3387"/>
      <c r="C27" s="3387"/>
      <c r="D27" s="3387"/>
      <c r="E27" s="3387"/>
      <c r="F27" s="3387"/>
      <c r="G27" s="3387"/>
      <c r="H27" s="3387"/>
    </row>
    <row r="28" spans="1:8" ht="17.25" customHeight="1">
      <c r="A28" s="3387" t="s">
        <v>492</v>
      </c>
      <c r="B28" s="3387"/>
      <c r="C28" s="3387"/>
      <c r="D28" s="3387"/>
      <c r="E28" s="3387"/>
      <c r="F28" s="3387"/>
      <c r="G28" s="3387"/>
      <c r="H28" s="3387"/>
    </row>
    <row r="29" spans="1:8" ht="17.25" customHeight="1">
      <c r="A29" s="3387" t="s">
        <v>493</v>
      </c>
      <c r="B29" s="3387"/>
      <c r="C29" s="3387"/>
      <c r="D29" s="3387"/>
      <c r="E29" s="3387"/>
      <c r="F29" s="3387"/>
      <c r="G29" s="3387"/>
      <c r="H29" s="3387"/>
    </row>
    <row r="30" spans="1:8" ht="17.25" customHeight="1">
      <c r="A30" s="3387" t="s">
        <v>1329</v>
      </c>
      <c r="B30" s="3387"/>
      <c r="C30" s="3387"/>
      <c r="D30" s="3387"/>
      <c r="E30" s="3387"/>
      <c r="F30" s="3387"/>
      <c r="G30" s="3387"/>
      <c r="H30" s="3387"/>
    </row>
    <row r="31" spans="1:8" ht="17.25" customHeight="1">
      <c r="A31" s="3387" t="s">
        <v>297</v>
      </c>
      <c r="B31" s="3387"/>
      <c r="C31" s="3387"/>
      <c r="D31" s="3387"/>
      <c r="E31" s="3387"/>
      <c r="F31" s="3387"/>
      <c r="G31" s="3387"/>
      <c r="H31" s="3387"/>
    </row>
    <row r="32" spans="1:8" ht="17.25" customHeight="1">
      <c r="A32" s="3387" t="s">
        <v>298</v>
      </c>
      <c r="B32" s="3387"/>
      <c r="C32" s="3387"/>
      <c r="D32" s="3387"/>
      <c r="E32" s="3387"/>
      <c r="F32" s="3387"/>
      <c r="G32" s="3387"/>
      <c r="H32" s="3387"/>
    </row>
    <row r="33" spans="1:8" ht="17.25" customHeight="1">
      <c r="A33" s="509" t="s">
        <v>494</v>
      </c>
      <c r="B33" s="509"/>
      <c r="C33" s="509"/>
      <c r="D33" s="509"/>
      <c r="E33" s="509"/>
      <c r="F33" s="509"/>
      <c r="G33" s="509"/>
      <c r="H33" s="509"/>
    </row>
    <row r="34" spans="1:8" ht="17.25" customHeight="1">
      <c r="A34" s="3387" t="s">
        <v>495</v>
      </c>
      <c r="B34" s="3387"/>
      <c r="C34" s="3387"/>
      <c r="D34" s="3387"/>
      <c r="E34" s="3387"/>
      <c r="F34" s="3387"/>
      <c r="G34" s="3387"/>
      <c r="H34" s="3387"/>
    </row>
    <row r="35" spans="1:8" ht="47.25" customHeight="1">
      <c r="A35" s="3386" t="s">
        <v>1330</v>
      </c>
      <c r="B35" s="3387"/>
      <c r="C35" s="3387"/>
      <c r="D35" s="3387"/>
      <c r="E35" s="3387"/>
      <c r="F35" s="3387"/>
      <c r="G35" s="3387"/>
      <c r="H35" s="3387"/>
    </row>
    <row r="36" spans="1:8" ht="51.75" customHeight="1">
      <c r="A36" s="3386" t="s">
        <v>1331</v>
      </c>
      <c r="B36" s="3387"/>
      <c r="C36" s="3387"/>
      <c r="D36" s="3387"/>
      <c r="E36" s="3387"/>
      <c r="F36" s="3387"/>
      <c r="G36" s="3387"/>
      <c r="H36" s="3387"/>
    </row>
    <row r="37" spans="1:8" ht="31.5" customHeight="1">
      <c r="A37" s="3386" t="s">
        <v>1332</v>
      </c>
      <c r="B37" s="3386"/>
      <c r="C37" s="3386"/>
      <c r="D37" s="3386"/>
      <c r="E37" s="3386"/>
      <c r="F37" s="3386"/>
      <c r="G37" s="3386"/>
      <c r="H37" s="3386"/>
    </row>
    <row r="38" spans="1:8" ht="48" customHeight="1">
      <c r="A38" s="3386" t="s">
        <v>1333</v>
      </c>
      <c r="B38" s="3387"/>
      <c r="C38" s="3387"/>
      <c r="D38" s="3387"/>
      <c r="E38" s="3387"/>
      <c r="F38" s="3387"/>
      <c r="G38" s="3387"/>
      <c r="H38" s="3387"/>
    </row>
  </sheetData>
  <mergeCells count="24">
    <mergeCell ref="A25:H25"/>
    <mergeCell ref="G3:H3"/>
    <mergeCell ref="A5:H5"/>
    <mergeCell ref="B7:H7"/>
    <mergeCell ref="B8:H8"/>
    <mergeCell ref="B9:H9"/>
    <mergeCell ref="B10:H10"/>
    <mergeCell ref="A12:A15"/>
    <mergeCell ref="H12:H15"/>
    <mergeCell ref="A16:A19"/>
    <mergeCell ref="H16:H23"/>
    <mergeCell ref="A20:A23"/>
    <mergeCell ref="A38:H38"/>
    <mergeCell ref="A26:H26"/>
    <mergeCell ref="A27:H27"/>
    <mergeCell ref="A28:H28"/>
    <mergeCell ref="A29:H29"/>
    <mergeCell ref="A30:H30"/>
    <mergeCell ref="A31:H31"/>
    <mergeCell ref="A32:H32"/>
    <mergeCell ref="A34:H34"/>
    <mergeCell ref="A35:H35"/>
    <mergeCell ref="A36:H36"/>
    <mergeCell ref="A37:H37"/>
  </mergeCells>
  <phoneticPr fontId="7"/>
  <hyperlinks>
    <hyperlink ref="A1" location="'目次'!A1" display="目次" xr:uid="{00000000-0004-0000-2600-000000000000}"/>
  </hyperlinks>
  <pageMargins left="0.7" right="0.7" top="0.75" bottom="0.75" header="0.3" footer="0.3"/>
  <pageSetup paperSize="9" scale="66"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sheetPr>
  <dimension ref="A1:H30"/>
  <sheetViews>
    <sheetView view="pageBreakPreview" zoomScaleNormal="100" zoomScaleSheetLayoutView="100" workbookViewId="0"/>
  </sheetViews>
  <sheetFormatPr defaultRowHeight="13"/>
  <cols>
    <col min="1" max="1" width="32.08984375" style="485" customWidth="1"/>
    <col min="2" max="3" width="3.08984375" style="485" customWidth="1"/>
    <col min="4" max="4" width="23.6328125" style="485" customWidth="1"/>
    <col min="5" max="5" width="10.36328125" style="485" customWidth="1"/>
    <col min="6" max="6" width="7.453125" style="485" customWidth="1"/>
    <col min="7" max="7" width="23.26953125" style="485" customWidth="1"/>
    <col min="8" max="8" width="11.453125" style="485" customWidth="1"/>
    <col min="9" max="9" width="1.26953125" style="485" customWidth="1"/>
    <col min="10" max="256" width="9" style="485"/>
    <col min="257" max="257" width="32.08984375" style="485" customWidth="1"/>
    <col min="258" max="259" width="3.08984375" style="485" customWidth="1"/>
    <col min="260" max="260" width="23.6328125" style="485" customWidth="1"/>
    <col min="261" max="261" width="10.36328125" style="485" customWidth="1"/>
    <col min="262" max="262" width="7.453125" style="485" customWidth="1"/>
    <col min="263" max="263" width="23.26953125" style="485" customWidth="1"/>
    <col min="264" max="264" width="11.453125" style="485" customWidth="1"/>
    <col min="265" max="512" width="9" style="485"/>
    <col min="513" max="513" width="32.08984375" style="485" customWidth="1"/>
    <col min="514" max="515" width="3.08984375" style="485" customWidth="1"/>
    <col min="516" max="516" width="23.6328125" style="485" customWidth="1"/>
    <col min="517" max="517" width="10.36328125" style="485" customWidth="1"/>
    <col min="518" max="518" width="7.453125" style="485" customWidth="1"/>
    <col min="519" max="519" width="23.26953125" style="485" customWidth="1"/>
    <col min="520" max="520" width="11.453125" style="485" customWidth="1"/>
    <col min="521" max="768" width="9" style="485"/>
    <col min="769" max="769" width="32.08984375" style="485" customWidth="1"/>
    <col min="770" max="771" width="3.08984375" style="485" customWidth="1"/>
    <col min="772" max="772" width="23.6328125" style="485" customWidth="1"/>
    <col min="773" max="773" width="10.36328125" style="485" customWidth="1"/>
    <col min="774" max="774" width="7.453125" style="485" customWidth="1"/>
    <col min="775" max="775" width="23.26953125" style="485" customWidth="1"/>
    <col min="776" max="776" width="11.453125" style="485" customWidth="1"/>
    <col min="777" max="1024" width="9" style="485"/>
    <col min="1025" max="1025" width="32.08984375" style="485" customWidth="1"/>
    <col min="1026" max="1027" width="3.08984375" style="485" customWidth="1"/>
    <col min="1028" max="1028" width="23.6328125" style="485" customWidth="1"/>
    <col min="1029" max="1029" width="10.36328125" style="485" customWidth="1"/>
    <col min="1030" max="1030" width="7.453125" style="485" customWidth="1"/>
    <col min="1031" max="1031" width="23.26953125" style="485" customWidth="1"/>
    <col min="1032" max="1032" width="11.453125" style="485" customWidth="1"/>
    <col min="1033" max="1280" width="9" style="485"/>
    <col min="1281" max="1281" width="32.08984375" style="485" customWidth="1"/>
    <col min="1282" max="1283" width="3.08984375" style="485" customWidth="1"/>
    <col min="1284" max="1284" width="23.6328125" style="485" customWidth="1"/>
    <col min="1285" max="1285" width="10.36328125" style="485" customWidth="1"/>
    <col min="1286" max="1286" width="7.453125" style="485" customWidth="1"/>
    <col min="1287" max="1287" width="23.26953125" style="485" customWidth="1"/>
    <col min="1288" max="1288" width="11.453125" style="485" customWidth="1"/>
    <col min="1289" max="1536" width="9" style="485"/>
    <col min="1537" max="1537" width="32.08984375" style="485" customWidth="1"/>
    <col min="1538" max="1539" width="3.08984375" style="485" customWidth="1"/>
    <col min="1540" max="1540" width="23.6328125" style="485" customWidth="1"/>
    <col min="1541" max="1541" width="10.36328125" style="485" customWidth="1"/>
    <col min="1542" max="1542" width="7.453125" style="485" customWidth="1"/>
    <col min="1543" max="1543" width="23.26953125" style="485" customWidth="1"/>
    <col min="1544" max="1544" width="11.453125" style="485" customWidth="1"/>
    <col min="1545" max="1792" width="9" style="485"/>
    <col min="1793" max="1793" width="32.08984375" style="485" customWidth="1"/>
    <col min="1794" max="1795" width="3.08984375" style="485" customWidth="1"/>
    <col min="1796" max="1796" width="23.6328125" style="485" customWidth="1"/>
    <col min="1797" max="1797" width="10.36328125" style="485" customWidth="1"/>
    <col min="1798" max="1798" width="7.453125" style="485" customWidth="1"/>
    <col min="1799" max="1799" width="23.26953125" style="485" customWidth="1"/>
    <col min="1800" max="1800" width="11.453125" style="485" customWidth="1"/>
    <col min="1801" max="2048" width="9" style="485"/>
    <col min="2049" max="2049" width="32.08984375" style="485" customWidth="1"/>
    <col min="2050" max="2051" width="3.08984375" style="485" customWidth="1"/>
    <col min="2052" max="2052" width="23.6328125" style="485" customWidth="1"/>
    <col min="2053" max="2053" width="10.36328125" style="485" customWidth="1"/>
    <col min="2054" max="2054" width="7.453125" style="485" customWidth="1"/>
    <col min="2055" max="2055" width="23.26953125" style="485" customWidth="1"/>
    <col min="2056" max="2056" width="11.453125" style="485" customWidth="1"/>
    <col min="2057" max="2304" width="9" style="485"/>
    <col min="2305" max="2305" width="32.08984375" style="485" customWidth="1"/>
    <col min="2306" max="2307" width="3.08984375" style="485" customWidth="1"/>
    <col min="2308" max="2308" width="23.6328125" style="485" customWidth="1"/>
    <col min="2309" max="2309" width="10.36328125" style="485" customWidth="1"/>
    <col min="2310" max="2310" width="7.453125" style="485" customWidth="1"/>
    <col min="2311" max="2311" width="23.26953125" style="485" customWidth="1"/>
    <col min="2312" max="2312" width="11.453125" style="485" customWidth="1"/>
    <col min="2313" max="2560" width="9" style="485"/>
    <col min="2561" max="2561" width="32.08984375" style="485" customWidth="1"/>
    <col min="2562" max="2563" width="3.08984375" style="485" customWidth="1"/>
    <col min="2564" max="2564" width="23.6328125" style="485" customWidth="1"/>
    <col min="2565" max="2565" width="10.36328125" style="485" customWidth="1"/>
    <col min="2566" max="2566" width="7.453125" style="485" customWidth="1"/>
    <col min="2567" max="2567" width="23.26953125" style="485" customWidth="1"/>
    <col min="2568" max="2568" width="11.453125" style="485" customWidth="1"/>
    <col min="2569" max="2816" width="9" style="485"/>
    <col min="2817" max="2817" width="32.08984375" style="485" customWidth="1"/>
    <col min="2818" max="2819" width="3.08984375" style="485" customWidth="1"/>
    <col min="2820" max="2820" width="23.6328125" style="485" customWidth="1"/>
    <col min="2821" max="2821" width="10.36328125" style="485" customWidth="1"/>
    <col min="2822" max="2822" width="7.453125" style="485" customWidth="1"/>
    <col min="2823" max="2823" width="23.26953125" style="485" customWidth="1"/>
    <col min="2824" max="2824" width="11.453125" style="485" customWidth="1"/>
    <col min="2825" max="3072" width="9" style="485"/>
    <col min="3073" max="3073" width="32.08984375" style="485" customWidth="1"/>
    <col min="3074" max="3075" width="3.08984375" style="485" customWidth="1"/>
    <col min="3076" max="3076" width="23.6328125" style="485" customWidth="1"/>
    <col min="3077" max="3077" width="10.36328125" style="485" customWidth="1"/>
    <col min="3078" max="3078" width="7.453125" style="485" customWidth="1"/>
    <col min="3079" max="3079" width="23.26953125" style="485" customWidth="1"/>
    <col min="3080" max="3080" width="11.453125" style="485" customWidth="1"/>
    <col min="3081" max="3328" width="9" style="485"/>
    <col min="3329" max="3329" width="32.08984375" style="485" customWidth="1"/>
    <col min="3330" max="3331" width="3.08984375" style="485" customWidth="1"/>
    <col min="3332" max="3332" width="23.6328125" style="485" customWidth="1"/>
    <col min="3333" max="3333" width="10.36328125" style="485" customWidth="1"/>
    <col min="3334" max="3334" width="7.453125" style="485" customWidth="1"/>
    <col min="3335" max="3335" width="23.26953125" style="485" customWidth="1"/>
    <col min="3336" max="3336" width="11.453125" style="485" customWidth="1"/>
    <col min="3337" max="3584" width="9" style="485"/>
    <col min="3585" max="3585" width="32.08984375" style="485" customWidth="1"/>
    <col min="3586" max="3587" width="3.08984375" style="485" customWidth="1"/>
    <col min="3588" max="3588" width="23.6328125" style="485" customWidth="1"/>
    <col min="3589" max="3589" width="10.36328125" style="485" customWidth="1"/>
    <col min="3590" max="3590" width="7.453125" style="485" customWidth="1"/>
    <col min="3591" max="3591" width="23.26953125" style="485" customWidth="1"/>
    <col min="3592" max="3592" width="11.453125" style="485" customWidth="1"/>
    <col min="3593" max="3840" width="9" style="485"/>
    <col min="3841" max="3841" width="32.08984375" style="485" customWidth="1"/>
    <col min="3842" max="3843" width="3.08984375" style="485" customWidth="1"/>
    <col min="3844" max="3844" width="23.6328125" style="485" customWidth="1"/>
    <col min="3845" max="3845" width="10.36328125" style="485" customWidth="1"/>
    <col min="3846" max="3846" width="7.453125" style="485" customWidth="1"/>
    <col min="3847" max="3847" width="23.26953125" style="485" customWidth="1"/>
    <col min="3848" max="3848" width="11.453125" style="485" customWidth="1"/>
    <col min="3849" max="4096" width="9" style="485"/>
    <col min="4097" max="4097" width="32.08984375" style="485" customWidth="1"/>
    <col min="4098" max="4099" width="3.08984375" style="485" customWidth="1"/>
    <col min="4100" max="4100" width="23.6328125" style="485" customWidth="1"/>
    <col min="4101" max="4101" width="10.36328125" style="485" customWidth="1"/>
    <col min="4102" max="4102" width="7.453125" style="485" customWidth="1"/>
    <col min="4103" max="4103" width="23.26953125" style="485" customWidth="1"/>
    <col min="4104" max="4104" width="11.453125" style="485" customWidth="1"/>
    <col min="4105" max="4352" width="9" style="485"/>
    <col min="4353" max="4353" width="32.08984375" style="485" customWidth="1"/>
    <col min="4354" max="4355" width="3.08984375" style="485" customWidth="1"/>
    <col min="4356" max="4356" width="23.6328125" style="485" customWidth="1"/>
    <col min="4357" max="4357" width="10.36328125" style="485" customWidth="1"/>
    <col min="4358" max="4358" width="7.453125" style="485" customWidth="1"/>
    <col min="4359" max="4359" width="23.26953125" style="485" customWidth="1"/>
    <col min="4360" max="4360" width="11.453125" style="485" customWidth="1"/>
    <col min="4361" max="4608" width="9" style="485"/>
    <col min="4609" max="4609" width="32.08984375" style="485" customWidth="1"/>
    <col min="4610" max="4611" width="3.08984375" style="485" customWidth="1"/>
    <col min="4612" max="4612" width="23.6328125" style="485" customWidth="1"/>
    <col min="4613" max="4613" width="10.36328125" style="485" customWidth="1"/>
    <col min="4614" max="4614" width="7.453125" style="485" customWidth="1"/>
    <col min="4615" max="4615" width="23.26953125" style="485" customWidth="1"/>
    <col min="4616" max="4616" width="11.453125" style="485" customWidth="1"/>
    <col min="4617" max="4864" width="9" style="485"/>
    <col min="4865" max="4865" width="32.08984375" style="485" customWidth="1"/>
    <col min="4866" max="4867" width="3.08984375" style="485" customWidth="1"/>
    <col min="4868" max="4868" width="23.6328125" style="485" customWidth="1"/>
    <col min="4869" max="4869" width="10.36328125" style="485" customWidth="1"/>
    <col min="4870" max="4870" width="7.453125" style="485" customWidth="1"/>
    <col min="4871" max="4871" width="23.26953125" style="485" customWidth="1"/>
    <col min="4872" max="4872" width="11.453125" style="485" customWidth="1"/>
    <col min="4873" max="5120" width="9" style="485"/>
    <col min="5121" max="5121" width="32.08984375" style="485" customWidth="1"/>
    <col min="5122" max="5123" width="3.08984375" style="485" customWidth="1"/>
    <col min="5124" max="5124" width="23.6328125" style="485" customWidth="1"/>
    <col min="5125" max="5125" width="10.36328125" style="485" customWidth="1"/>
    <col min="5126" max="5126" width="7.453125" style="485" customWidth="1"/>
    <col min="5127" max="5127" width="23.26953125" style="485" customWidth="1"/>
    <col min="5128" max="5128" width="11.453125" style="485" customWidth="1"/>
    <col min="5129" max="5376" width="9" style="485"/>
    <col min="5377" max="5377" width="32.08984375" style="485" customWidth="1"/>
    <col min="5378" max="5379" width="3.08984375" style="485" customWidth="1"/>
    <col min="5380" max="5380" width="23.6328125" style="485" customWidth="1"/>
    <col min="5381" max="5381" width="10.36328125" style="485" customWidth="1"/>
    <col min="5382" max="5382" width="7.453125" style="485" customWidth="1"/>
    <col min="5383" max="5383" width="23.26953125" style="485" customWidth="1"/>
    <col min="5384" max="5384" width="11.453125" style="485" customWidth="1"/>
    <col min="5385" max="5632" width="9" style="485"/>
    <col min="5633" max="5633" width="32.08984375" style="485" customWidth="1"/>
    <col min="5634" max="5635" width="3.08984375" style="485" customWidth="1"/>
    <col min="5636" max="5636" width="23.6328125" style="485" customWidth="1"/>
    <col min="5637" max="5637" width="10.36328125" style="485" customWidth="1"/>
    <col min="5638" max="5638" width="7.453125" style="485" customWidth="1"/>
    <col min="5639" max="5639" width="23.26953125" style="485" customWidth="1"/>
    <col min="5640" max="5640" width="11.453125" style="485" customWidth="1"/>
    <col min="5641" max="5888" width="9" style="485"/>
    <col min="5889" max="5889" width="32.08984375" style="485" customWidth="1"/>
    <col min="5890" max="5891" width="3.08984375" style="485" customWidth="1"/>
    <col min="5892" max="5892" width="23.6328125" style="485" customWidth="1"/>
    <col min="5893" max="5893" width="10.36328125" style="485" customWidth="1"/>
    <col min="5894" max="5894" width="7.453125" style="485" customWidth="1"/>
    <col min="5895" max="5895" width="23.26953125" style="485" customWidth="1"/>
    <col min="5896" max="5896" width="11.453125" style="485" customWidth="1"/>
    <col min="5897" max="6144" width="9" style="485"/>
    <col min="6145" max="6145" width="32.08984375" style="485" customWidth="1"/>
    <col min="6146" max="6147" width="3.08984375" style="485" customWidth="1"/>
    <col min="6148" max="6148" width="23.6328125" style="485" customWidth="1"/>
    <col min="6149" max="6149" width="10.36328125" style="485" customWidth="1"/>
    <col min="6150" max="6150" width="7.453125" style="485" customWidth="1"/>
    <col min="6151" max="6151" width="23.26953125" style="485" customWidth="1"/>
    <col min="6152" max="6152" width="11.453125" style="485" customWidth="1"/>
    <col min="6153" max="6400" width="9" style="485"/>
    <col min="6401" max="6401" width="32.08984375" style="485" customWidth="1"/>
    <col min="6402" max="6403" width="3.08984375" style="485" customWidth="1"/>
    <col min="6404" max="6404" width="23.6328125" style="485" customWidth="1"/>
    <col min="6405" max="6405" width="10.36328125" style="485" customWidth="1"/>
    <col min="6406" max="6406" width="7.453125" style="485" customWidth="1"/>
    <col min="6407" max="6407" width="23.26953125" style="485" customWidth="1"/>
    <col min="6408" max="6408" width="11.453125" style="485" customWidth="1"/>
    <col min="6409" max="6656" width="9" style="485"/>
    <col min="6657" max="6657" width="32.08984375" style="485" customWidth="1"/>
    <col min="6658" max="6659" width="3.08984375" style="485" customWidth="1"/>
    <col min="6660" max="6660" width="23.6328125" style="485" customWidth="1"/>
    <col min="6661" max="6661" width="10.36328125" style="485" customWidth="1"/>
    <col min="6662" max="6662" width="7.453125" style="485" customWidth="1"/>
    <col min="6663" max="6663" width="23.26953125" style="485" customWidth="1"/>
    <col min="6664" max="6664" width="11.453125" style="485" customWidth="1"/>
    <col min="6665" max="6912" width="9" style="485"/>
    <col min="6913" max="6913" width="32.08984375" style="485" customWidth="1"/>
    <col min="6914" max="6915" width="3.08984375" style="485" customWidth="1"/>
    <col min="6916" max="6916" width="23.6328125" style="485" customWidth="1"/>
    <col min="6917" max="6917" width="10.36328125" style="485" customWidth="1"/>
    <col min="6918" max="6918" width="7.453125" style="485" customWidth="1"/>
    <col min="6919" max="6919" width="23.26953125" style="485" customWidth="1"/>
    <col min="6920" max="6920" width="11.453125" style="485" customWidth="1"/>
    <col min="6921" max="7168" width="9" style="485"/>
    <col min="7169" max="7169" width="32.08984375" style="485" customWidth="1"/>
    <col min="7170" max="7171" width="3.08984375" style="485" customWidth="1"/>
    <col min="7172" max="7172" width="23.6328125" style="485" customWidth="1"/>
    <col min="7173" max="7173" width="10.36328125" style="485" customWidth="1"/>
    <col min="7174" max="7174" width="7.453125" style="485" customWidth="1"/>
    <col min="7175" max="7175" width="23.26953125" style="485" customWidth="1"/>
    <col min="7176" max="7176" width="11.453125" style="485" customWidth="1"/>
    <col min="7177" max="7424" width="9" style="485"/>
    <col min="7425" max="7425" width="32.08984375" style="485" customWidth="1"/>
    <col min="7426" max="7427" width="3.08984375" style="485" customWidth="1"/>
    <col min="7428" max="7428" width="23.6328125" style="485" customWidth="1"/>
    <col min="7429" max="7429" width="10.36328125" style="485" customWidth="1"/>
    <col min="7430" max="7430" width="7.453125" style="485" customWidth="1"/>
    <col min="7431" max="7431" width="23.26953125" style="485" customWidth="1"/>
    <col min="7432" max="7432" width="11.453125" style="485" customWidth="1"/>
    <col min="7433" max="7680" width="9" style="485"/>
    <col min="7681" max="7681" width="32.08984375" style="485" customWidth="1"/>
    <col min="7682" max="7683" width="3.08984375" style="485" customWidth="1"/>
    <col min="7684" max="7684" width="23.6328125" style="485" customWidth="1"/>
    <col min="7685" max="7685" width="10.36328125" style="485" customWidth="1"/>
    <col min="7686" max="7686" width="7.453125" style="485" customWidth="1"/>
    <col min="7687" max="7687" width="23.26953125" style="485" customWidth="1"/>
    <col min="7688" max="7688" width="11.453125" style="485" customWidth="1"/>
    <col min="7689" max="7936" width="9" style="485"/>
    <col min="7937" max="7937" width="32.08984375" style="485" customWidth="1"/>
    <col min="7938" max="7939" width="3.08984375" style="485" customWidth="1"/>
    <col min="7940" max="7940" width="23.6328125" style="485" customWidth="1"/>
    <col min="7941" max="7941" width="10.36328125" style="485" customWidth="1"/>
    <col min="7942" max="7942" width="7.453125" style="485" customWidth="1"/>
    <col min="7943" max="7943" width="23.26953125" style="485" customWidth="1"/>
    <col min="7944" max="7944" width="11.453125" style="485" customWidth="1"/>
    <col min="7945" max="8192" width="9" style="485"/>
    <col min="8193" max="8193" width="32.08984375" style="485" customWidth="1"/>
    <col min="8194" max="8195" width="3.08984375" style="485" customWidth="1"/>
    <col min="8196" max="8196" width="23.6328125" style="485" customWidth="1"/>
    <col min="8197" max="8197" width="10.36328125" style="485" customWidth="1"/>
    <col min="8198" max="8198" width="7.453125" style="485" customWidth="1"/>
    <col min="8199" max="8199" width="23.26953125" style="485" customWidth="1"/>
    <col min="8200" max="8200" width="11.453125" style="485" customWidth="1"/>
    <col min="8201" max="8448" width="9" style="485"/>
    <col min="8449" max="8449" width="32.08984375" style="485" customWidth="1"/>
    <col min="8450" max="8451" width="3.08984375" style="485" customWidth="1"/>
    <col min="8452" max="8452" width="23.6328125" style="485" customWidth="1"/>
    <col min="8453" max="8453" width="10.36328125" style="485" customWidth="1"/>
    <col min="8454" max="8454" width="7.453125" style="485" customWidth="1"/>
    <col min="8455" max="8455" width="23.26953125" style="485" customWidth="1"/>
    <col min="8456" max="8456" width="11.453125" style="485" customWidth="1"/>
    <col min="8457" max="8704" width="9" style="485"/>
    <col min="8705" max="8705" width="32.08984375" style="485" customWidth="1"/>
    <col min="8706" max="8707" width="3.08984375" style="485" customWidth="1"/>
    <col min="8708" max="8708" width="23.6328125" style="485" customWidth="1"/>
    <col min="8709" max="8709" width="10.36328125" style="485" customWidth="1"/>
    <col min="8710" max="8710" width="7.453125" style="485" customWidth="1"/>
    <col min="8711" max="8711" width="23.26953125" style="485" customWidth="1"/>
    <col min="8712" max="8712" width="11.453125" style="485" customWidth="1"/>
    <col min="8713" max="8960" width="9" style="485"/>
    <col min="8961" max="8961" width="32.08984375" style="485" customWidth="1"/>
    <col min="8962" max="8963" width="3.08984375" style="485" customWidth="1"/>
    <col min="8964" max="8964" width="23.6328125" style="485" customWidth="1"/>
    <col min="8965" max="8965" width="10.36328125" style="485" customWidth="1"/>
    <col min="8966" max="8966" width="7.453125" style="485" customWidth="1"/>
    <col min="8967" max="8967" width="23.26953125" style="485" customWidth="1"/>
    <col min="8968" max="8968" width="11.453125" style="485" customWidth="1"/>
    <col min="8969" max="9216" width="9" style="485"/>
    <col min="9217" max="9217" width="32.08984375" style="485" customWidth="1"/>
    <col min="9218" max="9219" width="3.08984375" style="485" customWidth="1"/>
    <col min="9220" max="9220" width="23.6328125" style="485" customWidth="1"/>
    <col min="9221" max="9221" width="10.36328125" style="485" customWidth="1"/>
    <col min="9222" max="9222" width="7.453125" style="485" customWidth="1"/>
    <col min="9223" max="9223" width="23.26953125" style="485" customWidth="1"/>
    <col min="9224" max="9224" width="11.453125" style="485" customWidth="1"/>
    <col min="9225" max="9472" width="9" style="485"/>
    <col min="9473" max="9473" width="32.08984375" style="485" customWidth="1"/>
    <col min="9474" max="9475" width="3.08984375" style="485" customWidth="1"/>
    <col min="9476" max="9476" width="23.6328125" style="485" customWidth="1"/>
    <col min="9477" max="9477" width="10.36328125" style="485" customWidth="1"/>
    <col min="9478" max="9478" width="7.453125" style="485" customWidth="1"/>
    <col min="9479" max="9479" width="23.26953125" style="485" customWidth="1"/>
    <col min="9480" max="9480" width="11.453125" style="485" customWidth="1"/>
    <col min="9481" max="9728" width="9" style="485"/>
    <col min="9729" max="9729" width="32.08984375" style="485" customWidth="1"/>
    <col min="9730" max="9731" width="3.08984375" style="485" customWidth="1"/>
    <col min="9732" max="9732" width="23.6328125" style="485" customWidth="1"/>
    <col min="9733" max="9733" width="10.36328125" style="485" customWidth="1"/>
    <col min="9734" max="9734" width="7.453125" style="485" customWidth="1"/>
    <col min="9735" max="9735" width="23.26953125" style="485" customWidth="1"/>
    <col min="9736" max="9736" width="11.453125" style="485" customWidth="1"/>
    <col min="9737" max="9984" width="9" style="485"/>
    <col min="9985" max="9985" width="32.08984375" style="485" customWidth="1"/>
    <col min="9986" max="9987" width="3.08984375" style="485" customWidth="1"/>
    <col min="9988" max="9988" width="23.6328125" style="485" customWidth="1"/>
    <col min="9989" max="9989" width="10.36328125" style="485" customWidth="1"/>
    <col min="9990" max="9990" width="7.453125" style="485" customWidth="1"/>
    <col min="9991" max="9991" width="23.26953125" style="485" customWidth="1"/>
    <col min="9992" max="9992" width="11.453125" style="485" customWidth="1"/>
    <col min="9993" max="10240" width="9" style="485"/>
    <col min="10241" max="10241" width="32.08984375" style="485" customWidth="1"/>
    <col min="10242" max="10243" width="3.08984375" style="485" customWidth="1"/>
    <col min="10244" max="10244" width="23.6328125" style="485" customWidth="1"/>
    <col min="10245" max="10245" width="10.36328125" style="485" customWidth="1"/>
    <col min="10246" max="10246" width="7.453125" style="485" customWidth="1"/>
    <col min="10247" max="10247" width="23.26953125" style="485" customWidth="1"/>
    <col min="10248" max="10248" width="11.453125" style="485" customWidth="1"/>
    <col min="10249" max="10496" width="9" style="485"/>
    <col min="10497" max="10497" width="32.08984375" style="485" customWidth="1"/>
    <col min="10498" max="10499" width="3.08984375" style="485" customWidth="1"/>
    <col min="10500" max="10500" width="23.6328125" style="485" customWidth="1"/>
    <col min="10501" max="10501" width="10.36328125" style="485" customWidth="1"/>
    <col min="10502" max="10502" width="7.453125" style="485" customWidth="1"/>
    <col min="10503" max="10503" width="23.26953125" style="485" customWidth="1"/>
    <col min="10504" max="10504" width="11.453125" style="485" customWidth="1"/>
    <col min="10505" max="10752" width="9" style="485"/>
    <col min="10753" max="10753" width="32.08984375" style="485" customWidth="1"/>
    <col min="10754" max="10755" width="3.08984375" style="485" customWidth="1"/>
    <col min="10756" max="10756" width="23.6328125" style="485" customWidth="1"/>
    <col min="10757" max="10757" width="10.36328125" style="485" customWidth="1"/>
    <col min="10758" max="10758" width="7.453125" style="485" customWidth="1"/>
    <col min="10759" max="10759" width="23.26953125" style="485" customWidth="1"/>
    <col min="10760" max="10760" width="11.453125" style="485" customWidth="1"/>
    <col min="10761" max="11008" width="9" style="485"/>
    <col min="11009" max="11009" width="32.08984375" style="485" customWidth="1"/>
    <col min="11010" max="11011" width="3.08984375" style="485" customWidth="1"/>
    <col min="11012" max="11012" width="23.6328125" style="485" customWidth="1"/>
    <col min="11013" max="11013" width="10.36328125" style="485" customWidth="1"/>
    <col min="11014" max="11014" width="7.453125" style="485" customWidth="1"/>
    <col min="11015" max="11015" width="23.26953125" style="485" customWidth="1"/>
    <col min="11016" max="11016" width="11.453125" style="485" customWidth="1"/>
    <col min="11017" max="11264" width="9" style="485"/>
    <col min="11265" max="11265" width="32.08984375" style="485" customWidth="1"/>
    <col min="11266" max="11267" width="3.08984375" style="485" customWidth="1"/>
    <col min="11268" max="11268" width="23.6328125" style="485" customWidth="1"/>
    <col min="11269" max="11269" width="10.36328125" style="485" customWidth="1"/>
    <col min="11270" max="11270" width="7.453125" style="485" customWidth="1"/>
    <col min="11271" max="11271" width="23.26953125" style="485" customWidth="1"/>
    <col min="11272" max="11272" width="11.453125" style="485" customWidth="1"/>
    <col min="11273" max="11520" width="9" style="485"/>
    <col min="11521" max="11521" width="32.08984375" style="485" customWidth="1"/>
    <col min="11522" max="11523" width="3.08984375" style="485" customWidth="1"/>
    <col min="11524" max="11524" width="23.6328125" style="485" customWidth="1"/>
    <col min="11525" max="11525" width="10.36328125" style="485" customWidth="1"/>
    <col min="11526" max="11526" width="7.453125" style="485" customWidth="1"/>
    <col min="11527" max="11527" width="23.26953125" style="485" customWidth="1"/>
    <col min="11528" max="11528" width="11.453125" style="485" customWidth="1"/>
    <col min="11529" max="11776" width="9" style="485"/>
    <col min="11777" max="11777" width="32.08984375" style="485" customWidth="1"/>
    <col min="11778" max="11779" width="3.08984375" style="485" customWidth="1"/>
    <col min="11780" max="11780" width="23.6328125" style="485" customWidth="1"/>
    <col min="11781" max="11781" width="10.36328125" style="485" customWidth="1"/>
    <col min="11782" max="11782" width="7.453125" style="485" customWidth="1"/>
    <col min="11783" max="11783" width="23.26953125" style="485" customWidth="1"/>
    <col min="11784" max="11784" width="11.453125" style="485" customWidth="1"/>
    <col min="11785" max="12032" width="9" style="485"/>
    <col min="12033" max="12033" width="32.08984375" style="485" customWidth="1"/>
    <col min="12034" max="12035" width="3.08984375" style="485" customWidth="1"/>
    <col min="12036" max="12036" width="23.6328125" style="485" customWidth="1"/>
    <col min="12037" max="12037" width="10.36328125" style="485" customWidth="1"/>
    <col min="12038" max="12038" width="7.453125" style="485" customWidth="1"/>
    <col min="12039" max="12039" width="23.26953125" style="485" customWidth="1"/>
    <col min="12040" max="12040" width="11.453125" style="485" customWidth="1"/>
    <col min="12041" max="12288" width="9" style="485"/>
    <col min="12289" max="12289" width="32.08984375" style="485" customWidth="1"/>
    <col min="12290" max="12291" width="3.08984375" style="485" customWidth="1"/>
    <col min="12292" max="12292" width="23.6328125" style="485" customWidth="1"/>
    <col min="12293" max="12293" width="10.36328125" style="485" customWidth="1"/>
    <col min="12294" max="12294" width="7.453125" style="485" customWidth="1"/>
    <col min="12295" max="12295" width="23.26953125" style="485" customWidth="1"/>
    <col min="12296" max="12296" width="11.453125" style="485" customWidth="1"/>
    <col min="12297" max="12544" width="9" style="485"/>
    <col min="12545" max="12545" width="32.08984375" style="485" customWidth="1"/>
    <col min="12546" max="12547" width="3.08984375" style="485" customWidth="1"/>
    <col min="12548" max="12548" width="23.6328125" style="485" customWidth="1"/>
    <col min="12549" max="12549" width="10.36328125" style="485" customWidth="1"/>
    <col min="12550" max="12550" width="7.453125" style="485" customWidth="1"/>
    <col min="12551" max="12551" width="23.26953125" style="485" customWidth="1"/>
    <col min="12552" max="12552" width="11.453125" style="485" customWidth="1"/>
    <col min="12553" max="12800" width="9" style="485"/>
    <col min="12801" max="12801" width="32.08984375" style="485" customWidth="1"/>
    <col min="12802" max="12803" width="3.08984375" style="485" customWidth="1"/>
    <col min="12804" max="12804" width="23.6328125" style="485" customWidth="1"/>
    <col min="12805" max="12805" width="10.36328125" style="485" customWidth="1"/>
    <col min="12806" max="12806" width="7.453125" style="485" customWidth="1"/>
    <col min="12807" max="12807" width="23.26953125" style="485" customWidth="1"/>
    <col min="12808" max="12808" width="11.453125" style="485" customWidth="1"/>
    <col min="12809" max="13056" width="9" style="485"/>
    <col min="13057" max="13057" width="32.08984375" style="485" customWidth="1"/>
    <col min="13058" max="13059" width="3.08984375" style="485" customWidth="1"/>
    <col min="13060" max="13060" width="23.6328125" style="485" customWidth="1"/>
    <col min="13061" max="13061" width="10.36328125" style="485" customWidth="1"/>
    <col min="13062" max="13062" width="7.453125" style="485" customWidth="1"/>
    <col min="13063" max="13063" width="23.26953125" style="485" customWidth="1"/>
    <col min="13064" max="13064" width="11.453125" style="485" customWidth="1"/>
    <col min="13065" max="13312" width="9" style="485"/>
    <col min="13313" max="13313" width="32.08984375" style="485" customWidth="1"/>
    <col min="13314" max="13315" width="3.08984375" style="485" customWidth="1"/>
    <col min="13316" max="13316" width="23.6328125" style="485" customWidth="1"/>
    <col min="13317" max="13317" width="10.36328125" style="485" customWidth="1"/>
    <col min="13318" max="13318" width="7.453125" style="485" customWidth="1"/>
    <col min="13319" max="13319" width="23.26953125" style="485" customWidth="1"/>
    <col min="13320" max="13320" width="11.453125" style="485" customWidth="1"/>
    <col min="13321" max="13568" width="9" style="485"/>
    <col min="13569" max="13569" width="32.08984375" style="485" customWidth="1"/>
    <col min="13570" max="13571" width="3.08984375" style="485" customWidth="1"/>
    <col min="13572" max="13572" width="23.6328125" style="485" customWidth="1"/>
    <col min="13573" max="13573" width="10.36328125" style="485" customWidth="1"/>
    <col min="13574" max="13574" width="7.453125" style="485" customWidth="1"/>
    <col min="13575" max="13575" width="23.26953125" style="485" customWidth="1"/>
    <col min="13576" max="13576" width="11.453125" style="485" customWidth="1"/>
    <col min="13577" max="13824" width="9" style="485"/>
    <col min="13825" max="13825" width="32.08984375" style="485" customWidth="1"/>
    <col min="13826" max="13827" width="3.08984375" style="485" customWidth="1"/>
    <col min="13828" max="13828" width="23.6328125" style="485" customWidth="1"/>
    <col min="13829" max="13829" width="10.36328125" style="485" customWidth="1"/>
    <col min="13830" max="13830" width="7.453125" style="485" customWidth="1"/>
    <col min="13831" max="13831" width="23.26953125" style="485" customWidth="1"/>
    <col min="13832" max="13832" width="11.453125" style="485" customWidth="1"/>
    <col min="13833" max="14080" width="9" style="485"/>
    <col min="14081" max="14081" width="32.08984375" style="485" customWidth="1"/>
    <col min="14082" max="14083" width="3.08984375" style="485" customWidth="1"/>
    <col min="14084" max="14084" width="23.6328125" style="485" customWidth="1"/>
    <col min="14085" max="14085" width="10.36328125" style="485" customWidth="1"/>
    <col min="14086" max="14086" width="7.453125" style="485" customWidth="1"/>
    <col min="14087" max="14087" width="23.26953125" style="485" customWidth="1"/>
    <col min="14088" max="14088" width="11.453125" style="485" customWidth="1"/>
    <col min="14089" max="14336" width="9" style="485"/>
    <col min="14337" max="14337" width="32.08984375" style="485" customWidth="1"/>
    <col min="14338" max="14339" width="3.08984375" style="485" customWidth="1"/>
    <col min="14340" max="14340" width="23.6328125" style="485" customWidth="1"/>
    <col min="14341" max="14341" width="10.36328125" style="485" customWidth="1"/>
    <col min="14342" max="14342" width="7.453125" style="485" customWidth="1"/>
    <col min="14343" max="14343" width="23.26953125" style="485" customWidth="1"/>
    <col min="14344" max="14344" width="11.453125" style="485" customWidth="1"/>
    <col min="14345" max="14592" width="9" style="485"/>
    <col min="14593" max="14593" width="32.08984375" style="485" customWidth="1"/>
    <col min="14594" max="14595" width="3.08984375" style="485" customWidth="1"/>
    <col min="14596" max="14596" width="23.6328125" style="485" customWidth="1"/>
    <col min="14597" max="14597" width="10.36328125" style="485" customWidth="1"/>
    <col min="14598" max="14598" width="7.453125" style="485" customWidth="1"/>
    <col min="14599" max="14599" width="23.26953125" style="485" customWidth="1"/>
    <col min="14600" max="14600" width="11.453125" style="485" customWidth="1"/>
    <col min="14601" max="14848" width="9" style="485"/>
    <col min="14849" max="14849" width="32.08984375" style="485" customWidth="1"/>
    <col min="14850" max="14851" width="3.08984375" style="485" customWidth="1"/>
    <col min="14852" max="14852" width="23.6328125" style="485" customWidth="1"/>
    <col min="14853" max="14853" width="10.36328125" style="485" customWidth="1"/>
    <col min="14854" max="14854" width="7.453125" style="485" customWidth="1"/>
    <col min="14855" max="14855" width="23.26953125" style="485" customWidth="1"/>
    <col min="14856" max="14856" width="11.453125" style="485" customWidth="1"/>
    <col min="14857" max="15104" width="9" style="485"/>
    <col min="15105" max="15105" width="32.08984375" style="485" customWidth="1"/>
    <col min="15106" max="15107" width="3.08984375" style="485" customWidth="1"/>
    <col min="15108" max="15108" width="23.6328125" style="485" customWidth="1"/>
    <col min="15109" max="15109" width="10.36328125" style="485" customWidth="1"/>
    <col min="15110" max="15110" width="7.453125" style="485" customWidth="1"/>
    <col min="15111" max="15111" width="23.26953125" style="485" customWidth="1"/>
    <col min="15112" max="15112" width="11.453125" style="485" customWidth="1"/>
    <col min="15113" max="15360" width="9" style="485"/>
    <col min="15361" max="15361" width="32.08984375" style="485" customWidth="1"/>
    <col min="15362" max="15363" width="3.08984375" style="485" customWidth="1"/>
    <col min="15364" max="15364" width="23.6328125" style="485" customWidth="1"/>
    <col min="15365" max="15365" width="10.36328125" style="485" customWidth="1"/>
    <col min="15366" max="15366" width="7.453125" style="485" customWidth="1"/>
    <col min="15367" max="15367" width="23.26953125" style="485" customWidth="1"/>
    <col min="15368" max="15368" width="11.453125" style="485" customWidth="1"/>
    <col min="15369" max="15616" width="9" style="485"/>
    <col min="15617" max="15617" width="32.08984375" style="485" customWidth="1"/>
    <col min="15618" max="15619" width="3.08984375" style="485" customWidth="1"/>
    <col min="15620" max="15620" width="23.6328125" style="485" customWidth="1"/>
    <col min="15621" max="15621" width="10.36328125" style="485" customWidth="1"/>
    <col min="15622" max="15622" width="7.453125" style="485" customWidth="1"/>
    <col min="15623" max="15623" width="23.26953125" style="485" customWidth="1"/>
    <col min="15624" max="15624" width="11.453125" style="485" customWidth="1"/>
    <col min="15625" max="15872" width="9" style="485"/>
    <col min="15873" max="15873" width="32.08984375" style="485" customWidth="1"/>
    <col min="15874" max="15875" width="3.08984375" style="485" customWidth="1"/>
    <col min="15876" max="15876" width="23.6328125" style="485" customWidth="1"/>
    <col min="15877" max="15877" width="10.36328125" style="485" customWidth="1"/>
    <col min="15878" max="15878" width="7.453125" style="485" customWidth="1"/>
    <col min="15879" max="15879" width="23.26953125" style="485" customWidth="1"/>
    <col min="15880" max="15880" width="11.453125" style="485" customWidth="1"/>
    <col min="15881" max="16128" width="9" style="485"/>
    <col min="16129" max="16129" width="32.08984375" style="485" customWidth="1"/>
    <col min="16130" max="16131" width="3.08984375" style="485" customWidth="1"/>
    <col min="16132" max="16132" width="23.6328125" style="485" customWidth="1"/>
    <col min="16133" max="16133" width="10.36328125" style="485" customWidth="1"/>
    <col min="16134" max="16134" width="7.453125" style="485" customWidth="1"/>
    <col min="16135" max="16135" width="23.26953125" style="485" customWidth="1"/>
    <col min="16136" max="16136" width="11.453125" style="485" customWidth="1"/>
    <col min="16137" max="16384" width="9" style="485"/>
  </cols>
  <sheetData>
    <row r="1" spans="1:8" s="106" customFormat="1" ht="18" customHeight="1">
      <c r="A1" s="172" t="s">
        <v>646</v>
      </c>
    </row>
    <row r="2" spans="1:8" ht="20.149999999999999" customHeight="1">
      <c r="A2" s="484" t="s">
        <v>1334</v>
      </c>
    </row>
    <row r="3" spans="1:8" ht="20.149999999999999" customHeight="1">
      <c r="A3" s="487"/>
      <c r="G3" s="2168" t="s">
        <v>517</v>
      </c>
      <c r="H3" s="2168"/>
    </row>
    <row r="4" spans="1:8" ht="20.149999999999999" customHeight="1">
      <c r="A4" s="487"/>
      <c r="G4" s="503"/>
      <c r="H4" s="503"/>
    </row>
    <row r="5" spans="1:8" ht="20.149999999999999" customHeight="1">
      <c r="A5" s="3417" t="s">
        <v>1335</v>
      </c>
      <c r="B5" s="2169"/>
      <c r="C5" s="2169"/>
      <c r="D5" s="2169"/>
      <c r="E5" s="2169"/>
      <c r="F5" s="2169"/>
      <c r="G5" s="2169"/>
      <c r="H5" s="2169"/>
    </row>
    <row r="6" spans="1:8" ht="20.149999999999999" customHeight="1">
      <c r="A6" s="489"/>
      <c r="B6" s="489"/>
      <c r="C6" s="489"/>
      <c r="D6" s="489"/>
      <c r="E6" s="489"/>
      <c r="F6" s="489"/>
      <c r="G6" s="489"/>
      <c r="H6" s="489"/>
    </row>
    <row r="7" spans="1:8" ht="40" customHeight="1">
      <c r="A7" s="490" t="s">
        <v>1312</v>
      </c>
      <c r="B7" s="3390"/>
      <c r="C7" s="3391"/>
      <c r="D7" s="3391"/>
      <c r="E7" s="3391"/>
      <c r="F7" s="3391"/>
      <c r="G7" s="3391"/>
      <c r="H7" s="3392"/>
    </row>
    <row r="8" spans="1:8" ht="40" customHeight="1">
      <c r="A8" s="491" t="s">
        <v>61</v>
      </c>
      <c r="B8" s="3393" t="s">
        <v>62</v>
      </c>
      <c r="C8" s="3394"/>
      <c r="D8" s="3394"/>
      <c r="E8" s="3394"/>
      <c r="F8" s="3394"/>
      <c r="G8" s="3394"/>
      <c r="H8" s="3395"/>
    </row>
    <row r="9" spans="1:8" ht="84" customHeight="1">
      <c r="A9" s="510" t="s">
        <v>63</v>
      </c>
      <c r="B9" s="2174" t="s">
        <v>1336</v>
      </c>
      <c r="C9" s="3396"/>
      <c r="D9" s="3396"/>
      <c r="E9" s="3396"/>
      <c r="F9" s="3396"/>
      <c r="G9" s="3396"/>
      <c r="H9" s="3397"/>
    </row>
    <row r="10" spans="1:8" ht="23.25" customHeight="1">
      <c r="A10" s="494"/>
      <c r="B10" s="496"/>
      <c r="C10" s="496"/>
      <c r="D10" s="496"/>
      <c r="E10" s="496"/>
      <c r="F10" s="496"/>
      <c r="G10" s="496"/>
    </row>
    <row r="11" spans="1:8">
      <c r="A11" s="3398" t="s">
        <v>1337</v>
      </c>
      <c r="B11" s="497"/>
      <c r="C11" s="498"/>
      <c r="D11" s="498"/>
      <c r="E11" s="498"/>
      <c r="F11" s="498"/>
      <c r="G11" s="498"/>
      <c r="H11" s="3400" t="s">
        <v>64</v>
      </c>
    </row>
    <row r="12" spans="1:8" ht="52.5" customHeight="1">
      <c r="A12" s="3399"/>
      <c r="B12" s="499"/>
      <c r="C12" s="500" t="s">
        <v>465</v>
      </c>
      <c r="D12" s="501" t="s">
        <v>496</v>
      </c>
      <c r="E12" s="502" t="s">
        <v>233</v>
      </c>
      <c r="F12" s="503"/>
      <c r="H12" s="3401"/>
    </row>
    <row r="13" spans="1:8" ht="52.5" customHeight="1">
      <c r="A13" s="3399"/>
      <c r="B13" s="499"/>
      <c r="C13" s="500" t="s">
        <v>467</v>
      </c>
      <c r="D13" s="501" t="s">
        <v>497</v>
      </c>
      <c r="E13" s="502" t="s">
        <v>233</v>
      </c>
      <c r="F13" s="503"/>
      <c r="G13" s="504" t="s">
        <v>1319</v>
      </c>
      <c r="H13" s="3401"/>
    </row>
    <row r="14" spans="1:8" ht="13.5" customHeight="1">
      <c r="A14" s="3415"/>
      <c r="B14" s="508"/>
      <c r="C14" s="496"/>
      <c r="D14" s="496"/>
      <c r="E14" s="496"/>
      <c r="F14" s="496"/>
      <c r="G14" s="496"/>
      <c r="H14" s="3416"/>
    </row>
    <row r="15" spans="1:8">
      <c r="A15" s="3402" t="s">
        <v>1338</v>
      </c>
      <c r="B15" s="3408"/>
      <c r="C15" s="2172"/>
      <c r="D15" s="2172"/>
      <c r="E15" s="2172"/>
      <c r="F15" s="2172"/>
      <c r="G15" s="2173"/>
      <c r="H15" s="3404" t="s">
        <v>64</v>
      </c>
    </row>
    <row r="16" spans="1:8" ht="53.15" customHeight="1">
      <c r="A16" s="3403"/>
      <c r="B16" s="3409"/>
      <c r="C16" s="3410"/>
      <c r="D16" s="3410"/>
      <c r="E16" s="3410"/>
      <c r="F16" s="3410"/>
      <c r="G16" s="3411"/>
      <c r="H16" s="3405"/>
    </row>
    <row r="17" spans="1:8" ht="53.15" customHeight="1">
      <c r="A17" s="3403"/>
      <c r="B17" s="3409"/>
      <c r="C17" s="3410"/>
      <c r="D17" s="3410"/>
      <c r="E17" s="3410"/>
      <c r="F17" s="3410"/>
      <c r="G17" s="3411"/>
      <c r="H17" s="3405"/>
    </row>
    <row r="18" spans="1:8">
      <c r="A18" s="3407"/>
      <c r="B18" s="3412"/>
      <c r="C18" s="3413"/>
      <c r="D18" s="3413"/>
      <c r="E18" s="3413"/>
      <c r="F18" s="3413"/>
      <c r="G18" s="3414"/>
      <c r="H18" s="3406"/>
    </row>
    <row r="20" spans="1:8" ht="34.5" customHeight="1">
      <c r="A20" s="3386" t="s">
        <v>1339</v>
      </c>
      <c r="B20" s="3387"/>
      <c r="C20" s="3387"/>
      <c r="D20" s="3387"/>
      <c r="E20" s="3387"/>
      <c r="F20" s="3387"/>
      <c r="G20" s="3387"/>
      <c r="H20" s="3387"/>
    </row>
    <row r="21" spans="1:8" ht="56.25" customHeight="1">
      <c r="A21" s="3386" t="s">
        <v>1340</v>
      </c>
      <c r="B21" s="3387"/>
      <c r="C21" s="3387"/>
      <c r="D21" s="3387"/>
      <c r="E21" s="3387"/>
      <c r="F21" s="3387"/>
      <c r="G21" s="3387"/>
      <c r="H21" s="3387"/>
    </row>
    <row r="22" spans="1:8" ht="17.25" customHeight="1">
      <c r="A22" s="3387"/>
      <c r="B22" s="3387"/>
      <c r="C22" s="3387"/>
      <c r="D22" s="3387"/>
      <c r="E22" s="3387"/>
      <c r="F22" s="3387"/>
      <c r="G22" s="3387"/>
      <c r="H22" s="3387"/>
    </row>
    <row r="23" spans="1:8" ht="17.25" customHeight="1">
      <c r="A23" s="509"/>
      <c r="B23" s="509"/>
      <c r="C23" s="509"/>
      <c r="D23" s="509"/>
      <c r="E23" s="509"/>
      <c r="F23" s="509"/>
      <c r="G23" s="509"/>
      <c r="H23" s="509"/>
    </row>
    <row r="24" spans="1:8" ht="17.25" customHeight="1">
      <c r="A24" s="509"/>
      <c r="B24" s="509"/>
      <c r="C24" s="509"/>
      <c r="D24" s="509"/>
      <c r="E24" s="509"/>
      <c r="F24" s="509"/>
      <c r="G24" s="509"/>
      <c r="H24" s="509"/>
    </row>
    <row r="25" spans="1:8" ht="17.25" customHeight="1">
      <c r="A25" s="509"/>
      <c r="B25" s="509"/>
      <c r="C25" s="509"/>
      <c r="D25" s="509"/>
      <c r="E25" s="509"/>
      <c r="F25" s="509"/>
      <c r="G25" s="509"/>
      <c r="H25" s="509"/>
    </row>
    <row r="26" spans="1:8" ht="17.25" customHeight="1">
      <c r="A26" s="509"/>
      <c r="B26" s="509"/>
      <c r="C26" s="509"/>
      <c r="D26" s="509"/>
      <c r="E26" s="509"/>
      <c r="F26" s="509"/>
      <c r="G26" s="509"/>
      <c r="H26" s="509"/>
    </row>
    <row r="27" spans="1:8" ht="17.25" customHeight="1">
      <c r="A27" s="3387"/>
      <c r="B27" s="3387"/>
      <c r="C27" s="3387"/>
      <c r="D27" s="3387"/>
      <c r="E27" s="3387"/>
      <c r="F27" s="3387"/>
      <c r="G27" s="3387"/>
      <c r="H27" s="3387"/>
    </row>
    <row r="28" spans="1:8">
      <c r="A28" s="3387"/>
      <c r="B28" s="3387"/>
      <c r="C28" s="3387"/>
      <c r="D28" s="3387"/>
      <c r="E28" s="3387"/>
      <c r="F28" s="3387"/>
      <c r="G28" s="3387"/>
      <c r="H28" s="3387"/>
    </row>
    <row r="29" spans="1:8">
      <c r="A29" s="3387"/>
      <c r="B29" s="3387"/>
      <c r="C29" s="3387"/>
      <c r="D29" s="3387"/>
      <c r="E29" s="3387"/>
      <c r="F29" s="3387"/>
      <c r="G29" s="3387"/>
      <c r="H29" s="3387"/>
    </row>
    <row r="30" spans="1:8">
      <c r="A30" s="3387"/>
      <c r="B30" s="3387"/>
      <c r="C30" s="3387"/>
      <c r="D30" s="3387"/>
      <c r="E30" s="3387"/>
      <c r="F30" s="3387"/>
      <c r="G30" s="3387"/>
      <c r="H30" s="3387"/>
    </row>
  </sheetData>
  <mergeCells count="17">
    <mergeCell ref="A11:A14"/>
    <mergeCell ref="H11:H14"/>
    <mergeCell ref="G3:H3"/>
    <mergeCell ref="A5:H5"/>
    <mergeCell ref="B7:H7"/>
    <mergeCell ref="B8:H8"/>
    <mergeCell ref="B9:H9"/>
    <mergeCell ref="A27:H27"/>
    <mergeCell ref="A28:H28"/>
    <mergeCell ref="A29:H29"/>
    <mergeCell ref="A30:H30"/>
    <mergeCell ref="A15:A18"/>
    <mergeCell ref="B15:G18"/>
    <mergeCell ref="H15:H18"/>
    <mergeCell ref="A20:H20"/>
    <mergeCell ref="A21:H21"/>
    <mergeCell ref="A22:H22"/>
  </mergeCells>
  <phoneticPr fontId="7"/>
  <hyperlinks>
    <hyperlink ref="A1" location="'目次'!A1" display="目次" xr:uid="{00000000-0004-0000-2700-000000000000}"/>
  </hyperlinks>
  <pageMargins left="0.7" right="0.6" top="0.75" bottom="0.75" header="0.3" footer="0.3"/>
  <pageSetup paperSize="9" scale="6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4"/>
  </sheetPr>
  <dimension ref="A1:G17"/>
  <sheetViews>
    <sheetView view="pageBreakPreview" zoomScaleNormal="100" zoomScaleSheetLayoutView="100" workbookViewId="0">
      <selection activeCell="J7" sqref="J7"/>
    </sheetView>
  </sheetViews>
  <sheetFormatPr defaultRowHeight="13"/>
  <cols>
    <col min="1" max="1" width="1.36328125" style="731" customWidth="1"/>
    <col min="2" max="2" width="25.6328125" style="731" customWidth="1"/>
    <col min="3" max="3" width="8.26953125" style="731" customWidth="1"/>
    <col min="4" max="4" width="41.7265625" style="731" customWidth="1"/>
    <col min="5" max="5" width="5.7265625" style="731" customWidth="1"/>
    <col min="6" max="6" width="5.453125" style="731" customWidth="1"/>
    <col min="7" max="7" width="1.453125" style="731" customWidth="1"/>
    <col min="8" max="8" width="2.453125" style="731" customWidth="1"/>
    <col min="9" max="256" width="9" style="731"/>
    <col min="257" max="257" width="4.6328125" style="731" customWidth="1"/>
    <col min="258" max="258" width="24.26953125" style="731" customWidth="1"/>
    <col min="259" max="259" width="6.7265625" style="731" customWidth="1"/>
    <col min="260" max="261" width="21.26953125" style="731" customWidth="1"/>
    <col min="262" max="262" width="3.08984375" style="731" customWidth="1"/>
    <col min="263" max="263" width="4" style="731" customWidth="1"/>
    <col min="264" max="264" width="2.453125" style="731" customWidth="1"/>
    <col min="265" max="512" width="9" style="731"/>
    <col min="513" max="513" width="4.6328125" style="731" customWidth="1"/>
    <col min="514" max="514" width="24.26953125" style="731" customWidth="1"/>
    <col min="515" max="515" width="6.7265625" style="731" customWidth="1"/>
    <col min="516" max="517" width="21.26953125" style="731" customWidth="1"/>
    <col min="518" max="518" width="3.08984375" style="731" customWidth="1"/>
    <col min="519" max="519" width="4" style="731" customWidth="1"/>
    <col min="520" max="520" width="2.453125" style="731" customWidth="1"/>
    <col min="521" max="768" width="9" style="731"/>
    <col min="769" max="769" width="4.6328125" style="731" customWidth="1"/>
    <col min="770" max="770" width="24.26953125" style="731" customWidth="1"/>
    <col min="771" max="771" width="6.7265625" style="731" customWidth="1"/>
    <col min="772" max="773" width="21.26953125" style="731" customWidth="1"/>
    <col min="774" max="774" width="3.08984375" style="731" customWidth="1"/>
    <col min="775" max="775" width="4" style="731" customWidth="1"/>
    <col min="776" max="776" width="2.453125" style="731" customWidth="1"/>
    <col min="777" max="1024" width="9" style="731"/>
    <col min="1025" max="1025" width="4.6328125" style="731" customWidth="1"/>
    <col min="1026" max="1026" width="24.26953125" style="731" customWidth="1"/>
    <col min="1027" max="1027" width="6.7265625" style="731" customWidth="1"/>
    <col min="1028" max="1029" width="21.26953125" style="731" customWidth="1"/>
    <col min="1030" max="1030" width="3.08984375" style="731" customWidth="1"/>
    <col min="1031" max="1031" width="4" style="731" customWidth="1"/>
    <col min="1032" max="1032" width="2.453125" style="731" customWidth="1"/>
    <col min="1033" max="1280" width="9" style="731"/>
    <col min="1281" max="1281" width="4.6328125" style="731" customWidth="1"/>
    <col min="1282" max="1282" width="24.26953125" style="731" customWidth="1"/>
    <col min="1283" max="1283" width="6.7265625" style="731" customWidth="1"/>
    <col min="1284" max="1285" width="21.26953125" style="731" customWidth="1"/>
    <col min="1286" max="1286" width="3.08984375" style="731" customWidth="1"/>
    <col min="1287" max="1287" width="4" style="731" customWidth="1"/>
    <col min="1288" max="1288" width="2.453125" style="731" customWidth="1"/>
    <col min="1289" max="1536" width="9" style="731"/>
    <col min="1537" max="1537" width="4.6328125" style="731" customWidth="1"/>
    <col min="1538" max="1538" width="24.26953125" style="731" customWidth="1"/>
    <col min="1539" max="1539" width="6.7265625" style="731" customWidth="1"/>
    <col min="1540" max="1541" width="21.26953125" style="731" customWidth="1"/>
    <col min="1542" max="1542" width="3.08984375" style="731" customWidth="1"/>
    <col min="1543" max="1543" width="4" style="731" customWidth="1"/>
    <col min="1544" max="1544" width="2.453125" style="731" customWidth="1"/>
    <col min="1545" max="1792" width="9" style="731"/>
    <col min="1793" max="1793" width="4.6328125" style="731" customWidth="1"/>
    <col min="1794" max="1794" width="24.26953125" style="731" customWidth="1"/>
    <col min="1795" max="1795" width="6.7265625" style="731" customWidth="1"/>
    <col min="1796" max="1797" width="21.26953125" style="731" customWidth="1"/>
    <col min="1798" max="1798" width="3.08984375" style="731" customWidth="1"/>
    <col min="1799" max="1799" width="4" style="731" customWidth="1"/>
    <col min="1800" max="1800" width="2.453125" style="731" customWidth="1"/>
    <col min="1801" max="2048" width="9" style="731"/>
    <col min="2049" max="2049" width="4.6328125" style="731" customWidth="1"/>
    <col min="2050" max="2050" width="24.26953125" style="731" customWidth="1"/>
    <col min="2051" max="2051" width="6.7265625" style="731" customWidth="1"/>
    <col min="2052" max="2053" width="21.26953125" style="731" customWidth="1"/>
    <col min="2054" max="2054" width="3.08984375" style="731" customWidth="1"/>
    <col min="2055" max="2055" width="4" style="731" customWidth="1"/>
    <col min="2056" max="2056" width="2.453125" style="731" customWidth="1"/>
    <col min="2057" max="2304" width="9" style="731"/>
    <col min="2305" max="2305" width="4.6328125" style="731" customWidth="1"/>
    <col min="2306" max="2306" width="24.26953125" style="731" customWidth="1"/>
    <col min="2307" max="2307" width="6.7265625" style="731" customWidth="1"/>
    <col min="2308" max="2309" width="21.26953125" style="731" customWidth="1"/>
    <col min="2310" max="2310" width="3.08984375" style="731" customWidth="1"/>
    <col min="2311" max="2311" width="4" style="731" customWidth="1"/>
    <col min="2312" max="2312" width="2.453125" style="731" customWidth="1"/>
    <col min="2313" max="2560" width="9" style="731"/>
    <col min="2561" max="2561" width="4.6328125" style="731" customWidth="1"/>
    <col min="2562" max="2562" width="24.26953125" style="731" customWidth="1"/>
    <col min="2563" max="2563" width="6.7265625" style="731" customWidth="1"/>
    <col min="2564" max="2565" width="21.26953125" style="731" customWidth="1"/>
    <col min="2566" max="2566" width="3.08984375" style="731" customWidth="1"/>
    <col min="2567" max="2567" width="4" style="731" customWidth="1"/>
    <col min="2568" max="2568" width="2.453125" style="731" customWidth="1"/>
    <col min="2569" max="2816" width="9" style="731"/>
    <col min="2817" max="2817" width="4.6328125" style="731" customWidth="1"/>
    <col min="2818" max="2818" width="24.26953125" style="731" customWidth="1"/>
    <col min="2819" max="2819" width="6.7265625" style="731" customWidth="1"/>
    <col min="2820" max="2821" width="21.26953125" style="731" customWidth="1"/>
    <col min="2822" max="2822" width="3.08984375" style="731" customWidth="1"/>
    <col min="2823" max="2823" width="4" style="731" customWidth="1"/>
    <col min="2824" max="2824" width="2.453125" style="731" customWidth="1"/>
    <col min="2825" max="3072" width="9" style="731"/>
    <col min="3073" max="3073" width="4.6328125" style="731" customWidth="1"/>
    <col min="3074" max="3074" width="24.26953125" style="731" customWidth="1"/>
    <col min="3075" max="3075" width="6.7265625" style="731" customWidth="1"/>
    <col min="3076" max="3077" width="21.26953125" style="731" customWidth="1"/>
    <col min="3078" max="3078" width="3.08984375" style="731" customWidth="1"/>
    <col min="3079" max="3079" width="4" style="731" customWidth="1"/>
    <col min="3080" max="3080" width="2.453125" style="731" customWidth="1"/>
    <col min="3081" max="3328" width="9" style="731"/>
    <col min="3329" max="3329" width="4.6328125" style="731" customWidth="1"/>
    <col min="3330" max="3330" width="24.26953125" style="731" customWidth="1"/>
    <col min="3331" max="3331" width="6.7265625" style="731" customWidth="1"/>
    <col min="3332" max="3333" width="21.26953125" style="731" customWidth="1"/>
    <col min="3334" max="3334" width="3.08984375" style="731" customWidth="1"/>
    <col min="3335" max="3335" width="4" style="731" customWidth="1"/>
    <col min="3336" max="3336" width="2.453125" style="731" customWidth="1"/>
    <col min="3337" max="3584" width="9" style="731"/>
    <col min="3585" max="3585" width="4.6328125" style="731" customWidth="1"/>
    <col min="3586" max="3586" width="24.26953125" style="731" customWidth="1"/>
    <col min="3587" max="3587" width="6.7265625" style="731" customWidth="1"/>
    <col min="3588" max="3589" width="21.26953125" style="731" customWidth="1"/>
    <col min="3590" max="3590" width="3.08984375" style="731" customWidth="1"/>
    <col min="3591" max="3591" width="4" style="731" customWidth="1"/>
    <col min="3592" max="3592" width="2.453125" style="731" customWidth="1"/>
    <col min="3593" max="3840" width="9" style="731"/>
    <col min="3841" max="3841" width="4.6328125" style="731" customWidth="1"/>
    <col min="3842" max="3842" width="24.26953125" style="731" customWidth="1"/>
    <col min="3843" max="3843" width="6.7265625" style="731" customWidth="1"/>
    <col min="3844" max="3845" width="21.26953125" style="731" customWidth="1"/>
    <col min="3846" max="3846" width="3.08984375" style="731" customWidth="1"/>
    <col min="3847" max="3847" width="4" style="731" customWidth="1"/>
    <col min="3848" max="3848" width="2.453125" style="731" customWidth="1"/>
    <col min="3849" max="4096" width="9" style="731"/>
    <col min="4097" max="4097" width="4.6328125" style="731" customWidth="1"/>
    <col min="4098" max="4098" width="24.26953125" style="731" customWidth="1"/>
    <col min="4099" max="4099" width="6.7265625" style="731" customWidth="1"/>
    <col min="4100" max="4101" width="21.26953125" style="731" customWidth="1"/>
    <col min="4102" max="4102" width="3.08984375" style="731" customWidth="1"/>
    <col min="4103" max="4103" width="4" style="731" customWidth="1"/>
    <col min="4104" max="4104" width="2.453125" style="731" customWidth="1"/>
    <col min="4105" max="4352" width="9" style="731"/>
    <col min="4353" max="4353" width="4.6328125" style="731" customWidth="1"/>
    <col min="4354" max="4354" width="24.26953125" style="731" customWidth="1"/>
    <col min="4355" max="4355" width="6.7265625" style="731" customWidth="1"/>
    <col min="4356" max="4357" width="21.26953125" style="731" customWidth="1"/>
    <col min="4358" max="4358" width="3.08984375" style="731" customWidth="1"/>
    <col min="4359" max="4359" width="4" style="731" customWidth="1"/>
    <col min="4360" max="4360" width="2.453125" style="731" customWidth="1"/>
    <col min="4361" max="4608" width="9" style="731"/>
    <col min="4609" max="4609" width="4.6328125" style="731" customWidth="1"/>
    <col min="4610" max="4610" width="24.26953125" style="731" customWidth="1"/>
    <col min="4611" max="4611" width="6.7265625" style="731" customWidth="1"/>
    <col min="4612" max="4613" width="21.26953125" style="731" customWidth="1"/>
    <col min="4614" max="4614" width="3.08984375" style="731" customWidth="1"/>
    <col min="4615" max="4615" width="4" style="731" customWidth="1"/>
    <col min="4616" max="4616" width="2.453125" style="731" customWidth="1"/>
    <col min="4617" max="4864" width="9" style="731"/>
    <col min="4865" max="4865" width="4.6328125" style="731" customWidth="1"/>
    <col min="4866" max="4866" width="24.26953125" style="731" customWidth="1"/>
    <col min="4867" max="4867" width="6.7265625" style="731" customWidth="1"/>
    <col min="4868" max="4869" width="21.26953125" style="731" customWidth="1"/>
    <col min="4870" max="4870" width="3.08984375" style="731" customWidth="1"/>
    <col min="4871" max="4871" width="4" style="731" customWidth="1"/>
    <col min="4872" max="4872" width="2.453125" style="731" customWidth="1"/>
    <col min="4873" max="5120" width="9" style="731"/>
    <col min="5121" max="5121" width="4.6328125" style="731" customWidth="1"/>
    <col min="5122" max="5122" width="24.26953125" style="731" customWidth="1"/>
    <col min="5123" max="5123" width="6.7265625" style="731" customWidth="1"/>
    <col min="5124" max="5125" width="21.26953125" style="731" customWidth="1"/>
    <col min="5126" max="5126" width="3.08984375" style="731" customWidth="1"/>
    <col min="5127" max="5127" width="4" style="731" customWidth="1"/>
    <col min="5128" max="5128" width="2.453125" style="731" customWidth="1"/>
    <col min="5129" max="5376" width="9" style="731"/>
    <col min="5377" max="5377" width="4.6328125" style="731" customWidth="1"/>
    <col min="5378" max="5378" width="24.26953125" style="731" customWidth="1"/>
    <col min="5379" max="5379" width="6.7265625" style="731" customWidth="1"/>
    <col min="5380" max="5381" width="21.26953125" style="731" customWidth="1"/>
    <col min="5382" max="5382" width="3.08984375" style="731" customWidth="1"/>
    <col min="5383" max="5383" width="4" style="731" customWidth="1"/>
    <col min="5384" max="5384" width="2.453125" style="731" customWidth="1"/>
    <col min="5385" max="5632" width="9" style="731"/>
    <col min="5633" max="5633" width="4.6328125" style="731" customWidth="1"/>
    <col min="5634" max="5634" width="24.26953125" style="731" customWidth="1"/>
    <col min="5635" max="5635" width="6.7265625" style="731" customWidth="1"/>
    <col min="5636" max="5637" width="21.26953125" style="731" customWidth="1"/>
    <col min="5638" max="5638" width="3.08984375" style="731" customWidth="1"/>
    <col min="5639" max="5639" width="4" style="731" customWidth="1"/>
    <col min="5640" max="5640" width="2.453125" style="731" customWidth="1"/>
    <col min="5641" max="5888" width="9" style="731"/>
    <col min="5889" max="5889" width="4.6328125" style="731" customWidth="1"/>
    <col min="5890" max="5890" width="24.26953125" style="731" customWidth="1"/>
    <col min="5891" max="5891" width="6.7265625" style="731" customWidth="1"/>
    <col min="5892" max="5893" width="21.26953125" style="731" customWidth="1"/>
    <col min="5894" max="5894" width="3.08984375" style="731" customWidth="1"/>
    <col min="5895" max="5895" width="4" style="731" customWidth="1"/>
    <col min="5896" max="5896" width="2.453125" style="731" customWidth="1"/>
    <col min="5897" max="6144" width="9" style="731"/>
    <col min="6145" max="6145" width="4.6328125" style="731" customWidth="1"/>
    <col min="6146" max="6146" width="24.26953125" style="731" customWidth="1"/>
    <col min="6147" max="6147" width="6.7265625" style="731" customWidth="1"/>
    <col min="6148" max="6149" width="21.26953125" style="731" customWidth="1"/>
    <col min="6150" max="6150" width="3.08984375" style="731" customWidth="1"/>
    <col min="6151" max="6151" width="4" style="731" customWidth="1"/>
    <col min="6152" max="6152" width="2.453125" style="731" customWidth="1"/>
    <col min="6153" max="6400" width="9" style="731"/>
    <col min="6401" max="6401" width="4.6328125" style="731" customWidth="1"/>
    <col min="6402" max="6402" width="24.26953125" style="731" customWidth="1"/>
    <col min="6403" max="6403" width="6.7265625" style="731" customWidth="1"/>
    <col min="6404" max="6405" width="21.26953125" style="731" customWidth="1"/>
    <col min="6406" max="6406" width="3.08984375" style="731" customWidth="1"/>
    <col min="6407" max="6407" width="4" style="731" customWidth="1"/>
    <col min="6408" max="6408" width="2.453125" style="731" customWidth="1"/>
    <col min="6409" max="6656" width="9" style="731"/>
    <col min="6657" max="6657" width="4.6328125" style="731" customWidth="1"/>
    <col min="6658" max="6658" width="24.26953125" style="731" customWidth="1"/>
    <col min="6659" max="6659" width="6.7265625" style="731" customWidth="1"/>
    <col min="6660" max="6661" width="21.26953125" style="731" customWidth="1"/>
    <col min="6662" max="6662" width="3.08984375" style="731" customWidth="1"/>
    <col min="6663" max="6663" width="4" style="731" customWidth="1"/>
    <col min="6664" max="6664" width="2.453125" style="731" customWidth="1"/>
    <col min="6665" max="6912" width="9" style="731"/>
    <col min="6913" max="6913" width="4.6328125" style="731" customWidth="1"/>
    <col min="6914" max="6914" width="24.26953125" style="731" customWidth="1"/>
    <col min="6915" max="6915" width="6.7265625" style="731" customWidth="1"/>
    <col min="6916" max="6917" width="21.26953125" style="731" customWidth="1"/>
    <col min="6918" max="6918" width="3.08984375" style="731" customWidth="1"/>
    <col min="6919" max="6919" width="4" style="731" customWidth="1"/>
    <col min="6920" max="6920" width="2.453125" style="731" customWidth="1"/>
    <col min="6921" max="7168" width="9" style="731"/>
    <col min="7169" max="7169" width="4.6328125" style="731" customWidth="1"/>
    <col min="7170" max="7170" width="24.26953125" style="731" customWidth="1"/>
    <col min="7171" max="7171" width="6.7265625" style="731" customWidth="1"/>
    <col min="7172" max="7173" width="21.26953125" style="731" customWidth="1"/>
    <col min="7174" max="7174" width="3.08984375" style="731" customWidth="1"/>
    <col min="7175" max="7175" width="4" style="731" customWidth="1"/>
    <col min="7176" max="7176" width="2.453125" style="731" customWidth="1"/>
    <col min="7177" max="7424" width="9" style="731"/>
    <col min="7425" max="7425" width="4.6328125" style="731" customWidth="1"/>
    <col min="7426" max="7426" width="24.26953125" style="731" customWidth="1"/>
    <col min="7427" max="7427" width="6.7265625" style="731" customWidth="1"/>
    <col min="7428" max="7429" width="21.26953125" style="731" customWidth="1"/>
    <col min="7430" max="7430" width="3.08984375" style="731" customWidth="1"/>
    <col min="7431" max="7431" width="4" style="731" customWidth="1"/>
    <col min="7432" max="7432" width="2.453125" style="731" customWidth="1"/>
    <col min="7433" max="7680" width="9" style="731"/>
    <col min="7681" max="7681" width="4.6328125" style="731" customWidth="1"/>
    <col min="7682" max="7682" width="24.26953125" style="731" customWidth="1"/>
    <col min="7683" max="7683" width="6.7265625" style="731" customWidth="1"/>
    <col min="7684" max="7685" width="21.26953125" style="731" customWidth="1"/>
    <col min="7686" max="7686" width="3.08984375" style="731" customWidth="1"/>
    <col min="7687" max="7687" width="4" style="731" customWidth="1"/>
    <col min="7688" max="7688" width="2.453125" style="731" customWidth="1"/>
    <col min="7689" max="7936" width="9" style="731"/>
    <col min="7937" max="7937" width="4.6328125" style="731" customWidth="1"/>
    <col min="7938" max="7938" width="24.26953125" style="731" customWidth="1"/>
    <col min="7939" max="7939" width="6.7265625" style="731" customWidth="1"/>
    <col min="7940" max="7941" width="21.26953125" style="731" customWidth="1"/>
    <col min="7942" max="7942" width="3.08984375" style="731" customWidth="1"/>
    <col min="7943" max="7943" width="4" style="731" customWidth="1"/>
    <col min="7944" max="7944" width="2.453125" style="731" customWidth="1"/>
    <col min="7945" max="8192" width="9" style="731"/>
    <col min="8193" max="8193" width="4.6328125" style="731" customWidth="1"/>
    <col min="8194" max="8194" width="24.26953125" style="731" customWidth="1"/>
    <col min="8195" max="8195" width="6.7265625" style="731" customWidth="1"/>
    <col min="8196" max="8197" width="21.26953125" style="731" customWidth="1"/>
    <col min="8198" max="8198" width="3.08984375" style="731" customWidth="1"/>
    <col min="8199" max="8199" width="4" style="731" customWidth="1"/>
    <col min="8200" max="8200" width="2.453125" style="731" customWidth="1"/>
    <col min="8201" max="8448" width="9" style="731"/>
    <col min="8449" max="8449" width="4.6328125" style="731" customWidth="1"/>
    <col min="8450" max="8450" width="24.26953125" style="731" customWidth="1"/>
    <col min="8451" max="8451" width="6.7265625" style="731" customWidth="1"/>
    <col min="8452" max="8453" width="21.26953125" style="731" customWidth="1"/>
    <col min="8454" max="8454" width="3.08984375" style="731" customWidth="1"/>
    <col min="8455" max="8455" width="4" style="731" customWidth="1"/>
    <col min="8456" max="8456" width="2.453125" style="731" customWidth="1"/>
    <col min="8457" max="8704" width="9" style="731"/>
    <col min="8705" max="8705" width="4.6328125" style="731" customWidth="1"/>
    <col min="8706" max="8706" width="24.26953125" style="731" customWidth="1"/>
    <col min="8707" max="8707" width="6.7265625" style="731" customWidth="1"/>
    <col min="8708" max="8709" width="21.26953125" style="731" customWidth="1"/>
    <col min="8710" max="8710" width="3.08984375" style="731" customWidth="1"/>
    <col min="8711" max="8711" width="4" style="731" customWidth="1"/>
    <col min="8712" max="8712" width="2.453125" style="731" customWidth="1"/>
    <col min="8713" max="8960" width="9" style="731"/>
    <col min="8961" max="8961" width="4.6328125" style="731" customWidth="1"/>
    <col min="8962" max="8962" width="24.26953125" style="731" customWidth="1"/>
    <col min="8963" max="8963" width="6.7265625" style="731" customWidth="1"/>
    <col min="8964" max="8965" width="21.26953125" style="731" customWidth="1"/>
    <col min="8966" max="8966" width="3.08984375" style="731" customWidth="1"/>
    <col min="8967" max="8967" width="4" style="731" customWidth="1"/>
    <col min="8968" max="8968" width="2.453125" style="731" customWidth="1"/>
    <col min="8969" max="9216" width="9" style="731"/>
    <col min="9217" max="9217" width="4.6328125" style="731" customWidth="1"/>
    <col min="9218" max="9218" width="24.26953125" style="731" customWidth="1"/>
    <col min="9219" max="9219" width="6.7265625" style="731" customWidth="1"/>
    <col min="9220" max="9221" width="21.26953125" style="731" customWidth="1"/>
    <col min="9222" max="9222" width="3.08984375" style="731" customWidth="1"/>
    <col min="9223" max="9223" width="4" style="731" customWidth="1"/>
    <col min="9224" max="9224" width="2.453125" style="731" customWidth="1"/>
    <col min="9225" max="9472" width="9" style="731"/>
    <col min="9473" max="9473" width="4.6328125" style="731" customWidth="1"/>
    <col min="9474" max="9474" width="24.26953125" style="731" customWidth="1"/>
    <col min="9475" max="9475" width="6.7265625" style="731" customWidth="1"/>
    <col min="9476" max="9477" width="21.26953125" style="731" customWidth="1"/>
    <col min="9478" max="9478" width="3.08984375" style="731" customWidth="1"/>
    <col min="9479" max="9479" width="4" style="731" customWidth="1"/>
    <col min="9480" max="9480" width="2.453125" style="731" customWidth="1"/>
    <col min="9481" max="9728" width="9" style="731"/>
    <col min="9729" max="9729" width="4.6328125" style="731" customWidth="1"/>
    <col min="9730" max="9730" width="24.26953125" style="731" customWidth="1"/>
    <col min="9731" max="9731" width="6.7265625" style="731" customWidth="1"/>
    <col min="9732" max="9733" width="21.26953125" style="731" customWidth="1"/>
    <col min="9734" max="9734" width="3.08984375" style="731" customWidth="1"/>
    <col min="9735" max="9735" width="4" style="731" customWidth="1"/>
    <col min="9736" max="9736" width="2.453125" style="731" customWidth="1"/>
    <col min="9737" max="9984" width="9" style="731"/>
    <col min="9985" max="9985" width="4.6328125" style="731" customWidth="1"/>
    <col min="9986" max="9986" width="24.26953125" style="731" customWidth="1"/>
    <col min="9987" max="9987" width="6.7265625" style="731" customWidth="1"/>
    <col min="9988" max="9989" width="21.26953125" style="731" customWidth="1"/>
    <col min="9990" max="9990" width="3.08984375" style="731" customWidth="1"/>
    <col min="9991" max="9991" width="4" style="731" customWidth="1"/>
    <col min="9992" max="9992" width="2.453125" style="731" customWidth="1"/>
    <col min="9993" max="10240" width="9" style="731"/>
    <col min="10241" max="10241" width="4.6328125" style="731" customWidth="1"/>
    <col min="10242" max="10242" width="24.26953125" style="731" customWidth="1"/>
    <col min="10243" max="10243" width="6.7265625" style="731" customWidth="1"/>
    <col min="10244" max="10245" width="21.26953125" style="731" customWidth="1"/>
    <col min="10246" max="10246" width="3.08984375" style="731" customWidth="1"/>
    <col min="10247" max="10247" width="4" style="731" customWidth="1"/>
    <col min="10248" max="10248" width="2.453125" style="731" customWidth="1"/>
    <col min="10249" max="10496" width="9" style="731"/>
    <col min="10497" max="10497" width="4.6328125" style="731" customWidth="1"/>
    <col min="10498" max="10498" width="24.26953125" style="731" customWidth="1"/>
    <col min="10499" max="10499" width="6.7265625" style="731" customWidth="1"/>
    <col min="10500" max="10501" width="21.26953125" style="731" customWidth="1"/>
    <col min="10502" max="10502" width="3.08984375" style="731" customWidth="1"/>
    <col min="10503" max="10503" width="4" style="731" customWidth="1"/>
    <col min="10504" max="10504" width="2.453125" style="731" customWidth="1"/>
    <col min="10505" max="10752" width="9" style="731"/>
    <col min="10753" max="10753" width="4.6328125" style="731" customWidth="1"/>
    <col min="10754" max="10754" width="24.26953125" style="731" customWidth="1"/>
    <col min="10755" max="10755" width="6.7265625" style="731" customWidth="1"/>
    <col min="10756" max="10757" width="21.26953125" style="731" customWidth="1"/>
    <col min="10758" max="10758" width="3.08984375" style="731" customWidth="1"/>
    <col min="10759" max="10759" width="4" style="731" customWidth="1"/>
    <col min="10760" max="10760" width="2.453125" style="731" customWidth="1"/>
    <col min="10761" max="11008" width="9" style="731"/>
    <col min="11009" max="11009" width="4.6328125" style="731" customWidth="1"/>
    <col min="11010" max="11010" width="24.26953125" style="731" customWidth="1"/>
    <col min="11011" max="11011" width="6.7265625" style="731" customWidth="1"/>
    <col min="11012" max="11013" width="21.26953125" style="731" customWidth="1"/>
    <col min="11014" max="11014" width="3.08984375" style="731" customWidth="1"/>
    <col min="11015" max="11015" width="4" style="731" customWidth="1"/>
    <col min="11016" max="11016" width="2.453125" style="731" customWidth="1"/>
    <col min="11017" max="11264" width="9" style="731"/>
    <col min="11265" max="11265" width="4.6328125" style="731" customWidth="1"/>
    <col min="11266" max="11266" width="24.26953125" style="731" customWidth="1"/>
    <col min="11267" max="11267" width="6.7265625" style="731" customWidth="1"/>
    <col min="11268" max="11269" width="21.26953125" style="731" customWidth="1"/>
    <col min="11270" max="11270" width="3.08984375" style="731" customWidth="1"/>
    <col min="11271" max="11271" width="4" style="731" customWidth="1"/>
    <col min="11272" max="11272" width="2.453125" style="731" customWidth="1"/>
    <col min="11273" max="11520" width="9" style="731"/>
    <col min="11521" max="11521" width="4.6328125" style="731" customWidth="1"/>
    <col min="11522" max="11522" width="24.26953125" style="731" customWidth="1"/>
    <col min="11523" max="11523" width="6.7265625" style="731" customWidth="1"/>
    <col min="11524" max="11525" width="21.26953125" style="731" customWidth="1"/>
    <col min="11526" max="11526" width="3.08984375" style="731" customWidth="1"/>
    <col min="11527" max="11527" width="4" style="731" customWidth="1"/>
    <col min="11528" max="11528" width="2.453125" style="731" customWidth="1"/>
    <col min="11529" max="11776" width="9" style="731"/>
    <col min="11777" max="11777" width="4.6328125" style="731" customWidth="1"/>
    <col min="11778" max="11778" width="24.26953125" style="731" customWidth="1"/>
    <col min="11779" max="11779" width="6.7265625" style="731" customWidth="1"/>
    <col min="11780" max="11781" width="21.26953125" style="731" customWidth="1"/>
    <col min="11782" max="11782" width="3.08984375" style="731" customWidth="1"/>
    <col min="11783" max="11783" width="4" style="731" customWidth="1"/>
    <col min="11784" max="11784" width="2.453125" style="731" customWidth="1"/>
    <col min="11785" max="12032" width="9" style="731"/>
    <col min="12033" max="12033" width="4.6328125" style="731" customWidth="1"/>
    <col min="12034" max="12034" width="24.26953125" style="731" customWidth="1"/>
    <col min="12035" max="12035" width="6.7265625" style="731" customWidth="1"/>
    <col min="12036" max="12037" width="21.26953125" style="731" customWidth="1"/>
    <col min="12038" max="12038" width="3.08984375" style="731" customWidth="1"/>
    <col min="12039" max="12039" width="4" style="731" customWidth="1"/>
    <col min="12040" max="12040" width="2.453125" style="731" customWidth="1"/>
    <col min="12041" max="12288" width="9" style="731"/>
    <col min="12289" max="12289" width="4.6328125" style="731" customWidth="1"/>
    <col min="12290" max="12290" width="24.26953125" style="731" customWidth="1"/>
    <col min="12291" max="12291" width="6.7265625" style="731" customWidth="1"/>
    <col min="12292" max="12293" width="21.26953125" style="731" customWidth="1"/>
    <col min="12294" max="12294" width="3.08984375" style="731" customWidth="1"/>
    <col min="12295" max="12295" width="4" style="731" customWidth="1"/>
    <col min="12296" max="12296" width="2.453125" style="731" customWidth="1"/>
    <col min="12297" max="12544" width="9" style="731"/>
    <col min="12545" max="12545" width="4.6328125" style="731" customWidth="1"/>
    <col min="12546" max="12546" width="24.26953125" style="731" customWidth="1"/>
    <col min="12547" max="12547" width="6.7265625" style="731" customWidth="1"/>
    <col min="12548" max="12549" width="21.26953125" style="731" customWidth="1"/>
    <col min="12550" max="12550" width="3.08984375" style="731" customWidth="1"/>
    <col min="12551" max="12551" width="4" style="731" customWidth="1"/>
    <col min="12552" max="12552" width="2.453125" style="731" customWidth="1"/>
    <col min="12553" max="12800" width="9" style="731"/>
    <col min="12801" max="12801" width="4.6328125" style="731" customWidth="1"/>
    <col min="12802" max="12802" width="24.26953125" style="731" customWidth="1"/>
    <col min="12803" max="12803" width="6.7265625" style="731" customWidth="1"/>
    <col min="12804" max="12805" width="21.26953125" style="731" customWidth="1"/>
    <col min="12806" max="12806" width="3.08984375" style="731" customWidth="1"/>
    <col min="12807" max="12807" width="4" style="731" customWidth="1"/>
    <col min="12808" max="12808" width="2.453125" style="731" customWidth="1"/>
    <col min="12809" max="13056" width="9" style="731"/>
    <col min="13057" max="13057" width="4.6328125" style="731" customWidth="1"/>
    <col min="13058" max="13058" width="24.26953125" style="731" customWidth="1"/>
    <col min="13059" max="13059" width="6.7265625" style="731" customWidth="1"/>
    <col min="13060" max="13061" width="21.26953125" style="731" customWidth="1"/>
    <col min="13062" max="13062" width="3.08984375" style="731" customWidth="1"/>
    <col min="13063" max="13063" width="4" style="731" customWidth="1"/>
    <col min="13064" max="13064" width="2.453125" style="731" customWidth="1"/>
    <col min="13065" max="13312" width="9" style="731"/>
    <col min="13313" max="13313" width="4.6328125" style="731" customWidth="1"/>
    <col min="13314" max="13314" width="24.26953125" style="731" customWidth="1"/>
    <col min="13315" max="13315" width="6.7265625" style="731" customWidth="1"/>
    <col min="13316" max="13317" width="21.26953125" style="731" customWidth="1"/>
    <col min="13318" max="13318" width="3.08984375" style="731" customWidth="1"/>
    <col min="13319" max="13319" width="4" style="731" customWidth="1"/>
    <col min="13320" max="13320" width="2.453125" style="731" customWidth="1"/>
    <col min="13321" max="13568" width="9" style="731"/>
    <col min="13569" max="13569" width="4.6328125" style="731" customWidth="1"/>
    <col min="13570" max="13570" width="24.26953125" style="731" customWidth="1"/>
    <col min="13571" max="13571" width="6.7265625" style="731" customWidth="1"/>
    <col min="13572" max="13573" width="21.26953125" style="731" customWidth="1"/>
    <col min="13574" max="13574" width="3.08984375" style="731" customWidth="1"/>
    <col min="13575" max="13575" width="4" style="731" customWidth="1"/>
    <col min="13576" max="13576" width="2.453125" style="731" customWidth="1"/>
    <col min="13577" max="13824" width="9" style="731"/>
    <col min="13825" max="13825" width="4.6328125" style="731" customWidth="1"/>
    <col min="13826" max="13826" width="24.26953125" style="731" customWidth="1"/>
    <col min="13827" max="13827" width="6.7265625" style="731" customWidth="1"/>
    <col min="13828" max="13829" width="21.26953125" style="731" customWidth="1"/>
    <col min="13830" max="13830" width="3.08984375" style="731" customWidth="1"/>
    <col min="13831" max="13831" width="4" style="731" customWidth="1"/>
    <col min="13832" max="13832" width="2.453125" style="731" customWidth="1"/>
    <col min="13833" max="14080" width="9" style="731"/>
    <col min="14081" max="14081" width="4.6328125" style="731" customWidth="1"/>
    <col min="14082" max="14082" width="24.26953125" style="731" customWidth="1"/>
    <col min="14083" max="14083" width="6.7265625" style="731" customWidth="1"/>
    <col min="14084" max="14085" width="21.26953125" style="731" customWidth="1"/>
    <col min="14086" max="14086" width="3.08984375" style="731" customWidth="1"/>
    <col min="14087" max="14087" width="4" style="731" customWidth="1"/>
    <col min="14088" max="14088" width="2.453125" style="731" customWidth="1"/>
    <col min="14089" max="14336" width="9" style="731"/>
    <col min="14337" max="14337" width="4.6328125" style="731" customWidth="1"/>
    <col min="14338" max="14338" width="24.26953125" style="731" customWidth="1"/>
    <col min="14339" max="14339" width="6.7265625" style="731" customWidth="1"/>
    <col min="14340" max="14341" width="21.26953125" style="731" customWidth="1"/>
    <col min="14342" max="14342" width="3.08984375" style="731" customWidth="1"/>
    <col min="14343" max="14343" width="4" style="731" customWidth="1"/>
    <col min="14344" max="14344" width="2.453125" style="731" customWidth="1"/>
    <col min="14345" max="14592" width="9" style="731"/>
    <col min="14593" max="14593" width="4.6328125" style="731" customWidth="1"/>
    <col min="14594" max="14594" width="24.26953125" style="731" customWidth="1"/>
    <col min="14595" max="14595" width="6.7265625" style="731" customWidth="1"/>
    <col min="14596" max="14597" width="21.26953125" style="731" customWidth="1"/>
    <col min="14598" max="14598" width="3.08984375" style="731" customWidth="1"/>
    <col min="14599" max="14599" width="4" style="731" customWidth="1"/>
    <col min="14600" max="14600" width="2.453125" style="731" customWidth="1"/>
    <col min="14601" max="14848" width="9" style="731"/>
    <col min="14849" max="14849" width="4.6328125" style="731" customWidth="1"/>
    <col min="14850" max="14850" width="24.26953125" style="731" customWidth="1"/>
    <col min="14851" max="14851" width="6.7265625" style="731" customWidth="1"/>
    <col min="14852" max="14853" width="21.26953125" style="731" customWidth="1"/>
    <col min="14854" max="14854" width="3.08984375" style="731" customWidth="1"/>
    <col min="14855" max="14855" width="4" style="731" customWidth="1"/>
    <col min="14856" max="14856" width="2.453125" style="731" customWidth="1"/>
    <col min="14857" max="15104" width="9" style="731"/>
    <col min="15105" max="15105" width="4.6328125" style="731" customWidth="1"/>
    <col min="15106" max="15106" width="24.26953125" style="731" customWidth="1"/>
    <col min="15107" max="15107" width="6.7265625" style="731" customWidth="1"/>
    <col min="15108" max="15109" width="21.26953125" style="731" customWidth="1"/>
    <col min="15110" max="15110" width="3.08984375" style="731" customWidth="1"/>
    <col min="15111" max="15111" width="4" style="731" customWidth="1"/>
    <col min="15112" max="15112" width="2.453125" style="731" customWidth="1"/>
    <col min="15113" max="15360" width="9" style="731"/>
    <col min="15361" max="15361" width="4.6328125" style="731" customWidth="1"/>
    <col min="15362" max="15362" width="24.26953125" style="731" customWidth="1"/>
    <col min="15363" max="15363" width="6.7265625" style="731" customWidth="1"/>
    <col min="15364" max="15365" width="21.26953125" style="731" customWidth="1"/>
    <col min="15366" max="15366" width="3.08984375" style="731" customWidth="1"/>
    <col min="15367" max="15367" width="4" style="731" customWidth="1"/>
    <col min="15368" max="15368" width="2.453125" style="731" customWidth="1"/>
    <col min="15369" max="15616" width="9" style="731"/>
    <col min="15617" max="15617" width="4.6328125" style="731" customWidth="1"/>
    <col min="15618" max="15618" width="24.26953125" style="731" customWidth="1"/>
    <col min="15619" max="15619" width="6.7265625" style="731" customWidth="1"/>
    <col min="15620" max="15621" width="21.26953125" style="731" customWidth="1"/>
    <col min="15622" max="15622" width="3.08984375" style="731" customWidth="1"/>
    <col min="15623" max="15623" width="4" style="731" customWidth="1"/>
    <col min="15624" max="15624" width="2.453125" style="731" customWidth="1"/>
    <col min="15625" max="15872" width="9" style="731"/>
    <col min="15873" max="15873" width="4.6328125" style="731" customWidth="1"/>
    <col min="15874" max="15874" width="24.26953125" style="731" customWidth="1"/>
    <col min="15875" max="15875" width="6.7265625" style="731" customWidth="1"/>
    <col min="15876" max="15877" width="21.26953125" style="731" customWidth="1"/>
    <col min="15878" max="15878" width="3.08984375" style="731" customWidth="1"/>
    <col min="15879" max="15879" width="4" style="731" customWidth="1"/>
    <col min="15880" max="15880" width="2.453125" style="731" customWidth="1"/>
    <col min="15881" max="16128" width="9" style="731"/>
    <col min="16129" max="16129" width="4.6328125" style="731" customWidth="1"/>
    <col min="16130" max="16130" width="24.26953125" style="731" customWidth="1"/>
    <col min="16131" max="16131" width="6.7265625" style="731" customWidth="1"/>
    <col min="16132" max="16133" width="21.26953125" style="731" customWidth="1"/>
    <col min="16134" max="16134" width="3.08984375" style="731" customWidth="1"/>
    <col min="16135" max="16135" width="4" style="731" customWidth="1"/>
    <col min="16136" max="16136" width="2.453125" style="731" customWidth="1"/>
    <col min="16137" max="16384" width="9" style="731"/>
  </cols>
  <sheetData>
    <row r="1" spans="1:7" customFormat="1" ht="18" customHeight="1">
      <c r="A1" s="172" t="s">
        <v>646</v>
      </c>
    </row>
    <row r="2" spans="1:7" ht="20.149999999999999" customHeight="1">
      <c r="A2" s="729"/>
      <c r="B2" s="403" t="s">
        <v>13</v>
      </c>
      <c r="C2" s="730"/>
      <c r="D2" s="730"/>
      <c r="E2" s="730"/>
      <c r="F2" s="730"/>
      <c r="G2" s="730"/>
    </row>
    <row r="3" spans="1:7" ht="20.149999999999999" customHeight="1">
      <c r="A3" s="729"/>
      <c r="B3" s="730"/>
      <c r="C3" s="730"/>
      <c r="D3" s="3425" t="s">
        <v>520</v>
      </c>
      <c r="E3" s="3425"/>
      <c r="F3" s="3425"/>
      <c r="G3" s="730"/>
    </row>
    <row r="4" spans="1:7" ht="20.149999999999999" customHeight="1">
      <c r="A4" s="729"/>
      <c r="B4" s="730"/>
      <c r="C4" s="730"/>
      <c r="D4" s="730"/>
      <c r="E4" s="732"/>
      <c r="F4" s="732"/>
      <c r="G4" s="730"/>
    </row>
    <row r="5" spans="1:7" ht="20.149999999999999" customHeight="1">
      <c r="A5" s="729"/>
      <c r="B5" s="3426" t="s">
        <v>2503</v>
      </c>
      <c r="C5" s="3426"/>
      <c r="D5" s="3426"/>
      <c r="E5" s="3426"/>
      <c r="F5" s="3426"/>
      <c r="G5" s="730"/>
    </row>
    <row r="6" spans="1:7" ht="20.149999999999999" customHeight="1">
      <c r="A6" s="733"/>
      <c r="B6" s="733"/>
      <c r="C6" s="733"/>
      <c r="D6" s="733"/>
      <c r="E6" s="733"/>
      <c r="F6" s="733"/>
      <c r="G6" s="730"/>
    </row>
    <row r="7" spans="1:7" ht="36" customHeight="1">
      <c r="A7" s="733"/>
      <c r="B7" s="734" t="s">
        <v>1312</v>
      </c>
      <c r="C7" s="3427"/>
      <c r="D7" s="3428"/>
      <c r="E7" s="3428"/>
      <c r="F7" s="3429"/>
      <c r="G7" s="730"/>
    </row>
    <row r="8" spans="1:7" ht="46.5" customHeight="1">
      <c r="A8" s="730"/>
      <c r="B8" s="735" t="s">
        <v>61</v>
      </c>
      <c r="C8" s="3430" t="s">
        <v>1643</v>
      </c>
      <c r="D8" s="3430"/>
      <c r="E8" s="3430"/>
      <c r="F8" s="3431"/>
      <c r="G8" s="730"/>
    </row>
    <row r="9" spans="1:7" ht="46.5" customHeight="1">
      <c r="A9" s="730"/>
      <c r="B9" s="3432" t="s">
        <v>1644</v>
      </c>
      <c r="C9" s="736">
        <v>1</v>
      </c>
      <c r="D9" s="3435" t="s">
        <v>71</v>
      </c>
      <c r="E9" s="3435"/>
      <c r="F9" s="3436"/>
      <c r="G9" s="730"/>
    </row>
    <row r="10" spans="1:7" ht="46.5" customHeight="1">
      <c r="A10" s="730"/>
      <c r="B10" s="3433"/>
      <c r="C10" s="736">
        <v>2</v>
      </c>
      <c r="D10" s="3435" t="s">
        <v>72</v>
      </c>
      <c r="E10" s="3435"/>
      <c r="F10" s="3436"/>
      <c r="G10" s="730"/>
    </row>
    <row r="11" spans="1:7" ht="46.5" customHeight="1">
      <c r="A11" s="730"/>
      <c r="B11" s="3434"/>
      <c r="C11" s="737">
        <v>3</v>
      </c>
      <c r="D11" s="3435" t="s">
        <v>73</v>
      </c>
      <c r="E11" s="3435"/>
      <c r="F11" s="3436"/>
      <c r="G11" s="730"/>
    </row>
    <row r="12" spans="1:7" ht="29.25" customHeight="1">
      <c r="A12" s="730"/>
      <c r="B12" s="738" t="s">
        <v>1645</v>
      </c>
      <c r="C12" s="3418" t="s">
        <v>1646</v>
      </c>
      <c r="D12" s="3419"/>
      <c r="E12" s="3419"/>
      <c r="F12" s="3420"/>
      <c r="G12" s="730"/>
    </row>
    <row r="13" spans="1:7" ht="29.25" customHeight="1">
      <c r="A13" s="730"/>
      <c r="B13" s="739" t="s">
        <v>1647</v>
      </c>
      <c r="C13" s="3421" t="s">
        <v>1648</v>
      </c>
      <c r="D13" s="3422"/>
      <c r="E13" s="3422"/>
      <c r="F13" s="3423"/>
      <c r="G13" s="730"/>
    </row>
    <row r="14" spans="1:7">
      <c r="A14" s="730"/>
      <c r="B14" s="730"/>
      <c r="C14" s="730"/>
      <c r="D14" s="730"/>
      <c r="E14" s="730"/>
      <c r="F14" s="730"/>
      <c r="G14" s="730"/>
    </row>
    <row r="15" spans="1:7" ht="15" customHeight="1">
      <c r="A15" s="730"/>
      <c r="B15" s="730" t="s">
        <v>1649</v>
      </c>
      <c r="C15" s="730"/>
      <c r="D15" s="730"/>
      <c r="E15" s="730"/>
      <c r="F15" s="730"/>
      <c r="G15" s="730"/>
    </row>
    <row r="16" spans="1:7" ht="32.25" customHeight="1">
      <c r="A16" s="730"/>
      <c r="B16" s="3424" t="s">
        <v>1650</v>
      </c>
      <c r="C16" s="3424"/>
      <c r="D16" s="3424"/>
      <c r="E16" s="3424"/>
      <c r="F16" s="3424"/>
      <c r="G16" s="730"/>
    </row>
    <row r="17" spans="1:7" ht="6.75" customHeight="1">
      <c r="A17" s="730"/>
      <c r="B17" s="740"/>
      <c r="C17" s="730"/>
      <c r="D17" s="730"/>
      <c r="E17" s="730"/>
      <c r="F17" s="730"/>
      <c r="G17" s="730"/>
    </row>
  </sheetData>
  <mergeCells count="11">
    <mergeCell ref="C12:F12"/>
    <mergeCell ref="C13:F13"/>
    <mergeCell ref="B16:F16"/>
    <mergeCell ref="D3:F3"/>
    <mergeCell ref="B5:F5"/>
    <mergeCell ref="C7:F7"/>
    <mergeCell ref="C8:F8"/>
    <mergeCell ref="B9:B11"/>
    <mergeCell ref="D9:F9"/>
    <mergeCell ref="D10:F10"/>
    <mergeCell ref="D11:F11"/>
  </mergeCells>
  <phoneticPr fontId="7"/>
  <hyperlinks>
    <hyperlink ref="A1" location="'目次'!A1" display="目次" xr:uid="{00000000-0004-0000-2800-000000000000}"/>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4"/>
  </sheetPr>
  <dimension ref="A1:L19"/>
  <sheetViews>
    <sheetView view="pageBreakPreview" zoomScaleNormal="100" zoomScaleSheetLayoutView="100" workbookViewId="0">
      <selection activeCell="A5" sqref="A5:F5"/>
    </sheetView>
  </sheetViews>
  <sheetFormatPr defaultRowHeight="13"/>
  <cols>
    <col min="1" max="1" width="1.36328125" style="744" customWidth="1"/>
    <col min="2" max="2" width="24.26953125" style="744" customWidth="1"/>
    <col min="3" max="3" width="4" style="744" customWidth="1"/>
    <col min="4" max="5" width="30.6328125" style="744" customWidth="1"/>
    <col min="6" max="6" width="3.08984375" style="744" customWidth="1"/>
    <col min="7" max="7" width="1.36328125" style="744" customWidth="1"/>
    <col min="8" max="255" width="9" style="744"/>
    <col min="256" max="256" width="4.6328125" style="744" customWidth="1"/>
    <col min="257" max="257" width="24.26953125" style="744" customWidth="1"/>
    <col min="258" max="258" width="4" style="744" customWidth="1"/>
    <col min="259" max="261" width="20.08984375" style="744" customWidth="1"/>
    <col min="262" max="262" width="3.08984375" style="744" customWidth="1"/>
    <col min="263" max="511" width="9" style="744"/>
    <col min="512" max="512" width="4.6328125" style="744" customWidth="1"/>
    <col min="513" max="513" width="24.26953125" style="744" customWidth="1"/>
    <col min="514" max="514" width="4" style="744" customWidth="1"/>
    <col min="515" max="517" width="20.08984375" style="744" customWidth="1"/>
    <col min="518" max="518" width="3.08984375" style="744" customWidth="1"/>
    <col min="519" max="767" width="9" style="744"/>
    <col min="768" max="768" width="4.6328125" style="744" customWidth="1"/>
    <col min="769" max="769" width="24.26953125" style="744" customWidth="1"/>
    <col min="770" max="770" width="4" style="744" customWidth="1"/>
    <col min="771" max="773" width="20.08984375" style="744" customWidth="1"/>
    <col min="774" max="774" width="3.08984375" style="744" customWidth="1"/>
    <col min="775" max="1023" width="9" style="744"/>
    <col min="1024" max="1024" width="4.6328125" style="744" customWidth="1"/>
    <col min="1025" max="1025" width="24.26953125" style="744" customWidth="1"/>
    <col min="1026" max="1026" width="4" style="744" customWidth="1"/>
    <col min="1027" max="1029" width="20.08984375" style="744" customWidth="1"/>
    <col min="1030" max="1030" width="3.08984375" style="744" customWidth="1"/>
    <col min="1031" max="1279" width="9" style="744"/>
    <col min="1280" max="1280" width="4.6328125" style="744" customWidth="1"/>
    <col min="1281" max="1281" width="24.26953125" style="744" customWidth="1"/>
    <col min="1282" max="1282" width="4" style="744" customWidth="1"/>
    <col min="1283" max="1285" width="20.08984375" style="744" customWidth="1"/>
    <col min="1286" max="1286" width="3.08984375" style="744" customWidth="1"/>
    <col min="1287" max="1535" width="9" style="744"/>
    <col min="1536" max="1536" width="4.6328125" style="744" customWidth="1"/>
    <col min="1537" max="1537" width="24.26953125" style="744" customWidth="1"/>
    <col min="1538" max="1538" width="4" style="744" customWidth="1"/>
    <col min="1539" max="1541" width="20.08984375" style="744" customWidth="1"/>
    <col min="1542" max="1542" width="3.08984375" style="744" customWidth="1"/>
    <col min="1543" max="1791" width="9" style="744"/>
    <col min="1792" max="1792" width="4.6328125" style="744" customWidth="1"/>
    <col min="1793" max="1793" width="24.26953125" style="744" customWidth="1"/>
    <col min="1794" max="1794" width="4" style="744" customWidth="1"/>
    <col min="1795" max="1797" width="20.08984375" style="744" customWidth="1"/>
    <col min="1798" max="1798" width="3.08984375" style="744" customWidth="1"/>
    <col min="1799" max="2047" width="9" style="744"/>
    <col min="2048" max="2048" width="4.6328125" style="744" customWidth="1"/>
    <col min="2049" max="2049" width="24.26953125" style="744" customWidth="1"/>
    <col min="2050" max="2050" width="4" style="744" customWidth="1"/>
    <col min="2051" max="2053" width="20.08984375" style="744" customWidth="1"/>
    <col min="2054" max="2054" width="3.08984375" style="744" customWidth="1"/>
    <col min="2055" max="2303" width="9" style="744"/>
    <col min="2304" max="2304" width="4.6328125" style="744" customWidth="1"/>
    <col min="2305" max="2305" width="24.26953125" style="744" customWidth="1"/>
    <col min="2306" max="2306" width="4" style="744" customWidth="1"/>
    <col min="2307" max="2309" width="20.08984375" style="744" customWidth="1"/>
    <col min="2310" max="2310" width="3.08984375" style="744" customWidth="1"/>
    <col min="2311" max="2559" width="9" style="744"/>
    <col min="2560" max="2560" width="4.6328125" style="744" customWidth="1"/>
    <col min="2561" max="2561" width="24.26953125" style="744" customWidth="1"/>
    <col min="2562" max="2562" width="4" style="744" customWidth="1"/>
    <col min="2563" max="2565" width="20.08984375" style="744" customWidth="1"/>
    <col min="2566" max="2566" width="3.08984375" style="744" customWidth="1"/>
    <col min="2567" max="2815" width="9" style="744"/>
    <col min="2816" max="2816" width="4.6328125" style="744" customWidth="1"/>
    <col min="2817" max="2817" width="24.26953125" style="744" customWidth="1"/>
    <col min="2818" max="2818" width="4" style="744" customWidth="1"/>
    <col min="2819" max="2821" width="20.08984375" style="744" customWidth="1"/>
    <col min="2822" max="2822" width="3.08984375" style="744" customWidth="1"/>
    <col min="2823" max="3071" width="9" style="744"/>
    <col min="3072" max="3072" width="4.6328125" style="744" customWidth="1"/>
    <col min="3073" max="3073" width="24.26953125" style="744" customWidth="1"/>
    <col min="3074" max="3074" width="4" style="744" customWidth="1"/>
    <col min="3075" max="3077" width="20.08984375" style="744" customWidth="1"/>
    <col min="3078" max="3078" width="3.08984375" style="744" customWidth="1"/>
    <col min="3079" max="3327" width="9" style="744"/>
    <col min="3328" max="3328" width="4.6328125" style="744" customWidth="1"/>
    <col min="3329" max="3329" width="24.26953125" style="744" customWidth="1"/>
    <col min="3330" max="3330" width="4" style="744" customWidth="1"/>
    <col min="3331" max="3333" width="20.08984375" style="744" customWidth="1"/>
    <col min="3334" max="3334" width="3.08984375" style="744" customWidth="1"/>
    <col min="3335" max="3583" width="9" style="744"/>
    <col min="3584" max="3584" width="4.6328125" style="744" customWidth="1"/>
    <col min="3585" max="3585" width="24.26953125" style="744" customWidth="1"/>
    <col min="3586" max="3586" width="4" style="744" customWidth="1"/>
    <col min="3587" max="3589" width="20.08984375" style="744" customWidth="1"/>
    <col min="3590" max="3590" width="3.08984375" style="744" customWidth="1"/>
    <col min="3591" max="3839" width="9" style="744"/>
    <col min="3840" max="3840" width="4.6328125" style="744" customWidth="1"/>
    <col min="3841" max="3841" width="24.26953125" style="744" customWidth="1"/>
    <col min="3842" max="3842" width="4" style="744" customWidth="1"/>
    <col min="3843" max="3845" width="20.08984375" style="744" customWidth="1"/>
    <col min="3846" max="3846" width="3.08984375" style="744" customWidth="1"/>
    <col min="3847" max="4095" width="9" style="744"/>
    <col min="4096" max="4096" width="4.6328125" style="744" customWidth="1"/>
    <col min="4097" max="4097" width="24.26953125" style="744" customWidth="1"/>
    <col min="4098" max="4098" width="4" style="744" customWidth="1"/>
    <col min="4099" max="4101" width="20.08984375" style="744" customWidth="1"/>
    <col min="4102" max="4102" width="3.08984375" style="744" customWidth="1"/>
    <col min="4103" max="4351" width="9" style="744"/>
    <col min="4352" max="4352" width="4.6328125" style="744" customWidth="1"/>
    <col min="4353" max="4353" width="24.26953125" style="744" customWidth="1"/>
    <col min="4354" max="4354" width="4" style="744" customWidth="1"/>
    <col min="4355" max="4357" width="20.08984375" style="744" customWidth="1"/>
    <col min="4358" max="4358" width="3.08984375" style="744" customWidth="1"/>
    <col min="4359" max="4607" width="9" style="744"/>
    <col min="4608" max="4608" width="4.6328125" style="744" customWidth="1"/>
    <col min="4609" max="4609" width="24.26953125" style="744" customWidth="1"/>
    <col min="4610" max="4610" width="4" style="744" customWidth="1"/>
    <col min="4611" max="4613" width="20.08984375" style="744" customWidth="1"/>
    <col min="4614" max="4614" width="3.08984375" style="744" customWidth="1"/>
    <col min="4615" max="4863" width="9" style="744"/>
    <col min="4864" max="4864" width="4.6328125" style="744" customWidth="1"/>
    <col min="4865" max="4865" width="24.26953125" style="744" customWidth="1"/>
    <col min="4866" max="4866" width="4" style="744" customWidth="1"/>
    <col min="4867" max="4869" width="20.08984375" style="744" customWidth="1"/>
    <col min="4870" max="4870" width="3.08984375" style="744" customWidth="1"/>
    <col min="4871" max="5119" width="9" style="744"/>
    <col min="5120" max="5120" width="4.6328125" style="744" customWidth="1"/>
    <col min="5121" max="5121" width="24.26953125" style="744" customWidth="1"/>
    <col min="5122" max="5122" width="4" style="744" customWidth="1"/>
    <col min="5123" max="5125" width="20.08984375" style="744" customWidth="1"/>
    <col min="5126" max="5126" width="3.08984375" style="744" customWidth="1"/>
    <col min="5127" max="5375" width="9" style="744"/>
    <col min="5376" max="5376" width="4.6328125" style="744" customWidth="1"/>
    <col min="5377" max="5377" width="24.26953125" style="744" customWidth="1"/>
    <col min="5378" max="5378" width="4" style="744" customWidth="1"/>
    <col min="5379" max="5381" width="20.08984375" style="744" customWidth="1"/>
    <col min="5382" max="5382" width="3.08984375" style="744" customWidth="1"/>
    <col min="5383" max="5631" width="9" style="744"/>
    <col min="5632" max="5632" width="4.6328125" style="744" customWidth="1"/>
    <col min="5633" max="5633" width="24.26953125" style="744" customWidth="1"/>
    <col min="5634" max="5634" width="4" style="744" customWidth="1"/>
    <col min="5635" max="5637" width="20.08984375" style="744" customWidth="1"/>
    <col min="5638" max="5638" width="3.08984375" style="744" customWidth="1"/>
    <col min="5639" max="5887" width="9" style="744"/>
    <col min="5888" max="5888" width="4.6328125" style="744" customWidth="1"/>
    <col min="5889" max="5889" width="24.26953125" style="744" customWidth="1"/>
    <col min="5890" max="5890" width="4" style="744" customWidth="1"/>
    <col min="5891" max="5893" width="20.08984375" style="744" customWidth="1"/>
    <col min="5894" max="5894" width="3.08984375" style="744" customWidth="1"/>
    <col min="5895" max="6143" width="9" style="744"/>
    <col min="6144" max="6144" width="4.6328125" style="744" customWidth="1"/>
    <col min="6145" max="6145" width="24.26953125" style="744" customWidth="1"/>
    <col min="6146" max="6146" width="4" style="744" customWidth="1"/>
    <col min="6147" max="6149" width="20.08984375" style="744" customWidth="1"/>
    <col min="6150" max="6150" width="3.08984375" style="744" customWidth="1"/>
    <col min="6151" max="6399" width="9" style="744"/>
    <col min="6400" max="6400" width="4.6328125" style="744" customWidth="1"/>
    <col min="6401" max="6401" width="24.26953125" style="744" customWidth="1"/>
    <col min="6402" max="6402" width="4" style="744" customWidth="1"/>
    <col min="6403" max="6405" width="20.08984375" style="744" customWidth="1"/>
    <col min="6406" max="6406" width="3.08984375" style="744" customWidth="1"/>
    <col min="6407" max="6655" width="9" style="744"/>
    <col min="6656" max="6656" width="4.6328125" style="744" customWidth="1"/>
    <col min="6657" max="6657" width="24.26953125" style="744" customWidth="1"/>
    <col min="6658" max="6658" width="4" style="744" customWidth="1"/>
    <col min="6659" max="6661" width="20.08984375" style="744" customWidth="1"/>
    <col min="6662" max="6662" width="3.08984375" style="744" customWidth="1"/>
    <col min="6663" max="6911" width="9" style="744"/>
    <col min="6912" max="6912" width="4.6328125" style="744" customWidth="1"/>
    <col min="6913" max="6913" width="24.26953125" style="744" customWidth="1"/>
    <col min="6914" max="6914" width="4" style="744" customWidth="1"/>
    <col min="6915" max="6917" width="20.08984375" style="744" customWidth="1"/>
    <col min="6918" max="6918" width="3.08984375" style="744" customWidth="1"/>
    <col min="6919" max="7167" width="9" style="744"/>
    <col min="7168" max="7168" width="4.6328125" style="744" customWidth="1"/>
    <col min="7169" max="7169" width="24.26953125" style="744" customWidth="1"/>
    <col min="7170" max="7170" width="4" style="744" customWidth="1"/>
    <col min="7171" max="7173" width="20.08984375" style="744" customWidth="1"/>
    <col min="7174" max="7174" width="3.08984375" style="744" customWidth="1"/>
    <col min="7175" max="7423" width="9" style="744"/>
    <col min="7424" max="7424" width="4.6328125" style="744" customWidth="1"/>
    <col min="7425" max="7425" width="24.26953125" style="744" customWidth="1"/>
    <col min="7426" max="7426" width="4" style="744" customWidth="1"/>
    <col min="7427" max="7429" width="20.08984375" style="744" customWidth="1"/>
    <col min="7430" max="7430" width="3.08984375" style="744" customWidth="1"/>
    <col min="7431" max="7679" width="9" style="744"/>
    <col min="7680" max="7680" width="4.6328125" style="744" customWidth="1"/>
    <col min="7681" max="7681" width="24.26953125" style="744" customWidth="1"/>
    <col min="7682" max="7682" width="4" style="744" customWidth="1"/>
    <col min="7683" max="7685" width="20.08984375" style="744" customWidth="1"/>
    <col min="7686" max="7686" width="3.08984375" style="744" customWidth="1"/>
    <col min="7687" max="7935" width="9" style="744"/>
    <col min="7936" max="7936" width="4.6328125" style="744" customWidth="1"/>
    <col min="7937" max="7937" width="24.26953125" style="744" customWidth="1"/>
    <col min="7938" max="7938" width="4" style="744" customWidth="1"/>
    <col min="7939" max="7941" width="20.08984375" style="744" customWidth="1"/>
    <col min="7942" max="7942" width="3.08984375" style="744" customWidth="1"/>
    <col min="7943" max="8191" width="9" style="744"/>
    <col min="8192" max="8192" width="4.6328125" style="744" customWidth="1"/>
    <col min="8193" max="8193" width="24.26953125" style="744" customWidth="1"/>
    <col min="8194" max="8194" width="4" style="744" customWidth="1"/>
    <col min="8195" max="8197" width="20.08984375" style="744" customWidth="1"/>
    <col min="8198" max="8198" width="3.08984375" style="744" customWidth="1"/>
    <col min="8199" max="8447" width="9" style="744"/>
    <col min="8448" max="8448" width="4.6328125" style="744" customWidth="1"/>
    <col min="8449" max="8449" width="24.26953125" style="744" customWidth="1"/>
    <col min="8450" max="8450" width="4" style="744" customWidth="1"/>
    <col min="8451" max="8453" width="20.08984375" style="744" customWidth="1"/>
    <col min="8454" max="8454" width="3.08984375" style="744" customWidth="1"/>
    <col min="8455" max="8703" width="9" style="744"/>
    <col min="8704" max="8704" width="4.6328125" style="744" customWidth="1"/>
    <col min="8705" max="8705" width="24.26953125" style="744" customWidth="1"/>
    <col min="8706" max="8706" width="4" style="744" customWidth="1"/>
    <col min="8707" max="8709" width="20.08984375" style="744" customWidth="1"/>
    <col min="8710" max="8710" width="3.08984375" style="744" customWidth="1"/>
    <col min="8711" max="8959" width="9" style="744"/>
    <col min="8960" max="8960" width="4.6328125" style="744" customWidth="1"/>
    <col min="8961" max="8961" width="24.26953125" style="744" customWidth="1"/>
    <col min="8962" max="8962" width="4" style="744" customWidth="1"/>
    <col min="8963" max="8965" width="20.08984375" style="744" customWidth="1"/>
    <col min="8966" max="8966" width="3.08984375" style="744" customWidth="1"/>
    <col min="8967" max="9215" width="9" style="744"/>
    <col min="9216" max="9216" width="4.6328125" style="744" customWidth="1"/>
    <col min="9217" max="9217" width="24.26953125" style="744" customWidth="1"/>
    <col min="9218" max="9218" width="4" style="744" customWidth="1"/>
    <col min="9219" max="9221" width="20.08984375" style="744" customWidth="1"/>
    <col min="9222" max="9222" width="3.08984375" style="744" customWidth="1"/>
    <col min="9223" max="9471" width="9" style="744"/>
    <col min="9472" max="9472" width="4.6328125" style="744" customWidth="1"/>
    <col min="9473" max="9473" width="24.26953125" style="744" customWidth="1"/>
    <col min="9474" max="9474" width="4" style="744" customWidth="1"/>
    <col min="9475" max="9477" width="20.08984375" style="744" customWidth="1"/>
    <col min="9478" max="9478" width="3.08984375" style="744" customWidth="1"/>
    <col min="9479" max="9727" width="9" style="744"/>
    <col min="9728" max="9728" width="4.6328125" style="744" customWidth="1"/>
    <col min="9729" max="9729" width="24.26953125" style="744" customWidth="1"/>
    <col min="9730" max="9730" width="4" style="744" customWidth="1"/>
    <col min="9731" max="9733" width="20.08984375" style="744" customWidth="1"/>
    <col min="9734" max="9734" width="3.08984375" style="744" customWidth="1"/>
    <col min="9735" max="9983" width="9" style="744"/>
    <col min="9984" max="9984" width="4.6328125" style="744" customWidth="1"/>
    <col min="9985" max="9985" width="24.26953125" style="744" customWidth="1"/>
    <col min="9986" max="9986" width="4" style="744" customWidth="1"/>
    <col min="9987" max="9989" width="20.08984375" style="744" customWidth="1"/>
    <col min="9990" max="9990" width="3.08984375" style="744" customWidth="1"/>
    <col min="9991" max="10239" width="9" style="744"/>
    <col min="10240" max="10240" width="4.6328125" style="744" customWidth="1"/>
    <col min="10241" max="10241" width="24.26953125" style="744" customWidth="1"/>
    <col min="10242" max="10242" width="4" style="744" customWidth="1"/>
    <col min="10243" max="10245" width="20.08984375" style="744" customWidth="1"/>
    <col min="10246" max="10246" width="3.08984375" style="744" customWidth="1"/>
    <col min="10247" max="10495" width="9" style="744"/>
    <col min="10496" max="10496" width="4.6328125" style="744" customWidth="1"/>
    <col min="10497" max="10497" width="24.26953125" style="744" customWidth="1"/>
    <col min="10498" max="10498" width="4" style="744" customWidth="1"/>
    <col min="10499" max="10501" width="20.08984375" style="744" customWidth="1"/>
    <col min="10502" max="10502" width="3.08984375" style="744" customWidth="1"/>
    <col min="10503" max="10751" width="9" style="744"/>
    <col min="10752" max="10752" width="4.6328125" style="744" customWidth="1"/>
    <col min="10753" max="10753" width="24.26953125" style="744" customWidth="1"/>
    <col min="10754" max="10754" width="4" style="744" customWidth="1"/>
    <col min="10755" max="10757" width="20.08984375" style="744" customWidth="1"/>
    <col min="10758" max="10758" width="3.08984375" style="744" customWidth="1"/>
    <col min="10759" max="11007" width="9" style="744"/>
    <col min="11008" max="11008" width="4.6328125" style="744" customWidth="1"/>
    <col min="11009" max="11009" width="24.26953125" style="744" customWidth="1"/>
    <col min="11010" max="11010" width="4" style="744" customWidth="1"/>
    <col min="11011" max="11013" width="20.08984375" style="744" customWidth="1"/>
    <col min="11014" max="11014" width="3.08984375" style="744" customWidth="1"/>
    <col min="11015" max="11263" width="9" style="744"/>
    <col min="11264" max="11264" width="4.6328125" style="744" customWidth="1"/>
    <col min="11265" max="11265" width="24.26953125" style="744" customWidth="1"/>
    <col min="11266" max="11266" width="4" style="744" customWidth="1"/>
    <col min="11267" max="11269" width="20.08984375" style="744" customWidth="1"/>
    <col min="11270" max="11270" width="3.08984375" style="744" customWidth="1"/>
    <col min="11271" max="11519" width="9" style="744"/>
    <col min="11520" max="11520" width="4.6328125" style="744" customWidth="1"/>
    <col min="11521" max="11521" width="24.26953125" style="744" customWidth="1"/>
    <col min="11522" max="11522" width="4" style="744" customWidth="1"/>
    <col min="11523" max="11525" width="20.08984375" style="744" customWidth="1"/>
    <col min="11526" max="11526" width="3.08984375" style="744" customWidth="1"/>
    <col min="11527" max="11775" width="9" style="744"/>
    <col min="11776" max="11776" width="4.6328125" style="744" customWidth="1"/>
    <col min="11777" max="11777" width="24.26953125" style="744" customWidth="1"/>
    <col min="11778" max="11778" width="4" style="744" customWidth="1"/>
    <col min="11779" max="11781" width="20.08984375" style="744" customWidth="1"/>
    <col min="11782" max="11782" width="3.08984375" style="744" customWidth="1"/>
    <col min="11783" max="12031" width="9" style="744"/>
    <col min="12032" max="12032" width="4.6328125" style="744" customWidth="1"/>
    <col min="12033" max="12033" width="24.26953125" style="744" customWidth="1"/>
    <col min="12034" max="12034" width="4" style="744" customWidth="1"/>
    <col min="12035" max="12037" width="20.08984375" style="744" customWidth="1"/>
    <col min="12038" max="12038" width="3.08984375" style="744" customWidth="1"/>
    <col min="12039" max="12287" width="9" style="744"/>
    <col min="12288" max="12288" width="4.6328125" style="744" customWidth="1"/>
    <col min="12289" max="12289" width="24.26953125" style="744" customWidth="1"/>
    <col min="12290" max="12290" width="4" style="744" customWidth="1"/>
    <col min="12291" max="12293" width="20.08984375" style="744" customWidth="1"/>
    <col min="12294" max="12294" width="3.08984375" style="744" customWidth="1"/>
    <col min="12295" max="12543" width="9" style="744"/>
    <col min="12544" max="12544" width="4.6328125" style="744" customWidth="1"/>
    <col min="12545" max="12545" width="24.26953125" style="744" customWidth="1"/>
    <col min="12546" max="12546" width="4" style="744" customWidth="1"/>
    <col min="12547" max="12549" width="20.08984375" style="744" customWidth="1"/>
    <col min="12550" max="12550" width="3.08984375" style="744" customWidth="1"/>
    <col min="12551" max="12799" width="9" style="744"/>
    <col min="12800" max="12800" width="4.6328125" style="744" customWidth="1"/>
    <col min="12801" max="12801" width="24.26953125" style="744" customWidth="1"/>
    <col min="12802" max="12802" width="4" style="744" customWidth="1"/>
    <col min="12803" max="12805" width="20.08984375" style="744" customWidth="1"/>
    <col min="12806" max="12806" width="3.08984375" style="744" customWidth="1"/>
    <col min="12807" max="13055" width="9" style="744"/>
    <col min="13056" max="13056" width="4.6328125" style="744" customWidth="1"/>
    <col min="13057" max="13057" width="24.26953125" style="744" customWidth="1"/>
    <col min="13058" max="13058" width="4" style="744" customWidth="1"/>
    <col min="13059" max="13061" width="20.08984375" style="744" customWidth="1"/>
    <col min="13062" max="13062" width="3.08984375" style="744" customWidth="1"/>
    <col min="13063" max="13311" width="9" style="744"/>
    <col min="13312" max="13312" width="4.6328125" style="744" customWidth="1"/>
    <col min="13313" max="13313" width="24.26953125" style="744" customWidth="1"/>
    <col min="13314" max="13314" width="4" style="744" customWidth="1"/>
    <col min="13315" max="13317" width="20.08984375" style="744" customWidth="1"/>
    <col min="13318" max="13318" width="3.08984375" style="744" customWidth="1"/>
    <col min="13319" max="13567" width="9" style="744"/>
    <col min="13568" max="13568" width="4.6328125" style="744" customWidth="1"/>
    <col min="13569" max="13569" width="24.26953125" style="744" customWidth="1"/>
    <col min="13570" max="13570" width="4" style="744" customWidth="1"/>
    <col min="13571" max="13573" width="20.08984375" style="744" customWidth="1"/>
    <col min="13574" max="13574" width="3.08984375" style="744" customWidth="1"/>
    <col min="13575" max="13823" width="9" style="744"/>
    <col min="13824" max="13824" width="4.6328125" style="744" customWidth="1"/>
    <col min="13825" max="13825" width="24.26953125" style="744" customWidth="1"/>
    <col min="13826" max="13826" width="4" style="744" customWidth="1"/>
    <col min="13827" max="13829" width="20.08984375" style="744" customWidth="1"/>
    <col min="13830" max="13830" width="3.08984375" style="744" customWidth="1"/>
    <col min="13831" max="14079" width="9" style="744"/>
    <col min="14080" max="14080" width="4.6328125" style="744" customWidth="1"/>
    <col min="14081" max="14081" width="24.26953125" style="744" customWidth="1"/>
    <col min="14082" max="14082" width="4" style="744" customWidth="1"/>
    <col min="14083" max="14085" width="20.08984375" style="744" customWidth="1"/>
    <col min="14086" max="14086" width="3.08984375" style="744" customWidth="1"/>
    <col min="14087" max="14335" width="9" style="744"/>
    <col min="14336" max="14336" width="4.6328125" style="744" customWidth="1"/>
    <col min="14337" max="14337" width="24.26953125" style="744" customWidth="1"/>
    <col min="14338" max="14338" width="4" style="744" customWidth="1"/>
    <col min="14339" max="14341" width="20.08984375" style="744" customWidth="1"/>
    <col min="14342" max="14342" width="3.08984375" style="744" customWidth="1"/>
    <col min="14343" max="14591" width="9" style="744"/>
    <col min="14592" max="14592" width="4.6328125" style="744" customWidth="1"/>
    <col min="14593" max="14593" width="24.26953125" style="744" customWidth="1"/>
    <col min="14594" max="14594" width="4" style="744" customWidth="1"/>
    <col min="14595" max="14597" width="20.08984375" style="744" customWidth="1"/>
    <col min="14598" max="14598" width="3.08984375" style="744" customWidth="1"/>
    <col min="14599" max="14847" width="9" style="744"/>
    <col min="14848" max="14848" width="4.6328125" style="744" customWidth="1"/>
    <col min="14849" max="14849" width="24.26953125" style="744" customWidth="1"/>
    <col min="14850" max="14850" width="4" style="744" customWidth="1"/>
    <col min="14851" max="14853" width="20.08984375" style="744" customWidth="1"/>
    <col min="14854" max="14854" width="3.08984375" style="744" customWidth="1"/>
    <col min="14855" max="15103" width="9" style="744"/>
    <col min="15104" max="15104" width="4.6328125" style="744" customWidth="1"/>
    <col min="15105" max="15105" width="24.26953125" style="744" customWidth="1"/>
    <col min="15106" max="15106" width="4" style="744" customWidth="1"/>
    <col min="15107" max="15109" width="20.08984375" style="744" customWidth="1"/>
    <col min="15110" max="15110" width="3.08984375" style="744" customWidth="1"/>
    <col min="15111" max="15359" width="9" style="744"/>
    <col min="15360" max="15360" width="4.6328125" style="744" customWidth="1"/>
    <col min="15361" max="15361" width="24.26953125" style="744" customWidth="1"/>
    <col min="15362" max="15362" width="4" style="744" customWidth="1"/>
    <col min="15363" max="15365" width="20.08984375" style="744" customWidth="1"/>
    <col min="15366" max="15366" width="3.08984375" style="744" customWidth="1"/>
    <col min="15367" max="15615" width="9" style="744"/>
    <col min="15616" max="15616" width="4.6328125" style="744" customWidth="1"/>
    <col min="15617" max="15617" width="24.26953125" style="744" customWidth="1"/>
    <col min="15618" max="15618" width="4" style="744" customWidth="1"/>
    <col min="15619" max="15621" width="20.08984375" style="744" customWidth="1"/>
    <col min="15622" max="15622" width="3.08984375" style="744" customWidth="1"/>
    <col min="15623" max="15871" width="9" style="744"/>
    <col min="15872" max="15872" width="4.6328125" style="744" customWidth="1"/>
    <col min="15873" max="15873" width="24.26953125" style="744" customWidth="1"/>
    <col min="15874" max="15874" width="4" style="744" customWidth="1"/>
    <col min="15875" max="15877" width="20.08984375" style="744" customWidth="1"/>
    <col min="15878" max="15878" width="3.08984375" style="744" customWidth="1"/>
    <col min="15879" max="16127" width="9" style="744"/>
    <col min="16128" max="16128" width="4.6328125" style="744" customWidth="1"/>
    <col min="16129" max="16129" width="24.26953125" style="744" customWidth="1"/>
    <col min="16130" max="16130" width="4" style="744" customWidth="1"/>
    <col min="16131" max="16133" width="20.08984375" style="744" customWidth="1"/>
    <col min="16134" max="16134" width="3.08984375" style="744" customWidth="1"/>
    <col min="16135" max="16384" width="9" style="744"/>
  </cols>
  <sheetData>
    <row r="1" spans="1:12" customFormat="1" ht="18" customHeight="1">
      <c r="A1" s="172" t="s">
        <v>646</v>
      </c>
    </row>
    <row r="2" spans="1:12" ht="20.149999999999999" customHeight="1">
      <c r="A2" s="745"/>
      <c r="B2" s="746" t="s">
        <v>1662</v>
      </c>
      <c r="C2" s="747"/>
      <c r="D2" s="747"/>
      <c r="E2" s="747"/>
      <c r="F2" s="747"/>
    </row>
    <row r="3" spans="1:12" ht="20.149999999999999" customHeight="1">
      <c r="A3" s="745"/>
      <c r="B3" s="747"/>
      <c r="C3" s="747"/>
      <c r="D3" s="747"/>
      <c r="E3" s="748" t="s">
        <v>520</v>
      </c>
      <c r="F3" s="748"/>
    </row>
    <row r="4" spans="1:12" ht="20.149999999999999" customHeight="1">
      <c r="A4" s="745"/>
      <c r="B4" s="747"/>
      <c r="C4" s="747"/>
      <c r="D4" s="747"/>
      <c r="E4" s="747"/>
      <c r="F4" s="748"/>
    </row>
    <row r="5" spans="1:12" ht="20.149999999999999" customHeight="1">
      <c r="A5" s="3437" t="s">
        <v>1663</v>
      </c>
      <c r="B5" s="3437"/>
      <c r="C5" s="3437"/>
      <c r="D5" s="3437"/>
      <c r="E5" s="3437"/>
      <c r="F5" s="3437"/>
    </row>
    <row r="6" spans="1:12" ht="20.149999999999999" customHeight="1">
      <c r="A6" s="749"/>
      <c r="B6" s="749"/>
      <c r="C6" s="749"/>
      <c r="D6" s="749"/>
      <c r="E6" s="749"/>
      <c r="F6" s="749"/>
    </row>
    <row r="7" spans="1:12" ht="30" customHeight="1">
      <c r="A7" s="749"/>
      <c r="B7" s="750" t="s">
        <v>1312</v>
      </c>
      <c r="C7" s="3438"/>
      <c r="D7" s="3439"/>
      <c r="E7" s="3439"/>
      <c r="F7" s="3440"/>
    </row>
    <row r="8" spans="1:12" ht="30" customHeight="1">
      <c r="A8" s="747"/>
      <c r="B8" s="751" t="s">
        <v>1664</v>
      </c>
      <c r="C8" s="3441" t="s">
        <v>1344</v>
      </c>
      <c r="D8" s="3441"/>
      <c r="E8" s="3441"/>
      <c r="F8" s="3442"/>
    </row>
    <row r="9" spans="1:12" ht="10.5" customHeight="1">
      <c r="A9" s="747"/>
      <c r="B9" s="3443" t="s">
        <v>1665</v>
      </c>
      <c r="C9" s="752"/>
      <c r="D9" s="752"/>
      <c r="E9" s="752"/>
      <c r="F9" s="753"/>
      <c r="K9" s="754"/>
      <c r="L9" s="754"/>
    </row>
    <row r="10" spans="1:12" ht="30" customHeight="1">
      <c r="A10" s="747"/>
      <c r="B10" s="3444"/>
      <c r="C10" s="747"/>
      <c r="D10" s="755" t="s">
        <v>74</v>
      </c>
      <c r="E10" s="755" t="s">
        <v>75</v>
      </c>
      <c r="F10" s="756"/>
      <c r="K10" s="757"/>
      <c r="L10" s="748"/>
    </row>
    <row r="11" spans="1:12" ht="30" customHeight="1">
      <c r="A11" s="747"/>
      <c r="B11" s="3444"/>
      <c r="C11" s="747"/>
      <c r="D11" s="758" t="s">
        <v>233</v>
      </c>
      <c r="E11" s="759" t="s">
        <v>1666</v>
      </c>
      <c r="F11" s="756"/>
    </row>
    <row r="12" spans="1:12" ht="10.5" customHeight="1">
      <c r="A12" s="747"/>
      <c r="B12" s="3445"/>
      <c r="C12" s="760"/>
      <c r="D12" s="760"/>
      <c r="E12" s="760"/>
      <c r="F12" s="761"/>
    </row>
    <row r="13" spans="1:12" ht="9.75" customHeight="1">
      <c r="A13" s="747"/>
      <c r="B13" s="747"/>
      <c r="C13" s="747"/>
      <c r="D13" s="747"/>
      <c r="E13" s="747"/>
      <c r="F13" s="747"/>
    </row>
    <row r="14" spans="1:12" s="746" customFormat="1" ht="48.75" customHeight="1">
      <c r="A14" s="747"/>
      <c r="B14" s="3446" t="s">
        <v>1667</v>
      </c>
      <c r="C14" s="3446"/>
      <c r="D14" s="3446"/>
      <c r="E14" s="3446"/>
      <c r="F14" s="3446"/>
    </row>
    <row r="15" spans="1:12" s="746" customFormat="1" ht="19.5" customHeight="1">
      <c r="B15" s="747" t="s">
        <v>1668</v>
      </c>
      <c r="C15" s="747"/>
      <c r="D15" s="747"/>
      <c r="E15" s="747"/>
      <c r="F15" s="747"/>
    </row>
    <row r="16" spans="1:12" ht="16.5" customHeight="1">
      <c r="B16" s="747" t="s">
        <v>1669</v>
      </c>
      <c r="C16" s="747"/>
      <c r="D16" s="747"/>
      <c r="E16" s="747"/>
      <c r="F16" s="747"/>
    </row>
    <row r="17" spans="2:6" ht="16.5" customHeight="1">
      <c r="B17" s="747" t="s">
        <v>1670</v>
      </c>
      <c r="C17" s="747"/>
      <c r="D17" s="747"/>
      <c r="E17" s="747"/>
      <c r="F17" s="747"/>
    </row>
    <row r="18" spans="2:6" ht="16.5" customHeight="1">
      <c r="B18" s="747" t="s">
        <v>1671</v>
      </c>
      <c r="C18" s="747"/>
      <c r="D18" s="747"/>
      <c r="E18" s="747"/>
      <c r="F18" s="747"/>
    </row>
    <row r="19" spans="2:6">
      <c r="B19" s="747"/>
      <c r="C19" s="747"/>
      <c r="D19" s="747"/>
      <c r="E19" s="747"/>
      <c r="F19" s="747"/>
    </row>
  </sheetData>
  <mergeCells count="5">
    <mergeCell ref="A5:F5"/>
    <mergeCell ref="C7:F7"/>
    <mergeCell ref="C8:F8"/>
    <mergeCell ref="B9:B12"/>
    <mergeCell ref="B14:F14"/>
  </mergeCells>
  <phoneticPr fontId="7"/>
  <hyperlinks>
    <hyperlink ref="A1" location="'目次'!A1" display="目次" xr:uid="{00000000-0004-0000-2900-000000000000}"/>
  </hyperlinks>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4"/>
  </sheetPr>
  <dimension ref="A1:H51"/>
  <sheetViews>
    <sheetView view="pageBreakPreview" zoomScale="120" zoomScaleNormal="120" zoomScaleSheetLayoutView="120" workbookViewId="0"/>
  </sheetViews>
  <sheetFormatPr defaultRowHeight="13"/>
  <cols>
    <col min="1" max="1" width="9" style="163"/>
    <col min="2" max="2" width="11.08984375" style="163" customWidth="1"/>
    <col min="3" max="6" width="9" style="163"/>
    <col min="7" max="8" width="11.453125" style="163" customWidth="1"/>
    <col min="9" max="257" width="9" style="163"/>
    <col min="258" max="258" width="11.08984375" style="163" customWidth="1"/>
    <col min="259" max="262" width="9" style="163"/>
    <col min="263" max="264" width="11.453125" style="163" customWidth="1"/>
    <col min="265" max="513" width="9" style="163"/>
    <col min="514" max="514" width="11.08984375" style="163" customWidth="1"/>
    <col min="515" max="518" width="9" style="163"/>
    <col min="519" max="520" width="11.453125" style="163" customWidth="1"/>
    <col min="521" max="769" width="9" style="163"/>
    <col min="770" max="770" width="11.08984375" style="163" customWidth="1"/>
    <col min="771" max="774" width="9" style="163"/>
    <col min="775" max="776" width="11.453125" style="163" customWidth="1"/>
    <col min="777" max="1025" width="9" style="163"/>
    <col min="1026" max="1026" width="11.08984375" style="163" customWidth="1"/>
    <col min="1027" max="1030" width="9" style="163"/>
    <col min="1031" max="1032" width="11.453125" style="163" customWidth="1"/>
    <col min="1033" max="1281" width="9" style="163"/>
    <col min="1282" max="1282" width="11.08984375" style="163" customWidth="1"/>
    <col min="1283" max="1286" width="9" style="163"/>
    <col min="1287" max="1288" width="11.453125" style="163" customWidth="1"/>
    <col min="1289" max="1537" width="9" style="163"/>
    <col min="1538" max="1538" width="11.08984375" style="163" customWidth="1"/>
    <col min="1539" max="1542" width="9" style="163"/>
    <col min="1543" max="1544" width="11.453125" style="163" customWidth="1"/>
    <col min="1545" max="1793" width="9" style="163"/>
    <col min="1794" max="1794" width="11.08984375" style="163" customWidth="1"/>
    <col min="1795" max="1798" width="9" style="163"/>
    <col min="1799" max="1800" width="11.453125" style="163" customWidth="1"/>
    <col min="1801" max="2049" width="9" style="163"/>
    <col min="2050" max="2050" width="11.08984375" style="163" customWidth="1"/>
    <col min="2051" max="2054" width="9" style="163"/>
    <col min="2055" max="2056" width="11.453125" style="163" customWidth="1"/>
    <col min="2057" max="2305" width="9" style="163"/>
    <col min="2306" max="2306" width="11.08984375" style="163" customWidth="1"/>
    <col min="2307" max="2310" width="9" style="163"/>
    <col min="2311" max="2312" width="11.453125" style="163" customWidth="1"/>
    <col min="2313" max="2561" width="9" style="163"/>
    <col min="2562" max="2562" width="11.08984375" style="163" customWidth="1"/>
    <col min="2563" max="2566" width="9" style="163"/>
    <col min="2567" max="2568" width="11.453125" style="163" customWidth="1"/>
    <col min="2569" max="2817" width="9" style="163"/>
    <col min="2818" max="2818" width="11.08984375" style="163" customWidth="1"/>
    <col min="2819" max="2822" width="9" style="163"/>
    <col min="2823" max="2824" width="11.453125" style="163" customWidth="1"/>
    <col min="2825" max="3073" width="9" style="163"/>
    <col min="3074" max="3074" width="11.08984375" style="163" customWidth="1"/>
    <col min="3075" max="3078" width="9" style="163"/>
    <col min="3079" max="3080" width="11.453125" style="163" customWidth="1"/>
    <col min="3081" max="3329" width="9" style="163"/>
    <col min="3330" max="3330" width="11.08984375" style="163" customWidth="1"/>
    <col min="3331" max="3334" width="9" style="163"/>
    <col min="3335" max="3336" width="11.453125" style="163" customWidth="1"/>
    <col min="3337" max="3585" width="9" style="163"/>
    <col min="3586" max="3586" width="11.08984375" style="163" customWidth="1"/>
    <col min="3587" max="3590" width="9" style="163"/>
    <col min="3591" max="3592" width="11.453125" style="163" customWidth="1"/>
    <col min="3593" max="3841" width="9" style="163"/>
    <col min="3842" max="3842" width="11.08984375" style="163" customWidth="1"/>
    <col min="3843" max="3846" width="9" style="163"/>
    <col min="3847" max="3848" width="11.453125" style="163" customWidth="1"/>
    <col min="3849" max="4097" width="9" style="163"/>
    <col min="4098" max="4098" width="11.08984375" style="163" customWidth="1"/>
    <col min="4099" max="4102" width="9" style="163"/>
    <col min="4103" max="4104" width="11.453125" style="163" customWidth="1"/>
    <col min="4105" max="4353" width="9" style="163"/>
    <col min="4354" max="4354" width="11.08984375" style="163" customWidth="1"/>
    <col min="4355" max="4358" width="9" style="163"/>
    <col min="4359" max="4360" width="11.453125" style="163" customWidth="1"/>
    <col min="4361" max="4609" width="9" style="163"/>
    <col min="4610" max="4610" width="11.08984375" style="163" customWidth="1"/>
    <col min="4611" max="4614" width="9" style="163"/>
    <col min="4615" max="4616" width="11.453125" style="163" customWidth="1"/>
    <col min="4617" max="4865" width="9" style="163"/>
    <col min="4866" max="4866" width="11.08984375" style="163" customWidth="1"/>
    <col min="4867" max="4870" width="9" style="163"/>
    <col min="4871" max="4872" width="11.453125" style="163" customWidth="1"/>
    <col min="4873" max="5121" width="9" style="163"/>
    <col min="5122" max="5122" width="11.08984375" style="163" customWidth="1"/>
    <col min="5123" max="5126" width="9" style="163"/>
    <col min="5127" max="5128" width="11.453125" style="163" customWidth="1"/>
    <col min="5129" max="5377" width="9" style="163"/>
    <col min="5378" max="5378" width="11.08984375" style="163" customWidth="1"/>
    <col min="5379" max="5382" width="9" style="163"/>
    <col min="5383" max="5384" width="11.453125" style="163" customWidth="1"/>
    <col min="5385" max="5633" width="9" style="163"/>
    <col min="5634" max="5634" width="11.08984375" style="163" customWidth="1"/>
    <col min="5635" max="5638" width="9" style="163"/>
    <col min="5639" max="5640" width="11.453125" style="163" customWidth="1"/>
    <col min="5641" max="5889" width="9" style="163"/>
    <col min="5890" max="5890" width="11.08984375" style="163" customWidth="1"/>
    <col min="5891" max="5894" width="9" style="163"/>
    <col min="5895" max="5896" width="11.453125" style="163" customWidth="1"/>
    <col min="5897" max="6145" width="9" style="163"/>
    <col min="6146" max="6146" width="11.08984375" style="163" customWidth="1"/>
    <col min="6147" max="6150" width="9" style="163"/>
    <col min="6151" max="6152" width="11.453125" style="163" customWidth="1"/>
    <col min="6153" max="6401" width="9" style="163"/>
    <col min="6402" max="6402" width="11.08984375" style="163" customWidth="1"/>
    <col min="6403" max="6406" width="9" style="163"/>
    <col min="6407" max="6408" width="11.453125" style="163" customWidth="1"/>
    <col min="6409" max="6657" width="9" style="163"/>
    <col min="6658" max="6658" width="11.08984375" style="163" customWidth="1"/>
    <col min="6659" max="6662" width="9" style="163"/>
    <col min="6663" max="6664" width="11.453125" style="163" customWidth="1"/>
    <col min="6665" max="6913" width="9" style="163"/>
    <col min="6914" max="6914" width="11.08984375" style="163" customWidth="1"/>
    <col min="6915" max="6918" width="9" style="163"/>
    <col min="6919" max="6920" width="11.453125" style="163" customWidth="1"/>
    <col min="6921" max="7169" width="9" style="163"/>
    <col min="7170" max="7170" width="11.08984375" style="163" customWidth="1"/>
    <col min="7171" max="7174" width="9" style="163"/>
    <col min="7175" max="7176" width="11.453125" style="163" customWidth="1"/>
    <col min="7177" max="7425" width="9" style="163"/>
    <col min="7426" max="7426" width="11.08984375" style="163" customWidth="1"/>
    <col min="7427" max="7430" width="9" style="163"/>
    <col min="7431" max="7432" width="11.453125" style="163" customWidth="1"/>
    <col min="7433" max="7681" width="9" style="163"/>
    <col min="7682" max="7682" width="11.08984375" style="163" customWidth="1"/>
    <col min="7683" max="7686" width="9" style="163"/>
    <col min="7687" max="7688" width="11.453125" style="163" customWidth="1"/>
    <col min="7689" max="7937" width="9" style="163"/>
    <col min="7938" max="7938" width="11.08984375" style="163" customWidth="1"/>
    <col min="7939" max="7942" width="9" style="163"/>
    <col min="7943" max="7944" width="11.453125" style="163" customWidth="1"/>
    <col min="7945" max="8193" width="9" style="163"/>
    <col min="8194" max="8194" width="11.08984375" style="163" customWidth="1"/>
    <col min="8195" max="8198" width="9" style="163"/>
    <col min="8199" max="8200" width="11.453125" style="163" customWidth="1"/>
    <col min="8201" max="8449" width="9" style="163"/>
    <col min="8450" max="8450" width="11.08984375" style="163" customWidth="1"/>
    <col min="8451" max="8454" width="9" style="163"/>
    <col min="8455" max="8456" width="11.453125" style="163" customWidth="1"/>
    <col min="8457" max="8705" width="9" style="163"/>
    <col min="8706" max="8706" width="11.08984375" style="163" customWidth="1"/>
    <col min="8707" max="8710" width="9" style="163"/>
    <col min="8711" max="8712" width="11.453125" style="163" customWidth="1"/>
    <col min="8713" max="8961" width="9" style="163"/>
    <col min="8962" max="8962" width="11.08984375" style="163" customWidth="1"/>
    <col min="8963" max="8966" width="9" style="163"/>
    <col min="8967" max="8968" width="11.453125" style="163" customWidth="1"/>
    <col min="8969" max="9217" width="9" style="163"/>
    <col min="9218" max="9218" width="11.08984375" style="163" customWidth="1"/>
    <col min="9219" max="9222" width="9" style="163"/>
    <col min="9223" max="9224" width="11.453125" style="163" customWidth="1"/>
    <col min="9225" max="9473" width="9" style="163"/>
    <col min="9474" max="9474" width="11.08984375" style="163" customWidth="1"/>
    <col min="9475" max="9478" width="9" style="163"/>
    <col min="9479" max="9480" width="11.453125" style="163" customWidth="1"/>
    <col min="9481" max="9729" width="9" style="163"/>
    <col min="9730" max="9730" width="11.08984375" style="163" customWidth="1"/>
    <col min="9731" max="9734" width="9" style="163"/>
    <col min="9735" max="9736" width="11.453125" style="163" customWidth="1"/>
    <col min="9737" max="9985" width="9" style="163"/>
    <col min="9986" max="9986" width="11.08984375" style="163" customWidth="1"/>
    <col min="9987" max="9990" width="9" style="163"/>
    <col min="9991" max="9992" width="11.453125" style="163" customWidth="1"/>
    <col min="9993" max="10241" width="9" style="163"/>
    <col min="10242" max="10242" width="11.08984375" style="163" customWidth="1"/>
    <col min="10243" max="10246" width="9" style="163"/>
    <col min="10247" max="10248" width="11.453125" style="163" customWidth="1"/>
    <col min="10249" max="10497" width="9" style="163"/>
    <col min="10498" max="10498" width="11.08984375" style="163" customWidth="1"/>
    <col min="10499" max="10502" width="9" style="163"/>
    <col min="10503" max="10504" width="11.453125" style="163" customWidth="1"/>
    <col min="10505" max="10753" width="9" style="163"/>
    <col min="10754" max="10754" width="11.08984375" style="163" customWidth="1"/>
    <col min="10755" max="10758" width="9" style="163"/>
    <col min="10759" max="10760" width="11.453125" style="163" customWidth="1"/>
    <col min="10761" max="11009" width="9" style="163"/>
    <col min="11010" max="11010" width="11.08984375" style="163" customWidth="1"/>
    <col min="11011" max="11014" width="9" style="163"/>
    <col min="11015" max="11016" width="11.453125" style="163" customWidth="1"/>
    <col min="11017" max="11265" width="9" style="163"/>
    <col min="11266" max="11266" width="11.08984375" style="163" customWidth="1"/>
    <col min="11267" max="11270" width="9" style="163"/>
    <col min="11271" max="11272" width="11.453125" style="163" customWidth="1"/>
    <col min="11273" max="11521" width="9" style="163"/>
    <col min="11522" max="11522" width="11.08984375" style="163" customWidth="1"/>
    <col min="11523" max="11526" width="9" style="163"/>
    <col min="11527" max="11528" width="11.453125" style="163" customWidth="1"/>
    <col min="11529" max="11777" width="9" style="163"/>
    <col min="11778" max="11778" width="11.08984375" style="163" customWidth="1"/>
    <col min="11779" max="11782" width="9" style="163"/>
    <col min="11783" max="11784" width="11.453125" style="163" customWidth="1"/>
    <col min="11785" max="12033" width="9" style="163"/>
    <col min="12034" max="12034" width="11.08984375" style="163" customWidth="1"/>
    <col min="12035" max="12038" width="9" style="163"/>
    <col min="12039" max="12040" width="11.453125" style="163" customWidth="1"/>
    <col min="12041" max="12289" width="9" style="163"/>
    <col min="12290" max="12290" width="11.08984375" style="163" customWidth="1"/>
    <col min="12291" max="12294" width="9" style="163"/>
    <col min="12295" max="12296" width="11.453125" style="163" customWidth="1"/>
    <col min="12297" max="12545" width="9" style="163"/>
    <col min="12546" max="12546" width="11.08984375" style="163" customWidth="1"/>
    <col min="12547" max="12550" width="9" style="163"/>
    <col min="12551" max="12552" width="11.453125" style="163" customWidth="1"/>
    <col min="12553" max="12801" width="9" style="163"/>
    <col min="12802" max="12802" width="11.08984375" style="163" customWidth="1"/>
    <col min="12803" max="12806" width="9" style="163"/>
    <col min="12807" max="12808" width="11.453125" style="163" customWidth="1"/>
    <col min="12809" max="13057" width="9" style="163"/>
    <col min="13058" max="13058" width="11.08984375" style="163" customWidth="1"/>
    <col min="13059" max="13062" width="9" style="163"/>
    <col min="13063" max="13064" width="11.453125" style="163" customWidth="1"/>
    <col min="13065" max="13313" width="9" style="163"/>
    <col min="13314" max="13314" width="11.08984375" style="163" customWidth="1"/>
    <col min="13315" max="13318" width="9" style="163"/>
    <col min="13319" max="13320" width="11.453125" style="163" customWidth="1"/>
    <col min="13321" max="13569" width="9" style="163"/>
    <col min="13570" max="13570" width="11.08984375" style="163" customWidth="1"/>
    <col min="13571" max="13574" width="9" style="163"/>
    <col min="13575" max="13576" width="11.453125" style="163" customWidth="1"/>
    <col min="13577" max="13825" width="9" style="163"/>
    <col min="13826" max="13826" width="11.08984375" style="163" customWidth="1"/>
    <col min="13827" max="13830" width="9" style="163"/>
    <col min="13831" max="13832" width="11.453125" style="163" customWidth="1"/>
    <col min="13833" max="14081" width="9" style="163"/>
    <col min="14082" max="14082" width="11.08984375" style="163" customWidth="1"/>
    <col min="14083" max="14086" width="9" style="163"/>
    <col min="14087" max="14088" width="11.453125" style="163" customWidth="1"/>
    <col min="14089" max="14337" width="9" style="163"/>
    <col min="14338" max="14338" width="11.08984375" style="163" customWidth="1"/>
    <col min="14339" max="14342" width="9" style="163"/>
    <col min="14343" max="14344" width="11.453125" style="163" customWidth="1"/>
    <col min="14345" max="14593" width="9" style="163"/>
    <col min="14594" max="14594" width="11.08984375" style="163" customWidth="1"/>
    <col min="14595" max="14598" width="9" style="163"/>
    <col min="14599" max="14600" width="11.453125" style="163" customWidth="1"/>
    <col min="14601" max="14849" width="9" style="163"/>
    <col min="14850" max="14850" width="11.08984375" style="163" customWidth="1"/>
    <col min="14851" max="14854" width="9" style="163"/>
    <col min="14855" max="14856" width="11.453125" style="163" customWidth="1"/>
    <col min="14857" max="15105" width="9" style="163"/>
    <col min="15106" max="15106" width="11.08984375" style="163" customWidth="1"/>
    <col min="15107" max="15110" width="9" style="163"/>
    <col min="15111" max="15112" width="11.453125" style="163" customWidth="1"/>
    <col min="15113" max="15361" width="9" style="163"/>
    <col min="15362" max="15362" width="11.08984375" style="163" customWidth="1"/>
    <col min="15363" max="15366" width="9" style="163"/>
    <col min="15367" max="15368" width="11.453125" style="163" customWidth="1"/>
    <col min="15369" max="15617" width="9" style="163"/>
    <col min="15618" max="15618" width="11.08984375" style="163" customWidth="1"/>
    <col min="15619" max="15622" width="9" style="163"/>
    <col min="15623" max="15624" width="11.453125" style="163" customWidth="1"/>
    <col min="15625" max="15873" width="9" style="163"/>
    <col min="15874" max="15874" width="11.08984375" style="163" customWidth="1"/>
    <col min="15875" max="15878" width="9" style="163"/>
    <col min="15879" max="15880" width="11.453125" style="163" customWidth="1"/>
    <col min="15881" max="16129" width="9" style="163"/>
    <col min="16130" max="16130" width="11.08984375" style="163" customWidth="1"/>
    <col min="16131" max="16134" width="9" style="163"/>
    <col min="16135" max="16136" width="11.453125" style="163" customWidth="1"/>
    <col min="16137" max="16384" width="9" style="163"/>
  </cols>
  <sheetData>
    <row r="1" spans="1:8" customFormat="1" ht="18" customHeight="1">
      <c r="A1" s="172" t="s">
        <v>646</v>
      </c>
    </row>
    <row r="2" spans="1:8" ht="20.149999999999999" customHeight="1">
      <c r="A2" s="163" t="s">
        <v>1778</v>
      </c>
    </row>
    <row r="3" spans="1:8" ht="20.149999999999999" customHeight="1">
      <c r="A3" s="712"/>
      <c r="B3" s="712"/>
      <c r="C3" s="712"/>
      <c r="D3" s="712"/>
      <c r="E3" s="712"/>
      <c r="F3" s="712"/>
      <c r="G3" s="3459" t="s">
        <v>1779</v>
      </c>
      <c r="H3" s="3459"/>
    </row>
    <row r="4" spans="1:8" ht="20.149999999999999" customHeight="1">
      <c r="A4" s="712"/>
      <c r="B4" s="712"/>
      <c r="C4" s="712"/>
      <c r="D4" s="712"/>
      <c r="E4" s="712"/>
      <c r="F4" s="712"/>
      <c r="G4" s="713"/>
      <c r="H4" s="713"/>
    </row>
    <row r="5" spans="1:8" s="395" customFormat="1" ht="20.149999999999999" customHeight="1">
      <c r="A5" s="3460" t="s">
        <v>1780</v>
      </c>
      <c r="B5" s="3461"/>
      <c r="C5" s="3461"/>
      <c r="D5" s="3461"/>
      <c r="E5" s="3461"/>
      <c r="F5" s="3461"/>
      <c r="G5" s="3461"/>
      <c r="H5" s="3461"/>
    </row>
    <row r="6" spans="1:8" s="395" customFormat="1" ht="20.149999999999999" customHeight="1">
      <c r="A6" s="859"/>
      <c r="B6" s="860"/>
      <c r="C6" s="860"/>
      <c r="D6" s="860"/>
      <c r="E6" s="860"/>
      <c r="F6" s="860"/>
      <c r="G6" s="860"/>
      <c r="H6" s="860"/>
    </row>
    <row r="7" spans="1:8" s="395" customFormat="1" ht="33.75" customHeight="1">
      <c r="A7" s="3462" t="s">
        <v>1781</v>
      </c>
      <c r="B7" s="3462"/>
      <c r="C7" s="3462"/>
      <c r="D7" s="3463"/>
      <c r="E7" s="3464"/>
      <c r="F7" s="3464"/>
      <c r="G7" s="3464"/>
      <c r="H7" s="3465"/>
    </row>
    <row r="8" spans="1:8" s="395" customFormat="1" ht="33.75" customHeight="1">
      <c r="A8" s="3466" t="s">
        <v>1682</v>
      </c>
      <c r="B8" s="3466"/>
      <c r="C8" s="3466"/>
      <c r="D8" s="3467" t="s">
        <v>1485</v>
      </c>
      <c r="E8" s="3468"/>
      <c r="F8" s="3468"/>
      <c r="G8" s="3468"/>
      <c r="H8" s="3469"/>
    </row>
    <row r="9" spans="1:8" ht="19.5" customHeight="1">
      <c r="A9" s="3451" t="s">
        <v>1782</v>
      </c>
      <c r="B9" s="3452"/>
      <c r="C9" s="3452"/>
      <c r="D9" s="3452"/>
      <c r="E9" s="3453"/>
      <c r="F9" s="3452"/>
      <c r="G9" s="3452"/>
      <c r="H9" s="3454"/>
    </row>
    <row r="10" spans="1:8" ht="19.5" customHeight="1">
      <c r="A10" s="3448" t="s">
        <v>196</v>
      </c>
      <c r="B10" s="3455" t="s">
        <v>79</v>
      </c>
      <c r="C10" s="3450"/>
      <c r="D10" s="3450"/>
      <c r="E10" s="3450"/>
      <c r="F10" s="3450"/>
      <c r="G10" s="3450" t="s">
        <v>80</v>
      </c>
      <c r="H10" s="3450"/>
    </row>
    <row r="11" spans="1:8" ht="18" customHeight="1">
      <c r="A11" s="3448"/>
      <c r="B11" s="3456"/>
      <c r="C11" s="3450" t="s">
        <v>1783</v>
      </c>
      <c r="D11" s="3450"/>
      <c r="E11" s="3450" t="s">
        <v>1784</v>
      </c>
      <c r="F11" s="3450"/>
      <c r="G11" s="3450"/>
      <c r="H11" s="3450"/>
    </row>
    <row r="12" spans="1:8" ht="19.5" customHeight="1">
      <c r="A12" s="3448"/>
      <c r="B12" s="3457"/>
      <c r="C12" s="3450"/>
      <c r="D12" s="3450"/>
      <c r="E12" s="3450" t="s">
        <v>1785</v>
      </c>
      <c r="F12" s="3450"/>
      <c r="G12" s="3450"/>
      <c r="H12" s="3450"/>
    </row>
    <row r="13" spans="1:8" ht="19.5" customHeight="1">
      <c r="A13" s="3448"/>
      <c r="B13" s="3457"/>
      <c r="C13" s="3450" t="s">
        <v>1786</v>
      </c>
      <c r="D13" s="3450"/>
      <c r="E13" s="3450"/>
      <c r="F13" s="3450"/>
      <c r="G13" s="3450"/>
      <c r="H13" s="3450"/>
    </row>
    <row r="14" spans="1:8" ht="19.5" customHeight="1">
      <c r="A14" s="3448"/>
      <c r="B14" s="3457"/>
      <c r="C14" s="3450" t="s">
        <v>1787</v>
      </c>
      <c r="D14" s="3450"/>
      <c r="E14" s="3450"/>
      <c r="F14" s="3450"/>
      <c r="G14" s="3458"/>
      <c r="H14" s="3458"/>
    </row>
    <row r="15" spans="1:8" ht="15" customHeight="1">
      <c r="A15" s="3448" t="s">
        <v>197</v>
      </c>
      <c r="B15" s="3449" t="s">
        <v>184</v>
      </c>
      <c r="C15" s="3447"/>
      <c r="D15" s="3447"/>
      <c r="E15" s="3447"/>
      <c r="F15" s="3447"/>
      <c r="G15" s="3450"/>
      <c r="H15" s="3450"/>
    </row>
    <row r="16" spans="1:8" ht="15" customHeight="1">
      <c r="A16" s="3448"/>
      <c r="B16" s="3450" t="s">
        <v>81</v>
      </c>
      <c r="C16" s="3450"/>
      <c r="D16" s="3450"/>
      <c r="E16" s="3450" t="s">
        <v>1788</v>
      </c>
      <c r="F16" s="3450"/>
      <c r="G16" s="3450"/>
      <c r="H16" s="3450"/>
    </row>
    <row r="17" spans="1:8" ht="15" customHeight="1">
      <c r="A17" s="3448"/>
      <c r="B17" s="716">
        <v>1</v>
      </c>
      <c r="C17" s="3447"/>
      <c r="D17" s="3447"/>
      <c r="E17" s="3447"/>
      <c r="F17" s="3447"/>
      <c r="G17" s="3447"/>
      <c r="H17" s="3447"/>
    </row>
    <row r="18" spans="1:8" ht="15" customHeight="1">
      <c r="A18" s="3448"/>
      <c r="B18" s="716">
        <v>2</v>
      </c>
      <c r="C18" s="3447"/>
      <c r="D18" s="3447"/>
      <c r="E18" s="3447"/>
      <c r="F18" s="3447"/>
      <c r="G18" s="3447"/>
      <c r="H18" s="3447"/>
    </row>
    <row r="19" spans="1:8" ht="15" customHeight="1">
      <c r="A19" s="3448"/>
      <c r="B19" s="716">
        <v>3</v>
      </c>
      <c r="C19" s="3447"/>
      <c r="D19" s="3447"/>
      <c r="E19" s="3447"/>
      <c r="F19" s="3447"/>
      <c r="G19" s="3447"/>
      <c r="H19" s="3447"/>
    </row>
    <row r="20" spans="1:8" ht="15" customHeight="1">
      <c r="A20" s="3448"/>
      <c r="B20" s="716">
        <v>4</v>
      </c>
      <c r="C20" s="3447"/>
      <c r="D20" s="3447"/>
      <c r="E20" s="3447"/>
      <c r="F20" s="3447"/>
      <c r="G20" s="3447"/>
      <c r="H20" s="3447"/>
    </row>
    <row r="21" spans="1:8" ht="15" customHeight="1">
      <c r="A21" s="3448"/>
      <c r="B21" s="716">
        <v>5</v>
      </c>
      <c r="C21" s="3447"/>
      <c r="D21" s="3447"/>
      <c r="E21" s="3447"/>
      <c r="F21" s="3447"/>
      <c r="G21" s="3447"/>
      <c r="H21" s="3447"/>
    </row>
    <row r="22" spans="1:8" ht="15" customHeight="1">
      <c r="A22" s="3448"/>
      <c r="B22" s="716">
        <v>6</v>
      </c>
      <c r="C22" s="3447"/>
      <c r="D22" s="3447"/>
      <c r="E22" s="3447"/>
      <c r="F22" s="3447"/>
      <c r="G22" s="3447"/>
      <c r="H22" s="3447"/>
    </row>
    <row r="23" spans="1:8" ht="15" customHeight="1">
      <c r="A23" s="3448"/>
      <c r="B23" s="716">
        <v>7</v>
      </c>
      <c r="C23" s="3447"/>
      <c r="D23" s="3447"/>
      <c r="E23" s="3447"/>
      <c r="F23" s="3447"/>
      <c r="G23" s="3447"/>
      <c r="H23" s="3447"/>
    </row>
    <row r="24" spans="1:8" ht="15" customHeight="1">
      <c r="A24" s="3448"/>
      <c r="B24" s="716">
        <v>8</v>
      </c>
      <c r="C24" s="3447"/>
      <c r="D24" s="3447"/>
      <c r="E24" s="3447"/>
      <c r="F24" s="3447"/>
      <c r="G24" s="3447"/>
      <c r="H24" s="3447"/>
    </row>
    <row r="25" spans="1:8" ht="15" customHeight="1">
      <c r="A25" s="3448"/>
      <c r="B25" s="716">
        <v>9</v>
      </c>
      <c r="C25" s="3447"/>
      <c r="D25" s="3447"/>
      <c r="E25" s="3447"/>
      <c r="F25" s="3447"/>
      <c r="G25" s="3447"/>
      <c r="H25" s="3447"/>
    </row>
    <row r="26" spans="1:8" ht="15" customHeight="1">
      <c r="A26" s="3448"/>
      <c r="B26" s="716">
        <v>10</v>
      </c>
      <c r="C26" s="3447"/>
      <c r="D26" s="3447"/>
      <c r="E26" s="3447"/>
      <c r="F26" s="3447"/>
      <c r="G26" s="3447"/>
      <c r="H26" s="3447"/>
    </row>
    <row r="27" spans="1:8" ht="15" customHeight="1">
      <c r="A27" s="3448"/>
      <c r="B27" s="716">
        <v>11</v>
      </c>
      <c r="C27" s="3447"/>
      <c r="D27" s="3447"/>
      <c r="E27" s="3447"/>
      <c r="F27" s="3447"/>
      <c r="G27" s="3447"/>
      <c r="H27" s="3447"/>
    </row>
    <row r="28" spans="1:8" ht="15" customHeight="1">
      <c r="A28" s="3448"/>
      <c r="B28" s="716">
        <v>12</v>
      </c>
      <c r="C28" s="3447"/>
      <c r="D28" s="3447"/>
      <c r="E28" s="3447"/>
      <c r="F28" s="3447"/>
      <c r="G28" s="3447"/>
      <c r="H28" s="3447"/>
    </row>
    <row r="29" spans="1:8" ht="15" customHeight="1">
      <c r="A29" s="3448"/>
      <c r="B29" s="716">
        <v>13</v>
      </c>
      <c r="C29" s="3447"/>
      <c r="D29" s="3447"/>
      <c r="E29" s="3447"/>
      <c r="F29" s="3447"/>
      <c r="G29" s="3447"/>
      <c r="H29" s="3447"/>
    </row>
    <row r="30" spans="1:8" ht="15" customHeight="1">
      <c r="A30" s="3448"/>
      <c r="B30" s="716">
        <v>14</v>
      </c>
      <c r="C30" s="3447"/>
      <c r="D30" s="3447"/>
      <c r="E30" s="3447"/>
      <c r="F30" s="3447"/>
      <c r="G30" s="3447"/>
      <c r="H30" s="3447"/>
    </row>
    <row r="31" spans="1:8" ht="15" customHeight="1">
      <c r="A31" s="3448"/>
      <c r="B31" s="716">
        <v>15</v>
      </c>
      <c r="C31" s="3447"/>
      <c r="D31" s="3447"/>
      <c r="E31" s="3447"/>
      <c r="F31" s="3447"/>
      <c r="G31" s="3447"/>
      <c r="H31" s="3447"/>
    </row>
    <row r="32" spans="1:8" ht="15" customHeight="1">
      <c r="A32" s="3448"/>
      <c r="B32" s="716">
        <v>16</v>
      </c>
      <c r="C32" s="3447"/>
      <c r="D32" s="3447"/>
      <c r="E32" s="3447"/>
      <c r="F32" s="3447"/>
      <c r="G32" s="3447"/>
      <c r="H32" s="3447"/>
    </row>
    <row r="33" spans="1:8" ht="15" customHeight="1">
      <c r="A33" s="3448"/>
      <c r="B33" s="716">
        <v>17</v>
      </c>
      <c r="C33" s="3447"/>
      <c r="D33" s="3447"/>
      <c r="E33" s="3447"/>
      <c r="F33" s="3447"/>
      <c r="G33" s="3447"/>
      <c r="H33" s="3447"/>
    </row>
    <row r="34" spans="1:8" ht="15" customHeight="1">
      <c r="A34" s="3448"/>
      <c r="B34" s="716">
        <v>18</v>
      </c>
      <c r="C34" s="3447"/>
      <c r="D34" s="3447"/>
      <c r="E34" s="3447"/>
      <c r="F34" s="3447"/>
      <c r="G34" s="3447"/>
      <c r="H34" s="3447"/>
    </row>
    <row r="35" spans="1:8" ht="15" customHeight="1">
      <c r="A35" s="3448"/>
      <c r="B35" s="716">
        <v>19</v>
      </c>
      <c r="C35" s="3447"/>
      <c r="D35" s="3447"/>
      <c r="E35" s="3447"/>
      <c r="F35" s="3447"/>
      <c r="G35" s="3447"/>
      <c r="H35" s="3447"/>
    </row>
    <row r="36" spans="1:8" ht="15" customHeight="1">
      <c r="A36" s="3448"/>
      <c r="B36" s="716">
        <v>20</v>
      </c>
      <c r="C36" s="3447"/>
      <c r="D36" s="3447"/>
      <c r="E36" s="3447"/>
      <c r="F36" s="3447"/>
      <c r="G36" s="3447"/>
      <c r="H36" s="3447"/>
    </row>
    <row r="37" spans="1:8" ht="15" customHeight="1">
      <c r="A37" s="3448"/>
      <c r="B37" s="716">
        <v>21</v>
      </c>
      <c r="C37" s="3447"/>
      <c r="D37" s="3447"/>
      <c r="E37" s="3447"/>
      <c r="F37" s="3447"/>
      <c r="G37" s="3447"/>
      <c r="H37" s="3447"/>
    </row>
    <row r="38" spans="1:8" ht="15" customHeight="1">
      <c r="A38" s="3448"/>
      <c r="B38" s="716">
        <v>22</v>
      </c>
      <c r="C38" s="3447"/>
      <c r="D38" s="3447"/>
      <c r="E38" s="3447"/>
      <c r="F38" s="3447"/>
      <c r="G38" s="3447"/>
      <c r="H38" s="3447"/>
    </row>
    <row r="39" spans="1:8" ht="15" customHeight="1">
      <c r="A39" s="3448"/>
      <c r="B39" s="716">
        <v>23</v>
      </c>
      <c r="C39" s="3447"/>
      <c r="D39" s="3447"/>
      <c r="E39" s="3447"/>
      <c r="F39" s="3447"/>
      <c r="G39" s="3447"/>
      <c r="H39" s="3447"/>
    </row>
    <row r="40" spans="1:8" ht="15" customHeight="1">
      <c r="A40" s="3448"/>
      <c r="B40" s="716">
        <v>24</v>
      </c>
      <c r="C40" s="3447"/>
      <c r="D40" s="3447"/>
      <c r="E40" s="3447"/>
      <c r="F40" s="3447"/>
      <c r="G40" s="3447"/>
      <c r="H40" s="3447"/>
    </row>
    <row r="41" spans="1:8" ht="15" customHeight="1">
      <c r="A41" s="3448"/>
      <c r="B41" s="716">
        <v>25</v>
      </c>
      <c r="C41" s="3447"/>
      <c r="D41" s="3447"/>
      <c r="E41" s="3447"/>
      <c r="F41" s="3447"/>
      <c r="G41" s="3447"/>
      <c r="H41" s="3447"/>
    </row>
    <row r="42" spans="1:8" ht="15" customHeight="1">
      <c r="A42" s="3448"/>
      <c r="B42" s="716">
        <v>26</v>
      </c>
      <c r="C42" s="3447"/>
      <c r="D42" s="3447"/>
      <c r="E42" s="3447"/>
      <c r="F42" s="3447"/>
      <c r="G42" s="3447"/>
      <c r="H42" s="3447"/>
    </row>
    <row r="43" spans="1:8" ht="15" customHeight="1">
      <c r="A43" s="3448"/>
      <c r="B43" s="716">
        <v>27</v>
      </c>
      <c r="C43" s="3447"/>
      <c r="D43" s="3447"/>
      <c r="E43" s="3447"/>
      <c r="F43" s="3447"/>
      <c r="G43" s="3447"/>
      <c r="H43" s="3447"/>
    </row>
    <row r="44" spans="1:8" ht="15" customHeight="1">
      <c r="A44" s="3448"/>
      <c r="B44" s="716">
        <v>28</v>
      </c>
      <c r="C44" s="3447"/>
      <c r="D44" s="3447"/>
      <c r="E44" s="3447"/>
      <c r="F44" s="3447"/>
      <c r="G44" s="3447"/>
      <c r="H44" s="3447"/>
    </row>
    <row r="45" spans="1:8" ht="15" customHeight="1">
      <c r="A45" s="3448"/>
      <c r="B45" s="716">
        <v>29</v>
      </c>
      <c r="C45" s="3447"/>
      <c r="D45" s="3447"/>
      <c r="E45" s="3447"/>
      <c r="F45" s="3447"/>
      <c r="G45" s="3447"/>
      <c r="H45" s="3447"/>
    </row>
    <row r="46" spans="1:8" ht="15" customHeight="1">
      <c r="A46" s="3448"/>
      <c r="B46" s="716">
        <v>30</v>
      </c>
      <c r="C46" s="3447"/>
      <c r="D46" s="3447"/>
      <c r="E46" s="3447"/>
      <c r="F46" s="3447"/>
      <c r="G46" s="3447"/>
      <c r="H46" s="3447"/>
    </row>
    <row r="47" spans="1:8" ht="15" customHeight="1">
      <c r="A47" s="861"/>
      <c r="B47" s="728"/>
      <c r="C47" s="712"/>
      <c r="D47" s="712"/>
      <c r="E47" s="712"/>
      <c r="F47" s="712"/>
      <c r="G47" s="712"/>
      <c r="H47" s="712"/>
    </row>
    <row r="48" spans="1:8" ht="15" customHeight="1">
      <c r="A48" s="862" t="s">
        <v>1789</v>
      </c>
      <c r="B48" s="712"/>
      <c r="C48" s="712"/>
      <c r="D48" s="712"/>
      <c r="E48" s="712"/>
      <c r="F48" s="712"/>
      <c r="G48" s="712"/>
      <c r="H48" s="712"/>
    </row>
    <row r="49" spans="1:8" ht="15" customHeight="1">
      <c r="A49" s="862" t="s">
        <v>1790</v>
      </c>
      <c r="B49" s="712"/>
      <c r="C49" s="712"/>
      <c r="D49" s="712"/>
      <c r="E49" s="712"/>
      <c r="F49" s="712"/>
      <c r="G49" s="712"/>
      <c r="H49" s="712"/>
    </row>
    <row r="50" spans="1:8" ht="15" customHeight="1">
      <c r="A50" s="862" t="s">
        <v>1791</v>
      </c>
      <c r="B50" s="712"/>
      <c r="C50" s="712"/>
      <c r="D50" s="712"/>
      <c r="E50" s="712"/>
      <c r="F50" s="712"/>
      <c r="G50" s="712"/>
      <c r="H50" s="712"/>
    </row>
    <row r="51" spans="1:8" ht="15" customHeight="1">
      <c r="A51" s="862" t="s">
        <v>1792</v>
      </c>
      <c r="B51" s="712"/>
      <c r="C51" s="712"/>
      <c r="D51" s="712"/>
      <c r="E51" s="712"/>
      <c r="F51" s="712"/>
      <c r="G51" s="712"/>
      <c r="H51" s="712"/>
    </row>
  </sheetData>
  <mergeCells count="86">
    <mergeCell ref="G3:H3"/>
    <mergeCell ref="A5:H5"/>
    <mergeCell ref="A7:C7"/>
    <mergeCell ref="D7:H7"/>
    <mergeCell ref="A8:C8"/>
    <mergeCell ref="D8:H8"/>
    <mergeCell ref="A9:D9"/>
    <mergeCell ref="E9:H9"/>
    <mergeCell ref="A10:A14"/>
    <mergeCell ref="B10:F10"/>
    <mergeCell ref="G10:H10"/>
    <mergeCell ref="B11:B14"/>
    <mergeCell ref="C11:D12"/>
    <mergeCell ref="E11:F11"/>
    <mergeCell ref="G11:H11"/>
    <mergeCell ref="E12:F12"/>
    <mergeCell ref="G12:H12"/>
    <mergeCell ref="C13:F13"/>
    <mergeCell ref="G13:H13"/>
    <mergeCell ref="C14:F14"/>
    <mergeCell ref="G14:H14"/>
    <mergeCell ref="A15:A46"/>
    <mergeCell ref="B15:F15"/>
    <mergeCell ref="G15:H15"/>
    <mergeCell ref="B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6:D46"/>
    <mergeCell ref="E46:H46"/>
    <mergeCell ref="C43:D43"/>
    <mergeCell ref="E43:H43"/>
    <mergeCell ref="C44:D44"/>
    <mergeCell ref="E44:H44"/>
    <mergeCell ref="C45:D45"/>
    <mergeCell ref="E45:H45"/>
  </mergeCells>
  <phoneticPr fontId="7"/>
  <hyperlinks>
    <hyperlink ref="A1" location="'目次'!A1" display="目次" xr:uid="{00000000-0004-0000-2A00-000000000000}"/>
  </hyperlinks>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2">
    <tabColor rgb="FFFF0000"/>
  </sheetPr>
  <dimension ref="A1:AR48"/>
  <sheetViews>
    <sheetView view="pageBreakPreview" zoomScaleNormal="100" zoomScaleSheetLayoutView="100" workbookViewId="0"/>
  </sheetViews>
  <sheetFormatPr defaultColWidth="9" defaultRowHeight="21" customHeight="1"/>
  <cols>
    <col min="1" max="1" width="2.6328125" style="103" customWidth="1"/>
    <col min="2" max="11" width="2.6328125" style="1" customWidth="1"/>
    <col min="12" max="23" width="2.08984375" style="1" customWidth="1"/>
    <col min="24" max="30" width="2.6328125" style="1" customWidth="1"/>
    <col min="31" max="37" width="1.90625" style="1" customWidth="1"/>
    <col min="38" max="44" width="2.6328125" style="1" customWidth="1"/>
    <col min="45" max="16384" width="9" style="1"/>
  </cols>
  <sheetData>
    <row r="1" spans="1:44" ht="18" customHeight="1">
      <c r="A1" s="172" t="s">
        <v>646</v>
      </c>
    </row>
    <row r="2" spans="1:44" ht="21" customHeight="1">
      <c r="A2" s="100" t="s">
        <v>201</v>
      </c>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row>
    <row r="3" spans="1:44" ht="15" customHeight="1">
      <c r="A3" s="100"/>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row>
    <row r="4" spans="1:44" ht="23.25" customHeight="1">
      <c r="A4" s="2049" t="s">
        <v>202</v>
      </c>
      <c r="B4" s="2049"/>
      <c r="C4" s="2049"/>
      <c r="D4" s="2049"/>
      <c r="E4" s="2049"/>
      <c r="F4" s="2049"/>
      <c r="G4" s="2049"/>
      <c r="H4" s="2049"/>
      <c r="I4" s="2049"/>
      <c r="J4" s="2049"/>
      <c r="K4" s="2049"/>
      <c r="L4" s="2049"/>
      <c r="M4" s="2049"/>
      <c r="N4" s="2049"/>
      <c r="O4" s="2049"/>
      <c r="P4" s="2049"/>
      <c r="Q4" s="2049"/>
      <c r="R4" s="2049"/>
      <c r="S4" s="2049"/>
      <c r="T4" s="2049"/>
      <c r="U4" s="2049"/>
      <c r="V4" s="2049"/>
      <c r="W4" s="2049"/>
      <c r="X4" s="2049"/>
      <c r="Y4" s="2049"/>
      <c r="Z4" s="2049"/>
      <c r="AA4" s="2049"/>
      <c r="AB4" s="2049"/>
      <c r="AC4" s="2049"/>
      <c r="AD4" s="2049"/>
      <c r="AE4" s="2049"/>
      <c r="AF4" s="2049"/>
      <c r="AG4" s="2049"/>
      <c r="AH4" s="2049"/>
      <c r="AI4" s="2049"/>
      <c r="AJ4" s="2049"/>
      <c r="AK4" s="2049"/>
      <c r="AL4" s="2049"/>
      <c r="AM4" s="2049"/>
      <c r="AN4" s="2049"/>
      <c r="AO4" s="2049"/>
      <c r="AP4" s="2049"/>
      <c r="AQ4" s="2049"/>
      <c r="AR4" s="2049"/>
    </row>
    <row r="5" spans="1:44" ht="15" customHeight="1" thickBot="1">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row>
    <row r="6" spans="1:44" ht="30" customHeight="1">
      <c r="A6" s="2043" t="s">
        <v>203</v>
      </c>
      <c r="B6" s="2044"/>
      <c r="C6" s="2044"/>
      <c r="D6" s="2044"/>
      <c r="E6" s="2044"/>
      <c r="F6" s="2044"/>
      <c r="G6" s="2044"/>
      <c r="H6" s="2044"/>
      <c r="I6" s="2044"/>
      <c r="J6" s="2044"/>
      <c r="K6" s="2045"/>
      <c r="L6" s="2050"/>
      <c r="M6" s="2051"/>
      <c r="N6" s="2051"/>
      <c r="O6" s="2051"/>
      <c r="P6" s="2051"/>
      <c r="Q6" s="2051"/>
      <c r="R6" s="2051"/>
      <c r="S6" s="2051"/>
      <c r="T6" s="2051"/>
      <c r="U6" s="2051"/>
      <c r="V6" s="2051"/>
      <c r="W6" s="2051"/>
      <c r="X6" s="2051"/>
      <c r="Y6" s="2051"/>
      <c r="Z6" s="2051"/>
      <c r="AA6" s="2051"/>
      <c r="AB6" s="2051"/>
      <c r="AC6" s="2051"/>
      <c r="AD6" s="2051"/>
      <c r="AE6" s="2051"/>
      <c r="AF6" s="2051"/>
      <c r="AG6" s="2051"/>
      <c r="AH6" s="2051"/>
      <c r="AI6" s="2051"/>
      <c r="AJ6" s="2051"/>
      <c r="AK6" s="2051"/>
      <c r="AL6" s="2051"/>
      <c r="AM6" s="2051"/>
      <c r="AN6" s="2051"/>
      <c r="AO6" s="2051"/>
      <c r="AP6" s="2051"/>
      <c r="AQ6" s="2051"/>
      <c r="AR6" s="2052"/>
    </row>
    <row r="7" spans="1:44" ht="30.75" customHeight="1" thickBot="1">
      <c r="A7" s="2046" t="s">
        <v>204</v>
      </c>
      <c r="B7" s="2047"/>
      <c r="C7" s="2047"/>
      <c r="D7" s="2047"/>
      <c r="E7" s="2047"/>
      <c r="F7" s="2047"/>
      <c r="G7" s="2047"/>
      <c r="H7" s="2047"/>
      <c r="I7" s="2047"/>
      <c r="J7" s="2047"/>
      <c r="K7" s="2048"/>
      <c r="L7" s="2053"/>
      <c r="M7" s="2054"/>
      <c r="N7" s="2054"/>
      <c r="O7" s="2054"/>
      <c r="P7" s="2054"/>
      <c r="Q7" s="2054"/>
      <c r="R7" s="2054"/>
      <c r="S7" s="2054"/>
      <c r="T7" s="2054"/>
      <c r="U7" s="2054"/>
      <c r="V7" s="2054"/>
      <c r="W7" s="2054"/>
      <c r="X7" s="2054"/>
      <c r="Y7" s="2054"/>
      <c r="Z7" s="2054"/>
      <c r="AA7" s="2054"/>
      <c r="AB7" s="2054"/>
      <c r="AC7" s="2054"/>
      <c r="AD7" s="2054"/>
      <c r="AE7" s="2054"/>
      <c r="AF7" s="2054"/>
      <c r="AG7" s="2054"/>
      <c r="AH7" s="2054"/>
      <c r="AI7" s="2054"/>
      <c r="AJ7" s="2054"/>
      <c r="AK7" s="2054"/>
      <c r="AL7" s="2054"/>
      <c r="AM7" s="2054"/>
      <c r="AN7" s="2054"/>
      <c r="AO7" s="2054"/>
      <c r="AP7" s="2054"/>
      <c r="AQ7" s="2054"/>
      <c r="AR7" s="2055"/>
    </row>
    <row r="8" spans="1:44" ht="21" customHeight="1">
      <c r="A8" s="2070" t="s">
        <v>205</v>
      </c>
      <c r="B8" s="2056" t="s">
        <v>104</v>
      </c>
      <c r="C8" s="2056"/>
      <c r="D8" s="2056"/>
      <c r="E8" s="2056"/>
      <c r="F8" s="2056"/>
      <c r="G8" s="2056"/>
      <c r="H8" s="2056"/>
      <c r="I8" s="2056"/>
      <c r="J8" s="2058" t="s">
        <v>206</v>
      </c>
      <c r="K8" s="2059"/>
      <c r="L8" s="2058" t="s">
        <v>105</v>
      </c>
      <c r="M8" s="2059"/>
      <c r="N8" s="2059"/>
      <c r="O8" s="2059"/>
      <c r="P8" s="2059"/>
      <c r="Q8" s="2062"/>
      <c r="R8" s="2058" t="s">
        <v>106</v>
      </c>
      <c r="S8" s="2059"/>
      <c r="T8" s="2059"/>
      <c r="U8" s="2059"/>
      <c r="V8" s="2059"/>
      <c r="W8" s="2062"/>
      <c r="X8" s="2064" t="s">
        <v>207</v>
      </c>
      <c r="Y8" s="2065"/>
      <c r="Z8" s="2065"/>
      <c r="AA8" s="2065"/>
      <c r="AB8" s="2065"/>
      <c r="AC8" s="2065"/>
      <c r="AD8" s="2066"/>
      <c r="AE8" s="2064" t="s">
        <v>208</v>
      </c>
      <c r="AF8" s="2065"/>
      <c r="AG8" s="2065"/>
      <c r="AH8" s="2065"/>
      <c r="AI8" s="2065"/>
      <c r="AJ8" s="2065"/>
      <c r="AK8" s="2066"/>
      <c r="AL8" s="2058" t="s">
        <v>209</v>
      </c>
      <c r="AM8" s="2065"/>
      <c r="AN8" s="2065"/>
      <c r="AO8" s="2065"/>
      <c r="AP8" s="2065"/>
      <c r="AQ8" s="2065"/>
      <c r="AR8" s="2076"/>
    </row>
    <row r="9" spans="1:44" ht="44.25" customHeight="1">
      <c r="A9" s="2071"/>
      <c r="B9" s="2057"/>
      <c r="C9" s="2057"/>
      <c r="D9" s="2057"/>
      <c r="E9" s="2057"/>
      <c r="F9" s="2057"/>
      <c r="G9" s="2057"/>
      <c r="H9" s="2057"/>
      <c r="I9" s="2057"/>
      <c r="J9" s="2060"/>
      <c r="K9" s="2061"/>
      <c r="L9" s="2060"/>
      <c r="M9" s="2061"/>
      <c r="N9" s="2061"/>
      <c r="O9" s="2061"/>
      <c r="P9" s="2061"/>
      <c r="Q9" s="2063"/>
      <c r="R9" s="2060"/>
      <c r="S9" s="2061"/>
      <c r="T9" s="2061"/>
      <c r="U9" s="2061"/>
      <c r="V9" s="2061"/>
      <c r="W9" s="2063"/>
      <c r="X9" s="2067"/>
      <c r="Y9" s="2068"/>
      <c r="Z9" s="2068"/>
      <c r="AA9" s="2068"/>
      <c r="AB9" s="2068"/>
      <c r="AC9" s="2068"/>
      <c r="AD9" s="2069"/>
      <c r="AE9" s="2067"/>
      <c r="AF9" s="2068"/>
      <c r="AG9" s="2068"/>
      <c r="AH9" s="2068"/>
      <c r="AI9" s="2068"/>
      <c r="AJ9" s="2068"/>
      <c r="AK9" s="2069"/>
      <c r="AL9" s="2067"/>
      <c r="AM9" s="2068"/>
      <c r="AN9" s="2068"/>
      <c r="AO9" s="2068"/>
      <c r="AP9" s="2068"/>
      <c r="AQ9" s="2068"/>
      <c r="AR9" s="2077"/>
    </row>
    <row r="10" spans="1:44" ht="20.25" customHeight="1">
      <c r="A10" s="2071"/>
      <c r="B10" s="2037" t="s">
        <v>210</v>
      </c>
      <c r="C10" s="2031" t="s">
        <v>211</v>
      </c>
      <c r="D10" s="2031"/>
      <c r="E10" s="2031"/>
      <c r="F10" s="2031"/>
      <c r="G10" s="2031"/>
      <c r="H10" s="2031"/>
      <c r="I10" s="2031"/>
      <c r="J10" s="2032"/>
      <c r="K10" s="2033"/>
      <c r="L10" s="2034"/>
      <c r="M10" s="2035"/>
      <c r="N10" s="2035"/>
      <c r="O10" s="2035"/>
      <c r="P10" s="2035"/>
      <c r="Q10" s="2036"/>
      <c r="R10" s="2034"/>
      <c r="S10" s="2035"/>
      <c r="T10" s="2035"/>
      <c r="U10" s="2035"/>
      <c r="V10" s="2035"/>
      <c r="W10" s="2036"/>
      <c r="X10" s="2034" t="s">
        <v>107</v>
      </c>
      <c r="Y10" s="2035"/>
      <c r="Z10" s="2035"/>
      <c r="AA10" s="2035"/>
      <c r="AB10" s="2035"/>
      <c r="AC10" s="2035"/>
      <c r="AD10" s="2036"/>
      <c r="AE10" s="2032"/>
      <c r="AF10" s="2074"/>
      <c r="AG10" s="2074"/>
      <c r="AH10" s="2074"/>
      <c r="AI10" s="2074"/>
      <c r="AJ10" s="2074"/>
      <c r="AK10" s="2033"/>
      <c r="AL10" s="2032"/>
      <c r="AM10" s="2074"/>
      <c r="AN10" s="2074"/>
      <c r="AO10" s="2074"/>
      <c r="AP10" s="2074"/>
      <c r="AQ10" s="2074"/>
      <c r="AR10" s="2075"/>
    </row>
    <row r="11" spans="1:44" ht="20.25" customHeight="1">
      <c r="A11" s="2071"/>
      <c r="B11" s="2037"/>
      <c r="C11" s="2031" t="s">
        <v>212</v>
      </c>
      <c r="D11" s="2031"/>
      <c r="E11" s="2031"/>
      <c r="F11" s="2031"/>
      <c r="G11" s="2031"/>
      <c r="H11" s="2031"/>
      <c r="I11" s="2031"/>
      <c r="J11" s="2032"/>
      <c r="K11" s="2033"/>
      <c r="L11" s="2034"/>
      <c r="M11" s="2035"/>
      <c r="N11" s="2035"/>
      <c r="O11" s="2035"/>
      <c r="P11" s="2035"/>
      <c r="Q11" s="2036"/>
      <c r="R11" s="2034"/>
      <c r="S11" s="2035"/>
      <c r="T11" s="2035"/>
      <c r="U11" s="2035"/>
      <c r="V11" s="2035"/>
      <c r="W11" s="2036"/>
      <c r="X11" s="2034" t="s">
        <v>107</v>
      </c>
      <c r="Y11" s="2035"/>
      <c r="Z11" s="2035"/>
      <c r="AA11" s="2035"/>
      <c r="AB11" s="2035"/>
      <c r="AC11" s="2035"/>
      <c r="AD11" s="2036"/>
      <c r="AE11" s="2032"/>
      <c r="AF11" s="2074"/>
      <c r="AG11" s="2074"/>
      <c r="AH11" s="2074"/>
      <c r="AI11" s="2074"/>
      <c r="AJ11" s="2074"/>
      <c r="AK11" s="2033"/>
      <c r="AL11" s="2032"/>
      <c r="AM11" s="2074"/>
      <c r="AN11" s="2074"/>
      <c r="AO11" s="2074"/>
      <c r="AP11" s="2074"/>
      <c r="AQ11" s="2074"/>
      <c r="AR11" s="2075"/>
    </row>
    <row r="12" spans="1:44" ht="20.25" customHeight="1">
      <c r="A12" s="2071"/>
      <c r="B12" s="2037"/>
      <c r="C12" s="2031" t="s">
        <v>231</v>
      </c>
      <c r="D12" s="2031"/>
      <c r="E12" s="2031"/>
      <c r="F12" s="2031"/>
      <c r="G12" s="2031"/>
      <c r="H12" s="2031"/>
      <c r="I12" s="2031"/>
      <c r="J12" s="2032"/>
      <c r="K12" s="2033"/>
      <c r="L12" s="2034"/>
      <c r="M12" s="2035"/>
      <c r="N12" s="2035"/>
      <c r="O12" s="2035"/>
      <c r="P12" s="2035"/>
      <c r="Q12" s="2036"/>
      <c r="R12" s="2034"/>
      <c r="S12" s="2035"/>
      <c r="T12" s="2035"/>
      <c r="U12" s="2035"/>
      <c r="V12" s="2035"/>
      <c r="W12" s="2036"/>
      <c r="X12" s="2034" t="s">
        <v>107</v>
      </c>
      <c r="Y12" s="2035"/>
      <c r="Z12" s="2035"/>
      <c r="AA12" s="2035"/>
      <c r="AB12" s="2035"/>
      <c r="AC12" s="2035"/>
      <c r="AD12" s="2036"/>
      <c r="AE12" s="2032"/>
      <c r="AF12" s="2074"/>
      <c r="AG12" s="2074"/>
      <c r="AH12" s="2074"/>
      <c r="AI12" s="2074"/>
      <c r="AJ12" s="2074"/>
      <c r="AK12" s="2033"/>
      <c r="AL12" s="2032"/>
      <c r="AM12" s="2074"/>
      <c r="AN12" s="2074"/>
      <c r="AO12" s="2074"/>
      <c r="AP12" s="2074"/>
      <c r="AQ12" s="2074"/>
      <c r="AR12" s="2075"/>
    </row>
    <row r="13" spans="1:44" ht="20.25" customHeight="1">
      <c r="A13" s="2071"/>
      <c r="B13" s="2037"/>
      <c r="C13" s="2031" t="s">
        <v>213</v>
      </c>
      <c r="D13" s="2031"/>
      <c r="E13" s="2031"/>
      <c r="F13" s="2031"/>
      <c r="G13" s="2031"/>
      <c r="H13" s="2031"/>
      <c r="I13" s="2031"/>
      <c r="J13" s="2032"/>
      <c r="K13" s="2033"/>
      <c r="L13" s="2034"/>
      <c r="M13" s="2035"/>
      <c r="N13" s="2035"/>
      <c r="O13" s="2035"/>
      <c r="P13" s="2035"/>
      <c r="Q13" s="2036"/>
      <c r="R13" s="2034"/>
      <c r="S13" s="2035"/>
      <c r="T13" s="2035"/>
      <c r="U13" s="2035"/>
      <c r="V13" s="2035"/>
      <c r="W13" s="2036"/>
      <c r="X13" s="2034" t="s">
        <v>107</v>
      </c>
      <c r="Y13" s="2035"/>
      <c r="Z13" s="2035"/>
      <c r="AA13" s="2035"/>
      <c r="AB13" s="2035"/>
      <c r="AC13" s="2035"/>
      <c r="AD13" s="2036"/>
      <c r="AE13" s="2032"/>
      <c r="AF13" s="2074"/>
      <c r="AG13" s="2074"/>
      <c r="AH13" s="2074"/>
      <c r="AI13" s="2074"/>
      <c r="AJ13" s="2074"/>
      <c r="AK13" s="2033"/>
      <c r="AL13" s="2032"/>
      <c r="AM13" s="2074"/>
      <c r="AN13" s="2074"/>
      <c r="AO13" s="2074"/>
      <c r="AP13" s="2074"/>
      <c r="AQ13" s="2074"/>
      <c r="AR13" s="2075"/>
    </row>
    <row r="14" spans="1:44" ht="20.25" customHeight="1">
      <c r="A14" s="2071"/>
      <c r="B14" s="2037"/>
      <c r="C14" s="2038" t="s">
        <v>214</v>
      </c>
      <c r="D14" s="2041"/>
      <c r="E14" s="2041"/>
      <c r="F14" s="2041"/>
      <c r="G14" s="2041"/>
      <c r="H14" s="2041"/>
      <c r="I14" s="2042"/>
      <c r="J14" s="2032"/>
      <c r="K14" s="2033"/>
      <c r="L14" s="2034"/>
      <c r="M14" s="2035"/>
      <c r="N14" s="2035"/>
      <c r="O14" s="2035"/>
      <c r="P14" s="2035"/>
      <c r="Q14" s="2036"/>
      <c r="R14" s="2034"/>
      <c r="S14" s="2035"/>
      <c r="T14" s="2035"/>
      <c r="U14" s="2035"/>
      <c r="V14" s="2035"/>
      <c r="W14" s="2036"/>
      <c r="X14" s="2034" t="s">
        <v>107</v>
      </c>
      <c r="Y14" s="2035"/>
      <c r="Z14" s="2035"/>
      <c r="AA14" s="2035"/>
      <c r="AB14" s="2035"/>
      <c r="AC14" s="2035"/>
      <c r="AD14" s="2036"/>
      <c r="AE14" s="2032"/>
      <c r="AF14" s="2074"/>
      <c r="AG14" s="2074"/>
      <c r="AH14" s="2074"/>
      <c r="AI14" s="2074"/>
      <c r="AJ14" s="2074"/>
      <c r="AK14" s="2033"/>
      <c r="AL14" s="2032"/>
      <c r="AM14" s="2074"/>
      <c r="AN14" s="2074"/>
      <c r="AO14" s="2074"/>
      <c r="AP14" s="2074"/>
      <c r="AQ14" s="2074"/>
      <c r="AR14" s="2075"/>
    </row>
    <row r="15" spans="1:44" ht="20.25" customHeight="1">
      <c r="A15" s="2071"/>
      <c r="B15" s="2037"/>
      <c r="C15" s="2038" t="s">
        <v>215</v>
      </c>
      <c r="D15" s="2041"/>
      <c r="E15" s="2041"/>
      <c r="F15" s="2041"/>
      <c r="G15" s="2041"/>
      <c r="H15" s="2041"/>
      <c r="I15" s="2042"/>
      <c r="J15" s="2032"/>
      <c r="K15" s="2033"/>
      <c r="L15" s="2034"/>
      <c r="M15" s="2035"/>
      <c r="N15" s="2035"/>
      <c r="O15" s="2035"/>
      <c r="P15" s="2035"/>
      <c r="Q15" s="2036"/>
      <c r="R15" s="2034"/>
      <c r="S15" s="2035"/>
      <c r="T15" s="2035"/>
      <c r="U15" s="2035"/>
      <c r="V15" s="2035"/>
      <c r="W15" s="2036"/>
      <c r="X15" s="2034" t="s">
        <v>107</v>
      </c>
      <c r="Y15" s="2035"/>
      <c r="Z15" s="2035"/>
      <c r="AA15" s="2035"/>
      <c r="AB15" s="2035"/>
      <c r="AC15" s="2035"/>
      <c r="AD15" s="2036"/>
      <c r="AE15" s="2032"/>
      <c r="AF15" s="2074"/>
      <c r="AG15" s="2074"/>
      <c r="AH15" s="2074"/>
      <c r="AI15" s="2074"/>
      <c r="AJ15" s="2074"/>
      <c r="AK15" s="2033"/>
      <c r="AL15" s="2032"/>
      <c r="AM15" s="2074"/>
      <c r="AN15" s="2074"/>
      <c r="AO15" s="2074"/>
      <c r="AP15" s="2074"/>
      <c r="AQ15" s="2074"/>
      <c r="AR15" s="2075"/>
    </row>
    <row r="16" spans="1:44" ht="20.25" customHeight="1">
      <c r="A16" s="2071"/>
      <c r="B16" s="2037"/>
      <c r="C16" s="2031" t="s">
        <v>216</v>
      </c>
      <c r="D16" s="2031"/>
      <c r="E16" s="2031"/>
      <c r="F16" s="2031"/>
      <c r="G16" s="2031"/>
      <c r="H16" s="2031"/>
      <c r="I16" s="2031"/>
      <c r="J16" s="2032"/>
      <c r="K16" s="2033"/>
      <c r="L16" s="2034"/>
      <c r="M16" s="2035"/>
      <c r="N16" s="2035"/>
      <c r="O16" s="2035"/>
      <c r="P16" s="2035"/>
      <c r="Q16" s="2036"/>
      <c r="R16" s="2034"/>
      <c r="S16" s="2035"/>
      <c r="T16" s="2035"/>
      <c r="U16" s="2035"/>
      <c r="V16" s="2035"/>
      <c r="W16" s="2036"/>
      <c r="X16" s="2034" t="s">
        <v>107</v>
      </c>
      <c r="Y16" s="2035"/>
      <c r="Z16" s="2035"/>
      <c r="AA16" s="2035"/>
      <c r="AB16" s="2035"/>
      <c r="AC16" s="2035"/>
      <c r="AD16" s="2036"/>
      <c r="AE16" s="2032"/>
      <c r="AF16" s="2074"/>
      <c r="AG16" s="2074"/>
      <c r="AH16" s="2074"/>
      <c r="AI16" s="2074"/>
      <c r="AJ16" s="2074"/>
      <c r="AK16" s="2033"/>
      <c r="AL16" s="2032"/>
      <c r="AM16" s="2074"/>
      <c r="AN16" s="2074"/>
      <c r="AO16" s="2074"/>
      <c r="AP16" s="2074"/>
      <c r="AQ16" s="2074"/>
      <c r="AR16" s="2075"/>
    </row>
    <row r="17" spans="1:44" ht="20.25" customHeight="1">
      <c r="A17" s="2071"/>
      <c r="B17" s="2037"/>
      <c r="C17" s="2038" t="s">
        <v>217</v>
      </c>
      <c r="D17" s="2039"/>
      <c r="E17" s="2039"/>
      <c r="F17" s="2039"/>
      <c r="G17" s="2039"/>
      <c r="H17" s="2039"/>
      <c r="I17" s="2040"/>
      <c r="J17" s="2032"/>
      <c r="K17" s="2033"/>
      <c r="L17" s="2034"/>
      <c r="M17" s="2035"/>
      <c r="N17" s="2035"/>
      <c r="O17" s="2035"/>
      <c r="P17" s="2035"/>
      <c r="Q17" s="2036"/>
      <c r="R17" s="2034"/>
      <c r="S17" s="2035"/>
      <c r="T17" s="2035"/>
      <c r="U17" s="2035"/>
      <c r="V17" s="2035"/>
      <c r="W17" s="2036"/>
      <c r="X17" s="2034" t="s">
        <v>107</v>
      </c>
      <c r="Y17" s="2035"/>
      <c r="Z17" s="2035"/>
      <c r="AA17" s="2035"/>
      <c r="AB17" s="2035"/>
      <c r="AC17" s="2035"/>
      <c r="AD17" s="2036"/>
      <c r="AE17" s="2032"/>
      <c r="AF17" s="2074"/>
      <c r="AG17" s="2074"/>
      <c r="AH17" s="2074"/>
      <c r="AI17" s="2074"/>
      <c r="AJ17" s="2074"/>
      <c r="AK17" s="2033"/>
      <c r="AL17" s="2032"/>
      <c r="AM17" s="2074"/>
      <c r="AN17" s="2074"/>
      <c r="AO17" s="2074"/>
      <c r="AP17" s="2074"/>
      <c r="AQ17" s="2074"/>
      <c r="AR17" s="2075"/>
    </row>
    <row r="18" spans="1:44" ht="20.25" customHeight="1">
      <c r="A18" s="2071"/>
      <c r="B18" s="2037"/>
      <c r="C18" s="2031" t="s">
        <v>252</v>
      </c>
      <c r="D18" s="2031"/>
      <c r="E18" s="2031"/>
      <c r="F18" s="2031"/>
      <c r="G18" s="2031"/>
      <c r="H18" s="2031"/>
      <c r="I18" s="2031"/>
      <c r="J18" s="2032"/>
      <c r="K18" s="2033"/>
      <c r="L18" s="2034"/>
      <c r="M18" s="2035"/>
      <c r="N18" s="2035"/>
      <c r="O18" s="2035"/>
      <c r="P18" s="2035"/>
      <c r="Q18" s="2036"/>
      <c r="R18" s="2034"/>
      <c r="S18" s="2035"/>
      <c r="T18" s="2035"/>
      <c r="U18" s="2035"/>
      <c r="V18" s="2035"/>
      <c r="W18" s="2036"/>
      <c r="X18" s="2034" t="s">
        <v>107</v>
      </c>
      <c r="Y18" s="2035"/>
      <c r="Z18" s="2035"/>
      <c r="AA18" s="2035"/>
      <c r="AB18" s="2035"/>
      <c r="AC18" s="2035"/>
      <c r="AD18" s="2036"/>
      <c r="AE18" s="2032"/>
      <c r="AF18" s="2074"/>
      <c r="AG18" s="2074"/>
      <c r="AH18" s="2074"/>
      <c r="AI18" s="2074"/>
      <c r="AJ18" s="2074"/>
      <c r="AK18" s="2033"/>
      <c r="AL18" s="2032"/>
      <c r="AM18" s="2074"/>
      <c r="AN18" s="2074"/>
      <c r="AO18" s="2074"/>
      <c r="AP18" s="2074"/>
      <c r="AQ18" s="2074"/>
      <c r="AR18" s="2075"/>
    </row>
    <row r="19" spans="1:44" ht="20.25" customHeight="1">
      <c r="A19" s="2071"/>
      <c r="B19" s="2037" t="s">
        <v>218</v>
      </c>
      <c r="C19" s="2031" t="s">
        <v>219</v>
      </c>
      <c r="D19" s="2031"/>
      <c r="E19" s="2031"/>
      <c r="F19" s="2031"/>
      <c r="G19" s="2031"/>
      <c r="H19" s="2031"/>
      <c r="I19" s="2031"/>
      <c r="J19" s="2032"/>
      <c r="K19" s="2033"/>
      <c r="L19" s="2034"/>
      <c r="M19" s="2035"/>
      <c r="N19" s="2035"/>
      <c r="O19" s="2035"/>
      <c r="P19" s="2035"/>
      <c r="Q19" s="2036"/>
      <c r="R19" s="2034"/>
      <c r="S19" s="2035"/>
      <c r="T19" s="2035"/>
      <c r="U19" s="2035"/>
      <c r="V19" s="2035"/>
      <c r="W19" s="2036"/>
      <c r="X19" s="2034" t="s">
        <v>107</v>
      </c>
      <c r="Y19" s="2035"/>
      <c r="Z19" s="2035"/>
      <c r="AA19" s="2035"/>
      <c r="AB19" s="2035"/>
      <c r="AC19" s="2035"/>
      <c r="AD19" s="2036"/>
      <c r="AE19" s="2032"/>
      <c r="AF19" s="2074"/>
      <c r="AG19" s="2074"/>
      <c r="AH19" s="2074"/>
      <c r="AI19" s="2074"/>
      <c r="AJ19" s="2074"/>
      <c r="AK19" s="2033"/>
      <c r="AL19" s="2032"/>
      <c r="AM19" s="2074"/>
      <c r="AN19" s="2074"/>
      <c r="AO19" s="2074"/>
      <c r="AP19" s="2074"/>
      <c r="AQ19" s="2074"/>
      <c r="AR19" s="2075"/>
    </row>
    <row r="20" spans="1:44" ht="20.25" customHeight="1">
      <c r="A20" s="2071"/>
      <c r="B20" s="2037"/>
      <c r="C20" s="2031" t="s">
        <v>220</v>
      </c>
      <c r="D20" s="2031"/>
      <c r="E20" s="2031"/>
      <c r="F20" s="2031"/>
      <c r="G20" s="2031"/>
      <c r="H20" s="2031"/>
      <c r="I20" s="2031"/>
      <c r="J20" s="2032"/>
      <c r="K20" s="2033"/>
      <c r="L20" s="2034"/>
      <c r="M20" s="2035"/>
      <c r="N20" s="2035"/>
      <c r="O20" s="2035"/>
      <c r="P20" s="2035"/>
      <c r="Q20" s="2036"/>
      <c r="R20" s="2034"/>
      <c r="S20" s="2035"/>
      <c r="T20" s="2035"/>
      <c r="U20" s="2035"/>
      <c r="V20" s="2035"/>
      <c r="W20" s="2036"/>
      <c r="X20" s="2034" t="s">
        <v>107</v>
      </c>
      <c r="Y20" s="2035"/>
      <c r="Z20" s="2035"/>
      <c r="AA20" s="2035"/>
      <c r="AB20" s="2035"/>
      <c r="AC20" s="2035"/>
      <c r="AD20" s="2036"/>
      <c r="AE20" s="2032"/>
      <c r="AF20" s="2074"/>
      <c r="AG20" s="2074"/>
      <c r="AH20" s="2074"/>
      <c r="AI20" s="2074"/>
      <c r="AJ20" s="2074"/>
      <c r="AK20" s="2033"/>
      <c r="AL20" s="2032"/>
      <c r="AM20" s="2074"/>
      <c r="AN20" s="2074"/>
      <c r="AO20" s="2074"/>
      <c r="AP20" s="2074"/>
      <c r="AQ20" s="2074"/>
      <c r="AR20" s="2075"/>
    </row>
    <row r="21" spans="1:44" ht="20.25" customHeight="1">
      <c r="A21" s="2071"/>
      <c r="B21" s="2037"/>
      <c r="C21" s="2031" t="s">
        <v>221</v>
      </c>
      <c r="D21" s="2031"/>
      <c r="E21" s="2031"/>
      <c r="F21" s="2031"/>
      <c r="G21" s="2031"/>
      <c r="H21" s="2031"/>
      <c r="I21" s="2031"/>
      <c r="J21" s="2032"/>
      <c r="K21" s="2033"/>
      <c r="L21" s="2032"/>
      <c r="M21" s="2074"/>
      <c r="N21" s="2074"/>
      <c r="O21" s="2074"/>
      <c r="P21" s="2074"/>
      <c r="Q21" s="2033"/>
      <c r="R21" s="2032"/>
      <c r="S21" s="2074"/>
      <c r="T21" s="2074"/>
      <c r="U21" s="2074"/>
      <c r="V21" s="2074"/>
      <c r="W21" s="2033"/>
      <c r="X21" s="2034" t="s">
        <v>107</v>
      </c>
      <c r="Y21" s="2035"/>
      <c r="Z21" s="2035"/>
      <c r="AA21" s="2035"/>
      <c r="AB21" s="2035"/>
      <c r="AC21" s="2035"/>
      <c r="AD21" s="2036"/>
      <c r="AE21" s="2032"/>
      <c r="AF21" s="2074"/>
      <c r="AG21" s="2074"/>
      <c r="AH21" s="2074"/>
      <c r="AI21" s="2074"/>
      <c r="AJ21" s="2074"/>
      <c r="AK21" s="2033"/>
      <c r="AL21" s="2032"/>
      <c r="AM21" s="2074"/>
      <c r="AN21" s="2074"/>
      <c r="AO21" s="2074"/>
      <c r="AP21" s="2074"/>
      <c r="AQ21" s="2074"/>
      <c r="AR21" s="2075"/>
    </row>
    <row r="22" spans="1:44" ht="20.25" customHeight="1">
      <c r="A22" s="2071"/>
      <c r="B22" s="2117"/>
      <c r="C22" s="2031" t="s">
        <v>222</v>
      </c>
      <c r="D22" s="2031"/>
      <c r="E22" s="2031"/>
      <c r="F22" s="2031"/>
      <c r="G22" s="2031"/>
      <c r="H22" s="2031"/>
      <c r="I22" s="2031"/>
      <c r="J22" s="2032"/>
      <c r="K22" s="2033"/>
      <c r="L22" s="2032"/>
      <c r="M22" s="2074"/>
      <c r="N22" s="2074"/>
      <c r="O22" s="2074"/>
      <c r="P22" s="2074"/>
      <c r="Q22" s="2033"/>
      <c r="R22" s="2032"/>
      <c r="S22" s="2074"/>
      <c r="T22" s="2074"/>
      <c r="U22" s="2074"/>
      <c r="V22" s="2074"/>
      <c r="W22" s="2033"/>
      <c r="X22" s="2034" t="s">
        <v>107</v>
      </c>
      <c r="Y22" s="2035"/>
      <c r="Z22" s="2035"/>
      <c r="AA22" s="2035"/>
      <c r="AB22" s="2035"/>
      <c r="AC22" s="2035"/>
      <c r="AD22" s="2036"/>
      <c r="AE22" s="2032"/>
      <c r="AF22" s="2074"/>
      <c r="AG22" s="2074"/>
      <c r="AH22" s="2074"/>
      <c r="AI22" s="2074"/>
      <c r="AJ22" s="2074"/>
      <c r="AK22" s="2033"/>
      <c r="AL22" s="2032"/>
      <c r="AM22" s="2074"/>
      <c r="AN22" s="2074"/>
      <c r="AO22" s="2074"/>
      <c r="AP22" s="2074"/>
      <c r="AQ22" s="2074"/>
      <c r="AR22" s="2075"/>
    </row>
    <row r="23" spans="1:44" ht="20.25" customHeight="1">
      <c r="A23" s="2071"/>
      <c r="B23" s="2117"/>
      <c r="C23" s="2031" t="s">
        <v>574</v>
      </c>
      <c r="D23" s="2031"/>
      <c r="E23" s="2031"/>
      <c r="F23" s="2031"/>
      <c r="G23" s="2031"/>
      <c r="H23" s="2031"/>
      <c r="I23" s="2031"/>
      <c r="J23" s="2032"/>
      <c r="K23" s="2033"/>
      <c r="L23" s="2032"/>
      <c r="M23" s="2074"/>
      <c r="N23" s="2074"/>
      <c r="O23" s="2074"/>
      <c r="P23" s="2074"/>
      <c r="Q23" s="2033"/>
      <c r="R23" s="2032"/>
      <c r="S23" s="2074"/>
      <c r="T23" s="2074"/>
      <c r="U23" s="2074"/>
      <c r="V23" s="2074"/>
      <c r="W23" s="2033"/>
      <c r="X23" s="2034" t="s">
        <v>107</v>
      </c>
      <c r="Y23" s="2035"/>
      <c r="Z23" s="2035"/>
      <c r="AA23" s="2035"/>
      <c r="AB23" s="2035"/>
      <c r="AC23" s="2035"/>
      <c r="AD23" s="2036"/>
      <c r="AE23" s="2032"/>
      <c r="AF23" s="2074"/>
      <c r="AG23" s="2074"/>
      <c r="AH23" s="2074"/>
      <c r="AI23" s="2074"/>
      <c r="AJ23" s="2074"/>
      <c r="AK23" s="2033"/>
      <c r="AL23" s="2032"/>
      <c r="AM23" s="2074"/>
      <c r="AN23" s="2074"/>
      <c r="AO23" s="2074"/>
      <c r="AP23" s="2074"/>
      <c r="AQ23" s="2074"/>
      <c r="AR23" s="2075"/>
    </row>
    <row r="24" spans="1:44" ht="20.25" customHeight="1">
      <c r="A24" s="2071"/>
      <c r="B24" s="2117"/>
      <c r="C24" s="2125" t="s">
        <v>223</v>
      </c>
      <c r="D24" s="2125"/>
      <c r="E24" s="2125"/>
      <c r="F24" s="2125"/>
      <c r="G24" s="2125"/>
      <c r="H24" s="2125"/>
      <c r="I24" s="2125"/>
      <c r="J24" s="2078"/>
      <c r="K24" s="2080"/>
      <c r="L24" s="2078"/>
      <c r="M24" s="2079"/>
      <c r="N24" s="2079"/>
      <c r="O24" s="2079"/>
      <c r="P24" s="2079"/>
      <c r="Q24" s="2080"/>
      <c r="R24" s="2078"/>
      <c r="S24" s="2079"/>
      <c r="T24" s="2079"/>
      <c r="U24" s="2079"/>
      <c r="V24" s="2079"/>
      <c r="W24" s="2080"/>
      <c r="X24" s="2081" t="s">
        <v>108</v>
      </c>
      <c r="Y24" s="2082"/>
      <c r="Z24" s="2082"/>
      <c r="AA24" s="2082"/>
      <c r="AB24" s="2082"/>
      <c r="AC24" s="2082"/>
      <c r="AD24" s="2083"/>
      <c r="AE24" s="2078"/>
      <c r="AF24" s="2079"/>
      <c r="AG24" s="2079"/>
      <c r="AH24" s="2079"/>
      <c r="AI24" s="2079"/>
      <c r="AJ24" s="2079"/>
      <c r="AK24" s="2080"/>
      <c r="AL24" s="2078"/>
      <c r="AM24" s="2079"/>
      <c r="AN24" s="2079"/>
      <c r="AO24" s="2079"/>
      <c r="AP24" s="2079"/>
      <c r="AQ24" s="2079"/>
      <c r="AR24" s="2097"/>
    </row>
    <row r="25" spans="1:44" ht="30" customHeight="1">
      <c r="A25" s="2072"/>
      <c r="B25" s="2117" t="s">
        <v>109</v>
      </c>
      <c r="C25" s="2119" t="s">
        <v>110</v>
      </c>
      <c r="D25" s="2120"/>
      <c r="E25" s="2120"/>
      <c r="F25" s="2120"/>
      <c r="G25" s="2120"/>
      <c r="H25" s="2120"/>
      <c r="I25" s="2121"/>
      <c r="J25" s="2078"/>
      <c r="K25" s="2093"/>
      <c r="L25" s="2078"/>
      <c r="M25" s="2092"/>
      <c r="N25" s="2092"/>
      <c r="O25" s="2092"/>
      <c r="P25" s="2092"/>
      <c r="Q25" s="2093"/>
      <c r="R25" s="2078"/>
      <c r="S25" s="2092"/>
      <c r="T25" s="2092"/>
      <c r="U25" s="2092"/>
      <c r="V25" s="2092"/>
      <c r="W25" s="2093"/>
      <c r="X25" s="2081" t="s">
        <v>111</v>
      </c>
      <c r="Y25" s="2082"/>
      <c r="Z25" s="2082"/>
      <c r="AA25" s="2082"/>
      <c r="AB25" s="2082"/>
      <c r="AC25" s="2082"/>
      <c r="AD25" s="2083"/>
      <c r="AE25" s="2032"/>
      <c r="AF25" s="2094"/>
      <c r="AG25" s="2094"/>
      <c r="AH25" s="2094"/>
      <c r="AI25" s="2094"/>
      <c r="AJ25" s="2094"/>
      <c r="AK25" s="2095"/>
      <c r="AL25" s="2032"/>
      <c r="AM25" s="2094"/>
      <c r="AN25" s="2094"/>
      <c r="AO25" s="2094"/>
      <c r="AP25" s="2094"/>
      <c r="AQ25" s="2094"/>
      <c r="AR25" s="2096"/>
    </row>
    <row r="26" spans="1:44" ht="30" customHeight="1" thickBot="1">
      <c r="A26" s="2073"/>
      <c r="B26" s="2118"/>
      <c r="C26" s="2122" t="s">
        <v>112</v>
      </c>
      <c r="D26" s="2123"/>
      <c r="E26" s="2123"/>
      <c r="F26" s="2123"/>
      <c r="G26" s="2123"/>
      <c r="H26" s="2123"/>
      <c r="I26" s="2124"/>
      <c r="J26" s="2084"/>
      <c r="K26" s="2086"/>
      <c r="L26" s="2084"/>
      <c r="M26" s="2085"/>
      <c r="N26" s="2085"/>
      <c r="O26" s="2085"/>
      <c r="P26" s="2085"/>
      <c r="Q26" s="2086"/>
      <c r="R26" s="2084"/>
      <c r="S26" s="2085"/>
      <c r="T26" s="2085"/>
      <c r="U26" s="2085"/>
      <c r="V26" s="2085"/>
      <c r="W26" s="2086"/>
      <c r="X26" s="2087" t="s">
        <v>113</v>
      </c>
      <c r="Y26" s="2088"/>
      <c r="Z26" s="2088"/>
      <c r="AA26" s="2088"/>
      <c r="AB26" s="2088"/>
      <c r="AC26" s="2088"/>
      <c r="AD26" s="2089"/>
      <c r="AE26" s="2084"/>
      <c r="AF26" s="2085"/>
      <c r="AG26" s="2085"/>
      <c r="AH26" s="2085"/>
      <c r="AI26" s="2085"/>
      <c r="AJ26" s="2085"/>
      <c r="AK26" s="2086"/>
      <c r="AL26" s="2084"/>
      <c r="AM26" s="2090"/>
      <c r="AN26" s="2090"/>
      <c r="AO26" s="2090"/>
      <c r="AP26" s="2090"/>
      <c r="AQ26" s="2090"/>
      <c r="AR26" s="2091"/>
    </row>
    <row r="27" spans="1:44" ht="21" customHeight="1">
      <c r="A27" s="2070" t="s">
        <v>224</v>
      </c>
      <c r="B27" s="2100" t="s">
        <v>225</v>
      </c>
      <c r="C27" s="2101"/>
      <c r="D27" s="2101"/>
      <c r="E27" s="2101"/>
      <c r="F27" s="2101"/>
      <c r="G27" s="2101"/>
      <c r="H27" s="2101"/>
      <c r="I27" s="2101"/>
      <c r="J27" s="2101"/>
      <c r="K27" s="2101"/>
      <c r="L27" s="2101"/>
      <c r="M27" s="2101"/>
      <c r="N27" s="2101"/>
      <c r="O27" s="2101"/>
      <c r="P27" s="2101"/>
      <c r="Q27" s="2101"/>
      <c r="R27" s="2101"/>
      <c r="S27" s="2101"/>
      <c r="T27" s="2101"/>
      <c r="U27" s="2101"/>
      <c r="V27" s="2101"/>
      <c r="W27" s="2100" t="s">
        <v>114</v>
      </c>
      <c r="X27" s="2101"/>
      <c r="Y27" s="2101"/>
      <c r="Z27" s="2101"/>
      <c r="AA27" s="2101"/>
      <c r="AB27" s="2101"/>
      <c r="AC27" s="2101"/>
      <c r="AD27" s="2101"/>
      <c r="AE27" s="2101"/>
      <c r="AF27" s="2101"/>
      <c r="AG27" s="2101"/>
      <c r="AH27" s="2101"/>
      <c r="AI27" s="2101"/>
      <c r="AJ27" s="2101"/>
      <c r="AK27" s="2101"/>
      <c r="AL27" s="2101"/>
      <c r="AM27" s="2101"/>
      <c r="AN27" s="2101"/>
      <c r="AO27" s="2101"/>
      <c r="AP27" s="2101"/>
      <c r="AQ27" s="2101"/>
      <c r="AR27" s="2102"/>
    </row>
    <row r="28" spans="1:44" ht="21" customHeight="1">
      <c r="A28" s="2071"/>
      <c r="B28" s="2078"/>
      <c r="C28" s="2092"/>
      <c r="D28" s="2092"/>
      <c r="E28" s="2092"/>
      <c r="F28" s="2092"/>
      <c r="G28" s="2092"/>
      <c r="H28" s="2092"/>
      <c r="I28" s="2092"/>
      <c r="J28" s="2092"/>
      <c r="K28" s="2092"/>
      <c r="L28" s="2092"/>
      <c r="M28" s="2092"/>
      <c r="N28" s="2092"/>
      <c r="O28" s="2092"/>
      <c r="P28" s="2092"/>
      <c r="Q28" s="2092"/>
      <c r="R28" s="2092"/>
      <c r="S28" s="2092"/>
      <c r="T28" s="2092"/>
      <c r="U28" s="2092"/>
      <c r="V28" s="2092"/>
      <c r="W28" s="2078"/>
      <c r="X28" s="2092"/>
      <c r="Y28" s="2092"/>
      <c r="Z28" s="2092"/>
      <c r="AA28" s="2092"/>
      <c r="AB28" s="2092"/>
      <c r="AC28" s="2092"/>
      <c r="AD28" s="2092"/>
      <c r="AE28" s="2092"/>
      <c r="AF28" s="2092"/>
      <c r="AG28" s="2092"/>
      <c r="AH28" s="2092"/>
      <c r="AI28" s="2092"/>
      <c r="AJ28" s="2092"/>
      <c r="AK28" s="2092"/>
      <c r="AL28" s="2092"/>
      <c r="AM28" s="2092"/>
      <c r="AN28" s="2092"/>
      <c r="AO28" s="2092"/>
      <c r="AP28" s="2092"/>
      <c r="AQ28" s="2092"/>
      <c r="AR28" s="2107"/>
    </row>
    <row r="29" spans="1:44" ht="21" customHeight="1">
      <c r="A29" s="2071"/>
      <c r="B29" s="2103"/>
      <c r="C29" s="2104"/>
      <c r="D29" s="2104"/>
      <c r="E29" s="2104"/>
      <c r="F29" s="2104"/>
      <c r="G29" s="2104"/>
      <c r="H29" s="2104"/>
      <c r="I29" s="2104"/>
      <c r="J29" s="2104"/>
      <c r="K29" s="2104"/>
      <c r="L29" s="2104"/>
      <c r="M29" s="2104"/>
      <c r="N29" s="2104"/>
      <c r="O29" s="2104"/>
      <c r="P29" s="2104"/>
      <c r="Q29" s="2104"/>
      <c r="R29" s="2104"/>
      <c r="S29" s="2104"/>
      <c r="T29" s="2104"/>
      <c r="U29" s="2104"/>
      <c r="V29" s="2104"/>
      <c r="W29" s="2103"/>
      <c r="X29" s="2104"/>
      <c r="Y29" s="2104"/>
      <c r="Z29" s="2104"/>
      <c r="AA29" s="2104"/>
      <c r="AB29" s="2104"/>
      <c r="AC29" s="2104"/>
      <c r="AD29" s="2104"/>
      <c r="AE29" s="2104"/>
      <c r="AF29" s="2104"/>
      <c r="AG29" s="2104"/>
      <c r="AH29" s="2104"/>
      <c r="AI29" s="2104"/>
      <c r="AJ29" s="2104"/>
      <c r="AK29" s="2104"/>
      <c r="AL29" s="2104"/>
      <c r="AM29" s="2104"/>
      <c r="AN29" s="2104"/>
      <c r="AO29" s="2104"/>
      <c r="AP29" s="2104"/>
      <c r="AQ29" s="2104"/>
      <c r="AR29" s="2108"/>
    </row>
    <row r="30" spans="1:44" ht="21" customHeight="1">
      <c r="A30" s="2071"/>
      <c r="B30" s="2103"/>
      <c r="C30" s="2104"/>
      <c r="D30" s="2104"/>
      <c r="E30" s="2104"/>
      <c r="F30" s="2104"/>
      <c r="G30" s="2104"/>
      <c r="H30" s="2104"/>
      <c r="I30" s="2104"/>
      <c r="J30" s="2104"/>
      <c r="K30" s="2104"/>
      <c r="L30" s="2104"/>
      <c r="M30" s="2104"/>
      <c r="N30" s="2104"/>
      <c r="O30" s="2104"/>
      <c r="P30" s="2104"/>
      <c r="Q30" s="2104"/>
      <c r="R30" s="2104"/>
      <c r="S30" s="2104"/>
      <c r="T30" s="2104"/>
      <c r="U30" s="2104"/>
      <c r="V30" s="2104"/>
      <c r="W30" s="2103"/>
      <c r="X30" s="2104"/>
      <c r="Y30" s="2104"/>
      <c r="Z30" s="2104"/>
      <c r="AA30" s="2104"/>
      <c r="AB30" s="2104"/>
      <c r="AC30" s="2104"/>
      <c r="AD30" s="2104"/>
      <c r="AE30" s="2104"/>
      <c r="AF30" s="2104"/>
      <c r="AG30" s="2104"/>
      <c r="AH30" s="2104"/>
      <c r="AI30" s="2104"/>
      <c r="AJ30" s="2104"/>
      <c r="AK30" s="2104"/>
      <c r="AL30" s="2104"/>
      <c r="AM30" s="2104"/>
      <c r="AN30" s="2104"/>
      <c r="AO30" s="2104"/>
      <c r="AP30" s="2104"/>
      <c r="AQ30" s="2104"/>
      <c r="AR30" s="2108"/>
    </row>
    <row r="31" spans="1:44" ht="21" customHeight="1" thickBot="1">
      <c r="A31" s="2099"/>
      <c r="B31" s="2105"/>
      <c r="C31" s="2106"/>
      <c r="D31" s="2106"/>
      <c r="E31" s="2106"/>
      <c r="F31" s="2106"/>
      <c r="G31" s="2106"/>
      <c r="H31" s="2106"/>
      <c r="I31" s="2106"/>
      <c r="J31" s="2106"/>
      <c r="K31" s="2106"/>
      <c r="L31" s="2106"/>
      <c r="M31" s="2106"/>
      <c r="N31" s="2106"/>
      <c r="O31" s="2106"/>
      <c r="P31" s="2106"/>
      <c r="Q31" s="2106"/>
      <c r="R31" s="2106"/>
      <c r="S31" s="2106"/>
      <c r="T31" s="2106"/>
      <c r="U31" s="2106"/>
      <c r="V31" s="2106"/>
      <c r="W31" s="2105"/>
      <c r="X31" s="2106"/>
      <c r="Y31" s="2106"/>
      <c r="Z31" s="2106"/>
      <c r="AA31" s="2106"/>
      <c r="AB31" s="2106"/>
      <c r="AC31" s="2106"/>
      <c r="AD31" s="2106"/>
      <c r="AE31" s="2106"/>
      <c r="AF31" s="2106"/>
      <c r="AG31" s="2106"/>
      <c r="AH31" s="2106"/>
      <c r="AI31" s="2106"/>
      <c r="AJ31" s="2106"/>
      <c r="AK31" s="2106"/>
      <c r="AL31" s="2106"/>
      <c r="AM31" s="2106"/>
      <c r="AN31" s="2106"/>
      <c r="AO31" s="2106"/>
      <c r="AP31" s="2106"/>
      <c r="AQ31" s="2106"/>
      <c r="AR31" s="2109"/>
    </row>
    <row r="32" spans="1:44" ht="21" customHeight="1" thickBot="1">
      <c r="A32" s="2112" t="s">
        <v>226</v>
      </c>
      <c r="B32" s="2113"/>
      <c r="C32" s="2113"/>
      <c r="D32" s="2113"/>
      <c r="E32" s="2113"/>
      <c r="F32" s="2113"/>
      <c r="G32" s="2113"/>
      <c r="H32" s="2113"/>
      <c r="I32" s="2114"/>
      <c r="J32" s="2115" t="s">
        <v>227</v>
      </c>
      <c r="K32" s="2115"/>
      <c r="L32" s="2115"/>
      <c r="M32" s="2115"/>
      <c r="N32" s="2115"/>
      <c r="O32" s="2115"/>
      <c r="P32" s="2115"/>
      <c r="Q32" s="2115"/>
      <c r="R32" s="2115"/>
      <c r="S32" s="2115"/>
      <c r="T32" s="2115"/>
      <c r="U32" s="2115"/>
      <c r="V32" s="2115"/>
      <c r="W32" s="2115"/>
      <c r="X32" s="2115"/>
      <c r="Y32" s="2115"/>
      <c r="Z32" s="2115"/>
      <c r="AA32" s="2115"/>
      <c r="AB32" s="2115"/>
      <c r="AC32" s="2115"/>
      <c r="AD32" s="2115"/>
      <c r="AE32" s="2115"/>
      <c r="AF32" s="2115"/>
      <c r="AG32" s="2115"/>
      <c r="AH32" s="2115"/>
      <c r="AI32" s="2115"/>
      <c r="AJ32" s="2115"/>
      <c r="AK32" s="2115"/>
      <c r="AL32" s="2115"/>
      <c r="AM32" s="2115"/>
      <c r="AN32" s="2115"/>
      <c r="AO32" s="2115"/>
      <c r="AP32" s="2115"/>
      <c r="AQ32" s="2115"/>
      <c r="AR32" s="2116"/>
    </row>
    <row r="33" spans="1:44" ht="21" customHeight="1">
      <c r="A33" s="2110" t="s">
        <v>228</v>
      </c>
      <c r="B33" s="2110"/>
      <c r="C33" s="2110"/>
      <c r="D33" s="2110"/>
      <c r="E33" s="2110"/>
      <c r="F33" s="2110"/>
      <c r="G33" s="2110"/>
      <c r="H33" s="2110"/>
      <c r="I33" s="2110"/>
      <c r="J33" s="2110"/>
      <c r="K33" s="2110"/>
      <c r="L33" s="2110"/>
      <c r="M33" s="2110"/>
      <c r="N33" s="2110"/>
      <c r="O33" s="2110"/>
      <c r="P33" s="2110"/>
      <c r="Q33" s="2110"/>
      <c r="R33" s="2110"/>
      <c r="S33" s="2110"/>
      <c r="T33" s="2110"/>
      <c r="U33" s="2110"/>
      <c r="V33" s="2110"/>
      <c r="W33" s="2110"/>
      <c r="X33" s="2110"/>
      <c r="Y33" s="2110"/>
      <c r="Z33" s="2110"/>
      <c r="AA33" s="2110"/>
      <c r="AB33" s="2110"/>
      <c r="AC33" s="2110"/>
      <c r="AD33" s="2110"/>
      <c r="AE33" s="2110"/>
      <c r="AF33" s="2110"/>
      <c r="AG33" s="2110"/>
      <c r="AH33" s="2110"/>
      <c r="AI33" s="2110"/>
      <c r="AJ33" s="2110"/>
      <c r="AK33" s="2110"/>
      <c r="AL33" s="2110"/>
      <c r="AM33" s="2110"/>
      <c r="AN33" s="2110"/>
      <c r="AO33" s="2110"/>
      <c r="AP33" s="2110"/>
      <c r="AQ33" s="2110"/>
      <c r="AR33" s="2110"/>
    </row>
    <row r="34" spans="1:44" ht="66" customHeight="1">
      <c r="A34" s="2111" t="s">
        <v>115</v>
      </c>
      <c r="B34" s="2110"/>
      <c r="C34" s="2110"/>
      <c r="D34" s="2110"/>
      <c r="E34" s="2110"/>
      <c r="F34" s="2110"/>
      <c r="G34" s="2110"/>
      <c r="H34" s="2110"/>
      <c r="I34" s="2110"/>
      <c r="J34" s="2110"/>
      <c r="K34" s="2110"/>
      <c r="L34" s="2110"/>
      <c r="M34" s="2110"/>
      <c r="N34" s="2110"/>
      <c r="O34" s="2110"/>
      <c r="P34" s="2110"/>
      <c r="Q34" s="2110"/>
      <c r="R34" s="2110"/>
      <c r="S34" s="2110"/>
      <c r="T34" s="2110"/>
      <c r="U34" s="2110"/>
      <c r="V34" s="2110"/>
      <c r="W34" s="2110"/>
      <c r="X34" s="2110"/>
      <c r="Y34" s="2110"/>
      <c r="Z34" s="2110"/>
      <c r="AA34" s="2110"/>
      <c r="AB34" s="2110"/>
      <c r="AC34" s="2110"/>
      <c r="AD34" s="2110"/>
      <c r="AE34" s="2110"/>
      <c r="AF34" s="2110"/>
      <c r="AG34" s="2110"/>
      <c r="AH34" s="2110"/>
      <c r="AI34" s="2110"/>
      <c r="AJ34" s="2110"/>
      <c r="AK34" s="2110"/>
      <c r="AL34" s="2110"/>
      <c r="AM34" s="2110"/>
      <c r="AN34" s="2110"/>
      <c r="AO34" s="2110"/>
      <c r="AP34" s="2110"/>
      <c r="AQ34" s="2110"/>
      <c r="AR34" s="2110"/>
    </row>
    <row r="35" spans="1:44" ht="41.25" customHeight="1">
      <c r="A35" s="2111" t="s">
        <v>229</v>
      </c>
      <c r="B35" s="2110"/>
      <c r="C35" s="2110"/>
      <c r="D35" s="2110"/>
      <c r="E35" s="2110"/>
      <c r="F35" s="2110"/>
      <c r="G35" s="2110"/>
      <c r="H35" s="2110"/>
      <c r="I35" s="2110"/>
      <c r="J35" s="2110"/>
      <c r="K35" s="2110"/>
      <c r="L35" s="2110"/>
      <c r="M35" s="2110"/>
      <c r="N35" s="2110"/>
      <c r="O35" s="2110"/>
      <c r="P35" s="2110"/>
      <c r="Q35" s="2110"/>
      <c r="R35" s="2110"/>
      <c r="S35" s="2110"/>
      <c r="T35" s="2110"/>
      <c r="U35" s="2110"/>
      <c r="V35" s="2110"/>
      <c r="W35" s="2110"/>
      <c r="X35" s="2110"/>
      <c r="Y35" s="2110"/>
      <c r="Z35" s="2110"/>
      <c r="AA35" s="2110"/>
      <c r="AB35" s="2110"/>
      <c r="AC35" s="2110"/>
      <c r="AD35" s="2110"/>
      <c r="AE35" s="2110"/>
      <c r="AF35" s="2110"/>
      <c r="AG35" s="2110"/>
      <c r="AH35" s="2110"/>
      <c r="AI35" s="2110"/>
      <c r="AJ35" s="2110"/>
      <c r="AK35" s="2110"/>
      <c r="AL35" s="2110"/>
      <c r="AM35" s="2110"/>
      <c r="AN35" s="2110"/>
      <c r="AO35" s="2110"/>
      <c r="AP35" s="2110"/>
      <c r="AQ35" s="2110"/>
      <c r="AR35" s="2110"/>
    </row>
    <row r="36" spans="1:44" ht="27.75" customHeight="1">
      <c r="A36" s="2110" t="s">
        <v>230</v>
      </c>
      <c r="B36" s="2110"/>
      <c r="C36" s="2110"/>
      <c r="D36" s="2110"/>
      <c r="E36" s="2110"/>
      <c r="F36" s="2110"/>
      <c r="G36" s="2110"/>
      <c r="H36" s="2110"/>
      <c r="I36" s="2110"/>
      <c r="J36" s="2110"/>
      <c r="K36" s="2110"/>
      <c r="L36" s="2110"/>
      <c r="M36" s="2110"/>
      <c r="N36" s="2110"/>
      <c r="O36" s="2110"/>
      <c r="P36" s="2110"/>
      <c r="Q36" s="2110"/>
      <c r="R36" s="2110"/>
      <c r="S36" s="2110"/>
      <c r="T36" s="2110"/>
      <c r="U36" s="2110"/>
      <c r="V36" s="2110"/>
      <c r="W36" s="2110"/>
      <c r="X36" s="2110"/>
      <c r="Y36" s="2110"/>
      <c r="Z36" s="2110"/>
      <c r="AA36" s="2110"/>
      <c r="AB36" s="2110"/>
      <c r="AC36" s="2110"/>
      <c r="AD36" s="2110"/>
      <c r="AE36" s="2110"/>
      <c r="AF36" s="2110"/>
      <c r="AG36" s="2110"/>
      <c r="AH36" s="2110"/>
      <c r="AI36" s="2110"/>
      <c r="AJ36" s="2110"/>
      <c r="AK36" s="2110"/>
      <c r="AL36" s="2110"/>
      <c r="AM36" s="2110"/>
      <c r="AN36" s="2110"/>
      <c r="AO36" s="2110"/>
      <c r="AP36" s="2110"/>
      <c r="AQ36" s="2110"/>
      <c r="AR36" s="2110"/>
    </row>
    <row r="37" spans="1:44" ht="21" customHeight="1">
      <c r="A37" s="2098" t="s">
        <v>232</v>
      </c>
      <c r="B37" s="2098"/>
      <c r="C37" s="2098"/>
      <c r="D37" s="2098"/>
      <c r="E37" s="2098"/>
      <c r="F37" s="2098"/>
      <c r="G37" s="2098"/>
      <c r="H37" s="2098"/>
      <c r="I37" s="2098"/>
      <c r="J37" s="2098"/>
      <c r="K37" s="2098"/>
      <c r="L37" s="2098"/>
      <c r="M37" s="2098"/>
      <c r="N37" s="2098"/>
      <c r="O37" s="2098"/>
      <c r="P37" s="2098"/>
      <c r="Q37" s="2098"/>
      <c r="R37" s="2098"/>
      <c r="S37" s="2098"/>
      <c r="T37" s="2098"/>
      <c r="U37" s="2098"/>
      <c r="V37" s="2098"/>
      <c r="W37" s="2098"/>
      <c r="X37" s="2098"/>
      <c r="Y37" s="2098"/>
      <c r="Z37" s="2098"/>
      <c r="AA37" s="2098"/>
      <c r="AB37" s="2098"/>
      <c r="AC37" s="2098"/>
      <c r="AD37" s="2098"/>
      <c r="AE37" s="2098"/>
      <c r="AF37" s="2098"/>
      <c r="AG37" s="2098"/>
      <c r="AH37" s="2098"/>
      <c r="AI37" s="2098"/>
      <c r="AJ37" s="2098"/>
      <c r="AK37" s="2098"/>
      <c r="AL37" s="2098"/>
      <c r="AM37" s="2098"/>
      <c r="AN37" s="2098"/>
      <c r="AO37" s="2098"/>
      <c r="AP37" s="2098"/>
      <c r="AQ37" s="2098"/>
      <c r="AR37" s="2098"/>
    </row>
    <row r="38" spans="1:44" ht="21" customHeight="1">
      <c r="A38" s="2098"/>
      <c r="B38" s="2098"/>
      <c r="C38" s="2098"/>
      <c r="D38" s="2098"/>
      <c r="E38" s="2098"/>
      <c r="F38" s="2098"/>
      <c r="G38" s="2098"/>
      <c r="H38" s="2098"/>
      <c r="I38" s="2098"/>
      <c r="J38" s="2098"/>
      <c r="K38" s="2098"/>
      <c r="L38" s="2098"/>
      <c r="M38" s="2098"/>
      <c r="N38" s="2098"/>
      <c r="O38" s="2098"/>
      <c r="P38" s="2098"/>
      <c r="Q38" s="2098"/>
      <c r="R38" s="2098"/>
      <c r="S38" s="2098"/>
      <c r="T38" s="2098"/>
      <c r="U38" s="2098"/>
      <c r="V38" s="2098"/>
      <c r="W38" s="2098"/>
      <c r="X38" s="2098"/>
      <c r="Y38" s="2098"/>
      <c r="Z38" s="2098"/>
      <c r="AA38" s="2098"/>
      <c r="AB38" s="2098"/>
      <c r="AC38" s="2098"/>
      <c r="AD38" s="2098"/>
      <c r="AE38" s="2098"/>
      <c r="AF38" s="2098"/>
      <c r="AG38" s="2098"/>
      <c r="AH38" s="2098"/>
      <c r="AI38" s="2098"/>
      <c r="AJ38" s="2098"/>
      <c r="AK38" s="2098"/>
      <c r="AL38" s="2098"/>
      <c r="AM38" s="2098"/>
      <c r="AN38" s="2098"/>
      <c r="AO38" s="2098"/>
      <c r="AP38" s="2098"/>
      <c r="AQ38" s="2098"/>
      <c r="AR38" s="2098"/>
    </row>
    <row r="39" spans="1:44" ht="21" customHeight="1">
      <c r="A39" s="1"/>
    </row>
    <row r="40" spans="1:44" ht="21" customHeight="1">
      <c r="A40" s="1"/>
    </row>
    <row r="41" spans="1:44" ht="21" customHeight="1">
      <c r="A41" s="1"/>
    </row>
    <row r="42" spans="1:44" ht="21" customHeight="1">
      <c r="A42" s="1"/>
    </row>
    <row r="43" spans="1:44" ht="21" customHeight="1">
      <c r="A43" s="1"/>
    </row>
    <row r="44" spans="1:44" ht="21" customHeight="1">
      <c r="A44" s="102"/>
    </row>
    <row r="45" spans="1:44" ht="21" customHeight="1">
      <c r="A45" s="102"/>
    </row>
    <row r="46" spans="1:44" ht="21" customHeight="1">
      <c r="A46" s="102"/>
    </row>
    <row r="47" spans="1:44" ht="21" customHeight="1">
      <c r="A47" s="102"/>
    </row>
    <row r="48" spans="1:44" ht="21" customHeight="1">
      <c r="A48" s="102"/>
    </row>
  </sheetData>
  <customSheetViews>
    <customSheetView guid="{A89971A1-2A57-4416-B1BB-86BE65CC2ABD}" showPageBreaks="1" printArea="1" view="pageBreakPreview">
      <pageMargins left="0.75" right="0.75" top="1" bottom="1" header="0.51200000000000001" footer="0.51200000000000001"/>
      <pageSetup paperSize="9" scale="83" orientation="portrait" r:id="rId1"/>
      <headerFooter alignWithMargins="0"/>
    </customSheetView>
  </customSheetViews>
  <mergeCells count="147">
    <mergeCell ref="C22:I22"/>
    <mergeCell ref="J22:K22"/>
    <mergeCell ref="L22:Q22"/>
    <mergeCell ref="R22:W22"/>
    <mergeCell ref="X22:AD22"/>
    <mergeCell ref="AE22:AK22"/>
    <mergeCell ref="AL22:AR22"/>
    <mergeCell ref="B25:B26"/>
    <mergeCell ref="C25:I25"/>
    <mergeCell ref="J25:K25"/>
    <mergeCell ref="L25:Q25"/>
    <mergeCell ref="C26:I26"/>
    <mergeCell ref="J26:K26"/>
    <mergeCell ref="L26:Q26"/>
    <mergeCell ref="B19:B24"/>
    <mergeCell ref="C19:I19"/>
    <mergeCell ref="C24:I24"/>
    <mergeCell ref="J20:K20"/>
    <mergeCell ref="J24:K24"/>
    <mergeCell ref="L24:Q24"/>
    <mergeCell ref="C23:I23"/>
    <mergeCell ref="J23:K23"/>
    <mergeCell ref="AE21:AK21"/>
    <mergeCell ref="AL21:AR21"/>
    <mergeCell ref="A37:AR38"/>
    <mergeCell ref="A27:A31"/>
    <mergeCell ref="B27:V27"/>
    <mergeCell ref="W27:AR27"/>
    <mergeCell ref="B28:V31"/>
    <mergeCell ref="W28:AR31"/>
    <mergeCell ref="A33:AR33"/>
    <mergeCell ref="A34:AR34"/>
    <mergeCell ref="A35:AR35"/>
    <mergeCell ref="A36:AR36"/>
    <mergeCell ref="A32:I32"/>
    <mergeCell ref="J32:AR32"/>
    <mergeCell ref="R20:W20"/>
    <mergeCell ref="X20:AD20"/>
    <mergeCell ref="AE20:AK20"/>
    <mergeCell ref="R24:W24"/>
    <mergeCell ref="X24:AD24"/>
    <mergeCell ref="R26:W26"/>
    <mergeCell ref="X26:AD26"/>
    <mergeCell ref="AE26:AK26"/>
    <mergeCell ref="AL26:AR26"/>
    <mergeCell ref="R25:W25"/>
    <mergeCell ref="X25:AD25"/>
    <mergeCell ref="AE25:AK25"/>
    <mergeCell ref="AL25:AR25"/>
    <mergeCell ref="AE24:AK24"/>
    <mergeCell ref="AL24:AR24"/>
    <mergeCell ref="R23:W23"/>
    <mergeCell ref="X23:AD23"/>
    <mergeCell ref="AE23:AK23"/>
    <mergeCell ref="AL23:AR23"/>
    <mergeCell ref="AL20:AR20"/>
    <mergeCell ref="R21:W21"/>
    <mergeCell ref="X21:AD21"/>
    <mergeCell ref="AL17:AR17"/>
    <mergeCell ref="AE17:AK17"/>
    <mergeCell ref="AL18:AR18"/>
    <mergeCell ref="R19:W19"/>
    <mergeCell ref="X19:AD19"/>
    <mergeCell ref="AE19:AK19"/>
    <mergeCell ref="AL19:AR19"/>
    <mergeCell ref="AE18:AK18"/>
    <mergeCell ref="AL15:AR15"/>
    <mergeCell ref="R16:W16"/>
    <mergeCell ref="X16:AD16"/>
    <mergeCell ref="AE16:AK16"/>
    <mergeCell ref="AL16:AR16"/>
    <mergeCell ref="R15:W15"/>
    <mergeCell ref="X15:AD15"/>
    <mergeCell ref="AE15:AK15"/>
    <mergeCell ref="R17:W17"/>
    <mergeCell ref="X17:AD17"/>
    <mergeCell ref="R18:W18"/>
    <mergeCell ref="X18:AD18"/>
    <mergeCell ref="R14:W14"/>
    <mergeCell ref="X14:AD14"/>
    <mergeCell ref="AE14:AK14"/>
    <mergeCell ref="AL14:AR14"/>
    <mergeCell ref="X13:AD13"/>
    <mergeCell ref="AE13:AK13"/>
    <mergeCell ref="R13:W13"/>
    <mergeCell ref="R12:W12"/>
    <mergeCell ref="X12:AD12"/>
    <mergeCell ref="AE12:AK12"/>
    <mergeCell ref="AL12:AR12"/>
    <mergeCell ref="R11:W11"/>
    <mergeCell ref="AL13:AR13"/>
    <mergeCell ref="AL8:AR9"/>
    <mergeCell ref="R10:W10"/>
    <mergeCell ref="X10:AD10"/>
    <mergeCell ref="AE10:AK10"/>
    <mergeCell ref="AL10:AR10"/>
    <mergeCell ref="X11:AD11"/>
    <mergeCell ref="AE11:AK11"/>
    <mergeCell ref="AL11:AR11"/>
    <mergeCell ref="L13:Q13"/>
    <mergeCell ref="C14:I14"/>
    <mergeCell ref="J14:K14"/>
    <mergeCell ref="L14:Q14"/>
    <mergeCell ref="A6:K6"/>
    <mergeCell ref="A7:K7"/>
    <mergeCell ref="A4:AR4"/>
    <mergeCell ref="L6:AR6"/>
    <mergeCell ref="L7:AR7"/>
    <mergeCell ref="B8:I9"/>
    <mergeCell ref="J8:K9"/>
    <mergeCell ref="L8:Q9"/>
    <mergeCell ref="X8:AD9"/>
    <mergeCell ref="AE8:AK9"/>
    <mergeCell ref="A8:A26"/>
    <mergeCell ref="R8:W9"/>
    <mergeCell ref="C18:I18"/>
    <mergeCell ref="L20:Q20"/>
    <mergeCell ref="L19:Q19"/>
    <mergeCell ref="C20:I20"/>
    <mergeCell ref="L23:Q23"/>
    <mergeCell ref="C21:I21"/>
    <mergeCell ref="J21:K21"/>
    <mergeCell ref="L21:Q21"/>
    <mergeCell ref="C11:I11"/>
    <mergeCell ref="J11:K11"/>
    <mergeCell ref="L11:Q11"/>
    <mergeCell ref="B10:B18"/>
    <mergeCell ref="C10:I10"/>
    <mergeCell ref="J10:K10"/>
    <mergeCell ref="L10:Q10"/>
    <mergeCell ref="C12:I12"/>
    <mergeCell ref="J19:K19"/>
    <mergeCell ref="L16:Q16"/>
    <mergeCell ref="J18:K18"/>
    <mergeCell ref="L18:Q18"/>
    <mergeCell ref="C17:I17"/>
    <mergeCell ref="J17:K17"/>
    <mergeCell ref="L17:Q17"/>
    <mergeCell ref="C16:I16"/>
    <mergeCell ref="J16:K16"/>
    <mergeCell ref="J12:K12"/>
    <mergeCell ref="L12:Q12"/>
    <mergeCell ref="C15:I15"/>
    <mergeCell ref="J15:K15"/>
    <mergeCell ref="L15:Q15"/>
    <mergeCell ref="C13:I13"/>
    <mergeCell ref="J13:K13"/>
  </mergeCells>
  <phoneticPr fontId="7"/>
  <hyperlinks>
    <hyperlink ref="A1" location="'目次'!A1" display="目次" xr:uid="{00000000-0004-0000-0300-000000000000}"/>
  </hyperlinks>
  <pageMargins left="0.75" right="0.75" top="1" bottom="1" header="0.51200000000000001" footer="0.51200000000000001"/>
  <pageSetup paperSize="9" scale="83" orientation="portrait" r:id="rId2"/>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4"/>
  </sheetPr>
  <dimension ref="A1:H47"/>
  <sheetViews>
    <sheetView view="pageBreakPreview" zoomScale="85" zoomScaleNormal="85" zoomScaleSheetLayoutView="85" workbookViewId="0"/>
  </sheetViews>
  <sheetFormatPr defaultColWidth="9" defaultRowHeight="13"/>
  <cols>
    <col min="1" max="1" width="9" style="163"/>
    <col min="2" max="2" width="11.08984375" style="163" customWidth="1"/>
    <col min="3" max="3" width="9" style="163"/>
    <col min="4" max="4" width="21.26953125" style="163" customWidth="1"/>
    <col min="5" max="5" width="9" style="163"/>
    <col min="6" max="6" width="14" style="163" customWidth="1"/>
    <col min="7" max="7" width="4.90625" style="163" customWidth="1"/>
    <col min="8" max="8" width="15.08984375" style="163" customWidth="1"/>
    <col min="9" max="16384" width="9" style="163"/>
  </cols>
  <sheetData>
    <row r="1" spans="1:8">
      <c r="A1" s="172" t="s">
        <v>646</v>
      </c>
    </row>
    <row r="2" spans="1:8">
      <c r="A2" s="1412" t="s">
        <v>2482</v>
      </c>
    </row>
    <row r="3" spans="1:8" ht="15" customHeight="1">
      <c r="A3" s="512"/>
      <c r="B3" s="512"/>
      <c r="C3" s="512"/>
      <c r="D3" s="512"/>
      <c r="E3" s="512"/>
      <c r="F3" s="512"/>
      <c r="G3" s="2966" t="s">
        <v>520</v>
      </c>
      <c r="H3" s="2966"/>
    </row>
    <row r="4" spans="1:8" s="395" customFormat="1" ht="24.75" customHeight="1">
      <c r="A4" s="3497" t="s">
        <v>2481</v>
      </c>
      <c r="B4" s="3497"/>
      <c r="C4" s="3497"/>
      <c r="D4" s="3497"/>
      <c r="E4" s="3497"/>
      <c r="F4" s="3497"/>
      <c r="G4" s="3497"/>
      <c r="H4" s="3497"/>
    </row>
    <row r="5" spans="1:8" ht="10.5" customHeight="1" thickBot="1">
      <c r="A5" s="512"/>
      <c r="B5" s="512"/>
      <c r="C5" s="512"/>
      <c r="D5" s="512"/>
      <c r="E5" s="512"/>
      <c r="F5" s="512"/>
      <c r="G5" s="512"/>
      <c r="H5" s="512"/>
    </row>
    <row r="6" spans="1:8" ht="15" customHeight="1">
      <c r="A6" s="3492" t="s">
        <v>76</v>
      </c>
      <c r="B6" s="3493"/>
      <c r="C6" s="3494"/>
      <c r="D6" s="3495"/>
      <c r="E6" s="3495"/>
      <c r="F6" s="3495"/>
      <c r="G6" s="3495"/>
      <c r="H6" s="3496"/>
    </row>
    <row r="7" spans="1:8" ht="15" customHeight="1" thickBot="1">
      <c r="A7" s="3498" t="s">
        <v>56</v>
      </c>
      <c r="B7" s="3499"/>
      <c r="C7" s="2973" t="s">
        <v>77</v>
      </c>
      <c r="D7" s="2974"/>
      <c r="E7" s="2974"/>
      <c r="F7" s="2974"/>
      <c r="G7" s="2974"/>
      <c r="H7" s="3486"/>
    </row>
    <row r="8" spans="1:8" ht="19.5" customHeight="1" thickTop="1">
      <c r="A8" s="3481" t="s">
        <v>2480</v>
      </c>
      <c r="B8" s="3482"/>
      <c r="C8" s="3482"/>
      <c r="D8" s="3482"/>
      <c r="E8" s="3491">
        <v>30</v>
      </c>
      <c r="F8" s="3482"/>
      <c r="G8" s="1411" t="s">
        <v>2479</v>
      </c>
      <c r="H8" s="1410"/>
    </row>
    <row r="9" spans="1:8" ht="19.5" customHeight="1">
      <c r="A9" s="3470" t="s">
        <v>2478</v>
      </c>
      <c r="B9" s="3470"/>
      <c r="C9" s="3470"/>
      <c r="D9" s="3470"/>
      <c r="E9" s="2973">
        <f>E8*0.5</f>
        <v>15</v>
      </c>
      <c r="F9" s="2975"/>
      <c r="G9" s="1409" t="s">
        <v>2472</v>
      </c>
      <c r="H9" s="3487" t="s">
        <v>2477</v>
      </c>
    </row>
    <row r="10" spans="1:8" ht="19.5" customHeight="1">
      <c r="A10" s="3470" t="s">
        <v>2476</v>
      </c>
      <c r="B10" s="3470"/>
      <c r="C10" s="3470"/>
      <c r="D10" s="3470"/>
      <c r="E10" s="3471" t="e">
        <f>E11/E12</f>
        <v>#DIV/0!</v>
      </c>
      <c r="F10" s="3472"/>
      <c r="G10" s="1409" t="s">
        <v>2474</v>
      </c>
      <c r="H10" s="3487"/>
    </row>
    <row r="11" spans="1:8" ht="19.5" customHeight="1">
      <c r="A11" s="3470" t="s">
        <v>2475</v>
      </c>
      <c r="B11" s="3470"/>
      <c r="C11" s="3470"/>
      <c r="D11" s="3470"/>
      <c r="E11" s="3471"/>
      <c r="F11" s="3472"/>
      <c r="G11" s="1409" t="s">
        <v>2474</v>
      </c>
      <c r="H11" s="3487"/>
    </row>
    <row r="12" spans="1:8" ht="19.5" customHeight="1">
      <c r="A12" s="3470" t="s">
        <v>2473</v>
      </c>
      <c r="B12" s="3470"/>
      <c r="C12" s="3470"/>
      <c r="D12" s="3470"/>
      <c r="E12" s="3471"/>
      <c r="F12" s="3472"/>
      <c r="G12" s="1409" t="s">
        <v>2472</v>
      </c>
      <c r="H12" s="3488"/>
    </row>
    <row r="13" spans="1:8" ht="15" customHeight="1">
      <c r="A13" s="3489" t="s">
        <v>2471</v>
      </c>
      <c r="B13" s="3483" t="s">
        <v>81</v>
      </c>
      <c r="C13" s="3484"/>
      <c r="D13" s="3485"/>
      <c r="E13" s="3483" t="s">
        <v>2470</v>
      </c>
      <c r="F13" s="3484"/>
      <c r="G13" s="2974"/>
      <c r="H13" s="3486"/>
    </row>
    <row r="14" spans="1:8" ht="19.5" customHeight="1">
      <c r="A14" s="3489"/>
      <c r="B14" s="529">
        <v>1</v>
      </c>
      <c r="C14" s="3476"/>
      <c r="D14" s="3477"/>
      <c r="E14" s="3476"/>
      <c r="F14" s="3478"/>
      <c r="G14" s="3478"/>
      <c r="H14" s="3479"/>
    </row>
    <row r="15" spans="1:8" ht="19.5" customHeight="1">
      <c r="A15" s="3489"/>
      <c r="B15" s="529">
        <v>2</v>
      </c>
      <c r="C15" s="3476"/>
      <c r="D15" s="3477"/>
      <c r="E15" s="3476"/>
      <c r="F15" s="3478"/>
      <c r="G15" s="3478"/>
      <c r="H15" s="3479"/>
    </row>
    <row r="16" spans="1:8" ht="19.5" customHeight="1">
      <c r="A16" s="3489"/>
      <c r="B16" s="529">
        <v>3</v>
      </c>
      <c r="C16" s="3476"/>
      <c r="D16" s="3477"/>
      <c r="E16" s="3476"/>
      <c r="F16" s="3478"/>
      <c r="G16" s="3478"/>
      <c r="H16" s="3479"/>
    </row>
    <row r="17" spans="1:8" ht="15" customHeight="1">
      <c r="A17" s="3489"/>
      <c r="B17" s="529">
        <v>4</v>
      </c>
      <c r="C17" s="3476"/>
      <c r="D17" s="3477"/>
      <c r="E17" s="3476"/>
      <c r="F17" s="3478"/>
      <c r="G17" s="3478"/>
      <c r="H17" s="3479"/>
    </row>
    <row r="18" spans="1:8" ht="15" customHeight="1">
      <c r="A18" s="3489"/>
      <c r="B18" s="529">
        <v>5</v>
      </c>
      <c r="C18" s="3476"/>
      <c r="D18" s="3477"/>
      <c r="E18" s="3476"/>
      <c r="F18" s="3478"/>
      <c r="G18" s="3478"/>
      <c r="H18" s="3479"/>
    </row>
    <row r="19" spans="1:8" ht="15" customHeight="1">
      <c r="A19" s="3489"/>
      <c r="B19" s="529">
        <v>6</v>
      </c>
      <c r="C19" s="3476"/>
      <c r="D19" s="3477"/>
      <c r="E19" s="3476"/>
      <c r="F19" s="3478"/>
      <c r="G19" s="3478"/>
      <c r="H19" s="3479"/>
    </row>
    <row r="20" spans="1:8" ht="15" customHeight="1">
      <c r="A20" s="3489"/>
      <c r="B20" s="529">
        <v>7</v>
      </c>
      <c r="C20" s="3476"/>
      <c r="D20" s="3477"/>
      <c r="E20" s="3476"/>
      <c r="F20" s="3478"/>
      <c r="G20" s="3478"/>
      <c r="H20" s="3479"/>
    </row>
    <row r="21" spans="1:8" ht="19.5" customHeight="1">
      <c r="A21" s="3489"/>
      <c r="B21" s="529">
        <v>8</v>
      </c>
      <c r="C21" s="3476"/>
      <c r="D21" s="3477"/>
      <c r="E21" s="3476"/>
      <c r="F21" s="3478"/>
      <c r="G21" s="3478"/>
      <c r="H21" s="3479"/>
    </row>
    <row r="22" spans="1:8" ht="19.5" customHeight="1">
      <c r="A22" s="3489"/>
      <c r="B22" s="529">
        <v>9</v>
      </c>
      <c r="C22" s="3476"/>
      <c r="D22" s="3477"/>
      <c r="E22" s="3476"/>
      <c r="F22" s="3478"/>
      <c r="G22" s="3478"/>
      <c r="H22" s="3479"/>
    </row>
    <row r="23" spans="1:8" ht="19.5" customHeight="1">
      <c r="A23" s="3489"/>
      <c r="B23" s="529">
        <v>10</v>
      </c>
      <c r="C23" s="3476"/>
      <c r="D23" s="3477"/>
      <c r="E23" s="3476"/>
      <c r="F23" s="3478"/>
      <c r="G23" s="3478"/>
      <c r="H23" s="3479"/>
    </row>
    <row r="24" spans="1:8" ht="19.5" customHeight="1">
      <c r="A24" s="3489"/>
      <c r="B24" s="529">
        <v>11</v>
      </c>
      <c r="C24" s="3476"/>
      <c r="D24" s="3477"/>
      <c r="E24" s="3476"/>
      <c r="F24" s="3478"/>
      <c r="G24" s="3478"/>
      <c r="H24" s="3479"/>
    </row>
    <row r="25" spans="1:8" ht="19.5" customHeight="1">
      <c r="A25" s="3489"/>
      <c r="B25" s="529">
        <v>12</v>
      </c>
      <c r="C25" s="3476"/>
      <c r="D25" s="3477"/>
      <c r="E25" s="3476"/>
      <c r="F25" s="3478"/>
      <c r="G25" s="3478"/>
      <c r="H25" s="3479"/>
    </row>
    <row r="26" spans="1:8" ht="19.5" customHeight="1">
      <c r="A26" s="3489"/>
      <c r="B26" s="529">
        <v>13</v>
      </c>
      <c r="C26" s="3476"/>
      <c r="D26" s="3477"/>
      <c r="E26" s="3476"/>
      <c r="F26" s="3478"/>
      <c r="G26" s="3478"/>
      <c r="H26" s="3479"/>
    </row>
    <row r="27" spans="1:8" ht="15" customHeight="1">
      <c r="A27" s="3489"/>
      <c r="B27" s="529">
        <v>14</v>
      </c>
      <c r="C27" s="3476"/>
      <c r="D27" s="3477"/>
      <c r="E27" s="3476"/>
      <c r="F27" s="3478"/>
      <c r="G27" s="3478"/>
      <c r="H27" s="3479"/>
    </row>
    <row r="28" spans="1:8" ht="15" customHeight="1">
      <c r="A28" s="3489"/>
      <c r="B28" s="529">
        <v>15</v>
      </c>
      <c r="C28" s="3476"/>
      <c r="D28" s="3477"/>
      <c r="E28" s="3476"/>
      <c r="F28" s="3478"/>
      <c r="G28" s="3478"/>
      <c r="H28" s="3479"/>
    </row>
    <row r="29" spans="1:8" ht="17.25" customHeight="1">
      <c r="A29" s="3489"/>
      <c r="B29" s="529">
        <v>16</v>
      </c>
      <c r="C29" s="3476"/>
      <c r="D29" s="3477"/>
      <c r="E29" s="3476"/>
      <c r="F29" s="3478"/>
      <c r="G29" s="3478"/>
      <c r="H29" s="3479"/>
    </row>
    <row r="30" spans="1:8" ht="17.25" customHeight="1">
      <c r="A30" s="3489"/>
      <c r="B30" s="529">
        <v>17</v>
      </c>
      <c r="C30" s="3476"/>
      <c r="D30" s="3477"/>
      <c r="E30" s="3476"/>
      <c r="F30" s="3478"/>
      <c r="G30" s="3478"/>
      <c r="H30" s="3479"/>
    </row>
    <row r="31" spans="1:8" ht="15" customHeight="1">
      <c r="A31" s="3489"/>
      <c r="B31" s="529">
        <v>18</v>
      </c>
      <c r="C31" s="3476"/>
      <c r="D31" s="3477"/>
      <c r="E31" s="3476"/>
      <c r="F31" s="3478"/>
      <c r="G31" s="3478"/>
      <c r="H31" s="3479"/>
    </row>
    <row r="32" spans="1:8" ht="15" customHeight="1">
      <c r="A32" s="3489"/>
      <c r="B32" s="529">
        <v>19</v>
      </c>
      <c r="C32" s="3476"/>
      <c r="D32" s="3477"/>
      <c r="E32" s="3476"/>
      <c r="F32" s="3478"/>
      <c r="G32" s="3478"/>
      <c r="H32" s="3479"/>
    </row>
    <row r="33" spans="1:8" ht="15" customHeight="1">
      <c r="A33" s="3489"/>
      <c r="B33" s="529">
        <v>20</v>
      </c>
      <c r="C33" s="3476"/>
      <c r="D33" s="3477"/>
      <c r="E33" s="3476"/>
      <c r="F33" s="3478"/>
      <c r="G33" s="3478"/>
      <c r="H33" s="3479"/>
    </row>
    <row r="34" spans="1:8" ht="15" customHeight="1">
      <c r="A34" s="3489"/>
      <c r="B34" s="529">
        <v>21</v>
      </c>
      <c r="C34" s="3476"/>
      <c r="D34" s="3477"/>
      <c r="E34" s="3476"/>
      <c r="F34" s="3478"/>
      <c r="G34" s="3478"/>
      <c r="H34" s="3479"/>
    </row>
    <row r="35" spans="1:8" ht="15" customHeight="1">
      <c r="A35" s="3489"/>
      <c r="B35" s="529">
        <v>22</v>
      </c>
      <c r="C35" s="3476"/>
      <c r="D35" s="3477"/>
      <c r="E35" s="3476"/>
      <c r="F35" s="3478"/>
      <c r="G35" s="3478"/>
      <c r="H35" s="3479"/>
    </row>
    <row r="36" spans="1:8" ht="15" customHeight="1">
      <c r="A36" s="3489"/>
      <c r="B36" s="529">
        <v>23</v>
      </c>
      <c r="C36" s="3476"/>
      <c r="D36" s="3477"/>
      <c r="E36" s="3476"/>
      <c r="F36" s="3478"/>
      <c r="G36" s="3478"/>
      <c r="H36" s="3479"/>
    </row>
    <row r="37" spans="1:8" ht="15" customHeight="1">
      <c r="A37" s="3489"/>
      <c r="B37" s="529">
        <v>24</v>
      </c>
      <c r="C37" s="3476"/>
      <c r="D37" s="3477"/>
      <c r="E37" s="3476"/>
      <c r="F37" s="3478"/>
      <c r="G37" s="3478"/>
      <c r="H37" s="3479"/>
    </row>
    <row r="38" spans="1:8" ht="15" customHeight="1">
      <c r="A38" s="3489"/>
      <c r="B38" s="529">
        <v>25</v>
      </c>
      <c r="C38" s="3476"/>
      <c r="D38" s="3477"/>
      <c r="E38" s="3476"/>
      <c r="F38" s="3478"/>
      <c r="G38" s="3478"/>
      <c r="H38" s="3479"/>
    </row>
    <row r="39" spans="1:8" ht="15" customHeight="1">
      <c r="A39" s="3489"/>
      <c r="B39" s="529">
        <v>26</v>
      </c>
      <c r="C39" s="3476"/>
      <c r="D39" s="3477"/>
      <c r="E39" s="3476"/>
      <c r="F39" s="3478"/>
      <c r="G39" s="3478"/>
      <c r="H39" s="3479"/>
    </row>
    <row r="40" spans="1:8" ht="15" customHeight="1">
      <c r="A40" s="3489"/>
      <c r="B40" s="529">
        <v>27</v>
      </c>
      <c r="C40" s="3476"/>
      <c r="D40" s="3477"/>
      <c r="E40" s="3476"/>
      <c r="F40" s="3478"/>
      <c r="G40" s="3478"/>
      <c r="H40" s="3479"/>
    </row>
    <row r="41" spans="1:8" ht="15" customHeight="1">
      <c r="A41" s="3489"/>
      <c r="B41" s="529">
        <v>28</v>
      </c>
      <c r="C41" s="3476"/>
      <c r="D41" s="3477"/>
      <c r="E41" s="3476"/>
      <c r="F41" s="3478"/>
      <c r="G41" s="3478"/>
      <c r="H41" s="3479"/>
    </row>
    <row r="42" spans="1:8" ht="15" customHeight="1">
      <c r="A42" s="3489"/>
      <c r="B42" s="529">
        <v>29</v>
      </c>
      <c r="C42" s="3476"/>
      <c r="D42" s="3477"/>
      <c r="E42" s="3476"/>
      <c r="F42" s="3478"/>
      <c r="G42" s="3478"/>
      <c r="H42" s="3479"/>
    </row>
    <row r="43" spans="1:8" ht="15" customHeight="1" thickBot="1">
      <c r="A43" s="3490"/>
      <c r="B43" s="1084">
        <v>30</v>
      </c>
      <c r="C43" s="3473"/>
      <c r="D43" s="3480"/>
      <c r="E43" s="3473"/>
      <c r="F43" s="3474"/>
      <c r="G43" s="3474"/>
      <c r="H43" s="3475"/>
    </row>
    <row r="44" spans="1:8" ht="15" customHeight="1">
      <c r="A44" s="1408" t="s">
        <v>2469</v>
      </c>
      <c r="B44" s="512"/>
      <c r="C44" s="512"/>
      <c r="D44" s="512"/>
      <c r="E44" s="512"/>
      <c r="F44" s="512"/>
      <c r="G44" s="512"/>
      <c r="H44" s="512"/>
    </row>
    <row r="45" spans="1:8" ht="15" customHeight="1">
      <c r="A45" s="1408" t="s">
        <v>2468</v>
      </c>
      <c r="B45" s="512"/>
      <c r="C45" s="512"/>
      <c r="D45" s="512"/>
      <c r="E45" s="512"/>
      <c r="F45" s="512"/>
      <c r="G45" s="512"/>
      <c r="H45" s="512"/>
    </row>
    <row r="46" spans="1:8" ht="15" customHeight="1">
      <c r="A46" s="1408" t="s">
        <v>1791</v>
      </c>
      <c r="B46" s="512"/>
      <c r="C46" s="512"/>
      <c r="D46" s="512"/>
      <c r="E46" s="512"/>
      <c r="F46" s="512"/>
      <c r="G46" s="512"/>
      <c r="H46" s="512"/>
    </row>
    <row r="47" spans="1:8" ht="15" customHeight="1">
      <c r="A47" s="1407"/>
    </row>
  </sheetData>
  <mergeCells count="80">
    <mergeCell ref="A6:B6"/>
    <mergeCell ref="C6:H6"/>
    <mergeCell ref="G3:H3"/>
    <mergeCell ref="A4:H4"/>
    <mergeCell ref="A7:B7"/>
    <mergeCell ref="C7:H7"/>
    <mergeCell ref="A8:D8"/>
    <mergeCell ref="E9:F9"/>
    <mergeCell ref="B13:D13"/>
    <mergeCell ref="E13:H13"/>
    <mergeCell ref="C14:D14"/>
    <mergeCell ref="E14:H14"/>
    <mergeCell ref="H9:H12"/>
    <mergeCell ref="A13:A43"/>
    <mergeCell ref="E8:F8"/>
    <mergeCell ref="A9:D9"/>
    <mergeCell ref="C20:D20"/>
    <mergeCell ref="E20:H20"/>
    <mergeCell ref="E15:H15"/>
    <mergeCell ref="C16:D16"/>
    <mergeCell ref="E16:H16"/>
    <mergeCell ref="C17:D17"/>
    <mergeCell ref="E17:H17"/>
    <mergeCell ref="C15:D15"/>
    <mergeCell ref="C22:D22"/>
    <mergeCell ref="E22:H22"/>
    <mergeCell ref="C23:D23"/>
    <mergeCell ref="E23:H23"/>
    <mergeCell ref="C18:D18"/>
    <mergeCell ref="E18:H18"/>
    <mergeCell ref="C21:D21"/>
    <mergeCell ref="E21:H21"/>
    <mergeCell ref="C19:D19"/>
    <mergeCell ref="E19:H19"/>
    <mergeCell ref="C26:D26"/>
    <mergeCell ref="E26:H26"/>
    <mergeCell ref="C27:D27"/>
    <mergeCell ref="E27:H27"/>
    <mergeCell ref="C24:D24"/>
    <mergeCell ref="E24:H24"/>
    <mergeCell ref="C25:D25"/>
    <mergeCell ref="E25:H25"/>
    <mergeCell ref="C30:D30"/>
    <mergeCell ref="E30:H30"/>
    <mergeCell ref="C31:D31"/>
    <mergeCell ref="E31:H31"/>
    <mergeCell ref="C28:D28"/>
    <mergeCell ref="E28:H28"/>
    <mergeCell ref="C29:D29"/>
    <mergeCell ref="E29:H29"/>
    <mergeCell ref="C34:D34"/>
    <mergeCell ref="E34:H34"/>
    <mergeCell ref="C35:D35"/>
    <mergeCell ref="E35:H35"/>
    <mergeCell ref="C32:D32"/>
    <mergeCell ref="E32:H32"/>
    <mergeCell ref="C33:D33"/>
    <mergeCell ref="E33:H33"/>
    <mergeCell ref="C38:D38"/>
    <mergeCell ref="E38:H38"/>
    <mergeCell ref="C39:D39"/>
    <mergeCell ref="E39:H39"/>
    <mergeCell ref="C36:D36"/>
    <mergeCell ref="E36:H36"/>
    <mergeCell ref="C37:D37"/>
    <mergeCell ref="E37:H37"/>
    <mergeCell ref="E43:H43"/>
    <mergeCell ref="C40:D40"/>
    <mergeCell ref="E40:H40"/>
    <mergeCell ref="C41:D41"/>
    <mergeCell ref="E41:H41"/>
    <mergeCell ref="C42:D42"/>
    <mergeCell ref="E42:H42"/>
    <mergeCell ref="C43:D43"/>
    <mergeCell ref="A10:D10"/>
    <mergeCell ref="A11:D11"/>
    <mergeCell ref="A12:D12"/>
    <mergeCell ref="E10:F10"/>
    <mergeCell ref="E11:F11"/>
    <mergeCell ref="E12:F12"/>
  </mergeCells>
  <phoneticPr fontId="7"/>
  <hyperlinks>
    <hyperlink ref="A1" location="'目次'!A1" display="目次" xr:uid="{00000000-0004-0000-2B00-000000000000}"/>
  </hyperlinks>
  <printOptions horizontalCentered="1"/>
  <pageMargins left="0.39370078740157483" right="0.39370078740157483" top="0.98425196850393704" bottom="0.47244094488188981" header="0.51181102362204722" footer="0.39370078740157483"/>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4"/>
  </sheetPr>
  <dimension ref="A1:E31"/>
  <sheetViews>
    <sheetView view="pageBreakPreview" zoomScale="90" zoomScaleNormal="90" zoomScaleSheetLayoutView="90" workbookViewId="0"/>
  </sheetViews>
  <sheetFormatPr defaultColWidth="9" defaultRowHeight="14"/>
  <cols>
    <col min="1" max="1" width="6.08984375" style="675" customWidth="1"/>
    <col min="2" max="2" width="30.26953125" style="676" customWidth="1"/>
    <col min="3" max="3" width="52.6328125" style="676" customWidth="1"/>
    <col min="4" max="4" width="21.453125" style="676" customWidth="1"/>
    <col min="5" max="16384" width="9" style="675"/>
  </cols>
  <sheetData>
    <row r="1" spans="1:5" s="47" customFormat="1" ht="18" customHeight="1">
      <c r="A1" s="172" t="s">
        <v>646</v>
      </c>
      <c r="B1" s="46"/>
      <c r="C1" s="46"/>
    </row>
    <row r="2" spans="1:5" ht="20.149999999999999" customHeight="1">
      <c r="A2" s="675" t="s">
        <v>1562</v>
      </c>
      <c r="B2" s="677"/>
      <c r="C2" s="677"/>
      <c r="D2" s="678"/>
      <c r="E2" s="679"/>
    </row>
    <row r="3" spans="1:5" ht="20.149999999999999" customHeight="1">
      <c r="A3" s="680"/>
      <c r="B3" s="677"/>
      <c r="C3" s="681"/>
      <c r="D3" s="682" t="s">
        <v>1563</v>
      </c>
      <c r="E3" s="680"/>
    </row>
    <row r="4" spans="1:5" ht="20.149999999999999" customHeight="1">
      <c r="A4" s="680"/>
      <c r="B4" s="677"/>
      <c r="C4" s="681"/>
      <c r="D4" s="682"/>
      <c r="E4" s="680"/>
    </row>
    <row r="5" spans="1:5" ht="20.149999999999999" customHeight="1">
      <c r="A5" s="3502" t="s">
        <v>1564</v>
      </c>
      <c r="B5" s="3502"/>
      <c r="C5" s="3502"/>
      <c r="D5" s="3502"/>
      <c r="E5" s="680"/>
    </row>
    <row r="6" spans="1:5" ht="20.149999999999999" customHeight="1">
      <c r="A6" s="680"/>
      <c r="B6" s="677"/>
      <c r="C6" s="681"/>
      <c r="D6" s="677"/>
      <c r="E6" s="680"/>
    </row>
    <row r="7" spans="1:5" ht="32.25" customHeight="1">
      <c r="A7" s="3500" t="s">
        <v>1312</v>
      </c>
      <c r="B7" s="3500"/>
      <c r="C7" s="3503"/>
      <c r="D7" s="3503"/>
      <c r="E7" s="680"/>
    </row>
    <row r="8" spans="1:5" ht="32.25" customHeight="1">
      <c r="A8" s="3500" t="s">
        <v>1462</v>
      </c>
      <c r="B8" s="3500"/>
      <c r="C8" s="3504"/>
      <c r="D8" s="3505"/>
      <c r="E8" s="680"/>
    </row>
    <row r="9" spans="1:5" ht="32.25" customHeight="1">
      <c r="A9" s="3500" t="s">
        <v>1463</v>
      </c>
      <c r="B9" s="3500"/>
      <c r="C9" s="3501" t="s">
        <v>77</v>
      </c>
      <c r="D9" s="3501"/>
      <c r="E9" s="680"/>
    </row>
    <row r="10" spans="1:5" ht="10.5" customHeight="1">
      <c r="A10" s="680"/>
      <c r="B10" s="677"/>
      <c r="C10" s="677"/>
      <c r="D10" s="677"/>
      <c r="E10" s="680"/>
    </row>
    <row r="11" spans="1:5" s="684" customFormat="1" ht="22.5" customHeight="1">
      <c r="A11" s="3504" t="s">
        <v>1565</v>
      </c>
      <c r="B11" s="3506"/>
      <c r="C11" s="3506"/>
      <c r="D11" s="3505"/>
      <c r="E11" s="683"/>
    </row>
    <row r="12" spans="1:5" ht="32.25" customHeight="1">
      <c r="A12" s="3507" t="s">
        <v>1566</v>
      </c>
      <c r="B12" s="2743" t="s">
        <v>1567</v>
      </c>
      <c r="C12" s="2743"/>
      <c r="D12" s="3508"/>
      <c r="E12" s="680"/>
    </row>
    <row r="13" spans="1:5" ht="32.25" customHeight="1">
      <c r="A13" s="3507"/>
      <c r="B13" s="685" t="s">
        <v>1568</v>
      </c>
      <c r="C13" s="686"/>
      <c r="D13" s="687" t="s">
        <v>233</v>
      </c>
      <c r="E13" s="680"/>
    </row>
    <row r="14" spans="1:5" ht="31.9" customHeight="1">
      <c r="A14" s="3507"/>
      <c r="B14" s="685" t="s">
        <v>1569</v>
      </c>
      <c r="C14" s="686"/>
      <c r="D14" s="688" t="s">
        <v>233</v>
      </c>
      <c r="E14" s="680"/>
    </row>
    <row r="15" spans="1:5" ht="32.25" customHeight="1">
      <c r="A15" s="3509" t="s">
        <v>1570</v>
      </c>
      <c r="B15" s="2743" t="s">
        <v>1571</v>
      </c>
      <c r="C15" s="2743"/>
      <c r="D15" s="3508"/>
      <c r="E15" s="680"/>
    </row>
    <row r="16" spans="1:5" ht="31.15" customHeight="1">
      <c r="A16" s="3510"/>
      <c r="B16" s="685" t="s">
        <v>1572</v>
      </c>
      <c r="C16" s="3511"/>
      <c r="D16" s="3512"/>
      <c r="E16" s="680"/>
    </row>
    <row r="17" spans="1:5" ht="32.25" customHeight="1">
      <c r="A17" s="3509" t="s">
        <v>1573</v>
      </c>
      <c r="B17" s="2743" t="s">
        <v>1574</v>
      </c>
      <c r="C17" s="2743"/>
      <c r="D17" s="3508"/>
      <c r="E17" s="680"/>
    </row>
    <row r="18" spans="1:5" ht="32.25" customHeight="1">
      <c r="A18" s="3514"/>
      <c r="B18" s="685" t="s">
        <v>1575</v>
      </c>
      <c r="C18" s="689"/>
      <c r="D18" s="687" t="s">
        <v>1576</v>
      </c>
      <c r="E18" s="680"/>
    </row>
    <row r="19" spans="1:5" ht="32.25" customHeight="1">
      <c r="A19" s="3509" t="s">
        <v>1577</v>
      </c>
      <c r="B19" s="2743" t="s">
        <v>1578</v>
      </c>
      <c r="C19" s="2743"/>
      <c r="D19" s="3508"/>
      <c r="E19" s="680"/>
    </row>
    <row r="20" spans="1:5" ht="32.25" customHeight="1">
      <c r="A20" s="3514"/>
      <c r="B20" s="685" t="s">
        <v>1579</v>
      </c>
      <c r="C20" s="690"/>
      <c r="D20" s="687" t="s">
        <v>1580</v>
      </c>
      <c r="E20" s="680"/>
    </row>
    <row r="21" spans="1:5" ht="31.15" customHeight="1">
      <c r="A21" s="3510"/>
      <c r="B21" s="685" t="s">
        <v>1581</v>
      </c>
      <c r="C21" s="3515"/>
      <c r="D21" s="3516"/>
      <c r="E21" s="680"/>
    </row>
    <row r="22" spans="1:5" ht="32.25" customHeight="1">
      <c r="A22" s="3507" t="s">
        <v>1582</v>
      </c>
      <c r="B22" s="3518" t="s">
        <v>1583</v>
      </c>
      <c r="C22" s="3518"/>
      <c r="D22" s="3512"/>
      <c r="E22" s="680"/>
    </row>
    <row r="23" spans="1:5" ht="32.25" customHeight="1">
      <c r="A23" s="3507"/>
      <c r="B23" s="685" t="s">
        <v>1584</v>
      </c>
      <c r="C23" s="2713"/>
      <c r="D23" s="2713"/>
      <c r="E23" s="680"/>
    </row>
    <row r="24" spans="1:5" ht="32.25" customHeight="1">
      <c r="A24" s="3517"/>
      <c r="B24" s="691" t="s">
        <v>1585</v>
      </c>
      <c r="C24" s="2713"/>
      <c r="D24" s="2713"/>
      <c r="E24" s="680"/>
    </row>
    <row r="25" spans="1:5" ht="10.5" customHeight="1">
      <c r="A25" s="680"/>
      <c r="B25" s="692"/>
      <c r="C25" s="692"/>
      <c r="D25" s="693"/>
      <c r="E25" s="680"/>
    </row>
    <row r="26" spans="1:5" ht="46.5" customHeight="1">
      <c r="A26" s="3504" t="s">
        <v>524</v>
      </c>
      <c r="B26" s="3505"/>
      <c r="C26" s="3519" t="s">
        <v>1586</v>
      </c>
      <c r="D26" s="3519"/>
      <c r="E26" s="680"/>
    </row>
    <row r="27" spans="1:5" ht="4.5" customHeight="1">
      <c r="A27" s="680"/>
      <c r="B27" s="677"/>
      <c r="C27" s="677"/>
      <c r="D27" s="677"/>
      <c r="E27" s="680"/>
    </row>
    <row r="28" spans="1:5" ht="66" customHeight="1">
      <c r="A28" s="694" t="s">
        <v>1587</v>
      </c>
      <c r="B28" s="3520" t="s">
        <v>1588</v>
      </c>
      <c r="C28" s="3520"/>
      <c r="D28" s="3520"/>
      <c r="E28" s="680"/>
    </row>
    <row r="29" spans="1:5" ht="21" customHeight="1">
      <c r="A29" s="694" t="s">
        <v>1589</v>
      </c>
      <c r="B29" s="3513" t="s">
        <v>1590</v>
      </c>
      <c r="C29" s="3513"/>
      <c r="D29" s="3513"/>
      <c r="E29" s="680"/>
    </row>
    <row r="30" spans="1:5" ht="48.75" customHeight="1">
      <c r="A30" s="694" t="s">
        <v>1591</v>
      </c>
      <c r="B30" s="3513" t="s">
        <v>1592</v>
      </c>
      <c r="C30" s="3513"/>
      <c r="D30" s="3513"/>
      <c r="E30" s="680"/>
    </row>
    <row r="31" spans="1:5" ht="72.75" customHeight="1">
      <c r="A31" s="694" t="s">
        <v>1593</v>
      </c>
      <c r="B31" s="3513" t="s">
        <v>1594</v>
      </c>
      <c r="C31" s="3513"/>
      <c r="D31" s="3513"/>
      <c r="E31" s="680"/>
    </row>
  </sheetData>
  <mergeCells count="28">
    <mergeCell ref="B31:D31"/>
    <mergeCell ref="A17:A18"/>
    <mergeCell ref="B17:D17"/>
    <mergeCell ref="A19:A21"/>
    <mergeCell ref="B19:D19"/>
    <mergeCell ref="C21:D21"/>
    <mergeCell ref="A22:A24"/>
    <mergeCell ref="B22:D22"/>
    <mergeCell ref="C23:D23"/>
    <mergeCell ref="C24:D24"/>
    <mergeCell ref="A26:B26"/>
    <mergeCell ref="C26:D26"/>
    <mergeCell ref="B28:D28"/>
    <mergeCell ref="B29:D29"/>
    <mergeCell ref="B30:D30"/>
    <mergeCell ref="A11:D11"/>
    <mergeCell ref="A12:A14"/>
    <mergeCell ref="B12:D12"/>
    <mergeCell ref="A15:A16"/>
    <mergeCell ref="B15:D15"/>
    <mergeCell ref="C16:D16"/>
    <mergeCell ref="A9:B9"/>
    <mergeCell ref="C9:D9"/>
    <mergeCell ref="A5:D5"/>
    <mergeCell ref="A7:B7"/>
    <mergeCell ref="C7:D7"/>
    <mergeCell ref="A8:B8"/>
    <mergeCell ref="C8:D8"/>
  </mergeCells>
  <phoneticPr fontId="7"/>
  <hyperlinks>
    <hyperlink ref="A1" location="'目次'!A1" display="目次" xr:uid="{00000000-0004-0000-2C00-000000000000}"/>
  </hyperlinks>
  <pageMargins left="0.6" right="0.5" top="0.66" bottom="0.47" header="0.42" footer="0.27"/>
  <pageSetup paperSize="9" scale="83"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4"/>
  </sheetPr>
  <dimension ref="A1:AI27"/>
  <sheetViews>
    <sheetView view="pageBreakPreview" zoomScaleNormal="100" zoomScaleSheetLayoutView="100" workbookViewId="0"/>
  </sheetViews>
  <sheetFormatPr defaultColWidth="8.90625" defaultRowHeight="13"/>
  <cols>
    <col min="1" max="1" width="5" style="616" customWidth="1"/>
    <col min="2" max="3" width="3" style="616" customWidth="1"/>
    <col min="4" max="4" width="21.08984375" style="616" customWidth="1"/>
    <col min="5" max="7" width="18.08984375" style="616" customWidth="1"/>
    <col min="8" max="8" width="10.36328125" style="616" customWidth="1"/>
    <col min="9" max="9" width="1.08984375" style="616" customWidth="1"/>
    <col min="10" max="16384" width="8.90625" style="616"/>
  </cols>
  <sheetData>
    <row r="1" spans="1:8" s="48" customFormat="1" ht="18" customHeight="1">
      <c r="A1" s="172" t="s">
        <v>646</v>
      </c>
    </row>
    <row r="2" spans="1:8" ht="20.149999999999999" customHeight="1">
      <c r="B2" s="616" t="s">
        <v>1501</v>
      </c>
    </row>
    <row r="3" spans="1:8" ht="20.149999999999999" customHeight="1">
      <c r="B3" s="617"/>
      <c r="C3" s="618"/>
      <c r="D3" s="617"/>
      <c r="E3" s="617"/>
      <c r="F3" s="617"/>
      <c r="G3" s="617"/>
      <c r="H3" s="619" t="s">
        <v>1502</v>
      </c>
    </row>
    <row r="4" spans="1:8" ht="20.149999999999999" customHeight="1">
      <c r="B4" s="617"/>
      <c r="C4" s="618"/>
      <c r="D4" s="617"/>
      <c r="E4" s="617"/>
      <c r="F4" s="617"/>
      <c r="G4" s="617"/>
      <c r="H4" s="619"/>
    </row>
    <row r="5" spans="1:8" ht="20.149999999999999" customHeight="1">
      <c r="B5" s="3524" t="s">
        <v>1503</v>
      </c>
      <c r="C5" s="3525"/>
      <c r="D5" s="3525"/>
      <c r="E5" s="3525"/>
      <c r="F5" s="3525"/>
      <c r="G5" s="3525"/>
      <c r="H5" s="3525"/>
    </row>
    <row r="6" spans="1:8" ht="20.149999999999999" customHeight="1">
      <c r="B6" s="617"/>
      <c r="C6" s="617"/>
      <c r="D6" s="617"/>
      <c r="E6" s="617"/>
      <c r="F6" s="617"/>
      <c r="G6" s="617"/>
      <c r="H6" s="617"/>
    </row>
    <row r="7" spans="1:8" ht="24" customHeight="1">
      <c r="B7" s="3526" t="s">
        <v>1504</v>
      </c>
      <c r="C7" s="3526"/>
      <c r="D7" s="3526"/>
      <c r="E7" s="3526"/>
      <c r="F7" s="3526"/>
      <c r="G7" s="3526"/>
      <c r="H7" s="3526"/>
    </row>
    <row r="8" spans="1:8" ht="24" customHeight="1">
      <c r="B8" s="3526" t="s">
        <v>1505</v>
      </c>
      <c r="C8" s="3526"/>
      <c r="D8" s="3526"/>
      <c r="E8" s="3526" t="s">
        <v>1506</v>
      </c>
      <c r="F8" s="3526"/>
      <c r="G8" s="3526"/>
      <c r="H8" s="3526"/>
    </row>
    <row r="9" spans="1:8" ht="21.75" customHeight="1">
      <c r="B9" s="3521" t="s">
        <v>1507</v>
      </c>
      <c r="C9" s="3522"/>
      <c r="D9" s="3522"/>
      <c r="E9" s="3522"/>
      <c r="F9" s="3522"/>
      <c r="G9" s="3523"/>
      <c r="H9" s="620" t="s">
        <v>1508</v>
      </c>
    </row>
    <row r="10" spans="1:8" ht="60" customHeight="1">
      <c r="B10" s="3527">
        <v>1</v>
      </c>
      <c r="C10" s="3530" t="s">
        <v>1509</v>
      </c>
      <c r="D10" s="3530"/>
      <c r="E10" s="3530"/>
      <c r="F10" s="3531"/>
      <c r="G10" s="3531"/>
      <c r="H10" s="621"/>
    </row>
    <row r="11" spans="1:8" ht="81.75" customHeight="1">
      <c r="B11" s="3528"/>
      <c r="C11" s="617"/>
      <c r="D11" s="3532" t="s">
        <v>1510</v>
      </c>
      <c r="E11" s="3532"/>
      <c r="F11" s="3533"/>
      <c r="G11" s="3533"/>
      <c r="H11" s="621"/>
    </row>
    <row r="12" spans="1:8" ht="36" customHeight="1">
      <c r="B12" s="3528"/>
      <c r="C12" s="617"/>
      <c r="D12" s="3532" t="s">
        <v>1511</v>
      </c>
      <c r="E12" s="3532"/>
      <c r="F12" s="3533"/>
      <c r="G12" s="3533"/>
      <c r="H12" s="621"/>
    </row>
    <row r="13" spans="1:8" ht="60" customHeight="1">
      <c r="B13" s="3528"/>
      <c r="C13" s="617"/>
      <c r="D13" s="3532" t="s">
        <v>1512</v>
      </c>
      <c r="E13" s="3532"/>
      <c r="F13" s="3533"/>
      <c r="G13" s="3533"/>
      <c r="H13" s="621"/>
    </row>
    <row r="14" spans="1:8" ht="39.75" customHeight="1">
      <c r="B14" s="3529"/>
      <c r="C14" s="617"/>
      <c r="D14" s="3532" t="s">
        <v>1513</v>
      </c>
      <c r="E14" s="3532"/>
      <c r="F14" s="3533"/>
      <c r="G14" s="3533"/>
      <c r="H14" s="621"/>
    </row>
    <row r="15" spans="1:8" ht="60" customHeight="1">
      <c r="B15" s="622">
        <v>2</v>
      </c>
      <c r="C15" s="3532" t="s">
        <v>1514</v>
      </c>
      <c r="D15" s="3532"/>
      <c r="E15" s="3532"/>
      <c r="F15" s="3533"/>
      <c r="G15" s="3533"/>
      <c r="H15" s="621"/>
    </row>
    <row r="16" spans="1:8" ht="60" customHeight="1">
      <c r="B16" s="622">
        <v>3</v>
      </c>
      <c r="C16" s="3532" t="s">
        <v>1515</v>
      </c>
      <c r="D16" s="3532"/>
      <c r="E16" s="3532"/>
      <c r="F16" s="3533"/>
      <c r="G16" s="3533"/>
      <c r="H16" s="621"/>
    </row>
    <row r="17" spans="2:35" ht="60" customHeight="1">
      <c r="B17" s="622">
        <v>4</v>
      </c>
      <c r="C17" s="3532" t="s">
        <v>1516</v>
      </c>
      <c r="D17" s="3532"/>
      <c r="E17" s="3532"/>
      <c r="F17" s="3533"/>
      <c r="G17" s="3533"/>
      <c r="H17" s="621"/>
    </row>
    <row r="18" spans="2:35" ht="60" customHeight="1">
      <c r="B18" s="622">
        <v>5</v>
      </c>
      <c r="C18" s="3532" t="s">
        <v>1517</v>
      </c>
      <c r="D18" s="3532"/>
      <c r="E18" s="3532"/>
      <c r="F18" s="3533"/>
      <c r="G18" s="3533"/>
      <c r="H18" s="621"/>
    </row>
    <row r="19" spans="2:35">
      <c r="B19" s="617"/>
      <c r="C19" s="617"/>
      <c r="D19" s="617"/>
      <c r="E19" s="617"/>
      <c r="F19" s="617"/>
      <c r="G19" s="617"/>
      <c r="H19" s="617"/>
    </row>
    <row r="20" spans="2:35" ht="13.15" customHeight="1">
      <c r="B20" s="3534" t="s">
        <v>82</v>
      </c>
      <c r="C20" s="3534"/>
      <c r="D20" s="3535" t="s">
        <v>1518</v>
      </c>
      <c r="E20" s="3535"/>
      <c r="F20" s="3535"/>
      <c r="G20" s="3535"/>
      <c r="H20" s="3535"/>
      <c r="I20" s="623"/>
      <c r="J20" s="623"/>
      <c r="K20" s="623"/>
      <c r="L20" s="623"/>
      <c r="M20" s="623"/>
      <c r="N20" s="623"/>
      <c r="O20" s="623"/>
      <c r="P20" s="623"/>
      <c r="Q20" s="623"/>
      <c r="R20" s="623"/>
      <c r="S20" s="623"/>
      <c r="T20" s="623"/>
      <c r="U20" s="623"/>
      <c r="V20" s="623"/>
      <c r="W20" s="623"/>
      <c r="X20" s="623"/>
      <c r="Y20" s="623"/>
      <c r="Z20" s="623"/>
      <c r="AA20" s="623"/>
      <c r="AB20" s="623"/>
      <c r="AC20" s="623"/>
      <c r="AD20" s="623"/>
      <c r="AE20" s="623"/>
      <c r="AF20" s="623"/>
      <c r="AG20" s="623"/>
      <c r="AH20" s="623"/>
      <c r="AI20" s="623"/>
    </row>
    <row r="21" spans="2:35">
      <c r="B21" s="617"/>
      <c r="C21" s="617"/>
      <c r="D21" s="3535"/>
      <c r="E21" s="3535"/>
      <c r="F21" s="3535"/>
      <c r="G21" s="3535"/>
      <c r="H21" s="3535"/>
      <c r="I21" s="623"/>
      <c r="J21" s="623"/>
      <c r="K21" s="623"/>
      <c r="L21" s="623"/>
      <c r="M21" s="623"/>
      <c r="N21" s="623"/>
      <c r="O21" s="623"/>
      <c r="P21" s="623"/>
      <c r="Q21" s="623"/>
      <c r="R21" s="623"/>
      <c r="S21" s="623"/>
      <c r="T21" s="623"/>
      <c r="U21" s="623"/>
      <c r="V21" s="623"/>
      <c r="W21" s="623"/>
      <c r="X21" s="623"/>
      <c r="Y21" s="623"/>
      <c r="Z21" s="623"/>
      <c r="AA21" s="623"/>
      <c r="AB21" s="623"/>
      <c r="AC21" s="623"/>
      <c r="AD21" s="623"/>
      <c r="AE21" s="623"/>
      <c r="AF21" s="623"/>
      <c r="AG21" s="623"/>
      <c r="AH21" s="623"/>
      <c r="AI21" s="623"/>
    </row>
    <row r="22" spans="2:35">
      <c r="B22" s="3534" t="s">
        <v>398</v>
      </c>
      <c r="C22" s="3534"/>
      <c r="D22" s="3536" t="s">
        <v>1519</v>
      </c>
      <c r="E22" s="3536"/>
      <c r="F22" s="3536"/>
      <c r="G22" s="3536"/>
      <c r="H22" s="3536"/>
    </row>
    <row r="23" spans="2:35" ht="13.15" customHeight="1">
      <c r="B23" s="3534" t="s">
        <v>1520</v>
      </c>
      <c r="C23" s="3534"/>
      <c r="D23" s="3537" t="s">
        <v>1521</v>
      </c>
      <c r="E23" s="3537"/>
      <c r="F23" s="3537"/>
      <c r="G23" s="3537"/>
      <c r="H23" s="3537"/>
      <c r="I23" s="624"/>
      <c r="J23" s="624"/>
      <c r="K23" s="624"/>
      <c r="L23" s="624"/>
      <c r="M23" s="624"/>
      <c r="N23" s="624"/>
      <c r="O23" s="624"/>
      <c r="P23" s="624"/>
      <c r="Q23" s="624"/>
      <c r="R23" s="624"/>
      <c r="S23" s="624"/>
      <c r="T23" s="624"/>
      <c r="U23" s="624"/>
      <c r="V23" s="624"/>
      <c r="W23" s="624"/>
      <c r="X23" s="624"/>
      <c r="Y23" s="624"/>
      <c r="Z23" s="624"/>
      <c r="AA23" s="624"/>
      <c r="AB23" s="624"/>
      <c r="AC23" s="624"/>
      <c r="AD23" s="624"/>
      <c r="AE23" s="624"/>
      <c r="AF23" s="624"/>
      <c r="AG23" s="624"/>
      <c r="AH23" s="624"/>
      <c r="AI23" s="624"/>
    </row>
    <row r="24" spans="2:35">
      <c r="B24" s="617"/>
      <c r="C24" s="625"/>
      <c r="D24" s="3537"/>
      <c r="E24" s="3537"/>
      <c r="F24" s="3537"/>
      <c r="G24" s="3537"/>
      <c r="H24" s="3537"/>
      <c r="I24" s="624"/>
      <c r="J24" s="624"/>
      <c r="K24" s="624"/>
      <c r="L24" s="624"/>
      <c r="M24" s="624"/>
      <c r="N24" s="624"/>
      <c r="O24" s="624"/>
      <c r="P24" s="624"/>
      <c r="Q24" s="624"/>
      <c r="R24" s="624"/>
      <c r="S24" s="624"/>
      <c r="T24" s="624"/>
      <c r="U24" s="624"/>
      <c r="V24" s="624"/>
      <c r="W24" s="624"/>
      <c r="X24" s="624"/>
      <c r="Y24" s="624"/>
      <c r="Z24" s="624"/>
      <c r="AA24" s="624"/>
      <c r="AB24" s="624"/>
      <c r="AC24" s="624"/>
      <c r="AD24" s="624"/>
      <c r="AE24" s="624"/>
      <c r="AF24" s="624"/>
      <c r="AG24" s="624"/>
      <c r="AH24" s="624"/>
      <c r="AI24" s="624"/>
    </row>
    <row r="25" spans="2:35" ht="13.15" customHeight="1">
      <c r="B25" s="3534" t="s">
        <v>1522</v>
      </c>
      <c r="C25" s="3534"/>
      <c r="D25" s="3535" t="s">
        <v>1523</v>
      </c>
      <c r="E25" s="3535"/>
      <c r="F25" s="3535"/>
      <c r="G25" s="3535"/>
      <c r="H25" s="3535"/>
      <c r="I25" s="623"/>
      <c r="J25" s="623"/>
      <c r="K25" s="623"/>
      <c r="L25" s="623"/>
      <c r="M25" s="623"/>
      <c r="N25" s="623"/>
      <c r="O25" s="623"/>
      <c r="P25" s="623"/>
      <c r="Q25" s="623"/>
      <c r="R25" s="623"/>
      <c r="S25" s="623"/>
      <c r="T25" s="623"/>
      <c r="U25" s="623"/>
      <c r="V25" s="623"/>
      <c r="W25" s="623"/>
      <c r="X25" s="623"/>
      <c r="Y25" s="623"/>
      <c r="Z25" s="623"/>
      <c r="AA25" s="623"/>
      <c r="AB25" s="623"/>
      <c r="AC25" s="623"/>
      <c r="AD25" s="623"/>
      <c r="AE25" s="623"/>
      <c r="AF25" s="623"/>
      <c r="AG25" s="623"/>
      <c r="AH25" s="623"/>
      <c r="AI25" s="623"/>
    </row>
    <row r="26" spans="2:35">
      <c r="B26" s="617"/>
      <c r="C26" s="617"/>
      <c r="D26" s="3535"/>
      <c r="E26" s="3535"/>
      <c r="F26" s="3535"/>
      <c r="G26" s="3535"/>
      <c r="H26" s="3535"/>
      <c r="I26" s="623"/>
      <c r="J26" s="623"/>
      <c r="K26" s="623"/>
      <c r="L26" s="623"/>
      <c r="M26" s="623"/>
      <c r="N26" s="623"/>
      <c r="O26" s="623"/>
      <c r="P26" s="623"/>
      <c r="Q26" s="623"/>
      <c r="R26" s="623"/>
      <c r="S26" s="623"/>
      <c r="T26" s="623"/>
      <c r="U26" s="623"/>
      <c r="V26" s="623"/>
      <c r="W26" s="623"/>
      <c r="X26" s="623"/>
      <c r="Y26" s="623"/>
      <c r="Z26" s="623"/>
      <c r="AA26" s="623"/>
      <c r="AB26" s="623"/>
      <c r="AC26" s="623"/>
      <c r="AD26" s="623"/>
      <c r="AE26" s="623"/>
      <c r="AF26" s="623"/>
      <c r="AG26" s="623"/>
      <c r="AH26" s="623"/>
      <c r="AI26" s="623"/>
    </row>
    <row r="27" spans="2:35">
      <c r="B27" s="617"/>
      <c r="C27" s="617"/>
      <c r="D27" s="617"/>
      <c r="E27" s="617"/>
      <c r="F27" s="617"/>
      <c r="G27" s="617"/>
      <c r="H27" s="617"/>
    </row>
  </sheetData>
  <mergeCells count="24">
    <mergeCell ref="B22:C22"/>
    <mergeCell ref="D22:H22"/>
    <mergeCell ref="B23:C23"/>
    <mergeCell ref="D23:H24"/>
    <mergeCell ref="B25:C25"/>
    <mergeCell ref="D25:H26"/>
    <mergeCell ref="C15:G15"/>
    <mergeCell ref="C16:G16"/>
    <mergeCell ref="C17:G17"/>
    <mergeCell ref="C18:G18"/>
    <mergeCell ref="B20:C20"/>
    <mergeCell ref="D20:H21"/>
    <mergeCell ref="B10:B14"/>
    <mergeCell ref="C10:G10"/>
    <mergeCell ref="D11:G11"/>
    <mergeCell ref="D12:G12"/>
    <mergeCell ref="D13:G13"/>
    <mergeCell ref="D14:G14"/>
    <mergeCell ref="B9:G9"/>
    <mergeCell ref="B5:H5"/>
    <mergeCell ref="B7:D7"/>
    <mergeCell ref="E7:H7"/>
    <mergeCell ref="B8:D8"/>
    <mergeCell ref="E8:H8"/>
  </mergeCells>
  <phoneticPr fontId="7"/>
  <dataValidations count="1">
    <dataValidation type="list" allowBlank="1" showInputMessage="1" showErrorMessage="1" sqref="H10:H18" xr:uid="{00000000-0002-0000-2D00-000000000000}">
      <formula1>"✓"</formula1>
    </dataValidation>
  </dataValidations>
  <hyperlinks>
    <hyperlink ref="A1" location="'目次'!A1" display="目次" xr:uid="{00000000-0004-0000-2D00-000000000000}"/>
  </hyperlinks>
  <pageMargins left="0.69" right="0.47" top="0.98399999999999999" bottom="0.98399999999999999" header="0.51200000000000001" footer="0.51200000000000001"/>
  <pageSetup paperSize="9" scale="87"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4"/>
  </sheetPr>
  <dimension ref="A1:AJ32"/>
  <sheetViews>
    <sheetView view="pageBreakPreview" zoomScaleNormal="100" zoomScaleSheetLayoutView="100" workbookViewId="0">
      <selection sqref="A1:C1"/>
    </sheetView>
  </sheetViews>
  <sheetFormatPr defaultColWidth="8.90625" defaultRowHeight="13"/>
  <cols>
    <col min="1" max="1" width="1.26953125" style="617" customWidth="1"/>
    <col min="2" max="3" width="3" style="617" customWidth="1"/>
    <col min="4" max="4" width="21.08984375" style="617" customWidth="1"/>
    <col min="5" max="6" width="18.08984375" style="617" customWidth="1"/>
    <col min="7" max="7" width="26.08984375" style="617" customWidth="1"/>
    <col min="8" max="8" width="10.36328125" style="617" customWidth="1"/>
    <col min="9" max="9" width="1.08984375" style="617" customWidth="1"/>
    <col min="10" max="16384" width="8.90625" style="617"/>
  </cols>
  <sheetData>
    <row r="1" spans="1:9" s="48" customFormat="1" ht="18" customHeight="1">
      <c r="A1" s="2157" t="s">
        <v>646</v>
      </c>
      <c r="B1" s="2157"/>
      <c r="C1" s="2157"/>
    </row>
    <row r="2" spans="1:9" ht="20.149999999999999" customHeight="1">
      <c r="B2" s="626" t="s">
        <v>1531</v>
      </c>
    </row>
    <row r="3" spans="1:9" ht="20.149999999999999" customHeight="1">
      <c r="B3" s="618"/>
      <c r="H3" s="619" t="s">
        <v>1502</v>
      </c>
      <c r="I3" s="619"/>
    </row>
    <row r="4" spans="1:9" ht="20.149999999999999" customHeight="1">
      <c r="B4" s="618"/>
      <c r="H4" s="619"/>
      <c r="I4" s="619"/>
    </row>
    <row r="5" spans="1:9" ht="20.149999999999999" customHeight="1">
      <c r="B5" s="3524" t="s">
        <v>1524</v>
      </c>
      <c r="C5" s="3525"/>
      <c r="D5" s="3525"/>
      <c r="E5" s="3525"/>
      <c r="F5" s="3525"/>
      <c r="G5" s="3525"/>
      <c r="H5" s="3525"/>
      <c r="I5" s="627"/>
    </row>
    <row r="6" spans="1:9" ht="20.149999999999999" customHeight="1">
      <c r="B6" s="627"/>
      <c r="C6" s="627"/>
      <c r="D6" s="627"/>
      <c r="E6" s="627"/>
      <c r="F6" s="627"/>
      <c r="G6" s="627"/>
      <c r="H6" s="627"/>
      <c r="I6" s="627"/>
    </row>
    <row r="7" spans="1:9" ht="24" customHeight="1">
      <c r="B7" s="3526" t="s">
        <v>1504</v>
      </c>
      <c r="C7" s="3526"/>
      <c r="D7" s="3526"/>
      <c r="E7" s="3526"/>
      <c r="F7" s="3526"/>
      <c r="G7" s="3526"/>
      <c r="H7" s="3526"/>
      <c r="I7" s="627"/>
    </row>
    <row r="8" spans="1:9" ht="24" customHeight="1">
      <c r="B8" s="3526" t="s">
        <v>1505</v>
      </c>
      <c r="C8" s="3526"/>
      <c r="D8" s="3526"/>
      <c r="E8" s="3526" t="s">
        <v>1506</v>
      </c>
      <c r="F8" s="3526"/>
      <c r="G8" s="3526"/>
      <c r="H8" s="3526"/>
      <c r="I8" s="627"/>
    </row>
    <row r="9" spans="1:9" ht="20.149999999999999" customHeight="1">
      <c r="B9" s="3521" t="s">
        <v>1525</v>
      </c>
      <c r="C9" s="3522"/>
      <c r="D9" s="3522"/>
      <c r="E9" s="3522"/>
      <c r="F9" s="3522"/>
      <c r="G9" s="3523"/>
      <c r="H9" s="620" t="s">
        <v>1508</v>
      </c>
      <c r="I9" s="627"/>
    </row>
    <row r="10" spans="1:9" ht="60" customHeight="1">
      <c r="B10" s="3527">
        <v>1</v>
      </c>
      <c r="C10" s="3530" t="s">
        <v>1509</v>
      </c>
      <c r="D10" s="3530"/>
      <c r="E10" s="3530"/>
      <c r="F10" s="3531"/>
      <c r="G10" s="3531"/>
      <c r="H10" s="621"/>
    </row>
    <row r="11" spans="1:9" ht="60" customHeight="1">
      <c r="B11" s="3528"/>
      <c r="D11" s="3532" t="s">
        <v>1510</v>
      </c>
      <c r="E11" s="3532"/>
      <c r="F11" s="3533"/>
      <c r="G11" s="3533"/>
      <c r="H11" s="621"/>
    </row>
    <row r="12" spans="1:9" ht="36" customHeight="1">
      <c r="B12" s="3528"/>
      <c r="D12" s="3532" t="s">
        <v>1511</v>
      </c>
      <c r="E12" s="3532"/>
      <c r="F12" s="3533"/>
      <c r="G12" s="3533"/>
      <c r="H12" s="621"/>
    </row>
    <row r="13" spans="1:9" ht="60" customHeight="1">
      <c r="B13" s="3528"/>
      <c r="D13" s="3532" t="s">
        <v>1512</v>
      </c>
      <c r="E13" s="3532"/>
      <c r="F13" s="3533"/>
      <c r="G13" s="3533"/>
      <c r="H13" s="621"/>
    </row>
    <row r="14" spans="1:9" ht="39.75" customHeight="1">
      <c r="B14" s="3529"/>
      <c r="D14" s="3532" t="s">
        <v>1513</v>
      </c>
      <c r="E14" s="3532"/>
      <c r="F14" s="3533"/>
      <c r="G14" s="3533"/>
      <c r="H14" s="621"/>
    </row>
    <row r="15" spans="1:9" ht="60" customHeight="1">
      <c r="B15" s="622">
        <v>2</v>
      </c>
      <c r="C15" s="3532" t="s">
        <v>1514</v>
      </c>
      <c r="D15" s="3532"/>
      <c r="E15" s="3532"/>
      <c r="F15" s="3533"/>
      <c r="G15" s="3533"/>
      <c r="H15" s="621"/>
    </row>
    <row r="16" spans="1:9" ht="60" customHeight="1">
      <c r="B16" s="622">
        <v>3</v>
      </c>
      <c r="C16" s="3532" t="s">
        <v>1515</v>
      </c>
      <c r="D16" s="3532"/>
      <c r="E16" s="3532"/>
      <c r="F16" s="3533"/>
      <c r="G16" s="3533"/>
      <c r="H16" s="621"/>
    </row>
    <row r="17" spans="2:36" ht="60" customHeight="1">
      <c r="B17" s="622">
        <v>4</v>
      </c>
      <c r="C17" s="3532" t="s">
        <v>1516</v>
      </c>
      <c r="D17" s="3532"/>
      <c r="E17" s="3532"/>
      <c r="F17" s="3533"/>
      <c r="G17" s="3533"/>
      <c r="H17" s="621"/>
    </row>
    <row r="18" spans="2:36" ht="60" customHeight="1">
      <c r="B18" s="622">
        <v>5</v>
      </c>
      <c r="C18" s="3532" t="s">
        <v>1517</v>
      </c>
      <c r="D18" s="3532"/>
      <c r="E18" s="3532"/>
      <c r="F18" s="3533"/>
      <c r="G18" s="3533"/>
      <c r="H18" s="621"/>
    </row>
    <row r="20" spans="2:36" ht="20.149999999999999" customHeight="1">
      <c r="B20" s="617" t="s">
        <v>1526</v>
      </c>
      <c r="I20" s="618"/>
    </row>
    <row r="21" spans="2:36" ht="20.149999999999999" customHeight="1">
      <c r="B21" s="3538" t="s">
        <v>1527</v>
      </c>
      <c r="C21" s="3539"/>
      <c r="D21" s="3539"/>
      <c r="E21" s="3539"/>
      <c r="F21" s="3539"/>
      <c r="G21" s="3539"/>
      <c r="H21" s="3539"/>
      <c r="I21" s="618"/>
    </row>
    <row r="22" spans="2:36" ht="12" customHeight="1">
      <c r="B22" s="3540"/>
      <c r="C22" s="3540"/>
      <c r="D22" s="3540"/>
      <c r="E22" s="3540"/>
      <c r="F22" s="3540"/>
      <c r="G22" s="3540"/>
      <c r="H22" s="3540"/>
      <c r="I22" s="618"/>
    </row>
    <row r="23" spans="2:36">
      <c r="B23" s="3521" t="s">
        <v>1507</v>
      </c>
      <c r="C23" s="3522"/>
      <c r="D23" s="3522"/>
      <c r="E23" s="3522"/>
      <c r="F23" s="3522"/>
      <c r="G23" s="3523"/>
      <c r="H23" s="620" t="s">
        <v>1508</v>
      </c>
      <c r="I23" s="628"/>
    </row>
    <row r="24" spans="2:36" ht="34.5" customHeight="1">
      <c r="B24" s="622">
        <v>1</v>
      </c>
      <c r="C24" s="3532" t="s">
        <v>1528</v>
      </c>
      <c r="D24" s="3532"/>
      <c r="E24" s="3532"/>
      <c r="F24" s="3533"/>
      <c r="G24" s="3533"/>
      <c r="H24" s="621"/>
      <c r="I24" s="618"/>
    </row>
    <row r="25" spans="2:36" ht="34.5" customHeight="1">
      <c r="B25" s="622">
        <v>2</v>
      </c>
      <c r="C25" s="3532" t="s">
        <v>1529</v>
      </c>
      <c r="D25" s="3532"/>
      <c r="E25" s="3532"/>
      <c r="F25" s="3533"/>
      <c r="G25" s="3533"/>
      <c r="H25" s="621"/>
      <c r="I25" s="618"/>
    </row>
    <row r="26" spans="2:36" ht="8.25" customHeight="1">
      <c r="B26" s="628"/>
      <c r="C26" s="629"/>
      <c r="D26" s="629"/>
      <c r="E26" s="629"/>
      <c r="F26" s="618"/>
      <c r="G26" s="618"/>
      <c r="H26" s="618"/>
      <c r="I26" s="618"/>
    </row>
    <row r="27" spans="2:36" ht="17.149999999999999" customHeight="1">
      <c r="B27" s="3537" t="s">
        <v>1530</v>
      </c>
      <c r="C27" s="3537"/>
      <c r="D27" s="3537"/>
      <c r="E27" s="3537"/>
      <c r="F27" s="3537"/>
      <c r="G27" s="3537"/>
      <c r="H27" s="3537"/>
      <c r="I27" s="630"/>
      <c r="J27" s="631"/>
      <c r="K27" s="631"/>
      <c r="L27" s="631"/>
      <c r="M27" s="631"/>
      <c r="N27" s="631"/>
      <c r="O27" s="631"/>
      <c r="P27" s="631"/>
      <c r="Q27" s="631"/>
      <c r="R27" s="631"/>
      <c r="S27" s="631"/>
      <c r="T27" s="631"/>
      <c r="U27" s="631"/>
      <c r="V27" s="631"/>
      <c r="W27" s="631"/>
      <c r="X27" s="631"/>
      <c r="Y27" s="631"/>
      <c r="Z27" s="631"/>
      <c r="AA27" s="631"/>
      <c r="AB27" s="631"/>
      <c r="AC27" s="631"/>
      <c r="AD27" s="631"/>
      <c r="AE27" s="631"/>
      <c r="AF27" s="631"/>
      <c r="AG27" s="631"/>
      <c r="AH27" s="631"/>
      <c r="AI27" s="631"/>
      <c r="AJ27" s="631"/>
    </row>
    <row r="28" spans="2:36" ht="17.149999999999999" customHeight="1">
      <c r="B28" s="3537"/>
      <c r="C28" s="3537"/>
      <c r="D28" s="3537"/>
      <c r="E28" s="3537"/>
      <c r="F28" s="3537"/>
      <c r="G28" s="3537"/>
      <c r="H28" s="3537"/>
      <c r="I28" s="630"/>
      <c r="J28" s="631"/>
      <c r="K28" s="631"/>
      <c r="L28" s="631"/>
      <c r="M28" s="631"/>
      <c r="N28" s="631"/>
      <c r="O28" s="631"/>
      <c r="P28" s="631"/>
      <c r="Q28" s="631"/>
      <c r="R28" s="631"/>
      <c r="S28" s="631"/>
      <c r="T28" s="631"/>
      <c r="U28" s="631"/>
      <c r="V28" s="631"/>
      <c r="W28" s="631"/>
      <c r="X28" s="631"/>
      <c r="Y28" s="631"/>
      <c r="Z28" s="631"/>
      <c r="AA28" s="631"/>
      <c r="AB28" s="631"/>
      <c r="AC28" s="631"/>
      <c r="AD28" s="631"/>
      <c r="AE28" s="631"/>
      <c r="AF28" s="631"/>
      <c r="AG28" s="631"/>
      <c r="AH28" s="631"/>
      <c r="AI28" s="631"/>
      <c r="AJ28" s="631"/>
    </row>
    <row r="29" spans="2:36" ht="17.149999999999999" customHeight="1">
      <c r="B29" s="3537"/>
      <c r="C29" s="3537"/>
      <c r="D29" s="3537"/>
      <c r="E29" s="3537"/>
      <c r="F29" s="3537"/>
      <c r="G29" s="3537"/>
      <c r="H29" s="3537"/>
      <c r="I29" s="632"/>
    </row>
    <row r="30" spans="2:36" ht="17.149999999999999" customHeight="1">
      <c r="B30" s="3537"/>
      <c r="C30" s="3537"/>
      <c r="D30" s="3537"/>
      <c r="E30" s="3537"/>
      <c r="F30" s="3537"/>
      <c r="G30" s="3537"/>
      <c r="H30" s="3537"/>
      <c r="I30" s="633"/>
      <c r="J30" s="634"/>
      <c r="K30" s="634"/>
      <c r="L30" s="634"/>
      <c r="M30" s="634"/>
      <c r="N30" s="634"/>
      <c r="O30" s="634"/>
      <c r="P30" s="634"/>
      <c r="Q30" s="634"/>
      <c r="R30" s="634"/>
      <c r="S30" s="634"/>
      <c r="T30" s="634"/>
      <c r="U30" s="634"/>
      <c r="V30" s="634"/>
      <c r="W30" s="634"/>
      <c r="X30" s="634"/>
      <c r="Y30" s="634"/>
      <c r="Z30" s="634"/>
      <c r="AA30" s="634"/>
      <c r="AB30" s="634"/>
      <c r="AC30" s="634"/>
      <c r="AD30" s="634"/>
      <c r="AE30" s="634"/>
      <c r="AF30" s="634"/>
      <c r="AG30" s="634"/>
      <c r="AH30" s="634"/>
      <c r="AI30" s="634"/>
      <c r="AJ30" s="634"/>
    </row>
    <row r="31" spans="2:36" ht="17.149999999999999" customHeight="1">
      <c r="B31" s="3537"/>
      <c r="C31" s="3537"/>
      <c r="D31" s="3537"/>
      <c r="E31" s="3537"/>
      <c r="F31" s="3537"/>
      <c r="G31" s="3537"/>
      <c r="H31" s="3537"/>
      <c r="I31" s="633"/>
      <c r="J31" s="634"/>
      <c r="K31" s="634"/>
      <c r="L31" s="634"/>
      <c r="M31" s="634"/>
      <c r="N31" s="634"/>
      <c r="O31" s="634"/>
      <c r="P31" s="634"/>
      <c r="Q31" s="634"/>
      <c r="R31" s="634"/>
      <c r="S31" s="634"/>
      <c r="T31" s="634"/>
      <c r="U31" s="634"/>
      <c r="V31" s="634"/>
      <c r="W31" s="634"/>
      <c r="X31" s="634"/>
      <c r="Y31" s="634"/>
      <c r="Z31" s="634"/>
      <c r="AA31" s="634"/>
      <c r="AB31" s="634"/>
      <c r="AC31" s="634"/>
      <c r="AD31" s="634"/>
      <c r="AE31" s="634"/>
      <c r="AF31" s="634"/>
      <c r="AG31" s="634"/>
      <c r="AH31" s="634"/>
      <c r="AI31" s="634"/>
      <c r="AJ31" s="634"/>
    </row>
    <row r="32" spans="2:36" ht="17.149999999999999" customHeight="1">
      <c r="B32" s="3537"/>
      <c r="C32" s="3537"/>
      <c r="D32" s="3537"/>
      <c r="E32" s="3537"/>
      <c r="F32" s="3537"/>
      <c r="G32" s="3537"/>
      <c r="H32" s="3537"/>
    </row>
  </sheetData>
  <mergeCells count="22">
    <mergeCell ref="C24:G24"/>
    <mergeCell ref="C25:G25"/>
    <mergeCell ref="B27:H32"/>
    <mergeCell ref="C15:G15"/>
    <mergeCell ref="C16:G16"/>
    <mergeCell ref="C17:G17"/>
    <mergeCell ref="C18:G18"/>
    <mergeCell ref="B21:H22"/>
    <mergeCell ref="B23:G23"/>
    <mergeCell ref="B10:B14"/>
    <mergeCell ref="C10:G10"/>
    <mergeCell ref="D11:G11"/>
    <mergeCell ref="D12:G12"/>
    <mergeCell ref="D13:G13"/>
    <mergeCell ref="D14:G14"/>
    <mergeCell ref="A1:C1"/>
    <mergeCell ref="B9:G9"/>
    <mergeCell ref="B5:H5"/>
    <mergeCell ref="B7:D7"/>
    <mergeCell ref="E7:H7"/>
    <mergeCell ref="B8:D8"/>
    <mergeCell ref="E8:H8"/>
  </mergeCells>
  <phoneticPr fontId="7"/>
  <dataValidations count="1">
    <dataValidation type="list" allowBlank="1" showInputMessage="1" showErrorMessage="1" sqref="H10:I18 H24:I26" xr:uid="{00000000-0002-0000-2E00-000000000000}">
      <formula1>"✓"</formula1>
    </dataValidation>
  </dataValidations>
  <hyperlinks>
    <hyperlink ref="A1" location="'目次'!A1" display="目次" xr:uid="{00000000-0004-0000-2E00-000000000000}"/>
  </hyperlinks>
  <pageMargins left="0.69" right="0.47" top="0.98399999999999999" bottom="0.98399999999999999" header="0.51200000000000001" footer="0.51200000000000001"/>
  <pageSetup paperSize="9" scale="8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4"/>
  </sheetPr>
  <dimension ref="A1:F39"/>
  <sheetViews>
    <sheetView view="pageBreakPreview" zoomScaleNormal="100" zoomScaleSheetLayoutView="100" workbookViewId="0"/>
  </sheetViews>
  <sheetFormatPr defaultRowHeight="13"/>
  <cols>
    <col min="1" max="1" width="23.26953125" style="872" customWidth="1"/>
    <col min="2" max="2" width="17.7265625" style="872" customWidth="1"/>
    <col min="3" max="3" width="17.90625" style="872" customWidth="1"/>
    <col min="4" max="4" width="19.08984375" style="872" customWidth="1"/>
    <col min="5" max="5" width="20.6328125" style="872" customWidth="1"/>
    <col min="6" max="6" width="17" style="872" customWidth="1"/>
    <col min="7" max="18" width="20.6328125" style="872" customWidth="1"/>
    <col min="19" max="256" width="9" style="872"/>
    <col min="257" max="257" width="23.26953125" style="872" customWidth="1"/>
    <col min="258" max="258" width="17.7265625" style="872" customWidth="1"/>
    <col min="259" max="259" width="17.90625" style="872" customWidth="1"/>
    <col min="260" max="260" width="19.08984375" style="872" customWidth="1"/>
    <col min="261" max="261" width="20.6328125" style="872" customWidth="1"/>
    <col min="262" max="262" width="17" style="872" customWidth="1"/>
    <col min="263" max="274" width="20.6328125" style="872" customWidth="1"/>
    <col min="275" max="512" width="9" style="872"/>
    <col min="513" max="513" width="23.26953125" style="872" customWidth="1"/>
    <col min="514" max="514" width="17.7265625" style="872" customWidth="1"/>
    <col min="515" max="515" width="17.90625" style="872" customWidth="1"/>
    <col min="516" max="516" width="19.08984375" style="872" customWidth="1"/>
    <col min="517" max="517" width="20.6328125" style="872" customWidth="1"/>
    <col min="518" max="518" width="17" style="872" customWidth="1"/>
    <col min="519" max="530" width="20.6328125" style="872" customWidth="1"/>
    <col min="531" max="768" width="9" style="872"/>
    <col min="769" max="769" width="23.26953125" style="872" customWidth="1"/>
    <col min="770" max="770" width="17.7265625" style="872" customWidth="1"/>
    <col min="771" max="771" width="17.90625" style="872" customWidth="1"/>
    <col min="772" max="772" width="19.08984375" style="872" customWidth="1"/>
    <col min="773" max="773" width="20.6328125" style="872" customWidth="1"/>
    <col min="774" max="774" width="17" style="872" customWidth="1"/>
    <col min="775" max="786" width="20.6328125" style="872" customWidth="1"/>
    <col min="787" max="1024" width="9" style="872"/>
    <col min="1025" max="1025" width="23.26953125" style="872" customWidth="1"/>
    <col min="1026" max="1026" width="17.7265625" style="872" customWidth="1"/>
    <col min="1027" max="1027" width="17.90625" style="872" customWidth="1"/>
    <col min="1028" max="1028" width="19.08984375" style="872" customWidth="1"/>
    <col min="1029" max="1029" width="20.6328125" style="872" customWidth="1"/>
    <col min="1030" max="1030" width="17" style="872" customWidth="1"/>
    <col min="1031" max="1042" width="20.6328125" style="872" customWidth="1"/>
    <col min="1043" max="1280" width="9" style="872"/>
    <col min="1281" max="1281" width="23.26953125" style="872" customWidth="1"/>
    <col min="1282" max="1282" width="17.7265625" style="872" customWidth="1"/>
    <col min="1283" max="1283" width="17.90625" style="872" customWidth="1"/>
    <col min="1284" max="1284" width="19.08984375" style="872" customWidth="1"/>
    <col min="1285" max="1285" width="20.6328125" style="872" customWidth="1"/>
    <col min="1286" max="1286" width="17" style="872" customWidth="1"/>
    <col min="1287" max="1298" width="20.6328125" style="872" customWidth="1"/>
    <col min="1299" max="1536" width="9" style="872"/>
    <col min="1537" max="1537" width="23.26953125" style="872" customWidth="1"/>
    <col min="1538" max="1538" width="17.7265625" style="872" customWidth="1"/>
    <col min="1539" max="1539" width="17.90625" style="872" customWidth="1"/>
    <col min="1540" max="1540" width="19.08984375" style="872" customWidth="1"/>
    <col min="1541" max="1541" width="20.6328125" style="872" customWidth="1"/>
    <col min="1542" max="1542" width="17" style="872" customWidth="1"/>
    <col min="1543" max="1554" width="20.6328125" style="872" customWidth="1"/>
    <col min="1555" max="1792" width="9" style="872"/>
    <col min="1793" max="1793" width="23.26953125" style="872" customWidth="1"/>
    <col min="1794" max="1794" width="17.7265625" style="872" customWidth="1"/>
    <col min="1795" max="1795" width="17.90625" style="872" customWidth="1"/>
    <col min="1796" max="1796" width="19.08984375" style="872" customWidth="1"/>
    <col min="1797" max="1797" width="20.6328125" style="872" customWidth="1"/>
    <col min="1798" max="1798" width="17" style="872" customWidth="1"/>
    <col min="1799" max="1810" width="20.6328125" style="872" customWidth="1"/>
    <col min="1811" max="2048" width="9" style="872"/>
    <col min="2049" max="2049" width="23.26953125" style="872" customWidth="1"/>
    <col min="2050" max="2050" width="17.7265625" style="872" customWidth="1"/>
    <col min="2051" max="2051" width="17.90625" style="872" customWidth="1"/>
    <col min="2052" max="2052" width="19.08984375" style="872" customWidth="1"/>
    <col min="2053" max="2053" width="20.6328125" style="872" customWidth="1"/>
    <col min="2054" max="2054" width="17" style="872" customWidth="1"/>
    <col min="2055" max="2066" width="20.6328125" style="872" customWidth="1"/>
    <col min="2067" max="2304" width="9" style="872"/>
    <col min="2305" max="2305" width="23.26953125" style="872" customWidth="1"/>
    <col min="2306" max="2306" width="17.7265625" style="872" customWidth="1"/>
    <col min="2307" max="2307" width="17.90625" style="872" customWidth="1"/>
    <col min="2308" max="2308" width="19.08984375" style="872" customWidth="1"/>
    <col min="2309" max="2309" width="20.6328125" style="872" customWidth="1"/>
    <col min="2310" max="2310" width="17" style="872" customWidth="1"/>
    <col min="2311" max="2322" width="20.6328125" style="872" customWidth="1"/>
    <col min="2323" max="2560" width="9" style="872"/>
    <col min="2561" max="2561" width="23.26953125" style="872" customWidth="1"/>
    <col min="2562" max="2562" width="17.7265625" style="872" customWidth="1"/>
    <col min="2563" max="2563" width="17.90625" style="872" customWidth="1"/>
    <col min="2564" max="2564" width="19.08984375" style="872" customWidth="1"/>
    <col min="2565" max="2565" width="20.6328125" style="872" customWidth="1"/>
    <col min="2566" max="2566" width="17" style="872" customWidth="1"/>
    <col min="2567" max="2578" width="20.6328125" style="872" customWidth="1"/>
    <col min="2579" max="2816" width="9" style="872"/>
    <col min="2817" max="2817" width="23.26953125" style="872" customWidth="1"/>
    <col min="2818" max="2818" width="17.7265625" style="872" customWidth="1"/>
    <col min="2819" max="2819" width="17.90625" style="872" customWidth="1"/>
    <col min="2820" max="2820" width="19.08984375" style="872" customWidth="1"/>
    <col min="2821" max="2821" width="20.6328125" style="872" customWidth="1"/>
    <col min="2822" max="2822" width="17" style="872" customWidth="1"/>
    <col min="2823" max="2834" width="20.6328125" style="872" customWidth="1"/>
    <col min="2835" max="3072" width="9" style="872"/>
    <col min="3073" max="3073" width="23.26953125" style="872" customWidth="1"/>
    <col min="3074" max="3074" width="17.7265625" style="872" customWidth="1"/>
    <col min="3075" max="3075" width="17.90625" style="872" customWidth="1"/>
    <col min="3076" max="3076" width="19.08984375" style="872" customWidth="1"/>
    <col min="3077" max="3077" width="20.6328125" style="872" customWidth="1"/>
    <col min="3078" max="3078" width="17" style="872" customWidth="1"/>
    <col min="3079" max="3090" width="20.6328125" style="872" customWidth="1"/>
    <col min="3091" max="3328" width="9" style="872"/>
    <col min="3329" max="3329" width="23.26953125" style="872" customWidth="1"/>
    <col min="3330" max="3330" width="17.7265625" style="872" customWidth="1"/>
    <col min="3331" max="3331" width="17.90625" style="872" customWidth="1"/>
    <col min="3332" max="3332" width="19.08984375" style="872" customWidth="1"/>
    <col min="3333" max="3333" width="20.6328125" style="872" customWidth="1"/>
    <col min="3334" max="3334" width="17" style="872" customWidth="1"/>
    <col min="3335" max="3346" width="20.6328125" style="872" customWidth="1"/>
    <col min="3347" max="3584" width="9" style="872"/>
    <col min="3585" max="3585" width="23.26953125" style="872" customWidth="1"/>
    <col min="3586" max="3586" width="17.7265625" style="872" customWidth="1"/>
    <col min="3587" max="3587" width="17.90625" style="872" customWidth="1"/>
    <col min="3588" max="3588" width="19.08984375" style="872" customWidth="1"/>
    <col min="3589" max="3589" width="20.6328125" style="872" customWidth="1"/>
    <col min="3590" max="3590" width="17" style="872" customWidth="1"/>
    <col min="3591" max="3602" width="20.6328125" style="872" customWidth="1"/>
    <col min="3603" max="3840" width="9" style="872"/>
    <col min="3841" max="3841" width="23.26953125" style="872" customWidth="1"/>
    <col min="3842" max="3842" width="17.7265625" style="872" customWidth="1"/>
    <col min="3843" max="3843" width="17.90625" style="872" customWidth="1"/>
    <col min="3844" max="3844" width="19.08984375" style="872" customWidth="1"/>
    <col min="3845" max="3845" width="20.6328125" style="872" customWidth="1"/>
    <col min="3846" max="3846" width="17" style="872" customWidth="1"/>
    <col min="3847" max="3858" width="20.6328125" style="872" customWidth="1"/>
    <col min="3859" max="4096" width="9" style="872"/>
    <col min="4097" max="4097" width="23.26953125" style="872" customWidth="1"/>
    <col min="4098" max="4098" width="17.7265625" style="872" customWidth="1"/>
    <col min="4099" max="4099" width="17.90625" style="872" customWidth="1"/>
    <col min="4100" max="4100" width="19.08984375" style="872" customWidth="1"/>
    <col min="4101" max="4101" width="20.6328125" style="872" customWidth="1"/>
    <col min="4102" max="4102" width="17" style="872" customWidth="1"/>
    <col min="4103" max="4114" width="20.6328125" style="872" customWidth="1"/>
    <col min="4115" max="4352" width="9" style="872"/>
    <col min="4353" max="4353" width="23.26953125" style="872" customWidth="1"/>
    <col min="4354" max="4354" width="17.7265625" style="872" customWidth="1"/>
    <col min="4355" max="4355" width="17.90625" style="872" customWidth="1"/>
    <col min="4356" max="4356" width="19.08984375" style="872" customWidth="1"/>
    <col min="4357" max="4357" width="20.6328125" style="872" customWidth="1"/>
    <col min="4358" max="4358" width="17" style="872" customWidth="1"/>
    <col min="4359" max="4370" width="20.6328125" style="872" customWidth="1"/>
    <col min="4371" max="4608" width="9" style="872"/>
    <col min="4609" max="4609" width="23.26953125" style="872" customWidth="1"/>
    <col min="4610" max="4610" width="17.7265625" style="872" customWidth="1"/>
    <col min="4611" max="4611" width="17.90625" style="872" customWidth="1"/>
    <col min="4612" max="4612" width="19.08984375" style="872" customWidth="1"/>
    <col min="4613" max="4613" width="20.6328125" style="872" customWidth="1"/>
    <col min="4614" max="4614" width="17" style="872" customWidth="1"/>
    <col min="4615" max="4626" width="20.6328125" style="872" customWidth="1"/>
    <col min="4627" max="4864" width="9" style="872"/>
    <col min="4865" max="4865" width="23.26953125" style="872" customWidth="1"/>
    <col min="4866" max="4866" width="17.7265625" style="872" customWidth="1"/>
    <col min="4867" max="4867" width="17.90625" style="872" customWidth="1"/>
    <col min="4868" max="4868" width="19.08984375" style="872" customWidth="1"/>
    <col min="4869" max="4869" width="20.6328125" style="872" customWidth="1"/>
    <col min="4870" max="4870" width="17" style="872" customWidth="1"/>
    <col min="4871" max="4882" width="20.6328125" style="872" customWidth="1"/>
    <col min="4883" max="5120" width="9" style="872"/>
    <col min="5121" max="5121" width="23.26953125" style="872" customWidth="1"/>
    <col min="5122" max="5122" width="17.7265625" style="872" customWidth="1"/>
    <col min="5123" max="5123" width="17.90625" style="872" customWidth="1"/>
    <col min="5124" max="5124" width="19.08984375" style="872" customWidth="1"/>
    <col min="5125" max="5125" width="20.6328125" style="872" customWidth="1"/>
    <col min="5126" max="5126" width="17" style="872" customWidth="1"/>
    <col min="5127" max="5138" width="20.6328125" style="872" customWidth="1"/>
    <col min="5139" max="5376" width="9" style="872"/>
    <col min="5377" max="5377" width="23.26953125" style="872" customWidth="1"/>
    <col min="5378" max="5378" width="17.7265625" style="872" customWidth="1"/>
    <col min="5379" max="5379" width="17.90625" style="872" customWidth="1"/>
    <col min="5380" max="5380" width="19.08984375" style="872" customWidth="1"/>
    <col min="5381" max="5381" width="20.6328125" style="872" customWidth="1"/>
    <col min="5382" max="5382" width="17" style="872" customWidth="1"/>
    <col min="5383" max="5394" width="20.6328125" style="872" customWidth="1"/>
    <col min="5395" max="5632" width="9" style="872"/>
    <col min="5633" max="5633" width="23.26953125" style="872" customWidth="1"/>
    <col min="5634" max="5634" width="17.7265625" style="872" customWidth="1"/>
    <col min="5635" max="5635" width="17.90625" style="872" customWidth="1"/>
    <col min="5636" max="5636" width="19.08984375" style="872" customWidth="1"/>
    <col min="5637" max="5637" width="20.6328125" style="872" customWidth="1"/>
    <col min="5638" max="5638" width="17" style="872" customWidth="1"/>
    <col min="5639" max="5650" width="20.6328125" style="872" customWidth="1"/>
    <col min="5651" max="5888" width="9" style="872"/>
    <col min="5889" max="5889" width="23.26953125" style="872" customWidth="1"/>
    <col min="5890" max="5890" width="17.7265625" style="872" customWidth="1"/>
    <col min="5891" max="5891" width="17.90625" style="872" customWidth="1"/>
    <col min="5892" max="5892" width="19.08984375" style="872" customWidth="1"/>
    <col min="5893" max="5893" width="20.6328125" style="872" customWidth="1"/>
    <col min="5894" max="5894" width="17" style="872" customWidth="1"/>
    <col min="5895" max="5906" width="20.6328125" style="872" customWidth="1"/>
    <col min="5907" max="6144" width="9" style="872"/>
    <col min="6145" max="6145" width="23.26953125" style="872" customWidth="1"/>
    <col min="6146" max="6146" width="17.7265625" style="872" customWidth="1"/>
    <col min="6147" max="6147" width="17.90625" style="872" customWidth="1"/>
    <col min="6148" max="6148" width="19.08984375" style="872" customWidth="1"/>
    <col min="6149" max="6149" width="20.6328125" style="872" customWidth="1"/>
    <col min="6150" max="6150" width="17" style="872" customWidth="1"/>
    <col min="6151" max="6162" width="20.6328125" style="872" customWidth="1"/>
    <col min="6163" max="6400" width="9" style="872"/>
    <col min="6401" max="6401" width="23.26953125" style="872" customWidth="1"/>
    <col min="6402" max="6402" width="17.7265625" style="872" customWidth="1"/>
    <col min="6403" max="6403" width="17.90625" style="872" customWidth="1"/>
    <col min="6404" max="6404" width="19.08984375" style="872" customWidth="1"/>
    <col min="6405" max="6405" width="20.6328125" style="872" customWidth="1"/>
    <col min="6406" max="6406" width="17" style="872" customWidth="1"/>
    <col min="6407" max="6418" width="20.6328125" style="872" customWidth="1"/>
    <col min="6419" max="6656" width="9" style="872"/>
    <col min="6657" max="6657" width="23.26953125" style="872" customWidth="1"/>
    <col min="6658" max="6658" width="17.7265625" style="872" customWidth="1"/>
    <col min="6659" max="6659" width="17.90625" style="872" customWidth="1"/>
    <col min="6660" max="6660" width="19.08984375" style="872" customWidth="1"/>
    <col min="6661" max="6661" width="20.6328125" style="872" customWidth="1"/>
    <col min="6662" max="6662" width="17" style="872" customWidth="1"/>
    <col min="6663" max="6674" width="20.6328125" style="872" customWidth="1"/>
    <col min="6675" max="6912" width="9" style="872"/>
    <col min="6913" max="6913" width="23.26953125" style="872" customWidth="1"/>
    <col min="6914" max="6914" width="17.7265625" style="872" customWidth="1"/>
    <col min="6915" max="6915" width="17.90625" style="872" customWidth="1"/>
    <col min="6916" max="6916" width="19.08984375" style="872" customWidth="1"/>
    <col min="6917" max="6917" width="20.6328125" style="872" customWidth="1"/>
    <col min="6918" max="6918" width="17" style="872" customWidth="1"/>
    <col min="6919" max="6930" width="20.6328125" style="872" customWidth="1"/>
    <col min="6931" max="7168" width="9" style="872"/>
    <col min="7169" max="7169" width="23.26953125" style="872" customWidth="1"/>
    <col min="7170" max="7170" width="17.7265625" style="872" customWidth="1"/>
    <col min="7171" max="7171" width="17.90625" style="872" customWidth="1"/>
    <col min="7172" max="7172" width="19.08984375" style="872" customWidth="1"/>
    <col min="7173" max="7173" width="20.6328125" style="872" customWidth="1"/>
    <col min="7174" max="7174" width="17" style="872" customWidth="1"/>
    <col min="7175" max="7186" width="20.6328125" style="872" customWidth="1"/>
    <col min="7187" max="7424" width="9" style="872"/>
    <col min="7425" max="7425" width="23.26953125" style="872" customWidth="1"/>
    <col min="7426" max="7426" width="17.7265625" style="872" customWidth="1"/>
    <col min="7427" max="7427" width="17.90625" style="872" customWidth="1"/>
    <col min="7428" max="7428" width="19.08984375" style="872" customWidth="1"/>
    <col min="7429" max="7429" width="20.6328125" style="872" customWidth="1"/>
    <col min="7430" max="7430" width="17" style="872" customWidth="1"/>
    <col min="7431" max="7442" width="20.6328125" style="872" customWidth="1"/>
    <col min="7443" max="7680" width="9" style="872"/>
    <col min="7681" max="7681" width="23.26953125" style="872" customWidth="1"/>
    <col min="7682" max="7682" width="17.7265625" style="872" customWidth="1"/>
    <col min="7683" max="7683" width="17.90625" style="872" customWidth="1"/>
    <col min="7684" max="7684" width="19.08984375" style="872" customWidth="1"/>
    <col min="7685" max="7685" width="20.6328125" style="872" customWidth="1"/>
    <col min="7686" max="7686" width="17" style="872" customWidth="1"/>
    <col min="7687" max="7698" width="20.6328125" style="872" customWidth="1"/>
    <col min="7699" max="7936" width="9" style="872"/>
    <col min="7937" max="7937" width="23.26953125" style="872" customWidth="1"/>
    <col min="7938" max="7938" width="17.7265625" style="872" customWidth="1"/>
    <col min="7939" max="7939" width="17.90625" style="872" customWidth="1"/>
    <col min="7940" max="7940" width="19.08984375" style="872" customWidth="1"/>
    <col min="7941" max="7941" width="20.6328125" style="872" customWidth="1"/>
    <col min="7942" max="7942" width="17" style="872" customWidth="1"/>
    <col min="7943" max="7954" width="20.6328125" style="872" customWidth="1"/>
    <col min="7955" max="8192" width="9" style="872"/>
    <col min="8193" max="8193" width="23.26953125" style="872" customWidth="1"/>
    <col min="8194" max="8194" width="17.7265625" style="872" customWidth="1"/>
    <col min="8195" max="8195" width="17.90625" style="872" customWidth="1"/>
    <col min="8196" max="8196" width="19.08984375" style="872" customWidth="1"/>
    <col min="8197" max="8197" width="20.6328125" style="872" customWidth="1"/>
    <col min="8198" max="8198" width="17" style="872" customWidth="1"/>
    <col min="8199" max="8210" width="20.6328125" style="872" customWidth="1"/>
    <col min="8211" max="8448" width="9" style="872"/>
    <col min="8449" max="8449" width="23.26953125" style="872" customWidth="1"/>
    <col min="8450" max="8450" width="17.7265625" style="872" customWidth="1"/>
    <col min="8451" max="8451" width="17.90625" style="872" customWidth="1"/>
    <col min="8452" max="8452" width="19.08984375" style="872" customWidth="1"/>
    <col min="8453" max="8453" width="20.6328125" style="872" customWidth="1"/>
    <col min="8454" max="8454" width="17" style="872" customWidth="1"/>
    <col min="8455" max="8466" width="20.6328125" style="872" customWidth="1"/>
    <col min="8467" max="8704" width="9" style="872"/>
    <col min="8705" max="8705" width="23.26953125" style="872" customWidth="1"/>
    <col min="8706" max="8706" width="17.7265625" style="872" customWidth="1"/>
    <col min="8707" max="8707" width="17.90625" style="872" customWidth="1"/>
    <col min="8708" max="8708" width="19.08984375" style="872" customWidth="1"/>
    <col min="8709" max="8709" width="20.6328125" style="872" customWidth="1"/>
    <col min="8710" max="8710" width="17" style="872" customWidth="1"/>
    <col min="8711" max="8722" width="20.6328125" style="872" customWidth="1"/>
    <col min="8723" max="8960" width="9" style="872"/>
    <col min="8961" max="8961" width="23.26953125" style="872" customWidth="1"/>
    <col min="8962" max="8962" width="17.7265625" style="872" customWidth="1"/>
    <col min="8963" max="8963" width="17.90625" style="872" customWidth="1"/>
    <col min="8964" max="8964" width="19.08984375" style="872" customWidth="1"/>
    <col min="8965" max="8965" width="20.6328125" style="872" customWidth="1"/>
    <col min="8966" max="8966" width="17" style="872" customWidth="1"/>
    <col min="8967" max="8978" width="20.6328125" style="872" customWidth="1"/>
    <col min="8979" max="9216" width="9" style="872"/>
    <col min="9217" max="9217" width="23.26953125" style="872" customWidth="1"/>
    <col min="9218" max="9218" width="17.7265625" style="872" customWidth="1"/>
    <col min="9219" max="9219" width="17.90625" style="872" customWidth="1"/>
    <col min="9220" max="9220" width="19.08984375" style="872" customWidth="1"/>
    <col min="9221" max="9221" width="20.6328125" style="872" customWidth="1"/>
    <col min="9222" max="9222" width="17" style="872" customWidth="1"/>
    <col min="9223" max="9234" width="20.6328125" style="872" customWidth="1"/>
    <col min="9235" max="9472" width="9" style="872"/>
    <col min="9473" max="9473" width="23.26953125" style="872" customWidth="1"/>
    <col min="9474" max="9474" width="17.7265625" style="872" customWidth="1"/>
    <col min="9475" max="9475" width="17.90625" style="872" customWidth="1"/>
    <col min="9476" max="9476" width="19.08984375" style="872" customWidth="1"/>
    <col min="9477" max="9477" width="20.6328125" style="872" customWidth="1"/>
    <col min="9478" max="9478" width="17" style="872" customWidth="1"/>
    <col min="9479" max="9490" width="20.6328125" style="872" customWidth="1"/>
    <col min="9491" max="9728" width="9" style="872"/>
    <col min="9729" max="9729" width="23.26953125" style="872" customWidth="1"/>
    <col min="9730" max="9730" width="17.7265625" style="872" customWidth="1"/>
    <col min="9731" max="9731" width="17.90625" style="872" customWidth="1"/>
    <col min="9732" max="9732" width="19.08984375" style="872" customWidth="1"/>
    <col min="9733" max="9733" width="20.6328125" style="872" customWidth="1"/>
    <col min="9734" max="9734" width="17" style="872" customWidth="1"/>
    <col min="9735" max="9746" width="20.6328125" style="872" customWidth="1"/>
    <col min="9747" max="9984" width="9" style="872"/>
    <col min="9985" max="9985" width="23.26953125" style="872" customWidth="1"/>
    <col min="9986" max="9986" width="17.7265625" style="872" customWidth="1"/>
    <col min="9987" max="9987" width="17.90625" style="872" customWidth="1"/>
    <col min="9988" max="9988" width="19.08984375" style="872" customWidth="1"/>
    <col min="9989" max="9989" width="20.6328125" style="872" customWidth="1"/>
    <col min="9990" max="9990" width="17" style="872" customWidth="1"/>
    <col min="9991" max="10002" width="20.6328125" style="872" customWidth="1"/>
    <col min="10003" max="10240" width="9" style="872"/>
    <col min="10241" max="10241" width="23.26953125" style="872" customWidth="1"/>
    <col min="10242" max="10242" width="17.7265625" style="872" customWidth="1"/>
    <col min="10243" max="10243" width="17.90625" style="872" customWidth="1"/>
    <col min="10244" max="10244" width="19.08984375" style="872" customWidth="1"/>
    <col min="10245" max="10245" width="20.6328125" style="872" customWidth="1"/>
    <col min="10246" max="10246" width="17" style="872" customWidth="1"/>
    <col min="10247" max="10258" width="20.6328125" style="872" customWidth="1"/>
    <col min="10259" max="10496" width="9" style="872"/>
    <col min="10497" max="10497" width="23.26953125" style="872" customWidth="1"/>
    <col min="10498" max="10498" width="17.7265625" style="872" customWidth="1"/>
    <col min="10499" max="10499" width="17.90625" style="872" customWidth="1"/>
    <col min="10500" max="10500" width="19.08984375" style="872" customWidth="1"/>
    <col min="10501" max="10501" width="20.6328125" style="872" customWidth="1"/>
    <col min="10502" max="10502" width="17" style="872" customWidth="1"/>
    <col min="10503" max="10514" width="20.6328125" style="872" customWidth="1"/>
    <col min="10515" max="10752" width="9" style="872"/>
    <col min="10753" max="10753" width="23.26953125" style="872" customWidth="1"/>
    <col min="10754" max="10754" width="17.7265625" style="872" customWidth="1"/>
    <col min="10755" max="10755" width="17.90625" style="872" customWidth="1"/>
    <col min="10756" max="10756" width="19.08984375" style="872" customWidth="1"/>
    <col min="10757" max="10757" width="20.6328125" style="872" customWidth="1"/>
    <col min="10758" max="10758" width="17" style="872" customWidth="1"/>
    <col min="10759" max="10770" width="20.6328125" style="872" customWidth="1"/>
    <col min="10771" max="11008" width="9" style="872"/>
    <col min="11009" max="11009" width="23.26953125" style="872" customWidth="1"/>
    <col min="11010" max="11010" width="17.7265625" style="872" customWidth="1"/>
    <col min="11011" max="11011" width="17.90625" style="872" customWidth="1"/>
    <col min="11012" max="11012" width="19.08984375" style="872" customWidth="1"/>
    <col min="11013" max="11013" width="20.6328125" style="872" customWidth="1"/>
    <col min="11014" max="11014" width="17" style="872" customWidth="1"/>
    <col min="11015" max="11026" width="20.6328125" style="872" customWidth="1"/>
    <col min="11027" max="11264" width="9" style="872"/>
    <col min="11265" max="11265" width="23.26953125" style="872" customWidth="1"/>
    <col min="11266" max="11266" width="17.7265625" style="872" customWidth="1"/>
    <col min="11267" max="11267" width="17.90625" style="872" customWidth="1"/>
    <col min="11268" max="11268" width="19.08984375" style="872" customWidth="1"/>
    <col min="11269" max="11269" width="20.6328125" style="872" customWidth="1"/>
    <col min="11270" max="11270" width="17" style="872" customWidth="1"/>
    <col min="11271" max="11282" width="20.6328125" style="872" customWidth="1"/>
    <col min="11283" max="11520" width="9" style="872"/>
    <col min="11521" max="11521" width="23.26953125" style="872" customWidth="1"/>
    <col min="11522" max="11522" width="17.7265625" style="872" customWidth="1"/>
    <col min="11523" max="11523" width="17.90625" style="872" customWidth="1"/>
    <col min="11524" max="11524" width="19.08984375" style="872" customWidth="1"/>
    <col min="11525" max="11525" width="20.6328125" style="872" customWidth="1"/>
    <col min="11526" max="11526" width="17" style="872" customWidth="1"/>
    <col min="11527" max="11538" width="20.6328125" style="872" customWidth="1"/>
    <col min="11539" max="11776" width="9" style="872"/>
    <col min="11777" max="11777" width="23.26953125" style="872" customWidth="1"/>
    <col min="11778" max="11778" width="17.7265625" style="872" customWidth="1"/>
    <col min="11779" max="11779" width="17.90625" style="872" customWidth="1"/>
    <col min="11780" max="11780" width="19.08984375" style="872" customWidth="1"/>
    <col min="11781" max="11781" width="20.6328125" style="872" customWidth="1"/>
    <col min="11782" max="11782" width="17" style="872" customWidth="1"/>
    <col min="11783" max="11794" width="20.6328125" style="872" customWidth="1"/>
    <col min="11795" max="12032" width="9" style="872"/>
    <col min="12033" max="12033" width="23.26953125" style="872" customWidth="1"/>
    <col min="12034" max="12034" width="17.7265625" style="872" customWidth="1"/>
    <col min="12035" max="12035" width="17.90625" style="872" customWidth="1"/>
    <col min="12036" max="12036" width="19.08984375" style="872" customWidth="1"/>
    <col min="12037" max="12037" width="20.6328125" style="872" customWidth="1"/>
    <col min="12038" max="12038" width="17" style="872" customWidth="1"/>
    <col min="12039" max="12050" width="20.6328125" style="872" customWidth="1"/>
    <col min="12051" max="12288" width="9" style="872"/>
    <col min="12289" max="12289" width="23.26953125" style="872" customWidth="1"/>
    <col min="12290" max="12290" width="17.7265625" style="872" customWidth="1"/>
    <col min="12291" max="12291" width="17.90625" style="872" customWidth="1"/>
    <col min="12292" max="12292" width="19.08984375" style="872" customWidth="1"/>
    <col min="12293" max="12293" width="20.6328125" style="872" customWidth="1"/>
    <col min="12294" max="12294" width="17" style="872" customWidth="1"/>
    <col min="12295" max="12306" width="20.6328125" style="872" customWidth="1"/>
    <col min="12307" max="12544" width="9" style="872"/>
    <col min="12545" max="12545" width="23.26953125" style="872" customWidth="1"/>
    <col min="12546" max="12546" width="17.7265625" style="872" customWidth="1"/>
    <col min="12547" max="12547" width="17.90625" style="872" customWidth="1"/>
    <col min="12548" max="12548" width="19.08984375" style="872" customWidth="1"/>
    <col min="12549" max="12549" width="20.6328125" style="872" customWidth="1"/>
    <col min="12550" max="12550" width="17" style="872" customWidth="1"/>
    <col min="12551" max="12562" width="20.6328125" style="872" customWidth="1"/>
    <col min="12563" max="12800" width="9" style="872"/>
    <col min="12801" max="12801" width="23.26953125" style="872" customWidth="1"/>
    <col min="12802" max="12802" width="17.7265625" style="872" customWidth="1"/>
    <col min="12803" max="12803" width="17.90625" style="872" customWidth="1"/>
    <col min="12804" max="12804" width="19.08984375" style="872" customWidth="1"/>
    <col min="12805" max="12805" width="20.6328125" style="872" customWidth="1"/>
    <col min="12806" max="12806" width="17" style="872" customWidth="1"/>
    <col min="12807" max="12818" width="20.6328125" style="872" customWidth="1"/>
    <col min="12819" max="13056" width="9" style="872"/>
    <col min="13057" max="13057" width="23.26953125" style="872" customWidth="1"/>
    <col min="13058" max="13058" width="17.7265625" style="872" customWidth="1"/>
    <col min="13059" max="13059" width="17.90625" style="872" customWidth="1"/>
    <col min="13060" max="13060" width="19.08984375" style="872" customWidth="1"/>
    <col min="13061" max="13061" width="20.6328125" style="872" customWidth="1"/>
    <col min="13062" max="13062" width="17" style="872" customWidth="1"/>
    <col min="13063" max="13074" width="20.6328125" style="872" customWidth="1"/>
    <col min="13075" max="13312" width="9" style="872"/>
    <col min="13313" max="13313" width="23.26953125" style="872" customWidth="1"/>
    <col min="13314" max="13314" width="17.7265625" style="872" customWidth="1"/>
    <col min="13315" max="13315" width="17.90625" style="872" customWidth="1"/>
    <col min="13316" max="13316" width="19.08984375" style="872" customWidth="1"/>
    <col min="13317" max="13317" width="20.6328125" style="872" customWidth="1"/>
    <col min="13318" max="13318" width="17" style="872" customWidth="1"/>
    <col min="13319" max="13330" width="20.6328125" style="872" customWidth="1"/>
    <col min="13331" max="13568" width="9" style="872"/>
    <col min="13569" max="13569" width="23.26953125" style="872" customWidth="1"/>
    <col min="13570" max="13570" width="17.7265625" style="872" customWidth="1"/>
    <col min="13571" max="13571" width="17.90625" style="872" customWidth="1"/>
    <col min="13572" max="13572" width="19.08984375" style="872" customWidth="1"/>
    <col min="13573" max="13573" width="20.6328125" style="872" customWidth="1"/>
    <col min="13574" max="13574" width="17" style="872" customWidth="1"/>
    <col min="13575" max="13586" width="20.6328125" style="872" customWidth="1"/>
    <col min="13587" max="13824" width="9" style="872"/>
    <col min="13825" max="13825" width="23.26953125" style="872" customWidth="1"/>
    <col min="13826" max="13826" width="17.7265625" style="872" customWidth="1"/>
    <col min="13827" max="13827" width="17.90625" style="872" customWidth="1"/>
    <col min="13828" max="13828" width="19.08984375" style="872" customWidth="1"/>
    <col min="13829" max="13829" width="20.6328125" style="872" customWidth="1"/>
    <col min="13830" max="13830" width="17" style="872" customWidth="1"/>
    <col min="13831" max="13842" width="20.6328125" style="872" customWidth="1"/>
    <col min="13843" max="14080" width="9" style="872"/>
    <col min="14081" max="14081" width="23.26953125" style="872" customWidth="1"/>
    <col min="14082" max="14082" width="17.7265625" style="872" customWidth="1"/>
    <col min="14083" max="14083" width="17.90625" style="872" customWidth="1"/>
    <col min="14084" max="14084" width="19.08984375" style="872" customWidth="1"/>
    <col min="14085" max="14085" width="20.6328125" style="872" customWidth="1"/>
    <col min="14086" max="14086" width="17" style="872" customWidth="1"/>
    <col min="14087" max="14098" width="20.6328125" style="872" customWidth="1"/>
    <col min="14099" max="14336" width="9" style="872"/>
    <col min="14337" max="14337" width="23.26953125" style="872" customWidth="1"/>
    <col min="14338" max="14338" width="17.7265625" style="872" customWidth="1"/>
    <col min="14339" max="14339" width="17.90625" style="872" customWidth="1"/>
    <col min="14340" max="14340" width="19.08984375" style="872" customWidth="1"/>
    <col min="14341" max="14341" width="20.6328125" style="872" customWidth="1"/>
    <col min="14342" max="14342" width="17" style="872" customWidth="1"/>
    <col min="14343" max="14354" width="20.6328125" style="872" customWidth="1"/>
    <col min="14355" max="14592" width="9" style="872"/>
    <col min="14593" max="14593" width="23.26953125" style="872" customWidth="1"/>
    <col min="14594" max="14594" width="17.7265625" style="872" customWidth="1"/>
    <col min="14595" max="14595" width="17.90625" style="872" customWidth="1"/>
    <col min="14596" max="14596" width="19.08984375" style="872" customWidth="1"/>
    <col min="14597" max="14597" width="20.6328125" style="872" customWidth="1"/>
    <col min="14598" max="14598" width="17" style="872" customWidth="1"/>
    <col min="14599" max="14610" width="20.6328125" style="872" customWidth="1"/>
    <col min="14611" max="14848" width="9" style="872"/>
    <col min="14849" max="14849" width="23.26953125" style="872" customWidth="1"/>
    <col min="14850" max="14850" width="17.7265625" style="872" customWidth="1"/>
    <col min="14851" max="14851" width="17.90625" style="872" customWidth="1"/>
    <col min="14852" max="14852" width="19.08984375" style="872" customWidth="1"/>
    <col min="14853" max="14853" width="20.6328125" style="872" customWidth="1"/>
    <col min="14854" max="14854" width="17" style="872" customWidth="1"/>
    <col min="14855" max="14866" width="20.6328125" style="872" customWidth="1"/>
    <col min="14867" max="15104" width="9" style="872"/>
    <col min="15105" max="15105" width="23.26953125" style="872" customWidth="1"/>
    <col min="15106" max="15106" width="17.7265625" style="872" customWidth="1"/>
    <col min="15107" max="15107" width="17.90625" style="872" customWidth="1"/>
    <col min="15108" max="15108" width="19.08984375" style="872" customWidth="1"/>
    <col min="15109" max="15109" width="20.6328125" style="872" customWidth="1"/>
    <col min="15110" max="15110" width="17" style="872" customWidth="1"/>
    <col min="15111" max="15122" width="20.6328125" style="872" customWidth="1"/>
    <col min="15123" max="15360" width="9" style="872"/>
    <col min="15361" max="15361" width="23.26953125" style="872" customWidth="1"/>
    <col min="15362" max="15362" width="17.7265625" style="872" customWidth="1"/>
    <col min="15363" max="15363" width="17.90625" style="872" customWidth="1"/>
    <col min="15364" max="15364" width="19.08984375" style="872" customWidth="1"/>
    <col min="15365" max="15365" width="20.6328125" style="872" customWidth="1"/>
    <col min="15366" max="15366" width="17" style="872" customWidth="1"/>
    <col min="15367" max="15378" width="20.6328125" style="872" customWidth="1"/>
    <col min="15379" max="15616" width="9" style="872"/>
    <col min="15617" max="15617" width="23.26953125" style="872" customWidth="1"/>
    <col min="15618" max="15618" width="17.7265625" style="872" customWidth="1"/>
    <col min="15619" max="15619" width="17.90625" style="872" customWidth="1"/>
    <col min="15620" max="15620" width="19.08984375" style="872" customWidth="1"/>
    <col min="15621" max="15621" width="20.6328125" style="872" customWidth="1"/>
    <col min="15622" max="15622" width="17" style="872" customWidth="1"/>
    <col min="15623" max="15634" width="20.6328125" style="872" customWidth="1"/>
    <col min="15635" max="15872" width="9" style="872"/>
    <col min="15873" max="15873" width="23.26953125" style="872" customWidth="1"/>
    <col min="15874" max="15874" width="17.7265625" style="872" customWidth="1"/>
    <col min="15875" max="15875" width="17.90625" style="872" customWidth="1"/>
    <col min="15876" max="15876" width="19.08984375" style="872" customWidth="1"/>
    <col min="15877" max="15877" width="20.6328125" style="872" customWidth="1"/>
    <col min="15878" max="15878" width="17" style="872" customWidth="1"/>
    <col min="15879" max="15890" width="20.6328125" style="872" customWidth="1"/>
    <col min="15891" max="16128" width="9" style="872"/>
    <col min="16129" max="16129" width="23.26953125" style="872" customWidth="1"/>
    <col min="16130" max="16130" width="17.7265625" style="872" customWidth="1"/>
    <col min="16131" max="16131" width="17.90625" style="872" customWidth="1"/>
    <col min="16132" max="16132" width="19.08984375" style="872" customWidth="1"/>
    <col min="16133" max="16133" width="20.6328125" style="872" customWidth="1"/>
    <col min="16134" max="16134" width="17" style="872" customWidth="1"/>
    <col min="16135" max="16146" width="20.6328125" style="872" customWidth="1"/>
    <col min="16147" max="16384" width="9" style="872"/>
  </cols>
  <sheetData>
    <row r="1" spans="1:6" customFormat="1" ht="18" customHeight="1">
      <c r="A1" s="172" t="s">
        <v>646</v>
      </c>
    </row>
    <row r="2" spans="1:6" ht="20.149999999999999" customHeight="1">
      <c r="A2" s="871" t="s">
        <v>1824</v>
      </c>
      <c r="B2" s="871"/>
      <c r="C2" s="871"/>
      <c r="D2" s="871"/>
      <c r="E2" s="871"/>
      <c r="F2" s="871"/>
    </row>
    <row r="3" spans="1:6" ht="20.149999999999999" customHeight="1">
      <c r="A3" s="871"/>
      <c r="B3" s="871"/>
      <c r="C3" s="871"/>
      <c r="D3" s="871"/>
      <c r="E3" s="3543" t="s">
        <v>516</v>
      </c>
      <c r="F3" s="3543"/>
    </row>
    <row r="4" spans="1:6" ht="20.149999999999999" customHeight="1">
      <c r="A4" s="871"/>
      <c r="B4" s="871"/>
      <c r="C4" s="871"/>
      <c r="D4" s="871"/>
      <c r="E4" s="871"/>
      <c r="F4" s="871"/>
    </row>
    <row r="5" spans="1:6" ht="20.149999999999999" customHeight="1">
      <c r="A5" s="3544" t="s">
        <v>1825</v>
      </c>
      <c r="B5" s="3544"/>
      <c r="C5" s="3544"/>
      <c r="D5" s="3544"/>
      <c r="E5" s="3544"/>
      <c r="F5" s="3544"/>
    </row>
    <row r="6" spans="1:6" ht="20.149999999999999" customHeight="1" thickBot="1">
      <c r="A6" s="873"/>
      <c r="B6" s="873"/>
      <c r="C6" s="873"/>
      <c r="D6" s="873"/>
      <c r="E6" s="873"/>
      <c r="F6" s="873"/>
    </row>
    <row r="7" spans="1:6" ht="46.5" customHeight="1">
      <c r="A7" s="874" t="s">
        <v>1732</v>
      </c>
      <c r="B7" s="3545"/>
      <c r="C7" s="3546"/>
      <c r="D7" s="3546"/>
      <c r="E7" s="3546"/>
      <c r="F7" s="3547"/>
    </row>
    <row r="8" spans="1:6" ht="46.5" customHeight="1" thickBot="1">
      <c r="A8" s="875" t="s">
        <v>61</v>
      </c>
      <c r="B8" s="3548" t="s">
        <v>1826</v>
      </c>
      <c r="C8" s="3549"/>
      <c r="D8" s="3549"/>
      <c r="E8" s="3549"/>
      <c r="F8" s="3550"/>
    </row>
    <row r="9" spans="1:6" ht="30" customHeight="1" thickBot="1">
      <c r="A9" s="3551" t="s">
        <v>1827</v>
      </c>
      <c r="B9" s="3551"/>
      <c r="C9" s="3551"/>
      <c r="D9" s="3551"/>
      <c r="E9" s="3551"/>
      <c r="F9" s="3551"/>
    </row>
    <row r="10" spans="1:6" ht="30" customHeight="1">
      <c r="A10" s="876" t="s">
        <v>234</v>
      </c>
      <c r="B10" s="3541" t="s">
        <v>1828</v>
      </c>
      <c r="C10" s="3541"/>
      <c r="D10" s="3541"/>
      <c r="E10" s="3541"/>
      <c r="F10" s="3542"/>
    </row>
    <row r="11" spans="1:6" ht="30" customHeight="1">
      <c r="A11" s="877" t="s">
        <v>83</v>
      </c>
      <c r="B11" s="3552"/>
      <c r="C11" s="3552"/>
      <c r="D11" s="3552"/>
      <c r="E11" s="3552"/>
      <c r="F11" s="3553"/>
    </row>
    <row r="12" spans="1:6" ht="30" customHeight="1">
      <c r="A12" s="3557" t="s">
        <v>84</v>
      </c>
      <c r="B12" s="3558"/>
      <c r="C12" s="3558"/>
      <c r="D12" s="3558"/>
      <c r="E12" s="3558"/>
      <c r="F12" s="3559"/>
    </row>
    <row r="13" spans="1:6" ht="30" customHeight="1">
      <c r="A13" s="3557"/>
      <c r="B13" s="3558" t="s">
        <v>1829</v>
      </c>
      <c r="C13" s="3558"/>
      <c r="D13" s="3558"/>
      <c r="E13" s="3558"/>
      <c r="F13" s="3559"/>
    </row>
    <row r="14" spans="1:6" ht="30" customHeight="1">
      <c r="A14" s="878" t="s">
        <v>85</v>
      </c>
      <c r="B14" s="3560" t="s">
        <v>1830</v>
      </c>
      <c r="C14" s="3561"/>
      <c r="D14" s="3561"/>
      <c r="E14" s="3561"/>
      <c r="F14" s="3562"/>
    </row>
    <row r="15" spans="1:6" ht="30" customHeight="1">
      <c r="A15" s="3563" t="s">
        <v>86</v>
      </c>
      <c r="B15" s="3564" t="s">
        <v>1831</v>
      </c>
      <c r="C15" s="3565"/>
      <c r="D15" s="3565"/>
      <c r="E15" s="3565"/>
      <c r="F15" s="3566"/>
    </row>
    <row r="16" spans="1:6" ht="30" customHeight="1">
      <c r="A16" s="3563"/>
      <c r="B16" s="3567"/>
      <c r="C16" s="3567"/>
      <c r="D16" s="3567"/>
      <c r="E16" s="3567"/>
      <c r="F16" s="3568"/>
    </row>
    <row r="17" spans="1:6" ht="30" customHeight="1">
      <c r="A17" s="3563"/>
      <c r="B17" s="3567"/>
      <c r="C17" s="3567"/>
      <c r="D17" s="3567"/>
      <c r="E17" s="3567"/>
      <c r="F17" s="3568"/>
    </row>
    <row r="18" spans="1:6" ht="30" customHeight="1">
      <c r="A18" s="877" t="s">
        <v>87</v>
      </c>
      <c r="B18" s="3552"/>
      <c r="C18" s="3552"/>
      <c r="D18" s="3552"/>
      <c r="E18" s="3552"/>
      <c r="F18" s="3553"/>
    </row>
    <row r="19" spans="1:6" ht="30" customHeight="1" thickBot="1">
      <c r="A19" s="879" t="s">
        <v>88</v>
      </c>
      <c r="B19" s="3554" t="s">
        <v>89</v>
      </c>
      <c r="C19" s="3554"/>
      <c r="D19" s="3554"/>
      <c r="E19" s="3554"/>
      <c r="F19" s="3555"/>
    </row>
    <row r="20" spans="1:6" ht="11.25" customHeight="1">
      <c r="A20" s="871"/>
      <c r="B20" s="871"/>
      <c r="C20" s="871"/>
      <c r="D20" s="871"/>
      <c r="E20" s="871"/>
      <c r="F20" s="871"/>
    </row>
    <row r="21" spans="1:6" ht="20.149999999999999" customHeight="1">
      <c r="A21" s="871" t="s">
        <v>1832</v>
      </c>
      <c r="B21" s="871"/>
      <c r="C21" s="871"/>
      <c r="D21" s="871"/>
      <c r="E21" s="871"/>
      <c r="F21" s="871"/>
    </row>
    <row r="22" spans="1:6" ht="32.25" customHeight="1">
      <c r="A22" s="3556" t="s">
        <v>1833</v>
      </c>
      <c r="B22" s="3556"/>
      <c r="C22" s="3556"/>
      <c r="D22" s="3556"/>
      <c r="E22" s="3556"/>
      <c r="F22" s="3556"/>
    </row>
    <row r="23" spans="1:6" ht="20.149999999999999" customHeight="1">
      <c r="A23" s="871" t="s">
        <v>1834</v>
      </c>
      <c r="B23" s="871"/>
      <c r="C23" s="871"/>
      <c r="D23" s="871"/>
      <c r="E23" s="871"/>
      <c r="F23" s="871"/>
    </row>
    <row r="24" spans="1:6" ht="20.149999999999999" customHeight="1">
      <c r="A24" s="871" t="s">
        <v>1835</v>
      </c>
      <c r="B24" s="871"/>
      <c r="C24" s="871"/>
      <c r="D24" s="871"/>
      <c r="E24" s="871"/>
      <c r="F24" s="871"/>
    </row>
    <row r="25" spans="1:6" ht="20.149999999999999" customHeight="1">
      <c r="A25" s="871" t="s">
        <v>176</v>
      </c>
      <c r="B25" s="871"/>
      <c r="C25" s="871"/>
      <c r="D25" s="871"/>
      <c r="E25" s="871"/>
      <c r="F25" s="871"/>
    </row>
    <row r="26" spans="1:6" ht="12.75"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row r="39" ht="30" customHeight="1"/>
  </sheetData>
  <mergeCells count="17">
    <mergeCell ref="B18:F18"/>
    <mergeCell ref="B19:F19"/>
    <mergeCell ref="A22:F22"/>
    <mergeCell ref="B11:F11"/>
    <mergeCell ref="A12:A13"/>
    <mergeCell ref="B12:F12"/>
    <mergeCell ref="B13:F13"/>
    <mergeCell ref="B14:F14"/>
    <mergeCell ref="A15:A17"/>
    <mergeCell ref="B15:F15"/>
    <mergeCell ref="B16:F17"/>
    <mergeCell ref="B10:F10"/>
    <mergeCell ref="E3:F3"/>
    <mergeCell ref="A5:F5"/>
    <mergeCell ref="B7:F7"/>
    <mergeCell ref="B8:F8"/>
    <mergeCell ref="A9:F9"/>
  </mergeCells>
  <phoneticPr fontId="7"/>
  <hyperlinks>
    <hyperlink ref="A1" location="'目次'!A1" display="目次" xr:uid="{00000000-0004-0000-2F00-000000000000}"/>
  </hyperlinks>
  <printOptions horizontalCentered="1"/>
  <pageMargins left="0.39370078740157483" right="0.39370078740157483" top="0.59055118110236227" bottom="0.39370078740157483" header="0.39370078740157483" footer="0.19685039370078741"/>
  <pageSetup paperSize="9" scale="81" orientation="portrait"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05">
    <pageSetUpPr fitToPage="1"/>
  </sheetPr>
  <dimension ref="A1:J52"/>
  <sheetViews>
    <sheetView view="pageBreakPreview" zoomScale="115" zoomScaleNormal="100" zoomScaleSheetLayoutView="115" workbookViewId="0"/>
  </sheetViews>
  <sheetFormatPr defaultColWidth="9" defaultRowHeight="13"/>
  <cols>
    <col min="1" max="1" width="6.7265625" style="107" customWidth="1"/>
    <col min="2" max="6" width="14.36328125" style="107" customWidth="1"/>
    <col min="7" max="7" width="19" style="107" customWidth="1"/>
    <col min="8" max="8" width="8" style="107" customWidth="1"/>
    <col min="9" max="16384" width="9" style="107"/>
  </cols>
  <sheetData>
    <row r="1" spans="1:10" ht="18" customHeight="1">
      <c r="A1" s="172" t="s">
        <v>646</v>
      </c>
    </row>
    <row r="2" spans="1:10" ht="14.25" customHeight="1">
      <c r="A2" s="13" t="s">
        <v>397</v>
      </c>
      <c r="G2" s="3610"/>
      <c r="H2" s="3610"/>
      <c r="I2" s="3610"/>
      <c r="J2" s="3610"/>
    </row>
    <row r="3" spans="1:10" ht="39" customHeight="1">
      <c r="G3" s="107" t="s">
        <v>517</v>
      </c>
    </row>
    <row r="4" spans="1:10" ht="24" customHeight="1">
      <c r="A4" s="3611" t="s">
        <v>90</v>
      </c>
      <c r="B4" s="3611"/>
      <c r="C4" s="3611"/>
      <c r="D4" s="3611"/>
      <c r="E4" s="3611"/>
      <c r="F4" s="3611"/>
      <c r="G4" s="3611"/>
      <c r="H4" s="3611"/>
      <c r="I4" s="142"/>
    </row>
    <row r="5" spans="1:10" ht="13.5" thickBot="1"/>
    <row r="6" spans="1:10" ht="27" customHeight="1" thickTop="1">
      <c r="A6" s="3612" t="s">
        <v>367</v>
      </c>
      <c r="B6" s="3613"/>
      <c r="C6" s="3613"/>
      <c r="D6" s="3613"/>
      <c r="E6" s="3613"/>
      <c r="F6" s="3613"/>
      <c r="G6" s="3614"/>
      <c r="H6" s="3615"/>
    </row>
    <row r="7" spans="1:10" ht="27" customHeight="1">
      <c r="A7" s="3616" t="s">
        <v>2537</v>
      </c>
      <c r="B7" s="3617"/>
      <c r="C7" s="3617"/>
      <c r="D7" s="3617"/>
      <c r="E7" s="3617"/>
      <c r="F7" s="3617"/>
      <c r="G7" s="3618"/>
      <c r="H7" s="3619"/>
    </row>
    <row r="8" spans="1:10" ht="27" customHeight="1" thickBot="1">
      <c r="A8" s="3602" t="s">
        <v>2538</v>
      </c>
      <c r="B8" s="3603"/>
      <c r="C8" s="3603"/>
      <c r="D8" s="3603"/>
      <c r="E8" s="3603"/>
      <c r="F8" s="3603"/>
      <c r="G8" s="3604"/>
      <c r="H8" s="3605"/>
    </row>
    <row r="9" spans="1:10" ht="19.5" customHeight="1" thickTop="1" thickBot="1">
      <c r="A9" s="3606"/>
      <c r="B9" s="3606"/>
      <c r="C9" s="3606"/>
      <c r="D9" s="3606"/>
      <c r="E9" s="3606"/>
      <c r="F9" s="3606"/>
      <c r="G9" s="3606"/>
      <c r="H9" s="3606"/>
    </row>
    <row r="10" spans="1:10" ht="27.75" customHeight="1" thickTop="1" thickBot="1">
      <c r="A10" s="3607" t="s">
        <v>366</v>
      </c>
      <c r="B10" s="3608"/>
      <c r="C10" s="3608"/>
      <c r="D10" s="3608"/>
      <c r="E10" s="3608"/>
      <c r="F10" s="3608"/>
      <c r="G10" s="3608" t="s">
        <v>363</v>
      </c>
      <c r="H10" s="3609"/>
    </row>
    <row r="11" spans="1:10" ht="27.75" customHeight="1" thickTop="1">
      <c r="A11" s="141">
        <v>1</v>
      </c>
      <c r="B11" s="3600"/>
      <c r="C11" s="3600"/>
      <c r="D11" s="3600"/>
      <c r="E11" s="3600"/>
      <c r="F11" s="3600"/>
      <c r="G11" s="3600"/>
      <c r="H11" s="3601"/>
    </row>
    <row r="12" spans="1:10" ht="27.75" customHeight="1">
      <c r="A12" s="137">
        <v>2</v>
      </c>
      <c r="B12" s="3598"/>
      <c r="C12" s="3598"/>
      <c r="D12" s="3598"/>
      <c r="E12" s="3598"/>
      <c r="F12" s="3598"/>
      <c r="G12" s="3598"/>
      <c r="H12" s="3599"/>
    </row>
    <row r="13" spans="1:10" ht="27.75" customHeight="1">
      <c r="A13" s="137">
        <v>3</v>
      </c>
      <c r="B13" s="3598"/>
      <c r="C13" s="3598"/>
      <c r="D13" s="3598"/>
      <c r="E13" s="3598"/>
      <c r="F13" s="3598"/>
      <c r="G13" s="3598"/>
      <c r="H13" s="3599"/>
    </row>
    <row r="14" spans="1:10" ht="27.75" customHeight="1">
      <c r="A14" s="137">
        <v>4</v>
      </c>
      <c r="B14" s="3598"/>
      <c r="C14" s="3598"/>
      <c r="D14" s="3598"/>
      <c r="E14" s="3598"/>
      <c r="F14" s="3598"/>
      <c r="G14" s="3598"/>
      <c r="H14" s="3590"/>
    </row>
    <row r="15" spans="1:10" ht="27.75" customHeight="1">
      <c r="A15" s="137">
        <v>5</v>
      </c>
      <c r="B15" s="3598"/>
      <c r="C15" s="3598"/>
      <c r="D15" s="3598"/>
      <c r="E15" s="3598"/>
      <c r="F15" s="3598"/>
      <c r="G15" s="3598"/>
      <c r="H15" s="3599"/>
    </row>
    <row r="16" spans="1:10" ht="27.75" customHeight="1">
      <c r="A16" s="137">
        <v>6</v>
      </c>
      <c r="B16" s="3596"/>
      <c r="C16" s="3596"/>
      <c r="D16" s="3596"/>
      <c r="E16" s="3596"/>
      <c r="F16" s="3596"/>
      <c r="G16" s="3596"/>
      <c r="H16" s="3597"/>
    </row>
    <row r="17" spans="1:8" ht="27.75" customHeight="1">
      <c r="A17" s="137">
        <v>7</v>
      </c>
      <c r="B17" s="3596"/>
      <c r="C17" s="3596"/>
      <c r="D17" s="3596"/>
      <c r="E17" s="3596"/>
      <c r="F17" s="3596"/>
      <c r="G17" s="3596"/>
      <c r="H17" s="3597"/>
    </row>
    <row r="18" spans="1:8" ht="27.75" customHeight="1">
      <c r="A18" s="137">
        <v>8</v>
      </c>
      <c r="B18" s="3596"/>
      <c r="C18" s="3596"/>
      <c r="D18" s="3596"/>
      <c r="E18" s="3596"/>
      <c r="F18" s="3596"/>
      <c r="G18" s="3596"/>
      <c r="H18" s="3597"/>
    </row>
    <row r="19" spans="1:8" ht="27.75" customHeight="1">
      <c r="A19" s="137">
        <v>9</v>
      </c>
      <c r="B19" s="3596"/>
      <c r="C19" s="3596"/>
      <c r="D19" s="3596"/>
      <c r="E19" s="3596"/>
      <c r="F19" s="3596"/>
      <c r="G19" s="3596"/>
      <c r="H19" s="3597"/>
    </row>
    <row r="20" spans="1:8" ht="27.75" customHeight="1" thickBot="1">
      <c r="A20" s="140">
        <v>10</v>
      </c>
      <c r="B20" s="3591"/>
      <c r="C20" s="3591"/>
      <c r="D20" s="3591"/>
      <c r="E20" s="3591"/>
      <c r="F20" s="3591"/>
      <c r="G20" s="3591"/>
      <c r="H20" s="3592"/>
    </row>
    <row r="21" spans="1:8" ht="27.75" customHeight="1" thickTop="1" thickBot="1">
      <c r="A21" s="139" t="s">
        <v>0</v>
      </c>
      <c r="B21" s="3578" t="s">
        <v>365</v>
      </c>
      <c r="C21" s="3579"/>
      <c r="D21" s="3579"/>
      <c r="E21" s="3579"/>
      <c r="F21" s="3580"/>
      <c r="G21" s="134"/>
      <c r="H21" s="138" t="s">
        <v>364</v>
      </c>
    </row>
    <row r="22" spans="1:8" ht="14" thickTop="1" thickBot="1"/>
    <row r="23" spans="1:8" ht="27.75" customHeight="1" thickTop="1">
      <c r="A23" s="3593" t="s">
        <v>91</v>
      </c>
      <c r="B23" s="3594"/>
      <c r="C23" s="3594"/>
      <c r="D23" s="3594"/>
      <c r="E23" s="3594"/>
      <c r="F23" s="3594"/>
      <c r="G23" s="3594" t="s">
        <v>363</v>
      </c>
      <c r="H23" s="3595"/>
    </row>
    <row r="24" spans="1:8" ht="27.75" customHeight="1">
      <c r="A24" s="137">
        <v>1</v>
      </c>
      <c r="B24" s="3587"/>
      <c r="C24" s="3588"/>
      <c r="D24" s="3588"/>
      <c r="E24" s="3588"/>
      <c r="F24" s="3589"/>
      <c r="G24" s="3587"/>
      <c r="H24" s="3590"/>
    </row>
    <row r="25" spans="1:8" ht="27.75" customHeight="1">
      <c r="A25" s="137">
        <v>2</v>
      </c>
      <c r="B25" s="3587"/>
      <c r="C25" s="3588"/>
      <c r="D25" s="3588"/>
      <c r="E25" s="3588"/>
      <c r="F25" s="3589"/>
      <c r="G25" s="3587"/>
      <c r="H25" s="3590"/>
    </row>
    <row r="26" spans="1:8" ht="27.75" customHeight="1">
      <c r="A26" s="137">
        <v>3</v>
      </c>
      <c r="B26" s="3569"/>
      <c r="C26" s="3570"/>
      <c r="D26" s="3570"/>
      <c r="E26" s="3570"/>
      <c r="F26" s="3571"/>
      <c r="G26" s="3569"/>
      <c r="H26" s="3572"/>
    </row>
    <row r="27" spans="1:8" ht="27.75" customHeight="1">
      <c r="A27" s="137">
        <v>4</v>
      </c>
      <c r="B27" s="3569"/>
      <c r="C27" s="3570"/>
      <c r="D27" s="3570"/>
      <c r="E27" s="3570"/>
      <c r="F27" s="3571"/>
      <c r="G27" s="3569"/>
      <c r="H27" s="3572"/>
    </row>
    <row r="28" spans="1:8" ht="27.75" customHeight="1" thickBot="1">
      <c r="A28" s="136">
        <v>5</v>
      </c>
      <c r="B28" s="3573"/>
      <c r="C28" s="3574"/>
      <c r="D28" s="3574"/>
      <c r="E28" s="3574"/>
      <c r="F28" s="3575"/>
      <c r="G28" s="3573"/>
      <c r="H28" s="3576"/>
    </row>
    <row r="29" spans="1:8" ht="27.75" customHeight="1" thickTop="1" thickBot="1">
      <c r="A29" s="135" t="s">
        <v>0</v>
      </c>
      <c r="B29" s="3578" t="s">
        <v>362</v>
      </c>
      <c r="C29" s="3579"/>
      <c r="D29" s="3579"/>
      <c r="E29" s="3579"/>
      <c r="F29" s="3580"/>
      <c r="G29" s="134"/>
      <c r="H29" s="134" t="s">
        <v>361</v>
      </c>
    </row>
    <row r="30" spans="1:8" ht="14" thickTop="1" thickBot="1"/>
    <row r="31" spans="1:8" ht="13.5" customHeight="1" thickTop="1">
      <c r="B31" s="3581" t="s">
        <v>360</v>
      </c>
      <c r="C31" s="3581"/>
      <c r="D31" s="3581"/>
      <c r="E31" s="3581"/>
      <c r="F31" s="3582" t="s">
        <v>359</v>
      </c>
      <c r="G31" s="3584"/>
      <c r="H31" s="3584" t="s">
        <v>358</v>
      </c>
    </row>
    <row r="32" spans="1:8" ht="13.5" customHeight="1" thickBot="1">
      <c r="B32" s="3581"/>
      <c r="C32" s="3581"/>
      <c r="D32" s="3581"/>
      <c r="E32" s="3581"/>
      <c r="F32" s="3583"/>
      <c r="G32" s="3585"/>
      <c r="H32" s="3585"/>
    </row>
    <row r="33" spans="1:8" ht="13.5" thickTop="1"/>
    <row r="34" spans="1:8" ht="32.25" customHeight="1">
      <c r="A34" s="3586" t="s">
        <v>2532</v>
      </c>
      <c r="B34" s="3586"/>
      <c r="C34" s="3586"/>
      <c r="D34" s="3586"/>
      <c r="E34" s="3586"/>
      <c r="F34" s="3586"/>
      <c r="G34" s="3586"/>
      <c r="H34" s="3586"/>
    </row>
    <row r="35" spans="1:8" ht="25.5" customHeight="1">
      <c r="A35" s="3577" t="s">
        <v>2539</v>
      </c>
      <c r="B35" s="3577"/>
      <c r="C35" s="3577"/>
      <c r="D35" s="3577"/>
      <c r="E35" s="3577"/>
      <c r="F35" s="3577"/>
      <c r="G35" s="3577"/>
      <c r="H35" s="3577"/>
    </row>
    <row r="36" spans="1:8" ht="27" customHeight="1">
      <c r="A36" s="133" t="s">
        <v>357</v>
      </c>
      <c r="B36" s="133"/>
      <c r="C36" s="133"/>
      <c r="D36" s="133"/>
      <c r="E36" s="133"/>
      <c r="F36" s="133"/>
      <c r="G36" s="133"/>
      <c r="H36" s="133"/>
    </row>
    <row r="37" spans="1:8">
      <c r="A37" s="132"/>
      <c r="B37" s="132"/>
      <c r="C37" s="132"/>
      <c r="D37" s="132"/>
      <c r="E37" s="132"/>
      <c r="F37" s="132"/>
      <c r="G37" s="132"/>
      <c r="H37" s="132"/>
    </row>
    <row r="38" spans="1:8">
      <c r="A38" s="132"/>
      <c r="B38" s="132"/>
      <c r="C38" s="132"/>
      <c r="D38" s="132"/>
      <c r="E38" s="132"/>
      <c r="F38" s="132"/>
      <c r="G38" s="132"/>
      <c r="H38" s="132"/>
    </row>
    <row r="39" spans="1:8">
      <c r="A39" s="132"/>
      <c r="B39" s="132"/>
      <c r="C39" s="132"/>
      <c r="D39" s="132"/>
      <c r="E39" s="132"/>
      <c r="F39" s="132"/>
      <c r="G39" s="132"/>
      <c r="H39" s="132"/>
    </row>
    <row r="40" spans="1:8">
      <c r="A40" s="132"/>
      <c r="B40" s="132"/>
      <c r="C40" s="132"/>
      <c r="D40" s="132"/>
      <c r="E40" s="132"/>
      <c r="F40" s="132"/>
      <c r="G40" s="132"/>
      <c r="H40" s="132"/>
    </row>
    <row r="41" spans="1:8">
      <c r="A41" s="132"/>
      <c r="B41" s="132"/>
      <c r="C41" s="132"/>
      <c r="D41" s="132"/>
      <c r="E41" s="132"/>
      <c r="F41" s="132"/>
      <c r="G41" s="132"/>
      <c r="H41" s="132"/>
    </row>
    <row r="42" spans="1:8">
      <c r="A42" s="132"/>
      <c r="B42" s="132"/>
      <c r="C42" s="132"/>
      <c r="D42" s="132"/>
      <c r="E42" s="132"/>
      <c r="F42" s="132"/>
      <c r="G42" s="132"/>
      <c r="H42" s="132"/>
    </row>
    <row r="43" spans="1:8">
      <c r="A43" s="132"/>
      <c r="B43" s="132"/>
      <c r="C43" s="132"/>
      <c r="D43" s="132"/>
      <c r="E43" s="132"/>
      <c r="F43" s="132"/>
      <c r="G43" s="132"/>
      <c r="H43" s="132"/>
    </row>
    <row r="52" ht="6.75" customHeight="1"/>
  </sheetData>
  <customSheetViews>
    <customSheetView guid="{A89971A1-2A57-4416-B1BB-86BE65CC2ABD}" showPageBreaks="1" fitToPage="1" printArea="1" view="pageBreakPreview">
      <pageMargins left="0.70866141732283472" right="0.70866141732283472" top="0.74803149606299213" bottom="0.74803149606299213" header="0.31496062992125984" footer="0.31496062992125984"/>
      <printOptions horizontalCentered="1"/>
      <pageSetup paperSize="9" scale="84" orientation="portrait" r:id="rId1"/>
    </customSheetView>
  </customSheetViews>
  <mergeCells count="51">
    <mergeCell ref="G2:J2"/>
    <mergeCell ref="A4:H4"/>
    <mergeCell ref="A6:F6"/>
    <mergeCell ref="G6:H6"/>
    <mergeCell ref="A7:F7"/>
    <mergeCell ref="G7:H7"/>
    <mergeCell ref="A8:F8"/>
    <mergeCell ref="G8:H8"/>
    <mergeCell ref="A9:H9"/>
    <mergeCell ref="A10:F10"/>
    <mergeCell ref="G10:H10"/>
    <mergeCell ref="B11:F11"/>
    <mergeCell ref="G11:H11"/>
    <mergeCell ref="B12:F12"/>
    <mergeCell ref="G12:H12"/>
    <mergeCell ref="B13:F13"/>
    <mergeCell ref="G13:H13"/>
    <mergeCell ref="B14:F14"/>
    <mergeCell ref="G14:H14"/>
    <mergeCell ref="B15:F15"/>
    <mergeCell ref="G15:H15"/>
    <mergeCell ref="B16:F16"/>
    <mergeCell ref="G16:H16"/>
    <mergeCell ref="B17:F17"/>
    <mergeCell ref="G17:H17"/>
    <mergeCell ref="B18:F18"/>
    <mergeCell ref="G18:H18"/>
    <mergeCell ref="B19:F19"/>
    <mergeCell ref="G19:H19"/>
    <mergeCell ref="B20:F20"/>
    <mergeCell ref="G20:H20"/>
    <mergeCell ref="B21:F21"/>
    <mergeCell ref="A23:F23"/>
    <mergeCell ref="G23:H23"/>
    <mergeCell ref="B24:F24"/>
    <mergeCell ref="G24:H24"/>
    <mergeCell ref="B25:F25"/>
    <mergeCell ref="G25:H25"/>
    <mergeCell ref="B26:F26"/>
    <mergeCell ref="G26:H26"/>
    <mergeCell ref="B27:F27"/>
    <mergeCell ref="G27:H27"/>
    <mergeCell ref="B28:F28"/>
    <mergeCell ref="G28:H28"/>
    <mergeCell ref="A35:H35"/>
    <mergeCell ref="B29:F29"/>
    <mergeCell ref="B31:E32"/>
    <mergeCell ref="F31:F32"/>
    <mergeCell ref="G31:G32"/>
    <mergeCell ref="H31:H32"/>
    <mergeCell ref="A34:H34"/>
  </mergeCells>
  <phoneticPr fontId="7"/>
  <hyperlinks>
    <hyperlink ref="A1" location="'目次'!A1" display="目次" xr:uid="{00000000-0004-0000-3000-000000000000}"/>
  </hyperlinks>
  <printOptions horizontalCentered="1"/>
  <pageMargins left="0.70866141732283472" right="0.70866141732283472" top="0.74803149606299213" bottom="0.74803149606299213" header="0.31496062992125984" footer="0.31496062992125984"/>
  <pageSetup paperSize="9" scale="84"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8"/>
  </sheetPr>
  <dimension ref="A1:G28"/>
  <sheetViews>
    <sheetView view="pageBreakPreview" zoomScaleNormal="100" zoomScaleSheetLayoutView="100" workbookViewId="0">
      <selection sqref="A1:B1"/>
    </sheetView>
  </sheetViews>
  <sheetFormatPr defaultRowHeight="13"/>
  <cols>
    <col min="1" max="1" width="1.6328125" style="604" customWidth="1"/>
    <col min="2" max="2" width="10.26953125" style="604" customWidth="1"/>
    <col min="3" max="3" width="15.6328125" style="604" customWidth="1"/>
    <col min="4" max="4" width="15.26953125" style="604" customWidth="1"/>
    <col min="5" max="5" width="17.453125" style="604" customWidth="1"/>
    <col min="6" max="6" width="15.08984375" style="604" customWidth="1"/>
    <col min="7" max="7" width="19.6328125" style="604" customWidth="1"/>
    <col min="8" max="8" width="1.90625" style="604" customWidth="1"/>
    <col min="9" max="9" width="2.453125" style="604" customWidth="1"/>
    <col min="10" max="256" width="9" style="604"/>
    <col min="257" max="257" width="1.08984375" style="604" customWidth="1"/>
    <col min="258" max="259" width="15.6328125" style="604" customWidth="1"/>
    <col min="260" max="260" width="15.26953125" style="604" customWidth="1"/>
    <col min="261" max="261" width="17.453125" style="604" customWidth="1"/>
    <col min="262" max="262" width="15.08984375" style="604" customWidth="1"/>
    <col min="263" max="263" width="15.26953125" style="604" customWidth="1"/>
    <col min="264" max="264" width="3.7265625" style="604" customWidth="1"/>
    <col min="265" max="265" width="2.453125" style="604" customWidth="1"/>
    <col min="266" max="512" width="9" style="604"/>
    <col min="513" max="513" width="1.08984375" style="604" customWidth="1"/>
    <col min="514" max="515" width="15.6328125" style="604" customWidth="1"/>
    <col min="516" max="516" width="15.26953125" style="604" customWidth="1"/>
    <col min="517" max="517" width="17.453125" style="604" customWidth="1"/>
    <col min="518" max="518" width="15.08984375" style="604" customWidth="1"/>
    <col min="519" max="519" width="15.26953125" style="604" customWidth="1"/>
    <col min="520" max="520" width="3.7265625" style="604" customWidth="1"/>
    <col min="521" max="521" width="2.453125" style="604" customWidth="1"/>
    <col min="522" max="768" width="9" style="604"/>
    <col min="769" max="769" width="1.08984375" style="604" customWidth="1"/>
    <col min="770" max="771" width="15.6328125" style="604" customWidth="1"/>
    <col min="772" max="772" width="15.26953125" style="604" customWidth="1"/>
    <col min="773" max="773" width="17.453125" style="604" customWidth="1"/>
    <col min="774" max="774" width="15.08984375" style="604" customWidth="1"/>
    <col min="775" max="775" width="15.26953125" style="604" customWidth="1"/>
    <col min="776" max="776" width="3.7265625" style="604" customWidth="1"/>
    <col min="777" max="777" width="2.453125" style="604" customWidth="1"/>
    <col min="778" max="1024" width="9" style="604"/>
    <col min="1025" max="1025" width="1.08984375" style="604" customWidth="1"/>
    <col min="1026" max="1027" width="15.6328125" style="604" customWidth="1"/>
    <col min="1028" max="1028" width="15.26953125" style="604" customWidth="1"/>
    <col min="1029" max="1029" width="17.453125" style="604" customWidth="1"/>
    <col min="1030" max="1030" width="15.08984375" style="604" customWidth="1"/>
    <col min="1031" max="1031" width="15.26953125" style="604" customWidth="1"/>
    <col min="1032" max="1032" width="3.7265625" style="604" customWidth="1"/>
    <col min="1033" max="1033" width="2.453125" style="604" customWidth="1"/>
    <col min="1034" max="1280" width="9" style="604"/>
    <col min="1281" max="1281" width="1.08984375" style="604" customWidth="1"/>
    <col min="1282" max="1283" width="15.6328125" style="604" customWidth="1"/>
    <col min="1284" max="1284" width="15.26953125" style="604" customWidth="1"/>
    <col min="1285" max="1285" width="17.453125" style="604" customWidth="1"/>
    <col min="1286" max="1286" width="15.08984375" style="604" customWidth="1"/>
    <col min="1287" max="1287" width="15.26953125" style="604" customWidth="1"/>
    <col min="1288" max="1288" width="3.7265625" style="604" customWidth="1"/>
    <col min="1289" max="1289" width="2.453125" style="604" customWidth="1"/>
    <col min="1290" max="1536" width="9" style="604"/>
    <col min="1537" max="1537" width="1.08984375" style="604" customWidth="1"/>
    <col min="1538" max="1539" width="15.6328125" style="604" customWidth="1"/>
    <col min="1540" max="1540" width="15.26953125" style="604" customWidth="1"/>
    <col min="1541" max="1541" width="17.453125" style="604" customWidth="1"/>
    <col min="1542" max="1542" width="15.08984375" style="604" customWidth="1"/>
    <col min="1543" max="1543" width="15.26953125" style="604" customWidth="1"/>
    <col min="1544" max="1544" width="3.7265625" style="604" customWidth="1"/>
    <col min="1545" max="1545" width="2.453125" style="604" customWidth="1"/>
    <col min="1546" max="1792" width="9" style="604"/>
    <col min="1793" max="1793" width="1.08984375" style="604" customWidth="1"/>
    <col min="1794" max="1795" width="15.6328125" style="604" customWidth="1"/>
    <col min="1796" max="1796" width="15.26953125" style="604" customWidth="1"/>
    <col min="1797" max="1797" width="17.453125" style="604" customWidth="1"/>
    <col min="1798" max="1798" width="15.08984375" style="604" customWidth="1"/>
    <col min="1799" max="1799" width="15.26953125" style="604" customWidth="1"/>
    <col min="1800" max="1800" width="3.7265625" style="604" customWidth="1"/>
    <col min="1801" max="1801" width="2.453125" style="604" customWidth="1"/>
    <col min="1802" max="2048" width="9" style="604"/>
    <col min="2049" max="2049" width="1.08984375" style="604" customWidth="1"/>
    <col min="2050" max="2051" width="15.6328125" style="604" customWidth="1"/>
    <col min="2052" max="2052" width="15.26953125" style="604" customWidth="1"/>
    <col min="2053" max="2053" width="17.453125" style="604" customWidth="1"/>
    <col min="2054" max="2054" width="15.08984375" style="604" customWidth="1"/>
    <col min="2055" max="2055" width="15.26953125" style="604" customWidth="1"/>
    <col min="2056" max="2056" width="3.7265625" style="604" customWidth="1"/>
    <col min="2057" max="2057" width="2.453125" style="604" customWidth="1"/>
    <col min="2058" max="2304" width="9" style="604"/>
    <col min="2305" max="2305" width="1.08984375" style="604" customWidth="1"/>
    <col min="2306" max="2307" width="15.6328125" style="604" customWidth="1"/>
    <col min="2308" max="2308" width="15.26953125" style="604" customWidth="1"/>
    <col min="2309" max="2309" width="17.453125" style="604" customWidth="1"/>
    <col min="2310" max="2310" width="15.08984375" style="604" customWidth="1"/>
    <col min="2311" max="2311" width="15.26953125" style="604" customWidth="1"/>
    <col min="2312" max="2312" width="3.7265625" style="604" customWidth="1"/>
    <col min="2313" max="2313" width="2.453125" style="604" customWidth="1"/>
    <col min="2314" max="2560" width="9" style="604"/>
    <col min="2561" max="2561" width="1.08984375" style="604" customWidth="1"/>
    <col min="2562" max="2563" width="15.6328125" style="604" customWidth="1"/>
    <col min="2564" max="2564" width="15.26953125" style="604" customWidth="1"/>
    <col min="2565" max="2565" width="17.453125" style="604" customWidth="1"/>
    <col min="2566" max="2566" width="15.08984375" style="604" customWidth="1"/>
    <col min="2567" max="2567" width="15.26953125" style="604" customWidth="1"/>
    <col min="2568" max="2568" width="3.7265625" style="604" customWidth="1"/>
    <col min="2569" max="2569" width="2.453125" style="604" customWidth="1"/>
    <col min="2570" max="2816" width="9" style="604"/>
    <col min="2817" max="2817" width="1.08984375" style="604" customWidth="1"/>
    <col min="2818" max="2819" width="15.6328125" style="604" customWidth="1"/>
    <col min="2820" max="2820" width="15.26953125" style="604" customWidth="1"/>
    <col min="2821" max="2821" width="17.453125" style="604" customWidth="1"/>
    <col min="2822" max="2822" width="15.08984375" style="604" customWidth="1"/>
    <col min="2823" max="2823" width="15.26953125" style="604" customWidth="1"/>
    <col min="2824" max="2824" width="3.7265625" style="604" customWidth="1"/>
    <col min="2825" max="2825" width="2.453125" style="604" customWidth="1"/>
    <col min="2826" max="3072" width="9" style="604"/>
    <col min="3073" max="3073" width="1.08984375" style="604" customWidth="1"/>
    <col min="3074" max="3075" width="15.6328125" style="604" customWidth="1"/>
    <col min="3076" max="3076" width="15.26953125" style="604" customWidth="1"/>
    <col min="3077" max="3077" width="17.453125" style="604" customWidth="1"/>
    <col min="3078" max="3078" width="15.08984375" style="604" customWidth="1"/>
    <col min="3079" max="3079" width="15.26953125" style="604" customWidth="1"/>
    <col min="3080" max="3080" width="3.7265625" style="604" customWidth="1"/>
    <col min="3081" max="3081" width="2.453125" style="604" customWidth="1"/>
    <col min="3082" max="3328" width="9" style="604"/>
    <col min="3329" max="3329" width="1.08984375" style="604" customWidth="1"/>
    <col min="3330" max="3331" width="15.6328125" style="604" customWidth="1"/>
    <col min="3332" max="3332" width="15.26953125" style="604" customWidth="1"/>
    <col min="3333" max="3333" width="17.453125" style="604" customWidth="1"/>
    <col min="3334" max="3334" width="15.08984375" style="604" customWidth="1"/>
    <col min="3335" max="3335" width="15.26953125" style="604" customWidth="1"/>
    <col min="3336" max="3336" width="3.7265625" style="604" customWidth="1"/>
    <col min="3337" max="3337" width="2.453125" style="604" customWidth="1"/>
    <col min="3338" max="3584" width="9" style="604"/>
    <col min="3585" max="3585" width="1.08984375" style="604" customWidth="1"/>
    <col min="3586" max="3587" width="15.6328125" style="604" customWidth="1"/>
    <col min="3588" max="3588" width="15.26953125" style="604" customWidth="1"/>
    <col min="3589" max="3589" width="17.453125" style="604" customWidth="1"/>
    <col min="3590" max="3590" width="15.08984375" style="604" customWidth="1"/>
    <col min="3591" max="3591" width="15.26953125" style="604" customWidth="1"/>
    <col min="3592" max="3592" width="3.7265625" style="604" customWidth="1"/>
    <col min="3593" max="3593" width="2.453125" style="604" customWidth="1"/>
    <col min="3594" max="3840" width="9" style="604"/>
    <col min="3841" max="3841" width="1.08984375" style="604" customWidth="1"/>
    <col min="3842" max="3843" width="15.6328125" style="604" customWidth="1"/>
    <col min="3844" max="3844" width="15.26953125" style="604" customWidth="1"/>
    <col min="3845" max="3845" width="17.453125" style="604" customWidth="1"/>
    <col min="3846" max="3846" width="15.08984375" style="604" customWidth="1"/>
    <col min="3847" max="3847" width="15.26953125" style="604" customWidth="1"/>
    <col min="3848" max="3848" width="3.7265625" style="604" customWidth="1"/>
    <col min="3849" max="3849" width="2.453125" style="604" customWidth="1"/>
    <col min="3850" max="4096" width="9" style="604"/>
    <col min="4097" max="4097" width="1.08984375" style="604" customWidth="1"/>
    <col min="4098" max="4099" width="15.6328125" style="604" customWidth="1"/>
    <col min="4100" max="4100" width="15.26953125" style="604" customWidth="1"/>
    <col min="4101" max="4101" width="17.453125" style="604" customWidth="1"/>
    <col min="4102" max="4102" width="15.08984375" style="604" customWidth="1"/>
    <col min="4103" max="4103" width="15.26953125" style="604" customWidth="1"/>
    <col min="4104" max="4104" width="3.7265625" style="604" customWidth="1"/>
    <col min="4105" max="4105" width="2.453125" style="604" customWidth="1"/>
    <col min="4106" max="4352" width="9" style="604"/>
    <col min="4353" max="4353" width="1.08984375" style="604" customWidth="1"/>
    <col min="4354" max="4355" width="15.6328125" style="604" customWidth="1"/>
    <col min="4356" max="4356" width="15.26953125" style="604" customWidth="1"/>
    <col min="4357" max="4357" width="17.453125" style="604" customWidth="1"/>
    <col min="4358" max="4358" width="15.08984375" style="604" customWidth="1"/>
    <col min="4359" max="4359" width="15.26953125" style="604" customWidth="1"/>
    <col min="4360" max="4360" width="3.7265625" style="604" customWidth="1"/>
    <col min="4361" max="4361" width="2.453125" style="604" customWidth="1"/>
    <col min="4362" max="4608" width="9" style="604"/>
    <col min="4609" max="4609" width="1.08984375" style="604" customWidth="1"/>
    <col min="4610" max="4611" width="15.6328125" style="604" customWidth="1"/>
    <col min="4612" max="4612" width="15.26953125" style="604" customWidth="1"/>
    <col min="4613" max="4613" width="17.453125" style="604" customWidth="1"/>
    <col min="4614" max="4614" width="15.08984375" style="604" customWidth="1"/>
    <col min="4615" max="4615" width="15.26953125" style="604" customWidth="1"/>
    <col min="4616" max="4616" width="3.7265625" style="604" customWidth="1"/>
    <col min="4617" max="4617" width="2.453125" style="604" customWidth="1"/>
    <col min="4618" max="4864" width="9" style="604"/>
    <col min="4865" max="4865" width="1.08984375" style="604" customWidth="1"/>
    <col min="4866" max="4867" width="15.6328125" style="604" customWidth="1"/>
    <col min="4868" max="4868" width="15.26953125" style="604" customWidth="1"/>
    <col min="4869" max="4869" width="17.453125" style="604" customWidth="1"/>
    <col min="4870" max="4870" width="15.08984375" style="604" customWidth="1"/>
    <col min="4871" max="4871" width="15.26953125" style="604" customWidth="1"/>
    <col min="4872" max="4872" width="3.7265625" style="604" customWidth="1"/>
    <col min="4873" max="4873" width="2.453125" style="604" customWidth="1"/>
    <col min="4874" max="5120" width="9" style="604"/>
    <col min="5121" max="5121" width="1.08984375" style="604" customWidth="1"/>
    <col min="5122" max="5123" width="15.6328125" style="604" customWidth="1"/>
    <col min="5124" max="5124" width="15.26953125" style="604" customWidth="1"/>
    <col min="5125" max="5125" width="17.453125" style="604" customWidth="1"/>
    <col min="5126" max="5126" width="15.08984375" style="604" customWidth="1"/>
    <col min="5127" max="5127" width="15.26953125" style="604" customWidth="1"/>
    <col min="5128" max="5128" width="3.7265625" style="604" customWidth="1"/>
    <col min="5129" max="5129" width="2.453125" style="604" customWidth="1"/>
    <col min="5130" max="5376" width="9" style="604"/>
    <col min="5377" max="5377" width="1.08984375" style="604" customWidth="1"/>
    <col min="5378" max="5379" width="15.6328125" style="604" customWidth="1"/>
    <col min="5380" max="5380" width="15.26953125" style="604" customWidth="1"/>
    <col min="5381" max="5381" width="17.453125" style="604" customWidth="1"/>
    <col min="5382" max="5382" width="15.08984375" style="604" customWidth="1"/>
    <col min="5383" max="5383" width="15.26953125" style="604" customWidth="1"/>
    <col min="5384" max="5384" width="3.7265625" style="604" customWidth="1"/>
    <col min="5385" max="5385" width="2.453125" style="604" customWidth="1"/>
    <col min="5386" max="5632" width="9" style="604"/>
    <col min="5633" max="5633" width="1.08984375" style="604" customWidth="1"/>
    <col min="5634" max="5635" width="15.6328125" style="604" customWidth="1"/>
    <col min="5636" max="5636" width="15.26953125" style="604" customWidth="1"/>
    <col min="5637" max="5637" width="17.453125" style="604" customWidth="1"/>
    <col min="5638" max="5638" width="15.08984375" style="604" customWidth="1"/>
    <col min="5639" max="5639" width="15.26953125" style="604" customWidth="1"/>
    <col min="5640" max="5640" width="3.7265625" style="604" customWidth="1"/>
    <col min="5641" max="5641" width="2.453125" style="604" customWidth="1"/>
    <col min="5642" max="5888" width="9" style="604"/>
    <col min="5889" max="5889" width="1.08984375" style="604" customWidth="1"/>
    <col min="5890" max="5891" width="15.6328125" style="604" customWidth="1"/>
    <col min="5892" max="5892" width="15.26953125" style="604" customWidth="1"/>
    <col min="5893" max="5893" width="17.453125" style="604" customWidth="1"/>
    <col min="5894" max="5894" width="15.08984375" style="604" customWidth="1"/>
    <col min="5895" max="5895" width="15.26953125" style="604" customWidth="1"/>
    <col min="5896" max="5896" width="3.7265625" style="604" customWidth="1"/>
    <col min="5897" max="5897" width="2.453125" style="604" customWidth="1"/>
    <col min="5898" max="6144" width="9" style="604"/>
    <col min="6145" max="6145" width="1.08984375" style="604" customWidth="1"/>
    <col min="6146" max="6147" width="15.6328125" style="604" customWidth="1"/>
    <col min="6148" max="6148" width="15.26953125" style="604" customWidth="1"/>
    <col min="6149" max="6149" width="17.453125" style="604" customWidth="1"/>
    <col min="6150" max="6150" width="15.08984375" style="604" customWidth="1"/>
    <col min="6151" max="6151" width="15.26953125" style="604" customWidth="1"/>
    <col min="6152" max="6152" width="3.7265625" style="604" customWidth="1"/>
    <col min="6153" max="6153" width="2.453125" style="604" customWidth="1"/>
    <col min="6154" max="6400" width="9" style="604"/>
    <col min="6401" max="6401" width="1.08984375" style="604" customWidth="1"/>
    <col min="6402" max="6403" width="15.6328125" style="604" customWidth="1"/>
    <col min="6404" max="6404" width="15.26953125" style="604" customWidth="1"/>
    <col min="6405" max="6405" width="17.453125" style="604" customWidth="1"/>
    <col min="6406" max="6406" width="15.08984375" style="604" customWidth="1"/>
    <col min="6407" max="6407" width="15.26953125" style="604" customWidth="1"/>
    <col min="6408" max="6408" width="3.7265625" style="604" customWidth="1"/>
    <col min="6409" max="6409" width="2.453125" style="604" customWidth="1"/>
    <col min="6410" max="6656" width="9" style="604"/>
    <col min="6657" max="6657" width="1.08984375" style="604" customWidth="1"/>
    <col min="6658" max="6659" width="15.6328125" style="604" customWidth="1"/>
    <col min="6660" max="6660" width="15.26953125" style="604" customWidth="1"/>
    <col min="6661" max="6661" width="17.453125" style="604" customWidth="1"/>
    <col min="6662" max="6662" width="15.08984375" style="604" customWidth="1"/>
    <col min="6663" max="6663" width="15.26953125" style="604" customWidth="1"/>
    <col min="6664" max="6664" width="3.7265625" style="604" customWidth="1"/>
    <col min="6665" max="6665" width="2.453125" style="604" customWidth="1"/>
    <col min="6666" max="6912" width="9" style="604"/>
    <col min="6913" max="6913" width="1.08984375" style="604" customWidth="1"/>
    <col min="6914" max="6915" width="15.6328125" style="604" customWidth="1"/>
    <col min="6916" max="6916" width="15.26953125" style="604" customWidth="1"/>
    <col min="6917" max="6917" width="17.453125" style="604" customWidth="1"/>
    <col min="6918" max="6918" width="15.08984375" style="604" customWidth="1"/>
    <col min="6919" max="6919" width="15.26953125" style="604" customWidth="1"/>
    <col min="6920" max="6920" width="3.7265625" style="604" customWidth="1"/>
    <col min="6921" max="6921" width="2.453125" style="604" customWidth="1"/>
    <col min="6922" max="7168" width="9" style="604"/>
    <col min="7169" max="7169" width="1.08984375" style="604" customWidth="1"/>
    <col min="7170" max="7171" width="15.6328125" style="604" customWidth="1"/>
    <col min="7172" max="7172" width="15.26953125" style="604" customWidth="1"/>
    <col min="7173" max="7173" width="17.453125" style="604" customWidth="1"/>
    <col min="7174" max="7174" width="15.08984375" style="604" customWidth="1"/>
    <col min="7175" max="7175" width="15.26953125" style="604" customWidth="1"/>
    <col min="7176" max="7176" width="3.7265625" style="604" customWidth="1"/>
    <col min="7177" max="7177" width="2.453125" style="604" customWidth="1"/>
    <col min="7178" max="7424" width="9" style="604"/>
    <col min="7425" max="7425" width="1.08984375" style="604" customWidth="1"/>
    <col min="7426" max="7427" width="15.6328125" style="604" customWidth="1"/>
    <col min="7428" max="7428" width="15.26953125" style="604" customWidth="1"/>
    <col min="7429" max="7429" width="17.453125" style="604" customWidth="1"/>
    <col min="7430" max="7430" width="15.08984375" style="604" customWidth="1"/>
    <col min="7431" max="7431" width="15.26953125" style="604" customWidth="1"/>
    <col min="7432" max="7432" width="3.7265625" style="604" customWidth="1"/>
    <col min="7433" max="7433" width="2.453125" style="604" customWidth="1"/>
    <col min="7434" max="7680" width="9" style="604"/>
    <col min="7681" max="7681" width="1.08984375" style="604" customWidth="1"/>
    <col min="7682" max="7683" width="15.6328125" style="604" customWidth="1"/>
    <col min="7684" max="7684" width="15.26953125" style="604" customWidth="1"/>
    <col min="7685" max="7685" width="17.453125" style="604" customWidth="1"/>
    <col min="7686" max="7686" width="15.08984375" style="604" customWidth="1"/>
    <col min="7687" max="7687" width="15.26953125" style="604" customWidth="1"/>
    <col min="7688" max="7688" width="3.7265625" style="604" customWidth="1"/>
    <col min="7689" max="7689" width="2.453125" style="604" customWidth="1"/>
    <col min="7690" max="7936" width="9" style="604"/>
    <col min="7937" max="7937" width="1.08984375" style="604" customWidth="1"/>
    <col min="7938" max="7939" width="15.6328125" style="604" customWidth="1"/>
    <col min="7940" max="7940" width="15.26953125" style="604" customWidth="1"/>
    <col min="7941" max="7941" width="17.453125" style="604" customWidth="1"/>
    <col min="7942" max="7942" width="15.08984375" style="604" customWidth="1"/>
    <col min="7943" max="7943" width="15.26953125" style="604" customWidth="1"/>
    <col min="7944" max="7944" width="3.7265625" style="604" customWidth="1"/>
    <col min="7945" max="7945" width="2.453125" style="604" customWidth="1"/>
    <col min="7946" max="8192" width="9" style="604"/>
    <col min="8193" max="8193" width="1.08984375" style="604" customWidth="1"/>
    <col min="8194" max="8195" width="15.6328125" style="604" customWidth="1"/>
    <col min="8196" max="8196" width="15.26953125" style="604" customWidth="1"/>
    <col min="8197" max="8197" width="17.453125" style="604" customWidth="1"/>
    <col min="8198" max="8198" width="15.08984375" style="604" customWidth="1"/>
    <col min="8199" max="8199" width="15.26953125" style="604" customWidth="1"/>
    <col min="8200" max="8200" width="3.7265625" style="604" customWidth="1"/>
    <col min="8201" max="8201" width="2.453125" style="604" customWidth="1"/>
    <col min="8202" max="8448" width="9" style="604"/>
    <col min="8449" max="8449" width="1.08984375" style="604" customWidth="1"/>
    <col min="8450" max="8451" width="15.6328125" style="604" customWidth="1"/>
    <col min="8452" max="8452" width="15.26953125" style="604" customWidth="1"/>
    <col min="8453" max="8453" width="17.453125" style="604" customWidth="1"/>
    <col min="8454" max="8454" width="15.08984375" style="604" customWidth="1"/>
    <col min="8455" max="8455" width="15.26953125" style="604" customWidth="1"/>
    <col min="8456" max="8456" width="3.7265625" style="604" customWidth="1"/>
    <col min="8457" max="8457" width="2.453125" style="604" customWidth="1"/>
    <col min="8458" max="8704" width="9" style="604"/>
    <col min="8705" max="8705" width="1.08984375" style="604" customWidth="1"/>
    <col min="8706" max="8707" width="15.6328125" style="604" customWidth="1"/>
    <col min="8708" max="8708" width="15.26953125" style="604" customWidth="1"/>
    <col min="8709" max="8709" width="17.453125" style="604" customWidth="1"/>
    <col min="8710" max="8710" width="15.08984375" style="604" customWidth="1"/>
    <col min="8711" max="8711" width="15.26953125" style="604" customWidth="1"/>
    <col min="8712" max="8712" width="3.7265625" style="604" customWidth="1"/>
    <col min="8713" max="8713" width="2.453125" style="604" customWidth="1"/>
    <col min="8714" max="8960" width="9" style="604"/>
    <col min="8961" max="8961" width="1.08984375" style="604" customWidth="1"/>
    <col min="8962" max="8963" width="15.6328125" style="604" customWidth="1"/>
    <col min="8964" max="8964" width="15.26953125" style="604" customWidth="1"/>
    <col min="8965" max="8965" width="17.453125" style="604" customWidth="1"/>
    <col min="8966" max="8966" width="15.08984375" style="604" customWidth="1"/>
    <col min="8967" max="8967" width="15.26953125" style="604" customWidth="1"/>
    <col min="8968" max="8968" width="3.7265625" style="604" customWidth="1"/>
    <col min="8969" max="8969" width="2.453125" style="604" customWidth="1"/>
    <col min="8970" max="9216" width="9" style="604"/>
    <col min="9217" max="9217" width="1.08984375" style="604" customWidth="1"/>
    <col min="9218" max="9219" width="15.6328125" style="604" customWidth="1"/>
    <col min="9220" max="9220" width="15.26953125" style="604" customWidth="1"/>
    <col min="9221" max="9221" width="17.453125" style="604" customWidth="1"/>
    <col min="9222" max="9222" width="15.08984375" style="604" customWidth="1"/>
    <col min="9223" max="9223" width="15.26953125" style="604" customWidth="1"/>
    <col min="9224" max="9224" width="3.7265625" style="604" customWidth="1"/>
    <col min="9225" max="9225" width="2.453125" style="604" customWidth="1"/>
    <col min="9226" max="9472" width="9" style="604"/>
    <col min="9473" max="9473" width="1.08984375" style="604" customWidth="1"/>
    <col min="9474" max="9475" width="15.6328125" style="604" customWidth="1"/>
    <col min="9476" max="9476" width="15.26953125" style="604" customWidth="1"/>
    <col min="9477" max="9477" width="17.453125" style="604" customWidth="1"/>
    <col min="9478" max="9478" width="15.08984375" style="604" customWidth="1"/>
    <col min="9479" max="9479" width="15.26953125" style="604" customWidth="1"/>
    <col min="9480" max="9480" width="3.7265625" style="604" customWidth="1"/>
    <col min="9481" max="9481" width="2.453125" style="604" customWidth="1"/>
    <col min="9482" max="9728" width="9" style="604"/>
    <col min="9729" max="9729" width="1.08984375" style="604" customWidth="1"/>
    <col min="9730" max="9731" width="15.6328125" style="604" customWidth="1"/>
    <col min="9732" max="9732" width="15.26953125" style="604" customWidth="1"/>
    <col min="9733" max="9733" width="17.453125" style="604" customWidth="1"/>
    <col min="9734" max="9734" width="15.08984375" style="604" customWidth="1"/>
    <col min="9735" max="9735" width="15.26953125" style="604" customWidth="1"/>
    <col min="9736" max="9736" width="3.7265625" style="604" customWidth="1"/>
    <col min="9737" max="9737" width="2.453125" style="604" customWidth="1"/>
    <col min="9738" max="9984" width="9" style="604"/>
    <col min="9985" max="9985" width="1.08984375" style="604" customWidth="1"/>
    <col min="9986" max="9987" width="15.6328125" style="604" customWidth="1"/>
    <col min="9988" max="9988" width="15.26953125" style="604" customWidth="1"/>
    <col min="9989" max="9989" width="17.453125" style="604" customWidth="1"/>
    <col min="9990" max="9990" width="15.08984375" style="604" customWidth="1"/>
    <col min="9991" max="9991" width="15.26953125" style="604" customWidth="1"/>
    <col min="9992" max="9992" width="3.7265625" style="604" customWidth="1"/>
    <col min="9993" max="9993" width="2.453125" style="604" customWidth="1"/>
    <col min="9994" max="10240" width="9" style="604"/>
    <col min="10241" max="10241" width="1.08984375" style="604" customWidth="1"/>
    <col min="10242" max="10243" width="15.6328125" style="604" customWidth="1"/>
    <col min="10244" max="10244" width="15.26953125" style="604" customWidth="1"/>
    <col min="10245" max="10245" width="17.453125" style="604" customWidth="1"/>
    <col min="10246" max="10246" width="15.08984375" style="604" customWidth="1"/>
    <col min="10247" max="10247" width="15.26953125" style="604" customWidth="1"/>
    <col min="10248" max="10248" width="3.7265625" style="604" customWidth="1"/>
    <col min="10249" max="10249" width="2.453125" style="604" customWidth="1"/>
    <col min="10250" max="10496" width="9" style="604"/>
    <col min="10497" max="10497" width="1.08984375" style="604" customWidth="1"/>
    <col min="10498" max="10499" width="15.6328125" style="604" customWidth="1"/>
    <col min="10500" max="10500" width="15.26953125" style="604" customWidth="1"/>
    <col min="10501" max="10501" width="17.453125" style="604" customWidth="1"/>
    <col min="10502" max="10502" width="15.08984375" style="604" customWidth="1"/>
    <col min="10503" max="10503" width="15.26953125" style="604" customWidth="1"/>
    <col min="10504" max="10504" width="3.7265625" style="604" customWidth="1"/>
    <col min="10505" max="10505" width="2.453125" style="604" customWidth="1"/>
    <col min="10506" max="10752" width="9" style="604"/>
    <col min="10753" max="10753" width="1.08984375" style="604" customWidth="1"/>
    <col min="10754" max="10755" width="15.6328125" style="604" customWidth="1"/>
    <col min="10756" max="10756" width="15.26953125" style="604" customWidth="1"/>
    <col min="10757" max="10757" width="17.453125" style="604" customWidth="1"/>
    <col min="10758" max="10758" width="15.08984375" style="604" customWidth="1"/>
    <col min="10759" max="10759" width="15.26953125" style="604" customWidth="1"/>
    <col min="10760" max="10760" width="3.7265625" style="604" customWidth="1"/>
    <col min="10761" max="10761" width="2.453125" style="604" customWidth="1"/>
    <col min="10762" max="11008" width="9" style="604"/>
    <col min="11009" max="11009" width="1.08984375" style="604" customWidth="1"/>
    <col min="11010" max="11011" width="15.6328125" style="604" customWidth="1"/>
    <col min="11012" max="11012" width="15.26953125" style="604" customWidth="1"/>
    <col min="11013" max="11013" width="17.453125" style="604" customWidth="1"/>
    <col min="11014" max="11014" width="15.08984375" style="604" customWidth="1"/>
    <col min="11015" max="11015" width="15.26953125" style="604" customWidth="1"/>
    <col min="11016" max="11016" width="3.7265625" style="604" customWidth="1"/>
    <col min="11017" max="11017" width="2.453125" style="604" customWidth="1"/>
    <col min="11018" max="11264" width="9" style="604"/>
    <col min="11265" max="11265" width="1.08984375" style="604" customWidth="1"/>
    <col min="11266" max="11267" width="15.6328125" style="604" customWidth="1"/>
    <col min="11268" max="11268" width="15.26953125" style="604" customWidth="1"/>
    <col min="11269" max="11269" width="17.453125" style="604" customWidth="1"/>
    <col min="11270" max="11270" width="15.08984375" style="604" customWidth="1"/>
    <col min="11271" max="11271" width="15.26953125" style="604" customWidth="1"/>
    <col min="11272" max="11272" width="3.7265625" style="604" customWidth="1"/>
    <col min="11273" max="11273" width="2.453125" style="604" customWidth="1"/>
    <col min="11274" max="11520" width="9" style="604"/>
    <col min="11521" max="11521" width="1.08984375" style="604" customWidth="1"/>
    <col min="11522" max="11523" width="15.6328125" style="604" customWidth="1"/>
    <col min="11524" max="11524" width="15.26953125" style="604" customWidth="1"/>
    <col min="11525" max="11525" width="17.453125" style="604" customWidth="1"/>
    <col min="11526" max="11526" width="15.08984375" style="604" customWidth="1"/>
    <col min="11527" max="11527" width="15.26953125" style="604" customWidth="1"/>
    <col min="11528" max="11528" width="3.7265625" style="604" customWidth="1"/>
    <col min="11529" max="11529" width="2.453125" style="604" customWidth="1"/>
    <col min="11530" max="11776" width="9" style="604"/>
    <col min="11777" max="11777" width="1.08984375" style="604" customWidth="1"/>
    <col min="11778" max="11779" width="15.6328125" style="604" customWidth="1"/>
    <col min="11780" max="11780" width="15.26953125" style="604" customWidth="1"/>
    <col min="11781" max="11781" width="17.453125" style="604" customWidth="1"/>
    <col min="11782" max="11782" width="15.08984375" style="604" customWidth="1"/>
    <col min="11783" max="11783" width="15.26953125" style="604" customWidth="1"/>
    <col min="11784" max="11784" width="3.7265625" style="604" customWidth="1"/>
    <col min="11785" max="11785" width="2.453125" style="604" customWidth="1"/>
    <col min="11786" max="12032" width="9" style="604"/>
    <col min="12033" max="12033" width="1.08984375" style="604" customWidth="1"/>
    <col min="12034" max="12035" width="15.6328125" style="604" customWidth="1"/>
    <col min="12036" max="12036" width="15.26953125" style="604" customWidth="1"/>
    <col min="12037" max="12037" width="17.453125" style="604" customWidth="1"/>
    <col min="12038" max="12038" width="15.08984375" style="604" customWidth="1"/>
    <col min="12039" max="12039" width="15.26953125" style="604" customWidth="1"/>
    <col min="12040" max="12040" width="3.7265625" style="604" customWidth="1"/>
    <col min="12041" max="12041" width="2.453125" style="604" customWidth="1"/>
    <col min="12042" max="12288" width="9" style="604"/>
    <col min="12289" max="12289" width="1.08984375" style="604" customWidth="1"/>
    <col min="12290" max="12291" width="15.6328125" style="604" customWidth="1"/>
    <col min="12292" max="12292" width="15.26953125" style="604" customWidth="1"/>
    <col min="12293" max="12293" width="17.453125" style="604" customWidth="1"/>
    <col min="12294" max="12294" width="15.08984375" style="604" customWidth="1"/>
    <col min="12295" max="12295" width="15.26953125" style="604" customWidth="1"/>
    <col min="12296" max="12296" width="3.7265625" style="604" customWidth="1"/>
    <col min="12297" max="12297" width="2.453125" style="604" customWidth="1"/>
    <col min="12298" max="12544" width="9" style="604"/>
    <col min="12545" max="12545" width="1.08984375" style="604" customWidth="1"/>
    <col min="12546" max="12547" width="15.6328125" style="604" customWidth="1"/>
    <col min="12548" max="12548" width="15.26953125" style="604" customWidth="1"/>
    <col min="12549" max="12549" width="17.453125" style="604" customWidth="1"/>
    <col min="12550" max="12550" width="15.08984375" style="604" customWidth="1"/>
    <col min="12551" max="12551" width="15.26953125" style="604" customWidth="1"/>
    <col min="12552" max="12552" width="3.7265625" style="604" customWidth="1"/>
    <col min="12553" max="12553" width="2.453125" style="604" customWidth="1"/>
    <col min="12554" max="12800" width="9" style="604"/>
    <col min="12801" max="12801" width="1.08984375" style="604" customWidth="1"/>
    <col min="12802" max="12803" width="15.6328125" style="604" customWidth="1"/>
    <col min="12804" max="12804" width="15.26953125" style="604" customWidth="1"/>
    <col min="12805" max="12805" width="17.453125" style="604" customWidth="1"/>
    <col min="12806" max="12806" width="15.08984375" style="604" customWidth="1"/>
    <col min="12807" max="12807" width="15.26953125" style="604" customWidth="1"/>
    <col min="12808" max="12808" width="3.7265625" style="604" customWidth="1"/>
    <col min="12809" max="12809" width="2.453125" style="604" customWidth="1"/>
    <col min="12810" max="13056" width="9" style="604"/>
    <col min="13057" max="13057" width="1.08984375" style="604" customWidth="1"/>
    <col min="13058" max="13059" width="15.6328125" style="604" customWidth="1"/>
    <col min="13060" max="13060" width="15.26953125" style="604" customWidth="1"/>
    <col min="13061" max="13061" width="17.453125" style="604" customWidth="1"/>
    <col min="13062" max="13062" width="15.08984375" style="604" customWidth="1"/>
    <col min="13063" max="13063" width="15.26953125" style="604" customWidth="1"/>
    <col min="13064" max="13064" width="3.7265625" style="604" customWidth="1"/>
    <col min="13065" max="13065" width="2.453125" style="604" customWidth="1"/>
    <col min="13066" max="13312" width="9" style="604"/>
    <col min="13313" max="13313" width="1.08984375" style="604" customWidth="1"/>
    <col min="13314" max="13315" width="15.6328125" style="604" customWidth="1"/>
    <col min="13316" max="13316" width="15.26953125" style="604" customWidth="1"/>
    <col min="13317" max="13317" width="17.453125" style="604" customWidth="1"/>
    <col min="13318" max="13318" width="15.08984375" style="604" customWidth="1"/>
    <col min="13319" max="13319" width="15.26953125" style="604" customWidth="1"/>
    <col min="13320" max="13320" width="3.7265625" style="604" customWidth="1"/>
    <col min="13321" max="13321" width="2.453125" style="604" customWidth="1"/>
    <col min="13322" max="13568" width="9" style="604"/>
    <col min="13569" max="13569" width="1.08984375" style="604" customWidth="1"/>
    <col min="13570" max="13571" width="15.6328125" style="604" customWidth="1"/>
    <col min="13572" max="13572" width="15.26953125" style="604" customWidth="1"/>
    <col min="13573" max="13573" width="17.453125" style="604" customWidth="1"/>
    <col min="13574" max="13574" width="15.08984375" style="604" customWidth="1"/>
    <col min="13575" max="13575" width="15.26953125" style="604" customWidth="1"/>
    <col min="13576" max="13576" width="3.7265625" style="604" customWidth="1"/>
    <col min="13577" max="13577" width="2.453125" style="604" customWidth="1"/>
    <col min="13578" max="13824" width="9" style="604"/>
    <col min="13825" max="13825" width="1.08984375" style="604" customWidth="1"/>
    <col min="13826" max="13827" width="15.6328125" style="604" customWidth="1"/>
    <col min="13828" max="13828" width="15.26953125" style="604" customWidth="1"/>
    <col min="13829" max="13829" width="17.453125" style="604" customWidth="1"/>
    <col min="13830" max="13830" width="15.08984375" style="604" customWidth="1"/>
    <col min="13831" max="13831" width="15.26953125" style="604" customWidth="1"/>
    <col min="13832" max="13832" width="3.7265625" style="604" customWidth="1"/>
    <col min="13833" max="13833" width="2.453125" style="604" customWidth="1"/>
    <col min="13834" max="14080" width="9" style="604"/>
    <col min="14081" max="14081" width="1.08984375" style="604" customWidth="1"/>
    <col min="14082" max="14083" width="15.6328125" style="604" customWidth="1"/>
    <col min="14084" max="14084" width="15.26953125" style="604" customWidth="1"/>
    <col min="14085" max="14085" width="17.453125" style="604" customWidth="1"/>
    <col min="14086" max="14086" width="15.08984375" style="604" customWidth="1"/>
    <col min="14087" max="14087" width="15.26953125" style="604" customWidth="1"/>
    <col min="14088" max="14088" width="3.7265625" style="604" customWidth="1"/>
    <col min="14089" max="14089" width="2.453125" style="604" customWidth="1"/>
    <col min="14090" max="14336" width="9" style="604"/>
    <col min="14337" max="14337" width="1.08984375" style="604" customWidth="1"/>
    <col min="14338" max="14339" width="15.6328125" style="604" customWidth="1"/>
    <col min="14340" max="14340" width="15.26953125" style="604" customWidth="1"/>
    <col min="14341" max="14341" width="17.453125" style="604" customWidth="1"/>
    <col min="14342" max="14342" width="15.08984375" style="604" customWidth="1"/>
    <col min="14343" max="14343" width="15.26953125" style="604" customWidth="1"/>
    <col min="14344" max="14344" width="3.7265625" style="604" customWidth="1"/>
    <col min="14345" max="14345" width="2.453125" style="604" customWidth="1"/>
    <col min="14346" max="14592" width="9" style="604"/>
    <col min="14593" max="14593" width="1.08984375" style="604" customWidth="1"/>
    <col min="14594" max="14595" width="15.6328125" style="604" customWidth="1"/>
    <col min="14596" max="14596" width="15.26953125" style="604" customWidth="1"/>
    <col min="14597" max="14597" width="17.453125" style="604" customWidth="1"/>
    <col min="14598" max="14598" width="15.08984375" style="604" customWidth="1"/>
    <col min="14599" max="14599" width="15.26953125" style="604" customWidth="1"/>
    <col min="14600" max="14600" width="3.7265625" style="604" customWidth="1"/>
    <col min="14601" max="14601" width="2.453125" style="604" customWidth="1"/>
    <col min="14602" max="14848" width="9" style="604"/>
    <col min="14849" max="14849" width="1.08984375" style="604" customWidth="1"/>
    <col min="14850" max="14851" width="15.6328125" style="604" customWidth="1"/>
    <col min="14852" max="14852" width="15.26953125" style="604" customWidth="1"/>
    <col min="14853" max="14853" width="17.453125" style="604" customWidth="1"/>
    <col min="14854" max="14854" width="15.08984375" style="604" customWidth="1"/>
    <col min="14855" max="14855" width="15.26953125" style="604" customWidth="1"/>
    <col min="14856" max="14856" width="3.7265625" style="604" customWidth="1"/>
    <col min="14857" max="14857" width="2.453125" style="604" customWidth="1"/>
    <col min="14858" max="15104" width="9" style="604"/>
    <col min="15105" max="15105" width="1.08984375" style="604" customWidth="1"/>
    <col min="15106" max="15107" width="15.6328125" style="604" customWidth="1"/>
    <col min="15108" max="15108" width="15.26953125" style="604" customWidth="1"/>
    <col min="15109" max="15109" width="17.453125" style="604" customWidth="1"/>
    <col min="15110" max="15110" width="15.08984375" style="604" customWidth="1"/>
    <col min="15111" max="15111" width="15.26953125" style="604" customWidth="1"/>
    <col min="15112" max="15112" width="3.7265625" style="604" customWidth="1"/>
    <col min="15113" max="15113" width="2.453125" style="604" customWidth="1"/>
    <col min="15114" max="15360" width="9" style="604"/>
    <col min="15361" max="15361" width="1.08984375" style="604" customWidth="1"/>
    <col min="15362" max="15363" width="15.6328125" style="604" customWidth="1"/>
    <col min="15364" max="15364" width="15.26953125" style="604" customWidth="1"/>
    <col min="15365" max="15365" width="17.453125" style="604" customWidth="1"/>
    <col min="15366" max="15366" width="15.08984375" style="604" customWidth="1"/>
    <col min="15367" max="15367" width="15.26953125" style="604" customWidth="1"/>
    <col min="15368" max="15368" width="3.7265625" style="604" customWidth="1"/>
    <col min="15369" max="15369" width="2.453125" style="604" customWidth="1"/>
    <col min="15370" max="15616" width="9" style="604"/>
    <col min="15617" max="15617" width="1.08984375" style="604" customWidth="1"/>
    <col min="15618" max="15619" width="15.6328125" style="604" customWidth="1"/>
    <col min="15620" max="15620" width="15.26953125" style="604" customWidth="1"/>
    <col min="15621" max="15621" width="17.453125" style="604" customWidth="1"/>
    <col min="15622" max="15622" width="15.08984375" style="604" customWidth="1"/>
    <col min="15623" max="15623" width="15.26953125" style="604" customWidth="1"/>
    <col min="15624" max="15624" width="3.7265625" style="604" customWidth="1"/>
    <col min="15625" max="15625" width="2.453125" style="604" customWidth="1"/>
    <col min="15626" max="15872" width="9" style="604"/>
    <col min="15873" max="15873" width="1.08984375" style="604" customWidth="1"/>
    <col min="15874" max="15875" width="15.6328125" style="604" customWidth="1"/>
    <col min="15876" max="15876" width="15.26953125" style="604" customWidth="1"/>
    <col min="15877" max="15877" width="17.453125" style="604" customWidth="1"/>
    <col min="15878" max="15878" width="15.08984375" style="604" customWidth="1"/>
    <col min="15879" max="15879" width="15.26953125" style="604" customWidth="1"/>
    <col min="15880" max="15880" width="3.7265625" style="604" customWidth="1"/>
    <col min="15881" max="15881" width="2.453125" style="604" customWidth="1"/>
    <col min="15882" max="16128" width="9" style="604"/>
    <col min="16129" max="16129" width="1.08984375" style="604" customWidth="1"/>
    <col min="16130" max="16131" width="15.6328125" style="604" customWidth="1"/>
    <col min="16132" max="16132" width="15.26953125" style="604" customWidth="1"/>
    <col min="16133" max="16133" width="17.453125" style="604" customWidth="1"/>
    <col min="16134" max="16134" width="15.08984375" style="604" customWidth="1"/>
    <col min="16135" max="16135" width="15.26953125" style="604" customWidth="1"/>
    <col min="16136" max="16136" width="3.7265625" style="604" customWidth="1"/>
    <col min="16137" max="16137" width="2.453125" style="604" customWidth="1"/>
    <col min="16138" max="16384" width="9" style="604"/>
  </cols>
  <sheetData>
    <row r="1" spans="1:7" s="45" customFormat="1" ht="18" customHeight="1">
      <c r="A1" s="2157" t="s">
        <v>646</v>
      </c>
      <c r="B1" s="2157"/>
    </row>
    <row r="2" spans="1:7" ht="23.25" customHeight="1">
      <c r="A2" s="604" t="s">
        <v>1865</v>
      </c>
    </row>
    <row r="3" spans="1:7" ht="22.5" customHeight="1">
      <c r="F3" s="2180" t="s">
        <v>517</v>
      </c>
      <c r="G3" s="2180"/>
    </row>
    <row r="4" spans="1:7" ht="15.75" customHeight="1">
      <c r="F4" s="488"/>
      <c r="G4" s="488"/>
    </row>
    <row r="5" spans="1:7" ht="27.75" customHeight="1">
      <c r="B5" s="2169" t="s">
        <v>1866</v>
      </c>
      <c r="C5" s="2169"/>
      <c r="D5" s="2169"/>
      <c r="E5" s="2169"/>
      <c r="F5" s="2169"/>
      <c r="G5" s="2169"/>
    </row>
    <row r="6" spans="1:7" ht="21.75" customHeight="1">
      <c r="B6" s="489"/>
      <c r="C6" s="489"/>
      <c r="D6" s="489"/>
      <c r="E6" s="489"/>
      <c r="F6" s="489"/>
      <c r="G6" s="489"/>
    </row>
    <row r="7" spans="1:7" ht="21.75" customHeight="1">
      <c r="B7" s="3620" t="s">
        <v>842</v>
      </c>
      <c r="C7" s="3620"/>
      <c r="D7" s="3393"/>
      <c r="E7" s="3394"/>
      <c r="F7" s="3394"/>
      <c r="G7" s="3395"/>
    </row>
    <row r="8" spans="1:7" ht="21.75" customHeight="1">
      <c r="B8" s="3620" t="s">
        <v>1867</v>
      </c>
      <c r="C8" s="3620"/>
      <c r="D8" s="3393" t="s">
        <v>1868</v>
      </c>
      <c r="E8" s="3394"/>
      <c r="F8" s="3394"/>
      <c r="G8" s="3395"/>
    </row>
    <row r="9" spans="1:7" ht="18" customHeight="1" thickBot="1">
      <c r="B9" s="835"/>
      <c r="C9" s="835"/>
      <c r="D9" s="835"/>
      <c r="E9" s="835"/>
      <c r="F9" s="835"/>
      <c r="G9" s="835"/>
    </row>
    <row r="10" spans="1:7" ht="22.5" customHeight="1">
      <c r="B10" s="3639" t="s">
        <v>1869</v>
      </c>
      <c r="C10" s="3642" t="s">
        <v>1870</v>
      </c>
      <c r="D10" s="3633"/>
      <c r="E10" s="3633"/>
      <c r="F10" s="3633"/>
      <c r="G10" s="3634"/>
    </row>
    <row r="11" spans="1:7" ht="35.25" customHeight="1">
      <c r="B11" s="3640"/>
      <c r="C11" s="887"/>
      <c r="D11" s="3624" t="s">
        <v>1871</v>
      </c>
      <c r="E11" s="3624"/>
      <c r="F11" s="3624"/>
      <c r="G11" s="3625"/>
    </row>
    <row r="12" spans="1:7" ht="22.5" customHeight="1">
      <c r="B12" s="3640"/>
      <c r="C12" s="3621" t="s">
        <v>1872</v>
      </c>
      <c r="D12" s="3622"/>
      <c r="E12" s="3622"/>
      <c r="F12" s="3622"/>
      <c r="G12" s="3623"/>
    </row>
    <row r="13" spans="1:7" ht="35.25" customHeight="1">
      <c r="B13" s="3640"/>
      <c r="C13" s="887"/>
      <c r="D13" s="3624" t="s">
        <v>1871</v>
      </c>
      <c r="E13" s="3624"/>
      <c r="F13" s="3624"/>
      <c r="G13" s="3625"/>
    </row>
    <row r="14" spans="1:7" ht="22.5" customHeight="1">
      <c r="B14" s="3640"/>
      <c r="C14" s="3621" t="s">
        <v>1873</v>
      </c>
      <c r="D14" s="3622"/>
      <c r="E14" s="3622"/>
      <c r="F14" s="3622"/>
      <c r="G14" s="3623"/>
    </row>
    <row r="15" spans="1:7" ht="35.25" customHeight="1">
      <c r="B15" s="3640"/>
      <c r="C15" s="887"/>
      <c r="D15" s="3624" t="s">
        <v>1871</v>
      </c>
      <c r="E15" s="3624"/>
      <c r="F15" s="3624"/>
      <c r="G15" s="3625"/>
    </row>
    <row r="16" spans="1:7" ht="22.5" customHeight="1">
      <c r="B16" s="3640"/>
      <c r="C16" s="3621" t="s">
        <v>1874</v>
      </c>
      <c r="D16" s="3622"/>
      <c r="E16" s="3622"/>
      <c r="F16" s="3622"/>
      <c r="G16" s="3623"/>
    </row>
    <row r="17" spans="2:7" ht="35.25" customHeight="1">
      <c r="B17" s="3640"/>
      <c r="C17" s="887"/>
      <c r="D17" s="3624" t="s">
        <v>1871</v>
      </c>
      <c r="E17" s="3624"/>
      <c r="F17" s="3624"/>
      <c r="G17" s="3625"/>
    </row>
    <row r="18" spans="2:7" ht="22.5" customHeight="1">
      <c r="B18" s="3640"/>
      <c r="C18" s="3621" t="s">
        <v>1875</v>
      </c>
      <c r="D18" s="3622"/>
      <c r="E18" s="3622"/>
      <c r="F18" s="3622"/>
      <c r="G18" s="3623"/>
    </row>
    <row r="19" spans="2:7" ht="35.25" customHeight="1">
      <c r="B19" s="3640"/>
      <c r="C19" s="887"/>
      <c r="D19" s="3624" t="s">
        <v>1871</v>
      </c>
      <c r="E19" s="3624"/>
      <c r="F19" s="3624"/>
      <c r="G19" s="3625"/>
    </row>
    <row r="20" spans="2:7" ht="22.5" customHeight="1">
      <c r="B20" s="3640"/>
      <c r="C20" s="3621" t="s">
        <v>1876</v>
      </c>
      <c r="D20" s="3622"/>
      <c r="E20" s="3622"/>
      <c r="F20" s="3622"/>
      <c r="G20" s="3623"/>
    </row>
    <row r="21" spans="2:7" ht="35.25" customHeight="1" thickBot="1">
      <c r="B21" s="3641"/>
      <c r="C21" s="888"/>
      <c r="D21" s="3628" t="s">
        <v>1871</v>
      </c>
      <c r="E21" s="3628"/>
      <c r="F21" s="3628"/>
      <c r="G21" s="3629"/>
    </row>
    <row r="22" spans="2:7" ht="31.5" customHeight="1">
      <c r="B22" s="3630" t="s">
        <v>1877</v>
      </c>
      <c r="C22" s="3633" t="s">
        <v>1878</v>
      </c>
      <c r="D22" s="3633"/>
      <c r="E22" s="3633"/>
      <c r="F22" s="3633"/>
      <c r="G22" s="3634"/>
    </row>
    <row r="23" spans="2:7" ht="35.25" customHeight="1">
      <c r="B23" s="3631"/>
      <c r="C23" s="889"/>
      <c r="D23" s="3635" t="s">
        <v>1879</v>
      </c>
      <c r="E23" s="3635"/>
      <c r="F23" s="3635"/>
      <c r="G23" s="3636"/>
    </row>
    <row r="24" spans="2:7" ht="22.5" customHeight="1">
      <c r="B24" s="3631"/>
      <c r="C24" s="3622" t="s">
        <v>1880</v>
      </c>
      <c r="D24" s="3622"/>
      <c r="E24" s="3622"/>
      <c r="F24" s="3622"/>
      <c r="G24" s="3623"/>
    </row>
    <row r="25" spans="2:7" ht="35.25" customHeight="1" thickBot="1">
      <c r="B25" s="3632"/>
      <c r="C25" s="890"/>
      <c r="D25" s="3637" t="s">
        <v>1879</v>
      </c>
      <c r="E25" s="3637"/>
      <c r="F25" s="3637"/>
      <c r="G25" s="3638"/>
    </row>
    <row r="26" spans="2:7" ht="52.5" customHeight="1">
      <c r="B26" s="3626"/>
      <c r="C26" s="3626"/>
      <c r="D26" s="3626"/>
      <c r="E26" s="3626"/>
      <c r="F26" s="3626"/>
      <c r="G26" s="3626"/>
    </row>
    <row r="27" spans="2:7">
      <c r="B27" s="3627"/>
      <c r="C27" s="3627"/>
      <c r="D27" s="3627"/>
      <c r="E27" s="3627"/>
      <c r="F27" s="3627"/>
      <c r="G27" s="3627"/>
    </row>
    <row r="28" spans="2:7">
      <c r="B28" s="3627"/>
      <c r="C28" s="3627"/>
      <c r="D28" s="3627"/>
      <c r="E28" s="3627"/>
      <c r="F28" s="3627"/>
      <c r="G28" s="3627"/>
    </row>
  </sheetData>
  <mergeCells count="27">
    <mergeCell ref="B26:G26"/>
    <mergeCell ref="B27:G28"/>
    <mergeCell ref="A1:B1"/>
    <mergeCell ref="D19:G19"/>
    <mergeCell ref="C20:G20"/>
    <mergeCell ref="D21:G21"/>
    <mergeCell ref="B22:B25"/>
    <mergeCell ref="C22:G22"/>
    <mergeCell ref="D23:G23"/>
    <mergeCell ref="C24:G24"/>
    <mergeCell ref="D25:G25"/>
    <mergeCell ref="B10:B21"/>
    <mergeCell ref="C10:G10"/>
    <mergeCell ref="D11:G11"/>
    <mergeCell ref="C12:G12"/>
    <mergeCell ref="D13:G13"/>
    <mergeCell ref="C14:G14"/>
    <mergeCell ref="D15:G15"/>
    <mergeCell ref="C16:G16"/>
    <mergeCell ref="D17:G17"/>
    <mergeCell ref="C18:G18"/>
    <mergeCell ref="F3:G3"/>
    <mergeCell ref="B5:G5"/>
    <mergeCell ref="B7:C7"/>
    <mergeCell ref="D7:G7"/>
    <mergeCell ref="B8:C8"/>
    <mergeCell ref="D8:G8"/>
  </mergeCells>
  <phoneticPr fontId="7"/>
  <hyperlinks>
    <hyperlink ref="A1" location="'目次'!A1" display="目次" xr:uid="{00000000-0004-0000-3100-000000000000}"/>
  </hyperlinks>
  <pageMargins left="0.70866141732283472" right="0.70866141732283472" top="0.74803149606299213" bottom="0.74803149606299213" header="0.31496062992125984" footer="0.31496062992125984"/>
  <pageSetup paperSize="9" scale="8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7">
    <pageSetUpPr fitToPage="1"/>
  </sheetPr>
  <dimension ref="A1:AI74"/>
  <sheetViews>
    <sheetView view="pageBreakPreview" zoomScaleNormal="100" zoomScaleSheetLayoutView="100" workbookViewId="0">
      <selection activeCell="A2" sqref="A2"/>
    </sheetView>
  </sheetViews>
  <sheetFormatPr defaultRowHeight="13"/>
  <cols>
    <col min="1" max="1" width="3.90625" customWidth="1"/>
    <col min="2" max="2" width="14.6328125" customWidth="1"/>
    <col min="3" max="14" width="6.26953125" customWidth="1"/>
    <col min="15" max="15" width="3.26953125" customWidth="1"/>
    <col min="16" max="16" width="8.6328125" style="14" customWidth="1"/>
  </cols>
  <sheetData>
    <row r="1" spans="1:35" ht="18" customHeight="1">
      <c r="A1" s="172" t="s">
        <v>646</v>
      </c>
    </row>
    <row r="2" spans="1:35" s="6" customFormat="1" ht="19.899999999999999" customHeight="1">
      <c r="A2" s="13" t="s">
        <v>14</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row>
    <row r="3" spans="1:35" ht="19.5" thickBot="1">
      <c r="A3" s="3651" t="s">
        <v>518</v>
      </c>
      <c r="B3" s="3651"/>
      <c r="C3" s="3651"/>
      <c r="D3" s="3651"/>
      <c r="E3" s="3651"/>
      <c r="F3" s="3651"/>
      <c r="G3" s="3651"/>
      <c r="H3" s="3651"/>
      <c r="I3" s="3651"/>
      <c r="J3" s="3651"/>
      <c r="K3" s="3651"/>
      <c r="L3" s="3651"/>
      <c r="M3" s="3651"/>
      <c r="N3" s="3651"/>
      <c r="O3" s="3651"/>
      <c r="P3" s="3651"/>
    </row>
    <row r="4" spans="1:35" ht="14" thickTop="1" thickBot="1">
      <c r="A4" s="3652" t="s">
        <v>26</v>
      </c>
      <c r="B4" s="3653"/>
      <c r="C4" s="3654"/>
      <c r="D4" s="3655"/>
      <c r="E4" s="3656" t="s">
        <v>27</v>
      </c>
      <c r="F4" s="3653"/>
      <c r="G4" s="3657"/>
      <c r="H4" s="3658"/>
      <c r="I4" s="3659"/>
    </row>
    <row r="5" spans="1:35" ht="25.5" customHeight="1" thickTop="1">
      <c r="A5" s="3660"/>
      <c r="B5" s="3662" t="s">
        <v>28</v>
      </c>
      <c r="C5" s="3664" t="s">
        <v>29</v>
      </c>
      <c r="D5" s="3665"/>
      <c r="E5" s="3665"/>
      <c r="F5" s="3665"/>
      <c r="G5" s="3665"/>
      <c r="H5" s="3665"/>
      <c r="I5" s="3665"/>
      <c r="J5" s="3665"/>
      <c r="K5" s="3665"/>
      <c r="L5" s="3665"/>
      <c r="M5" s="3665"/>
      <c r="N5" s="3665"/>
      <c r="O5" s="3665"/>
      <c r="P5" s="3666"/>
    </row>
    <row r="6" spans="1:35" ht="25.5" customHeight="1" thickBot="1">
      <c r="A6" s="3661"/>
      <c r="B6" s="3663"/>
      <c r="C6" s="51" t="s">
        <v>152</v>
      </c>
      <c r="D6" s="51" t="s">
        <v>153</v>
      </c>
      <c r="E6" s="51" t="s">
        <v>154</v>
      </c>
      <c r="F6" s="51" t="s">
        <v>155</v>
      </c>
      <c r="G6" s="51" t="s">
        <v>30</v>
      </c>
      <c r="H6" s="51" t="s">
        <v>31</v>
      </c>
      <c r="I6" s="51" t="s">
        <v>32</v>
      </c>
      <c r="J6" s="51" t="s">
        <v>33</v>
      </c>
      <c r="K6" s="50" t="s">
        <v>34</v>
      </c>
      <c r="L6" s="50" t="s">
        <v>35</v>
      </c>
      <c r="M6" s="50" t="s">
        <v>36</v>
      </c>
      <c r="N6" s="50" t="s">
        <v>37</v>
      </c>
      <c r="O6" s="3667" t="s">
        <v>0</v>
      </c>
      <c r="P6" s="3668"/>
    </row>
    <row r="7" spans="1:35" ht="14" thickTop="1" thickBot="1">
      <c r="A7" s="53"/>
      <c r="B7" s="54" t="s">
        <v>38</v>
      </c>
      <c r="C7" s="55"/>
      <c r="D7" s="55"/>
      <c r="E7" s="55"/>
      <c r="F7" s="55"/>
      <c r="G7" s="55"/>
      <c r="H7" s="55"/>
      <c r="I7" s="55"/>
      <c r="J7" s="56"/>
      <c r="K7" s="55"/>
      <c r="L7" s="55"/>
      <c r="M7" s="57"/>
      <c r="N7" s="57"/>
      <c r="O7" s="58" t="s">
        <v>39</v>
      </c>
      <c r="P7" s="59">
        <f t="shared" ref="P7:P67" si="0">SUM(C7:N7)</f>
        <v>0</v>
      </c>
    </row>
    <row r="8" spans="1:35" ht="13.5" thickTop="1">
      <c r="A8" s="60">
        <v>1</v>
      </c>
      <c r="B8" s="61"/>
      <c r="C8" s="62"/>
      <c r="D8" s="62"/>
      <c r="E8" s="62"/>
      <c r="F8" s="62"/>
      <c r="G8" s="62"/>
      <c r="H8" s="62"/>
      <c r="I8" s="63"/>
      <c r="J8" s="64"/>
      <c r="K8" s="64"/>
      <c r="L8" s="64"/>
      <c r="M8" s="64"/>
      <c r="N8" s="64"/>
      <c r="O8" s="65"/>
      <c r="P8" s="66">
        <f t="shared" si="0"/>
        <v>0</v>
      </c>
    </row>
    <row r="9" spans="1:35">
      <c r="A9" s="67">
        <v>2</v>
      </c>
      <c r="B9" s="68"/>
      <c r="C9" s="69"/>
      <c r="D9" s="69"/>
      <c r="E9" s="69"/>
      <c r="F9" s="69"/>
      <c r="G9" s="69"/>
      <c r="H9" s="69"/>
      <c r="I9" s="70"/>
      <c r="J9" s="71"/>
      <c r="K9" s="71"/>
      <c r="L9" s="71"/>
      <c r="M9" s="71"/>
      <c r="N9" s="71"/>
      <c r="O9" s="65"/>
      <c r="P9" s="66">
        <f t="shared" si="0"/>
        <v>0</v>
      </c>
    </row>
    <row r="10" spans="1:35">
      <c r="A10" s="67">
        <v>3</v>
      </c>
      <c r="B10" s="68"/>
      <c r="C10" s="69"/>
      <c r="D10" s="69"/>
      <c r="E10" s="69"/>
      <c r="F10" s="69"/>
      <c r="G10" s="69"/>
      <c r="H10" s="69"/>
      <c r="I10" s="70"/>
      <c r="J10" s="71"/>
      <c r="K10" s="71"/>
      <c r="L10" s="71"/>
      <c r="M10" s="71"/>
      <c r="N10" s="71"/>
      <c r="O10" s="65"/>
      <c r="P10" s="66">
        <f t="shared" si="0"/>
        <v>0</v>
      </c>
    </row>
    <row r="11" spans="1:35">
      <c r="A11" s="67">
        <v>4</v>
      </c>
      <c r="B11" s="68"/>
      <c r="C11" s="69"/>
      <c r="D11" s="69"/>
      <c r="E11" s="69"/>
      <c r="F11" s="69"/>
      <c r="G11" s="69"/>
      <c r="H11" s="69"/>
      <c r="I11" s="70"/>
      <c r="J11" s="71"/>
      <c r="K11" s="71"/>
      <c r="L11" s="71"/>
      <c r="M11" s="71"/>
      <c r="N11" s="71"/>
      <c r="O11" s="65"/>
      <c r="P11" s="66">
        <f t="shared" si="0"/>
        <v>0</v>
      </c>
    </row>
    <row r="12" spans="1:35">
      <c r="A12" s="67">
        <v>5</v>
      </c>
      <c r="B12" s="68"/>
      <c r="C12" s="69"/>
      <c r="D12" s="69"/>
      <c r="E12" s="69"/>
      <c r="F12" s="69"/>
      <c r="G12" s="69"/>
      <c r="H12" s="69"/>
      <c r="I12" s="70"/>
      <c r="J12" s="71"/>
      <c r="K12" s="71"/>
      <c r="L12" s="71"/>
      <c r="M12" s="71"/>
      <c r="N12" s="71"/>
      <c r="O12" s="65"/>
      <c r="P12" s="66">
        <f t="shared" si="0"/>
        <v>0</v>
      </c>
    </row>
    <row r="13" spans="1:35">
      <c r="A13" s="67">
        <v>6</v>
      </c>
      <c r="B13" s="68"/>
      <c r="C13" s="69"/>
      <c r="D13" s="69"/>
      <c r="E13" s="69"/>
      <c r="F13" s="69"/>
      <c r="G13" s="69"/>
      <c r="H13" s="69"/>
      <c r="I13" s="70"/>
      <c r="J13" s="71"/>
      <c r="K13" s="71"/>
      <c r="L13" s="71"/>
      <c r="M13" s="71"/>
      <c r="N13" s="71"/>
      <c r="O13" s="65"/>
      <c r="P13" s="66">
        <f t="shared" si="0"/>
        <v>0</v>
      </c>
    </row>
    <row r="14" spans="1:35">
      <c r="A14" s="67">
        <v>7</v>
      </c>
      <c r="B14" s="68"/>
      <c r="C14" s="69"/>
      <c r="D14" s="69"/>
      <c r="E14" s="69"/>
      <c r="F14" s="69"/>
      <c r="G14" s="69"/>
      <c r="H14" s="69"/>
      <c r="I14" s="70"/>
      <c r="J14" s="71"/>
      <c r="K14" s="71"/>
      <c r="L14" s="71"/>
      <c r="M14" s="71"/>
      <c r="N14" s="71"/>
      <c r="O14" s="65"/>
      <c r="P14" s="66">
        <f t="shared" si="0"/>
        <v>0</v>
      </c>
    </row>
    <row r="15" spans="1:35">
      <c r="A15" s="67">
        <v>8</v>
      </c>
      <c r="B15" s="68"/>
      <c r="C15" s="69"/>
      <c r="D15" s="69"/>
      <c r="E15" s="69"/>
      <c r="F15" s="69"/>
      <c r="G15" s="69"/>
      <c r="H15" s="69"/>
      <c r="I15" s="70"/>
      <c r="J15" s="71"/>
      <c r="K15" s="71"/>
      <c r="L15" s="71"/>
      <c r="M15" s="71"/>
      <c r="N15" s="71"/>
      <c r="O15" s="65"/>
      <c r="P15" s="66">
        <f t="shared" si="0"/>
        <v>0</v>
      </c>
    </row>
    <row r="16" spans="1:35">
      <c r="A16" s="67">
        <v>9</v>
      </c>
      <c r="B16" s="68"/>
      <c r="C16" s="69"/>
      <c r="D16" s="69"/>
      <c r="E16" s="69"/>
      <c r="F16" s="69"/>
      <c r="G16" s="69"/>
      <c r="H16" s="69"/>
      <c r="I16" s="70"/>
      <c r="J16" s="71"/>
      <c r="K16" s="71"/>
      <c r="L16" s="71"/>
      <c r="M16" s="71"/>
      <c r="N16" s="71"/>
      <c r="O16" s="65"/>
      <c r="P16" s="66">
        <f t="shared" si="0"/>
        <v>0</v>
      </c>
    </row>
    <row r="17" spans="1:16">
      <c r="A17" s="67">
        <v>10</v>
      </c>
      <c r="B17" s="68"/>
      <c r="C17" s="69"/>
      <c r="D17" s="69"/>
      <c r="E17" s="69"/>
      <c r="F17" s="69"/>
      <c r="G17" s="69"/>
      <c r="H17" s="69"/>
      <c r="I17" s="70"/>
      <c r="J17" s="71"/>
      <c r="K17" s="71"/>
      <c r="L17" s="71"/>
      <c r="M17" s="71"/>
      <c r="N17" s="71"/>
      <c r="O17" s="65"/>
      <c r="P17" s="66">
        <f t="shared" si="0"/>
        <v>0</v>
      </c>
    </row>
    <row r="18" spans="1:16">
      <c r="A18" s="67">
        <v>11</v>
      </c>
      <c r="B18" s="68"/>
      <c r="C18" s="69"/>
      <c r="D18" s="69"/>
      <c r="E18" s="69"/>
      <c r="F18" s="69"/>
      <c r="G18" s="69"/>
      <c r="H18" s="69"/>
      <c r="I18" s="70"/>
      <c r="J18" s="71"/>
      <c r="K18" s="71"/>
      <c r="L18" s="71"/>
      <c r="M18" s="71"/>
      <c r="N18" s="72"/>
      <c r="O18" s="65"/>
      <c r="P18" s="66">
        <f t="shared" si="0"/>
        <v>0</v>
      </c>
    </row>
    <row r="19" spans="1:16">
      <c r="A19" s="67">
        <v>12</v>
      </c>
      <c r="B19" s="68"/>
      <c r="C19" s="69"/>
      <c r="D19" s="69"/>
      <c r="E19" s="69"/>
      <c r="F19" s="69"/>
      <c r="G19" s="69"/>
      <c r="H19" s="69"/>
      <c r="I19" s="70"/>
      <c r="J19" s="71"/>
      <c r="K19" s="71"/>
      <c r="L19" s="71"/>
      <c r="M19" s="71"/>
      <c r="N19" s="71"/>
      <c r="O19" s="65"/>
      <c r="P19" s="66">
        <f t="shared" si="0"/>
        <v>0</v>
      </c>
    </row>
    <row r="20" spans="1:16">
      <c r="A20" s="67">
        <v>13</v>
      </c>
      <c r="B20" s="68"/>
      <c r="C20" s="69"/>
      <c r="D20" s="69"/>
      <c r="E20" s="69"/>
      <c r="F20" s="69"/>
      <c r="G20" s="69"/>
      <c r="H20" s="69"/>
      <c r="I20" s="70"/>
      <c r="J20" s="71"/>
      <c r="K20" s="71"/>
      <c r="L20" s="71"/>
      <c r="M20" s="71"/>
      <c r="N20" s="71"/>
      <c r="O20" s="65"/>
      <c r="P20" s="66">
        <f t="shared" si="0"/>
        <v>0</v>
      </c>
    </row>
    <row r="21" spans="1:16">
      <c r="A21" s="67">
        <v>14</v>
      </c>
      <c r="B21" s="68"/>
      <c r="C21" s="69"/>
      <c r="D21" s="69"/>
      <c r="E21" s="69"/>
      <c r="F21" s="69"/>
      <c r="G21" s="69"/>
      <c r="H21" s="69"/>
      <c r="I21" s="70"/>
      <c r="J21" s="71"/>
      <c r="K21" s="71"/>
      <c r="L21" s="71"/>
      <c r="M21" s="71"/>
      <c r="N21" s="71"/>
      <c r="O21" s="65"/>
      <c r="P21" s="66">
        <f t="shared" si="0"/>
        <v>0</v>
      </c>
    </row>
    <row r="22" spans="1:16">
      <c r="A22" s="67">
        <v>15</v>
      </c>
      <c r="B22" s="68"/>
      <c r="C22" s="69"/>
      <c r="D22" s="69"/>
      <c r="E22" s="69"/>
      <c r="F22" s="69"/>
      <c r="G22" s="69"/>
      <c r="H22" s="69"/>
      <c r="I22" s="70"/>
      <c r="J22" s="71"/>
      <c r="K22" s="71"/>
      <c r="L22" s="71"/>
      <c r="M22" s="71"/>
      <c r="N22" s="71"/>
      <c r="O22" s="65"/>
      <c r="P22" s="66">
        <f t="shared" si="0"/>
        <v>0</v>
      </c>
    </row>
    <row r="23" spans="1:16">
      <c r="A23" s="67">
        <v>16</v>
      </c>
      <c r="B23" s="68"/>
      <c r="C23" s="69"/>
      <c r="D23" s="69"/>
      <c r="E23" s="69"/>
      <c r="F23" s="69"/>
      <c r="G23" s="69"/>
      <c r="H23" s="69"/>
      <c r="I23" s="70"/>
      <c r="J23" s="71"/>
      <c r="K23" s="71"/>
      <c r="L23" s="71"/>
      <c r="M23" s="71"/>
      <c r="N23" s="71"/>
      <c r="O23" s="65"/>
      <c r="P23" s="66">
        <f t="shared" si="0"/>
        <v>0</v>
      </c>
    </row>
    <row r="24" spans="1:16">
      <c r="A24" s="67">
        <v>17</v>
      </c>
      <c r="B24" s="68"/>
      <c r="C24" s="69"/>
      <c r="D24" s="69"/>
      <c r="E24" s="69"/>
      <c r="F24" s="69"/>
      <c r="G24" s="69"/>
      <c r="H24" s="69"/>
      <c r="I24" s="70"/>
      <c r="J24" s="71"/>
      <c r="K24" s="71"/>
      <c r="L24" s="71"/>
      <c r="M24" s="71"/>
      <c r="N24" s="71"/>
      <c r="O24" s="65"/>
      <c r="P24" s="66">
        <f t="shared" si="0"/>
        <v>0</v>
      </c>
    </row>
    <row r="25" spans="1:16">
      <c r="A25" s="67">
        <v>18</v>
      </c>
      <c r="B25" s="68"/>
      <c r="C25" s="69"/>
      <c r="D25" s="69"/>
      <c r="E25" s="69"/>
      <c r="F25" s="69"/>
      <c r="G25" s="69"/>
      <c r="H25" s="69"/>
      <c r="I25" s="70"/>
      <c r="J25" s="71"/>
      <c r="K25" s="71"/>
      <c r="L25" s="71"/>
      <c r="M25" s="71"/>
      <c r="N25" s="71"/>
      <c r="O25" s="65"/>
      <c r="P25" s="66">
        <f t="shared" si="0"/>
        <v>0</v>
      </c>
    </row>
    <row r="26" spans="1:16">
      <c r="A26" s="67">
        <v>19</v>
      </c>
      <c r="B26" s="68"/>
      <c r="C26" s="69"/>
      <c r="D26" s="69"/>
      <c r="E26" s="69"/>
      <c r="F26" s="69"/>
      <c r="G26" s="69"/>
      <c r="H26" s="69"/>
      <c r="I26" s="70"/>
      <c r="J26" s="71"/>
      <c r="K26" s="71"/>
      <c r="L26" s="71"/>
      <c r="M26" s="71"/>
      <c r="N26" s="71"/>
      <c r="O26" s="65"/>
      <c r="P26" s="66">
        <f t="shared" si="0"/>
        <v>0</v>
      </c>
    </row>
    <row r="27" spans="1:16">
      <c r="A27" s="67">
        <v>20</v>
      </c>
      <c r="B27" s="68"/>
      <c r="C27" s="69"/>
      <c r="D27" s="69"/>
      <c r="E27" s="69"/>
      <c r="F27" s="69"/>
      <c r="G27" s="69"/>
      <c r="H27" s="69"/>
      <c r="I27" s="70"/>
      <c r="J27" s="71"/>
      <c r="K27" s="71"/>
      <c r="L27" s="71"/>
      <c r="M27" s="71"/>
      <c r="N27" s="71"/>
      <c r="O27" s="65"/>
      <c r="P27" s="66">
        <f t="shared" si="0"/>
        <v>0</v>
      </c>
    </row>
    <row r="28" spans="1:16">
      <c r="A28" s="67">
        <v>21</v>
      </c>
      <c r="B28" s="68"/>
      <c r="C28" s="69"/>
      <c r="D28" s="69"/>
      <c r="E28" s="69"/>
      <c r="F28" s="69"/>
      <c r="G28" s="69"/>
      <c r="H28" s="69"/>
      <c r="I28" s="70"/>
      <c r="J28" s="71"/>
      <c r="K28" s="71"/>
      <c r="L28" s="71"/>
      <c r="M28" s="71"/>
      <c r="N28" s="71"/>
      <c r="O28" s="65"/>
      <c r="P28" s="66">
        <f t="shared" si="0"/>
        <v>0</v>
      </c>
    </row>
    <row r="29" spans="1:16">
      <c r="A29" s="67">
        <v>22</v>
      </c>
      <c r="B29" s="68"/>
      <c r="C29" s="69"/>
      <c r="D29" s="69"/>
      <c r="E29" s="69"/>
      <c r="F29" s="69"/>
      <c r="G29" s="69"/>
      <c r="H29" s="69"/>
      <c r="I29" s="70"/>
      <c r="J29" s="71"/>
      <c r="K29" s="71"/>
      <c r="L29" s="71"/>
      <c r="M29" s="71"/>
      <c r="N29" s="71"/>
      <c r="O29" s="65"/>
      <c r="P29" s="66">
        <f t="shared" si="0"/>
        <v>0</v>
      </c>
    </row>
    <row r="30" spans="1:16">
      <c r="A30" s="67">
        <v>23</v>
      </c>
      <c r="B30" s="68"/>
      <c r="C30" s="69"/>
      <c r="D30" s="69"/>
      <c r="E30" s="69"/>
      <c r="F30" s="69"/>
      <c r="G30" s="69"/>
      <c r="H30" s="69"/>
      <c r="I30" s="70"/>
      <c r="J30" s="71"/>
      <c r="K30" s="71"/>
      <c r="L30" s="71"/>
      <c r="M30" s="71"/>
      <c r="N30" s="71"/>
      <c r="O30" s="65"/>
      <c r="P30" s="66">
        <f t="shared" si="0"/>
        <v>0</v>
      </c>
    </row>
    <row r="31" spans="1:16">
      <c r="A31" s="67">
        <v>24</v>
      </c>
      <c r="B31" s="68"/>
      <c r="C31" s="69"/>
      <c r="D31" s="69"/>
      <c r="E31" s="69"/>
      <c r="F31" s="69"/>
      <c r="G31" s="69"/>
      <c r="H31" s="69"/>
      <c r="I31" s="70"/>
      <c r="J31" s="71"/>
      <c r="K31" s="71"/>
      <c r="L31" s="71"/>
      <c r="M31" s="71"/>
      <c r="N31" s="71"/>
      <c r="O31" s="65"/>
      <c r="P31" s="66">
        <f t="shared" si="0"/>
        <v>0</v>
      </c>
    </row>
    <row r="32" spans="1:16">
      <c r="A32" s="67">
        <v>25</v>
      </c>
      <c r="B32" s="68"/>
      <c r="C32" s="69"/>
      <c r="D32" s="69"/>
      <c r="E32" s="69"/>
      <c r="F32" s="69"/>
      <c r="G32" s="69"/>
      <c r="H32" s="69"/>
      <c r="I32" s="70"/>
      <c r="J32" s="71"/>
      <c r="K32" s="71"/>
      <c r="L32" s="71"/>
      <c r="M32" s="71"/>
      <c r="N32" s="71"/>
      <c r="O32" s="65"/>
      <c r="P32" s="66">
        <f t="shared" si="0"/>
        <v>0</v>
      </c>
    </row>
    <row r="33" spans="1:16">
      <c r="A33" s="67">
        <v>26</v>
      </c>
      <c r="B33" s="68"/>
      <c r="C33" s="69"/>
      <c r="D33" s="69"/>
      <c r="E33" s="69"/>
      <c r="F33" s="69"/>
      <c r="G33" s="69"/>
      <c r="H33" s="69"/>
      <c r="I33" s="70"/>
      <c r="J33" s="71"/>
      <c r="K33" s="71"/>
      <c r="L33" s="71"/>
      <c r="M33" s="71"/>
      <c r="N33" s="71"/>
      <c r="O33" s="65"/>
      <c r="P33" s="66">
        <f t="shared" si="0"/>
        <v>0</v>
      </c>
    </row>
    <row r="34" spans="1:16">
      <c r="A34" s="67">
        <v>27</v>
      </c>
      <c r="B34" s="68"/>
      <c r="C34" s="69"/>
      <c r="D34" s="69"/>
      <c r="E34" s="69"/>
      <c r="F34" s="69"/>
      <c r="G34" s="69"/>
      <c r="H34" s="69"/>
      <c r="I34" s="70"/>
      <c r="J34" s="71"/>
      <c r="K34" s="71"/>
      <c r="L34" s="71"/>
      <c r="M34" s="71"/>
      <c r="N34" s="71"/>
      <c r="O34" s="65"/>
      <c r="P34" s="66">
        <f t="shared" si="0"/>
        <v>0</v>
      </c>
    </row>
    <row r="35" spans="1:16">
      <c r="A35" s="67">
        <v>28</v>
      </c>
      <c r="B35" s="68"/>
      <c r="C35" s="69"/>
      <c r="D35" s="69"/>
      <c r="E35" s="69"/>
      <c r="F35" s="69"/>
      <c r="G35" s="69"/>
      <c r="H35" s="69"/>
      <c r="I35" s="70"/>
      <c r="J35" s="71"/>
      <c r="K35" s="71"/>
      <c r="L35" s="71"/>
      <c r="M35" s="71"/>
      <c r="N35" s="71"/>
      <c r="O35" s="65"/>
      <c r="P35" s="66">
        <f t="shared" si="0"/>
        <v>0</v>
      </c>
    </row>
    <row r="36" spans="1:16">
      <c r="A36" s="67">
        <v>29</v>
      </c>
      <c r="B36" s="68"/>
      <c r="C36" s="69"/>
      <c r="D36" s="69"/>
      <c r="E36" s="69"/>
      <c r="F36" s="69"/>
      <c r="G36" s="69"/>
      <c r="H36" s="69"/>
      <c r="I36" s="70"/>
      <c r="J36" s="71"/>
      <c r="K36" s="71"/>
      <c r="L36" s="71"/>
      <c r="M36" s="71"/>
      <c r="N36" s="71"/>
      <c r="O36" s="65"/>
      <c r="P36" s="66">
        <f t="shared" si="0"/>
        <v>0</v>
      </c>
    </row>
    <row r="37" spans="1:16">
      <c r="A37" s="67">
        <v>30</v>
      </c>
      <c r="B37" s="68"/>
      <c r="C37" s="69"/>
      <c r="D37" s="69"/>
      <c r="E37" s="69"/>
      <c r="F37" s="69"/>
      <c r="G37" s="69"/>
      <c r="H37" s="69"/>
      <c r="I37" s="70"/>
      <c r="J37" s="71"/>
      <c r="K37" s="71"/>
      <c r="L37" s="71"/>
      <c r="M37" s="71"/>
      <c r="N37" s="71"/>
      <c r="O37" s="65"/>
      <c r="P37" s="66">
        <f t="shared" si="0"/>
        <v>0</v>
      </c>
    </row>
    <row r="38" spans="1:16">
      <c r="A38" s="67">
        <v>31</v>
      </c>
      <c r="B38" s="68"/>
      <c r="C38" s="69"/>
      <c r="D38" s="69"/>
      <c r="E38" s="69"/>
      <c r="F38" s="69"/>
      <c r="G38" s="69"/>
      <c r="H38" s="69"/>
      <c r="I38" s="70"/>
      <c r="J38" s="71"/>
      <c r="K38" s="71"/>
      <c r="L38" s="71"/>
      <c r="M38" s="71"/>
      <c r="N38" s="71"/>
      <c r="O38" s="65"/>
      <c r="P38" s="66">
        <f t="shared" si="0"/>
        <v>0</v>
      </c>
    </row>
    <row r="39" spans="1:16">
      <c r="A39" s="67">
        <v>32</v>
      </c>
      <c r="B39" s="68"/>
      <c r="C39" s="69"/>
      <c r="D39" s="69"/>
      <c r="E39" s="69"/>
      <c r="F39" s="69"/>
      <c r="G39" s="69"/>
      <c r="H39" s="69"/>
      <c r="I39" s="70"/>
      <c r="J39" s="71"/>
      <c r="K39" s="71"/>
      <c r="L39" s="71"/>
      <c r="M39" s="71"/>
      <c r="N39" s="71"/>
      <c r="O39" s="65"/>
      <c r="P39" s="66">
        <f t="shared" si="0"/>
        <v>0</v>
      </c>
    </row>
    <row r="40" spans="1:16">
      <c r="A40" s="67">
        <v>33</v>
      </c>
      <c r="B40" s="68"/>
      <c r="C40" s="69"/>
      <c r="D40" s="69"/>
      <c r="E40" s="69"/>
      <c r="F40" s="69"/>
      <c r="G40" s="69"/>
      <c r="H40" s="69"/>
      <c r="I40" s="70"/>
      <c r="J40" s="71"/>
      <c r="K40" s="71"/>
      <c r="L40" s="71"/>
      <c r="M40" s="71"/>
      <c r="N40" s="71"/>
      <c r="O40" s="65"/>
      <c r="P40" s="66">
        <f t="shared" si="0"/>
        <v>0</v>
      </c>
    </row>
    <row r="41" spans="1:16">
      <c r="A41" s="67">
        <v>34</v>
      </c>
      <c r="B41" s="68"/>
      <c r="C41" s="69"/>
      <c r="D41" s="69"/>
      <c r="E41" s="69"/>
      <c r="F41" s="69"/>
      <c r="G41" s="69"/>
      <c r="H41" s="69"/>
      <c r="I41" s="70"/>
      <c r="J41" s="71"/>
      <c r="K41" s="71"/>
      <c r="L41" s="71"/>
      <c r="M41" s="71"/>
      <c r="N41" s="71"/>
      <c r="O41" s="65"/>
      <c r="P41" s="66">
        <f t="shared" si="0"/>
        <v>0</v>
      </c>
    </row>
    <row r="42" spans="1:16">
      <c r="A42" s="67">
        <v>35</v>
      </c>
      <c r="B42" s="68"/>
      <c r="C42" s="69"/>
      <c r="D42" s="69"/>
      <c r="E42" s="69"/>
      <c r="F42" s="69"/>
      <c r="G42" s="69"/>
      <c r="H42" s="69"/>
      <c r="I42" s="70"/>
      <c r="J42" s="71"/>
      <c r="K42" s="71"/>
      <c r="L42" s="71"/>
      <c r="M42" s="71"/>
      <c r="N42" s="71"/>
      <c r="O42" s="65"/>
      <c r="P42" s="66">
        <f t="shared" si="0"/>
        <v>0</v>
      </c>
    </row>
    <row r="43" spans="1:16">
      <c r="A43" s="67">
        <v>36</v>
      </c>
      <c r="B43" s="68"/>
      <c r="C43" s="69"/>
      <c r="D43" s="69"/>
      <c r="E43" s="69"/>
      <c r="F43" s="69"/>
      <c r="G43" s="69"/>
      <c r="H43" s="69"/>
      <c r="I43" s="70"/>
      <c r="J43" s="71"/>
      <c r="K43" s="71"/>
      <c r="L43" s="71"/>
      <c r="M43" s="71"/>
      <c r="N43" s="71"/>
      <c r="O43" s="65"/>
      <c r="P43" s="66">
        <f t="shared" si="0"/>
        <v>0</v>
      </c>
    </row>
    <row r="44" spans="1:16">
      <c r="A44" s="67">
        <v>37</v>
      </c>
      <c r="B44" s="68"/>
      <c r="C44" s="69"/>
      <c r="D44" s="69"/>
      <c r="E44" s="69"/>
      <c r="F44" s="69"/>
      <c r="G44" s="69"/>
      <c r="H44" s="69"/>
      <c r="I44" s="70"/>
      <c r="J44" s="71"/>
      <c r="K44" s="71"/>
      <c r="L44" s="71"/>
      <c r="M44" s="71"/>
      <c r="N44" s="71"/>
      <c r="O44" s="65"/>
      <c r="P44" s="66">
        <f t="shared" si="0"/>
        <v>0</v>
      </c>
    </row>
    <row r="45" spans="1:16">
      <c r="A45" s="67">
        <v>38</v>
      </c>
      <c r="B45" s="68"/>
      <c r="C45" s="69"/>
      <c r="D45" s="69"/>
      <c r="E45" s="69"/>
      <c r="F45" s="69"/>
      <c r="G45" s="69"/>
      <c r="H45" s="69"/>
      <c r="I45" s="70"/>
      <c r="J45" s="71"/>
      <c r="K45" s="71"/>
      <c r="L45" s="71"/>
      <c r="M45" s="71"/>
      <c r="N45" s="71"/>
      <c r="O45" s="65"/>
      <c r="P45" s="66">
        <f t="shared" si="0"/>
        <v>0</v>
      </c>
    </row>
    <row r="46" spans="1:16">
      <c r="A46" s="67">
        <v>39</v>
      </c>
      <c r="B46" s="68"/>
      <c r="C46" s="69"/>
      <c r="D46" s="69"/>
      <c r="E46" s="69"/>
      <c r="F46" s="69"/>
      <c r="G46" s="69"/>
      <c r="H46" s="69"/>
      <c r="I46" s="70"/>
      <c r="J46" s="71"/>
      <c r="K46" s="71"/>
      <c r="L46" s="71"/>
      <c r="M46" s="71"/>
      <c r="N46" s="71"/>
      <c r="O46" s="65"/>
      <c r="P46" s="66">
        <f t="shared" si="0"/>
        <v>0</v>
      </c>
    </row>
    <row r="47" spans="1:16">
      <c r="A47" s="67">
        <v>40</v>
      </c>
      <c r="B47" s="68"/>
      <c r="C47" s="69"/>
      <c r="D47" s="69"/>
      <c r="E47" s="69"/>
      <c r="F47" s="69"/>
      <c r="G47" s="69"/>
      <c r="H47" s="69"/>
      <c r="I47" s="70"/>
      <c r="J47" s="71"/>
      <c r="K47" s="71"/>
      <c r="L47" s="71"/>
      <c r="M47" s="71"/>
      <c r="N47" s="71"/>
      <c r="O47" s="65"/>
      <c r="P47" s="66">
        <f t="shared" si="0"/>
        <v>0</v>
      </c>
    </row>
    <row r="48" spans="1:16">
      <c r="A48" s="67">
        <v>41</v>
      </c>
      <c r="B48" s="68"/>
      <c r="C48" s="69"/>
      <c r="D48" s="69"/>
      <c r="E48" s="69"/>
      <c r="F48" s="69"/>
      <c r="G48" s="69"/>
      <c r="H48" s="69"/>
      <c r="I48" s="70"/>
      <c r="J48" s="71"/>
      <c r="K48" s="71"/>
      <c r="L48" s="71"/>
      <c r="M48" s="71"/>
      <c r="N48" s="71"/>
      <c r="O48" s="65"/>
      <c r="P48" s="66">
        <f t="shared" si="0"/>
        <v>0</v>
      </c>
    </row>
    <row r="49" spans="1:16">
      <c r="A49" s="67">
        <v>42</v>
      </c>
      <c r="B49" s="68"/>
      <c r="C49" s="69"/>
      <c r="D49" s="69"/>
      <c r="E49" s="69"/>
      <c r="F49" s="69"/>
      <c r="G49" s="69"/>
      <c r="H49" s="69"/>
      <c r="I49" s="70"/>
      <c r="J49" s="71"/>
      <c r="K49" s="71"/>
      <c r="L49" s="71"/>
      <c r="M49" s="71"/>
      <c r="N49" s="71"/>
      <c r="O49" s="65"/>
      <c r="P49" s="66">
        <f t="shared" si="0"/>
        <v>0</v>
      </c>
    </row>
    <row r="50" spans="1:16">
      <c r="A50" s="67">
        <v>43</v>
      </c>
      <c r="B50" s="68"/>
      <c r="C50" s="69"/>
      <c r="D50" s="69"/>
      <c r="E50" s="69"/>
      <c r="F50" s="69"/>
      <c r="G50" s="69"/>
      <c r="H50" s="69"/>
      <c r="I50" s="70"/>
      <c r="J50" s="71"/>
      <c r="K50" s="71"/>
      <c r="L50" s="71"/>
      <c r="M50" s="71"/>
      <c r="N50" s="71"/>
      <c r="O50" s="65"/>
      <c r="P50" s="66">
        <f t="shared" si="0"/>
        <v>0</v>
      </c>
    </row>
    <row r="51" spans="1:16">
      <c r="A51" s="67">
        <v>44</v>
      </c>
      <c r="B51" s="68"/>
      <c r="C51" s="69"/>
      <c r="D51" s="69"/>
      <c r="E51" s="69"/>
      <c r="F51" s="69"/>
      <c r="G51" s="69"/>
      <c r="H51" s="69"/>
      <c r="I51" s="70"/>
      <c r="J51" s="71"/>
      <c r="K51" s="71"/>
      <c r="L51" s="71"/>
      <c r="M51" s="71"/>
      <c r="N51" s="71"/>
      <c r="O51" s="65"/>
      <c r="P51" s="66">
        <f t="shared" si="0"/>
        <v>0</v>
      </c>
    </row>
    <row r="52" spans="1:16">
      <c r="A52" s="67">
        <v>45</v>
      </c>
      <c r="B52" s="68"/>
      <c r="C52" s="69"/>
      <c r="D52" s="69"/>
      <c r="E52" s="69"/>
      <c r="F52" s="69"/>
      <c r="G52" s="69"/>
      <c r="H52" s="69"/>
      <c r="I52" s="70"/>
      <c r="J52" s="71"/>
      <c r="K52" s="71"/>
      <c r="L52" s="71"/>
      <c r="M52" s="71"/>
      <c r="N52" s="71"/>
      <c r="O52" s="65"/>
      <c r="P52" s="66">
        <f t="shared" si="0"/>
        <v>0</v>
      </c>
    </row>
    <row r="53" spans="1:16">
      <c r="A53" s="67">
        <v>46</v>
      </c>
      <c r="B53" s="68"/>
      <c r="C53" s="69"/>
      <c r="D53" s="69"/>
      <c r="E53" s="69"/>
      <c r="F53" s="69"/>
      <c r="G53" s="69"/>
      <c r="H53" s="69"/>
      <c r="I53" s="70"/>
      <c r="J53" s="71"/>
      <c r="K53" s="71"/>
      <c r="L53" s="71"/>
      <c r="M53" s="71"/>
      <c r="N53" s="71"/>
      <c r="O53" s="65"/>
      <c r="P53" s="66">
        <f t="shared" si="0"/>
        <v>0</v>
      </c>
    </row>
    <row r="54" spans="1:16">
      <c r="A54" s="67">
        <v>47</v>
      </c>
      <c r="B54" s="68"/>
      <c r="C54" s="69"/>
      <c r="D54" s="69"/>
      <c r="E54" s="69"/>
      <c r="F54" s="69"/>
      <c r="G54" s="69"/>
      <c r="H54" s="69"/>
      <c r="I54" s="70"/>
      <c r="J54" s="71"/>
      <c r="K54" s="71"/>
      <c r="L54" s="71"/>
      <c r="M54" s="71"/>
      <c r="N54" s="71"/>
      <c r="O54" s="65"/>
      <c r="P54" s="66">
        <f t="shared" si="0"/>
        <v>0</v>
      </c>
    </row>
    <row r="55" spans="1:16">
      <c r="A55" s="67">
        <v>48</v>
      </c>
      <c r="B55" s="68"/>
      <c r="C55" s="69"/>
      <c r="D55" s="69"/>
      <c r="E55" s="69"/>
      <c r="F55" s="69"/>
      <c r="G55" s="69"/>
      <c r="H55" s="69"/>
      <c r="I55" s="70"/>
      <c r="J55" s="71"/>
      <c r="K55" s="71"/>
      <c r="L55" s="71"/>
      <c r="M55" s="71"/>
      <c r="N55" s="71"/>
      <c r="O55" s="65"/>
      <c r="P55" s="66">
        <f t="shared" si="0"/>
        <v>0</v>
      </c>
    </row>
    <row r="56" spans="1:16">
      <c r="A56" s="67">
        <v>49</v>
      </c>
      <c r="B56" s="68"/>
      <c r="C56" s="69"/>
      <c r="D56" s="69"/>
      <c r="E56" s="69"/>
      <c r="F56" s="69"/>
      <c r="G56" s="69"/>
      <c r="H56" s="69"/>
      <c r="I56" s="70"/>
      <c r="J56" s="71"/>
      <c r="K56" s="71"/>
      <c r="L56" s="71"/>
      <c r="M56" s="71"/>
      <c r="N56" s="71"/>
      <c r="O56" s="65"/>
      <c r="P56" s="66">
        <f t="shared" si="0"/>
        <v>0</v>
      </c>
    </row>
    <row r="57" spans="1:16">
      <c r="A57" s="67">
        <v>50</v>
      </c>
      <c r="B57" s="73"/>
      <c r="C57" s="74"/>
      <c r="D57" s="74"/>
      <c r="E57" s="74"/>
      <c r="F57" s="74"/>
      <c r="G57" s="74"/>
      <c r="H57" s="74"/>
      <c r="I57" s="75"/>
      <c r="J57" s="76"/>
      <c r="K57" s="76"/>
      <c r="L57" s="76"/>
      <c r="M57" s="76"/>
      <c r="N57" s="76"/>
      <c r="O57" s="77"/>
      <c r="P57" s="66">
        <f t="shared" si="0"/>
        <v>0</v>
      </c>
    </row>
    <row r="58" spans="1:16">
      <c r="A58" s="67">
        <v>51</v>
      </c>
      <c r="B58" s="73"/>
      <c r="C58" s="74"/>
      <c r="D58" s="74"/>
      <c r="E58" s="74"/>
      <c r="F58" s="74"/>
      <c r="G58" s="74"/>
      <c r="H58" s="74"/>
      <c r="I58" s="75"/>
      <c r="J58" s="76"/>
      <c r="K58" s="76"/>
      <c r="L58" s="76"/>
      <c r="M58" s="76"/>
      <c r="N58" s="76"/>
      <c r="O58" s="77"/>
      <c r="P58" s="66">
        <f t="shared" si="0"/>
        <v>0</v>
      </c>
    </row>
    <row r="59" spans="1:16">
      <c r="A59" s="67">
        <v>52</v>
      </c>
      <c r="B59" s="73"/>
      <c r="C59" s="74"/>
      <c r="D59" s="74"/>
      <c r="E59" s="74"/>
      <c r="F59" s="74"/>
      <c r="G59" s="74"/>
      <c r="H59" s="74"/>
      <c r="I59" s="75"/>
      <c r="J59" s="76"/>
      <c r="K59" s="76"/>
      <c r="L59" s="76"/>
      <c r="M59" s="76"/>
      <c r="N59" s="76"/>
      <c r="O59" s="77"/>
      <c r="P59" s="66">
        <f t="shared" si="0"/>
        <v>0</v>
      </c>
    </row>
    <row r="60" spans="1:16">
      <c r="A60" s="67">
        <v>53</v>
      </c>
      <c r="B60" s="73"/>
      <c r="C60" s="74"/>
      <c r="D60" s="74"/>
      <c r="E60" s="74"/>
      <c r="F60" s="74"/>
      <c r="G60" s="74"/>
      <c r="H60" s="74"/>
      <c r="I60" s="75"/>
      <c r="J60" s="76"/>
      <c r="K60" s="76"/>
      <c r="L60" s="76"/>
      <c r="M60" s="76"/>
      <c r="N60" s="76"/>
      <c r="O60" s="77"/>
      <c r="P60" s="66">
        <f t="shared" si="0"/>
        <v>0</v>
      </c>
    </row>
    <row r="61" spans="1:16">
      <c r="A61" s="67">
        <v>54</v>
      </c>
      <c r="B61" s="73"/>
      <c r="C61" s="74"/>
      <c r="D61" s="74"/>
      <c r="E61" s="74"/>
      <c r="F61" s="74"/>
      <c r="G61" s="74"/>
      <c r="H61" s="74"/>
      <c r="I61" s="75"/>
      <c r="J61" s="76"/>
      <c r="K61" s="76"/>
      <c r="L61" s="76"/>
      <c r="M61" s="76"/>
      <c r="N61" s="76"/>
      <c r="O61" s="77"/>
      <c r="P61" s="66">
        <f t="shared" si="0"/>
        <v>0</v>
      </c>
    </row>
    <row r="62" spans="1:16">
      <c r="A62" s="67">
        <v>55</v>
      </c>
      <c r="B62" s="73"/>
      <c r="C62" s="74"/>
      <c r="D62" s="74"/>
      <c r="E62" s="74"/>
      <c r="F62" s="74"/>
      <c r="G62" s="74"/>
      <c r="H62" s="74"/>
      <c r="I62" s="75"/>
      <c r="J62" s="76"/>
      <c r="K62" s="76"/>
      <c r="L62" s="76"/>
      <c r="M62" s="76"/>
      <c r="N62" s="76"/>
      <c r="O62" s="77"/>
      <c r="P62" s="66">
        <f t="shared" si="0"/>
        <v>0</v>
      </c>
    </row>
    <row r="63" spans="1:16">
      <c r="A63" s="67">
        <v>56</v>
      </c>
      <c r="B63" s="73"/>
      <c r="C63" s="74"/>
      <c r="D63" s="74"/>
      <c r="E63" s="74"/>
      <c r="F63" s="74"/>
      <c r="G63" s="74"/>
      <c r="H63" s="74"/>
      <c r="I63" s="75"/>
      <c r="J63" s="76"/>
      <c r="K63" s="76"/>
      <c r="L63" s="76"/>
      <c r="M63" s="76"/>
      <c r="N63" s="76"/>
      <c r="O63" s="77"/>
      <c r="P63" s="66">
        <f t="shared" si="0"/>
        <v>0</v>
      </c>
    </row>
    <row r="64" spans="1:16">
      <c r="A64" s="67">
        <v>57</v>
      </c>
      <c r="B64" s="73"/>
      <c r="C64" s="74"/>
      <c r="D64" s="74"/>
      <c r="E64" s="74"/>
      <c r="F64" s="74"/>
      <c r="G64" s="74"/>
      <c r="H64" s="74"/>
      <c r="I64" s="75"/>
      <c r="J64" s="76"/>
      <c r="K64" s="76"/>
      <c r="L64" s="76"/>
      <c r="M64" s="76"/>
      <c r="N64" s="76"/>
      <c r="O64" s="77"/>
      <c r="P64" s="66">
        <f t="shared" si="0"/>
        <v>0</v>
      </c>
    </row>
    <row r="65" spans="1:16">
      <c r="A65" s="67">
        <v>58</v>
      </c>
      <c r="B65" s="73"/>
      <c r="C65" s="74"/>
      <c r="D65" s="74"/>
      <c r="E65" s="74"/>
      <c r="F65" s="74"/>
      <c r="G65" s="74"/>
      <c r="H65" s="74"/>
      <c r="I65" s="75"/>
      <c r="J65" s="76"/>
      <c r="K65" s="76"/>
      <c r="L65" s="76"/>
      <c r="M65" s="76"/>
      <c r="N65" s="76"/>
      <c r="O65" s="77"/>
      <c r="P65" s="66">
        <f t="shared" si="0"/>
        <v>0</v>
      </c>
    </row>
    <row r="66" spans="1:16">
      <c r="A66" s="67">
        <v>59</v>
      </c>
      <c r="B66" s="73"/>
      <c r="C66" s="74"/>
      <c r="D66" s="74"/>
      <c r="E66" s="74"/>
      <c r="F66" s="74"/>
      <c r="G66" s="74"/>
      <c r="H66" s="74"/>
      <c r="I66" s="75"/>
      <c r="J66" s="76"/>
      <c r="K66" s="76"/>
      <c r="L66" s="76"/>
      <c r="M66" s="76"/>
      <c r="N66" s="76"/>
      <c r="O66" s="77"/>
      <c r="P66" s="66">
        <f t="shared" si="0"/>
        <v>0</v>
      </c>
    </row>
    <row r="67" spans="1:16" ht="13.5" thickBot="1">
      <c r="A67" s="67">
        <v>60</v>
      </c>
      <c r="B67" s="78"/>
      <c r="C67" s="79"/>
      <c r="D67" s="79"/>
      <c r="E67" s="79"/>
      <c r="F67" s="79"/>
      <c r="G67" s="79"/>
      <c r="H67" s="79"/>
      <c r="I67" s="80"/>
      <c r="J67" s="81"/>
      <c r="K67" s="81"/>
      <c r="L67" s="81"/>
      <c r="M67" s="81"/>
      <c r="N67" s="81"/>
      <c r="O67" s="52"/>
      <c r="P67" s="82">
        <f t="shared" si="0"/>
        <v>0</v>
      </c>
    </row>
    <row r="68" spans="1:16" ht="14" thickTop="1" thickBot="1">
      <c r="A68" s="3643" t="s">
        <v>40</v>
      </c>
      <c r="B68" s="3644"/>
      <c r="C68" s="83">
        <f t="shared" ref="C68:N68" si="1">SUM(C8:C67)</f>
        <v>0</v>
      </c>
      <c r="D68" s="83">
        <f t="shared" si="1"/>
        <v>0</v>
      </c>
      <c r="E68" s="83">
        <f t="shared" si="1"/>
        <v>0</v>
      </c>
      <c r="F68" s="83">
        <f t="shared" si="1"/>
        <v>0</v>
      </c>
      <c r="G68" s="83">
        <f t="shared" si="1"/>
        <v>0</v>
      </c>
      <c r="H68" s="83">
        <f t="shared" si="1"/>
        <v>0</v>
      </c>
      <c r="I68" s="83">
        <f t="shared" si="1"/>
        <v>0</v>
      </c>
      <c r="J68" s="83">
        <f t="shared" si="1"/>
        <v>0</v>
      </c>
      <c r="K68" s="83">
        <f t="shared" si="1"/>
        <v>0</v>
      </c>
      <c r="L68" s="83">
        <f t="shared" si="1"/>
        <v>0</v>
      </c>
      <c r="M68" s="83">
        <f t="shared" si="1"/>
        <v>0</v>
      </c>
      <c r="N68" s="83">
        <f t="shared" si="1"/>
        <v>0</v>
      </c>
      <c r="O68" s="84" t="s">
        <v>41</v>
      </c>
      <c r="P68" s="85">
        <f>SUM(P8:P67)</f>
        <v>0</v>
      </c>
    </row>
    <row r="69" spans="1:16" ht="14" thickTop="1" thickBot="1">
      <c r="A69" s="15"/>
      <c r="B69" s="15"/>
      <c r="C69" s="15"/>
      <c r="D69" s="15"/>
      <c r="E69" s="15"/>
      <c r="F69" s="15"/>
      <c r="G69" s="15"/>
      <c r="H69" s="15"/>
      <c r="I69" s="15"/>
      <c r="J69" s="15"/>
    </row>
    <row r="70" spans="1:16" ht="21" customHeight="1" thickTop="1" thickBot="1">
      <c r="A70" s="3645" t="s">
        <v>42</v>
      </c>
      <c r="B70" s="3646"/>
      <c r="C70" s="3646"/>
      <c r="D70" s="3646"/>
      <c r="E70" s="3646"/>
      <c r="F70" s="3646"/>
      <c r="G70" s="3646"/>
      <c r="H70" s="3646"/>
      <c r="I70" s="3646"/>
      <c r="J70" s="3646"/>
      <c r="K70" s="3647"/>
      <c r="L70" s="3648" t="e">
        <f>ROUNDDOWN(P68/P7,2)</f>
        <v>#DIV/0!</v>
      </c>
      <c r="M70" s="3649"/>
      <c r="N70" s="86"/>
    </row>
    <row r="71" spans="1:16" ht="13.5" thickTop="1">
      <c r="A71" s="15"/>
      <c r="B71" s="15"/>
      <c r="C71" s="15"/>
      <c r="D71" s="15"/>
      <c r="E71" s="15"/>
      <c r="F71" s="15"/>
      <c r="G71" s="15"/>
      <c r="H71" s="15"/>
      <c r="I71" s="15"/>
      <c r="J71" s="15"/>
    </row>
    <row r="72" spans="1:16" ht="14.25" customHeight="1">
      <c r="A72" s="3650" t="s">
        <v>43</v>
      </c>
      <c r="B72" s="3650"/>
      <c r="C72" s="3650"/>
      <c r="D72" s="3650"/>
      <c r="E72" s="3650"/>
      <c r="F72" s="3650"/>
      <c r="G72" s="3650"/>
      <c r="H72" s="3650"/>
      <c r="I72" s="3650"/>
      <c r="J72" s="3650"/>
      <c r="K72" s="3650"/>
      <c r="L72" s="3650"/>
      <c r="M72" s="3650"/>
      <c r="N72" s="3650"/>
      <c r="O72" s="3650"/>
      <c r="P72" s="3650"/>
    </row>
    <row r="73" spans="1:16">
      <c r="A73" s="12"/>
      <c r="B73" s="12"/>
      <c r="C73" s="12"/>
      <c r="D73" s="12"/>
      <c r="E73" s="12"/>
      <c r="F73" s="12"/>
      <c r="G73" s="12"/>
      <c r="H73" s="12"/>
      <c r="I73" s="12"/>
      <c r="J73" s="12"/>
      <c r="K73" s="12"/>
      <c r="L73" s="12"/>
      <c r="M73" s="12"/>
      <c r="N73" s="12"/>
      <c r="O73" s="12"/>
      <c r="P73" s="11"/>
    </row>
    <row r="74" spans="1:16">
      <c r="A74" s="12"/>
      <c r="B74" s="12"/>
      <c r="C74" s="12"/>
      <c r="D74" s="12"/>
      <c r="E74" s="12"/>
      <c r="F74" s="12"/>
      <c r="G74" s="12"/>
      <c r="H74" s="12"/>
      <c r="I74" s="12"/>
      <c r="J74" s="12"/>
      <c r="K74" s="12"/>
      <c r="L74" s="12"/>
      <c r="M74" s="12"/>
      <c r="N74" s="12"/>
      <c r="O74" s="12"/>
      <c r="P74" s="11"/>
    </row>
  </sheetData>
  <customSheetViews>
    <customSheetView guid="{A89971A1-2A57-4416-B1BB-86BE65CC2ABD}" showPageBreaks="1" fitToPage="1" printArea="1" view="pageBreakPreview">
      <pageMargins left="0.78740157480314965" right="0.78740157480314965" top="0.54" bottom="0.55000000000000004" header="0.35" footer="0.55000000000000004"/>
      <printOptions horizontalCentered="1"/>
      <pageSetup paperSize="9" scale="82" fitToHeight="0" orientation="portrait" r:id="rId1"/>
      <headerFooter alignWithMargins="0"/>
    </customSheetView>
  </customSheetViews>
  <mergeCells count="13">
    <mergeCell ref="A68:B68"/>
    <mergeCell ref="A70:K70"/>
    <mergeCell ref="L70:M70"/>
    <mergeCell ref="A72:P72"/>
    <mergeCell ref="A3:P3"/>
    <mergeCell ref="A4:B4"/>
    <mergeCell ref="C4:D4"/>
    <mergeCell ref="E4:F4"/>
    <mergeCell ref="G4:I4"/>
    <mergeCell ref="A5:A6"/>
    <mergeCell ref="B5:B6"/>
    <mergeCell ref="C5:P5"/>
    <mergeCell ref="O6:P6"/>
  </mergeCells>
  <phoneticPr fontId="7"/>
  <hyperlinks>
    <hyperlink ref="A1" location="'目次'!A1" display="目次" xr:uid="{00000000-0004-0000-3200-000000000000}"/>
  </hyperlinks>
  <printOptions horizontalCentered="1"/>
  <pageMargins left="0.78740157480314965" right="0.78740157480314965" top="0.54" bottom="0.55000000000000004" header="0.35" footer="0.55000000000000004"/>
  <pageSetup paperSize="9" scale="82" fitToHeight="0" orientation="portrait" r:id="rId2"/>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8"/>
  <dimension ref="A1:AJ74"/>
  <sheetViews>
    <sheetView view="pageBreakPreview" zoomScaleNormal="100" zoomScaleSheetLayoutView="100" workbookViewId="0">
      <selection activeCell="B8" sqref="B8"/>
    </sheetView>
  </sheetViews>
  <sheetFormatPr defaultRowHeight="13"/>
  <cols>
    <col min="1" max="1" width="3.90625" customWidth="1"/>
    <col min="2" max="2" width="14.6328125" customWidth="1"/>
    <col min="3" max="3" width="5.26953125" customWidth="1"/>
    <col min="4" max="15" width="5.36328125" customWidth="1"/>
    <col min="16" max="16" width="2.36328125" customWidth="1"/>
    <col min="17" max="17" width="7.36328125" style="14" customWidth="1"/>
    <col min="18" max="18" width="3.26953125" customWidth="1"/>
    <col min="19" max="19" width="7.36328125" style="14" customWidth="1"/>
  </cols>
  <sheetData>
    <row r="1" spans="1:36" ht="18" customHeight="1">
      <c r="A1" s="172" t="s">
        <v>646</v>
      </c>
    </row>
    <row r="2" spans="1:36" s="6" customFormat="1" ht="18" customHeight="1">
      <c r="A2" s="13" t="s">
        <v>15</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row>
    <row r="3" spans="1:36" ht="19.5" thickBot="1">
      <c r="A3" s="3651" t="s">
        <v>519</v>
      </c>
      <c r="B3" s="3651"/>
      <c r="C3" s="3651"/>
      <c r="D3" s="3651"/>
      <c r="E3" s="3651"/>
      <c r="F3" s="3651"/>
      <c r="G3" s="3651"/>
      <c r="H3" s="3651"/>
      <c r="I3" s="3651"/>
      <c r="J3" s="3651"/>
      <c r="K3" s="3651"/>
      <c r="L3" s="3651"/>
      <c r="M3" s="3651"/>
      <c r="N3" s="3651"/>
      <c r="O3" s="3651"/>
      <c r="P3" s="3651"/>
      <c r="Q3" s="3651"/>
      <c r="S3"/>
    </row>
    <row r="4" spans="1:36" ht="14" thickTop="1" thickBot="1">
      <c r="A4" s="3652" t="s">
        <v>26</v>
      </c>
      <c r="B4" s="3653"/>
      <c r="C4" s="49"/>
      <c r="D4" s="3671"/>
      <c r="E4" s="3672"/>
      <c r="F4" s="3673" t="s">
        <v>27</v>
      </c>
      <c r="G4" s="3674"/>
      <c r="H4" s="3675"/>
      <c r="I4" s="3676"/>
      <c r="J4" s="3677"/>
    </row>
    <row r="5" spans="1:36" ht="25.5" customHeight="1" thickTop="1">
      <c r="A5" s="3660"/>
      <c r="B5" s="3662" t="s">
        <v>28</v>
      </c>
      <c r="C5" s="3669" t="s">
        <v>400</v>
      </c>
      <c r="D5" s="3678" t="s">
        <v>29</v>
      </c>
      <c r="E5" s="2101"/>
      <c r="F5" s="2101"/>
      <c r="G5" s="2101"/>
      <c r="H5" s="2101"/>
      <c r="I5" s="2101"/>
      <c r="J5" s="2101"/>
      <c r="K5" s="2101"/>
      <c r="L5" s="2101"/>
      <c r="M5" s="2101"/>
      <c r="N5" s="2101"/>
      <c r="O5" s="2101"/>
      <c r="P5" s="2101"/>
      <c r="Q5" s="2101"/>
      <c r="R5" s="3679"/>
      <c r="S5" s="3680"/>
    </row>
    <row r="6" spans="1:36" ht="25.5" customHeight="1" thickBot="1">
      <c r="A6" s="3661"/>
      <c r="B6" s="3663"/>
      <c r="C6" s="3670"/>
      <c r="D6" s="51" t="s">
        <v>152</v>
      </c>
      <c r="E6" s="51" t="s">
        <v>153</v>
      </c>
      <c r="F6" s="51" t="s">
        <v>154</v>
      </c>
      <c r="G6" s="51" t="s">
        <v>155</v>
      </c>
      <c r="H6" s="51" t="s">
        <v>30</v>
      </c>
      <c r="I6" s="51" t="s">
        <v>31</v>
      </c>
      <c r="J6" s="51" t="s">
        <v>32</v>
      </c>
      <c r="K6" s="51" t="s">
        <v>33</v>
      </c>
      <c r="L6" s="50" t="s">
        <v>34</v>
      </c>
      <c r="M6" s="50" t="s">
        <v>35</v>
      </c>
      <c r="N6" s="50" t="s">
        <v>36</v>
      </c>
      <c r="O6" s="50" t="s">
        <v>37</v>
      </c>
      <c r="P6" s="3667" t="s">
        <v>48</v>
      </c>
      <c r="Q6" s="3668"/>
      <c r="R6" s="3667" t="s">
        <v>49</v>
      </c>
      <c r="S6" s="3668"/>
    </row>
    <row r="7" spans="1:36" ht="14" thickTop="1" thickBot="1">
      <c r="A7" s="53"/>
      <c r="B7" s="54" t="s">
        <v>38</v>
      </c>
      <c r="C7" s="58" t="s">
        <v>39</v>
      </c>
      <c r="D7" s="55"/>
      <c r="E7" s="55"/>
      <c r="F7" s="55"/>
      <c r="G7" s="55"/>
      <c r="H7" s="55"/>
      <c r="I7" s="55"/>
      <c r="J7" s="55"/>
      <c r="K7" s="56"/>
      <c r="L7" s="55"/>
      <c r="M7" s="55"/>
      <c r="N7" s="57"/>
      <c r="O7" s="57"/>
      <c r="P7" s="58"/>
      <c r="Q7" s="59">
        <f t="shared" ref="Q7:Q67" si="0">SUM(D7:O7)</f>
        <v>0</v>
      </c>
      <c r="R7" s="58" t="s">
        <v>44</v>
      </c>
      <c r="S7" s="87" t="s">
        <v>45</v>
      </c>
    </row>
    <row r="8" spans="1:36" ht="13.5" thickTop="1">
      <c r="A8" s="60">
        <v>1</v>
      </c>
      <c r="B8" s="61"/>
      <c r="C8" s="62"/>
      <c r="D8" s="62"/>
      <c r="E8" s="62"/>
      <c r="F8" s="62"/>
      <c r="G8" s="62"/>
      <c r="H8" s="62"/>
      <c r="I8" s="62"/>
      <c r="J8" s="63"/>
      <c r="K8" s="64"/>
      <c r="L8" s="64"/>
      <c r="M8" s="64"/>
      <c r="N8" s="64"/>
      <c r="O8" s="64"/>
      <c r="P8" s="65"/>
      <c r="Q8" s="66">
        <f t="shared" si="0"/>
        <v>0</v>
      </c>
      <c r="R8" s="65"/>
      <c r="S8" s="66">
        <f>C8*Q8</f>
        <v>0</v>
      </c>
    </row>
    <row r="9" spans="1:36">
      <c r="A9" s="67">
        <v>2</v>
      </c>
      <c r="B9" s="68"/>
      <c r="C9" s="69"/>
      <c r="D9" s="69"/>
      <c r="E9" s="69"/>
      <c r="F9" s="69"/>
      <c r="G9" s="69"/>
      <c r="H9" s="69"/>
      <c r="I9" s="69"/>
      <c r="J9" s="70"/>
      <c r="K9" s="71"/>
      <c r="L9" s="71"/>
      <c r="M9" s="71"/>
      <c r="N9" s="71"/>
      <c r="O9" s="71"/>
      <c r="P9" s="65"/>
      <c r="Q9" s="66">
        <f t="shared" si="0"/>
        <v>0</v>
      </c>
      <c r="R9" s="65"/>
      <c r="S9" s="66">
        <f t="shared" ref="S9:S67" si="1">C9*Q9</f>
        <v>0</v>
      </c>
    </row>
    <row r="10" spans="1:36">
      <c r="A10" s="67">
        <v>3</v>
      </c>
      <c r="B10" s="68"/>
      <c r="C10" s="69"/>
      <c r="D10" s="69"/>
      <c r="E10" s="69"/>
      <c r="F10" s="69"/>
      <c r="G10" s="69"/>
      <c r="H10" s="69"/>
      <c r="I10" s="69"/>
      <c r="J10" s="70"/>
      <c r="K10" s="71"/>
      <c r="L10" s="71"/>
      <c r="M10" s="71"/>
      <c r="N10" s="71"/>
      <c r="O10" s="71"/>
      <c r="P10" s="65"/>
      <c r="Q10" s="66">
        <f t="shared" si="0"/>
        <v>0</v>
      </c>
      <c r="R10" s="65"/>
      <c r="S10" s="66">
        <f t="shared" si="1"/>
        <v>0</v>
      </c>
    </row>
    <row r="11" spans="1:36">
      <c r="A11" s="67">
        <v>4</v>
      </c>
      <c r="B11" s="68"/>
      <c r="C11" s="69"/>
      <c r="D11" s="69"/>
      <c r="E11" s="69"/>
      <c r="F11" s="69"/>
      <c r="G11" s="69"/>
      <c r="H11" s="69"/>
      <c r="I11" s="69"/>
      <c r="J11" s="70"/>
      <c r="K11" s="71"/>
      <c r="L11" s="71"/>
      <c r="M11" s="71"/>
      <c r="N11" s="71"/>
      <c r="O11" s="71"/>
      <c r="P11" s="65"/>
      <c r="Q11" s="66">
        <f t="shared" si="0"/>
        <v>0</v>
      </c>
      <c r="R11" s="65"/>
      <c r="S11" s="66">
        <f t="shared" si="1"/>
        <v>0</v>
      </c>
    </row>
    <row r="12" spans="1:36">
      <c r="A12" s="67">
        <v>5</v>
      </c>
      <c r="B12" s="68"/>
      <c r="C12" s="69"/>
      <c r="D12" s="69"/>
      <c r="E12" s="69"/>
      <c r="F12" s="69"/>
      <c r="G12" s="69"/>
      <c r="H12" s="69"/>
      <c r="I12" s="69"/>
      <c r="J12" s="70"/>
      <c r="K12" s="71"/>
      <c r="L12" s="71"/>
      <c r="M12" s="71"/>
      <c r="N12" s="71"/>
      <c r="O12" s="71"/>
      <c r="P12" s="65"/>
      <c r="Q12" s="66">
        <f t="shared" si="0"/>
        <v>0</v>
      </c>
      <c r="R12" s="65"/>
      <c r="S12" s="66">
        <f t="shared" si="1"/>
        <v>0</v>
      </c>
    </row>
    <row r="13" spans="1:36">
      <c r="A13" s="67">
        <v>6</v>
      </c>
      <c r="B13" s="68"/>
      <c r="C13" s="69"/>
      <c r="D13" s="69"/>
      <c r="E13" s="69"/>
      <c r="F13" s="69"/>
      <c r="G13" s="69"/>
      <c r="H13" s="69"/>
      <c r="I13" s="69"/>
      <c r="J13" s="70"/>
      <c r="K13" s="71"/>
      <c r="L13" s="71"/>
      <c r="M13" s="71"/>
      <c r="N13" s="71"/>
      <c r="O13" s="71"/>
      <c r="P13" s="65"/>
      <c r="Q13" s="66">
        <f t="shared" si="0"/>
        <v>0</v>
      </c>
      <c r="R13" s="65"/>
      <c r="S13" s="66">
        <f t="shared" si="1"/>
        <v>0</v>
      </c>
    </row>
    <row r="14" spans="1:36">
      <c r="A14" s="67">
        <v>7</v>
      </c>
      <c r="B14" s="68"/>
      <c r="C14" s="69"/>
      <c r="D14" s="69"/>
      <c r="E14" s="69"/>
      <c r="F14" s="69"/>
      <c r="G14" s="69"/>
      <c r="H14" s="69"/>
      <c r="I14" s="69"/>
      <c r="J14" s="70"/>
      <c r="K14" s="71"/>
      <c r="L14" s="71"/>
      <c r="M14" s="71"/>
      <c r="N14" s="71"/>
      <c r="O14" s="71"/>
      <c r="P14" s="65"/>
      <c r="Q14" s="66">
        <f t="shared" si="0"/>
        <v>0</v>
      </c>
      <c r="R14" s="65"/>
      <c r="S14" s="66">
        <f t="shared" si="1"/>
        <v>0</v>
      </c>
    </row>
    <row r="15" spans="1:36">
      <c r="A15" s="67">
        <v>8</v>
      </c>
      <c r="B15" s="68"/>
      <c r="C15" s="69"/>
      <c r="D15" s="69"/>
      <c r="E15" s="69"/>
      <c r="F15" s="69"/>
      <c r="G15" s="69"/>
      <c r="H15" s="69"/>
      <c r="I15" s="69"/>
      <c r="J15" s="70"/>
      <c r="K15" s="71"/>
      <c r="L15" s="71"/>
      <c r="M15" s="71"/>
      <c r="N15" s="71"/>
      <c r="O15" s="71"/>
      <c r="P15" s="65"/>
      <c r="Q15" s="66">
        <f t="shared" si="0"/>
        <v>0</v>
      </c>
      <c r="R15" s="65"/>
      <c r="S15" s="66">
        <f t="shared" si="1"/>
        <v>0</v>
      </c>
    </row>
    <row r="16" spans="1:36">
      <c r="A16" s="67">
        <v>9</v>
      </c>
      <c r="B16" s="68"/>
      <c r="C16" s="69"/>
      <c r="D16" s="69"/>
      <c r="E16" s="69"/>
      <c r="F16" s="69"/>
      <c r="G16" s="69"/>
      <c r="H16" s="69"/>
      <c r="I16" s="69"/>
      <c r="J16" s="70"/>
      <c r="K16" s="71"/>
      <c r="L16" s="71"/>
      <c r="M16" s="71"/>
      <c r="N16" s="71"/>
      <c r="O16" s="71"/>
      <c r="P16" s="65"/>
      <c r="Q16" s="66">
        <f t="shared" si="0"/>
        <v>0</v>
      </c>
      <c r="R16" s="65"/>
      <c r="S16" s="66">
        <f t="shared" si="1"/>
        <v>0</v>
      </c>
    </row>
    <row r="17" spans="1:19">
      <c r="A17" s="67">
        <v>10</v>
      </c>
      <c r="B17" s="68"/>
      <c r="C17" s="69"/>
      <c r="D17" s="69"/>
      <c r="E17" s="69"/>
      <c r="F17" s="69"/>
      <c r="G17" s="69"/>
      <c r="H17" s="69"/>
      <c r="I17" s="69"/>
      <c r="J17" s="70"/>
      <c r="K17" s="71"/>
      <c r="L17" s="71"/>
      <c r="M17" s="71"/>
      <c r="N17" s="71"/>
      <c r="O17" s="71"/>
      <c r="P17" s="65"/>
      <c r="Q17" s="66">
        <f t="shared" si="0"/>
        <v>0</v>
      </c>
      <c r="R17" s="65"/>
      <c r="S17" s="66">
        <f t="shared" si="1"/>
        <v>0</v>
      </c>
    </row>
    <row r="18" spans="1:19">
      <c r="A18" s="67">
        <v>11</v>
      </c>
      <c r="B18" s="68"/>
      <c r="C18" s="69"/>
      <c r="D18" s="69"/>
      <c r="E18" s="69"/>
      <c r="F18" s="69"/>
      <c r="G18" s="69"/>
      <c r="H18" s="69"/>
      <c r="I18" s="69"/>
      <c r="J18" s="70"/>
      <c r="K18" s="71"/>
      <c r="L18" s="71"/>
      <c r="M18" s="71"/>
      <c r="N18" s="71"/>
      <c r="O18" s="72"/>
      <c r="P18" s="65"/>
      <c r="Q18" s="66">
        <f t="shared" si="0"/>
        <v>0</v>
      </c>
      <c r="R18" s="65"/>
      <c r="S18" s="66">
        <f t="shared" si="1"/>
        <v>0</v>
      </c>
    </row>
    <row r="19" spans="1:19">
      <c r="A19" s="67">
        <v>12</v>
      </c>
      <c r="B19" s="68"/>
      <c r="C19" s="69"/>
      <c r="D19" s="69"/>
      <c r="E19" s="69"/>
      <c r="F19" s="69"/>
      <c r="G19" s="69"/>
      <c r="H19" s="69"/>
      <c r="I19" s="69"/>
      <c r="J19" s="70"/>
      <c r="K19" s="71"/>
      <c r="L19" s="71"/>
      <c r="M19" s="71"/>
      <c r="N19" s="71"/>
      <c r="O19" s="71"/>
      <c r="P19" s="65"/>
      <c r="Q19" s="66">
        <f t="shared" si="0"/>
        <v>0</v>
      </c>
      <c r="R19" s="65"/>
      <c r="S19" s="66">
        <f t="shared" si="1"/>
        <v>0</v>
      </c>
    </row>
    <row r="20" spans="1:19">
      <c r="A20" s="67">
        <v>13</v>
      </c>
      <c r="B20" s="68"/>
      <c r="C20" s="69"/>
      <c r="D20" s="69"/>
      <c r="E20" s="69"/>
      <c r="F20" s="69"/>
      <c r="G20" s="69"/>
      <c r="H20" s="69"/>
      <c r="I20" s="69"/>
      <c r="J20" s="70"/>
      <c r="K20" s="71"/>
      <c r="L20" s="71"/>
      <c r="M20" s="71"/>
      <c r="N20" s="71"/>
      <c r="O20" s="71"/>
      <c r="P20" s="65"/>
      <c r="Q20" s="66">
        <f t="shared" si="0"/>
        <v>0</v>
      </c>
      <c r="R20" s="65"/>
      <c r="S20" s="66">
        <f t="shared" si="1"/>
        <v>0</v>
      </c>
    </row>
    <row r="21" spans="1:19">
      <c r="A21" s="67">
        <v>14</v>
      </c>
      <c r="B21" s="68"/>
      <c r="C21" s="69"/>
      <c r="D21" s="69"/>
      <c r="E21" s="69"/>
      <c r="F21" s="69"/>
      <c r="G21" s="69"/>
      <c r="H21" s="69"/>
      <c r="I21" s="69"/>
      <c r="J21" s="70"/>
      <c r="K21" s="71"/>
      <c r="L21" s="71"/>
      <c r="M21" s="71"/>
      <c r="N21" s="71"/>
      <c r="O21" s="71"/>
      <c r="P21" s="65"/>
      <c r="Q21" s="66">
        <f t="shared" si="0"/>
        <v>0</v>
      </c>
      <c r="R21" s="65"/>
      <c r="S21" s="66">
        <f t="shared" si="1"/>
        <v>0</v>
      </c>
    </row>
    <row r="22" spans="1:19">
      <c r="A22" s="67">
        <v>15</v>
      </c>
      <c r="B22" s="68"/>
      <c r="C22" s="69"/>
      <c r="D22" s="69"/>
      <c r="E22" s="69"/>
      <c r="F22" s="69"/>
      <c r="G22" s="69"/>
      <c r="H22" s="69"/>
      <c r="I22" s="69"/>
      <c r="J22" s="70"/>
      <c r="K22" s="71"/>
      <c r="L22" s="71"/>
      <c r="M22" s="71"/>
      <c r="N22" s="71"/>
      <c r="O22" s="71"/>
      <c r="P22" s="65"/>
      <c r="Q22" s="66">
        <f t="shared" si="0"/>
        <v>0</v>
      </c>
      <c r="R22" s="65"/>
      <c r="S22" s="66">
        <f t="shared" si="1"/>
        <v>0</v>
      </c>
    </row>
    <row r="23" spans="1:19">
      <c r="A23" s="67">
        <v>16</v>
      </c>
      <c r="B23" s="68"/>
      <c r="C23" s="69"/>
      <c r="D23" s="69"/>
      <c r="E23" s="69"/>
      <c r="F23" s="69"/>
      <c r="G23" s="69"/>
      <c r="H23" s="69"/>
      <c r="I23" s="69"/>
      <c r="J23" s="70"/>
      <c r="K23" s="71"/>
      <c r="L23" s="71"/>
      <c r="M23" s="71"/>
      <c r="N23" s="71"/>
      <c r="O23" s="71"/>
      <c r="P23" s="65"/>
      <c r="Q23" s="66">
        <f t="shared" si="0"/>
        <v>0</v>
      </c>
      <c r="R23" s="65"/>
      <c r="S23" s="66">
        <f t="shared" si="1"/>
        <v>0</v>
      </c>
    </row>
    <row r="24" spans="1:19">
      <c r="A24" s="67">
        <v>17</v>
      </c>
      <c r="B24" s="68"/>
      <c r="C24" s="69"/>
      <c r="D24" s="69"/>
      <c r="E24" s="69"/>
      <c r="F24" s="69"/>
      <c r="G24" s="69"/>
      <c r="H24" s="69"/>
      <c r="I24" s="69"/>
      <c r="J24" s="70"/>
      <c r="K24" s="71"/>
      <c r="L24" s="71"/>
      <c r="M24" s="71"/>
      <c r="N24" s="71"/>
      <c r="O24" s="71"/>
      <c r="P24" s="65"/>
      <c r="Q24" s="66">
        <f t="shared" si="0"/>
        <v>0</v>
      </c>
      <c r="R24" s="65"/>
      <c r="S24" s="66">
        <f t="shared" si="1"/>
        <v>0</v>
      </c>
    </row>
    <row r="25" spans="1:19">
      <c r="A25" s="67">
        <v>18</v>
      </c>
      <c r="B25" s="68"/>
      <c r="C25" s="69"/>
      <c r="D25" s="69"/>
      <c r="E25" s="69"/>
      <c r="F25" s="69"/>
      <c r="G25" s="69"/>
      <c r="H25" s="69"/>
      <c r="I25" s="69"/>
      <c r="J25" s="70"/>
      <c r="K25" s="71"/>
      <c r="L25" s="71"/>
      <c r="M25" s="71"/>
      <c r="N25" s="71"/>
      <c r="O25" s="71"/>
      <c r="P25" s="65"/>
      <c r="Q25" s="66">
        <f t="shared" si="0"/>
        <v>0</v>
      </c>
      <c r="R25" s="65"/>
      <c r="S25" s="66">
        <f t="shared" si="1"/>
        <v>0</v>
      </c>
    </row>
    <row r="26" spans="1:19">
      <c r="A26" s="67">
        <v>19</v>
      </c>
      <c r="B26" s="68"/>
      <c r="C26" s="69"/>
      <c r="D26" s="69"/>
      <c r="E26" s="69"/>
      <c r="F26" s="69"/>
      <c r="G26" s="69"/>
      <c r="H26" s="69"/>
      <c r="I26" s="69"/>
      <c r="J26" s="70"/>
      <c r="K26" s="71"/>
      <c r="L26" s="71"/>
      <c r="M26" s="71"/>
      <c r="N26" s="71"/>
      <c r="O26" s="71"/>
      <c r="P26" s="65"/>
      <c r="Q26" s="66">
        <f t="shared" si="0"/>
        <v>0</v>
      </c>
      <c r="R26" s="65"/>
      <c r="S26" s="66">
        <f t="shared" si="1"/>
        <v>0</v>
      </c>
    </row>
    <row r="27" spans="1:19">
      <c r="A27" s="67">
        <v>20</v>
      </c>
      <c r="B27" s="68"/>
      <c r="C27" s="69"/>
      <c r="D27" s="69"/>
      <c r="E27" s="69"/>
      <c r="F27" s="69"/>
      <c r="G27" s="69"/>
      <c r="H27" s="69"/>
      <c r="I27" s="69"/>
      <c r="J27" s="70"/>
      <c r="K27" s="71"/>
      <c r="L27" s="71"/>
      <c r="M27" s="71"/>
      <c r="N27" s="71"/>
      <c r="O27" s="71"/>
      <c r="P27" s="65"/>
      <c r="Q27" s="66">
        <f t="shared" si="0"/>
        <v>0</v>
      </c>
      <c r="R27" s="65"/>
      <c r="S27" s="66">
        <f t="shared" si="1"/>
        <v>0</v>
      </c>
    </row>
    <row r="28" spans="1:19">
      <c r="A28" s="67">
        <v>21</v>
      </c>
      <c r="B28" s="68"/>
      <c r="C28" s="69"/>
      <c r="D28" s="69"/>
      <c r="E28" s="69"/>
      <c r="F28" s="69"/>
      <c r="G28" s="69"/>
      <c r="H28" s="69"/>
      <c r="I28" s="69"/>
      <c r="J28" s="70"/>
      <c r="K28" s="71"/>
      <c r="L28" s="71"/>
      <c r="M28" s="71"/>
      <c r="N28" s="71"/>
      <c r="O28" s="71"/>
      <c r="P28" s="65"/>
      <c r="Q28" s="66">
        <f t="shared" si="0"/>
        <v>0</v>
      </c>
      <c r="R28" s="65"/>
      <c r="S28" s="66">
        <f t="shared" si="1"/>
        <v>0</v>
      </c>
    </row>
    <row r="29" spans="1:19">
      <c r="A29" s="67">
        <v>22</v>
      </c>
      <c r="B29" s="68"/>
      <c r="C29" s="69"/>
      <c r="D29" s="69"/>
      <c r="E29" s="69"/>
      <c r="F29" s="69"/>
      <c r="G29" s="69"/>
      <c r="H29" s="69"/>
      <c r="I29" s="69"/>
      <c r="J29" s="70"/>
      <c r="K29" s="71"/>
      <c r="L29" s="71"/>
      <c r="M29" s="71"/>
      <c r="N29" s="71"/>
      <c r="O29" s="71"/>
      <c r="P29" s="65"/>
      <c r="Q29" s="66">
        <f t="shared" si="0"/>
        <v>0</v>
      </c>
      <c r="R29" s="65"/>
      <c r="S29" s="66">
        <f t="shared" si="1"/>
        <v>0</v>
      </c>
    </row>
    <row r="30" spans="1:19">
      <c r="A30" s="67">
        <v>23</v>
      </c>
      <c r="B30" s="68"/>
      <c r="C30" s="69"/>
      <c r="D30" s="69"/>
      <c r="E30" s="69"/>
      <c r="F30" s="69"/>
      <c r="G30" s="69"/>
      <c r="H30" s="69"/>
      <c r="I30" s="69"/>
      <c r="J30" s="70"/>
      <c r="K30" s="71"/>
      <c r="L30" s="71"/>
      <c r="M30" s="71"/>
      <c r="N30" s="71"/>
      <c r="O30" s="71"/>
      <c r="P30" s="65"/>
      <c r="Q30" s="66">
        <f t="shared" si="0"/>
        <v>0</v>
      </c>
      <c r="R30" s="65"/>
      <c r="S30" s="66">
        <f t="shared" si="1"/>
        <v>0</v>
      </c>
    </row>
    <row r="31" spans="1:19">
      <c r="A31" s="67">
        <v>24</v>
      </c>
      <c r="B31" s="68"/>
      <c r="C31" s="69"/>
      <c r="D31" s="69"/>
      <c r="E31" s="69"/>
      <c r="F31" s="69"/>
      <c r="G31" s="69"/>
      <c r="H31" s="69"/>
      <c r="I31" s="69"/>
      <c r="J31" s="70"/>
      <c r="K31" s="71"/>
      <c r="L31" s="71"/>
      <c r="M31" s="71"/>
      <c r="N31" s="71"/>
      <c r="O31" s="71"/>
      <c r="P31" s="65"/>
      <c r="Q31" s="66">
        <f t="shared" si="0"/>
        <v>0</v>
      </c>
      <c r="R31" s="65"/>
      <c r="S31" s="66">
        <f t="shared" si="1"/>
        <v>0</v>
      </c>
    </row>
    <row r="32" spans="1:19">
      <c r="A32" s="67">
        <v>25</v>
      </c>
      <c r="B32" s="68"/>
      <c r="C32" s="69"/>
      <c r="D32" s="69"/>
      <c r="E32" s="69"/>
      <c r="F32" s="69"/>
      <c r="G32" s="69"/>
      <c r="H32" s="69"/>
      <c r="I32" s="69"/>
      <c r="J32" s="70"/>
      <c r="K32" s="71"/>
      <c r="L32" s="71"/>
      <c r="M32" s="71"/>
      <c r="N32" s="71"/>
      <c r="O32" s="71"/>
      <c r="P32" s="65"/>
      <c r="Q32" s="66">
        <f t="shared" si="0"/>
        <v>0</v>
      </c>
      <c r="R32" s="65"/>
      <c r="S32" s="66">
        <f t="shared" si="1"/>
        <v>0</v>
      </c>
    </row>
    <row r="33" spans="1:19">
      <c r="A33" s="67">
        <v>26</v>
      </c>
      <c r="B33" s="68"/>
      <c r="C33" s="69"/>
      <c r="D33" s="69"/>
      <c r="E33" s="69"/>
      <c r="F33" s="69"/>
      <c r="G33" s="69"/>
      <c r="H33" s="69"/>
      <c r="I33" s="69"/>
      <c r="J33" s="70"/>
      <c r="K33" s="71"/>
      <c r="L33" s="71"/>
      <c r="M33" s="71"/>
      <c r="N33" s="71"/>
      <c r="O33" s="71"/>
      <c r="P33" s="65"/>
      <c r="Q33" s="66">
        <f t="shared" si="0"/>
        <v>0</v>
      </c>
      <c r="R33" s="65"/>
      <c r="S33" s="66">
        <f t="shared" si="1"/>
        <v>0</v>
      </c>
    </row>
    <row r="34" spans="1:19">
      <c r="A34" s="67">
        <v>27</v>
      </c>
      <c r="B34" s="68"/>
      <c r="C34" s="69"/>
      <c r="D34" s="69"/>
      <c r="E34" s="69"/>
      <c r="F34" s="69"/>
      <c r="G34" s="69"/>
      <c r="H34" s="69"/>
      <c r="I34" s="69"/>
      <c r="J34" s="70"/>
      <c r="K34" s="71"/>
      <c r="L34" s="71"/>
      <c r="M34" s="71"/>
      <c r="N34" s="71"/>
      <c r="O34" s="71"/>
      <c r="P34" s="65"/>
      <c r="Q34" s="66">
        <f t="shared" si="0"/>
        <v>0</v>
      </c>
      <c r="R34" s="65"/>
      <c r="S34" s="66">
        <f t="shared" si="1"/>
        <v>0</v>
      </c>
    </row>
    <row r="35" spans="1:19">
      <c r="A35" s="67">
        <v>28</v>
      </c>
      <c r="B35" s="68"/>
      <c r="C35" s="69"/>
      <c r="D35" s="69"/>
      <c r="E35" s="69"/>
      <c r="F35" s="69"/>
      <c r="G35" s="69"/>
      <c r="H35" s="69"/>
      <c r="I35" s="69"/>
      <c r="J35" s="70"/>
      <c r="K35" s="71"/>
      <c r="L35" s="71"/>
      <c r="M35" s="71"/>
      <c r="N35" s="71"/>
      <c r="O35" s="71"/>
      <c r="P35" s="65"/>
      <c r="Q35" s="66">
        <f t="shared" si="0"/>
        <v>0</v>
      </c>
      <c r="R35" s="65"/>
      <c r="S35" s="66">
        <f t="shared" si="1"/>
        <v>0</v>
      </c>
    </row>
    <row r="36" spans="1:19">
      <c r="A36" s="67">
        <v>29</v>
      </c>
      <c r="B36" s="68"/>
      <c r="C36" s="69"/>
      <c r="D36" s="69"/>
      <c r="E36" s="69"/>
      <c r="F36" s="69"/>
      <c r="G36" s="69"/>
      <c r="H36" s="69"/>
      <c r="I36" s="69"/>
      <c r="J36" s="70"/>
      <c r="K36" s="71"/>
      <c r="L36" s="71"/>
      <c r="M36" s="71"/>
      <c r="N36" s="71"/>
      <c r="O36" s="71"/>
      <c r="P36" s="65"/>
      <c r="Q36" s="66">
        <f t="shared" si="0"/>
        <v>0</v>
      </c>
      <c r="R36" s="65"/>
      <c r="S36" s="66">
        <f t="shared" si="1"/>
        <v>0</v>
      </c>
    </row>
    <row r="37" spans="1:19">
      <c r="A37" s="67">
        <v>30</v>
      </c>
      <c r="B37" s="68"/>
      <c r="C37" s="69"/>
      <c r="D37" s="69"/>
      <c r="E37" s="69"/>
      <c r="F37" s="69"/>
      <c r="G37" s="69"/>
      <c r="H37" s="69"/>
      <c r="I37" s="69"/>
      <c r="J37" s="70"/>
      <c r="K37" s="71"/>
      <c r="L37" s="71"/>
      <c r="M37" s="71"/>
      <c r="N37" s="71"/>
      <c r="O37" s="71"/>
      <c r="P37" s="65"/>
      <c r="Q37" s="66">
        <f t="shared" si="0"/>
        <v>0</v>
      </c>
      <c r="R37" s="65"/>
      <c r="S37" s="66">
        <f t="shared" si="1"/>
        <v>0</v>
      </c>
    </row>
    <row r="38" spans="1:19">
      <c r="A38" s="67">
        <v>31</v>
      </c>
      <c r="B38" s="68"/>
      <c r="C38" s="69"/>
      <c r="D38" s="69"/>
      <c r="E38" s="69"/>
      <c r="F38" s="69"/>
      <c r="G38" s="69"/>
      <c r="H38" s="69"/>
      <c r="I38" s="69"/>
      <c r="J38" s="70"/>
      <c r="K38" s="71"/>
      <c r="L38" s="71"/>
      <c r="M38" s="71"/>
      <c r="N38" s="71"/>
      <c r="O38" s="71"/>
      <c r="P38" s="65"/>
      <c r="Q38" s="66">
        <f t="shared" si="0"/>
        <v>0</v>
      </c>
      <c r="R38" s="65"/>
      <c r="S38" s="66">
        <f t="shared" si="1"/>
        <v>0</v>
      </c>
    </row>
    <row r="39" spans="1:19">
      <c r="A39" s="67">
        <v>32</v>
      </c>
      <c r="B39" s="68"/>
      <c r="C39" s="69"/>
      <c r="D39" s="69"/>
      <c r="E39" s="69"/>
      <c r="F39" s="69"/>
      <c r="G39" s="69"/>
      <c r="H39" s="69"/>
      <c r="I39" s="69"/>
      <c r="J39" s="70"/>
      <c r="K39" s="71"/>
      <c r="L39" s="71"/>
      <c r="M39" s="71"/>
      <c r="N39" s="71"/>
      <c r="O39" s="71"/>
      <c r="P39" s="65"/>
      <c r="Q39" s="66">
        <f t="shared" si="0"/>
        <v>0</v>
      </c>
      <c r="R39" s="65"/>
      <c r="S39" s="66">
        <f t="shared" si="1"/>
        <v>0</v>
      </c>
    </row>
    <row r="40" spans="1:19">
      <c r="A40" s="67">
        <v>33</v>
      </c>
      <c r="B40" s="68"/>
      <c r="C40" s="69"/>
      <c r="D40" s="69"/>
      <c r="E40" s="69"/>
      <c r="F40" s="69"/>
      <c r="G40" s="69"/>
      <c r="H40" s="69"/>
      <c r="I40" s="69"/>
      <c r="J40" s="70"/>
      <c r="K40" s="71"/>
      <c r="L40" s="71"/>
      <c r="M40" s="71"/>
      <c r="N40" s="71"/>
      <c r="O40" s="71"/>
      <c r="P40" s="65"/>
      <c r="Q40" s="66">
        <f t="shared" si="0"/>
        <v>0</v>
      </c>
      <c r="R40" s="65"/>
      <c r="S40" s="66">
        <f t="shared" si="1"/>
        <v>0</v>
      </c>
    </row>
    <row r="41" spans="1:19">
      <c r="A41" s="67">
        <v>34</v>
      </c>
      <c r="B41" s="68"/>
      <c r="C41" s="69"/>
      <c r="D41" s="69"/>
      <c r="E41" s="69"/>
      <c r="F41" s="69"/>
      <c r="G41" s="69"/>
      <c r="H41" s="69"/>
      <c r="I41" s="69"/>
      <c r="J41" s="70"/>
      <c r="K41" s="71"/>
      <c r="L41" s="71"/>
      <c r="M41" s="71"/>
      <c r="N41" s="71"/>
      <c r="O41" s="71"/>
      <c r="P41" s="65"/>
      <c r="Q41" s="66">
        <f t="shared" si="0"/>
        <v>0</v>
      </c>
      <c r="R41" s="65"/>
      <c r="S41" s="66">
        <f t="shared" si="1"/>
        <v>0</v>
      </c>
    </row>
    <row r="42" spans="1:19">
      <c r="A42" s="67">
        <v>35</v>
      </c>
      <c r="B42" s="68"/>
      <c r="C42" s="69"/>
      <c r="D42" s="69"/>
      <c r="E42" s="69"/>
      <c r="F42" s="69"/>
      <c r="G42" s="69"/>
      <c r="H42" s="69"/>
      <c r="I42" s="69"/>
      <c r="J42" s="70"/>
      <c r="K42" s="71"/>
      <c r="L42" s="71"/>
      <c r="M42" s="71"/>
      <c r="N42" s="71"/>
      <c r="O42" s="71"/>
      <c r="P42" s="65"/>
      <c r="Q42" s="66">
        <f t="shared" si="0"/>
        <v>0</v>
      </c>
      <c r="R42" s="65"/>
      <c r="S42" s="66">
        <f t="shared" si="1"/>
        <v>0</v>
      </c>
    </row>
    <row r="43" spans="1:19">
      <c r="A43" s="67">
        <v>36</v>
      </c>
      <c r="B43" s="68"/>
      <c r="C43" s="69"/>
      <c r="D43" s="69"/>
      <c r="E43" s="69"/>
      <c r="F43" s="69"/>
      <c r="G43" s="69"/>
      <c r="H43" s="69"/>
      <c r="I43" s="69"/>
      <c r="J43" s="70"/>
      <c r="K43" s="71"/>
      <c r="L43" s="71"/>
      <c r="M43" s="71"/>
      <c r="N43" s="71"/>
      <c r="O43" s="71"/>
      <c r="P43" s="65"/>
      <c r="Q43" s="66">
        <f t="shared" si="0"/>
        <v>0</v>
      </c>
      <c r="R43" s="65"/>
      <c r="S43" s="66">
        <f t="shared" si="1"/>
        <v>0</v>
      </c>
    </row>
    <row r="44" spans="1:19">
      <c r="A44" s="67">
        <v>37</v>
      </c>
      <c r="B44" s="68"/>
      <c r="C44" s="69"/>
      <c r="D44" s="69"/>
      <c r="E44" s="69"/>
      <c r="F44" s="69"/>
      <c r="G44" s="69"/>
      <c r="H44" s="69"/>
      <c r="I44" s="69"/>
      <c r="J44" s="70"/>
      <c r="K44" s="71"/>
      <c r="L44" s="71"/>
      <c r="M44" s="71"/>
      <c r="N44" s="71"/>
      <c r="O44" s="71"/>
      <c r="P44" s="65"/>
      <c r="Q44" s="66">
        <f t="shared" si="0"/>
        <v>0</v>
      </c>
      <c r="R44" s="65"/>
      <c r="S44" s="66">
        <f t="shared" si="1"/>
        <v>0</v>
      </c>
    </row>
    <row r="45" spans="1:19">
      <c r="A45" s="67">
        <v>38</v>
      </c>
      <c r="B45" s="68"/>
      <c r="C45" s="69"/>
      <c r="D45" s="69"/>
      <c r="E45" s="69"/>
      <c r="F45" s="69"/>
      <c r="G45" s="69"/>
      <c r="H45" s="69"/>
      <c r="I45" s="69"/>
      <c r="J45" s="70"/>
      <c r="K45" s="71"/>
      <c r="L45" s="71"/>
      <c r="M45" s="71"/>
      <c r="N45" s="71"/>
      <c r="O45" s="71"/>
      <c r="P45" s="65"/>
      <c r="Q45" s="66">
        <f t="shared" si="0"/>
        <v>0</v>
      </c>
      <c r="R45" s="65"/>
      <c r="S45" s="66">
        <f t="shared" si="1"/>
        <v>0</v>
      </c>
    </row>
    <row r="46" spans="1:19">
      <c r="A46" s="67">
        <v>39</v>
      </c>
      <c r="B46" s="68"/>
      <c r="C46" s="69"/>
      <c r="D46" s="69"/>
      <c r="E46" s="69"/>
      <c r="F46" s="69"/>
      <c r="G46" s="69"/>
      <c r="H46" s="69"/>
      <c r="I46" s="69"/>
      <c r="J46" s="70"/>
      <c r="K46" s="71"/>
      <c r="L46" s="71"/>
      <c r="M46" s="71"/>
      <c r="N46" s="71"/>
      <c r="O46" s="71"/>
      <c r="P46" s="65"/>
      <c r="Q46" s="66">
        <f t="shared" si="0"/>
        <v>0</v>
      </c>
      <c r="R46" s="65"/>
      <c r="S46" s="66">
        <f t="shared" si="1"/>
        <v>0</v>
      </c>
    </row>
    <row r="47" spans="1:19">
      <c r="A47" s="67">
        <v>40</v>
      </c>
      <c r="B47" s="68"/>
      <c r="C47" s="69"/>
      <c r="D47" s="69"/>
      <c r="E47" s="69"/>
      <c r="F47" s="69"/>
      <c r="G47" s="69"/>
      <c r="H47" s="69"/>
      <c r="I47" s="69"/>
      <c r="J47" s="70"/>
      <c r="K47" s="71"/>
      <c r="L47" s="71"/>
      <c r="M47" s="71"/>
      <c r="N47" s="71"/>
      <c r="O47" s="71"/>
      <c r="P47" s="65"/>
      <c r="Q47" s="66">
        <f t="shared" si="0"/>
        <v>0</v>
      </c>
      <c r="R47" s="65"/>
      <c r="S47" s="66">
        <f t="shared" si="1"/>
        <v>0</v>
      </c>
    </row>
    <row r="48" spans="1:19">
      <c r="A48" s="67">
        <v>41</v>
      </c>
      <c r="B48" s="68"/>
      <c r="C48" s="69"/>
      <c r="D48" s="69"/>
      <c r="E48" s="69"/>
      <c r="F48" s="69"/>
      <c r="G48" s="69"/>
      <c r="H48" s="69"/>
      <c r="I48" s="69"/>
      <c r="J48" s="70"/>
      <c r="K48" s="71"/>
      <c r="L48" s="71"/>
      <c r="M48" s="71"/>
      <c r="N48" s="71"/>
      <c r="O48" s="71"/>
      <c r="P48" s="65"/>
      <c r="Q48" s="66">
        <f t="shared" si="0"/>
        <v>0</v>
      </c>
      <c r="R48" s="65"/>
      <c r="S48" s="66">
        <f t="shared" si="1"/>
        <v>0</v>
      </c>
    </row>
    <row r="49" spans="1:19">
      <c r="A49" s="67">
        <v>42</v>
      </c>
      <c r="B49" s="68"/>
      <c r="C49" s="69"/>
      <c r="D49" s="69"/>
      <c r="E49" s="69"/>
      <c r="F49" s="69"/>
      <c r="G49" s="69"/>
      <c r="H49" s="69"/>
      <c r="I49" s="69"/>
      <c r="J49" s="70"/>
      <c r="K49" s="71"/>
      <c r="L49" s="71"/>
      <c r="M49" s="71"/>
      <c r="N49" s="71"/>
      <c r="O49" s="71"/>
      <c r="P49" s="65"/>
      <c r="Q49" s="66">
        <f t="shared" si="0"/>
        <v>0</v>
      </c>
      <c r="R49" s="65"/>
      <c r="S49" s="66">
        <f t="shared" si="1"/>
        <v>0</v>
      </c>
    </row>
    <row r="50" spans="1:19">
      <c r="A50" s="67">
        <v>43</v>
      </c>
      <c r="B50" s="68"/>
      <c r="C50" s="69"/>
      <c r="D50" s="69"/>
      <c r="E50" s="69"/>
      <c r="F50" s="69"/>
      <c r="G50" s="69"/>
      <c r="H50" s="69"/>
      <c r="I50" s="69"/>
      <c r="J50" s="70"/>
      <c r="K50" s="71"/>
      <c r="L50" s="71"/>
      <c r="M50" s="71"/>
      <c r="N50" s="71"/>
      <c r="O50" s="71"/>
      <c r="P50" s="65"/>
      <c r="Q50" s="66">
        <f t="shared" si="0"/>
        <v>0</v>
      </c>
      <c r="R50" s="65"/>
      <c r="S50" s="66">
        <f t="shared" si="1"/>
        <v>0</v>
      </c>
    </row>
    <row r="51" spans="1:19">
      <c r="A51" s="67">
        <v>44</v>
      </c>
      <c r="B51" s="68"/>
      <c r="C51" s="69"/>
      <c r="D51" s="69"/>
      <c r="E51" s="69"/>
      <c r="F51" s="69"/>
      <c r="G51" s="69"/>
      <c r="H51" s="69"/>
      <c r="I51" s="69"/>
      <c r="J51" s="70"/>
      <c r="K51" s="71"/>
      <c r="L51" s="71"/>
      <c r="M51" s="71"/>
      <c r="N51" s="71"/>
      <c r="O51" s="71"/>
      <c r="P51" s="65"/>
      <c r="Q51" s="66">
        <f t="shared" si="0"/>
        <v>0</v>
      </c>
      <c r="R51" s="65"/>
      <c r="S51" s="66">
        <f t="shared" si="1"/>
        <v>0</v>
      </c>
    </row>
    <row r="52" spans="1:19">
      <c r="A52" s="67">
        <v>45</v>
      </c>
      <c r="B52" s="68"/>
      <c r="C52" s="69"/>
      <c r="D52" s="69"/>
      <c r="E52" s="69"/>
      <c r="F52" s="69"/>
      <c r="G52" s="69"/>
      <c r="H52" s="69"/>
      <c r="I52" s="69"/>
      <c r="J52" s="70"/>
      <c r="K52" s="71"/>
      <c r="L52" s="71"/>
      <c r="M52" s="71"/>
      <c r="N52" s="71"/>
      <c r="O52" s="71"/>
      <c r="P52" s="65"/>
      <c r="Q52" s="66">
        <f t="shared" si="0"/>
        <v>0</v>
      </c>
      <c r="R52" s="65"/>
      <c r="S52" s="66">
        <f t="shared" si="1"/>
        <v>0</v>
      </c>
    </row>
    <row r="53" spans="1:19">
      <c r="A53" s="67">
        <v>46</v>
      </c>
      <c r="B53" s="68"/>
      <c r="C53" s="69"/>
      <c r="D53" s="69"/>
      <c r="E53" s="69"/>
      <c r="F53" s="69"/>
      <c r="G53" s="69"/>
      <c r="H53" s="69"/>
      <c r="I53" s="69"/>
      <c r="J53" s="70"/>
      <c r="K53" s="71"/>
      <c r="L53" s="71"/>
      <c r="M53" s="71"/>
      <c r="N53" s="71"/>
      <c r="O53" s="71"/>
      <c r="P53" s="65"/>
      <c r="Q53" s="66">
        <f t="shared" si="0"/>
        <v>0</v>
      </c>
      <c r="R53" s="65"/>
      <c r="S53" s="66">
        <f t="shared" si="1"/>
        <v>0</v>
      </c>
    </row>
    <row r="54" spans="1:19">
      <c r="A54" s="67">
        <v>47</v>
      </c>
      <c r="B54" s="68"/>
      <c r="C54" s="69"/>
      <c r="D54" s="69"/>
      <c r="E54" s="69"/>
      <c r="F54" s="69"/>
      <c r="G54" s="69"/>
      <c r="H54" s="69"/>
      <c r="I54" s="69"/>
      <c r="J54" s="70"/>
      <c r="K54" s="71"/>
      <c r="L54" s="71"/>
      <c r="M54" s="71"/>
      <c r="N54" s="71"/>
      <c r="O54" s="71"/>
      <c r="P54" s="65"/>
      <c r="Q54" s="66">
        <f t="shared" si="0"/>
        <v>0</v>
      </c>
      <c r="R54" s="65"/>
      <c r="S54" s="66">
        <f t="shared" si="1"/>
        <v>0</v>
      </c>
    </row>
    <row r="55" spans="1:19">
      <c r="A55" s="67">
        <v>48</v>
      </c>
      <c r="B55" s="68"/>
      <c r="C55" s="69"/>
      <c r="D55" s="69"/>
      <c r="E55" s="69"/>
      <c r="F55" s="69"/>
      <c r="G55" s="69"/>
      <c r="H55" s="69"/>
      <c r="I55" s="69"/>
      <c r="J55" s="70"/>
      <c r="K55" s="71"/>
      <c r="L55" s="71"/>
      <c r="M55" s="71"/>
      <c r="N55" s="71"/>
      <c r="O55" s="71"/>
      <c r="P55" s="65"/>
      <c r="Q55" s="66">
        <f t="shared" si="0"/>
        <v>0</v>
      </c>
      <c r="R55" s="65"/>
      <c r="S55" s="66">
        <f t="shared" si="1"/>
        <v>0</v>
      </c>
    </row>
    <row r="56" spans="1:19">
      <c r="A56" s="67">
        <v>49</v>
      </c>
      <c r="B56" s="68"/>
      <c r="C56" s="69"/>
      <c r="D56" s="69"/>
      <c r="E56" s="69"/>
      <c r="F56" s="69"/>
      <c r="G56" s="69"/>
      <c r="H56" s="69"/>
      <c r="I56" s="69"/>
      <c r="J56" s="70"/>
      <c r="K56" s="71"/>
      <c r="L56" s="71"/>
      <c r="M56" s="71"/>
      <c r="N56" s="71"/>
      <c r="O56" s="71"/>
      <c r="P56" s="65"/>
      <c r="Q56" s="66">
        <f t="shared" si="0"/>
        <v>0</v>
      </c>
      <c r="R56" s="65"/>
      <c r="S56" s="66">
        <f t="shared" si="1"/>
        <v>0</v>
      </c>
    </row>
    <row r="57" spans="1:19">
      <c r="A57" s="67">
        <v>50</v>
      </c>
      <c r="B57" s="73"/>
      <c r="C57" s="74"/>
      <c r="D57" s="74"/>
      <c r="E57" s="74"/>
      <c r="F57" s="74"/>
      <c r="G57" s="74"/>
      <c r="H57" s="74"/>
      <c r="I57" s="74"/>
      <c r="J57" s="75"/>
      <c r="K57" s="76"/>
      <c r="L57" s="76"/>
      <c r="M57" s="76"/>
      <c r="N57" s="76"/>
      <c r="O57" s="76"/>
      <c r="P57" s="77"/>
      <c r="Q57" s="66">
        <f t="shared" si="0"/>
        <v>0</v>
      </c>
      <c r="R57" s="77"/>
      <c r="S57" s="66">
        <f t="shared" si="1"/>
        <v>0</v>
      </c>
    </row>
    <row r="58" spans="1:19">
      <c r="A58" s="67">
        <v>51</v>
      </c>
      <c r="B58" s="73"/>
      <c r="C58" s="74"/>
      <c r="D58" s="74"/>
      <c r="E58" s="74"/>
      <c r="F58" s="74"/>
      <c r="G58" s="74"/>
      <c r="H58" s="74"/>
      <c r="I58" s="74"/>
      <c r="J58" s="75"/>
      <c r="K58" s="76"/>
      <c r="L58" s="76"/>
      <c r="M58" s="76"/>
      <c r="N58" s="76"/>
      <c r="O58" s="76"/>
      <c r="P58" s="77"/>
      <c r="Q58" s="66">
        <f t="shared" si="0"/>
        <v>0</v>
      </c>
      <c r="R58" s="77"/>
      <c r="S58" s="66">
        <f t="shared" si="1"/>
        <v>0</v>
      </c>
    </row>
    <row r="59" spans="1:19">
      <c r="A59" s="67">
        <v>52</v>
      </c>
      <c r="B59" s="73"/>
      <c r="C59" s="74"/>
      <c r="D59" s="74"/>
      <c r="E59" s="74"/>
      <c r="F59" s="74"/>
      <c r="G59" s="74"/>
      <c r="H59" s="74"/>
      <c r="I59" s="74"/>
      <c r="J59" s="75"/>
      <c r="K59" s="76"/>
      <c r="L59" s="76"/>
      <c r="M59" s="76"/>
      <c r="N59" s="76"/>
      <c r="O59" s="76"/>
      <c r="P59" s="77"/>
      <c r="Q59" s="66">
        <f t="shared" si="0"/>
        <v>0</v>
      </c>
      <c r="R59" s="77"/>
      <c r="S59" s="66">
        <f t="shared" si="1"/>
        <v>0</v>
      </c>
    </row>
    <row r="60" spans="1:19">
      <c r="A60" s="67">
        <v>53</v>
      </c>
      <c r="B60" s="73"/>
      <c r="C60" s="74"/>
      <c r="D60" s="74"/>
      <c r="E60" s="74"/>
      <c r="F60" s="74"/>
      <c r="G60" s="74"/>
      <c r="H60" s="74"/>
      <c r="I60" s="74"/>
      <c r="J60" s="75"/>
      <c r="K60" s="76"/>
      <c r="L60" s="76"/>
      <c r="M60" s="76"/>
      <c r="N60" s="76"/>
      <c r="O60" s="76"/>
      <c r="P60" s="77"/>
      <c r="Q60" s="66">
        <f t="shared" si="0"/>
        <v>0</v>
      </c>
      <c r="R60" s="77"/>
      <c r="S60" s="66">
        <f t="shared" si="1"/>
        <v>0</v>
      </c>
    </row>
    <row r="61" spans="1:19">
      <c r="A61" s="67">
        <v>54</v>
      </c>
      <c r="B61" s="73"/>
      <c r="C61" s="74"/>
      <c r="D61" s="74"/>
      <c r="E61" s="74"/>
      <c r="F61" s="74"/>
      <c r="G61" s="74"/>
      <c r="H61" s="74"/>
      <c r="I61" s="74"/>
      <c r="J61" s="75"/>
      <c r="K61" s="76"/>
      <c r="L61" s="76"/>
      <c r="M61" s="76"/>
      <c r="N61" s="76"/>
      <c r="O61" s="76"/>
      <c r="P61" s="77"/>
      <c r="Q61" s="66">
        <f t="shared" si="0"/>
        <v>0</v>
      </c>
      <c r="R61" s="77"/>
      <c r="S61" s="66">
        <f t="shared" si="1"/>
        <v>0</v>
      </c>
    </row>
    <row r="62" spans="1:19">
      <c r="A62" s="67">
        <v>55</v>
      </c>
      <c r="B62" s="73"/>
      <c r="C62" s="74"/>
      <c r="D62" s="74"/>
      <c r="E62" s="74"/>
      <c r="F62" s="74"/>
      <c r="G62" s="74"/>
      <c r="H62" s="74"/>
      <c r="I62" s="74"/>
      <c r="J62" s="75"/>
      <c r="K62" s="76"/>
      <c r="L62" s="76"/>
      <c r="M62" s="76"/>
      <c r="N62" s="76"/>
      <c r="O62" s="76"/>
      <c r="P62" s="77"/>
      <c r="Q62" s="66">
        <f t="shared" si="0"/>
        <v>0</v>
      </c>
      <c r="R62" s="77"/>
      <c r="S62" s="66">
        <f t="shared" si="1"/>
        <v>0</v>
      </c>
    </row>
    <row r="63" spans="1:19">
      <c r="A63" s="67">
        <v>56</v>
      </c>
      <c r="B63" s="73"/>
      <c r="C63" s="74"/>
      <c r="D63" s="74"/>
      <c r="E63" s="74"/>
      <c r="F63" s="74"/>
      <c r="G63" s="74"/>
      <c r="H63" s="74"/>
      <c r="I63" s="74"/>
      <c r="J63" s="75"/>
      <c r="K63" s="76"/>
      <c r="L63" s="76"/>
      <c r="M63" s="76"/>
      <c r="N63" s="76"/>
      <c r="O63" s="76"/>
      <c r="P63" s="77"/>
      <c r="Q63" s="66">
        <f t="shared" si="0"/>
        <v>0</v>
      </c>
      <c r="R63" s="77"/>
      <c r="S63" s="66">
        <f t="shared" si="1"/>
        <v>0</v>
      </c>
    </row>
    <row r="64" spans="1:19">
      <c r="A64" s="67">
        <v>57</v>
      </c>
      <c r="B64" s="73"/>
      <c r="C64" s="74"/>
      <c r="D64" s="74"/>
      <c r="E64" s="74"/>
      <c r="F64" s="74"/>
      <c r="G64" s="74"/>
      <c r="H64" s="74"/>
      <c r="I64" s="74"/>
      <c r="J64" s="75"/>
      <c r="K64" s="76"/>
      <c r="L64" s="76"/>
      <c r="M64" s="76"/>
      <c r="N64" s="76"/>
      <c r="O64" s="76"/>
      <c r="P64" s="77"/>
      <c r="Q64" s="66">
        <f t="shared" si="0"/>
        <v>0</v>
      </c>
      <c r="R64" s="77"/>
      <c r="S64" s="66">
        <f t="shared" si="1"/>
        <v>0</v>
      </c>
    </row>
    <row r="65" spans="1:19">
      <c r="A65" s="67">
        <v>58</v>
      </c>
      <c r="B65" s="73"/>
      <c r="C65" s="74"/>
      <c r="D65" s="74"/>
      <c r="E65" s="74"/>
      <c r="F65" s="74"/>
      <c r="G65" s="74"/>
      <c r="H65" s="74"/>
      <c r="I65" s="74"/>
      <c r="J65" s="75"/>
      <c r="K65" s="76"/>
      <c r="L65" s="76"/>
      <c r="M65" s="76"/>
      <c r="N65" s="76"/>
      <c r="O65" s="76"/>
      <c r="P65" s="77"/>
      <c r="Q65" s="66">
        <f t="shared" si="0"/>
        <v>0</v>
      </c>
      <c r="R65" s="77"/>
      <c r="S65" s="66">
        <f t="shared" si="1"/>
        <v>0</v>
      </c>
    </row>
    <row r="66" spans="1:19">
      <c r="A66" s="67">
        <v>59</v>
      </c>
      <c r="B66" s="73"/>
      <c r="C66" s="74"/>
      <c r="D66" s="74"/>
      <c r="E66" s="74"/>
      <c r="F66" s="74"/>
      <c r="G66" s="74"/>
      <c r="H66" s="74"/>
      <c r="I66" s="74"/>
      <c r="J66" s="75"/>
      <c r="K66" s="76"/>
      <c r="L66" s="76"/>
      <c r="M66" s="76"/>
      <c r="N66" s="76"/>
      <c r="O66" s="76"/>
      <c r="P66" s="77"/>
      <c r="Q66" s="66">
        <f t="shared" si="0"/>
        <v>0</v>
      </c>
      <c r="R66" s="77"/>
      <c r="S66" s="66">
        <f t="shared" si="1"/>
        <v>0</v>
      </c>
    </row>
    <row r="67" spans="1:19" ht="13.5" thickBot="1">
      <c r="A67" s="67">
        <v>60</v>
      </c>
      <c r="B67" s="78"/>
      <c r="C67" s="79"/>
      <c r="D67" s="79"/>
      <c r="E67" s="79"/>
      <c r="F67" s="79"/>
      <c r="G67" s="79"/>
      <c r="H67" s="79"/>
      <c r="I67" s="79"/>
      <c r="J67" s="80"/>
      <c r="K67" s="81"/>
      <c r="L67" s="81"/>
      <c r="M67" s="81"/>
      <c r="N67" s="81"/>
      <c r="O67" s="81"/>
      <c r="P67" s="52"/>
      <c r="Q67" s="82">
        <f t="shared" si="0"/>
        <v>0</v>
      </c>
      <c r="R67" s="52"/>
      <c r="S67" s="82">
        <f t="shared" si="1"/>
        <v>0</v>
      </c>
    </row>
    <row r="68" spans="1:19" ht="14" thickTop="1" thickBot="1">
      <c r="A68" s="3643" t="s">
        <v>40</v>
      </c>
      <c r="B68" s="3644"/>
      <c r="C68" s="83"/>
      <c r="D68" s="83">
        <f t="shared" ref="D68:O68" si="2">SUM(D8:D67)</f>
        <v>0</v>
      </c>
      <c r="E68" s="83">
        <f t="shared" si="2"/>
        <v>0</v>
      </c>
      <c r="F68" s="83">
        <f t="shared" si="2"/>
        <v>0</v>
      </c>
      <c r="G68" s="83">
        <f t="shared" si="2"/>
        <v>0</v>
      </c>
      <c r="H68" s="83">
        <f t="shared" si="2"/>
        <v>0</v>
      </c>
      <c r="I68" s="83">
        <f t="shared" si="2"/>
        <v>0</v>
      </c>
      <c r="J68" s="83">
        <f t="shared" si="2"/>
        <v>0</v>
      </c>
      <c r="K68" s="83">
        <f t="shared" si="2"/>
        <v>0</v>
      </c>
      <c r="L68" s="83">
        <f t="shared" si="2"/>
        <v>0</v>
      </c>
      <c r="M68" s="83">
        <f t="shared" si="2"/>
        <v>0</v>
      </c>
      <c r="N68" s="83">
        <f t="shared" si="2"/>
        <v>0</v>
      </c>
      <c r="O68" s="83">
        <f t="shared" si="2"/>
        <v>0</v>
      </c>
      <c r="P68" s="84" t="s">
        <v>46</v>
      </c>
      <c r="Q68" s="85">
        <f>SUM(Q8:Q67)</f>
        <v>0</v>
      </c>
      <c r="R68" s="84" t="s">
        <v>47</v>
      </c>
      <c r="S68" s="85">
        <f>SUM(S8:S67)</f>
        <v>0</v>
      </c>
    </row>
    <row r="69" spans="1:19" ht="8.5" customHeight="1" thickTop="1" thickBot="1">
      <c r="A69" s="15"/>
      <c r="B69" s="15"/>
      <c r="C69" s="15"/>
      <c r="D69" s="15"/>
      <c r="E69" s="15"/>
      <c r="F69" s="15"/>
      <c r="G69" s="15"/>
      <c r="H69" s="15"/>
      <c r="I69" s="15"/>
      <c r="J69" s="15"/>
      <c r="K69" s="15"/>
    </row>
    <row r="70" spans="1:19" ht="21" customHeight="1" thickTop="1" thickBot="1">
      <c r="A70" s="3645" t="s">
        <v>385</v>
      </c>
      <c r="B70" s="3646"/>
      <c r="C70" s="3646"/>
      <c r="D70" s="3646"/>
      <c r="E70" s="3646"/>
      <c r="F70" s="3646"/>
      <c r="G70" s="3646"/>
      <c r="H70" s="3646"/>
      <c r="I70" s="3646"/>
      <c r="J70" s="3646"/>
      <c r="K70" s="3646"/>
      <c r="L70" s="3647"/>
      <c r="M70" s="3648" t="e">
        <f>ROUNDDOWN(S68/Q68,2)</f>
        <v>#DIV/0!</v>
      </c>
      <c r="N70" s="3649"/>
      <c r="O70" s="86"/>
    </row>
    <row r="71" spans="1:19" ht="6.65" customHeight="1" thickTop="1">
      <c r="A71" s="15"/>
      <c r="B71" s="15"/>
      <c r="C71" s="15"/>
      <c r="D71" s="15"/>
      <c r="E71" s="15"/>
      <c r="F71" s="15"/>
      <c r="G71" s="15"/>
      <c r="H71" s="15"/>
      <c r="I71" s="15"/>
      <c r="J71" s="15"/>
      <c r="K71" s="15"/>
    </row>
    <row r="72" spans="1:19" ht="14.25" customHeight="1">
      <c r="A72" s="3650" t="s">
        <v>43</v>
      </c>
      <c r="B72" s="3650"/>
      <c r="C72" s="3650"/>
      <c r="D72" s="3650"/>
      <c r="E72" s="3650"/>
      <c r="F72" s="3650"/>
      <c r="G72" s="3650"/>
      <c r="H72" s="3650"/>
      <c r="I72" s="3650"/>
      <c r="J72" s="3650"/>
      <c r="K72" s="3650"/>
      <c r="L72" s="3650"/>
      <c r="M72" s="3650"/>
      <c r="N72" s="3650"/>
      <c r="O72" s="3650"/>
      <c r="P72" s="3650"/>
      <c r="Q72" s="3650"/>
      <c r="S72"/>
    </row>
    <row r="73" spans="1:19">
      <c r="A73" s="12"/>
      <c r="B73" s="12"/>
      <c r="C73" s="12"/>
      <c r="D73" s="12"/>
      <c r="E73" s="12"/>
      <c r="F73" s="12"/>
      <c r="G73" s="12"/>
      <c r="H73" s="12"/>
      <c r="I73" s="12"/>
      <c r="J73" s="12"/>
      <c r="K73" s="12"/>
      <c r="L73" s="12"/>
      <c r="M73" s="12"/>
      <c r="N73" s="12"/>
      <c r="O73" s="12"/>
      <c r="P73" s="12"/>
      <c r="Q73" s="11"/>
      <c r="R73" s="12"/>
      <c r="S73" s="11"/>
    </row>
    <row r="74" spans="1:19">
      <c r="A74" s="12"/>
      <c r="B74" s="12"/>
      <c r="C74" s="12"/>
      <c r="D74" s="12"/>
      <c r="E74" s="12"/>
      <c r="F74" s="12"/>
      <c r="G74" s="12"/>
      <c r="H74" s="12"/>
      <c r="I74" s="12"/>
      <c r="J74" s="12"/>
      <c r="K74" s="12"/>
      <c r="L74" s="12"/>
      <c r="M74" s="12"/>
      <c r="N74" s="12"/>
      <c r="O74" s="12"/>
      <c r="P74" s="12"/>
      <c r="Q74" s="11"/>
      <c r="R74" s="12"/>
      <c r="S74" s="11"/>
    </row>
  </sheetData>
  <customSheetViews>
    <customSheetView guid="{A89971A1-2A57-4416-B1BB-86BE65CC2ABD}" showPageBreaks="1" printArea="1" view="pageBreakPreview">
      <pageMargins left="0.43307086614173229" right="0.51181102362204722" top="0.28000000000000003" bottom="0.39370078740157483" header="0.21" footer="0.55118110236220474"/>
      <printOptions horizontalCentered="1"/>
      <pageSetup paperSize="9" scale="85" fitToHeight="0" orientation="portrait" r:id="rId1"/>
      <headerFooter alignWithMargins="0"/>
    </customSheetView>
  </customSheetViews>
  <mergeCells count="15">
    <mergeCell ref="R6:S6"/>
    <mergeCell ref="D5:S5"/>
    <mergeCell ref="A68:B68"/>
    <mergeCell ref="A70:L70"/>
    <mergeCell ref="M70:N70"/>
    <mergeCell ref="A3:Q3"/>
    <mergeCell ref="A4:B4"/>
    <mergeCell ref="D4:E4"/>
    <mergeCell ref="F4:G4"/>
    <mergeCell ref="H4:J4"/>
    <mergeCell ref="A72:Q72"/>
    <mergeCell ref="A5:A6"/>
    <mergeCell ref="B5:B6"/>
    <mergeCell ref="P6:Q6"/>
    <mergeCell ref="C5:C6"/>
  </mergeCells>
  <phoneticPr fontId="7"/>
  <hyperlinks>
    <hyperlink ref="A1" location="'目次'!A1" display="目次" xr:uid="{00000000-0004-0000-3300-000000000000}"/>
  </hyperlinks>
  <printOptions horizontalCentered="1"/>
  <pageMargins left="0.43307086614173229" right="0.51181102362204722" top="0.28000000000000003" bottom="0.39370078740157483" header="0.21" footer="0.55118110236220474"/>
  <pageSetup paperSize="9" scale="85" fitToHeight="0" orientation="portrait" r:id="rId2"/>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19"/>
  <sheetViews>
    <sheetView view="pageBreakPreview" zoomScaleNormal="100" zoomScaleSheetLayoutView="100" workbookViewId="0">
      <selection sqref="A1:B1"/>
    </sheetView>
  </sheetViews>
  <sheetFormatPr defaultColWidth="9" defaultRowHeight="13"/>
  <cols>
    <col min="1" max="1" width="1.36328125" style="241" customWidth="1"/>
    <col min="2" max="2" width="24.26953125" style="241" customWidth="1"/>
    <col min="3" max="3" width="6.7265625" style="241" customWidth="1"/>
    <col min="4" max="5" width="21.26953125" style="241" customWidth="1"/>
    <col min="6" max="6" width="3.08984375" style="241" customWidth="1"/>
    <col min="7" max="16384" width="9" style="241"/>
  </cols>
  <sheetData>
    <row r="1" spans="1:8">
      <c r="A1" s="3681" t="s">
        <v>646</v>
      </c>
      <c r="B1" s="3681"/>
    </row>
    <row r="2" spans="1:8" ht="18" customHeight="1">
      <c r="A2" s="513"/>
      <c r="B2" s="512" t="s">
        <v>2456</v>
      </c>
      <c r="C2" s="512"/>
      <c r="D2" s="512"/>
      <c r="E2" s="512"/>
      <c r="F2" s="512"/>
    </row>
    <row r="3" spans="1:8" ht="27.75" customHeight="1">
      <c r="A3" s="513"/>
      <c r="B3" s="512"/>
      <c r="C3" s="512"/>
      <c r="D3" s="512"/>
      <c r="E3" s="2966" t="s">
        <v>517</v>
      </c>
      <c r="F3" s="2966"/>
    </row>
    <row r="4" spans="1:8" ht="18.75" customHeight="1">
      <c r="A4" s="513"/>
      <c r="B4" s="512"/>
      <c r="C4" s="512"/>
      <c r="D4" s="512"/>
      <c r="E4" s="514"/>
      <c r="F4" s="514"/>
    </row>
    <row r="5" spans="1:8" ht="36" customHeight="1">
      <c r="A5" s="3682" t="s">
        <v>2455</v>
      </c>
      <c r="B5" s="3682"/>
      <c r="C5" s="3682"/>
      <c r="D5" s="3682"/>
      <c r="E5" s="3682"/>
      <c r="F5" s="3682"/>
    </row>
    <row r="6" spans="1:8" ht="25.5" customHeight="1">
      <c r="A6" s="515"/>
      <c r="B6" s="515"/>
      <c r="C6" s="515"/>
      <c r="D6" s="515"/>
      <c r="E6" s="515"/>
      <c r="F6" s="515"/>
    </row>
    <row r="7" spans="1:8" ht="42" customHeight="1">
      <c r="A7" s="515"/>
      <c r="B7" s="1011" t="s">
        <v>238</v>
      </c>
      <c r="C7" s="2968"/>
      <c r="D7" s="2969"/>
      <c r="E7" s="2969"/>
      <c r="F7" s="2970"/>
    </row>
    <row r="8" spans="1:8" ht="42" customHeight="1">
      <c r="A8" s="515"/>
      <c r="B8" s="529" t="s">
        <v>237</v>
      </c>
      <c r="C8" s="2968"/>
      <c r="D8" s="2969"/>
      <c r="E8" s="2969"/>
      <c r="F8" s="2970"/>
    </row>
    <row r="9" spans="1:8" ht="42" customHeight="1">
      <c r="A9" s="512"/>
      <c r="B9" s="1404" t="s">
        <v>57</v>
      </c>
      <c r="C9" s="2971" t="s">
        <v>70</v>
      </c>
      <c r="D9" s="2971"/>
      <c r="E9" s="2971"/>
      <c r="F9" s="2972"/>
    </row>
    <row r="10" spans="1:8" ht="71.25" customHeight="1">
      <c r="A10" s="512"/>
      <c r="B10" s="1403" t="s">
        <v>17</v>
      </c>
      <c r="C10" s="1352">
        <v>1</v>
      </c>
      <c r="D10" s="3686" t="s">
        <v>25</v>
      </c>
      <c r="E10" s="3686"/>
      <c r="F10" s="3687"/>
    </row>
    <row r="11" spans="1:8" ht="71.25" customHeight="1">
      <c r="A11" s="512"/>
      <c r="B11" s="3688" t="s">
        <v>2454</v>
      </c>
      <c r="C11" s="1011">
        <v>1</v>
      </c>
      <c r="D11" s="3686" t="s">
        <v>2453</v>
      </c>
      <c r="E11" s="3686"/>
      <c r="F11" s="3687"/>
    </row>
    <row r="12" spans="1:8" ht="71.25" customHeight="1">
      <c r="A12" s="512"/>
      <c r="B12" s="3689"/>
      <c r="C12" s="1011">
        <v>2</v>
      </c>
      <c r="D12" s="3686" t="s">
        <v>499</v>
      </c>
      <c r="E12" s="3686"/>
      <c r="F12" s="3687"/>
    </row>
    <row r="13" spans="1:8" ht="71.25" customHeight="1">
      <c r="A13" s="512"/>
      <c r="B13" s="3684" t="s">
        <v>2452</v>
      </c>
      <c r="C13" s="1011">
        <v>1</v>
      </c>
      <c r="D13" s="3686" t="s">
        <v>266</v>
      </c>
      <c r="E13" s="3686"/>
      <c r="F13" s="3687"/>
    </row>
    <row r="14" spans="1:8" ht="71.25" customHeight="1">
      <c r="A14" s="512"/>
      <c r="B14" s="3685"/>
      <c r="C14" s="1402">
        <v>2</v>
      </c>
      <c r="D14" s="3478" t="s">
        <v>185</v>
      </c>
      <c r="E14" s="3478"/>
      <c r="F14" s="3477"/>
    </row>
    <row r="15" spans="1:8" ht="7.5" customHeight="1">
      <c r="A15" s="512"/>
      <c r="B15" s="512"/>
      <c r="C15" s="512"/>
      <c r="D15" s="512"/>
      <c r="E15" s="512"/>
      <c r="F15" s="512"/>
    </row>
    <row r="16" spans="1:8">
      <c r="A16" s="512"/>
      <c r="B16" s="2965" t="s">
        <v>2457</v>
      </c>
      <c r="C16" s="3683"/>
      <c r="D16" s="3683"/>
      <c r="E16" s="3683"/>
      <c r="F16" s="3683"/>
      <c r="H16" s="512"/>
    </row>
    <row r="17" spans="1:10" ht="18.75" customHeight="1">
      <c r="A17" s="485"/>
      <c r="B17" s="3683"/>
      <c r="C17" s="3683"/>
      <c r="D17" s="3683"/>
      <c r="E17" s="3683"/>
      <c r="F17" s="3683"/>
      <c r="H17" s="485" t="s">
        <v>1309</v>
      </c>
    </row>
    <row r="18" spans="1:10">
      <c r="B18" s="3683"/>
      <c r="C18" s="3683"/>
      <c r="D18" s="3683"/>
      <c r="E18" s="3683"/>
      <c r="F18" s="3683"/>
      <c r="G18" s="3386"/>
      <c r="H18" s="3387"/>
      <c r="I18" s="3387"/>
      <c r="J18" s="3387"/>
    </row>
    <row r="19" spans="1:10">
      <c r="B19" s="3683"/>
      <c r="C19" s="3683"/>
      <c r="D19" s="3683"/>
      <c r="E19" s="3683"/>
      <c r="F19" s="3683"/>
    </row>
  </sheetData>
  <mergeCells count="15">
    <mergeCell ref="D10:F10"/>
    <mergeCell ref="B11:B12"/>
    <mergeCell ref="D11:F11"/>
    <mergeCell ref="D12:F12"/>
    <mergeCell ref="C8:F8"/>
    <mergeCell ref="D14:F14"/>
    <mergeCell ref="G18:J18"/>
    <mergeCell ref="B16:F19"/>
    <mergeCell ref="B13:B14"/>
    <mergeCell ref="D13:F13"/>
    <mergeCell ref="A1:B1"/>
    <mergeCell ref="E3:F3"/>
    <mergeCell ref="A5:F5"/>
    <mergeCell ref="C7:F7"/>
    <mergeCell ref="C9:F9"/>
  </mergeCells>
  <phoneticPr fontId="7"/>
  <hyperlinks>
    <hyperlink ref="A1" location="'目次'!A1" display="目次" xr:uid="{00000000-0004-0000-3400-000000000000}"/>
  </hyperlinks>
  <pageMargins left="0.76" right="0.70866141732283472" top="0.74803149606299213" bottom="0.74803149606299213" header="0.31496062992125984" footer="0.31496062992125984"/>
  <pageSetup paperSize="9" scale="1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M51"/>
  <sheetViews>
    <sheetView view="pageBreakPreview" zoomScaleSheetLayoutView="100" workbookViewId="0"/>
  </sheetViews>
  <sheetFormatPr defaultColWidth="8.6328125" defaultRowHeight="21" customHeight="1"/>
  <cols>
    <col min="1" max="1" width="2.90625" style="550" customWidth="1"/>
    <col min="2" max="23" width="2.6328125" style="550" customWidth="1"/>
    <col min="24" max="24" width="5.453125" style="550" customWidth="1"/>
    <col min="25" max="25" width="4.36328125" style="550" customWidth="1"/>
    <col min="26" max="37" width="2.6328125" style="550" customWidth="1"/>
    <col min="38" max="38" width="2.453125" style="550" customWidth="1"/>
    <col min="39" max="39" width="9" style="550" customWidth="1"/>
    <col min="40" max="40" width="2.453125" style="550" customWidth="1"/>
    <col min="41" max="16384" width="8.6328125" style="550"/>
  </cols>
  <sheetData>
    <row r="1" spans="1:39" s="1" customFormat="1" ht="18" customHeight="1">
      <c r="A1" s="172" t="s">
        <v>646</v>
      </c>
    </row>
    <row r="2" spans="1:39" s="549" customFormat="1" ht="20.149999999999999" customHeight="1">
      <c r="B2" s="549" t="s">
        <v>1386</v>
      </c>
    </row>
    <row r="3" spans="1:39" s="549" customFormat="1" ht="20.149999999999999" customHeight="1">
      <c r="AA3" s="2151" t="s">
        <v>1387</v>
      </c>
      <c r="AB3" s="2151"/>
      <c r="AC3" s="2151"/>
      <c r="AD3" s="2151"/>
      <c r="AE3" s="2151"/>
      <c r="AF3" s="2151"/>
      <c r="AG3" s="2151"/>
      <c r="AH3" s="2151"/>
      <c r="AI3" s="2151"/>
      <c r="AJ3" s="2151"/>
    </row>
    <row r="4" spans="1:39" s="549" customFormat="1" ht="20.149999999999999" customHeight="1"/>
    <row r="5" spans="1:39" ht="21" customHeight="1">
      <c r="B5" s="2152" t="s">
        <v>2501</v>
      </c>
      <c r="C5" s="2152"/>
      <c r="D5" s="2152"/>
      <c r="E5" s="2152"/>
      <c r="F5" s="2152"/>
      <c r="G5" s="2152"/>
      <c r="H5" s="2152"/>
      <c r="I5" s="2152"/>
      <c r="J5" s="2152"/>
      <c r="K5" s="2152"/>
      <c r="L5" s="2152"/>
      <c r="M5" s="2152"/>
      <c r="N5" s="2152"/>
      <c r="O5" s="2152"/>
      <c r="P5" s="2152"/>
      <c r="Q5" s="2152"/>
      <c r="R5" s="2152"/>
      <c r="S5" s="2152"/>
      <c r="T5" s="2152"/>
      <c r="U5" s="2152"/>
      <c r="V5" s="2152"/>
      <c r="W5" s="2152"/>
      <c r="X5" s="2152"/>
      <c r="Y5" s="2152"/>
      <c r="Z5" s="2152"/>
      <c r="AA5" s="2152"/>
      <c r="AB5" s="2152"/>
      <c r="AC5" s="2152"/>
      <c r="AD5" s="2152"/>
      <c r="AE5" s="2152"/>
      <c r="AF5" s="2152"/>
      <c r="AG5" s="2152"/>
      <c r="AH5" s="2152"/>
      <c r="AI5" s="2152"/>
      <c r="AJ5" s="2152"/>
    </row>
    <row r="6" spans="1:39" s="552" customFormat="1" ht="18" customHeight="1">
      <c r="A6" s="551"/>
      <c r="B6" s="551"/>
      <c r="C6" s="551"/>
      <c r="D6" s="551"/>
      <c r="E6" s="551"/>
      <c r="F6" s="551"/>
      <c r="G6" s="551"/>
      <c r="H6" s="551"/>
    </row>
    <row r="7" spans="1:39" s="552" customFormat="1" ht="29.25" customHeight="1">
      <c r="A7" s="551"/>
      <c r="B7" s="2153" t="s">
        <v>1388</v>
      </c>
      <c r="C7" s="2153"/>
      <c r="D7" s="2153"/>
      <c r="E7" s="2153"/>
      <c r="F7" s="2153"/>
      <c r="G7" s="2153"/>
      <c r="H7" s="2153"/>
      <c r="I7" s="2153"/>
      <c r="J7" s="2153"/>
      <c r="K7" s="2153"/>
      <c r="L7" s="2147"/>
      <c r="M7" s="2147"/>
      <c r="N7" s="2147"/>
      <c r="O7" s="2147"/>
      <c r="P7" s="2147"/>
      <c r="Q7" s="2147"/>
      <c r="R7" s="2147"/>
      <c r="S7" s="2147"/>
      <c r="T7" s="2147"/>
      <c r="U7" s="2147"/>
      <c r="V7" s="2147"/>
      <c r="W7" s="2147"/>
      <c r="X7" s="2147"/>
      <c r="Y7" s="2147"/>
      <c r="Z7" s="2147"/>
      <c r="AA7" s="2147"/>
      <c r="AB7" s="2147"/>
      <c r="AC7" s="2147"/>
      <c r="AD7" s="2147"/>
      <c r="AE7" s="2147"/>
      <c r="AF7" s="2147"/>
      <c r="AG7" s="2147"/>
      <c r="AH7" s="2147"/>
      <c r="AI7" s="2147"/>
      <c r="AJ7" s="2147"/>
    </row>
    <row r="8" spans="1:39" s="552" customFormat="1" ht="31.5" customHeight="1">
      <c r="A8" s="551"/>
      <c r="B8" s="2153" t="s">
        <v>1389</v>
      </c>
      <c r="C8" s="2153"/>
      <c r="D8" s="2153"/>
      <c r="E8" s="2153"/>
      <c r="F8" s="2153"/>
      <c r="G8" s="2153"/>
      <c r="H8" s="2153"/>
      <c r="I8" s="2153"/>
      <c r="J8" s="2153"/>
      <c r="K8" s="2153"/>
      <c r="L8" s="2154"/>
      <c r="M8" s="2154"/>
      <c r="N8" s="2154"/>
      <c r="O8" s="2154"/>
      <c r="P8" s="2154"/>
      <c r="Q8" s="2154"/>
      <c r="R8" s="2154"/>
      <c r="S8" s="2154"/>
      <c r="T8" s="2154"/>
      <c r="U8" s="2154"/>
      <c r="V8" s="2154"/>
      <c r="W8" s="2154"/>
      <c r="X8" s="2154"/>
      <c r="Y8" s="2154"/>
      <c r="Z8" s="2155" t="s">
        <v>1390</v>
      </c>
      <c r="AA8" s="2155"/>
      <c r="AB8" s="2155"/>
      <c r="AC8" s="2155"/>
      <c r="AD8" s="2155"/>
      <c r="AE8" s="2155"/>
      <c r="AF8" s="2155"/>
      <c r="AG8" s="2156" t="s">
        <v>2369</v>
      </c>
      <c r="AH8" s="2156"/>
      <c r="AI8" s="2156"/>
      <c r="AJ8" s="2156"/>
    </row>
    <row r="9" spans="1:39" s="552" customFormat="1" ht="29.25" customHeight="1">
      <c r="B9" s="2146" t="s">
        <v>1391</v>
      </c>
      <c r="C9" s="2146"/>
      <c r="D9" s="2146"/>
      <c r="E9" s="2146"/>
      <c r="F9" s="2146"/>
      <c r="G9" s="2146"/>
      <c r="H9" s="2146"/>
      <c r="I9" s="2146"/>
      <c r="J9" s="2146"/>
      <c r="K9" s="2146"/>
      <c r="L9" s="2147" t="s">
        <v>1392</v>
      </c>
      <c r="M9" s="2147"/>
      <c r="N9" s="2147"/>
      <c r="O9" s="2147"/>
      <c r="P9" s="2147"/>
      <c r="Q9" s="2147"/>
      <c r="R9" s="2147"/>
      <c r="S9" s="2147"/>
      <c r="T9" s="2147"/>
      <c r="U9" s="2147"/>
      <c r="V9" s="2147"/>
      <c r="W9" s="2147"/>
      <c r="X9" s="2147"/>
      <c r="Y9" s="2147"/>
      <c r="Z9" s="2147"/>
      <c r="AA9" s="2147"/>
      <c r="AB9" s="2147"/>
      <c r="AC9" s="2147"/>
      <c r="AD9" s="2147"/>
      <c r="AE9" s="2147"/>
      <c r="AF9" s="2147"/>
      <c r="AG9" s="2147"/>
      <c r="AH9" s="2147"/>
      <c r="AI9" s="2147"/>
      <c r="AJ9" s="2147"/>
    </row>
    <row r="10" spans="1:39" ht="9.75" customHeight="1"/>
    <row r="11" spans="1:39" ht="21" customHeight="1">
      <c r="B11" s="2132" t="s">
        <v>1393</v>
      </c>
      <c r="C11" s="2132"/>
      <c r="D11" s="2132"/>
      <c r="E11" s="2132"/>
      <c r="F11" s="2132"/>
      <c r="G11" s="2132"/>
      <c r="H11" s="2132"/>
      <c r="I11" s="2132"/>
      <c r="J11" s="2132"/>
      <c r="K11" s="2132"/>
      <c r="L11" s="2132"/>
      <c r="M11" s="2132"/>
      <c r="N11" s="2132"/>
      <c r="O11" s="2132"/>
      <c r="P11" s="2132"/>
      <c r="Q11" s="2132"/>
      <c r="R11" s="2132"/>
      <c r="S11" s="2132"/>
      <c r="T11" s="2132"/>
      <c r="U11" s="2132"/>
      <c r="V11" s="2132"/>
      <c r="W11" s="2132"/>
      <c r="X11" s="2132"/>
      <c r="Y11" s="2132"/>
      <c r="Z11" s="2132"/>
      <c r="AA11" s="2132"/>
      <c r="AB11" s="2132"/>
      <c r="AC11" s="2132"/>
      <c r="AD11" s="2132"/>
      <c r="AE11" s="2132"/>
      <c r="AF11" s="2132"/>
      <c r="AG11" s="2132"/>
      <c r="AH11" s="2132"/>
      <c r="AI11" s="2132"/>
      <c r="AJ11" s="2132"/>
    </row>
    <row r="12" spans="1:39" ht="21" customHeight="1">
      <c r="B12" s="2148" t="s">
        <v>1394</v>
      </c>
      <c r="C12" s="2148"/>
      <c r="D12" s="2148"/>
      <c r="E12" s="2148"/>
      <c r="F12" s="2148"/>
      <c r="G12" s="2148"/>
      <c r="H12" s="2148"/>
      <c r="I12" s="2148"/>
      <c r="J12" s="2148"/>
      <c r="K12" s="2148"/>
      <c r="L12" s="2148"/>
      <c r="M12" s="2148"/>
      <c r="N12" s="2148"/>
      <c r="O12" s="2148"/>
      <c r="P12" s="2148"/>
      <c r="Q12" s="2148"/>
      <c r="R12" s="2148"/>
      <c r="S12" s="2149"/>
      <c r="T12" s="2149"/>
      <c r="U12" s="2149"/>
      <c r="V12" s="2149"/>
      <c r="W12" s="2149"/>
      <c r="X12" s="2149"/>
      <c r="Y12" s="2149"/>
      <c r="Z12" s="2149"/>
      <c r="AA12" s="2149"/>
      <c r="AB12" s="2149"/>
      <c r="AC12" s="553" t="s">
        <v>1395</v>
      </c>
      <c r="AD12" s="554"/>
      <c r="AE12" s="2150"/>
      <c r="AF12" s="2150"/>
      <c r="AG12" s="2150"/>
      <c r="AH12" s="2150"/>
      <c r="AI12" s="2150"/>
      <c r="AJ12" s="2150"/>
      <c r="AM12" s="555"/>
    </row>
    <row r="13" spans="1:39" ht="21" customHeight="1" thickBot="1">
      <c r="B13" s="556"/>
      <c r="C13" s="2144" t="s">
        <v>1396</v>
      </c>
      <c r="D13" s="2144"/>
      <c r="E13" s="2144"/>
      <c r="F13" s="2144"/>
      <c r="G13" s="2144"/>
      <c r="H13" s="2144"/>
      <c r="I13" s="2144"/>
      <c r="J13" s="2144"/>
      <c r="K13" s="2144"/>
      <c r="L13" s="2144"/>
      <c r="M13" s="2144"/>
      <c r="N13" s="2144"/>
      <c r="O13" s="2144"/>
      <c r="P13" s="2144"/>
      <c r="Q13" s="2144"/>
      <c r="R13" s="2144"/>
      <c r="S13" s="2134">
        <f>ROUNDUP(S12*50%,1)</f>
        <v>0</v>
      </c>
      <c r="T13" s="2134"/>
      <c r="U13" s="2134"/>
      <c r="V13" s="2134"/>
      <c r="W13" s="2134"/>
      <c r="X13" s="2134"/>
      <c r="Y13" s="2134"/>
      <c r="Z13" s="2134"/>
      <c r="AA13" s="2134"/>
      <c r="AB13" s="2134"/>
      <c r="AC13" s="557" t="s">
        <v>1395</v>
      </c>
      <c r="AD13" s="557"/>
      <c r="AE13" s="2135"/>
      <c r="AF13" s="2135"/>
      <c r="AG13" s="2135"/>
      <c r="AH13" s="2135"/>
      <c r="AI13" s="2135"/>
      <c r="AJ13" s="2135"/>
    </row>
    <row r="14" spans="1:39" ht="21" customHeight="1" thickTop="1">
      <c r="B14" s="2136" t="s">
        <v>1397</v>
      </c>
      <c r="C14" s="2136"/>
      <c r="D14" s="2136"/>
      <c r="E14" s="2136"/>
      <c r="F14" s="2136"/>
      <c r="G14" s="2136"/>
      <c r="H14" s="2136"/>
      <c r="I14" s="2136"/>
      <c r="J14" s="2136"/>
      <c r="K14" s="2136"/>
      <c r="L14" s="2136"/>
      <c r="M14" s="2136"/>
      <c r="N14" s="2136"/>
      <c r="O14" s="2136"/>
      <c r="P14" s="2136"/>
      <c r="Q14" s="2136"/>
      <c r="R14" s="2136"/>
      <c r="S14" s="2145" t="e">
        <f>ROUNDUP(AE26/L26,1)</f>
        <v>#DIV/0!</v>
      </c>
      <c r="T14" s="2145"/>
      <c r="U14" s="2145"/>
      <c r="V14" s="2145"/>
      <c r="W14" s="2145"/>
      <c r="X14" s="2145"/>
      <c r="Y14" s="2145"/>
      <c r="Z14" s="2145"/>
      <c r="AA14" s="2145"/>
      <c r="AB14" s="2145"/>
      <c r="AC14" s="558" t="s">
        <v>1395</v>
      </c>
      <c r="AD14" s="558"/>
      <c r="AE14" s="2138" t="s">
        <v>1398</v>
      </c>
      <c r="AF14" s="2138"/>
      <c r="AG14" s="2138"/>
      <c r="AH14" s="2138"/>
      <c r="AI14" s="2138"/>
      <c r="AJ14" s="2138"/>
    </row>
    <row r="15" spans="1:39" ht="21" customHeight="1">
      <c r="B15" s="2142" t="s">
        <v>1399</v>
      </c>
      <c r="C15" s="2142"/>
      <c r="D15" s="2142"/>
      <c r="E15" s="2142"/>
      <c r="F15" s="2142"/>
      <c r="G15" s="2142"/>
      <c r="H15" s="2142"/>
      <c r="I15" s="2142"/>
      <c r="J15" s="2142"/>
      <c r="K15" s="2142"/>
      <c r="L15" s="2142" t="s">
        <v>1400</v>
      </c>
      <c r="M15" s="2142"/>
      <c r="N15" s="2142"/>
      <c r="O15" s="2142"/>
      <c r="P15" s="2142"/>
      <c r="Q15" s="2142"/>
      <c r="R15" s="2142"/>
      <c r="S15" s="2142"/>
      <c r="T15" s="2142"/>
      <c r="U15" s="2142"/>
      <c r="V15" s="2142"/>
      <c r="W15" s="2142"/>
      <c r="X15" s="2142"/>
      <c r="Y15" s="2142" t="s">
        <v>1401</v>
      </c>
      <c r="Z15" s="2142"/>
      <c r="AA15" s="2142"/>
      <c r="AB15" s="2142"/>
      <c r="AC15" s="2142"/>
      <c r="AD15" s="2142"/>
      <c r="AE15" s="2142" t="s">
        <v>1402</v>
      </c>
      <c r="AF15" s="2142"/>
      <c r="AG15" s="2142"/>
      <c r="AH15" s="2142"/>
      <c r="AI15" s="2142"/>
      <c r="AJ15" s="2142"/>
    </row>
    <row r="16" spans="1:39" ht="21" customHeight="1">
      <c r="B16" s="559">
        <v>1</v>
      </c>
      <c r="C16" s="2127"/>
      <c r="D16" s="2127"/>
      <c r="E16" s="2127"/>
      <c r="F16" s="2127"/>
      <c r="G16" s="2127"/>
      <c r="H16" s="2127"/>
      <c r="I16" s="2127"/>
      <c r="J16" s="2127"/>
      <c r="K16" s="2127"/>
      <c r="L16" s="2127"/>
      <c r="M16" s="2127"/>
      <c r="N16" s="2127"/>
      <c r="O16" s="2127"/>
      <c r="P16" s="2127"/>
      <c r="Q16" s="2127"/>
      <c r="R16" s="2127"/>
      <c r="S16" s="2127"/>
      <c r="T16" s="2127"/>
      <c r="U16" s="2127"/>
      <c r="V16" s="2127"/>
      <c r="W16" s="2127"/>
      <c r="X16" s="2127"/>
      <c r="Y16" s="2127"/>
      <c r="Z16" s="2127"/>
      <c r="AA16" s="2127"/>
      <c r="AB16" s="2127"/>
      <c r="AC16" s="2127"/>
      <c r="AD16" s="2127"/>
      <c r="AE16" s="2127"/>
      <c r="AF16" s="2127"/>
      <c r="AG16" s="2127"/>
      <c r="AH16" s="2127"/>
      <c r="AI16" s="2127"/>
      <c r="AJ16" s="2127"/>
    </row>
    <row r="17" spans="2:36" ht="21" customHeight="1">
      <c r="B17" s="559">
        <v>2</v>
      </c>
      <c r="C17" s="2127"/>
      <c r="D17" s="2127"/>
      <c r="E17" s="2127"/>
      <c r="F17" s="2127"/>
      <c r="G17" s="2127"/>
      <c r="H17" s="2127"/>
      <c r="I17" s="2127"/>
      <c r="J17" s="2127"/>
      <c r="K17" s="2127"/>
      <c r="L17" s="2127"/>
      <c r="M17" s="2127"/>
      <c r="N17" s="2127"/>
      <c r="O17" s="2127"/>
      <c r="P17" s="2127"/>
      <c r="Q17" s="2127"/>
      <c r="R17" s="2127"/>
      <c r="S17" s="2127"/>
      <c r="T17" s="2127"/>
      <c r="U17" s="2127"/>
      <c r="V17" s="2127"/>
      <c r="W17" s="2127"/>
      <c r="X17" s="2127"/>
      <c r="Y17" s="2127"/>
      <c r="Z17" s="2127"/>
      <c r="AA17" s="2127"/>
      <c r="AB17" s="2127"/>
      <c r="AC17" s="2127"/>
      <c r="AD17" s="2127"/>
      <c r="AE17" s="2127"/>
      <c r="AF17" s="2127"/>
      <c r="AG17" s="2127"/>
      <c r="AH17" s="2127"/>
      <c r="AI17" s="2127"/>
      <c r="AJ17" s="2127"/>
    </row>
    <row r="18" spans="2:36" ht="21" customHeight="1">
      <c r="B18" s="559">
        <v>3</v>
      </c>
      <c r="C18" s="2127"/>
      <c r="D18" s="2127"/>
      <c r="E18" s="2127"/>
      <c r="F18" s="2127"/>
      <c r="G18" s="2127"/>
      <c r="H18" s="2127"/>
      <c r="I18" s="2127"/>
      <c r="J18" s="2127"/>
      <c r="K18" s="2127"/>
      <c r="L18" s="2127"/>
      <c r="M18" s="2127"/>
      <c r="N18" s="2127"/>
      <c r="O18" s="2127"/>
      <c r="P18" s="2127"/>
      <c r="Q18" s="2127"/>
      <c r="R18" s="2127"/>
      <c r="S18" s="2127"/>
      <c r="T18" s="2127"/>
      <c r="U18" s="2127"/>
      <c r="V18" s="2127"/>
      <c r="W18" s="2127"/>
      <c r="X18" s="2127"/>
      <c r="Y18" s="2127"/>
      <c r="Z18" s="2127"/>
      <c r="AA18" s="2127"/>
      <c r="AB18" s="2127"/>
      <c r="AC18" s="2127"/>
      <c r="AD18" s="2127"/>
      <c r="AE18" s="2127"/>
      <c r="AF18" s="2127"/>
      <c r="AG18" s="2127"/>
      <c r="AH18" s="2127"/>
      <c r="AI18" s="2127"/>
      <c r="AJ18" s="2127"/>
    </row>
    <row r="19" spans="2:36" ht="21" customHeight="1">
      <c r="B19" s="559">
        <v>4</v>
      </c>
      <c r="C19" s="2127"/>
      <c r="D19" s="2127"/>
      <c r="E19" s="2127"/>
      <c r="F19" s="2127"/>
      <c r="G19" s="2127"/>
      <c r="H19" s="2127"/>
      <c r="I19" s="2127"/>
      <c r="J19" s="2127"/>
      <c r="K19" s="2127"/>
      <c r="L19" s="2127"/>
      <c r="M19" s="2127"/>
      <c r="N19" s="2127"/>
      <c r="O19" s="2127"/>
      <c r="P19" s="2127"/>
      <c r="Q19" s="2127"/>
      <c r="R19" s="2127"/>
      <c r="S19" s="2127"/>
      <c r="T19" s="2127"/>
      <c r="U19" s="2127"/>
      <c r="V19" s="2127"/>
      <c r="W19" s="2127"/>
      <c r="X19" s="2127"/>
      <c r="Y19" s="2127"/>
      <c r="Z19" s="2127"/>
      <c r="AA19" s="2127"/>
      <c r="AB19" s="2127"/>
      <c r="AC19" s="2127"/>
      <c r="AD19" s="2127"/>
      <c r="AE19" s="2127"/>
      <c r="AF19" s="2127"/>
      <c r="AG19" s="2127"/>
      <c r="AH19" s="2127"/>
      <c r="AI19" s="2127"/>
      <c r="AJ19" s="2127"/>
    </row>
    <row r="20" spans="2:36" ht="21" customHeight="1">
      <c r="B20" s="559">
        <v>5</v>
      </c>
      <c r="C20" s="2127"/>
      <c r="D20" s="2127"/>
      <c r="E20" s="2127"/>
      <c r="F20" s="2127"/>
      <c r="G20" s="2127"/>
      <c r="H20" s="2127"/>
      <c r="I20" s="2127"/>
      <c r="J20" s="2127"/>
      <c r="K20" s="2127"/>
      <c r="L20" s="2127"/>
      <c r="M20" s="2127"/>
      <c r="N20" s="2127"/>
      <c r="O20" s="2127"/>
      <c r="P20" s="2127"/>
      <c r="Q20" s="2127"/>
      <c r="R20" s="2127"/>
      <c r="S20" s="2127"/>
      <c r="T20" s="2127"/>
      <c r="U20" s="2127"/>
      <c r="V20" s="2127"/>
      <c r="W20" s="2127"/>
      <c r="X20" s="2127"/>
      <c r="Y20" s="2127"/>
      <c r="Z20" s="2127"/>
      <c r="AA20" s="2127"/>
      <c r="AB20" s="2127"/>
      <c r="AC20" s="2127"/>
      <c r="AD20" s="2127"/>
      <c r="AE20" s="2127"/>
      <c r="AF20" s="2127"/>
      <c r="AG20" s="2127"/>
      <c r="AH20" s="2127"/>
      <c r="AI20" s="2127"/>
      <c r="AJ20" s="2127"/>
    </row>
    <row r="21" spans="2:36" ht="21" customHeight="1">
      <c r="B21" s="559">
        <v>6</v>
      </c>
      <c r="C21" s="2127"/>
      <c r="D21" s="2127"/>
      <c r="E21" s="2127"/>
      <c r="F21" s="2127"/>
      <c r="G21" s="2127"/>
      <c r="H21" s="2127"/>
      <c r="I21" s="2127"/>
      <c r="J21" s="2127"/>
      <c r="K21" s="2127"/>
      <c r="L21" s="2127"/>
      <c r="M21" s="2127"/>
      <c r="N21" s="2127"/>
      <c r="O21" s="2127"/>
      <c r="P21" s="2127"/>
      <c r="Q21" s="2127"/>
      <c r="R21" s="2127"/>
      <c r="S21" s="2127"/>
      <c r="T21" s="2127"/>
      <c r="U21" s="2127"/>
      <c r="V21" s="2127"/>
      <c r="W21" s="2127"/>
      <c r="X21" s="2127"/>
      <c r="Y21" s="2127"/>
      <c r="Z21" s="2127"/>
      <c r="AA21" s="2127"/>
      <c r="AB21" s="2127"/>
      <c r="AC21" s="2127"/>
      <c r="AD21" s="2127"/>
      <c r="AE21" s="2127"/>
      <c r="AF21" s="2127"/>
      <c r="AG21" s="2127"/>
      <c r="AH21" s="2127"/>
      <c r="AI21" s="2127"/>
      <c r="AJ21" s="2127"/>
    </row>
    <row r="22" spans="2:36" ht="21" customHeight="1">
      <c r="B22" s="559">
        <v>7</v>
      </c>
      <c r="C22" s="2127"/>
      <c r="D22" s="2127"/>
      <c r="E22" s="2127"/>
      <c r="F22" s="2127"/>
      <c r="G22" s="2127"/>
      <c r="H22" s="2127"/>
      <c r="I22" s="2127"/>
      <c r="J22" s="2127"/>
      <c r="K22" s="2127"/>
      <c r="L22" s="2127"/>
      <c r="M22" s="2127"/>
      <c r="N22" s="2127"/>
      <c r="O22" s="2127"/>
      <c r="P22" s="2127"/>
      <c r="Q22" s="2127"/>
      <c r="R22" s="2127"/>
      <c r="S22" s="2127"/>
      <c r="T22" s="2127"/>
      <c r="U22" s="2127"/>
      <c r="V22" s="2127"/>
      <c r="W22" s="2127"/>
      <c r="X22" s="2127"/>
      <c r="Y22" s="2127"/>
      <c r="Z22" s="2127"/>
      <c r="AA22" s="2127"/>
      <c r="AB22" s="2127"/>
      <c r="AC22" s="2127"/>
      <c r="AD22" s="2127"/>
      <c r="AE22" s="2127"/>
      <c r="AF22" s="2127"/>
      <c r="AG22" s="2127"/>
      <c r="AH22" s="2127"/>
      <c r="AI22" s="2127"/>
      <c r="AJ22" s="2127"/>
    </row>
    <row r="23" spans="2:36" ht="21" customHeight="1">
      <c r="B23" s="559">
        <v>8</v>
      </c>
      <c r="C23" s="2127"/>
      <c r="D23" s="2127"/>
      <c r="E23" s="2127"/>
      <c r="F23" s="2127"/>
      <c r="G23" s="2127"/>
      <c r="H23" s="2127"/>
      <c r="I23" s="2127"/>
      <c r="J23" s="2127"/>
      <c r="K23" s="2127"/>
      <c r="L23" s="2127"/>
      <c r="M23" s="2127"/>
      <c r="N23" s="2127"/>
      <c r="O23" s="2127"/>
      <c r="P23" s="2127"/>
      <c r="Q23" s="2127"/>
      <c r="R23" s="2127"/>
      <c r="S23" s="2127"/>
      <c r="T23" s="2127"/>
      <c r="U23" s="2127"/>
      <c r="V23" s="2127"/>
      <c r="W23" s="2127"/>
      <c r="X23" s="2127"/>
      <c r="Y23" s="2127"/>
      <c r="Z23" s="2127"/>
      <c r="AA23" s="2127"/>
      <c r="AB23" s="2127"/>
      <c r="AC23" s="2127"/>
      <c r="AD23" s="2127"/>
      <c r="AE23" s="2127"/>
      <c r="AF23" s="2127"/>
      <c r="AG23" s="2127"/>
      <c r="AH23" s="2127"/>
      <c r="AI23" s="2127"/>
      <c r="AJ23" s="2127"/>
    </row>
    <row r="24" spans="2:36" ht="21" customHeight="1">
      <c r="B24" s="559">
        <v>9</v>
      </c>
      <c r="C24" s="2127"/>
      <c r="D24" s="2127"/>
      <c r="E24" s="2127"/>
      <c r="F24" s="2127"/>
      <c r="G24" s="2127"/>
      <c r="H24" s="2127"/>
      <c r="I24" s="2127"/>
      <c r="J24" s="2127"/>
      <c r="K24" s="2127"/>
      <c r="L24" s="2127"/>
      <c r="M24" s="2127"/>
      <c r="N24" s="2127"/>
      <c r="O24" s="2127"/>
      <c r="P24" s="2127"/>
      <c r="Q24" s="2127"/>
      <c r="R24" s="2127"/>
      <c r="S24" s="2127"/>
      <c r="T24" s="2127"/>
      <c r="U24" s="2127"/>
      <c r="V24" s="2127"/>
      <c r="W24" s="2127"/>
      <c r="X24" s="2127"/>
      <c r="Y24" s="2127"/>
      <c r="Z24" s="2127"/>
      <c r="AA24" s="2127"/>
      <c r="AB24" s="2127"/>
      <c r="AC24" s="2127"/>
      <c r="AD24" s="2127"/>
      <c r="AE24" s="2127"/>
      <c r="AF24" s="2127"/>
      <c r="AG24" s="2127"/>
      <c r="AH24" s="2127"/>
      <c r="AI24" s="2127"/>
      <c r="AJ24" s="2127"/>
    </row>
    <row r="25" spans="2:36" ht="21" customHeight="1">
      <c r="B25" s="559">
        <v>10</v>
      </c>
      <c r="C25" s="2127"/>
      <c r="D25" s="2127"/>
      <c r="E25" s="2127"/>
      <c r="F25" s="2127"/>
      <c r="G25" s="2127"/>
      <c r="H25" s="2127"/>
      <c r="I25" s="2127"/>
      <c r="J25" s="2127"/>
      <c r="K25" s="2127"/>
      <c r="L25" s="2127"/>
      <c r="M25" s="2127"/>
      <c r="N25" s="2127"/>
      <c r="O25" s="2127"/>
      <c r="P25" s="2127"/>
      <c r="Q25" s="2127"/>
      <c r="R25" s="2127"/>
      <c r="S25" s="2127"/>
      <c r="T25" s="2127"/>
      <c r="U25" s="2127"/>
      <c r="V25" s="2127"/>
      <c r="W25" s="2127"/>
      <c r="X25" s="2127"/>
      <c r="Y25" s="2127"/>
      <c r="Z25" s="2127"/>
      <c r="AA25" s="2127"/>
      <c r="AB25" s="2127"/>
      <c r="AC25" s="2127"/>
      <c r="AD25" s="2127"/>
      <c r="AE25" s="2127"/>
      <c r="AF25" s="2127"/>
      <c r="AG25" s="2127"/>
      <c r="AH25" s="2127"/>
      <c r="AI25" s="2127"/>
      <c r="AJ25" s="2127"/>
    </row>
    <row r="26" spans="2:36" ht="21" customHeight="1">
      <c r="B26" s="2139" t="s">
        <v>1403</v>
      </c>
      <c r="C26" s="2139"/>
      <c r="D26" s="2139"/>
      <c r="E26" s="2139"/>
      <c r="F26" s="2139"/>
      <c r="G26" s="2139"/>
      <c r="H26" s="2139"/>
      <c r="I26" s="2139"/>
      <c r="J26" s="2139"/>
      <c r="K26" s="2139"/>
      <c r="L26" s="2140"/>
      <c r="M26" s="2140"/>
      <c r="N26" s="2140"/>
      <c r="O26" s="2140"/>
      <c r="P26" s="2140"/>
      <c r="Q26" s="2141" t="s">
        <v>1404</v>
      </c>
      <c r="R26" s="2141"/>
      <c r="S26" s="2142" t="s">
        <v>1405</v>
      </c>
      <c r="T26" s="2142"/>
      <c r="U26" s="2142"/>
      <c r="V26" s="2142"/>
      <c r="W26" s="2142"/>
      <c r="X26" s="2142"/>
      <c r="Y26" s="2142"/>
      <c r="Z26" s="2142"/>
      <c r="AA26" s="2142"/>
      <c r="AB26" s="2142"/>
      <c r="AC26" s="2142"/>
      <c r="AD26" s="2142"/>
      <c r="AE26" s="2143">
        <f>SUM(AE16:AJ25)</f>
        <v>0</v>
      </c>
      <c r="AF26" s="2143"/>
      <c r="AG26" s="2143"/>
      <c r="AH26" s="2143"/>
      <c r="AI26" s="2143"/>
      <c r="AJ26" s="2143"/>
    </row>
    <row r="27" spans="2:36" ht="9" customHeight="1">
      <c r="B27" s="560"/>
      <c r="C27" s="561"/>
      <c r="D27" s="561"/>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row>
    <row r="28" spans="2:36" ht="21" customHeight="1">
      <c r="B28" s="2132" t="s">
        <v>1406</v>
      </c>
      <c r="C28" s="2132"/>
      <c r="D28" s="2132"/>
      <c r="E28" s="2132"/>
      <c r="F28" s="2132"/>
      <c r="G28" s="2132"/>
      <c r="H28" s="2132"/>
      <c r="I28" s="2132"/>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2"/>
      <c r="AJ28" s="2132"/>
    </row>
    <row r="29" spans="2:36" ht="21" customHeight="1" thickBot="1">
      <c r="B29" s="2133" t="s">
        <v>1407</v>
      </c>
      <c r="C29" s="2133"/>
      <c r="D29" s="2133"/>
      <c r="E29" s="2133"/>
      <c r="F29" s="2133"/>
      <c r="G29" s="2133"/>
      <c r="H29" s="2133"/>
      <c r="I29" s="2133"/>
      <c r="J29" s="2133"/>
      <c r="K29" s="2133"/>
      <c r="L29" s="2133"/>
      <c r="M29" s="2133"/>
      <c r="N29" s="2133"/>
      <c r="O29" s="2133"/>
      <c r="P29" s="2133"/>
      <c r="Q29" s="2133"/>
      <c r="R29" s="2133"/>
      <c r="S29" s="2134">
        <f>ROUNDUP(S12/40,1)</f>
        <v>0</v>
      </c>
      <c r="T29" s="2134"/>
      <c r="U29" s="2134"/>
      <c r="V29" s="2134"/>
      <c r="W29" s="2134"/>
      <c r="X29" s="2134"/>
      <c r="Y29" s="2134"/>
      <c r="Z29" s="2134"/>
      <c r="AA29" s="2134"/>
      <c r="AB29" s="2134"/>
      <c r="AC29" s="562" t="s">
        <v>1395</v>
      </c>
      <c r="AD29" s="563"/>
      <c r="AE29" s="2135"/>
      <c r="AF29" s="2135"/>
      <c r="AG29" s="2135"/>
      <c r="AH29" s="2135"/>
      <c r="AI29" s="2135"/>
      <c r="AJ29" s="2135"/>
    </row>
    <row r="30" spans="2:36" ht="21" customHeight="1" thickTop="1">
      <c r="B30" s="2136" t="s">
        <v>1408</v>
      </c>
      <c r="C30" s="2136"/>
      <c r="D30" s="2136"/>
      <c r="E30" s="2136"/>
      <c r="F30" s="2136"/>
      <c r="G30" s="2136"/>
      <c r="H30" s="2136"/>
      <c r="I30" s="2136"/>
      <c r="J30" s="2136"/>
      <c r="K30" s="2136"/>
      <c r="L30" s="2136"/>
      <c r="M30" s="2136"/>
      <c r="N30" s="2136"/>
      <c r="O30" s="2136"/>
      <c r="P30" s="2136"/>
      <c r="Q30" s="2136"/>
      <c r="R30" s="2136"/>
      <c r="S30" s="2137"/>
      <c r="T30" s="2137"/>
      <c r="U30" s="2137"/>
      <c r="V30" s="2137"/>
      <c r="W30" s="2137"/>
      <c r="X30" s="2137"/>
      <c r="Y30" s="2137"/>
      <c r="Z30" s="2137"/>
      <c r="AA30" s="2137"/>
      <c r="AB30" s="2137"/>
      <c r="AC30" s="564" t="s">
        <v>1395</v>
      </c>
      <c r="AD30" s="565"/>
      <c r="AE30" s="2138" t="s">
        <v>1409</v>
      </c>
      <c r="AF30" s="2138"/>
      <c r="AG30" s="2138"/>
      <c r="AH30" s="2138"/>
      <c r="AI30" s="2138"/>
      <c r="AJ30" s="2138"/>
    </row>
    <row r="31" spans="2:36" ht="21" customHeight="1">
      <c r="B31" s="2131" t="s">
        <v>1410</v>
      </c>
      <c r="C31" s="2131"/>
      <c r="D31" s="2131"/>
      <c r="E31" s="2131"/>
      <c r="F31" s="2131"/>
      <c r="G31" s="2131"/>
      <c r="H31" s="2131"/>
      <c r="I31" s="2131"/>
      <c r="J31" s="2131"/>
      <c r="K31" s="2131"/>
      <c r="L31" s="2131"/>
      <c r="M31" s="2131"/>
      <c r="N31" s="2131"/>
      <c r="O31" s="2131"/>
      <c r="P31" s="2131"/>
      <c r="Q31" s="2131"/>
      <c r="R31" s="2131"/>
      <c r="S31" s="2131" t="s">
        <v>1411</v>
      </c>
      <c r="T31" s="2131"/>
      <c r="U31" s="2131"/>
      <c r="V31" s="2131"/>
      <c r="W31" s="2131"/>
      <c r="X31" s="2131"/>
      <c r="Y31" s="2131"/>
      <c r="Z31" s="2131"/>
      <c r="AA31" s="2131"/>
      <c r="AB31" s="2131"/>
      <c r="AC31" s="2131"/>
      <c r="AD31" s="2131"/>
      <c r="AE31" s="2131"/>
      <c r="AF31" s="2131"/>
      <c r="AG31" s="2131"/>
      <c r="AH31" s="2131"/>
      <c r="AI31" s="2131"/>
      <c r="AJ31" s="2131"/>
    </row>
    <row r="32" spans="2:36" ht="21" customHeight="1">
      <c r="B32" s="559">
        <v>1</v>
      </c>
      <c r="C32" s="2127"/>
      <c r="D32" s="2127"/>
      <c r="E32" s="2127"/>
      <c r="F32" s="2127"/>
      <c r="G32" s="2127"/>
      <c r="H32" s="2127"/>
      <c r="I32" s="2127"/>
      <c r="J32" s="2127"/>
      <c r="K32" s="2127"/>
      <c r="L32" s="2127"/>
      <c r="M32" s="2127"/>
      <c r="N32" s="2127"/>
      <c r="O32" s="2127"/>
      <c r="P32" s="2127"/>
      <c r="Q32" s="2127"/>
      <c r="R32" s="2127"/>
      <c r="S32" s="2127"/>
      <c r="T32" s="2127"/>
      <c r="U32" s="2127"/>
      <c r="V32" s="2127"/>
      <c r="W32" s="2127"/>
      <c r="X32" s="2127"/>
      <c r="Y32" s="2127"/>
      <c r="Z32" s="2127"/>
      <c r="AA32" s="2127"/>
      <c r="AB32" s="2127"/>
      <c r="AC32" s="2127"/>
      <c r="AD32" s="2127"/>
      <c r="AE32" s="2127"/>
      <c r="AF32" s="2127"/>
      <c r="AG32" s="2127"/>
      <c r="AH32" s="2127"/>
      <c r="AI32" s="2127"/>
      <c r="AJ32" s="2127"/>
    </row>
    <row r="33" spans="2:38" ht="21" customHeight="1">
      <c r="B33" s="559">
        <v>2</v>
      </c>
      <c r="C33" s="2127"/>
      <c r="D33" s="2127"/>
      <c r="E33" s="2127"/>
      <c r="F33" s="2127"/>
      <c r="G33" s="2127"/>
      <c r="H33" s="2127"/>
      <c r="I33" s="2127"/>
      <c r="J33" s="2127"/>
      <c r="K33" s="2127"/>
      <c r="L33" s="2127"/>
      <c r="M33" s="2127"/>
      <c r="N33" s="2127"/>
      <c r="O33" s="2127"/>
      <c r="P33" s="2127"/>
      <c r="Q33" s="2127"/>
      <c r="R33" s="2127"/>
      <c r="S33" s="2127"/>
      <c r="T33" s="2127"/>
      <c r="U33" s="2127"/>
      <c r="V33" s="2127"/>
      <c r="W33" s="2127"/>
      <c r="X33" s="2127"/>
      <c r="Y33" s="2127"/>
      <c r="Z33" s="2127"/>
      <c r="AA33" s="2127"/>
      <c r="AB33" s="2127"/>
      <c r="AC33" s="2127"/>
      <c r="AD33" s="2127"/>
      <c r="AE33" s="2127"/>
      <c r="AF33" s="2127"/>
      <c r="AG33" s="2127"/>
      <c r="AH33" s="2127"/>
      <c r="AI33" s="2127"/>
      <c r="AJ33" s="2127"/>
    </row>
    <row r="34" spans="2:38" ht="21" customHeight="1">
      <c r="B34" s="559">
        <v>3</v>
      </c>
      <c r="C34" s="2127"/>
      <c r="D34" s="2127"/>
      <c r="E34" s="2127"/>
      <c r="F34" s="2127"/>
      <c r="G34" s="2127"/>
      <c r="H34" s="2127"/>
      <c r="I34" s="2127"/>
      <c r="J34" s="2127"/>
      <c r="K34" s="2127"/>
      <c r="L34" s="2127"/>
      <c r="M34" s="2127"/>
      <c r="N34" s="2127"/>
      <c r="O34" s="2127"/>
      <c r="P34" s="2127"/>
      <c r="Q34" s="2127"/>
      <c r="R34" s="2127"/>
      <c r="S34" s="2127"/>
      <c r="T34" s="2127"/>
      <c r="U34" s="2127"/>
      <c r="V34" s="2127"/>
      <c r="W34" s="2127"/>
      <c r="X34" s="2127"/>
      <c r="Y34" s="2127"/>
      <c r="Z34" s="2127"/>
      <c r="AA34" s="2127"/>
      <c r="AB34" s="2127"/>
      <c r="AC34" s="2127"/>
      <c r="AD34" s="2127"/>
      <c r="AE34" s="2127"/>
      <c r="AF34" s="2127"/>
      <c r="AG34" s="2127"/>
      <c r="AH34" s="2127"/>
      <c r="AI34" s="2127"/>
      <c r="AJ34" s="2127"/>
    </row>
    <row r="35" spans="2:38" ht="8.25" customHeight="1">
      <c r="B35" s="560"/>
      <c r="C35" s="561"/>
      <c r="D35" s="561"/>
      <c r="E35" s="561"/>
      <c r="F35" s="561"/>
      <c r="G35" s="561"/>
      <c r="H35" s="561"/>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row>
    <row r="36" spans="2:38" ht="22.5" customHeight="1">
      <c r="B36" s="2128" t="s">
        <v>1380</v>
      </c>
      <c r="C36" s="2128"/>
      <c r="D36" s="2128"/>
      <c r="E36" s="2128"/>
      <c r="F36" s="2128"/>
      <c r="G36" s="2128"/>
      <c r="H36" s="2129" t="s">
        <v>1412</v>
      </c>
      <c r="I36" s="2129"/>
      <c r="J36" s="2129"/>
      <c r="K36" s="2129"/>
      <c r="L36" s="2129"/>
      <c r="M36" s="2129"/>
      <c r="N36" s="2129"/>
      <c r="O36" s="2129"/>
      <c r="P36" s="2129"/>
      <c r="Q36" s="2129"/>
      <c r="R36" s="2129"/>
      <c r="S36" s="2129"/>
      <c r="T36" s="2129"/>
      <c r="U36" s="2129"/>
      <c r="V36" s="2129"/>
      <c r="W36" s="2129"/>
      <c r="X36" s="2129"/>
      <c r="Y36" s="2129"/>
      <c r="Z36" s="2129"/>
      <c r="AA36" s="2129"/>
      <c r="AB36" s="2129"/>
      <c r="AC36" s="2129"/>
      <c r="AD36" s="2129"/>
      <c r="AE36" s="2129"/>
      <c r="AF36" s="2129"/>
      <c r="AG36" s="2129"/>
      <c r="AH36" s="2129"/>
      <c r="AI36" s="2129"/>
      <c r="AJ36" s="2129"/>
    </row>
    <row r="37" spans="2:38" ht="8.25" customHeight="1">
      <c r="B37" s="560"/>
      <c r="C37" s="561"/>
      <c r="D37" s="561"/>
      <c r="E37" s="561"/>
      <c r="F37" s="561"/>
      <c r="G37" s="561"/>
      <c r="H37" s="561"/>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row>
    <row r="38" spans="2:38" ht="18.75" customHeight="1">
      <c r="B38" s="2130" t="s">
        <v>1413</v>
      </c>
      <c r="C38" s="2130"/>
      <c r="D38" s="2130"/>
      <c r="E38" s="2130"/>
      <c r="F38" s="2130"/>
      <c r="G38" s="2130"/>
      <c r="H38" s="2130"/>
      <c r="I38" s="2130"/>
      <c r="J38" s="2130"/>
      <c r="K38" s="2130"/>
      <c r="L38" s="2130"/>
      <c r="M38" s="2130"/>
      <c r="N38" s="2130"/>
      <c r="O38" s="2130"/>
      <c r="P38" s="2130"/>
      <c r="Q38" s="2130"/>
      <c r="R38" s="2130"/>
      <c r="S38" s="2130"/>
      <c r="T38" s="2130"/>
      <c r="U38" s="2130"/>
      <c r="V38" s="2130"/>
      <c r="W38" s="2130"/>
      <c r="X38" s="2130"/>
      <c r="Y38" s="2130"/>
      <c r="Z38" s="2130"/>
      <c r="AA38" s="2130"/>
      <c r="AB38" s="2130"/>
      <c r="AC38" s="2130"/>
      <c r="AD38" s="2130"/>
      <c r="AE38" s="2130"/>
      <c r="AF38" s="2130"/>
      <c r="AG38" s="2130"/>
      <c r="AH38" s="2130"/>
      <c r="AI38" s="2130"/>
      <c r="AJ38" s="2130"/>
      <c r="AK38" s="2130"/>
      <c r="AL38" s="566"/>
    </row>
    <row r="39" spans="2:38" ht="18.75" customHeight="1">
      <c r="B39" s="2130"/>
      <c r="C39" s="2130"/>
      <c r="D39" s="2130"/>
      <c r="E39" s="2130"/>
      <c r="F39" s="2130"/>
      <c r="G39" s="2130"/>
      <c r="H39" s="2130"/>
      <c r="I39" s="2130"/>
      <c r="J39" s="2130"/>
      <c r="K39" s="2130"/>
      <c r="L39" s="2130"/>
      <c r="M39" s="2130"/>
      <c r="N39" s="2130"/>
      <c r="O39" s="2130"/>
      <c r="P39" s="2130"/>
      <c r="Q39" s="2130"/>
      <c r="R39" s="2130"/>
      <c r="S39" s="2130"/>
      <c r="T39" s="2130"/>
      <c r="U39" s="2130"/>
      <c r="V39" s="2130"/>
      <c r="W39" s="2130"/>
      <c r="X39" s="2130"/>
      <c r="Y39" s="2130"/>
      <c r="Z39" s="2130"/>
      <c r="AA39" s="2130"/>
      <c r="AB39" s="2130"/>
      <c r="AC39" s="2130"/>
      <c r="AD39" s="2130"/>
      <c r="AE39" s="2130"/>
      <c r="AF39" s="2130"/>
      <c r="AG39" s="2130"/>
      <c r="AH39" s="2130"/>
      <c r="AI39" s="2130"/>
      <c r="AJ39" s="2130"/>
      <c r="AK39" s="2130"/>
      <c r="AL39" s="566"/>
    </row>
    <row r="40" spans="2:38" ht="18.75" customHeight="1">
      <c r="B40" s="2130"/>
      <c r="C40" s="2130"/>
      <c r="D40" s="2130"/>
      <c r="E40" s="2130"/>
      <c r="F40" s="2130"/>
      <c r="G40" s="2130"/>
      <c r="H40" s="2130"/>
      <c r="I40" s="2130"/>
      <c r="J40" s="2130"/>
      <c r="K40" s="2130"/>
      <c r="L40" s="2130"/>
      <c r="M40" s="2130"/>
      <c r="N40" s="2130"/>
      <c r="O40" s="2130"/>
      <c r="P40" s="2130"/>
      <c r="Q40" s="2130"/>
      <c r="R40" s="2130"/>
      <c r="S40" s="2130"/>
      <c r="T40" s="2130"/>
      <c r="U40" s="2130"/>
      <c r="V40" s="2130"/>
      <c r="W40" s="2130"/>
      <c r="X40" s="2130"/>
      <c r="Y40" s="2130"/>
      <c r="Z40" s="2130"/>
      <c r="AA40" s="2130"/>
      <c r="AB40" s="2130"/>
      <c r="AC40" s="2130"/>
      <c r="AD40" s="2130"/>
      <c r="AE40" s="2130"/>
      <c r="AF40" s="2130"/>
      <c r="AG40" s="2130"/>
      <c r="AH40" s="2130"/>
      <c r="AI40" s="2130"/>
      <c r="AJ40" s="2130"/>
      <c r="AK40" s="2130"/>
      <c r="AL40" s="566"/>
    </row>
    <row r="41" spans="2:38" ht="18.75" customHeight="1">
      <c r="B41" s="2130"/>
      <c r="C41" s="2130"/>
      <c r="D41" s="2130"/>
      <c r="E41" s="2130"/>
      <c r="F41" s="2130"/>
      <c r="G41" s="2130"/>
      <c r="H41" s="2130"/>
      <c r="I41" s="2130"/>
      <c r="J41" s="2130"/>
      <c r="K41" s="2130"/>
      <c r="L41" s="2130"/>
      <c r="M41" s="2130"/>
      <c r="N41" s="2130"/>
      <c r="O41" s="2130"/>
      <c r="P41" s="2130"/>
      <c r="Q41" s="2130"/>
      <c r="R41" s="2130"/>
      <c r="S41" s="2130"/>
      <c r="T41" s="2130"/>
      <c r="U41" s="2130"/>
      <c r="V41" s="2130"/>
      <c r="W41" s="2130"/>
      <c r="X41" s="2130"/>
      <c r="Y41" s="2130"/>
      <c r="Z41" s="2130"/>
      <c r="AA41" s="2130"/>
      <c r="AB41" s="2130"/>
      <c r="AC41" s="2130"/>
      <c r="AD41" s="2130"/>
      <c r="AE41" s="2130"/>
      <c r="AF41" s="2130"/>
      <c r="AG41" s="2130"/>
      <c r="AH41" s="2130"/>
      <c r="AI41" s="2130"/>
      <c r="AJ41" s="2130"/>
      <c r="AK41" s="2130"/>
      <c r="AL41" s="566"/>
    </row>
    <row r="42" spans="2:38" ht="80.25" customHeight="1">
      <c r="B42" s="2130"/>
      <c r="C42" s="2130"/>
      <c r="D42" s="2130"/>
      <c r="E42" s="2130"/>
      <c r="F42" s="2130"/>
      <c r="G42" s="2130"/>
      <c r="H42" s="2130"/>
      <c r="I42" s="2130"/>
      <c r="J42" s="2130"/>
      <c r="K42" s="2130"/>
      <c r="L42" s="2130"/>
      <c r="M42" s="2130"/>
      <c r="N42" s="2130"/>
      <c r="O42" s="2130"/>
      <c r="P42" s="2130"/>
      <c r="Q42" s="2130"/>
      <c r="R42" s="2130"/>
      <c r="S42" s="2130"/>
      <c r="T42" s="2130"/>
      <c r="U42" s="2130"/>
      <c r="V42" s="2130"/>
      <c r="W42" s="2130"/>
      <c r="X42" s="2130"/>
      <c r="Y42" s="2130"/>
      <c r="Z42" s="2130"/>
      <c r="AA42" s="2130"/>
      <c r="AB42" s="2130"/>
      <c r="AC42" s="2130"/>
      <c r="AD42" s="2130"/>
      <c r="AE42" s="2130"/>
      <c r="AF42" s="2130"/>
      <c r="AG42" s="2130"/>
      <c r="AH42" s="2130"/>
      <c r="AI42" s="2130"/>
      <c r="AJ42" s="2130"/>
      <c r="AK42" s="2130"/>
      <c r="AL42" s="566"/>
    </row>
    <row r="43" spans="2:38" ht="15" customHeight="1">
      <c r="B43" s="2126" t="s">
        <v>1414</v>
      </c>
      <c r="C43" s="2126"/>
      <c r="D43" s="2126"/>
      <c r="E43" s="2126"/>
      <c r="F43" s="2126"/>
      <c r="G43" s="2126"/>
      <c r="H43" s="2126"/>
      <c r="I43" s="2126"/>
      <c r="J43" s="2126"/>
      <c r="K43" s="2126"/>
      <c r="L43" s="2126"/>
      <c r="M43" s="2126"/>
      <c r="N43" s="2126"/>
      <c r="O43" s="2126"/>
      <c r="P43" s="2126"/>
      <c r="Q43" s="2126"/>
      <c r="R43" s="2126"/>
      <c r="S43" s="2126"/>
      <c r="T43" s="2126"/>
      <c r="U43" s="2126"/>
      <c r="V43" s="2126"/>
      <c r="W43" s="2126"/>
      <c r="X43" s="2126"/>
      <c r="Y43" s="2126"/>
      <c r="Z43" s="2126"/>
      <c r="AA43" s="2126"/>
      <c r="AB43" s="2126"/>
      <c r="AC43" s="2126"/>
      <c r="AD43" s="2126"/>
      <c r="AE43" s="2126"/>
      <c r="AF43" s="2126"/>
      <c r="AG43" s="2126"/>
      <c r="AH43" s="2126"/>
      <c r="AI43" s="2126"/>
      <c r="AJ43" s="2126"/>
      <c r="AK43" s="2126"/>
      <c r="AL43" s="566"/>
    </row>
    <row r="44" spans="2:38" ht="15" customHeight="1">
      <c r="B44" s="2126"/>
      <c r="C44" s="2126"/>
      <c r="D44" s="2126"/>
      <c r="E44" s="2126"/>
      <c r="F44" s="2126"/>
      <c r="G44" s="2126"/>
      <c r="H44" s="2126"/>
      <c r="I44" s="2126"/>
      <c r="J44" s="2126"/>
      <c r="K44" s="2126"/>
      <c r="L44" s="2126"/>
      <c r="M44" s="2126"/>
      <c r="N44" s="2126"/>
      <c r="O44" s="2126"/>
      <c r="P44" s="2126"/>
      <c r="Q44" s="2126"/>
      <c r="R44" s="2126"/>
      <c r="S44" s="2126"/>
      <c r="T44" s="2126"/>
      <c r="U44" s="2126"/>
      <c r="V44" s="2126"/>
      <c r="W44" s="2126"/>
      <c r="X44" s="2126"/>
      <c r="Y44" s="2126"/>
      <c r="Z44" s="2126"/>
      <c r="AA44" s="2126"/>
      <c r="AB44" s="2126"/>
      <c r="AC44" s="2126"/>
      <c r="AD44" s="2126"/>
      <c r="AE44" s="2126"/>
      <c r="AF44" s="2126"/>
      <c r="AG44" s="2126"/>
      <c r="AH44" s="2126"/>
      <c r="AI44" s="2126"/>
      <c r="AJ44" s="2126"/>
      <c r="AK44" s="2126"/>
      <c r="AL44" s="566"/>
    </row>
    <row r="45" spans="2:38" ht="15" customHeight="1">
      <c r="B45" s="2126"/>
      <c r="C45" s="2126"/>
      <c r="D45" s="2126"/>
      <c r="E45" s="2126"/>
      <c r="F45" s="2126"/>
      <c r="G45" s="2126"/>
      <c r="H45" s="2126"/>
      <c r="I45" s="2126"/>
      <c r="J45" s="2126"/>
      <c r="K45" s="2126"/>
      <c r="L45" s="2126"/>
      <c r="M45" s="2126"/>
      <c r="N45" s="2126"/>
      <c r="O45" s="2126"/>
      <c r="P45" s="2126"/>
      <c r="Q45" s="2126"/>
      <c r="R45" s="2126"/>
      <c r="S45" s="2126"/>
      <c r="T45" s="2126"/>
      <c r="U45" s="2126"/>
      <c r="V45" s="2126"/>
      <c r="W45" s="2126"/>
      <c r="X45" s="2126"/>
      <c r="Y45" s="2126"/>
      <c r="Z45" s="2126"/>
      <c r="AA45" s="2126"/>
      <c r="AB45" s="2126"/>
      <c r="AC45" s="2126"/>
      <c r="AD45" s="2126"/>
      <c r="AE45" s="2126"/>
      <c r="AF45" s="2126"/>
      <c r="AG45" s="2126"/>
      <c r="AH45" s="2126"/>
      <c r="AI45" s="2126"/>
      <c r="AJ45" s="2126"/>
      <c r="AK45" s="2126"/>
      <c r="AL45" s="566"/>
    </row>
    <row r="46" spans="2:38" ht="15" customHeight="1">
      <c r="B46" s="2126"/>
      <c r="C46" s="2126"/>
      <c r="D46" s="2126"/>
      <c r="E46" s="2126"/>
      <c r="F46" s="2126"/>
      <c r="G46" s="2126"/>
      <c r="H46" s="2126"/>
      <c r="I46" s="2126"/>
      <c r="J46" s="2126"/>
      <c r="K46" s="2126"/>
      <c r="L46" s="2126"/>
      <c r="M46" s="2126"/>
      <c r="N46" s="2126"/>
      <c r="O46" s="2126"/>
      <c r="P46" s="2126"/>
      <c r="Q46" s="2126"/>
      <c r="R46" s="2126"/>
      <c r="S46" s="2126"/>
      <c r="T46" s="2126"/>
      <c r="U46" s="2126"/>
      <c r="V46" s="2126"/>
      <c r="W46" s="2126"/>
      <c r="X46" s="2126"/>
      <c r="Y46" s="2126"/>
      <c r="Z46" s="2126"/>
      <c r="AA46" s="2126"/>
      <c r="AB46" s="2126"/>
      <c r="AC46" s="2126"/>
      <c r="AD46" s="2126"/>
      <c r="AE46" s="2126"/>
      <c r="AF46" s="2126"/>
      <c r="AG46" s="2126"/>
      <c r="AH46" s="2126"/>
      <c r="AI46" s="2126"/>
      <c r="AJ46" s="2126"/>
      <c r="AK46" s="2126"/>
      <c r="AL46" s="566"/>
    </row>
    <row r="47" spans="2:38" ht="37.5" customHeight="1">
      <c r="B47" s="2126"/>
      <c r="C47" s="2126"/>
      <c r="D47" s="2126"/>
      <c r="E47" s="2126"/>
      <c r="F47" s="2126"/>
      <c r="G47" s="2126"/>
      <c r="H47" s="2126"/>
      <c r="I47" s="2126"/>
      <c r="J47" s="2126"/>
      <c r="K47" s="2126"/>
      <c r="L47" s="2126"/>
      <c r="M47" s="2126"/>
      <c r="N47" s="2126"/>
      <c r="O47" s="2126"/>
      <c r="P47" s="2126"/>
      <c r="Q47" s="2126"/>
      <c r="R47" s="2126"/>
      <c r="S47" s="2126"/>
      <c r="T47" s="2126"/>
      <c r="U47" s="2126"/>
      <c r="V47" s="2126"/>
      <c r="W47" s="2126"/>
      <c r="X47" s="2126"/>
      <c r="Y47" s="2126"/>
      <c r="Z47" s="2126"/>
      <c r="AA47" s="2126"/>
      <c r="AB47" s="2126"/>
      <c r="AC47" s="2126"/>
      <c r="AD47" s="2126"/>
      <c r="AE47" s="2126"/>
      <c r="AF47" s="2126"/>
      <c r="AG47" s="2126"/>
      <c r="AH47" s="2126"/>
      <c r="AI47" s="2126"/>
      <c r="AJ47" s="2126"/>
      <c r="AK47" s="2126"/>
      <c r="AL47" s="566"/>
    </row>
    <row r="48" spans="2:38" s="567" customFormat="1" ht="36.75" customHeight="1">
      <c r="B48" s="2126" t="s">
        <v>1415</v>
      </c>
      <c r="C48" s="2126"/>
      <c r="D48" s="2126"/>
      <c r="E48" s="2126"/>
      <c r="F48" s="2126"/>
      <c r="G48" s="2126"/>
      <c r="H48" s="2126"/>
      <c r="I48" s="2126"/>
      <c r="J48" s="2126"/>
      <c r="K48" s="2126"/>
      <c r="L48" s="2126"/>
      <c r="M48" s="2126"/>
      <c r="N48" s="2126"/>
      <c r="O48" s="2126"/>
      <c r="P48" s="2126"/>
      <c r="Q48" s="2126"/>
      <c r="R48" s="2126"/>
      <c r="S48" s="2126"/>
      <c r="T48" s="2126"/>
      <c r="U48" s="2126"/>
      <c r="V48" s="2126"/>
      <c r="W48" s="2126"/>
      <c r="X48" s="2126"/>
      <c r="Y48" s="2126"/>
      <c r="Z48" s="2126"/>
      <c r="AA48" s="2126"/>
      <c r="AB48" s="2126"/>
      <c r="AC48" s="2126"/>
      <c r="AD48" s="2126"/>
      <c r="AE48" s="2126"/>
      <c r="AF48" s="2126"/>
      <c r="AG48" s="2126"/>
      <c r="AH48" s="2126"/>
      <c r="AI48" s="2126"/>
      <c r="AJ48" s="2126"/>
      <c r="AK48" s="2126"/>
    </row>
    <row r="49" spans="2:37" s="567" customFormat="1" ht="36" customHeight="1">
      <c r="B49" s="2126" t="s">
        <v>1416</v>
      </c>
      <c r="C49" s="2126"/>
      <c r="D49" s="2126"/>
      <c r="E49" s="2126"/>
      <c r="F49" s="2126"/>
      <c r="G49" s="2126"/>
      <c r="H49" s="2126"/>
      <c r="I49" s="2126"/>
      <c r="J49" s="2126"/>
      <c r="K49" s="2126"/>
      <c r="L49" s="2126"/>
      <c r="M49" s="2126"/>
      <c r="N49" s="2126"/>
      <c r="O49" s="2126"/>
      <c r="P49" s="2126"/>
      <c r="Q49" s="2126"/>
      <c r="R49" s="2126"/>
      <c r="S49" s="2126"/>
      <c r="T49" s="2126"/>
      <c r="U49" s="2126"/>
      <c r="V49" s="2126"/>
      <c r="W49" s="2126"/>
      <c r="X49" s="2126"/>
      <c r="Y49" s="2126"/>
      <c r="Z49" s="2126"/>
      <c r="AA49" s="2126"/>
      <c r="AB49" s="2126"/>
      <c r="AC49" s="2126"/>
      <c r="AD49" s="2126"/>
      <c r="AE49" s="2126"/>
      <c r="AF49" s="2126"/>
      <c r="AG49" s="2126"/>
      <c r="AH49" s="2126"/>
      <c r="AI49" s="2126"/>
      <c r="AJ49" s="2126"/>
      <c r="AK49" s="2126"/>
    </row>
    <row r="50" spans="2:37" s="567" customFormat="1" ht="21" customHeight="1">
      <c r="B50" s="567" t="s">
        <v>1417</v>
      </c>
      <c r="AK50" s="568"/>
    </row>
    <row r="51" spans="2:37" s="567" customFormat="1" ht="21" customHeight="1">
      <c r="B51" s="567" t="s">
        <v>1418</v>
      </c>
      <c r="AK51" s="568"/>
    </row>
  </sheetData>
  <protectedRanges>
    <protectedRange sqref="L8:Y8 AG8:AJ8 L7:AJ7 L9:AJ9" name="範囲1"/>
  </protectedRanges>
  <mergeCells count="90">
    <mergeCell ref="AA3:AJ3"/>
    <mergeCell ref="B5:AJ5"/>
    <mergeCell ref="B7:K7"/>
    <mergeCell ref="L7:AJ7"/>
    <mergeCell ref="B8:K8"/>
    <mergeCell ref="L8:Y8"/>
    <mergeCell ref="Z8:AF8"/>
    <mergeCell ref="AG8:AJ8"/>
    <mergeCell ref="B9:K9"/>
    <mergeCell ref="L9:AJ9"/>
    <mergeCell ref="B11:AJ11"/>
    <mergeCell ref="B12:R12"/>
    <mergeCell ref="S12:AB12"/>
    <mergeCell ref="AE12:AJ12"/>
    <mergeCell ref="C13:R13"/>
    <mergeCell ref="S13:AB13"/>
    <mergeCell ref="AE13:AJ13"/>
    <mergeCell ref="B14:R14"/>
    <mergeCell ref="S14:AB14"/>
    <mergeCell ref="AE14:AJ14"/>
    <mergeCell ref="B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C25:K25"/>
    <mergeCell ref="L25:X25"/>
    <mergeCell ref="Y25:AD25"/>
    <mergeCell ref="AE25:AJ25"/>
    <mergeCell ref="B26:K26"/>
    <mergeCell ref="L26:P26"/>
    <mergeCell ref="Q26:R26"/>
    <mergeCell ref="S26:AD26"/>
    <mergeCell ref="AE26:AJ26"/>
    <mergeCell ref="B28:AJ28"/>
    <mergeCell ref="B29:R29"/>
    <mergeCell ref="S29:AB29"/>
    <mergeCell ref="AE29:AJ29"/>
    <mergeCell ref="B30:R30"/>
    <mergeCell ref="S30:AB30"/>
    <mergeCell ref="AE30:AJ30"/>
    <mergeCell ref="B31:R31"/>
    <mergeCell ref="S31:AJ31"/>
    <mergeCell ref="C32:R32"/>
    <mergeCell ref="S32:AJ32"/>
    <mergeCell ref="C33:R33"/>
    <mergeCell ref="S33:AJ33"/>
    <mergeCell ref="B48:AK48"/>
    <mergeCell ref="B49:AK49"/>
    <mergeCell ref="C34:R34"/>
    <mergeCell ref="S34:AJ34"/>
    <mergeCell ref="B36:G36"/>
    <mergeCell ref="H36:AJ36"/>
    <mergeCell ref="B38:AK42"/>
    <mergeCell ref="B43:AK47"/>
  </mergeCells>
  <phoneticPr fontId="7"/>
  <hyperlinks>
    <hyperlink ref="A1" location="'目次'!A1" display="目次" xr:uid="{00000000-0004-0000-0800-000000000000}"/>
  </hyperlinks>
  <pageMargins left="0.62986111111111109" right="0.62986111111111109" top="0.55138888888888893" bottom="0.31527777777777777" header="0.51180555555555551" footer="0.51180555555555551"/>
  <pageSetup paperSize="9" scale="77" firstPageNumber="0" orientation="portrait" cellComments="atEnd"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10"/>
  <dimension ref="A1:J26"/>
  <sheetViews>
    <sheetView view="pageBreakPreview" zoomScaleNormal="100" zoomScaleSheetLayoutView="100" workbookViewId="0"/>
  </sheetViews>
  <sheetFormatPr defaultColWidth="9" defaultRowHeight="13"/>
  <cols>
    <col min="1" max="1" width="9" style="94"/>
    <col min="2" max="8" width="10.6328125" style="94" customWidth="1"/>
    <col min="9" max="16384" width="9" style="94"/>
  </cols>
  <sheetData>
    <row r="1" spans="1:10" ht="18" customHeight="1">
      <c r="A1" s="172" t="s">
        <v>646</v>
      </c>
    </row>
    <row r="2" spans="1:10" ht="31" customHeight="1">
      <c r="A2" s="93" t="s">
        <v>122</v>
      </c>
      <c r="G2" s="3702"/>
      <c r="H2" s="3702"/>
    </row>
    <row r="3" spans="1:10" ht="31" customHeight="1">
      <c r="A3" s="3703" t="s">
        <v>23</v>
      </c>
      <c r="B3" s="3703"/>
      <c r="C3" s="3703"/>
      <c r="D3" s="3703"/>
      <c r="E3" s="3703"/>
      <c r="F3" s="3703"/>
      <c r="G3" s="3703"/>
      <c r="H3" s="3703"/>
      <c r="I3" s="95"/>
      <c r="J3" s="95"/>
    </row>
    <row r="4" spans="1:10" ht="31" customHeight="1">
      <c r="A4" s="95"/>
      <c r="B4" s="95"/>
      <c r="C4" s="95"/>
      <c r="D4" s="95"/>
      <c r="E4" s="95"/>
      <c r="F4" s="95"/>
      <c r="G4" s="95"/>
      <c r="H4" s="95"/>
      <c r="I4" s="95"/>
      <c r="J4" s="95"/>
    </row>
    <row r="5" spans="1:10" ht="31" customHeight="1">
      <c r="A5" s="3693" t="s">
        <v>237</v>
      </c>
      <c r="B5" s="3693"/>
      <c r="C5" s="3694"/>
      <c r="D5" s="3695"/>
      <c r="E5" s="3695"/>
      <c r="F5" s="3695"/>
      <c r="G5" s="3695"/>
      <c r="H5" s="3696"/>
    </row>
    <row r="6" spans="1:10" ht="31" customHeight="1">
      <c r="A6" s="3693" t="s">
        <v>24</v>
      </c>
      <c r="B6" s="3693"/>
      <c r="C6" s="3694"/>
      <c r="D6" s="3695"/>
      <c r="E6" s="3695"/>
      <c r="F6" s="3695"/>
      <c r="G6" s="3695"/>
      <c r="H6" s="3696"/>
    </row>
    <row r="7" spans="1:10" ht="31" customHeight="1">
      <c r="A7" s="3693" t="s">
        <v>253</v>
      </c>
      <c r="B7" s="3693"/>
      <c r="C7" s="3694"/>
      <c r="D7" s="3695"/>
      <c r="E7" s="3695"/>
      <c r="F7" s="3695"/>
      <c r="G7" s="3695"/>
      <c r="H7" s="3696"/>
    </row>
    <row r="8" spans="1:10" ht="36.75" customHeight="1">
      <c r="A8" s="3697" t="s">
        <v>18</v>
      </c>
      <c r="B8" s="3698"/>
      <c r="C8" s="3699"/>
      <c r="D8" s="3700"/>
      <c r="E8" s="3700"/>
      <c r="F8" s="3700"/>
      <c r="G8" s="3700"/>
      <c r="H8" s="3701"/>
    </row>
    <row r="9" spans="1:10" ht="31" customHeight="1"/>
    <row r="10" spans="1:10" ht="31" customHeight="1">
      <c r="A10" s="3693" t="s">
        <v>234</v>
      </c>
      <c r="B10" s="3693"/>
      <c r="C10" s="3693"/>
      <c r="D10" s="96" t="s">
        <v>19</v>
      </c>
      <c r="E10" s="3693" t="s">
        <v>20</v>
      </c>
      <c r="F10" s="3693"/>
      <c r="G10" s="3693" t="s">
        <v>21</v>
      </c>
      <c r="H10" s="3693"/>
    </row>
    <row r="11" spans="1:10" ht="31" customHeight="1">
      <c r="A11" s="96">
        <v>1</v>
      </c>
      <c r="B11" s="3693"/>
      <c r="C11" s="3693"/>
      <c r="D11" s="96"/>
      <c r="E11" s="3693"/>
      <c r="F11" s="3693"/>
      <c r="G11" s="3693"/>
      <c r="H11" s="3693"/>
    </row>
    <row r="12" spans="1:10" ht="31" customHeight="1">
      <c r="A12" s="96">
        <v>2</v>
      </c>
      <c r="B12" s="3693"/>
      <c r="C12" s="3693"/>
      <c r="D12" s="96"/>
      <c r="E12" s="3693"/>
      <c r="F12" s="3693"/>
      <c r="G12" s="3693"/>
      <c r="H12" s="3693"/>
    </row>
    <row r="13" spans="1:10" ht="31" customHeight="1">
      <c r="A13" s="96">
        <v>3</v>
      </c>
      <c r="B13" s="3693"/>
      <c r="C13" s="3693"/>
      <c r="D13" s="96"/>
      <c r="E13" s="3693"/>
      <c r="F13" s="3693"/>
      <c r="G13" s="3693"/>
      <c r="H13" s="3693"/>
    </row>
    <row r="14" spans="1:10" ht="31" customHeight="1">
      <c r="A14" s="96">
        <v>4</v>
      </c>
      <c r="B14" s="3693"/>
      <c r="C14" s="3693"/>
      <c r="D14" s="96"/>
      <c r="E14" s="3693"/>
      <c r="F14" s="3693"/>
      <c r="G14" s="3693"/>
      <c r="H14" s="3693"/>
    </row>
    <row r="15" spans="1:10" ht="31" customHeight="1">
      <c r="A15" s="96">
        <v>5</v>
      </c>
      <c r="B15" s="3693"/>
      <c r="C15" s="3693"/>
      <c r="D15" s="96"/>
      <c r="E15" s="3693"/>
      <c r="F15" s="3693"/>
      <c r="G15" s="3693"/>
      <c r="H15" s="3693"/>
    </row>
    <row r="16" spans="1:10" ht="31" customHeight="1">
      <c r="A16" s="96">
        <v>6</v>
      </c>
      <c r="B16" s="3693"/>
      <c r="C16" s="3693"/>
      <c r="D16" s="96"/>
      <c r="E16" s="3693"/>
      <c r="F16" s="3693"/>
      <c r="G16" s="3693"/>
      <c r="H16" s="3693"/>
    </row>
    <row r="17" spans="1:8" ht="31" customHeight="1">
      <c r="A17" s="96">
        <v>7</v>
      </c>
      <c r="B17" s="3693"/>
      <c r="C17" s="3693"/>
      <c r="D17" s="96"/>
      <c r="E17" s="3693"/>
      <c r="F17" s="3693"/>
      <c r="G17" s="3693"/>
      <c r="H17" s="3693"/>
    </row>
    <row r="18" spans="1:8" ht="31" customHeight="1">
      <c r="A18" s="96">
        <v>8</v>
      </c>
      <c r="B18" s="3693"/>
      <c r="C18" s="3693"/>
      <c r="D18" s="96"/>
      <c r="E18" s="3693"/>
      <c r="F18" s="3693"/>
      <c r="G18" s="3693"/>
      <c r="H18" s="3693"/>
    </row>
    <row r="19" spans="1:8" ht="31" customHeight="1">
      <c r="A19" s="96">
        <v>9</v>
      </c>
      <c r="B19" s="3693"/>
      <c r="C19" s="3693"/>
      <c r="D19" s="96"/>
      <c r="E19" s="3693"/>
      <c r="F19" s="3693"/>
      <c r="G19" s="3693"/>
      <c r="H19" s="3693"/>
    </row>
    <row r="20" spans="1:8" ht="31" customHeight="1">
      <c r="A20" s="96">
        <v>10</v>
      </c>
      <c r="B20" s="3693"/>
      <c r="C20" s="3693"/>
      <c r="D20" s="96"/>
      <c r="E20" s="3693"/>
      <c r="F20" s="3693"/>
      <c r="G20" s="3693"/>
      <c r="H20" s="3693"/>
    </row>
    <row r="21" spans="1:8" ht="12.75" customHeight="1"/>
    <row r="22" spans="1:8" ht="31" customHeight="1">
      <c r="A22" s="3690" t="s">
        <v>22</v>
      </c>
      <c r="B22" s="3690"/>
      <c r="C22" s="3690"/>
      <c r="D22" s="3690"/>
      <c r="E22" s="3690"/>
      <c r="F22" s="3690"/>
      <c r="G22" s="3690"/>
      <c r="H22" s="3690"/>
    </row>
    <row r="23" spans="1:8" ht="30.75" customHeight="1">
      <c r="A23" s="3691" t="s">
        <v>265</v>
      </c>
      <c r="B23" s="3692"/>
      <c r="C23" s="3692"/>
      <c r="D23" s="3692"/>
      <c r="E23" s="3692"/>
      <c r="F23" s="3692"/>
      <c r="G23" s="3692"/>
      <c r="H23" s="3692"/>
    </row>
    <row r="24" spans="1:8" ht="49.5" customHeight="1">
      <c r="A24" s="97"/>
    </row>
    <row r="25" spans="1:8" ht="25" customHeight="1"/>
    <row r="26" spans="1:8" ht="25" customHeight="1"/>
  </sheetData>
  <customSheetViews>
    <customSheetView guid="{A89971A1-2A57-4416-B1BB-86BE65CC2ABD}" showPageBreaks="1" printArea="1" view="pageBreakPreview">
      <pageMargins left="0.75" right="0.75" top="1" bottom="1" header="0.51200000000000001" footer="0.51200000000000001"/>
      <pageSetup paperSize="9" orientation="portrait" r:id="rId1"/>
      <headerFooter alignWithMargins="0"/>
    </customSheetView>
  </customSheetViews>
  <mergeCells count="45">
    <mergeCell ref="G2:H2"/>
    <mergeCell ref="A3:H3"/>
    <mergeCell ref="A5:B5"/>
    <mergeCell ref="C5:H5"/>
    <mergeCell ref="A6:B6"/>
    <mergeCell ref="C6:H6"/>
    <mergeCell ref="A7:B7"/>
    <mergeCell ref="C7:H7"/>
    <mergeCell ref="A8:B8"/>
    <mergeCell ref="C8:H8"/>
    <mergeCell ref="A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B18:C18"/>
    <mergeCell ref="E18:F18"/>
    <mergeCell ref="G18:H18"/>
    <mergeCell ref="A22:H22"/>
    <mergeCell ref="A23:H23"/>
    <mergeCell ref="B19:C19"/>
    <mergeCell ref="E19:F19"/>
    <mergeCell ref="G19:H19"/>
    <mergeCell ref="B20:C20"/>
    <mergeCell ref="E20:F20"/>
    <mergeCell ref="G20:H20"/>
  </mergeCells>
  <phoneticPr fontId="7"/>
  <hyperlinks>
    <hyperlink ref="A1" location="'目次'!A1" display="目次" xr:uid="{00000000-0004-0000-3500-000000000000}"/>
  </hyperlinks>
  <pageMargins left="0.75" right="0.75" top="1" bottom="1" header="0.51200000000000001" footer="0.51200000000000001"/>
  <pageSetup paperSize="9" orientation="portrait" r:id="rId2"/>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8"/>
  </sheetPr>
  <dimension ref="A1:H33"/>
  <sheetViews>
    <sheetView view="pageBreakPreview" zoomScaleNormal="100" zoomScaleSheetLayoutView="100" workbookViewId="0"/>
  </sheetViews>
  <sheetFormatPr defaultColWidth="8.08984375" defaultRowHeight="13"/>
  <cols>
    <col min="1" max="1" width="10.08984375" style="163" customWidth="1"/>
    <col min="2" max="2" width="17.36328125" style="163" customWidth="1"/>
    <col min="3" max="3" width="11.6328125" style="163" customWidth="1"/>
    <col min="4" max="7" width="10.08984375" style="163" customWidth="1"/>
    <col min="8" max="8" width="16.26953125" style="163" customWidth="1"/>
    <col min="9" max="256" width="8.08984375" style="163"/>
    <col min="257" max="264" width="10.08984375" style="163" customWidth="1"/>
    <col min="265" max="512" width="8.08984375" style="163"/>
    <col min="513" max="520" width="10.08984375" style="163" customWidth="1"/>
    <col min="521" max="768" width="8.08984375" style="163"/>
    <col min="769" max="776" width="10.08984375" style="163" customWidth="1"/>
    <col min="777" max="1024" width="8.08984375" style="163"/>
    <col min="1025" max="1032" width="10.08984375" style="163" customWidth="1"/>
    <col min="1033" max="1280" width="8.08984375" style="163"/>
    <col min="1281" max="1288" width="10.08984375" style="163" customWidth="1"/>
    <col min="1289" max="1536" width="8.08984375" style="163"/>
    <col min="1537" max="1544" width="10.08984375" style="163" customWidth="1"/>
    <col min="1545" max="1792" width="8.08984375" style="163"/>
    <col min="1793" max="1800" width="10.08984375" style="163" customWidth="1"/>
    <col min="1801" max="2048" width="8.08984375" style="163"/>
    <col min="2049" max="2056" width="10.08984375" style="163" customWidth="1"/>
    <col min="2057" max="2304" width="8.08984375" style="163"/>
    <col min="2305" max="2312" width="10.08984375" style="163" customWidth="1"/>
    <col min="2313" max="2560" width="8.08984375" style="163"/>
    <col min="2561" max="2568" width="10.08984375" style="163" customWidth="1"/>
    <col min="2569" max="2816" width="8.08984375" style="163"/>
    <col min="2817" max="2824" width="10.08984375" style="163" customWidth="1"/>
    <col min="2825" max="3072" width="8.08984375" style="163"/>
    <col min="3073" max="3080" width="10.08984375" style="163" customWidth="1"/>
    <col min="3081" max="3328" width="8.08984375" style="163"/>
    <col min="3329" max="3336" width="10.08984375" style="163" customWidth="1"/>
    <col min="3337" max="3584" width="8.08984375" style="163"/>
    <col min="3585" max="3592" width="10.08984375" style="163" customWidth="1"/>
    <col min="3593" max="3840" width="8.08984375" style="163"/>
    <col min="3841" max="3848" width="10.08984375" style="163" customWidth="1"/>
    <col min="3849" max="4096" width="8.08984375" style="163"/>
    <col min="4097" max="4104" width="10.08984375" style="163" customWidth="1"/>
    <col min="4105" max="4352" width="8.08984375" style="163"/>
    <col min="4353" max="4360" width="10.08984375" style="163" customWidth="1"/>
    <col min="4361" max="4608" width="8.08984375" style="163"/>
    <col min="4609" max="4616" width="10.08984375" style="163" customWidth="1"/>
    <col min="4617" max="4864" width="8.08984375" style="163"/>
    <col min="4865" max="4872" width="10.08984375" style="163" customWidth="1"/>
    <col min="4873" max="5120" width="8.08984375" style="163"/>
    <col min="5121" max="5128" width="10.08984375" style="163" customWidth="1"/>
    <col min="5129" max="5376" width="8.08984375" style="163"/>
    <col min="5377" max="5384" width="10.08984375" style="163" customWidth="1"/>
    <col min="5385" max="5632" width="8.08984375" style="163"/>
    <col min="5633" max="5640" width="10.08984375" style="163" customWidth="1"/>
    <col min="5641" max="5888" width="8.08984375" style="163"/>
    <col min="5889" max="5896" width="10.08984375" style="163" customWidth="1"/>
    <col min="5897" max="6144" width="8.08984375" style="163"/>
    <col min="6145" max="6152" width="10.08984375" style="163" customWidth="1"/>
    <col min="6153" max="6400" width="8.08984375" style="163"/>
    <col min="6401" max="6408" width="10.08984375" style="163" customWidth="1"/>
    <col min="6409" max="6656" width="8.08984375" style="163"/>
    <col min="6657" max="6664" width="10.08984375" style="163" customWidth="1"/>
    <col min="6665" max="6912" width="8.08984375" style="163"/>
    <col min="6913" max="6920" width="10.08984375" style="163" customWidth="1"/>
    <col min="6921" max="7168" width="8.08984375" style="163"/>
    <col min="7169" max="7176" width="10.08984375" style="163" customWidth="1"/>
    <col min="7177" max="7424" width="8.08984375" style="163"/>
    <col min="7425" max="7432" width="10.08984375" style="163" customWidth="1"/>
    <col min="7433" max="7680" width="8.08984375" style="163"/>
    <col min="7681" max="7688" width="10.08984375" style="163" customWidth="1"/>
    <col min="7689" max="7936" width="8.08984375" style="163"/>
    <col min="7937" max="7944" width="10.08984375" style="163" customWidth="1"/>
    <col min="7945" max="8192" width="8.08984375" style="163"/>
    <col min="8193" max="8200" width="10.08984375" style="163" customWidth="1"/>
    <col min="8201" max="8448" width="8.08984375" style="163"/>
    <col min="8449" max="8456" width="10.08984375" style="163" customWidth="1"/>
    <col min="8457" max="8704" width="8.08984375" style="163"/>
    <col min="8705" max="8712" width="10.08984375" style="163" customWidth="1"/>
    <col min="8713" max="8960" width="8.08984375" style="163"/>
    <col min="8961" max="8968" width="10.08984375" style="163" customWidth="1"/>
    <col min="8969" max="9216" width="8.08984375" style="163"/>
    <col min="9217" max="9224" width="10.08984375" style="163" customWidth="1"/>
    <col min="9225" max="9472" width="8.08984375" style="163"/>
    <col min="9473" max="9480" width="10.08984375" style="163" customWidth="1"/>
    <col min="9481" max="9728" width="8.08984375" style="163"/>
    <col min="9729" max="9736" width="10.08984375" style="163" customWidth="1"/>
    <col min="9737" max="9984" width="8.08984375" style="163"/>
    <col min="9985" max="9992" width="10.08984375" style="163" customWidth="1"/>
    <col min="9993" max="10240" width="8.08984375" style="163"/>
    <col min="10241" max="10248" width="10.08984375" style="163" customWidth="1"/>
    <col min="10249" max="10496" width="8.08984375" style="163"/>
    <col min="10497" max="10504" width="10.08984375" style="163" customWidth="1"/>
    <col min="10505" max="10752" width="8.08984375" style="163"/>
    <col min="10753" max="10760" width="10.08984375" style="163" customWidth="1"/>
    <col min="10761" max="11008" width="8.08984375" style="163"/>
    <col min="11009" max="11016" width="10.08984375" style="163" customWidth="1"/>
    <col min="11017" max="11264" width="8.08984375" style="163"/>
    <col min="11265" max="11272" width="10.08984375" style="163" customWidth="1"/>
    <col min="11273" max="11520" width="8.08984375" style="163"/>
    <col min="11521" max="11528" width="10.08984375" style="163" customWidth="1"/>
    <col min="11529" max="11776" width="8.08984375" style="163"/>
    <col min="11777" max="11784" width="10.08984375" style="163" customWidth="1"/>
    <col min="11785" max="12032" width="8.08984375" style="163"/>
    <col min="12033" max="12040" width="10.08984375" style="163" customWidth="1"/>
    <col min="12041" max="12288" width="8.08984375" style="163"/>
    <col min="12289" max="12296" width="10.08984375" style="163" customWidth="1"/>
    <col min="12297" max="12544" width="8.08984375" style="163"/>
    <col min="12545" max="12552" width="10.08984375" style="163" customWidth="1"/>
    <col min="12553" max="12800" width="8.08984375" style="163"/>
    <col min="12801" max="12808" width="10.08984375" style="163" customWidth="1"/>
    <col min="12809" max="13056" width="8.08984375" style="163"/>
    <col min="13057" max="13064" width="10.08984375" style="163" customWidth="1"/>
    <col min="13065" max="13312" width="8.08984375" style="163"/>
    <col min="13313" max="13320" width="10.08984375" style="163" customWidth="1"/>
    <col min="13321" max="13568" width="8.08984375" style="163"/>
    <col min="13569" max="13576" width="10.08984375" style="163" customWidth="1"/>
    <col min="13577" max="13824" width="8.08984375" style="163"/>
    <col min="13825" max="13832" width="10.08984375" style="163" customWidth="1"/>
    <col min="13833" max="14080" width="8.08984375" style="163"/>
    <col min="14081" max="14088" width="10.08984375" style="163" customWidth="1"/>
    <col min="14089" max="14336" width="8.08984375" style="163"/>
    <col min="14337" max="14344" width="10.08984375" style="163" customWidth="1"/>
    <col min="14345" max="14592" width="8.08984375" style="163"/>
    <col min="14593" max="14600" width="10.08984375" style="163" customWidth="1"/>
    <col min="14601" max="14848" width="8.08984375" style="163"/>
    <col min="14849" max="14856" width="10.08984375" style="163" customWidth="1"/>
    <col min="14857" max="15104" width="8.08984375" style="163"/>
    <col min="15105" max="15112" width="10.08984375" style="163" customWidth="1"/>
    <col min="15113" max="15360" width="8.08984375" style="163"/>
    <col min="15361" max="15368" width="10.08984375" style="163" customWidth="1"/>
    <col min="15369" max="15616" width="8.08984375" style="163"/>
    <col min="15617" max="15624" width="10.08984375" style="163" customWidth="1"/>
    <col min="15625" max="15872" width="8.08984375" style="163"/>
    <col min="15873" max="15880" width="10.08984375" style="163" customWidth="1"/>
    <col min="15881" max="16128" width="8.08984375" style="163"/>
    <col min="16129" max="16136" width="10.08984375" style="163" customWidth="1"/>
    <col min="16137" max="16384" width="8.08984375" style="163"/>
  </cols>
  <sheetData>
    <row r="1" spans="1:8" s="90" customFormat="1" ht="18" customHeight="1">
      <c r="A1" s="172" t="s">
        <v>646</v>
      </c>
    </row>
    <row r="2" spans="1:8" ht="20.149999999999999" customHeight="1">
      <c r="A2" s="163" t="s">
        <v>1356</v>
      </c>
    </row>
    <row r="3" spans="1:8" ht="20.149999999999999" customHeight="1">
      <c r="F3" s="3734" t="s">
        <v>1357</v>
      </c>
      <c r="G3" s="3734"/>
      <c r="H3" s="3734"/>
    </row>
    <row r="4" spans="1:8" ht="20.149999999999999" customHeight="1"/>
    <row r="5" spans="1:8" s="395" customFormat="1" ht="20.149999999999999" customHeight="1">
      <c r="A5" s="3735" t="s">
        <v>1358</v>
      </c>
      <c r="B5" s="2967"/>
      <c r="C5" s="2967"/>
      <c r="D5" s="2967"/>
      <c r="E5" s="2967"/>
      <c r="F5" s="2967"/>
      <c r="G5" s="2967"/>
      <c r="H5" s="2967"/>
    </row>
    <row r="6" spans="1:8" ht="20.149999999999999" customHeight="1">
      <c r="A6" s="532"/>
      <c r="B6" s="532"/>
      <c r="C6" s="532"/>
      <c r="D6" s="532"/>
      <c r="E6" s="532"/>
      <c r="F6" s="532"/>
      <c r="G6" s="532"/>
      <c r="H6" s="532"/>
    </row>
    <row r="7" spans="1:8" ht="45" customHeight="1">
      <c r="A7" s="3736" t="s">
        <v>238</v>
      </c>
      <c r="B7" s="3736"/>
      <c r="C7" s="3471"/>
      <c r="D7" s="3737"/>
      <c r="E7" s="3737"/>
      <c r="F7" s="3737"/>
      <c r="G7" s="3737"/>
      <c r="H7" s="3472"/>
    </row>
    <row r="8" spans="1:8" ht="45" customHeight="1">
      <c r="A8" s="3470" t="s">
        <v>1359</v>
      </c>
      <c r="B8" s="3470"/>
      <c r="C8" s="3736" t="s">
        <v>1360</v>
      </c>
      <c r="D8" s="3736"/>
      <c r="E8" s="3736"/>
      <c r="F8" s="3736"/>
      <c r="G8" s="3736"/>
      <c r="H8" s="3736"/>
    </row>
    <row r="9" spans="1:8" ht="26.25" customHeight="1">
      <c r="A9" s="3726" t="s">
        <v>1361</v>
      </c>
      <c r="B9" s="3727"/>
      <c r="C9" s="3732" t="s">
        <v>1362</v>
      </c>
      <c r="D9" s="3733"/>
      <c r="E9" s="2973" t="s">
        <v>1363</v>
      </c>
      <c r="F9" s="2974"/>
      <c r="G9" s="2975"/>
      <c r="H9" s="533"/>
    </row>
    <row r="10" spans="1:8" ht="26.25" customHeight="1">
      <c r="A10" s="3728"/>
      <c r="B10" s="3729"/>
      <c r="C10" s="3725" t="s">
        <v>1364</v>
      </c>
      <c r="D10" s="3725"/>
      <c r="E10" s="2973" t="s">
        <v>1365</v>
      </c>
      <c r="F10" s="2974"/>
      <c r="G10" s="2975"/>
      <c r="H10" s="533"/>
    </row>
    <row r="11" spans="1:8" ht="26.25" customHeight="1">
      <c r="A11" s="3728"/>
      <c r="B11" s="3729"/>
      <c r="C11" s="3725" t="s">
        <v>1366</v>
      </c>
      <c r="D11" s="3725"/>
      <c r="E11" s="2973" t="s">
        <v>1367</v>
      </c>
      <c r="F11" s="2974"/>
      <c r="G11" s="2975"/>
      <c r="H11" s="533"/>
    </row>
    <row r="12" spans="1:8" ht="26.25" customHeight="1">
      <c r="A12" s="3728"/>
      <c r="B12" s="3729"/>
      <c r="C12" s="3725" t="s">
        <v>1368</v>
      </c>
      <c r="D12" s="3725"/>
      <c r="E12" s="2973" t="s">
        <v>1369</v>
      </c>
      <c r="F12" s="2974"/>
      <c r="G12" s="2975"/>
      <c r="H12" s="533"/>
    </row>
    <row r="13" spans="1:8" ht="26.25" customHeight="1">
      <c r="A13" s="3730"/>
      <c r="B13" s="3731"/>
      <c r="C13" s="3725" t="s">
        <v>1370</v>
      </c>
      <c r="D13" s="3725"/>
      <c r="E13" s="2973" t="s">
        <v>1371</v>
      </c>
      <c r="F13" s="2974"/>
      <c r="G13" s="2975"/>
      <c r="H13" s="533"/>
    </row>
    <row r="14" spans="1:8" ht="14.25" customHeight="1" thickBot="1">
      <c r="A14" s="534"/>
      <c r="B14" s="534"/>
      <c r="C14" s="534"/>
      <c r="D14" s="534"/>
      <c r="E14" s="534"/>
      <c r="F14" s="534"/>
      <c r="G14" s="532"/>
      <c r="H14" s="534"/>
    </row>
    <row r="15" spans="1:8" ht="45" customHeight="1" thickTop="1">
      <c r="A15" s="3708" t="s">
        <v>1372</v>
      </c>
      <c r="B15" s="3709"/>
      <c r="C15" s="535" t="s">
        <v>189</v>
      </c>
      <c r="D15" s="536"/>
      <c r="E15" s="537" t="s">
        <v>233</v>
      </c>
      <c r="F15" s="3714" t="s">
        <v>1373</v>
      </c>
      <c r="G15" s="3715"/>
      <c r="H15" s="3720" t="s">
        <v>1374</v>
      </c>
    </row>
    <row r="16" spans="1:8" ht="45" customHeight="1">
      <c r="A16" s="3710"/>
      <c r="B16" s="3711"/>
      <c r="C16" s="535" t="s">
        <v>199</v>
      </c>
      <c r="D16" s="538"/>
      <c r="E16" s="539" t="s">
        <v>233</v>
      </c>
      <c r="F16" s="3716"/>
      <c r="G16" s="3717"/>
      <c r="H16" s="3721"/>
    </row>
    <row r="17" spans="1:8" ht="45" customHeight="1" thickBot="1">
      <c r="A17" s="3712"/>
      <c r="B17" s="3713"/>
      <c r="C17" s="540" t="s">
        <v>190</v>
      </c>
      <c r="D17" s="541"/>
      <c r="E17" s="542" t="s">
        <v>233</v>
      </c>
      <c r="F17" s="3718"/>
      <c r="G17" s="3719"/>
      <c r="H17" s="3722"/>
    </row>
    <row r="18" spans="1:8" ht="21" customHeight="1" thickTop="1">
      <c r="A18" s="532"/>
      <c r="B18" s="532"/>
      <c r="C18" s="532"/>
      <c r="D18" s="534"/>
      <c r="E18" s="534"/>
      <c r="F18" s="543"/>
      <c r="G18" s="543"/>
      <c r="H18" s="532"/>
    </row>
    <row r="19" spans="1:8" ht="45" customHeight="1">
      <c r="A19" s="3708" t="s">
        <v>1375</v>
      </c>
      <c r="B19" s="3709"/>
      <c r="C19" s="544" t="s">
        <v>1376</v>
      </c>
      <c r="D19" s="545"/>
      <c r="E19" s="546" t="s">
        <v>233</v>
      </c>
      <c r="F19" s="3723" t="s">
        <v>1377</v>
      </c>
      <c r="G19" s="3723"/>
      <c r="H19" s="3724" t="s">
        <v>1378</v>
      </c>
    </row>
    <row r="20" spans="1:8" ht="51.75" customHeight="1">
      <c r="A20" s="3712"/>
      <c r="B20" s="3713"/>
      <c r="C20" s="547" t="s">
        <v>1379</v>
      </c>
      <c r="D20" s="545"/>
      <c r="E20" s="546" t="s">
        <v>233</v>
      </c>
      <c r="F20" s="3723"/>
      <c r="G20" s="3723"/>
      <c r="H20" s="3704"/>
    </row>
    <row r="21" spans="1:8" ht="15" customHeight="1">
      <c r="A21" s="548"/>
      <c r="B21" s="534"/>
      <c r="C21" s="534"/>
      <c r="D21" s="534"/>
      <c r="E21" s="534"/>
      <c r="F21" s="534"/>
      <c r="G21" s="534"/>
      <c r="H21" s="534"/>
    </row>
    <row r="22" spans="1:8" ht="57.75" customHeight="1">
      <c r="A22" s="3704" t="s">
        <v>1380</v>
      </c>
      <c r="B22" s="3704"/>
      <c r="C22" s="3705" t="s">
        <v>1381</v>
      </c>
      <c r="D22" s="3706"/>
      <c r="E22" s="3706"/>
      <c r="F22" s="3706"/>
      <c r="G22" s="3706"/>
      <c r="H22" s="3707"/>
    </row>
    <row r="23" spans="1:8" ht="15" customHeight="1">
      <c r="A23" s="512"/>
      <c r="B23" s="512"/>
      <c r="C23" s="512"/>
      <c r="D23" s="512"/>
      <c r="E23" s="512"/>
      <c r="F23" s="512"/>
      <c r="G23" s="512"/>
      <c r="H23" s="512"/>
    </row>
    <row r="24" spans="1:8" ht="52.5" customHeight="1">
      <c r="A24" s="2965" t="s">
        <v>1382</v>
      </c>
      <c r="B24" s="2965"/>
      <c r="C24" s="2965"/>
      <c r="D24" s="2965"/>
      <c r="E24" s="2965"/>
      <c r="F24" s="2965"/>
      <c r="G24" s="2965"/>
      <c r="H24" s="2965"/>
    </row>
    <row r="25" spans="1:8" ht="39" customHeight="1">
      <c r="A25" s="2965" t="s">
        <v>1383</v>
      </c>
      <c r="B25" s="2965"/>
      <c r="C25" s="2965"/>
      <c r="D25" s="2965"/>
      <c r="E25" s="2965"/>
      <c r="F25" s="2965"/>
      <c r="G25" s="2965"/>
      <c r="H25" s="2965"/>
    </row>
    <row r="26" spans="1:8" ht="38.25" customHeight="1">
      <c r="A26" s="2965" t="s">
        <v>1384</v>
      </c>
      <c r="B26" s="2965"/>
      <c r="C26" s="2965"/>
      <c r="D26" s="2965"/>
      <c r="E26" s="2965"/>
      <c r="F26" s="2965"/>
      <c r="G26" s="2965"/>
      <c r="H26" s="2965"/>
    </row>
    <row r="27" spans="1:8" ht="19.5" customHeight="1"/>
    <row r="28" spans="1:8" ht="19.5" customHeight="1"/>
    <row r="29" spans="1:8" ht="19.5" customHeight="1"/>
    <row r="32" spans="1:8" ht="17.25" customHeight="1"/>
    <row r="33" ht="17.25" customHeight="1"/>
  </sheetData>
  <mergeCells count="28">
    <mergeCell ref="C12:D12"/>
    <mergeCell ref="E9:G9"/>
    <mergeCell ref="C10:D10"/>
    <mergeCell ref="E10:G10"/>
    <mergeCell ref="C11:D11"/>
    <mergeCell ref="E11:G11"/>
    <mergeCell ref="F3:H3"/>
    <mergeCell ref="A5:H5"/>
    <mergeCell ref="A7:B7"/>
    <mergeCell ref="C7:H7"/>
    <mergeCell ref="A8:B8"/>
    <mergeCell ref="C8:H8"/>
    <mergeCell ref="A26:H26"/>
    <mergeCell ref="E12:G12"/>
    <mergeCell ref="A22:B22"/>
    <mergeCell ref="C22:H22"/>
    <mergeCell ref="A24:H24"/>
    <mergeCell ref="A25:H25"/>
    <mergeCell ref="A15:B17"/>
    <mergeCell ref="F15:G17"/>
    <mergeCell ref="H15:H17"/>
    <mergeCell ref="A19:B20"/>
    <mergeCell ref="F19:G20"/>
    <mergeCell ref="H19:H20"/>
    <mergeCell ref="C13:D13"/>
    <mergeCell ref="E13:G13"/>
    <mergeCell ref="A9:B13"/>
    <mergeCell ref="C9:D9"/>
  </mergeCells>
  <phoneticPr fontId="7"/>
  <dataValidations count="1">
    <dataValidation type="list" allowBlank="1" showInputMessage="1" showErrorMessage="1" sqref="H9:H13" xr:uid="{00000000-0002-0000-3600-000000000000}">
      <formula1>"○"</formula1>
    </dataValidation>
  </dataValidations>
  <hyperlinks>
    <hyperlink ref="A1" location="'目次'!A1" display="目次" xr:uid="{00000000-0004-0000-3600-000000000000}"/>
  </hyperlink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4"/>
  </sheetPr>
  <dimension ref="A1:H48"/>
  <sheetViews>
    <sheetView view="pageBreakPreview" zoomScale="70" zoomScaleNormal="70" zoomScaleSheetLayoutView="70" workbookViewId="0">
      <selection sqref="A1:C1"/>
    </sheetView>
  </sheetViews>
  <sheetFormatPr defaultColWidth="9" defaultRowHeight="13"/>
  <cols>
    <col min="1" max="1" width="3.6328125" style="1355" customWidth="1"/>
    <col min="2" max="2" width="5" style="1355" customWidth="1"/>
    <col min="3" max="3" width="24.08984375" style="1355" customWidth="1"/>
    <col min="4" max="4" width="15.36328125" style="1355" customWidth="1"/>
    <col min="5" max="5" width="2.453125" style="1355" customWidth="1"/>
    <col min="6" max="6" width="9.26953125" style="1355" customWidth="1"/>
    <col min="7" max="8" width="25" style="1355" customWidth="1"/>
    <col min="9" max="9" width="5.7265625" style="1355" customWidth="1"/>
    <col min="10" max="20" width="20.6328125" style="1355" customWidth="1"/>
    <col min="21" max="16384" width="9" style="1355"/>
  </cols>
  <sheetData>
    <row r="1" spans="1:8" ht="21.75" customHeight="1">
      <c r="A1" s="3752" t="s">
        <v>646</v>
      </c>
      <c r="B1" s="3752"/>
      <c r="C1" s="3752"/>
    </row>
    <row r="2" spans="1:8">
      <c r="A2" s="569" t="s">
        <v>1120</v>
      </c>
    </row>
    <row r="3" spans="1:8" ht="20.25" customHeight="1">
      <c r="B3" s="163"/>
      <c r="C3" s="163"/>
      <c r="D3" s="163"/>
      <c r="E3" s="163"/>
      <c r="F3" s="163"/>
      <c r="G3" s="163"/>
      <c r="H3" s="512" t="s">
        <v>2411</v>
      </c>
    </row>
    <row r="4" spans="1:8" ht="20.25" customHeight="1">
      <c r="B4" s="163"/>
      <c r="C4" s="163"/>
      <c r="D4" s="163"/>
      <c r="E4" s="163"/>
      <c r="F4" s="163"/>
      <c r="G4" s="163"/>
      <c r="H4" s="163"/>
    </row>
    <row r="5" spans="1:8" ht="52.5" customHeight="1">
      <c r="B5" s="3753" t="s">
        <v>2410</v>
      </c>
      <c r="C5" s="3753"/>
      <c r="D5" s="3753"/>
      <c r="E5" s="3753"/>
      <c r="F5" s="3753"/>
      <c r="G5" s="3753"/>
      <c r="H5" s="3753"/>
    </row>
    <row r="6" spans="1:8" ht="30.75" customHeight="1" thickBot="1">
      <c r="B6" s="1370"/>
      <c r="C6" s="1370"/>
      <c r="D6" s="1370"/>
      <c r="E6" s="1370"/>
      <c r="F6" s="1370"/>
      <c r="G6" s="1370"/>
      <c r="H6" s="1370"/>
    </row>
    <row r="7" spans="1:8" ht="30.75" customHeight="1">
      <c r="B7" s="3744" t="s">
        <v>2409</v>
      </c>
      <c r="C7" s="3745"/>
      <c r="D7" s="3745"/>
      <c r="E7" s="3745"/>
      <c r="F7" s="3745"/>
      <c r="G7" s="3748"/>
      <c r="H7" s="3749"/>
    </row>
    <row r="8" spans="1:8" ht="30.75" customHeight="1">
      <c r="B8" s="3746" t="s">
        <v>1867</v>
      </c>
      <c r="C8" s="3747"/>
      <c r="D8" s="3747"/>
      <c r="E8" s="3747"/>
      <c r="F8" s="3747"/>
      <c r="G8" s="3750" t="s">
        <v>2408</v>
      </c>
      <c r="H8" s="3751"/>
    </row>
    <row r="9" spans="1:8" ht="30.75" customHeight="1">
      <c r="B9" s="3754"/>
      <c r="C9" s="3485" t="s">
        <v>2407</v>
      </c>
      <c r="D9" s="3488"/>
      <c r="E9" s="3483"/>
      <c r="F9" s="1369" t="s">
        <v>2406</v>
      </c>
      <c r="G9" s="3740" t="s">
        <v>2404</v>
      </c>
      <c r="H9" s="3741"/>
    </row>
    <row r="10" spans="1:8" ht="30" customHeight="1">
      <c r="B10" s="3754"/>
      <c r="C10" s="3736" t="s">
        <v>191</v>
      </c>
      <c r="D10" s="3736"/>
      <c r="E10" s="2973"/>
      <c r="F10" s="1368" t="s">
        <v>2405</v>
      </c>
      <c r="G10" s="3740" t="s">
        <v>2404</v>
      </c>
      <c r="H10" s="3741"/>
    </row>
    <row r="11" spans="1:8" ht="30" customHeight="1">
      <c r="B11" s="3755"/>
      <c r="C11" s="2973" t="s">
        <v>2403</v>
      </c>
      <c r="D11" s="2974"/>
      <c r="E11" s="2974"/>
      <c r="F11" s="1368" t="s">
        <v>2402</v>
      </c>
      <c r="G11" s="3742" t="s">
        <v>2401</v>
      </c>
      <c r="H11" s="3743"/>
    </row>
    <row r="12" spans="1:8" ht="30" customHeight="1" thickBot="1">
      <c r="B12" s="3758" t="s">
        <v>81</v>
      </c>
      <c r="C12" s="3759"/>
      <c r="D12" s="3759"/>
      <c r="E12" s="3759"/>
      <c r="F12" s="3759"/>
      <c r="G12" s="1367" t="s">
        <v>192</v>
      </c>
      <c r="H12" s="1366" t="s">
        <v>193</v>
      </c>
    </row>
    <row r="13" spans="1:8" ht="30" customHeight="1" thickTop="1">
      <c r="B13" s="1365">
        <v>1</v>
      </c>
      <c r="C13" s="3760"/>
      <c r="D13" s="3761"/>
      <c r="E13" s="3761"/>
      <c r="F13" s="3761"/>
      <c r="G13" s="1364"/>
      <c r="H13" s="1363"/>
    </row>
    <row r="14" spans="1:8" ht="30" customHeight="1">
      <c r="B14" s="1360">
        <v>2</v>
      </c>
      <c r="C14" s="3756"/>
      <c r="D14" s="3757"/>
      <c r="E14" s="3757"/>
      <c r="F14" s="3757"/>
      <c r="G14" s="1362"/>
      <c r="H14" s="1361"/>
    </row>
    <row r="15" spans="1:8" ht="30" customHeight="1">
      <c r="B15" s="1360">
        <v>3</v>
      </c>
      <c r="C15" s="3756"/>
      <c r="D15" s="3757"/>
      <c r="E15" s="3757"/>
      <c r="F15" s="3757"/>
      <c r="G15" s="1362"/>
      <c r="H15" s="1361"/>
    </row>
    <row r="16" spans="1:8" ht="30" customHeight="1">
      <c r="B16" s="1360">
        <v>4</v>
      </c>
      <c r="C16" s="3756"/>
      <c r="D16" s="3757"/>
      <c r="E16" s="3757"/>
      <c r="F16" s="3757"/>
      <c r="G16" s="1362"/>
      <c r="H16" s="1361"/>
    </row>
    <row r="17" spans="2:8" ht="30" customHeight="1">
      <c r="B17" s="1360">
        <v>5</v>
      </c>
      <c r="C17" s="3756"/>
      <c r="D17" s="3757"/>
      <c r="E17" s="3757"/>
      <c r="F17" s="3757"/>
      <c r="G17" s="1362"/>
      <c r="H17" s="1361"/>
    </row>
    <row r="18" spans="2:8" ht="30" customHeight="1">
      <c r="B18" s="1360">
        <v>6</v>
      </c>
      <c r="C18" s="2973"/>
      <c r="D18" s="2974"/>
      <c r="E18" s="2974"/>
      <c r="F18" s="2974"/>
      <c r="G18" s="533"/>
      <c r="H18" s="1359"/>
    </row>
    <row r="19" spans="2:8" ht="30" customHeight="1">
      <c r="B19" s="1360">
        <v>7</v>
      </c>
      <c r="C19" s="2973"/>
      <c r="D19" s="2974"/>
      <c r="E19" s="2974"/>
      <c r="F19" s="2974"/>
      <c r="G19" s="533"/>
      <c r="H19" s="1359"/>
    </row>
    <row r="20" spans="2:8" ht="30" customHeight="1">
      <c r="B20" s="1360">
        <v>8</v>
      </c>
      <c r="C20" s="2973"/>
      <c r="D20" s="2974"/>
      <c r="E20" s="2974"/>
      <c r="F20" s="2974"/>
      <c r="G20" s="533"/>
      <c r="H20" s="1359"/>
    </row>
    <row r="21" spans="2:8" ht="30" customHeight="1">
      <c r="B21" s="1360">
        <v>9</v>
      </c>
      <c r="C21" s="2973"/>
      <c r="D21" s="2974"/>
      <c r="E21" s="2974"/>
      <c r="F21" s="2974"/>
      <c r="G21" s="533"/>
      <c r="H21" s="1359"/>
    </row>
    <row r="22" spans="2:8" ht="30" customHeight="1" thickBot="1">
      <c r="B22" s="1358">
        <v>10</v>
      </c>
      <c r="C22" s="3738"/>
      <c r="D22" s="3739"/>
      <c r="E22" s="3739"/>
      <c r="F22" s="3739"/>
      <c r="G22" s="1357"/>
      <c r="H22" s="1356"/>
    </row>
    <row r="23" spans="2:8" ht="30" customHeight="1">
      <c r="B23" s="512" t="s">
        <v>2400</v>
      </c>
      <c r="C23" s="512"/>
      <c r="D23" s="512"/>
      <c r="E23" s="512"/>
      <c r="F23" s="512"/>
      <c r="G23" s="512"/>
      <c r="H23" s="512"/>
    </row>
    <row r="24" spans="2:8" ht="30" customHeight="1">
      <c r="B24" s="512" t="s">
        <v>2399</v>
      </c>
      <c r="C24" s="512"/>
      <c r="D24" s="512"/>
      <c r="E24" s="512"/>
      <c r="F24" s="512"/>
      <c r="G24" s="512"/>
      <c r="H24" s="512"/>
    </row>
    <row r="25" spans="2:8" ht="30" customHeight="1">
      <c r="B25" s="512" t="s">
        <v>2398</v>
      </c>
      <c r="C25" s="512"/>
      <c r="D25" s="512"/>
      <c r="E25" s="512"/>
      <c r="F25" s="512"/>
      <c r="G25" s="512"/>
      <c r="H25" s="512"/>
    </row>
    <row r="26" spans="2:8" ht="30" customHeight="1">
      <c r="B26" s="512" t="s">
        <v>2397</v>
      </c>
      <c r="C26" s="512"/>
      <c r="D26" s="512"/>
      <c r="E26" s="512"/>
      <c r="F26" s="512"/>
      <c r="G26" s="512"/>
      <c r="H26" s="512"/>
    </row>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sheetData>
  <mergeCells count="24">
    <mergeCell ref="B9:B11"/>
    <mergeCell ref="C9:E9"/>
    <mergeCell ref="C17:F17"/>
    <mergeCell ref="B12:F12"/>
    <mergeCell ref="C13:F13"/>
    <mergeCell ref="C14:F14"/>
    <mergeCell ref="C15:F15"/>
    <mergeCell ref="C16:F16"/>
    <mergeCell ref="B7:F7"/>
    <mergeCell ref="B8:F8"/>
    <mergeCell ref="G7:H7"/>
    <mergeCell ref="G8:H8"/>
    <mergeCell ref="A1:C1"/>
    <mergeCell ref="B5:H5"/>
    <mergeCell ref="G9:H9"/>
    <mergeCell ref="C10:E10"/>
    <mergeCell ref="G10:H10"/>
    <mergeCell ref="C11:E11"/>
    <mergeCell ref="G11:H11"/>
    <mergeCell ref="C18:F18"/>
    <mergeCell ref="C19:F19"/>
    <mergeCell ref="C20:F20"/>
    <mergeCell ref="C21:F21"/>
    <mergeCell ref="C22:F22"/>
  </mergeCells>
  <phoneticPr fontId="7"/>
  <hyperlinks>
    <hyperlink ref="A1" location="'目次'!A1" display="目次" xr:uid="{00000000-0004-0000-3700-000000000000}"/>
  </hyperlinks>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0000"/>
  </sheetPr>
  <dimension ref="A1:L56"/>
  <sheetViews>
    <sheetView view="pageBreakPreview" zoomScaleNormal="100" zoomScaleSheetLayoutView="100" workbookViewId="0"/>
  </sheetViews>
  <sheetFormatPr defaultRowHeight="13"/>
  <cols>
    <col min="1" max="1" width="9.08984375" style="281" customWidth="1"/>
    <col min="2" max="2" width="2.36328125" style="281" customWidth="1"/>
    <col min="3" max="3" width="18" style="281" customWidth="1"/>
    <col min="4" max="4" width="13.6328125" style="281" customWidth="1"/>
    <col min="5" max="5" width="13.453125" style="281" customWidth="1"/>
    <col min="6" max="7" width="13.6328125" style="281" customWidth="1"/>
    <col min="8" max="9" width="13.453125" style="281" customWidth="1"/>
    <col min="10" max="10" width="13.6328125" style="281" customWidth="1"/>
    <col min="11" max="11" width="13.453125" style="281" customWidth="1"/>
    <col min="12" max="12" width="13" style="281" customWidth="1"/>
    <col min="13" max="14" width="9" style="281"/>
    <col min="15" max="15" width="9" style="281" customWidth="1"/>
    <col min="16" max="256" width="9" style="281"/>
    <col min="257" max="257" width="9.08984375" style="281" customWidth="1"/>
    <col min="258" max="258" width="2.36328125" style="281" customWidth="1"/>
    <col min="259" max="259" width="18" style="281" customWidth="1"/>
    <col min="260" max="260" width="13.6328125" style="281" customWidth="1"/>
    <col min="261" max="261" width="13.453125" style="281" customWidth="1"/>
    <col min="262" max="263" width="13.6328125" style="281" customWidth="1"/>
    <col min="264" max="265" width="13.453125" style="281" customWidth="1"/>
    <col min="266" max="266" width="13.6328125" style="281" customWidth="1"/>
    <col min="267" max="267" width="13.453125" style="281" customWidth="1"/>
    <col min="268" max="268" width="13" style="281" customWidth="1"/>
    <col min="269" max="270" width="9" style="281"/>
    <col min="271" max="271" width="9" style="281" customWidth="1"/>
    <col min="272" max="512" width="9" style="281"/>
    <col min="513" max="513" width="9.08984375" style="281" customWidth="1"/>
    <col min="514" max="514" width="2.36328125" style="281" customWidth="1"/>
    <col min="515" max="515" width="18" style="281" customWidth="1"/>
    <col min="516" max="516" width="13.6328125" style="281" customWidth="1"/>
    <col min="517" max="517" width="13.453125" style="281" customWidth="1"/>
    <col min="518" max="519" width="13.6328125" style="281" customWidth="1"/>
    <col min="520" max="521" width="13.453125" style="281" customWidth="1"/>
    <col min="522" max="522" width="13.6328125" style="281" customWidth="1"/>
    <col min="523" max="523" width="13.453125" style="281" customWidth="1"/>
    <col min="524" max="524" width="13" style="281" customWidth="1"/>
    <col min="525" max="526" width="9" style="281"/>
    <col min="527" max="527" width="9" style="281" customWidth="1"/>
    <col min="528" max="768" width="9" style="281"/>
    <col min="769" max="769" width="9.08984375" style="281" customWidth="1"/>
    <col min="770" max="770" width="2.36328125" style="281" customWidth="1"/>
    <col min="771" max="771" width="18" style="281" customWidth="1"/>
    <col min="772" max="772" width="13.6328125" style="281" customWidth="1"/>
    <col min="773" max="773" width="13.453125" style="281" customWidth="1"/>
    <col min="774" max="775" width="13.6328125" style="281" customWidth="1"/>
    <col min="776" max="777" width="13.453125" style="281" customWidth="1"/>
    <col min="778" max="778" width="13.6328125" style="281" customWidth="1"/>
    <col min="779" max="779" width="13.453125" style="281" customWidth="1"/>
    <col min="780" max="780" width="13" style="281" customWidth="1"/>
    <col min="781" max="782" width="9" style="281"/>
    <col min="783" max="783" width="9" style="281" customWidth="1"/>
    <col min="784" max="1024" width="9" style="281"/>
    <col min="1025" max="1025" width="9.08984375" style="281" customWidth="1"/>
    <col min="1026" max="1026" width="2.36328125" style="281" customWidth="1"/>
    <col min="1027" max="1027" width="18" style="281" customWidth="1"/>
    <col min="1028" max="1028" width="13.6328125" style="281" customWidth="1"/>
    <col min="1029" max="1029" width="13.453125" style="281" customWidth="1"/>
    <col min="1030" max="1031" width="13.6328125" style="281" customWidth="1"/>
    <col min="1032" max="1033" width="13.453125" style="281" customWidth="1"/>
    <col min="1034" max="1034" width="13.6328125" style="281" customWidth="1"/>
    <col min="1035" max="1035" width="13.453125" style="281" customWidth="1"/>
    <col min="1036" max="1036" width="13" style="281" customWidth="1"/>
    <col min="1037" max="1038" width="9" style="281"/>
    <col min="1039" max="1039" width="9" style="281" customWidth="1"/>
    <col min="1040" max="1280" width="9" style="281"/>
    <col min="1281" max="1281" width="9.08984375" style="281" customWidth="1"/>
    <col min="1282" max="1282" width="2.36328125" style="281" customWidth="1"/>
    <col min="1283" max="1283" width="18" style="281" customWidth="1"/>
    <col min="1284" max="1284" width="13.6328125" style="281" customWidth="1"/>
    <col min="1285" max="1285" width="13.453125" style="281" customWidth="1"/>
    <col min="1286" max="1287" width="13.6328125" style="281" customWidth="1"/>
    <col min="1288" max="1289" width="13.453125" style="281" customWidth="1"/>
    <col min="1290" max="1290" width="13.6328125" style="281" customWidth="1"/>
    <col min="1291" max="1291" width="13.453125" style="281" customWidth="1"/>
    <col min="1292" max="1292" width="13" style="281" customWidth="1"/>
    <col min="1293" max="1294" width="9" style="281"/>
    <col min="1295" max="1295" width="9" style="281" customWidth="1"/>
    <col min="1296" max="1536" width="9" style="281"/>
    <col min="1537" max="1537" width="9.08984375" style="281" customWidth="1"/>
    <col min="1538" max="1538" width="2.36328125" style="281" customWidth="1"/>
    <col min="1539" max="1539" width="18" style="281" customWidth="1"/>
    <col min="1540" max="1540" width="13.6328125" style="281" customWidth="1"/>
    <col min="1541" max="1541" width="13.453125" style="281" customWidth="1"/>
    <col min="1542" max="1543" width="13.6328125" style="281" customWidth="1"/>
    <col min="1544" max="1545" width="13.453125" style="281" customWidth="1"/>
    <col min="1546" max="1546" width="13.6328125" style="281" customWidth="1"/>
    <col min="1547" max="1547" width="13.453125" style="281" customWidth="1"/>
    <col min="1548" max="1548" width="13" style="281" customWidth="1"/>
    <col min="1549" max="1550" width="9" style="281"/>
    <col min="1551" max="1551" width="9" style="281" customWidth="1"/>
    <col min="1552" max="1792" width="9" style="281"/>
    <col min="1793" max="1793" width="9.08984375" style="281" customWidth="1"/>
    <col min="1794" max="1794" width="2.36328125" style="281" customWidth="1"/>
    <col min="1795" max="1795" width="18" style="281" customWidth="1"/>
    <col min="1796" max="1796" width="13.6328125" style="281" customWidth="1"/>
    <col min="1797" max="1797" width="13.453125" style="281" customWidth="1"/>
    <col min="1798" max="1799" width="13.6328125" style="281" customWidth="1"/>
    <col min="1800" max="1801" width="13.453125" style="281" customWidth="1"/>
    <col min="1802" max="1802" width="13.6328125" style="281" customWidth="1"/>
    <col min="1803" max="1803" width="13.453125" style="281" customWidth="1"/>
    <col min="1804" max="1804" width="13" style="281" customWidth="1"/>
    <col min="1805" max="1806" width="9" style="281"/>
    <col min="1807" max="1807" width="9" style="281" customWidth="1"/>
    <col min="1808" max="2048" width="9" style="281"/>
    <col min="2049" max="2049" width="9.08984375" style="281" customWidth="1"/>
    <col min="2050" max="2050" width="2.36328125" style="281" customWidth="1"/>
    <col min="2051" max="2051" width="18" style="281" customWidth="1"/>
    <col min="2052" max="2052" width="13.6328125" style="281" customWidth="1"/>
    <col min="2053" max="2053" width="13.453125" style="281" customWidth="1"/>
    <col min="2054" max="2055" width="13.6328125" style="281" customWidth="1"/>
    <col min="2056" max="2057" width="13.453125" style="281" customWidth="1"/>
    <col min="2058" max="2058" width="13.6328125" style="281" customWidth="1"/>
    <col min="2059" max="2059" width="13.453125" style="281" customWidth="1"/>
    <col min="2060" max="2060" width="13" style="281" customWidth="1"/>
    <col min="2061" max="2062" width="9" style="281"/>
    <col min="2063" max="2063" width="9" style="281" customWidth="1"/>
    <col min="2064" max="2304" width="9" style="281"/>
    <col min="2305" max="2305" width="9.08984375" style="281" customWidth="1"/>
    <col min="2306" max="2306" width="2.36328125" style="281" customWidth="1"/>
    <col min="2307" max="2307" width="18" style="281" customWidth="1"/>
    <col min="2308" max="2308" width="13.6328125" style="281" customWidth="1"/>
    <col min="2309" max="2309" width="13.453125" style="281" customWidth="1"/>
    <col min="2310" max="2311" width="13.6328125" style="281" customWidth="1"/>
    <col min="2312" max="2313" width="13.453125" style="281" customWidth="1"/>
    <col min="2314" max="2314" width="13.6328125" style="281" customWidth="1"/>
    <col min="2315" max="2315" width="13.453125" style="281" customWidth="1"/>
    <col min="2316" max="2316" width="13" style="281" customWidth="1"/>
    <col min="2317" max="2318" width="9" style="281"/>
    <col min="2319" max="2319" width="9" style="281" customWidth="1"/>
    <col min="2320" max="2560" width="9" style="281"/>
    <col min="2561" max="2561" width="9.08984375" style="281" customWidth="1"/>
    <col min="2562" max="2562" width="2.36328125" style="281" customWidth="1"/>
    <col min="2563" max="2563" width="18" style="281" customWidth="1"/>
    <col min="2564" max="2564" width="13.6328125" style="281" customWidth="1"/>
    <col min="2565" max="2565" width="13.453125" style="281" customWidth="1"/>
    <col min="2566" max="2567" width="13.6328125" style="281" customWidth="1"/>
    <col min="2568" max="2569" width="13.453125" style="281" customWidth="1"/>
    <col min="2570" max="2570" width="13.6328125" style="281" customWidth="1"/>
    <col min="2571" max="2571" width="13.453125" style="281" customWidth="1"/>
    <col min="2572" max="2572" width="13" style="281" customWidth="1"/>
    <col min="2573" max="2574" width="9" style="281"/>
    <col min="2575" max="2575" width="9" style="281" customWidth="1"/>
    <col min="2576" max="2816" width="9" style="281"/>
    <col min="2817" max="2817" width="9.08984375" style="281" customWidth="1"/>
    <col min="2818" max="2818" width="2.36328125" style="281" customWidth="1"/>
    <col min="2819" max="2819" width="18" style="281" customWidth="1"/>
    <col min="2820" max="2820" width="13.6328125" style="281" customWidth="1"/>
    <col min="2821" max="2821" width="13.453125" style="281" customWidth="1"/>
    <col min="2822" max="2823" width="13.6328125" style="281" customWidth="1"/>
    <col min="2824" max="2825" width="13.453125" style="281" customWidth="1"/>
    <col min="2826" max="2826" width="13.6328125" style="281" customWidth="1"/>
    <col min="2827" max="2827" width="13.453125" style="281" customWidth="1"/>
    <col min="2828" max="2828" width="13" style="281" customWidth="1"/>
    <col min="2829" max="2830" width="9" style="281"/>
    <col min="2831" max="2831" width="9" style="281" customWidth="1"/>
    <col min="2832" max="3072" width="9" style="281"/>
    <col min="3073" max="3073" width="9.08984375" style="281" customWidth="1"/>
    <col min="3074" max="3074" width="2.36328125" style="281" customWidth="1"/>
    <col min="3075" max="3075" width="18" style="281" customWidth="1"/>
    <col min="3076" max="3076" width="13.6328125" style="281" customWidth="1"/>
    <col min="3077" max="3077" width="13.453125" style="281" customWidth="1"/>
    <col min="3078" max="3079" width="13.6328125" style="281" customWidth="1"/>
    <col min="3080" max="3081" width="13.453125" style="281" customWidth="1"/>
    <col min="3082" max="3082" width="13.6328125" style="281" customWidth="1"/>
    <col min="3083" max="3083" width="13.453125" style="281" customWidth="1"/>
    <col min="3084" max="3084" width="13" style="281" customWidth="1"/>
    <col min="3085" max="3086" width="9" style="281"/>
    <col min="3087" max="3087" width="9" style="281" customWidth="1"/>
    <col min="3088" max="3328" width="9" style="281"/>
    <col min="3329" max="3329" width="9.08984375" style="281" customWidth="1"/>
    <col min="3330" max="3330" width="2.36328125" style="281" customWidth="1"/>
    <col min="3331" max="3331" width="18" style="281" customWidth="1"/>
    <col min="3332" max="3332" width="13.6328125" style="281" customWidth="1"/>
    <col min="3333" max="3333" width="13.453125" style="281" customWidth="1"/>
    <col min="3334" max="3335" width="13.6328125" style="281" customWidth="1"/>
    <col min="3336" max="3337" width="13.453125" style="281" customWidth="1"/>
    <col min="3338" max="3338" width="13.6328125" style="281" customWidth="1"/>
    <col min="3339" max="3339" width="13.453125" style="281" customWidth="1"/>
    <col min="3340" max="3340" width="13" style="281" customWidth="1"/>
    <col min="3341" max="3342" width="9" style="281"/>
    <col min="3343" max="3343" width="9" style="281" customWidth="1"/>
    <col min="3344" max="3584" width="9" style="281"/>
    <col min="3585" max="3585" width="9.08984375" style="281" customWidth="1"/>
    <col min="3586" max="3586" width="2.36328125" style="281" customWidth="1"/>
    <col min="3587" max="3587" width="18" style="281" customWidth="1"/>
    <col min="3588" max="3588" width="13.6328125" style="281" customWidth="1"/>
    <col min="3589" max="3589" width="13.453125" style="281" customWidth="1"/>
    <col min="3590" max="3591" width="13.6328125" style="281" customWidth="1"/>
    <col min="3592" max="3593" width="13.453125" style="281" customWidth="1"/>
    <col min="3594" max="3594" width="13.6328125" style="281" customWidth="1"/>
    <col min="3595" max="3595" width="13.453125" style="281" customWidth="1"/>
    <col min="3596" max="3596" width="13" style="281" customWidth="1"/>
    <col min="3597" max="3598" width="9" style="281"/>
    <col min="3599" max="3599" width="9" style="281" customWidth="1"/>
    <col min="3600" max="3840" width="9" style="281"/>
    <col min="3841" max="3841" width="9.08984375" style="281" customWidth="1"/>
    <col min="3842" max="3842" width="2.36328125" style="281" customWidth="1"/>
    <col min="3843" max="3843" width="18" style="281" customWidth="1"/>
    <col min="3844" max="3844" width="13.6328125" style="281" customWidth="1"/>
    <col min="3845" max="3845" width="13.453125" style="281" customWidth="1"/>
    <col min="3846" max="3847" width="13.6328125" style="281" customWidth="1"/>
    <col min="3848" max="3849" width="13.453125" style="281" customWidth="1"/>
    <col min="3850" max="3850" width="13.6328125" style="281" customWidth="1"/>
    <col min="3851" max="3851" width="13.453125" style="281" customWidth="1"/>
    <col min="3852" max="3852" width="13" style="281" customWidth="1"/>
    <col min="3853" max="3854" width="9" style="281"/>
    <col min="3855" max="3855" width="9" style="281" customWidth="1"/>
    <col min="3856" max="4096" width="9" style="281"/>
    <col min="4097" max="4097" width="9.08984375" style="281" customWidth="1"/>
    <col min="4098" max="4098" width="2.36328125" style="281" customWidth="1"/>
    <col min="4099" max="4099" width="18" style="281" customWidth="1"/>
    <col min="4100" max="4100" width="13.6328125" style="281" customWidth="1"/>
    <col min="4101" max="4101" width="13.453125" style="281" customWidth="1"/>
    <col min="4102" max="4103" width="13.6328125" style="281" customWidth="1"/>
    <col min="4104" max="4105" width="13.453125" style="281" customWidth="1"/>
    <col min="4106" max="4106" width="13.6328125" style="281" customWidth="1"/>
    <col min="4107" max="4107" width="13.453125" style="281" customWidth="1"/>
    <col min="4108" max="4108" width="13" style="281" customWidth="1"/>
    <col min="4109" max="4110" width="9" style="281"/>
    <col min="4111" max="4111" width="9" style="281" customWidth="1"/>
    <col min="4112" max="4352" width="9" style="281"/>
    <col min="4353" max="4353" width="9.08984375" style="281" customWidth="1"/>
    <col min="4354" max="4354" width="2.36328125" style="281" customWidth="1"/>
    <col min="4355" max="4355" width="18" style="281" customWidth="1"/>
    <col min="4356" max="4356" width="13.6328125" style="281" customWidth="1"/>
    <col min="4357" max="4357" width="13.453125" style="281" customWidth="1"/>
    <col min="4358" max="4359" width="13.6328125" style="281" customWidth="1"/>
    <col min="4360" max="4361" width="13.453125" style="281" customWidth="1"/>
    <col min="4362" max="4362" width="13.6328125" style="281" customWidth="1"/>
    <col min="4363" max="4363" width="13.453125" style="281" customWidth="1"/>
    <col min="4364" max="4364" width="13" style="281" customWidth="1"/>
    <col min="4365" max="4366" width="9" style="281"/>
    <col min="4367" max="4367" width="9" style="281" customWidth="1"/>
    <col min="4368" max="4608" width="9" style="281"/>
    <col min="4609" max="4609" width="9.08984375" style="281" customWidth="1"/>
    <col min="4610" max="4610" width="2.36328125" style="281" customWidth="1"/>
    <col min="4611" max="4611" width="18" style="281" customWidth="1"/>
    <col min="4612" max="4612" width="13.6328125" style="281" customWidth="1"/>
    <col min="4613" max="4613" width="13.453125" style="281" customWidth="1"/>
    <col min="4614" max="4615" width="13.6328125" style="281" customWidth="1"/>
    <col min="4616" max="4617" width="13.453125" style="281" customWidth="1"/>
    <col min="4618" max="4618" width="13.6328125" style="281" customWidth="1"/>
    <col min="4619" max="4619" width="13.453125" style="281" customWidth="1"/>
    <col min="4620" max="4620" width="13" style="281" customWidth="1"/>
    <col min="4621" max="4622" width="9" style="281"/>
    <col min="4623" max="4623" width="9" style="281" customWidth="1"/>
    <col min="4624" max="4864" width="9" style="281"/>
    <col min="4865" max="4865" width="9.08984375" style="281" customWidth="1"/>
    <col min="4866" max="4866" width="2.36328125" style="281" customWidth="1"/>
    <col min="4867" max="4867" width="18" style="281" customWidth="1"/>
    <col min="4868" max="4868" width="13.6328125" style="281" customWidth="1"/>
    <col min="4869" max="4869" width="13.453125" style="281" customWidth="1"/>
    <col min="4870" max="4871" width="13.6328125" style="281" customWidth="1"/>
    <col min="4872" max="4873" width="13.453125" style="281" customWidth="1"/>
    <col min="4874" max="4874" width="13.6328125" style="281" customWidth="1"/>
    <col min="4875" max="4875" width="13.453125" style="281" customWidth="1"/>
    <col min="4876" max="4876" width="13" style="281" customWidth="1"/>
    <col min="4877" max="4878" width="9" style="281"/>
    <col min="4879" max="4879" width="9" style="281" customWidth="1"/>
    <col min="4880" max="5120" width="9" style="281"/>
    <col min="5121" max="5121" width="9.08984375" style="281" customWidth="1"/>
    <col min="5122" max="5122" width="2.36328125" style="281" customWidth="1"/>
    <col min="5123" max="5123" width="18" style="281" customWidth="1"/>
    <col min="5124" max="5124" width="13.6328125" style="281" customWidth="1"/>
    <col min="5125" max="5125" width="13.453125" style="281" customWidth="1"/>
    <col min="5126" max="5127" width="13.6328125" style="281" customWidth="1"/>
    <col min="5128" max="5129" width="13.453125" style="281" customWidth="1"/>
    <col min="5130" max="5130" width="13.6328125" style="281" customWidth="1"/>
    <col min="5131" max="5131" width="13.453125" style="281" customWidth="1"/>
    <col min="5132" max="5132" width="13" style="281" customWidth="1"/>
    <col min="5133" max="5134" width="9" style="281"/>
    <col min="5135" max="5135" width="9" style="281" customWidth="1"/>
    <col min="5136" max="5376" width="9" style="281"/>
    <col min="5377" max="5377" width="9.08984375" style="281" customWidth="1"/>
    <col min="5378" max="5378" width="2.36328125" style="281" customWidth="1"/>
    <col min="5379" max="5379" width="18" style="281" customWidth="1"/>
    <col min="5380" max="5380" width="13.6328125" style="281" customWidth="1"/>
    <col min="5381" max="5381" width="13.453125" style="281" customWidth="1"/>
    <col min="5382" max="5383" width="13.6328125" style="281" customWidth="1"/>
    <col min="5384" max="5385" width="13.453125" style="281" customWidth="1"/>
    <col min="5386" max="5386" width="13.6328125" style="281" customWidth="1"/>
    <col min="5387" max="5387" width="13.453125" style="281" customWidth="1"/>
    <col min="5388" max="5388" width="13" style="281" customWidth="1"/>
    <col min="5389" max="5390" width="9" style="281"/>
    <col min="5391" max="5391" width="9" style="281" customWidth="1"/>
    <col min="5392" max="5632" width="9" style="281"/>
    <col min="5633" max="5633" width="9.08984375" style="281" customWidth="1"/>
    <col min="5634" max="5634" width="2.36328125" style="281" customWidth="1"/>
    <col min="5635" max="5635" width="18" style="281" customWidth="1"/>
    <col min="5636" max="5636" width="13.6328125" style="281" customWidth="1"/>
    <col min="5637" max="5637" width="13.453125" style="281" customWidth="1"/>
    <col min="5638" max="5639" width="13.6328125" style="281" customWidth="1"/>
    <col min="5640" max="5641" width="13.453125" style="281" customWidth="1"/>
    <col min="5642" max="5642" width="13.6328125" style="281" customWidth="1"/>
    <col min="5643" max="5643" width="13.453125" style="281" customWidth="1"/>
    <col min="5644" max="5644" width="13" style="281" customWidth="1"/>
    <col min="5645" max="5646" width="9" style="281"/>
    <col min="5647" max="5647" width="9" style="281" customWidth="1"/>
    <col min="5648" max="5888" width="9" style="281"/>
    <col min="5889" max="5889" width="9.08984375" style="281" customWidth="1"/>
    <col min="5890" max="5890" width="2.36328125" style="281" customWidth="1"/>
    <col min="5891" max="5891" width="18" style="281" customWidth="1"/>
    <col min="5892" max="5892" width="13.6328125" style="281" customWidth="1"/>
    <col min="5893" max="5893" width="13.453125" style="281" customWidth="1"/>
    <col min="5894" max="5895" width="13.6328125" style="281" customWidth="1"/>
    <col min="5896" max="5897" width="13.453125" style="281" customWidth="1"/>
    <col min="5898" max="5898" width="13.6328125" style="281" customWidth="1"/>
    <col min="5899" max="5899" width="13.453125" style="281" customWidth="1"/>
    <col min="5900" max="5900" width="13" style="281" customWidth="1"/>
    <col min="5901" max="5902" width="9" style="281"/>
    <col min="5903" max="5903" width="9" style="281" customWidth="1"/>
    <col min="5904" max="6144" width="9" style="281"/>
    <col min="6145" max="6145" width="9.08984375" style="281" customWidth="1"/>
    <col min="6146" max="6146" width="2.36328125" style="281" customWidth="1"/>
    <col min="6147" max="6147" width="18" style="281" customWidth="1"/>
    <col min="6148" max="6148" width="13.6328125" style="281" customWidth="1"/>
    <col min="6149" max="6149" width="13.453125" style="281" customWidth="1"/>
    <col min="6150" max="6151" width="13.6328125" style="281" customWidth="1"/>
    <col min="6152" max="6153" width="13.453125" style="281" customWidth="1"/>
    <col min="6154" max="6154" width="13.6328125" style="281" customWidth="1"/>
    <col min="6155" max="6155" width="13.453125" style="281" customWidth="1"/>
    <col min="6156" max="6156" width="13" style="281" customWidth="1"/>
    <col min="6157" max="6158" width="9" style="281"/>
    <col min="6159" max="6159" width="9" style="281" customWidth="1"/>
    <col min="6160" max="6400" width="9" style="281"/>
    <col min="6401" max="6401" width="9.08984375" style="281" customWidth="1"/>
    <col min="6402" max="6402" width="2.36328125" style="281" customWidth="1"/>
    <col min="6403" max="6403" width="18" style="281" customWidth="1"/>
    <col min="6404" max="6404" width="13.6328125" style="281" customWidth="1"/>
    <col min="6405" max="6405" width="13.453125" style="281" customWidth="1"/>
    <col min="6406" max="6407" width="13.6328125" style="281" customWidth="1"/>
    <col min="6408" max="6409" width="13.453125" style="281" customWidth="1"/>
    <col min="6410" max="6410" width="13.6328125" style="281" customWidth="1"/>
    <col min="6411" max="6411" width="13.453125" style="281" customWidth="1"/>
    <col min="6412" max="6412" width="13" style="281" customWidth="1"/>
    <col min="6413" max="6414" width="9" style="281"/>
    <col min="6415" max="6415" width="9" style="281" customWidth="1"/>
    <col min="6416" max="6656" width="9" style="281"/>
    <col min="6657" max="6657" width="9.08984375" style="281" customWidth="1"/>
    <col min="6658" max="6658" width="2.36328125" style="281" customWidth="1"/>
    <col min="6659" max="6659" width="18" style="281" customWidth="1"/>
    <col min="6660" max="6660" width="13.6328125" style="281" customWidth="1"/>
    <col min="6661" max="6661" width="13.453125" style="281" customWidth="1"/>
    <col min="6662" max="6663" width="13.6328125" style="281" customWidth="1"/>
    <col min="6664" max="6665" width="13.453125" style="281" customWidth="1"/>
    <col min="6666" max="6666" width="13.6328125" style="281" customWidth="1"/>
    <col min="6667" max="6667" width="13.453125" style="281" customWidth="1"/>
    <col min="6668" max="6668" width="13" style="281" customWidth="1"/>
    <col min="6669" max="6670" width="9" style="281"/>
    <col min="6671" max="6671" width="9" style="281" customWidth="1"/>
    <col min="6672" max="6912" width="9" style="281"/>
    <col min="6913" max="6913" width="9.08984375" style="281" customWidth="1"/>
    <col min="6914" max="6914" width="2.36328125" style="281" customWidth="1"/>
    <col min="6915" max="6915" width="18" style="281" customWidth="1"/>
    <col min="6916" max="6916" width="13.6328125" style="281" customWidth="1"/>
    <col min="6917" max="6917" width="13.453125" style="281" customWidth="1"/>
    <col min="6918" max="6919" width="13.6328125" style="281" customWidth="1"/>
    <col min="6920" max="6921" width="13.453125" style="281" customWidth="1"/>
    <col min="6922" max="6922" width="13.6328125" style="281" customWidth="1"/>
    <col min="6923" max="6923" width="13.453125" style="281" customWidth="1"/>
    <col min="6924" max="6924" width="13" style="281" customWidth="1"/>
    <col min="6925" max="6926" width="9" style="281"/>
    <col min="6927" max="6927" width="9" style="281" customWidth="1"/>
    <col min="6928" max="7168" width="9" style="281"/>
    <col min="7169" max="7169" width="9.08984375" style="281" customWidth="1"/>
    <col min="7170" max="7170" width="2.36328125" style="281" customWidth="1"/>
    <col min="7171" max="7171" width="18" style="281" customWidth="1"/>
    <col min="7172" max="7172" width="13.6328125" style="281" customWidth="1"/>
    <col min="7173" max="7173" width="13.453125" style="281" customWidth="1"/>
    <col min="7174" max="7175" width="13.6328125" style="281" customWidth="1"/>
    <col min="7176" max="7177" width="13.453125" style="281" customWidth="1"/>
    <col min="7178" max="7178" width="13.6328125" style="281" customWidth="1"/>
    <col min="7179" max="7179" width="13.453125" style="281" customWidth="1"/>
    <col min="7180" max="7180" width="13" style="281" customWidth="1"/>
    <col min="7181" max="7182" width="9" style="281"/>
    <col min="7183" max="7183" width="9" style="281" customWidth="1"/>
    <col min="7184" max="7424" width="9" style="281"/>
    <col min="7425" max="7425" width="9.08984375" style="281" customWidth="1"/>
    <col min="7426" max="7426" width="2.36328125" style="281" customWidth="1"/>
    <col min="7427" max="7427" width="18" style="281" customWidth="1"/>
    <col min="7428" max="7428" width="13.6328125" style="281" customWidth="1"/>
    <col min="7429" max="7429" width="13.453125" style="281" customWidth="1"/>
    <col min="7430" max="7431" width="13.6328125" style="281" customWidth="1"/>
    <col min="7432" max="7433" width="13.453125" style="281" customWidth="1"/>
    <col min="7434" max="7434" width="13.6328125" style="281" customWidth="1"/>
    <col min="7435" max="7435" width="13.453125" style="281" customWidth="1"/>
    <col min="7436" max="7436" width="13" style="281" customWidth="1"/>
    <col min="7437" max="7438" width="9" style="281"/>
    <col min="7439" max="7439" width="9" style="281" customWidth="1"/>
    <col min="7440" max="7680" width="9" style="281"/>
    <col min="7681" max="7681" width="9.08984375" style="281" customWidth="1"/>
    <col min="7682" max="7682" width="2.36328125" style="281" customWidth="1"/>
    <col min="7683" max="7683" width="18" style="281" customWidth="1"/>
    <col min="7684" max="7684" width="13.6328125" style="281" customWidth="1"/>
    <col min="7685" max="7685" width="13.453125" style="281" customWidth="1"/>
    <col min="7686" max="7687" width="13.6328125" style="281" customWidth="1"/>
    <col min="7688" max="7689" width="13.453125" style="281" customWidth="1"/>
    <col min="7690" max="7690" width="13.6328125" style="281" customWidth="1"/>
    <col min="7691" max="7691" width="13.453125" style="281" customWidth="1"/>
    <col min="7692" max="7692" width="13" style="281" customWidth="1"/>
    <col min="7693" max="7694" width="9" style="281"/>
    <col min="7695" max="7695" width="9" style="281" customWidth="1"/>
    <col min="7696" max="7936" width="9" style="281"/>
    <col min="7937" max="7937" width="9.08984375" style="281" customWidth="1"/>
    <col min="7938" max="7938" width="2.36328125" style="281" customWidth="1"/>
    <col min="7939" max="7939" width="18" style="281" customWidth="1"/>
    <col min="7940" max="7940" width="13.6328125" style="281" customWidth="1"/>
    <col min="7941" max="7941" width="13.453125" style="281" customWidth="1"/>
    <col min="7942" max="7943" width="13.6328125" style="281" customWidth="1"/>
    <col min="7944" max="7945" width="13.453125" style="281" customWidth="1"/>
    <col min="7946" max="7946" width="13.6328125" style="281" customWidth="1"/>
    <col min="7947" max="7947" width="13.453125" style="281" customWidth="1"/>
    <col min="7948" max="7948" width="13" style="281" customWidth="1"/>
    <col min="7949" max="7950" width="9" style="281"/>
    <col min="7951" max="7951" width="9" style="281" customWidth="1"/>
    <col min="7952" max="8192" width="9" style="281"/>
    <col min="8193" max="8193" width="9.08984375" style="281" customWidth="1"/>
    <col min="8194" max="8194" width="2.36328125" style="281" customWidth="1"/>
    <col min="8195" max="8195" width="18" style="281" customWidth="1"/>
    <col min="8196" max="8196" width="13.6328125" style="281" customWidth="1"/>
    <col min="8197" max="8197" width="13.453125" style="281" customWidth="1"/>
    <col min="8198" max="8199" width="13.6328125" style="281" customWidth="1"/>
    <col min="8200" max="8201" width="13.453125" style="281" customWidth="1"/>
    <col min="8202" max="8202" width="13.6328125" style="281" customWidth="1"/>
    <col min="8203" max="8203" width="13.453125" style="281" customWidth="1"/>
    <col min="8204" max="8204" width="13" style="281" customWidth="1"/>
    <col min="8205" max="8206" width="9" style="281"/>
    <col min="8207" max="8207" width="9" style="281" customWidth="1"/>
    <col min="8208" max="8448" width="9" style="281"/>
    <col min="8449" max="8449" width="9.08984375" style="281" customWidth="1"/>
    <col min="8450" max="8450" width="2.36328125" style="281" customWidth="1"/>
    <col min="8451" max="8451" width="18" style="281" customWidth="1"/>
    <col min="8452" max="8452" width="13.6328125" style="281" customWidth="1"/>
    <col min="8453" max="8453" width="13.453125" style="281" customWidth="1"/>
    <col min="8454" max="8455" width="13.6328125" style="281" customWidth="1"/>
    <col min="8456" max="8457" width="13.453125" style="281" customWidth="1"/>
    <col min="8458" max="8458" width="13.6328125" style="281" customWidth="1"/>
    <col min="8459" max="8459" width="13.453125" style="281" customWidth="1"/>
    <col min="8460" max="8460" width="13" style="281" customWidth="1"/>
    <col min="8461" max="8462" width="9" style="281"/>
    <col min="8463" max="8463" width="9" style="281" customWidth="1"/>
    <col min="8464" max="8704" width="9" style="281"/>
    <col min="8705" max="8705" width="9.08984375" style="281" customWidth="1"/>
    <col min="8706" max="8706" width="2.36328125" style="281" customWidth="1"/>
    <col min="8707" max="8707" width="18" style="281" customWidth="1"/>
    <col min="8708" max="8708" width="13.6328125" style="281" customWidth="1"/>
    <col min="8709" max="8709" width="13.453125" style="281" customWidth="1"/>
    <col min="8710" max="8711" width="13.6328125" style="281" customWidth="1"/>
    <col min="8712" max="8713" width="13.453125" style="281" customWidth="1"/>
    <col min="8714" max="8714" width="13.6328125" style="281" customWidth="1"/>
    <col min="8715" max="8715" width="13.453125" style="281" customWidth="1"/>
    <col min="8716" max="8716" width="13" style="281" customWidth="1"/>
    <col min="8717" max="8718" width="9" style="281"/>
    <col min="8719" max="8719" width="9" style="281" customWidth="1"/>
    <col min="8720" max="8960" width="9" style="281"/>
    <col min="8961" max="8961" width="9.08984375" style="281" customWidth="1"/>
    <col min="8962" max="8962" width="2.36328125" style="281" customWidth="1"/>
    <col min="8963" max="8963" width="18" style="281" customWidth="1"/>
    <col min="8964" max="8964" width="13.6328125" style="281" customWidth="1"/>
    <col min="8965" max="8965" width="13.453125" style="281" customWidth="1"/>
    <col min="8966" max="8967" width="13.6328125" style="281" customWidth="1"/>
    <col min="8968" max="8969" width="13.453125" style="281" customWidth="1"/>
    <col min="8970" max="8970" width="13.6328125" style="281" customWidth="1"/>
    <col min="8971" max="8971" width="13.453125" style="281" customWidth="1"/>
    <col min="8972" max="8972" width="13" style="281" customWidth="1"/>
    <col min="8973" max="8974" width="9" style="281"/>
    <col min="8975" max="8975" width="9" style="281" customWidth="1"/>
    <col min="8976" max="9216" width="9" style="281"/>
    <col min="9217" max="9217" width="9.08984375" style="281" customWidth="1"/>
    <col min="9218" max="9218" width="2.36328125" style="281" customWidth="1"/>
    <col min="9219" max="9219" width="18" style="281" customWidth="1"/>
    <col min="9220" max="9220" width="13.6328125" style="281" customWidth="1"/>
    <col min="9221" max="9221" width="13.453125" style="281" customWidth="1"/>
    <col min="9222" max="9223" width="13.6328125" style="281" customWidth="1"/>
    <col min="9224" max="9225" width="13.453125" style="281" customWidth="1"/>
    <col min="9226" max="9226" width="13.6328125" style="281" customWidth="1"/>
    <col min="9227" max="9227" width="13.453125" style="281" customWidth="1"/>
    <col min="9228" max="9228" width="13" style="281" customWidth="1"/>
    <col min="9229" max="9230" width="9" style="281"/>
    <col min="9231" max="9231" width="9" style="281" customWidth="1"/>
    <col min="9232" max="9472" width="9" style="281"/>
    <col min="9473" max="9473" width="9.08984375" style="281" customWidth="1"/>
    <col min="9474" max="9474" width="2.36328125" style="281" customWidth="1"/>
    <col min="9475" max="9475" width="18" style="281" customWidth="1"/>
    <col min="9476" max="9476" width="13.6328125" style="281" customWidth="1"/>
    <col min="9477" max="9477" width="13.453125" style="281" customWidth="1"/>
    <col min="9478" max="9479" width="13.6328125" style="281" customWidth="1"/>
    <col min="9480" max="9481" width="13.453125" style="281" customWidth="1"/>
    <col min="9482" max="9482" width="13.6328125" style="281" customWidth="1"/>
    <col min="9483" max="9483" width="13.453125" style="281" customWidth="1"/>
    <col min="9484" max="9484" width="13" style="281" customWidth="1"/>
    <col min="9485" max="9486" width="9" style="281"/>
    <col min="9487" max="9487" width="9" style="281" customWidth="1"/>
    <col min="9488" max="9728" width="9" style="281"/>
    <col min="9729" max="9729" width="9.08984375" style="281" customWidth="1"/>
    <col min="9730" max="9730" width="2.36328125" style="281" customWidth="1"/>
    <col min="9731" max="9731" width="18" style="281" customWidth="1"/>
    <col min="9732" max="9732" width="13.6328125" style="281" customWidth="1"/>
    <col min="9733" max="9733" width="13.453125" style="281" customWidth="1"/>
    <col min="9734" max="9735" width="13.6328125" style="281" customWidth="1"/>
    <col min="9736" max="9737" width="13.453125" style="281" customWidth="1"/>
    <col min="9738" max="9738" width="13.6328125" style="281" customWidth="1"/>
    <col min="9739" max="9739" width="13.453125" style="281" customWidth="1"/>
    <col min="9740" max="9740" width="13" style="281" customWidth="1"/>
    <col min="9741" max="9742" width="9" style="281"/>
    <col min="9743" max="9743" width="9" style="281" customWidth="1"/>
    <col min="9744" max="9984" width="9" style="281"/>
    <col min="9985" max="9985" width="9.08984375" style="281" customWidth="1"/>
    <col min="9986" max="9986" width="2.36328125" style="281" customWidth="1"/>
    <col min="9987" max="9987" width="18" style="281" customWidth="1"/>
    <col min="9988" max="9988" width="13.6328125" style="281" customWidth="1"/>
    <col min="9989" max="9989" width="13.453125" style="281" customWidth="1"/>
    <col min="9990" max="9991" width="13.6328125" style="281" customWidth="1"/>
    <col min="9992" max="9993" width="13.453125" style="281" customWidth="1"/>
    <col min="9994" max="9994" width="13.6328125" style="281" customWidth="1"/>
    <col min="9995" max="9995" width="13.453125" style="281" customWidth="1"/>
    <col min="9996" max="9996" width="13" style="281" customWidth="1"/>
    <col min="9997" max="9998" width="9" style="281"/>
    <col min="9999" max="9999" width="9" style="281" customWidth="1"/>
    <col min="10000" max="10240" width="9" style="281"/>
    <col min="10241" max="10241" width="9.08984375" style="281" customWidth="1"/>
    <col min="10242" max="10242" width="2.36328125" style="281" customWidth="1"/>
    <col min="10243" max="10243" width="18" style="281" customWidth="1"/>
    <col min="10244" max="10244" width="13.6328125" style="281" customWidth="1"/>
    <col min="10245" max="10245" width="13.453125" style="281" customWidth="1"/>
    <col min="10246" max="10247" width="13.6328125" style="281" customWidth="1"/>
    <col min="10248" max="10249" width="13.453125" style="281" customWidth="1"/>
    <col min="10250" max="10250" width="13.6328125" style="281" customWidth="1"/>
    <col min="10251" max="10251" width="13.453125" style="281" customWidth="1"/>
    <col min="10252" max="10252" width="13" style="281" customWidth="1"/>
    <col min="10253" max="10254" width="9" style="281"/>
    <col min="10255" max="10255" width="9" style="281" customWidth="1"/>
    <col min="10256" max="10496" width="9" style="281"/>
    <col min="10497" max="10497" width="9.08984375" style="281" customWidth="1"/>
    <col min="10498" max="10498" width="2.36328125" style="281" customWidth="1"/>
    <col min="10499" max="10499" width="18" style="281" customWidth="1"/>
    <col min="10500" max="10500" width="13.6328125" style="281" customWidth="1"/>
    <col min="10501" max="10501" width="13.453125" style="281" customWidth="1"/>
    <col min="10502" max="10503" width="13.6328125" style="281" customWidth="1"/>
    <col min="10504" max="10505" width="13.453125" style="281" customWidth="1"/>
    <col min="10506" max="10506" width="13.6328125" style="281" customWidth="1"/>
    <col min="10507" max="10507" width="13.453125" style="281" customWidth="1"/>
    <col min="10508" max="10508" width="13" style="281" customWidth="1"/>
    <col min="10509" max="10510" width="9" style="281"/>
    <col min="10511" max="10511" width="9" style="281" customWidth="1"/>
    <col min="10512" max="10752" width="9" style="281"/>
    <col min="10753" max="10753" width="9.08984375" style="281" customWidth="1"/>
    <col min="10754" max="10754" width="2.36328125" style="281" customWidth="1"/>
    <col min="10755" max="10755" width="18" style="281" customWidth="1"/>
    <col min="10756" max="10756" width="13.6328125" style="281" customWidth="1"/>
    <col min="10757" max="10757" width="13.453125" style="281" customWidth="1"/>
    <col min="10758" max="10759" width="13.6328125" style="281" customWidth="1"/>
    <col min="10760" max="10761" width="13.453125" style="281" customWidth="1"/>
    <col min="10762" max="10762" width="13.6328125" style="281" customWidth="1"/>
    <col min="10763" max="10763" width="13.453125" style="281" customWidth="1"/>
    <col min="10764" max="10764" width="13" style="281" customWidth="1"/>
    <col min="10765" max="10766" width="9" style="281"/>
    <col min="10767" max="10767" width="9" style="281" customWidth="1"/>
    <col min="10768" max="11008" width="9" style="281"/>
    <col min="11009" max="11009" width="9.08984375" style="281" customWidth="1"/>
    <col min="11010" max="11010" width="2.36328125" style="281" customWidth="1"/>
    <col min="11011" max="11011" width="18" style="281" customWidth="1"/>
    <col min="11012" max="11012" width="13.6328125" style="281" customWidth="1"/>
    <col min="11013" max="11013" width="13.453125" style="281" customWidth="1"/>
    <col min="11014" max="11015" width="13.6328125" style="281" customWidth="1"/>
    <col min="11016" max="11017" width="13.453125" style="281" customWidth="1"/>
    <col min="11018" max="11018" width="13.6328125" style="281" customWidth="1"/>
    <col min="11019" max="11019" width="13.453125" style="281" customWidth="1"/>
    <col min="11020" max="11020" width="13" style="281" customWidth="1"/>
    <col min="11021" max="11022" width="9" style="281"/>
    <col min="11023" max="11023" width="9" style="281" customWidth="1"/>
    <col min="11024" max="11264" width="9" style="281"/>
    <col min="11265" max="11265" width="9.08984375" style="281" customWidth="1"/>
    <col min="11266" max="11266" width="2.36328125" style="281" customWidth="1"/>
    <col min="11267" max="11267" width="18" style="281" customWidth="1"/>
    <col min="11268" max="11268" width="13.6328125" style="281" customWidth="1"/>
    <col min="11269" max="11269" width="13.453125" style="281" customWidth="1"/>
    <col min="11270" max="11271" width="13.6328125" style="281" customWidth="1"/>
    <col min="11272" max="11273" width="13.453125" style="281" customWidth="1"/>
    <col min="11274" max="11274" width="13.6328125" style="281" customWidth="1"/>
    <col min="11275" max="11275" width="13.453125" style="281" customWidth="1"/>
    <col min="11276" max="11276" width="13" style="281" customWidth="1"/>
    <col min="11277" max="11278" width="9" style="281"/>
    <col min="11279" max="11279" width="9" style="281" customWidth="1"/>
    <col min="11280" max="11520" width="9" style="281"/>
    <col min="11521" max="11521" width="9.08984375" style="281" customWidth="1"/>
    <col min="11522" max="11522" width="2.36328125" style="281" customWidth="1"/>
    <col min="11523" max="11523" width="18" style="281" customWidth="1"/>
    <col min="11524" max="11524" width="13.6328125" style="281" customWidth="1"/>
    <col min="11525" max="11525" width="13.453125" style="281" customWidth="1"/>
    <col min="11526" max="11527" width="13.6328125" style="281" customWidth="1"/>
    <col min="11528" max="11529" width="13.453125" style="281" customWidth="1"/>
    <col min="11530" max="11530" width="13.6328125" style="281" customWidth="1"/>
    <col min="11531" max="11531" width="13.453125" style="281" customWidth="1"/>
    <col min="11532" max="11532" width="13" style="281" customWidth="1"/>
    <col min="11533" max="11534" width="9" style="281"/>
    <col min="11535" max="11535" width="9" style="281" customWidth="1"/>
    <col min="11536" max="11776" width="9" style="281"/>
    <col min="11777" max="11777" width="9.08984375" style="281" customWidth="1"/>
    <col min="11778" max="11778" width="2.36328125" style="281" customWidth="1"/>
    <col min="11779" max="11779" width="18" style="281" customWidth="1"/>
    <col min="11780" max="11780" width="13.6328125" style="281" customWidth="1"/>
    <col min="11781" max="11781" width="13.453125" style="281" customWidth="1"/>
    <col min="11782" max="11783" width="13.6328125" style="281" customWidth="1"/>
    <col min="11784" max="11785" width="13.453125" style="281" customWidth="1"/>
    <col min="11786" max="11786" width="13.6328125" style="281" customWidth="1"/>
    <col min="11787" max="11787" width="13.453125" style="281" customWidth="1"/>
    <col min="11788" max="11788" width="13" style="281" customWidth="1"/>
    <col min="11789" max="11790" width="9" style="281"/>
    <col min="11791" max="11791" width="9" style="281" customWidth="1"/>
    <col min="11792" max="12032" width="9" style="281"/>
    <col min="12033" max="12033" width="9.08984375" style="281" customWidth="1"/>
    <col min="12034" max="12034" width="2.36328125" style="281" customWidth="1"/>
    <col min="12035" max="12035" width="18" style="281" customWidth="1"/>
    <col min="12036" max="12036" width="13.6328125" style="281" customWidth="1"/>
    <col min="12037" max="12037" width="13.453125" style="281" customWidth="1"/>
    <col min="12038" max="12039" width="13.6328125" style="281" customWidth="1"/>
    <col min="12040" max="12041" width="13.453125" style="281" customWidth="1"/>
    <col min="12042" max="12042" width="13.6328125" style="281" customWidth="1"/>
    <col min="12043" max="12043" width="13.453125" style="281" customWidth="1"/>
    <col min="12044" max="12044" width="13" style="281" customWidth="1"/>
    <col min="12045" max="12046" width="9" style="281"/>
    <col min="12047" max="12047" width="9" style="281" customWidth="1"/>
    <col min="12048" max="12288" width="9" style="281"/>
    <col min="12289" max="12289" width="9.08984375" style="281" customWidth="1"/>
    <col min="12290" max="12290" width="2.36328125" style="281" customWidth="1"/>
    <col min="12291" max="12291" width="18" style="281" customWidth="1"/>
    <col min="12292" max="12292" width="13.6328125" style="281" customWidth="1"/>
    <col min="12293" max="12293" width="13.453125" style="281" customWidth="1"/>
    <col min="12294" max="12295" width="13.6328125" style="281" customWidth="1"/>
    <col min="12296" max="12297" width="13.453125" style="281" customWidth="1"/>
    <col min="12298" max="12298" width="13.6328125" style="281" customWidth="1"/>
    <col min="12299" max="12299" width="13.453125" style="281" customWidth="1"/>
    <col min="12300" max="12300" width="13" style="281" customWidth="1"/>
    <col min="12301" max="12302" width="9" style="281"/>
    <col min="12303" max="12303" width="9" style="281" customWidth="1"/>
    <col min="12304" max="12544" width="9" style="281"/>
    <col min="12545" max="12545" width="9.08984375" style="281" customWidth="1"/>
    <col min="12546" max="12546" width="2.36328125" style="281" customWidth="1"/>
    <col min="12547" max="12547" width="18" style="281" customWidth="1"/>
    <col min="12548" max="12548" width="13.6328125" style="281" customWidth="1"/>
    <col min="12549" max="12549" width="13.453125" style="281" customWidth="1"/>
    <col min="12550" max="12551" width="13.6328125" style="281" customWidth="1"/>
    <col min="12552" max="12553" width="13.453125" style="281" customWidth="1"/>
    <col min="12554" max="12554" width="13.6328125" style="281" customWidth="1"/>
    <col min="12555" max="12555" width="13.453125" style="281" customWidth="1"/>
    <col min="12556" max="12556" width="13" style="281" customWidth="1"/>
    <col min="12557" max="12558" width="9" style="281"/>
    <col min="12559" max="12559" width="9" style="281" customWidth="1"/>
    <col min="12560" max="12800" width="9" style="281"/>
    <col min="12801" max="12801" width="9.08984375" style="281" customWidth="1"/>
    <col min="12802" max="12802" width="2.36328125" style="281" customWidth="1"/>
    <col min="12803" max="12803" width="18" style="281" customWidth="1"/>
    <col min="12804" max="12804" width="13.6328125" style="281" customWidth="1"/>
    <col min="12805" max="12805" width="13.453125" style="281" customWidth="1"/>
    <col min="12806" max="12807" width="13.6328125" style="281" customWidth="1"/>
    <col min="12808" max="12809" width="13.453125" style="281" customWidth="1"/>
    <col min="12810" max="12810" width="13.6328125" style="281" customWidth="1"/>
    <col min="12811" max="12811" width="13.453125" style="281" customWidth="1"/>
    <col min="12812" max="12812" width="13" style="281" customWidth="1"/>
    <col min="12813" max="12814" width="9" style="281"/>
    <col min="12815" max="12815" width="9" style="281" customWidth="1"/>
    <col min="12816" max="13056" width="9" style="281"/>
    <col min="13057" max="13057" width="9.08984375" style="281" customWidth="1"/>
    <col min="13058" max="13058" width="2.36328125" style="281" customWidth="1"/>
    <col min="13059" max="13059" width="18" style="281" customWidth="1"/>
    <col min="13060" max="13060" width="13.6328125" style="281" customWidth="1"/>
    <col min="13061" max="13061" width="13.453125" style="281" customWidth="1"/>
    <col min="13062" max="13063" width="13.6328125" style="281" customWidth="1"/>
    <col min="13064" max="13065" width="13.453125" style="281" customWidth="1"/>
    <col min="13066" max="13066" width="13.6328125" style="281" customWidth="1"/>
    <col min="13067" max="13067" width="13.453125" style="281" customWidth="1"/>
    <col min="13068" max="13068" width="13" style="281" customWidth="1"/>
    <col min="13069" max="13070" width="9" style="281"/>
    <col min="13071" max="13071" width="9" style="281" customWidth="1"/>
    <col min="13072" max="13312" width="9" style="281"/>
    <col min="13313" max="13313" width="9.08984375" style="281" customWidth="1"/>
    <col min="13314" max="13314" width="2.36328125" style="281" customWidth="1"/>
    <col min="13315" max="13315" width="18" style="281" customWidth="1"/>
    <col min="13316" max="13316" width="13.6328125" style="281" customWidth="1"/>
    <col min="13317" max="13317" width="13.453125" style="281" customWidth="1"/>
    <col min="13318" max="13319" width="13.6328125" style="281" customWidth="1"/>
    <col min="13320" max="13321" width="13.453125" style="281" customWidth="1"/>
    <col min="13322" max="13322" width="13.6328125" style="281" customWidth="1"/>
    <col min="13323" max="13323" width="13.453125" style="281" customWidth="1"/>
    <col min="13324" max="13324" width="13" style="281" customWidth="1"/>
    <col min="13325" max="13326" width="9" style="281"/>
    <col min="13327" max="13327" width="9" style="281" customWidth="1"/>
    <col min="13328" max="13568" width="9" style="281"/>
    <col min="13569" max="13569" width="9.08984375" style="281" customWidth="1"/>
    <col min="13570" max="13570" width="2.36328125" style="281" customWidth="1"/>
    <col min="13571" max="13571" width="18" style="281" customWidth="1"/>
    <col min="13572" max="13572" width="13.6328125" style="281" customWidth="1"/>
    <col min="13573" max="13573" width="13.453125" style="281" customWidth="1"/>
    <col min="13574" max="13575" width="13.6328125" style="281" customWidth="1"/>
    <col min="13576" max="13577" width="13.453125" style="281" customWidth="1"/>
    <col min="13578" max="13578" width="13.6328125" style="281" customWidth="1"/>
    <col min="13579" max="13579" width="13.453125" style="281" customWidth="1"/>
    <col min="13580" max="13580" width="13" style="281" customWidth="1"/>
    <col min="13581" max="13582" width="9" style="281"/>
    <col min="13583" max="13583" width="9" style="281" customWidth="1"/>
    <col min="13584" max="13824" width="9" style="281"/>
    <col min="13825" max="13825" width="9.08984375" style="281" customWidth="1"/>
    <col min="13826" max="13826" width="2.36328125" style="281" customWidth="1"/>
    <col min="13827" max="13827" width="18" style="281" customWidth="1"/>
    <col min="13828" max="13828" width="13.6328125" style="281" customWidth="1"/>
    <col min="13829" max="13829" width="13.453125" style="281" customWidth="1"/>
    <col min="13830" max="13831" width="13.6328125" style="281" customWidth="1"/>
    <col min="13832" max="13833" width="13.453125" style="281" customWidth="1"/>
    <col min="13834" max="13834" width="13.6328125" style="281" customWidth="1"/>
    <col min="13835" max="13835" width="13.453125" style="281" customWidth="1"/>
    <col min="13836" max="13836" width="13" style="281" customWidth="1"/>
    <col min="13837" max="13838" width="9" style="281"/>
    <col min="13839" max="13839" width="9" style="281" customWidth="1"/>
    <col min="13840" max="14080" width="9" style="281"/>
    <col min="14081" max="14081" width="9.08984375" style="281" customWidth="1"/>
    <col min="14082" max="14082" width="2.36328125" style="281" customWidth="1"/>
    <col min="14083" max="14083" width="18" style="281" customWidth="1"/>
    <col min="14084" max="14084" width="13.6328125" style="281" customWidth="1"/>
    <col min="14085" max="14085" width="13.453125" style="281" customWidth="1"/>
    <col min="14086" max="14087" width="13.6328125" style="281" customWidth="1"/>
    <col min="14088" max="14089" width="13.453125" style="281" customWidth="1"/>
    <col min="14090" max="14090" width="13.6328125" style="281" customWidth="1"/>
    <col min="14091" max="14091" width="13.453125" style="281" customWidth="1"/>
    <col min="14092" max="14092" width="13" style="281" customWidth="1"/>
    <col min="14093" max="14094" width="9" style="281"/>
    <col min="14095" max="14095" width="9" style="281" customWidth="1"/>
    <col min="14096" max="14336" width="9" style="281"/>
    <col min="14337" max="14337" width="9.08984375" style="281" customWidth="1"/>
    <col min="14338" max="14338" width="2.36328125" style="281" customWidth="1"/>
    <col min="14339" max="14339" width="18" style="281" customWidth="1"/>
    <col min="14340" max="14340" width="13.6328125" style="281" customWidth="1"/>
    <col min="14341" max="14341" width="13.453125" style="281" customWidth="1"/>
    <col min="14342" max="14343" width="13.6328125" style="281" customWidth="1"/>
    <col min="14344" max="14345" width="13.453125" style="281" customWidth="1"/>
    <col min="14346" max="14346" width="13.6328125" style="281" customWidth="1"/>
    <col min="14347" max="14347" width="13.453125" style="281" customWidth="1"/>
    <col min="14348" max="14348" width="13" style="281" customWidth="1"/>
    <col min="14349" max="14350" width="9" style="281"/>
    <col min="14351" max="14351" width="9" style="281" customWidth="1"/>
    <col min="14352" max="14592" width="9" style="281"/>
    <col min="14593" max="14593" width="9.08984375" style="281" customWidth="1"/>
    <col min="14594" max="14594" width="2.36328125" style="281" customWidth="1"/>
    <col min="14595" max="14595" width="18" style="281" customWidth="1"/>
    <col min="14596" max="14596" width="13.6328125" style="281" customWidth="1"/>
    <col min="14597" max="14597" width="13.453125" style="281" customWidth="1"/>
    <col min="14598" max="14599" width="13.6328125" style="281" customWidth="1"/>
    <col min="14600" max="14601" width="13.453125" style="281" customWidth="1"/>
    <col min="14602" max="14602" width="13.6328125" style="281" customWidth="1"/>
    <col min="14603" max="14603" width="13.453125" style="281" customWidth="1"/>
    <col min="14604" max="14604" width="13" style="281" customWidth="1"/>
    <col min="14605" max="14606" width="9" style="281"/>
    <col min="14607" max="14607" width="9" style="281" customWidth="1"/>
    <col min="14608" max="14848" width="9" style="281"/>
    <col min="14849" max="14849" width="9.08984375" style="281" customWidth="1"/>
    <col min="14850" max="14850" width="2.36328125" style="281" customWidth="1"/>
    <col min="14851" max="14851" width="18" style="281" customWidth="1"/>
    <col min="14852" max="14852" width="13.6328125" style="281" customWidth="1"/>
    <col min="14853" max="14853" width="13.453125" style="281" customWidth="1"/>
    <col min="14854" max="14855" width="13.6328125" style="281" customWidth="1"/>
    <col min="14856" max="14857" width="13.453125" style="281" customWidth="1"/>
    <col min="14858" max="14858" width="13.6328125" style="281" customWidth="1"/>
    <col min="14859" max="14859" width="13.453125" style="281" customWidth="1"/>
    <col min="14860" max="14860" width="13" style="281" customWidth="1"/>
    <col min="14861" max="14862" width="9" style="281"/>
    <col min="14863" max="14863" width="9" style="281" customWidth="1"/>
    <col min="14864" max="15104" width="9" style="281"/>
    <col min="15105" max="15105" width="9.08984375" style="281" customWidth="1"/>
    <col min="15106" max="15106" width="2.36328125" style="281" customWidth="1"/>
    <col min="15107" max="15107" width="18" style="281" customWidth="1"/>
    <col min="15108" max="15108" width="13.6328125" style="281" customWidth="1"/>
    <col min="15109" max="15109" width="13.453125" style="281" customWidth="1"/>
    <col min="15110" max="15111" width="13.6328125" style="281" customWidth="1"/>
    <col min="15112" max="15113" width="13.453125" style="281" customWidth="1"/>
    <col min="15114" max="15114" width="13.6328125" style="281" customWidth="1"/>
    <col min="15115" max="15115" width="13.453125" style="281" customWidth="1"/>
    <col min="15116" max="15116" width="13" style="281" customWidth="1"/>
    <col min="15117" max="15118" width="9" style="281"/>
    <col min="15119" max="15119" width="9" style="281" customWidth="1"/>
    <col min="15120" max="15360" width="9" style="281"/>
    <col min="15361" max="15361" width="9.08984375" style="281" customWidth="1"/>
    <col min="15362" max="15362" width="2.36328125" style="281" customWidth="1"/>
    <col min="15363" max="15363" width="18" style="281" customWidth="1"/>
    <col min="15364" max="15364" width="13.6328125" style="281" customWidth="1"/>
    <col min="15365" max="15365" width="13.453125" style="281" customWidth="1"/>
    <col min="15366" max="15367" width="13.6328125" style="281" customWidth="1"/>
    <col min="15368" max="15369" width="13.453125" style="281" customWidth="1"/>
    <col min="15370" max="15370" width="13.6328125" style="281" customWidth="1"/>
    <col min="15371" max="15371" width="13.453125" style="281" customWidth="1"/>
    <col min="15372" max="15372" width="13" style="281" customWidth="1"/>
    <col min="15373" max="15374" width="9" style="281"/>
    <col min="15375" max="15375" width="9" style="281" customWidth="1"/>
    <col min="15376" max="15616" width="9" style="281"/>
    <col min="15617" max="15617" width="9.08984375" style="281" customWidth="1"/>
    <col min="15618" max="15618" width="2.36328125" style="281" customWidth="1"/>
    <col min="15619" max="15619" width="18" style="281" customWidth="1"/>
    <col min="15620" max="15620" width="13.6328125" style="281" customWidth="1"/>
    <col min="15621" max="15621" width="13.453125" style="281" customWidth="1"/>
    <col min="15622" max="15623" width="13.6328125" style="281" customWidth="1"/>
    <col min="15624" max="15625" width="13.453125" style="281" customWidth="1"/>
    <col min="15626" max="15626" width="13.6328125" style="281" customWidth="1"/>
    <col min="15627" max="15627" width="13.453125" style="281" customWidth="1"/>
    <col min="15628" max="15628" width="13" style="281" customWidth="1"/>
    <col min="15629" max="15630" width="9" style="281"/>
    <col min="15631" max="15631" width="9" style="281" customWidth="1"/>
    <col min="15632" max="15872" width="9" style="281"/>
    <col min="15873" max="15873" width="9.08984375" style="281" customWidth="1"/>
    <col min="15874" max="15874" width="2.36328125" style="281" customWidth="1"/>
    <col min="15875" max="15875" width="18" style="281" customWidth="1"/>
    <col min="15876" max="15876" width="13.6328125" style="281" customWidth="1"/>
    <col min="15877" max="15877" width="13.453125" style="281" customWidth="1"/>
    <col min="15878" max="15879" width="13.6328125" style="281" customWidth="1"/>
    <col min="15880" max="15881" width="13.453125" style="281" customWidth="1"/>
    <col min="15882" max="15882" width="13.6328125" style="281" customWidth="1"/>
    <col min="15883" max="15883" width="13.453125" style="281" customWidth="1"/>
    <col min="15884" max="15884" width="13" style="281" customWidth="1"/>
    <col min="15885" max="15886" width="9" style="281"/>
    <col min="15887" max="15887" width="9" style="281" customWidth="1"/>
    <col min="15888" max="16128" width="9" style="281"/>
    <col min="16129" max="16129" width="9.08984375" style="281" customWidth="1"/>
    <col min="16130" max="16130" width="2.36328125" style="281" customWidth="1"/>
    <col min="16131" max="16131" width="18" style="281" customWidth="1"/>
    <col min="16132" max="16132" width="13.6328125" style="281" customWidth="1"/>
    <col min="16133" max="16133" width="13.453125" style="281" customWidth="1"/>
    <col min="16134" max="16135" width="13.6328125" style="281" customWidth="1"/>
    <col min="16136" max="16137" width="13.453125" style="281" customWidth="1"/>
    <col min="16138" max="16138" width="13.6328125" style="281" customWidth="1"/>
    <col min="16139" max="16139" width="13.453125" style="281" customWidth="1"/>
    <col min="16140" max="16140" width="13" style="281" customWidth="1"/>
    <col min="16141" max="16142" width="9" style="281"/>
    <col min="16143" max="16143" width="9" style="281" customWidth="1"/>
    <col min="16144" max="16384" width="9" style="281"/>
  </cols>
  <sheetData>
    <row r="1" spans="1:12">
      <c r="A1" s="332" t="s">
        <v>840</v>
      </c>
    </row>
    <row r="2" spans="1:12" ht="21.75" customHeight="1">
      <c r="A2" s="392" t="s">
        <v>1121</v>
      </c>
      <c r="B2" s="392"/>
      <c r="C2" s="392"/>
      <c r="D2" s="392"/>
      <c r="E2" s="392"/>
      <c r="F2" s="392"/>
      <c r="G2" s="392"/>
      <c r="H2" s="392"/>
      <c r="I2" s="392"/>
      <c r="J2" s="392"/>
      <c r="K2" s="392"/>
      <c r="L2" s="391" t="s">
        <v>1119</v>
      </c>
    </row>
    <row r="3" spans="1:12" ht="19.5" thickBot="1">
      <c r="A3" s="3798" t="s">
        <v>368</v>
      </c>
      <c r="B3" s="3798"/>
      <c r="C3" s="3798"/>
      <c r="D3" s="3798"/>
      <c r="E3" s="3798"/>
      <c r="F3" s="3798"/>
      <c r="G3" s="3798"/>
      <c r="H3" s="3798"/>
      <c r="I3" s="3798"/>
      <c r="J3" s="3798"/>
      <c r="K3" s="3798"/>
      <c r="L3" s="3798"/>
    </row>
    <row r="4" spans="1:12" ht="30" customHeight="1">
      <c r="A4" s="3799" t="s">
        <v>1816</v>
      </c>
      <c r="B4" s="3800"/>
      <c r="C4" s="3801"/>
      <c r="D4" s="3802"/>
      <c r="E4" s="3803"/>
      <c r="F4" s="3803"/>
      <c r="G4" s="3803"/>
      <c r="H4" s="3803"/>
      <c r="I4" s="3803"/>
      <c r="J4" s="3803"/>
      <c r="K4" s="3803"/>
      <c r="L4" s="3804"/>
    </row>
    <row r="5" spans="1:12" ht="30" customHeight="1" thickBot="1">
      <c r="A5" s="3792" t="s">
        <v>1817</v>
      </c>
      <c r="B5" s="3793"/>
      <c r="C5" s="3794"/>
      <c r="D5" s="3795" t="s">
        <v>1819</v>
      </c>
      <c r="E5" s="3796"/>
      <c r="F5" s="3796"/>
      <c r="G5" s="3796"/>
      <c r="H5" s="3796"/>
      <c r="I5" s="3796"/>
      <c r="J5" s="3796"/>
      <c r="K5" s="3796"/>
      <c r="L5" s="3797"/>
    </row>
    <row r="6" spans="1:12" ht="30" customHeight="1" thickTop="1" thickBot="1">
      <c r="A6" s="3762" t="s">
        <v>267</v>
      </c>
      <c r="B6" s="282">
        <v>1</v>
      </c>
      <c r="C6" s="283" t="s">
        <v>325</v>
      </c>
      <c r="D6" s="3765"/>
      <c r="E6" s="3766"/>
      <c r="F6" s="3766"/>
      <c r="G6" s="3766"/>
      <c r="H6" s="3766"/>
      <c r="I6" s="3766"/>
      <c r="J6" s="3766"/>
      <c r="K6" s="3766"/>
      <c r="L6" s="3767"/>
    </row>
    <row r="7" spans="1:12" ht="28" customHeight="1">
      <c r="A7" s="3763"/>
      <c r="B7" s="3768">
        <v>2</v>
      </c>
      <c r="C7" s="3769" t="s">
        <v>268</v>
      </c>
      <c r="D7" s="3770" t="s">
        <v>369</v>
      </c>
      <c r="E7" s="3771"/>
      <c r="F7" s="3774" t="s">
        <v>796</v>
      </c>
      <c r="G7" s="3776" t="s">
        <v>270</v>
      </c>
      <c r="H7" s="3777"/>
      <c r="I7" s="3777"/>
      <c r="J7" s="3777"/>
      <c r="K7" s="3778"/>
      <c r="L7" s="3779" t="s">
        <v>797</v>
      </c>
    </row>
    <row r="8" spans="1:12" ht="28" customHeight="1">
      <c r="A8" s="3763"/>
      <c r="B8" s="3768"/>
      <c r="C8" s="3769"/>
      <c r="D8" s="3772"/>
      <c r="E8" s="3773"/>
      <c r="F8" s="3775"/>
      <c r="G8" s="284" t="s">
        <v>328</v>
      </c>
      <c r="H8" s="285" t="s">
        <v>329</v>
      </c>
      <c r="I8" s="286" t="s">
        <v>330</v>
      </c>
      <c r="J8" s="287" t="s">
        <v>798</v>
      </c>
      <c r="K8" s="288" t="s">
        <v>799</v>
      </c>
      <c r="L8" s="3780"/>
    </row>
    <row r="9" spans="1:12" ht="28" customHeight="1">
      <c r="A9" s="3763"/>
      <c r="B9" s="3768"/>
      <c r="C9" s="3769"/>
      <c r="D9" s="3781"/>
      <c r="E9" s="3782"/>
      <c r="F9" s="289"/>
      <c r="G9" s="290"/>
      <c r="H9" s="291"/>
      <c r="I9" s="292"/>
      <c r="J9" s="293"/>
      <c r="K9" s="294"/>
      <c r="L9" s="295"/>
    </row>
    <row r="10" spans="1:12" ht="28" customHeight="1">
      <c r="A10" s="3763"/>
      <c r="B10" s="3768"/>
      <c r="C10" s="3769"/>
      <c r="D10" s="3781"/>
      <c r="E10" s="3782"/>
      <c r="F10" s="289"/>
      <c r="G10" s="290"/>
      <c r="H10" s="291"/>
      <c r="I10" s="292"/>
      <c r="J10" s="293"/>
      <c r="K10" s="294"/>
      <c r="L10" s="295"/>
    </row>
    <row r="11" spans="1:12" ht="28" customHeight="1">
      <c r="A11" s="3763"/>
      <c r="B11" s="3768"/>
      <c r="C11" s="3769"/>
      <c r="D11" s="3781"/>
      <c r="E11" s="3782"/>
      <c r="F11" s="289"/>
      <c r="G11" s="290"/>
      <c r="H11" s="291"/>
      <c r="I11" s="292"/>
      <c r="J11" s="293"/>
      <c r="K11" s="294"/>
      <c r="L11" s="295"/>
    </row>
    <row r="12" spans="1:12" ht="28" customHeight="1">
      <c r="A12" s="3763"/>
      <c r="B12" s="3768"/>
      <c r="C12" s="3769"/>
      <c r="D12" s="3781"/>
      <c r="E12" s="3805"/>
      <c r="F12" s="296"/>
      <c r="G12" s="297"/>
      <c r="H12" s="298"/>
      <c r="I12" s="299"/>
      <c r="J12" s="300"/>
      <c r="K12" s="294"/>
      <c r="L12" s="295"/>
    </row>
    <row r="13" spans="1:12" ht="28" customHeight="1">
      <c r="A13" s="3763"/>
      <c r="B13" s="3768"/>
      <c r="C13" s="3769"/>
      <c r="D13" s="3781"/>
      <c r="E13" s="3805"/>
      <c r="F13" s="296"/>
      <c r="G13" s="297"/>
      <c r="H13" s="298"/>
      <c r="I13" s="299"/>
      <c r="J13" s="300"/>
      <c r="K13" s="301"/>
      <c r="L13" s="295"/>
    </row>
    <row r="14" spans="1:12" ht="30" customHeight="1" thickBot="1">
      <c r="A14" s="3763"/>
      <c r="B14" s="3768"/>
      <c r="C14" s="3769"/>
      <c r="D14" s="3806" t="s">
        <v>0</v>
      </c>
      <c r="E14" s="3807"/>
      <c r="F14" s="302"/>
      <c r="G14" s="303"/>
      <c r="H14" s="304"/>
      <c r="I14" s="305"/>
      <c r="J14" s="306"/>
      <c r="K14" s="307"/>
      <c r="L14" s="308"/>
    </row>
    <row r="15" spans="1:12" ht="30" customHeight="1">
      <c r="A15" s="3763"/>
      <c r="B15" s="3786">
        <v>3</v>
      </c>
      <c r="C15" s="3808" t="s">
        <v>800</v>
      </c>
      <c r="D15" s="309" t="s">
        <v>370</v>
      </c>
      <c r="E15" s="3813"/>
      <c r="F15" s="3814"/>
      <c r="G15" s="3814"/>
      <c r="H15" s="3814"/>
      <c r="I15" s="3814"/>
      <c r="J15" s="3814"/>
      <c r="K15" s="3814"/>
      <c r="L15" s="3815"/>
    </row>
    <row r="16" spans="1:12" ht="30" customHeight="1">
      <c r="A16" s="3763"/>
      <c r="B16" s="3787"/>
      <c r="C16" s="3809"/>
      <c r="D16" s="309" t="s">
        <v>371</v>
      </c>
      <c r="E16" s="3783"/>
      <c r="F16" s="3784"/>
      <c r="G16" s="3784"/>
      <c r="H16" s="3784"/>
      <c r="I16" s="3784"/>
      <c r="J16" s="3784"/>
      <c r="K16" s="3784"/>
      <c r="L16" s="3785"/>
    </row>
    <row r="17" spans="1:12" ht="30" customHeight="1">
      <c r="A17" s="3763"/>
      <c r="B17" s="3787"/>
      <c r="C17" s="3809"/>
      <c r="D17" s="309" t="s">
        <v>372</v>
      </c>
      <c r="E17" s="3783"/>
      <c r="F17" s="3784"/>
      <c r="G17" s="3784"/>
      <c r="H17" s="3784"/>
      <c r="I17" s="3784"/>
      <c r="J17" s="3784"/>
      <c r="K17" s="3784"/>
      <c r="L17" s="3785"/>
    </row>
    <row r="18" spans="1:12" ht="30" customHeight="1">
      <c r="A18" s="3763"/>
      <c r="B18" s="3787"/>
      <c r="C18" s="3809"/>
      <c r="D18" s="309" t="s">
        <v>801</v>
      </c>
      <c r="E18" s="3783"/>
      <c r="F18" s="3784"/>
      <c r="G18" s="3784"/>
      <c r="H18" s="3784"/>
      <c r="I18" s="3784"/>
      <c r="J18" s="3784"/>
      <c r="K18" s="3784"/>
      <c r="L18" s="3785"/>
    </row>
    <row r="19" spans="1:12" ht="30" customHeight="1">
      <c r="A19" s="3763"/>
      <c r="B19" s="3788"/>
      <c r="C19" s="3810"/>
      <c r="D19" s="309" t="s">
        <v>802</v>
      </c>
      <c r="E19" s="3783"/>
      <c r="F19" s="3784"/>
      <c r="G19" s="3784"/>
      <c r="H19" s="3784"/>
      <c r="I19" s="3784"/>
      <c r="J19" s="3784"/>
      <c r="K19" s="3784"/>
      <c r="L19" s="3785"/>
    </row>
    <row r="20" spans="1:12" ht="30" customHeight="1">
      <c r="A20" s="3763"/>
      <c r="B20" s="3786">
        <v>4</v>
      </c>
      <c r="C20" s="3789" t="s">
        <v>271</v>
      </c>
      <c r="D20" s="309" t="s">
        <v>370</v>
      </c>
      <c r="E20" s="3783"/>
      <c r="F20" s="3784"/>
      <c r="G20" s="3784"/>
      <c r="H20" s="3784"/>
      <c r="I20" s="3784"/>
      <c r="J20" s="3784"/>
      <c r="K20" s="3784"/>
      <c r="L20" s="3785"/>
    </row>
    <row r="21" spans="1:12" ht="30" customHeight="1">
      <c r="A21" s="3763"/>
      <c r="B21" s="3787"/>
      <c r="C21" s="3790"/>
      <c r="D21" s="309" t="s">
        <v>371</v>
      </c>
      <c r="E21" s="3783"/>
      <c r="F21" s="3784"/>
      <c r="G21" s="3784"/>
      <c r="H21" s="3784"/>
      <c r="I21" s="3784"/>
      <c r="J21" s="3784"/>
      <c r="K21" s="3784"/>
      <c r="L21" s="3785"/>
    </row>
    <row r="22" spans="1:12" ht="30" customHeight="1">
      <c r="A22" s="3763"/>
      <c r="B22" s="3787"/>
      <c r="C22" s="3790"/>
      <c r="D22" s="309" t="s">
        <v>372</v>
      </c>
      <c r="E22" s="3783"/>
      <c r="F22" s="3784"/>
      <c r="G22" s="3784"/>
      <c r="H22" s="3784"/>
      <c r="I22" s="3784"/>
      <c r="J22" s="3784"/>
      <c r="K22" s="3784"/>
      <c r="L22" s="3785"/>
    </row>
    <row r="23" spans="1:12" ht="30" customHeight="1">
      <c r="A23" s="3763"/>
      <c r="B23" s="3787"/>
      <c r="C23" s="3790"/>
      <c r="D23" s="309" t="s">
        <v>801</v>
      </c>
      <c r="E23" s="3783"/>
      <c r="F23" s="3784"/>
      <c r="G23" s="3784"/>
      <c r="H23" s="3784"/>
      <c r="I23" s="3784"/>
      <c r="J23" s="3784"/>
      <c r="K23" s="3784"/>
      <c r="L23" s="3785"/>
    </row>
    <row r="24" spans="1:12" ht="30" customHeight="1">
      <c r="A24" s="3763"/>
      <c r="B24" s="3788"/>
      <c r="C24" s="3791"/>
      <c r="D24" s="309" t="s">
        <v>802</v>
      </c>
      <c r="E24" s="3783"/>
      <c r="F24" s="3784"/>
      <c r="G24" s="3784"/>
      <c r="H24" s="3784"/>
      <c r="I24" s="3784"/>
      <c r="J24" s="3784"/>
      <c r="K24" s="3784"/>
      <c r="L24" s="3785"/>
    </row>
    <row r="25" spans="1:12" ht="30" customHeight="1">
      <c r="A25" s="3763"/>
      <c r="B25" s="3786">
        <v>5</v>
      </c>
      <c r="C25" s="3789" t="s">
        <v>272</v>
      </c>
      <c r="D25" s="309" t="s">
        <v>370</v>
      </c>
      <c r="E25" s="3783"/>
      <c r="F25" s="3784"/>
      <c r="G25" s="3784"/>
      <c r="H25" s="3784"/>
      <c r="I25" s="3784"/>
      <c r="J25" s="3784"/>
      <c r="K25" s="3784"/>
      <c r="L25" s="3785"/>
    </row>
    <row r="26" spans="1:12" ht="30" customHeight="1">
      <c r="A26" s="3763"/>
      <c r="B26" s="3787"/>
      <c r="C26" s="3790"/>
      <c r="D26" s="309" t="s">
        <v>371</v>
      </c>
      <c r="E26" s="3783"/>
      <c r="F26" s="3784"/>
      <c r="G26" s="3784"/>
      <c r="H26" s="3784"/>
      <c r="I26" s="3784"/>
      <c r="J26" s="3784"/>
      <c r="K26" s="3784"/>
      <c r="L26" s="3785"/>
    </row>
    <row r="27" spans="1:12" ht="30" customHeight="1">
      <c r="A27" s="3763"/>
      <c r="B27" s="3787"/>
      <c r="C27" s="3790"/>
      <c r="D27" s="309" t="s">
        <v>372</v>
      </c>
      <c r="E27" s="3783"/>
      <c r="F27" s="3784"/>
      <c r="G27" s="3784"/>
      <c r="H27" s="3784"/>
      <c r="I27" s="3784"/>
      <c r="J27" s="3784"/>
      <c r="K27" s="3784"/>
      <c r="L27" s="3785"/>
    </row>
    <row r="28" spans="1:12" ht="30" customHeight="1">
      <c r="A28" s="3763"/>
      <c r="B28" s="3787"/>
      <c r="C28" s="3790"/>
      <c r="D28" s="309" t="s">
        <v>801</v>
      </c>
      <c r="E28" s="3783"/>
      <c r="F28" s="3784"/>
      <c r="G28" s="3784"/>
      <c r="H28" s="3784"/>
      <c r="I28" s="3784"/>
      <c r="J28" s="3784"/>
      <c r="K28" s="3784"/>
      <c r="L28" s="3785"/>
    </row>
    <row r="29" spans="1:12" ht="30" customHeight="1">
      <c r="A29" s="3763"/>
      <c r="B29" s="3788"/>
      <c r="C29" s="3791"/>
      <c r="D29" s="309" t="s">
        <v>802</v>
      </c>
      <c r="E29" s="3783"/>
      <c r="F29" s="3784"/>
      <c r="G29" s="3784"/>
      <c r="H29" s="3784"/>
      <c r="I29" s="3784"/>
      <c r="J29" s="3784"/>
      <c r="K29" s="3784"/>
      <c r="L29" s="3785"/>
    </row>
    <row r="30" spans="1:12" ht="19.5" customHeight="1">
      <c r="A30" s="3763"/>
      <c r="B30" s="3768">
        <v>6</v>
      </c>
      <c r="C30" s="3816" t="s">
        <v>273</v>
      </c>
      <c r="D30" s="3817"/>
      <c r="E30" s="3818"/>
      <c r="F30" s="3818"/>
      <c r="G30" s="3818"/>
      <c r="H30" s="3818"/>
      <c r="I30" s="3818"/>
      <c r="J30" s="3818"/>
      <c r="K30" s="3818"/>
      <c r="L30" s="3819"/>
    </row>
    <row r="31" spans="1:12" ht="19.5" customHeight="1">
      <c r="A31" s="3763"/>
      <c r="B31" s="3768"/>
      <c r="C31" s="3816"/>
      <c r="D31" s="3820"/>
      <c r="E31" s="3821"/>
      <c r="F31" s="3821"/>
      <c r="G31" s="3821"/>
      <c r="H31" s="3821"/>
      <c r="I31" s="3821"/>
      <c r="J31" s="3821"/>
      <c r="K31" s="3821"/>
      <c r="L31" s="3822"/>
    </row>
    <row r="32" spans="1:12" ht="19.5" customHeight="1">
      <c r="A32" s="3763"/>
      <c r="B32" s="3823">
        <v>7</v>
      </c>
      <c r="C32" s="3824" t="s">
        <v>21</v>
      </c>
      <c r="D32" s="3826"/>
      <c r="E32" s="3827"/>
      <c r="F32" s="3827"/>
      <c r="G32" s="3827"/>
      <c r="H32" s="3827"/>
      <c r="I32" s="3827"/>
      <c r="J32" s="3827"/>
      <c r="K32" s="3827"/>
      <c r="L32" s="3828"/>
    </row>
    <row r="33" spans="1:12" ht="19.5" customHeight="1" thickBot="1">
      <c r="A33" s="3764"/>
      <c r="B33" s="3823"/>
      <c r="C33" s="3825"/>
      <c r="D33" s="3826"/>
      <c r="E33" s="3827"/>
      <c r="F33" s="3827"/>
      <c r="G33" s="3827"/>
      <c r="H33" s="3827"/>
      <c r="I33" s="3827"/>
      <c r="J33" s="3827"/>
      <c r="K33" s="3827"/>
      <c r="L33" s="3828"/>
    </row>
    <row r="34" spans="1:12" ht="36" customHeight="1">
      <c r="A34" s="3837" t="s">
        <v>274</v>
      </c>
      <c r="B34" s="310">
        <v>1</v>
      </c>
      <c r="C34" s="311" t="s">
        <v>373</v>
      </c>
      <c r="D34" s="3840"/>
      <c r="E34" s="3840"/>
      <c r="F34" s="3840"/>
      <c r="G34" s="3840"/>
      <c r="H34" s="3840"/>
      <c r="I34" s="3840"/>
      <c r="J34" s="3845"/>
      <c r="K34" s="3845"/>
      <c r="L34" s="3846"/>
    </row>
    <row r="35" spans="1:12" ht="36" customHeight="1">
      <c r="A35" s="3838"/>
      <c r="B35" s="312">
        <v>2</v>
      </c>
      <c r="C35" s="312" t="s">
        <v>859</v>
      </c>
      <c r="D35" s="3783"/>
      <c r="E35" s="3841"/>
      <c r="F35" s="3783"/>
      <c r="G35" s="3841"/>
      <c r="H35" s="3829"/>
      <c r="I35" s="3768"/>
      <c r="J35" s="3829"/>
      <c r="K35" s="3768"/>
      <c r="L35" s="3847"/>
    </row>
    <row r="36" spans="1:12" ht="36" customHeight="1">
      <c r="A36" s="3838"/>
      <c r="B36" s="312">
        <v>3</v>
      </c>
      <c r="C36" s="313" t="s">
        <v>183</v>
      </c>
      <c r="D36" s="3829"/>
      <c r="E36" s="3768"/>
      <c r="F36" s="3829"/>
      <c r="G36" s="3768"/>
      <c r="H36" s="3783"/>
      <c r="I36" s="3841"/>
      <c r="J36" s="3829"/>
      <c r="K36" s="3768"/>
      <c r="L36" s="3848"/>
    </row>
    <row r="37" spans="1:12" ht="36" customHeight="1" thickBot="1">
      <c r="A37" s="3839"/>
      <c r="B37" s="314">
        <v>4</v>
      </c>
      <c r="C37" s="314" t="s">
        <v>21</v>
      </c>
      <c r="D37" s="3842"/>
      <c r="E37" s="3843"/>
      <c r="F37" s="3843"/>
      <c r="G37" s="3843"/>
      <c r="H37" s="3843"/>
      <c r="I37" s="3843"/>
      <c r="J37" s="3843"/>
      <c r="K37" s="3843"/>
      <c r="L37" s="3844"/>
    </row>
    <row r="38" spans="1:12" ht="36" customHeight="1">
      <c r="A38" s="3856" t="s">
        <v>803</v>
      </c>
      <c r="B38" s="3857">
        <v>1</v>
      </c>
      <c r="C38" s="3832" t="s">
        <v>804</v>
      </c>
      <c r="D38" s="315"/>
      <c r="E38" s="3835" t="s">
        <v>373</v>
      </c>
      <c r="F38" s="3836"/>
      <c r="G38" s="316" t="s">
        <v>805</v>
      </c>
      <c r="H38" s="3835" t="s">
        <v>373</v>
      </c>
      <c r="I38" s="3836"/>
      <c r="J38" s="317" t="s">
        <v>806</v>
      </c>
      <c r="K38" s="318" t="s">
        <v>807</v>
      </c>
      <c r="L38" s="3851"/>
    </row>
    <row r="39" spans="1:12" ht="30" customHeight="1">
      <c r="A39" s="3763"/>
      <c r="B39" s="3812"/>
      <c r="C39" s="3833"/>
      <c r="D39" s="3786" t="s">
        <v>808</v>
      </c>
      <c r="E39" s="3783"/>
      <c r="F39" s="3841"/>
      <c r="G39" s="319"/>
      <c r="H39" s="3783"/>
      <c r="I39" s="3841"/>
      <c r="J39" s="341"/>
      <c r="K39" s="3854"/>
      <c r="L39" s="3852"/>
    </row>
    <row r="40" spans="1:12" ht="30" customHeight="1">
      <c r="A40" s="3763"/>
      <c r="B40" s="3812"/>
      <c r="C40" s="3833"/>
      <c r="D40" s="3788"/>
      <c r="E40" s="3783"/>
      <c r="F40" s="3841"/>
      <c r="G40" s="319"/>
      <c r="H40" s="3829"/>
      <c r="I40" s="3768"/>
      <c r="J40" s="320"/>
      <c r="K40" s="3855"/>
      <c r="L40" s="3852"/>
    </row>
    <row r="41" spans="1:12" ht="30" customHeight="1">
      <c r="A41" s="3763"/>
      <c r="B41" s="3812"/>
      <c r="C41" s="3833"/>
      <c r="D41" s="3786" t="s">
        <v>809</v>
      </c>
      <c r="E41" s="3783"/>
      <c r="F41" s="3841"/>
      <c r="G41" s="319"/>
      <c r="H41" s="3829"/>
      <c r="I41" s="3768"/>
      <c r="J41" s="320"/>
      <c r="K41" s="3830"/>
      <c r="L41" s="3852"/>
    </row>
    <row r="42" spans="1:12" ht="30" customHeight="1">
      <c r="A42" s="3763"/>
      <c r="B42" s="3858"/>
      <c r="C42" s="3834"/>
      <c r="D42" s="3788"/>
      <c r="E42" s="3829"/>
      <c r="F42" s="3768"/>
      <c r="G42" s="309"/>
      <c r="H42" s="3829"/>
      <c r="I42" s="3768"/>
      <c r="J42" s="320"/>
      <c r="K42" s="3831"/>
      <c r="L42" s="3853"/>
    </row>
    <row r="43" spans="1:12" ht="30" customHeight="1">
      <c r="A43" s="3763"/>
      <c r="B43" s="3811">
        <v>2</v>
      </c>
      <c r="C43" s="3850" t="s">
        <v>810</v>
      </c>
      <c r="D43" s="343" t="s">
        <v>811</v>
      </c>
      <c r="E43" s="3783"/>
      <c r="F43" s="3784"/>
      <c r="G43" s="3784"/>
      <c r="H43" s="3784"/>
      <c r="I43" s="3784"/>
      <c r="J43" s="3784"/>
      <c r="K43" s="3784"/>
      <c r="L43" s="3785"/>
    </row>
    <row r="44" spans="1:12" ht="30" customHeight="1">
      <c r="A44" s="3763"/>
      <c r="B44" s="3812"/>
      <c r="C44" s="3833"/>
      <c r="D44" s="342" t="s">
        <v>812</v>
      </c>
      <c r="E44" s="3817"/>
      <c r="F44" s="3818"/>
      <c r="G44" s="3818"/>
      <c r="H44" s="3818"/>
      <c r="I44" s="3818"/>
      <c r="J44" s="3818"/>
      <c r="K44" s="3818"/>
      <c r="L44" s="3819"/>
    </row>
    <row r="45" spans="1:12" ht="30" customHeight="1">
      <c r="A45" s="3763"/>
      <c r="B45" s="3811">
        <v>3</v>
      </c>
      <c r="C45" s="3850" t="s">
        <v>860</v>
      </c>
      <c r="D45" s="309" t="s">
        <v>811</v>
      </c>
      <c r="E45" s="3783"/>
      <c r="F45" s="3784"/>
      <c r="G45" s="3784"/>
      <c r="H45" s="3784"/>
      <c r="I45" s="3784"/>
      <c r="J45" s="3784"/>
      <c r="K45" s="3784"/>
      <c r="L45" s="3785"/>
    </row>
    <row r="46" spans="1:12" ht="30" customHeight="1" thickBot="1">
      <c r="A46" s="3764"/>
      <c r="B46" s="3859"/>
      <c r="C46" s="3860"/>
      <c r="D46" s="321" t="s">
        <v>812</v>
      </c>
      <c r="E46" s="3861"/>
      <c r="F46" s="3862"/>
      <c r="G46" s="3862"/>
      <c r="H46" s="3862"/>
      <c r="I46" s="3862"/>
      <c r="J46" s="3862"/>
      <c r="K46" s="3862"/>
      <c r="L46" s="3863"/>
    </row>
    <row r="47" spans="1:12" ht="21" customHeight="1">
      <c r="A47" s="3864" t="s">
        <v>275</v>
      </c>
      <c r="B47" s="3864"/>
      <c r="C47" s="3864"/>
      <c r="D47" s="3864"/>
      <c r="E47" s="3864"/>
      <c r="F47" s="3864"/>
      <c r="G47" s="3864"/>
      <c r="H47" s="3864"/>
      <c r="I47" s="3864"/>
      <c r="J47" s="3864"/>
      <c r="K47" s="3864"/>
      <c r="L47" s="3864"/>
    </row>
    <row r="48" spans="1:12" ht="25.5" customHeight="1">
      <c r="A48" s="3849" t="s">
        <v>814</v>
      </c>
      <c r="B48" s="3849"/>
      <c r="C48" s="3849"/>
      <c r="D48" s="3849"/>
      <c r="E48" s="3849"/>
      <c r="F48" s="3849"/>
      <c r="G48" s="3849"/>
      <c r="H48" s="3849"/>
      <c r="I48" s="3849"/>
      <c r="J48" s="3849"/>
      <c r="K48" s="3849"/>
      <c r="L48" s="3849"/>
    </row>
    <row r="49" spans="1:12" ht="39.75" customHeight="1">
      <c r="A49" s="3849" t="s">
        <v>815</v>
      </c>
      <c r="B49" s="3849"/>
      <c r="C49" s="3849"/>
      <c r="D49" s="3849"/>
      <c r="E49" s="3849"/>
      <c r="F49" s="3849"/>
      <c r="G49" s="3849"/>
      <c r="H49" s="3849"/>
      <c r="I49" s="3849"/>
      <c r="J49" s="3849"/>
      <c r="K49" s="3849"/>
      <c r="L49" s="3849"/>
    </row>
    <row r="50" spans="1:12" ht="35.25" customHeight="1">
      <c r="A50" s="3849" t="s">
        <v>816</v>
      </c>
      <c r="B50" s="3849"/>
      <c r="C50" s="3849"/>
      <c r="D50" s="3849"/>
      <c r="E50" s="3849"/>
      <c r="F50" s="3849"/>
      <c r="G50" s="3849"/>
      <c r="H50" s="3849"/>
      <c r="I50" s="3849"/>
      <c r="J50" s="3849"/>
      <c r="K50" s="3849"/>
      <c r="L50" s="3849"/>
    </row>
    <row r="51" spans="1:12" ht="24.75" customHeight="1">
      <c r="A51" s="3849" t="s">
        <v>817</v>
      </c>
      <c r="B51" s="3849"/>
      <c r="C51" s="3849"/>
      <c r="D51" s="3849"/>
      <c r="E51" s="3849"/>
      <c r="F51" s="3849"/>
      <c r="G51" s="3849"/>
      <c r="H51" s="3849"/>
      <c r="I51" s="3849"/>
      <c r="J51" s="3849"/>
      <c r="K51" s="3849"/>
      <c r="L51" s="3849"/>
    </row>
    <row r="52" spans="1:12" ht="21" customHeight="1">
      <c r="A52" s="3865" t="s">
        <v>374</v>
      </c>
      <c r="B52" s="3865"/>
      <c r="C52" s="3865"/>
      <c r="D52" s="3865"/>
      <c r="E52" s="3865"/>
      <c r="F52" s="3865"/>
      <c r="G52" s="3865"/>
      <c r="H52" s="3865"/>
      <c r="I52" s="3865"/>
      <c r="J52" s="3865"/>
      <c r="K52" s="3865"/>
      <c r="L52" s="3865"/>
    </row>
    <row r="53" spans="1:12">
      <c r="A53" s="3865" t="s">
        <v>276</v>
      </c>
      <c r="B53" s="3865"/>
      <c r="C53" s="3865"/>
      <c r="D53" s="3865"/>
      <c r="E53" s="3865"/>
      <c r="F53" s="3865"/>
      <c r="G53" s="3865"/>
      <c r="H53" s="3865"/>
      <c r="I53" s="3865"/>
      <c r="J53" s="3865"/>
      <c r="K53" s="3865"/>
      <c r="L53" s="3865"/>
    </row>
    <row r="54" spans="1:12">
      <c r="A54" s="3866" t="s">
        <v>818</v>
      </c>
      <c r="B54" s="3866"/>
      <c r="C54" s="3866"/>
      <c r="D54" s="3866"/>
      <c r="E54" s="3866"/>
      <c r="F54" s="3866"/>
      <c r="G54" s="3866"/>
      <c r="H54" s="3866"/>
      <c r="I54" s="3866"/>
      <c r="J54" s="3866"/>
      <c r="K54" s="3866"/>
      <c r="L54" s="3866"/>
    </row>
    <row r="55" spans="1:12">
      <c r="A55" s="3865" t="s">
        <v>819</v>
      </c>
      <c r="B55" s="3866"/>
      <c r="C55" s="3866"/>
      <c r="D55" s="3866"/>
      <c r="E55" s="3866"/>
      <c r="F55" s="3866"/>
      <c r="G55" s="3866"/>
      <c r="H55" s="3866"/>
      <c r="I55" s="3866"/>
      <c r="J55" s="3866"/>
      <c r="K55" s="3866"/>
      <c r="L55" s="3866"/>
    </row>
    <row r="56" spans="1:12">
      <c r="A56" s="322" t="s">
        <v>820</v>
      </c>
    </row>
  </sheetData>
  <mergeCells count="96">
    <mergeCell ref="A55:L55"/>
    <mergeCell ref="A49:L49"/>
    <mergeCell ref="A50:L50"/>
    <mergeCell ref="A51:L51"/>
    <mergeCell ref="A52:L52"/>
    <mergeCell ref="A53:L53"/>
    <mergeCell ref="A54:L54"/>
    <mergeCell ref="B45:B46"/>
    <mergeCell ref="C45:C46"/>
    <mergeCell ref="E45:L45"/>
    <mergeCell ref="E46:L46"/>
    <mergeCell ref="A47:L47"/>
    <mergeCell ref="A48:L48"/>
    <mergeCell ref="C43:C44"/>
    <mergeCell ref="E43:L43"/>
    <mergeCell ref="E44:L44"/>
    <mergeCell ref="L38:L42"/>
    <mergeCell ref="D39:D40"/>
    <mergeCell ref="E39:F39"/>
    <mergeCell ref="H39:I39"/>
    <mergeCell ref="K39:K40"/>
    <mergeCell ref="E40:F40"/>
    <mergeCell ref="H40:I40"/>
    <mergeCell ref="D41:D42"/>
    <mergeCell ref="E41:F41"/>
    <mergeCell ref="H41:I41"/>
    <mergeCell ref="A38:A46"/>
    <mergeCell ref="B38:B42"/>
    <mergeCell ref="C38:C42"/>
    <mergeCell ref="E38:F38"/>
    <mergeCell ref="H38:I38"/>
    <mergeCell ref="A34:A37"/>
    <mergeCell ref="D34:E34"/>
    <mergeCell ref="F34:G34"/>
    <mergeCell ref="H34:I34"/>
    <mergeCell ref="D36:E36"/>
    <mergeCell ref="F36:G36"/>
    <mergeCell ref="H36:I36"/>
    <mergeCell ref="D37:L37"/>
    <mergeCell ref="J34:K34"/>
    <mergeCell ref="L34:L36"/>
    <mergeCell ref="D35:E35"/>
    <mergeCell ref="F35:G35"/>
    <mergeCell ref="H35:I35"/>
    <mergeCell ref="E26:L26"/>
    <mergeCell ref="E27:L27"/>
    <mergeCell ref="J35:K35"/>
    <mergeCell ref="J36:K36"/>
    <mergeCell ref="K41:K42"/>
    <mergeCell ref="E42:F42"/>
    <mergeCell ref="H42:I42"/>
    <mergeCell ref="B15:B19"/>
    <mergeCell ref="C15:C19"/>
    <mergeCell ref="B43:B44"/>
    <mergeCell ref="E15:L15"/>
    <mergeCell ref="E16:L16"/>
    <mergeCell ref="E17:L17"/>
    <mergeCell ref="E18:L18"/>
    <mergeCell ref="B30:B31"/>
    <mergeCell ref="C30:C31"/>
    <mergeCell ref="D30:L31"/>
    <mergeCell ref="B32:B33"/>
    <mergeCell ref="C32:C33"/>
    <mergeCell ref="D32:L33"/>
    <mergeCell ref="B25:B29"/>
    <mergeCell ref="C25:C29"/>
    <mergeCell ref="E25:L25"/>
    <mergeCell ref="E21:L21"/>
    <mergeCell ref="E22:L22"/>
    <mergeCell ref="E23:L23"/>
    <mergeCell ref="E24:L24"/>
    <mergeCell ref="D11:E11"/>
    <mergeCell ref="D12:E12"/>
    <mergeCell ref="D13:E13"/>
    <mergeCell ref="D14:E14"/>
    <mergeCell ref="A5:C5"/>
    <mergeCell ref="D5:L5"/>
    <mergeCell ref="A3:L3"/>
    <mergeCell ref="A4:C4"/>
    <mergeCell ref="D4:L4"/>
    <mergeCell ref="A6:A33"/>
    <mergeCell ref="D6:L6"/>
    <mergeCell ref="B7:B14"/>
    <mergeCell ref="C7:C14"/>
    <mergeCell ref="D7:E8"/>
    <mergeCell ref="F7:F8"/>
    <mergeCell ref="G7:K7"/>
    <mergeCell ref="L7:L8"/>
    <mergeCell ref="D9:E9"/>
    <mergeCell ref="E28:L28"/>
    <mergeCell ref="E29:L29"/>
    <mergeCell ref="D10:E10"/>
    <mergeCell ref="E19:L19"/>
    <mergeCell ref="B20:B24"/>
    <mergeCell ref="C20:C24"/>
    <mergeCell ref="E20:L20"/>
  </mergeCells>
  <phoneticPr fontId="7"/>
  <hyperlinks>
    <hyperlink ref="A1" location="目次!A1" display="目次へ" xr:uid="{00000000-0004-0000-3800-000000000000}"/>
  </hyperlinks>
  <pageMargins left="0.7" right="0.7" top="0.75" bottom="0.75" header="0.3" footer="0.3"/>
  <pageSetup paperSize="9" scale="58" orientation="portrait" r:id="rId1"/>
  <rowBreaks count="1" manualBreakCount="1">
    <brk id="46" max="11"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0000"/>
  </sheetPr>
  <dimension ref="A1:L56"/>
  <sheetViews>
    <sheetView view="pageBreakPreview" zoomScale="80" zoomScaleNormal="100" zoomScaleSheetLayoutView="80" workbookViewId="0">
      <selection activeCell="A4" sqref="A4:XFD5"/>
    </sheetView>
  </sheetViews>
  <sheetFormatPr defaultRowHeight="13"/>
  <cols>
    <col min="1" max="1" width="9.08984375" style="281" customWidth="1"/>
    <col min="2" max="2" width="2.36328125" style="281" customWidth="1"/>
    <col min="3" max="3" width="18" style="281" customWidth="1"/>
    <col min="4" max="4" width="13.6328125" style="281" customWidth="1"/>
    <col min="5" max="5" width="13.453125" style="281" customWidth="1"/>
    <col min="6" max="7" width="13.6328125" style="281" customWidth="1"/>
    <col min="8" max="9" width="13.453125" style="281" customWidth="1"/>
    <col min="10" max="10" width="13.6328125" style="281" customWidth="1"/>
    <col min="11" max="11" width="13.453125" style="281" customWidth="1"/>
    <col min="12" max="12" width="13" style="281" customWidth="1"/>
    <col min="13" max="14" width="9" style="281"/>
    <col min="15" max="15" width="9" style="281" customWidth="1"/>
    <col min="16" max="256" width="9" style="281"/>
    <col min="257" max="257" width="9.08984375" style="281" customWidth="1"/>
    <col min="258" max="258" width="2.36328125" style="281" customWidth="1"/>
    <col min="259" max="259" width="18" style="281" customWidth="1"/>
    <col min="260" max="260" width="13.6328125" style="281" customWidth="1"/>
    <col min="261" max="261" width="13.453125" style="281" customWidth="1"/>
    <col min="262" max="263" width="13.6328125" style="281" customWidth="1"/>
    <col min="264" max="265" width="13.453125" style="281" customWidth="1"/>
    <col min="266" max="266" width="13.6328125" style="281" customWidth="1"/>
    <col min="267" max="267" width="13.453125" style="281" customWidth="1"/>
    <col min="268" max="268" width="13" style="281" customWidth="1"/>
    <col min="269" max="270" width="9" style="281"/>
    <col min="271" max="271" width="9" style="281" customWidth="1"/>
    <col min="272" max="512" width="9" style="281"/>
    <col min="513" max="513" width="9.08984375" style="281" customWidth="1"/>
    <col min="514" max="514" width="2.36328125" style="281" customWidth="1"/>
    <col min="515" max="515" width="18" style="281" customWidth="1"/>
    <col min="516" max="516" width="13.6328125" style="281" customWidth="1"/>
    <col min="517" max="517" width="13.453125" style="281" customWidth="1"/>
    <col min="518" max="519" width="13.6328125" style="281" customWidth="1"/>
    <col min="520" max="521" width="13.453125" style="281" customWidth="1"/>
    <col min="522" max="522" width="13.6328125" style="281" customWidth="1"/>
    <col min="523" max="523" width="13.453125" style="281" customWidth="1"/>
    <col min="524" max="524" width="13" style="281" customWidth="1"/>
    <col min="525" max="526" width="9" style="281"/>
    <col min="527" max="527" width="9" style="281" customWidth="1"/>
    <col min="528" max="768" width="9" style="281"/>
    <col min="769" max="769" width="9.08984375" style="281" customWidth="1"/>
    <col min="770" max="770" width="2.36328125" style="281" customWidth="1"/>
    <col min="771" max="771" width="18" style="281" customWidth="1"/>
    <col min="772" max="772" width="13.6328125" style="281" customWidth="1"/>
    <col min="773" max="773" width="13.453125" style="281" customWidth="1"/>
    <col min="774" max="775" width="13.6328125" style="281" customWidth="1"/>
    <col min="776" max="777" width="13.453125" style="281" customWidth="1"/>
    <col min="778" max="778" width="13.6328125" style="281" customWidth="1"/>
    <col min="779" max="779" width="13.453125" style="281" customWidth="1"/>
    <col min="780" max="780" width="13" style="281" customWidth="1"/>
    <col min="781" max="782" width="9" style="281"/>
    <col min="783" max="783" width="9" style="281" customWidth="1"/>
    <col min="784" max="1024" width="9" style="281"/>
    <col min="1025" max="1025" width="9.08984375" style="281" customWidth="1"/>
    <col min="1026" max="1026" width="2.36328125" style="281" customWidth="1"/>
    <col min="1027" max="1027" width="18" style="281" customWidth="1"/>
    <col min="1028" max="1028" width="13.6328125" style="281" customWidth="1"/>
    <col min="1029" max="1029" width="13.453125" style="281" customWidth="1"/>
    <col min="1030" max="1031" width="13.6328125" style="281" customWidth="1"/>
    <col min="1032" max="1033" width="13.453125" style="281" customWidth="1"/>
    <col min="1034" max="1034" width="13.6328125" style="281" customWidth="1"/>
    <col min="1035" max="1035" width="13.453125" style="281" customWidth="1"/>
    <col min="1036" max="1036" width="13" style="281" customWidth="1"/>
    <col min="1037" max="1038" width="9" style="281"/>
    <col min="1039" max="1039" width="9" style="281" customWidth="1"/>
    <col min="1040" max="1280" width="9" style="281"/>
    <col min="1281" max="1281" width="9.08984375" style="281" customWidth="1"/>
    <col min="1282" max="1282" width="2.36328125" style="281" customWidth="1"/>
    <col min="1283" max="1283" width="18" style="281" customWidth="1"/>
    <col min="1284" max="1284" width="13.6328125" style="281" customWidth="1"/>
    <col min="1285" max="1285" width="13.453125" style="281" customWidth="1"/>
    <col min="1286" max="1287" width="13.6328125" style="281" customWidth="1"/>
    <col min="1288" max="1289" width="13.453125" style="281" customWidth="1"/>
    <col min="1290" max="1290" width="13.6328125" style="281" customWidth="1"/>
    <col min="1291" max="1291" width="13.453125" style="281" customWidth="1"/>
    <col min="1292" max="1292" width="13" style="281" customWidth="1"/>
    <col min="1293" max="1294" width="9" style="281"/>
    <col min="1295" max="1295" width="9" style="281" customWidth="1"/>
    <col min="1296" max="1536" width="9" style="281"/>
    <col min="1537" max="1537" width="9.08984375" style="281" customWidth="1"/>
    <col min="1538" max="1538" width="2.36328125" style="281" customWidth="1"/>
    <col min="1539" max="1539" width="18" style="281" customWidth="1"/>
    <col min="1540" max="1540" width="13.6328125" style="281" customWidth="1"/>
    <col min="1541" max="1541" width="13.453125" style="281" customWidth="1"/>
    <col min="1542" max="1543" width="13.6328125" style="281" customWidth="1"/>
    <col min="1544" max="1545" width="13.453125" style="281" customWidth="1"/>
    <col min="1546" max="1546" width="13.6328125" style="281" customWidth="1"/>
    <col min="1547" max="1547" width="13.453125" style="281" customWidth="1"/>
    <col min="1548" max="1548" width="13" style="281" customWidth="1"/>
    <col min="1549" max="1550" width="9" style="281"/>
    <col min="1551" max="1551" width="9" style="281" customWidth="1"/>
    <col min="1552" max="1792" width="9" style="281"/>
    <col min="1793" max="1793" width="9.08984375" style="281" customWidth="1"/>
    <col min="1794" max="1794" width="2.36328125" style="281" customWidth="1"/>
    <col min="1795" max="1795" width="18" style="281" customWidth="1"/>
    <col min="1796" max="1796" width="13.6328125" style="281" customWidth="1"/>
    <col min="1797" max="1797" width="13.453125" style="281" customWidth="1"/>
    <col min="1798" max="1799" width="13.6328125" style="281" customWidth="1"/>
    <col min="1800" max="1801" width="13.453125" style="281" customWidth="1"/>
    <col min="1802" max="1802" width="13.6328125" style="281" customWidth="1"/>
    <col min="1803" max="1803" width="13.453125" style="281" customWidth="1"/>
    <col min="1804" max="1804" width="13" style="281" customWidth="1"/>
    <col min="1805" max="1806" width="9" style="281"/>
    <col min="1807" max="1807" width="9" style="281" customWidth="1"/>
    <col min="1808" max="2048" width="9" style="281"/>
    <col min="2049" max="2049" width="9.08984375" style="281" customWidth="1"/>
    <col min="2050" max="2050" width="2.36328125" style="281" customWidth="1"/>
    <col min="2051" max="2051" width="18" style="281" customWidth="1"/>
    <col min="2052" max="2052" width="13.6328125" style="281" customWidth="1"/>
    <col min="2053" max="2053" width="13.453125" style="281" customWidth="1"/>
    <col min="2054" max="2055" width="13.6328125" style="281" customWidth="1"/>
    <col min="2056" max="2057" width="13.453125" style="281" customWidth="1"/>
    <col min="2058" max="2058" width="13.6328125" style="281" customWidth="1"/>
    <col min="2059" max="2059" width="13.453125" style="281" customWidth="1"/>
    <col min="2060" max="2060" width="13" style="281" customWidth="1"/>
    <col min="2061" max="2062" width="9" style="281"/>
    <col min="2063" max="2063" width="9" style="281" customWidth="1"/>
    <col min="2064" max="2304" width="9" style="281"/>
    <col min="2305" max="2305" width="9.08984375" style="281" customWidth="1"/>
    <col min="2306" max="2306" width="2.36328125" style="281" customWidth="1"/>
    <col min="2307" max="2307" width="18" style="281" customWidth="1"/>
    <col min="2308" max="2308" width="13.6328125" style="281" customWidth="1"/>
    <col min="2309" max="2309" width="13.453125" style="281" customWidth="1"/>
    <col min="2310" max="2311" width="13.6328125" style="281" customWidth="1"/>
    <col min="2312" max="2313" width="13.453125" style="281" customWidth="1"/>
    <col min="2314" max="2314" width="13.6328125" style="281" customWidth="1"/>
    <col min="2315" max="2315" width="13.453125" style="281" customWidth="1"/>
    <col min="2316" max="2316" width="13" style="281" customWidth="1"/>
    <col min="2317" max="2318" width="9" style="281"/>
    <col min="2319" max="2319" width="9" style="281" customWidth="1"/>
    <col min="2320" max="2560" width="9" style="281"/>
    <col min="2561" max="2561" width="9.08984375" style="281" customWidth="1"/>
    <col min="2562" max="2562" width="2.36328125" style="281" customWidth="1"/>
    <col min="2563" max="2563" width="18" style="281" customWidth="1"/>
    <col min="2564" max="2564" width="13.6328125" style="281" customWidth="1"/>
    <col min="2565" max="2565" width="13.453125" style="281" customWidth="1"/>
    <col min="2566" max="2567" width="13.6328125" style="281" customWidth="1"/>
    <col min="2568" max="2569" width="13.453125" style="281" customWidth="1"/>
    <col min="2570" max="2570" width="13.6328125" style="281" customWidth="1"/>
    <col min="2571" max="2571" width="13.453125" style="281" customWidth="1"/>
    <col min="2572" max="2572" width="13" style="281" customWidth="1"/>
    <col min="2573" max="2574" width="9" style="281"/>
    <col min="2575" max="2575" width="9" style="281" customWidth="1"/>
    <col min="2576" max="2816" width="9" style="281"/>
    <col min="2817" max="2817" width="9.08984375" style="281" customWidth="1"/>
    <col min="2818" max="2818" width="2.36328125" style="281" customWidth="1"/>
    <col min="2819" max="2819" width="18" style="281" customWidth="1"/>
    <col min="2820" max="2820" width="13.6328125" style="281" customWidth="1"/>
    <col min="2821" max="2821" width="13.453125" style="281" customWidth="1"/>
    <col min="2822" max="2823" width="13.6328125" style="281" customWidth="1"/>
    <col min="2824" max="2825" width="13.453125" style="281" customWidth="1"/>
    <col min="2826" max="2826" width="13.6328125" style="281" customWidth="1"/>
    <col min="2827" max="2827" width="13.453125" style="281" customWidth="1"/>
    <col min="2828" max="2828" width="13" style="281" customWidth="1"/>
    <col min="2829" max="2830" width="9" style="281"/>
    <col min="2831" max="2831" width="9" style="281" customWidth="1"/>
    <col min="2832" max="3072" width="9" style="281"/>
    <col min="3073" max="3073" width="9.08984375" style="281" customWidth="1"/>
    <col min="3074" max="3074" width="2.36328125" style="281" customWidth="1"/>
    <col min="3075" max="3075" width="18" style="281" customWidth="1"/>
    <col min="3076" max="3076" width="13.6328125" style="281" customWidth="1"/>
    <col min="3077" max="3077" width="13.453125" style="281" customWidth="1"/>
    <col min="3078" max="3079" width="13.6328125" style="281" customWidth="1"/>
    <col min="3080" max="3081" width="13.453125" style="281" customWidth="1"/>
    <col min="3082" max="3082" width="13.6328125" style="281" customWidth="1"/>
    <col min="3083" max="3083" width="13.453125" style="281" customWidth="1"/>
    <col min="3084" max="3084" width="13" style="281" customWidth="1"/>
    <col min="3085" max="3086" width="9" style="281"/>
    <col min="3087" max="3087" width="9" style="281" customWidth="1"/>
    <col min="3088" max="3328" width="9" style="281"/>
    <col min="3329" max="3329" width="9.08984375" style="281" customWidth="1"/>
    <col min="3330" max="3330" width="2.36328125" style="281" customWidth="1"/>
    <col min="3331" max="3331" width="18" style="281" customWidth="1"/>
    <col min="3332" max="3332" width="13.6328125" style="281" customWidth="1"/>
    <col min="3333" max="3333" width="13.453125" style="281" customWidth="1"/>
    <col min="3334" max="3335" width="13.6328125" style="281" customWidth="1"/>
    <col min="3336" max="3337" width="13.453125" style="281" customWidth="1"/>
    <col min="3338" max="3338" width="13.6328125" style="281" customWidth="1"/>
    <col min="3339" max="3339" width="13.453125" style="281" customWidth="1"/>
    <col min="3340" max="3340" width="13" style="281" customWidth="1"/>
    <col min="3341" max="3342" width="9" style="281"/>
    <col min="3343" max="3343" width="9" style="281" customWidth="1"/>
    <col min="3344" max="3584" width="9" style="281"/>
    <col min="3585" max="3585" width="9.08984375" style="281" customWidth="1"/>
    <col min="3586" max="3586" width="2.36328125" style="281" customWidth="1"/>
    <col min="3587" max="3587" width="18" style="281" customWidth="1"/>
    <col min="3588" max="3588" width="13.6328125" style="281" customWidth="1"/>
    <col min="3589" max="3589" width="13.453125" style="281" customWidth="1"/>
    <col min="3590" max="3591" width="13.6328125" style="281" customWidth="1"/>
    <col min="3592" max="3593" width="13.453125" style="281" customWidth="1"/>
    <col min="3594" max="3594" width="13.6328125" style="281" customWidth="1"/>
    <col min="3595" max="3595" width="13.453125" style="281" customWidth="1"/>
    <col min="3596" max="3596" width="13" style="281" customWidth="1"/>
    <col min="3597" max="3598" width="9" style="281"/>
    <col min="3599" max="3599" width="9" style="281" customWidth="1"/>
    <col min="3600" max="3840" width="9" style="281"/>
    <col min="3841" max="3841" width="9.08984375" style="281" customWidth="1"/>
    <col min="3842" max="3842" width="2.36328125" style="281" customWidth="1"/>
    <col min="3843" max="3843" width="18" style="281" customWidth="1"/>
    <col min="3844" max="3844" width="13.6328125" style="281" customWidth="1"/>
    <col min="3845" max="3845" width="13.453125" style="281" customWidth="1"/>
    <col min="3846" max="3847" width="13.6328125" style="281" customWidth="1"/>
    <col min="3848" max="3849" width="13.453125" style="281" customWidth="1"/>
    <col min="3850" max="3850" width="13.6328125" style="281" customWidth="1"/>
    <col min="3851" max="3851" width="13.453125" style="281" customWidth="1"/>
    <col min="3852" max="3852" width="13" style="281" customWidth="1"/>
    <col min="3853" max="3854" width="9" style="281"/>
    <col min="3855" max="3855" width="9" style="281" customWidth="1"/>
    <col min="3856" max="4096" width="9" style="281"/>
    <col min="4097" max="4097" width="9.08984375" style="281" customWidth="1"/>
    <col min="4098" max="4098" width="2.36328125" style="281" customWidth="1"/>
    <col min="4099" max="4099" width="18" style="281" customWidth="1"/>
    <col min="4100" max="4100" width="13.6328125" style="281" customWidth="1"/>
    <col min="4101" max="4101" width="13.453125" style="281" customWidth="1"/>
    <col min="4102" max="4103" width="13.6328125" style="281" customWidth="1"/>
    <col min="4104" max="4105" width="13.453125" style="281" customWidth="1"/>
    <col min="4106" max="4106" width="13.6328125" style="281" customWidth="1"/>
    <col min="4107" max="4107" width="13.453125" style="281" customWidth="1"/>
    <col min="4108" max="4108" width="13" style="281" customWidth="1"/>
    <col min="4109" max="4110" width="9" style="281"/>
    <col min="4111" max="4111" width="9" style="281" customWidth="1"/>
    <col min="4112" max="4352" width="9" style="281"/>
    <col min="4353" max="4353" width="9.08984375" style="281" customWidth="1"/>
    <col min="4354" max="4354" width="2.36328125" style="281" customWidth="1"/>
    <col min="4355" max="4355" width="18" style="281" customWidth="1"/>
    <col min="4356" max="4356" width="13.6328125" style="281" customWidth="1"/>
    <col min="4357" max="4357" width="13.453125" style="281" customWidth="1"/>
    <col min="4358" max="4359" width="13.6328125" style="281" customWidth="1"/>
    <col min="4360" max="4361" width="13.453125" style="281" customWidth="1"/>
    <col min="4362" max="4362" width="13.6328125" style="281" customWidth="1"/>
    <col min="4363" max="4363" width="13.453125" style="281" customWidth="1"/>
    <col min="4364" max="4364" width="13" style="281" customWidth="1"/>
    <col min="4365" max="4366" width="9" style="281"/>
    <col min="4367" max="4367" width="9" style="281" customWidth="1"/>
    <col min="4368" max="4608" width="9" style="281"/>
    <col min="4609" max="4609" width="9.08984375" style="281" customWidth="1"/>
    <col min="4610" max="4610" width="2.36328125" style="281" customWidth="1"/>
    <col min="4611" max="4611" width="18" style="281" customWidth="1"/>
    <col min="4612" max="4612" width="13.6328125" style="281" customWidth="1"/>
    <col min="4613" max="4613" width="13.453125" style="281" customWidth="1"/>
    <col min="4614" max="4615" width="13.6328125" style="281" customWidth="1"/>
    <col min="4616" max="4617" width="13.453125" style="281" customWidth="1"/>
    <col min="4618" max="4618" width="13.6328125" style="281" customWidth="1"/>
    <col min="4619" max="4619" width="13.453125" style="281" customWidth="1"/>
    <col min="4620" max="4620" width="13" style="281" customWidth="1"/>
    <col min="4621" max="4622" width="9" style="281"/>
    <col min="4623" max="4623" width="9" style="281" customWidth="1"/>
    <col min="4624" max="4864" width="9" style="281"/>
    <col min="4865" max="4865" width="9.08984375" style="281" customWidth="1"/>
    <col min="4866" max="4866" width="2.36328125" style="281" customWidth="1"/>
    <col min="4867" max="4867" width="18" style="281" customWidth="1"/>
    <col min="4868" max="4868" width="13.6328125" style="281" customWidth="1"/>
    <col min="4869" max="4869" width="13.453125" style="281" customWidth="1"/>
    <col min="4870" max="4871" width="13.6328125" style="281" customWidth="1"/>
    <col min="4872" max="4873" width="13.453125" style="281" customWidth="1"/>
    <col min="4874" max="4874" width="13.6328125" style="281" customWidth="1"/>
    <col min="4875" max="4875" width="13.453125" style="281" customWidth="1"/>
    <col min="4876" max="4876" width="13" style="281" customWidth="1"/>
    <col min="4877" max="4878" width="9" style="281"/>
    <col min="4879" max="4879" width="9" style="281" customWidth="1"/>
    <col min="4880" max="5120" width="9" style="281"/>
    <col min="5121" max="5121" width="9.08984375" style="281" customWidth="1"/>
    <col min="5122" max="5122" width="2.36328125" style="281" customWidth="1"/>
    <col min="5123" max="5123" width="18" style="281" customWidth="1"/>
    <col min="5124" max="5124" width="13.6328125" style="281" customWidth="1"/>
    <col min="5125" max="5125" width="13.453125" style="281" customWidth="1"/>
    <col min="5126" max="5127" width="13.6328125" style="281" customWidth="1"/>
    <col min="5128" max="5129" width="13.453125" style="281" customWidth="1"/>
    <col min="5130" max="5130" width="13.6328125" style="281" customWidth="1"/>
    <col min="5131" max="5131" width="13.453125" style="281" customWidth="1"/>
    <col min="5132" max="5132" width="13" style="281" customWidth="1"/>
    <col min="5133" max="5134" width="9" style="281"/>
    <col min="5135" max="5135" width="9" style="281" customWidth="1"/>
    <col min="5136" max="5376" width="9" style="281"/>
    <col min="5377" max="5377" width="9.08984375" style="281" customWidth="1"/>
    <col min="5378" max="5378" width="2.36328125" style="281" customWidth="1"/>
    <col min="5379" max="5379" width="18" style="281" customWidth="1"/>
    <col min="5380" max="5380" width="13.6328125" style="281" customWidth="1"/>
    <col min="5381" max="5381" width="13.453125" style="281" customWidth="1"/>
    <col min="5382" max="5383" width="13.6328125" style="281" customWidth="1"/>
    <col min="5384" max="5385" width="13.453125" style="281" customWidth="1"/>
    <col min="5386" max="5386" width="13.6328125" style="281" customWidth="1"/>
    <col min="5387" max="5387" width="13.453125" style="281" customWidth="1"/>
    <col min="5388" max="5388" width="13" style="281" customWidth="1"/>
    <col min="5389" max="5390" width="9" style="281"/>
    <col min="5391" max="5391" width="9" style="281" customWidth="1"/>
    <col min="5392" max="5632" width="9" style="281"/>
    <col min="5633" max="5633" width="9.08984375" style="281" customWidth="1"/>
    <col min="5634" max="5634" width="2.36328125" style="281" customWidth="1"/>
    <col min="5635" max="5635" width="18" style="281" customWidth="1"/>
    <col min="5636" max="5636" width="13.6328125" style="281" customWidth="1"/>
    <col min="5637" max="5637" width="13.453125" style="281" customWidth="1"/>
    <col min="5638" max="5639" width="13.6328125" style="281" customWidth="1"/>
    <col min="5640" max="5641" width="13.453125" style="281" customWidth="1"/>
    <col min="5642" max="5642" width="13.6328125" style="281" customWidth="1"/>
    <col min="5643" max="5643" width="13.453125" style="281" customWidth="1"/>
    <col min="5644" max="5644" width="13" style="281" customWidth="1"/>
    <col min="5645" max="5646" width="9" style="281"/>
    <col min="5647" max="5647" width="9" style="281" customWidth="1"/>
    <col min="5648" max="5888" width="9" style="281"/>
    <col min="5889" max="5889" width="9.08984375" style="281" customWidth="1"/>
    <col min="5890" max="5890" width="2.36328125" style="281" customWidth="1"/>
    <col min="5891" max="5891" width="18" style="281" customWidth="1"/>
    <col min="5892" max="5892" width="13.6328125" style="281" customWidth="1"/>
    <col min="5893" max="5893" width="13.453125" style="281" customWidth="1"/>
    <col min="5894" max="5895" width="13.6328125" style="281" customWidth="1"/>
    <col min="5896" max="5897" width="13.453125" style="281" customWidth="1"/>
    <col min="5898" max="5898" width="13.6328125" style="281" customWidth="1"/>
    <col min="5899" max="5899" width="13.453125" style="281" customWidth="1"/>
    <col min="5900" max="5900" width="13" style="281" customWidth="1"/>
    <col min="5901" max="5902" width="9" style="281"/>
    <col min="5903" max="5903" width="9" style="281" customWidth="1"/>
    <col min="5904" max="6144" width="9" style="281"/>
    <col min="6145" max="6145" width="9.08984375" style="281" customWidth="1"/>
    <col min="6146" max="6146" width="2.36328125" style="281" customWidth="1"/>
    <col min="6147" max="6147" width="18" style="281" customWidth="1"/>
    <col min="6148" max="6148" width="13.6328125" style="281" customWidth="1"/>
    <col min="6149" max="6149" width="13.453125" style="281" customWidth="1"/>
    <col min="6150" max="6151" width="13.6328125" style="281" customWidth="1"/>
    <col min="6152" max="6153" width="13.453125" style="281" customWidth="1"/>
    <col min="6154" max="6154" width="13.6328125" style="281" customWidth="1"/>
    <col min="6155" max="6155" width="13.453125" style="281" customWidth="1"/>
    <col min="6156" max="6156" width="13" style="281" customWidth="1"/>
    <col min="6157" max="6158" width="9" style="281"/>
    <col min="6159" max="6159" width="9" style="281" customWidth="1"/>
    <col min="6160" max="6400" width="9" style="281"/>
    <col min="6401" max="6401" width="9.08984375" style="281" customWidth="1"/>
    <col min="6402" max="6402" width="2.36328125" style="281" customWidth="1"/>
    <col min="6403" max="6403" width="18" style="281" customWidth="1"/>
    <col min="6404" max="6404" width="13.6328125" style="281" customWidth="1"/>
    <col min="6405" max="6405" width="13.453125" style="281" customWidth="1"/>
    <col min="6406" max="6407" width="13.6328125" style="281" customWidth="1"/>
    <col min="6408" max="6409" width="13.453125" style="281" customWidth="1"/>
    <col min="6410" max="6410" width="13.6328125" style="281" customWidth="1"/>
    <col min="6411" max="6411" width="13.453125" style="281" customWidth="1"/>
    <col min="6412" max="6412" width="13" style="281" customWidth="1"/>
    <col min="6413" max="6414" width="9" style="281"/>
    <col min="6415" max="6415" width="9" style="281" customWidth="1"/>
    <col min="6416" max="6656" width="9" style="281"/>
    <col min="6657" max="6657" width="9.08984375" style="281" customWidth="1"/>
    <col min="6658" max="6658" width="2.36328125" style="281" customWidth="1"/>
    <col min="6659" max="6659" width="18" style="281" customWidth="1"/>
    <col min="6660" max="6660" width="13.6328125" style="281" customWidth="1"/>
    <col min="6661" max="6661" width="13.453125" style="281" customWidth="1"/>
    <col min="6662" max="6663" width="13.6328125" style="281" customWidth="1"/>
    <col min="6664" max="6665" width="13.453125" style="281" customWidth="1"/>
    <col min="6666" max="6666" width="13.6328125" style="281" customWidth="1"/>
    <col min="6667" max="6667" width="13.453125" style="281" customWidth="1"/>
    <col min="6668" max="6668" width="13" style="281" customWidth="1"/>
    <col min="6669" max="6670" width="9" style="281"/>
    <col min="6671" max="6671" width="9" style="281" customWidth="1"/>
    <col min="6672" max="6912" width="9" style="281"/>
    <col min="6913" max="6913" width="9.08984375" style="281" customWidth="1"/>
    <col min="6914" max="6914" width="2.36328125" style="281" customWidth="1"/>
    <col min="6915" max="6915" width="18" style="281" customWidth="1"/>
    <col min="6916" max="6916" width="13.6328125" style="281" customWidth="1"/>
    <col min="6917" max="6917" width="13.453125" style="281" customWidth="1"/>
    <col min="6918" max="6919" width="13.6328125" style="281" customWidth="1"/>
    <col min="6920" max="6921" width="13.453125" style="281" customWidth="1"/>
    <col min="6922" max="6922" width="13.6328125" style="281" customWidth="1"/>
    <col min="6923" max="6923" width="13.453125" style="281" customWidth="1"/>
    <col min="6924" max="6924" width="13" style="281" customWidth="1"/>
    <col min="6925" max="6926" width="9" style="281"/>
    <col min="6927" max="6927" width="9" style="281" customWidth="1"/>
    <col min="6928" max="7168" width="9" style="281"/>
    <col min="7169" max="7169" width="9.08984375" style="281" customWidth="1"/>
    <col min="7170" max="7170" width="2.36328125" style="281" customWidth="1"/>
    <col min="7171" max="7171" width="18" style="281" customWidth="1"/>
    <col min="7172" max="7172" width="13.6328125" style="281" customWidth="1"/>
    <col min="7173" max="7173" width="13.453125" style="281" customWidth="1"/>
    <col min="7174" max="7175" width="13.6328125" style="281" customWidth="1"/>
    <col min="7176" max="7177" width="13.453125" style="281" customWidth="1"/>
    <col min="7178" max="7178" width="13.6328125" style="281" customWidth="1"/>
    <col min="7179" max="7179" width="13.453125" style="281" customWidth="1"/>
    <col min="7180" max="7180" width="13" style="281" customWidth="1"/>
    <col min="7181" max="7182" width="9" style="281"/>
    <col min="7183" max="7183" width="9" style="281" customWidth="1"/>
    <col min="7184" max="7424" width="9" style="281"/>
    <col min="7425" max="7425" width="9.08984375" style="281" customWidth="1"/>
    <col min="7426" max="7426" width="2.36328125" style="281" customWidth="1"/>
    <col min="7427" max="7427" width="18" style="281" customWidth="1"/>
    <col min="7428" max="7428" width="13.6328125" style="281" customWidth="1"/>
    <col min="7429" max="7429" width="13.453125" style="281" customWidth="1"/>
    <col min="7430" max="7431" width="13.6328125" style="281" customWidth="1"/>
    <col min="7432" max="7433" width="13.453125" style="281" customWidth="1"/>
    <col min="7434" max="7434" width="13.6328125" style="281" customWidth="1"/>
    <col min="7435" max="7435" width="13.453125" style="281" customWidth="1"/>
    <col min="7436" max="7436" width="13" style="281" customWidth="1"/>
    <col min="7437" max="7438" width="9" style="281"/>
    <col min="7439" max="7439" width="9" style="281" customWidth="1"/>
    <col min="7440" max="7680" width="9" style="281"/>
    <col min="7681" max="7681" width="9.08984375" style="281" customWidth="1"/>
    <col min="7682" max="7682" width="2.36328125" style="281" customWidth="1"/>
    <col min="7683" max="7683" width="18" style="281" customWidth="1"/>
    <col min="7684" max="7684" width="13.6328125" style="281" customWidth="1"/>
    <col min="7685" max="7685" width="13.453125" style="281" customWidth="1"/>
    <col min="7686" max="7687" width="13.6328125" style="281" customWidth="1"/>
    <col min="7688" max="7689" width="13.453125" style="281" customWidth="1"/>
    <col min="7690" max="7690" width="13.6328125" style="281" customWidth="1"/>
    <col min="7691" max="7691" width="13.453125" style="281" customWidth="1"/>
    <col min="7692" max="7692" width="13" style="281" customWidth="1"/>
    <col min="7693" max="7694" width="9" style="281"/>
    <col min="7695" max="7695" width="9" style="281" customWidth="1"/>
    <col min="7696" max="7936" width="9" style="281"/>
    <col min="7937" max="7937" width="9.08984375" style="281" customWidth="1"/>
    <col min="7938" max="7938" width="2.36328125" style="281" customWidth="1"/>
    <col min="7939" max="7939" width="18" style="281" customWidth="1"/>
    <col min="7940" max="7940" width="13.6328125" style="281" customWidth="1"/>
    <col min="7941" max="7941" width="13.453125" style="281" customWidth="1"/>
    <col min="7942" max="7943" width="13.6328125" style="281" customWidth="1"/>
    <col min="7944" max="7945" width="13.453125" style="281" customWidth="1"/>
    <col min="7946" max="7946" width="13.6328125" style="281" customWidth="1"/>
    <col min="7947" max="7947" width="13.453125" style="281" customWidth="1"/>
    <col min="7948" max="7948" width="13" style="281" customWidth="1"/>
    <col min="7949" max="7950" width="9" style="281"/>
    <col min="7951" max="7951" width="9" style="281" customWidth="1"/>
    <col min="7952" max="8192" width="9" style="281"/>
    <col min="8193" max="8193" width="9.08984375" style="281" customWidth="1"/>
    <col min="8194" max="8194" width="2.36328125" style="281" customWidth="1"/>
    <col min="8195" max="8195" width="18" style="281" customWidth="1"/>
    <col min="8196" max="8196" width="13.6328125" style="281" customWidth="1"/>
    <col min="8197" max="8197" width="13.453125" style="281" customWidth="1"/>
    <col min="8198" max="8199" width="13.6328125" style="281" customWidth="1"/>
    <col min="8200" max="8201" width="13.453125" style="281" customWidth="1"/>
    <col min="8202" max="8202" width="13.6328125" style="281" customWidth="1"/>
    <col min="8203" max="8203" width="13.453125" style="281" customWidth="1"/>
    <col min="8204" max="8204" width="13" style="281" customWidth="1"/>
    <col min="8205" max="8206" width="9" style="281"/>
    <col min="8207" max="8207" width="9" style="281" customWidth="1"/>
    <col min="8208" max="8448" width="9" style="281"/>
    <col min="8449" max="8449" width="9.08984375" style="281" customWidth="1"/>
    <col min="8450" max="8450" width="2.36328125" style="281" customWidth="1"/>
    <col min="8451" max="8451" width="18" style="281" customWidth="1"/>
    <col min="8452" max="8452" width="13.6328125" style="281" customWidth="1"/>
    <col min="8453" max="8453" width="13.453125" style="281" customWidth="1"/>
    <col min="8454" max="8455" width="13.6328125" style="281" customWidth="1"/>
    <col min="8456" max="8457" width="13.453125" style="281" customWidth="1"/>
    <col min="8458" max="8458" width="13.6328125" style="281" customWidth="1"/>
    <col min="8459" max="8459" width="13.453125" style="281" customWidth="1"/>
    <col min="8460" max="8460" width="13" style="281" customWidth="1"/>
    <col min="8461" max="8462" width="9" style="281"/>
    <col min="8463" max="8463" width="9" style="281" customWidth="1"/>
    <col min="8464" max="8704" width="9" style="281"/>
    <col min="8705" max="8705" width="9.08984375" style="281" customWidth="1"/>
    <col min="8706" max="8706" width="2.36328125" style="281" customWidth="1"/>
    <col min="8707" max="8707" width="18" style="281" customWidth="1"/>
    <col min="8708" max="8708" width="13.6328125" style="281" customWidth="1"/>
    <col min="8709" max="8709" width="13.453125" style="281" customWidth="1"/>
    <col min="8710" max="8711" width="13.6328125" style="281" customWidth="1"/>
    <col min="8712" max="8713" width="13.453125" style="281" customWidth="1"/>
    <col min="8714" max="8714" width="13.6328125" style="281" customWidth="1"/>
    <col min="8715" max="8715" width="13.453125" style="281" customWidth="1"/>
    <col min="8716" max="8716" width="13" style="281" customWidth="1"/>
    <col min="8717" max="8718" width="9" style="281"/>
    <col min="8719" max="8719" width="9" style="281" customWidth="1"/>
    <col min="8720" max="8960" width="9" style="281"/>
    <col min="8961" max="8961" width="9.08984375" style="281" customWidth="1"/>
    <col min="8962" max="8962" width="2.36328125" style="281" customWidth="1"/>
    <col min="8963" max="8963" width="18" style="281" customWidth="1"/>
    <col min="8964" max="8964" width="13.6328125" style="281" customWidth="1"/>
    <col min="8965" max="8965" width="13.453125" style="281" customWidth="1"/>
    <col min="8966" max="8967" width="13.6328125" style="281" customWidth="1"/>
    <col min="8968" max="8969" width="13.453125" style="281" customWidth="1"/>
    <col min="8970" max="8970" width="13.6328125" style="281" customWidth="1"/>
    <col min="8971" max="8971" width="13.453125" style="281" customWidth="1"/>
    <col min="8972" max="8972" width="13" style="281" customWidth="1"/>
    <col min="8973" max="8974" width="9" style="281"/>
    <col min="8975" max="8975" width="9" style="281" customWidth="1"/>
    <col min="8976" max="9216" width="9" style="281"/>
    <col min="9217" max="9217" width="9.08984375" style="281" customWidth="1"/>
    <col min="9218" max="9218" width="2.36328125" style="281" customWidth="1"/>
    <col min="9219" max="9219" width="18" style="281" customWidth="1"/>
    <col min="9220" max="9220" width="13.6328125" style="281" customWidth="1"/>
    <col min="9221" max="9221" width="13.453125" style="281" customWidth="1"/>
    <col min="9222" max="9223" width="13.6328125" style="281" customWidth="1"/>
    <col min="9224" max="9225" width="13.453125" style="281" customWidth="1"/>
    <col min="9226" max="9226" width="13.6328125" style="281" customWidth="1"/>
    <col min="9227" max="9227" width="13.453125" style="281" customWidth="1"/>
    <col min="9228" max="9228" width="13" style="281" customWidth="1"/>
    <col min="9229" max="9230" width="9" style="281"/>
    <col min="9231" max="9231" width="9" style="281" customWidth="1"/>
    <col min="9232" max="9472" width="9" style="281"/>
    <col min="9473" max="9473" width="9.08984375" style="281" customWidth="1"/>
    <col min="9474" max="9474" width="2.36328125" style="281" customWidth="1"/>
    <col min="9475" max="9475" width="18" style="281" customWidth="1"/>
    <col min="9476" max="9476" width="13.6328125" style="281" customWidth="1"/>
    <col min="9477" max="9477" width="13.453125" style="281" customWidth="1"/>
    <col min="9478" max="9479" width="13.6328125" style="281" customWidth="1"/>
    <col min="9480" max="9481" width="13.453125" style="281" customWidth="1"/>
    <col min="9482" max="9482" width="13.6328125" style="281" customWidth="1"/>
    <col min="9483" max="9483" width="13.453125" style="281" customWidth="1"/>
    <col min="9484" max="9484" width="13" style="281" customWidth="1"/>
    <col min="9485" max="9486" width="9" style="281"/>
    <col min="9487" max="9487" width="9" style="281" customWidth="1"/>
    <col min="9488" max="9728" width="9" style="281"/>
    <col min="9729" max="9729" width="9.08984375" style="281" customWidth="1"/>
    <col min="9730" max="9730" width="2.36328125" style="281" customWidth="1"/>
    <col min="9731" max="9731" width="18" style="281" customWidth="1"/>
    <col min="9732" max="9732" width="13.6328125" style="281" customWidth="1"/>
    <col min="9733" max="9733" width="13.453125" style="281" customWidth="1"/>
    <col min="9734" max="9735" width="13.6328125" style="281" customWidth="1"/>
    <col min="9736" max="9737" width="13.453125" style="281" customWidth="1"/>
    <col min="9738" max="9738" width="13.6328125" style="281" customWidth="1"/>
    <col min="9739" max="9739" width="13.453125" style="281" customWidth="1"/>
    <col min="9740" max="9740" width="13" style="281" customWidth="1"/>
    <col min="9741" max="9742" width="9" style="281"/>
    <col min="9743" max="9743" width="9" style="281" customWidth="1"/>
    <col min="9744" max="9984" width="9" style="281"/>
    <col min="9985" max="9985" width="9.08984375" style="281" customWidth="1"/>
    <col min="9986" max="9986" width="2.36328125" style="281" customWidth="1"/>
    <col min="9987" max="9987" width="18" style="281" customWidth="1"/>
    <col min="9988" max="9988" width="13.6328125" style="281" customWidth="1"/>
    <col min="9989" max="9989" width="13.453125" style="281" customWidth="1"/>
    <col min="9990" max="9991" width="13.6328125" style="281" customWidth="1"/>
    <col min="9992" max="9993" width="13.453125" style="281" customWidth="1"/>
    <col min="9994" max="9994" width="13.6328125" style="281" customWidth="1"/>
    <col min="9995" max="9995" width="13.453125" style="281" customWidth="1"/>
    <col min="9996" max="9996" width="13" style="281" customWidth="1"/>
    <col min="9997" max="9998" width="9" style="281"/>
    <col min="9999" max="9999" width="9" style="281" customWidth="1"/>
    <col min="10000" max="10240" width="9" style="281"/>
    <col min="10241" max="10241" width="9.08984375" style="281" customWidth="1"/>
    <col min="10242" max="10242" width="2.36328125" style="281" customWidth="1"/>
    <col min="10243" max="10243" width="18" style="281" customWidth="1"/>
    <col min="10244" max="10244" width="13.6328125" style="281" customWidth="1"/>
    <col min="10245" max="10245" width="13.453125" style="281" customWidth="1"/>
    <col min="10246" max="10247" width="13.6328125" style="281" customWidth="1"/>
    <col min="10248" max="10249" width="13.453125" style="281" customWidth="1"/>
    <col min="10250" max="10250" width="13.6328125" style="281" customWidth="1"/>
    <col min="10251" max="10251" width="13.453125" style="281" customWidth="1"/>
    <col min="10252" max="10252" width="13" style="281" customWidth="1"/>
    <col min="10253" max="10254" width="9" style="281"/>
    <col min="10255" max="10255" width="9" style="281" customWidth="1"/>
    <col min="10256" max="10496" width="9" style="281"/>
    <col min="10497" max="10497" width="9.08984375" style="281" customWidth="1"/>
    <col min="10498" max="10498" width="2.36328125" style="281" customWidth="1"/>
    <col min="10499" max="10499" width="18" style="281" customWidth="1"/>
    <col min="10500" max="10500" width="13.6328125" style="281" customWidth="1"/>
    <col min="10501" max="10501" width="13.453125" style="281" customWidth="1"/>
    <col min="10502" max="10503" width="13.6328125" style="281" customWidth="1"/>
    <col min="10504" max="10505" width="13.453125" style="281" customWidth="1"/>
    <col min="10506" max="10506" width="13.6328125" style="281" customWidth="1"/>
    <col min="10507" max="10507" width="13.453125" style="281" customWidth="1"/>
    <col min="10508" max="10508" width="13" style="281" customWidth="1"/>
    <col min="10509" max="10510" width="9" style="281"/>
    <col min="10511" max="10511" width="9" style="281" customWidth="1"/>
    <col min="10512" max="10752" width="9" style="281"/>
    <col min="10753" max="10753" width="9.08984375" style="281" customWidth="1"/>
    <col min="10754" max="10754" width="2.36328125" style="281" customWidth="1"/>
    <col min="10755" max="10755" width="18" style="281" customWidth="1"/>
    <col min="10756" max="10756" width="13.6328125" style="281" customWidth="1"/>
    <col min="10757" max="10757" width="13.453125" style="281" customWidth="1"/>
    <col min="10758" max="10759" width="13.6328125" style="281" customWidth="1"/>
    <col min="10760" max="10761" width="13.453125" style="281" customWidth="1"/>
    <col min="10762" max="10762" width="13.6328125" style="281" customWidth="1"/>
    <col min="10763" max="10763" width="13.453125" style="281" customWidth="1"/>
    <col min="10764" max="10764" width="13" style="281" customWidth="1"/>
    <col min="10765" max="10766" width="9" style="281"/>
    <col min="10767" max="10767" width="9" style="281" customWidth="1"/>
    <col min="10768" max="11008" width="9" style="281"/>
    <col min="11009" max="11009" width="9.08984375" style="281" customWidth="1"/>
    <col min="11010" max="11010" width="2.36328125" style="281" customWidth="1"/>
    <col min="11011" max="11011" width="18" style="281" customWidth="1"/>
    <col min="11012" max="11012" width="13.6328125" style="281" customWidth="1"/>
    <col min="11013" max="11013" width="13.453125" style="281" customWidth="1"/>
    <col min="11014" max="11015" width="13.6328125" style="281" customWidth="1"/>
    <col min="11016" max="11017" width="13.453125" style="281" customWidth="1"/>
    <col min="11018" max="11018" width="13.6328125" style="281" customWidth="1"/>
    <col min="11019" max="11019" width="13.453125" style="281" customWidth="1"/>
    <col min="11020" max="11020" width="13" style="281" customWidth="1"/>
    <col min="11021" max="11022" width="9" style="281"/>
    <col min="11023" max="11023" width="9" style="281" customWidth="1"/>
    <col min="11024" max="11264" width="9" style="281"/>
    <col min="11265" max="11265" width="9.08984375" style="281" customWidth="1"/>
    <col min="11266" max="11266" width="2.36328125" style="281" customWidth="1"/>
    <col min="11267" max="11267" width="18" style="281" customWidth="1"/>
    <col min="11268" max="11268" width="13.6328125" style="281" customWidth="1"/>
    <col min="11269" max="11269" width="13.453125" style="281" customWidth="1"/>
    <col min="11270" max="11271" width="13.6328125" style="281" customWidth="1"/>
    <col min="11272" max="11273" width="13.453125" style="281" customWidth="1"/>
    <col min="11274" max="11274" width="13.6328125" style="281" customWidth="1"/>
    <col min="11275" max="11275" width="13.453125" style="281" customWidth="1"/>
    <col min="11276" max="11276" width="13" style="281" customWidth="1"/>
    <col min="11277" max="11278" width="9" style="281"/>
    <col min="11279" max="11279" width="9" style="281" customWidth="1"/>
    <col min="11280" max="11520" width="9" style="281"/>
    <col min="11521" max="11521" width="9.08984375" style="281" customWidth="1"/>
    <col min="11522" max="11522" width="2.36328125" style="281" customWidth="1"/>
    <col min="11523" max="11523" width="18" style="281" customWidth="1"/>
    <col min="11524" max="11524" width="13.6328125" style="281" customWidth="1"/>
    <col min="11525" max="11525" width="13.453125" style="281" customWidth="1"/>
    <col min="11526" max="11527" width="13.6328125" style="281" customWidth="1"/>
    <col min="11528" max="11529" width="13.453125" style="281" customWidth="1"/>
    <col min="11530" max="11530" width="13.6328125" style="281" customWidth="1"/>
    <col min="11531" max="11531" width="13.453125" style="281" customWidth="1"/>
    <col min="11532" max="11532" width="13" style="281" customWidth="1"/>
    <col min="11533" max="11534" width="9" style="281"/>
    <col min="11535" max="11535" width="9" style="281" customWidth="1"/>
    <col min="11536" max="11776" width="9" style="281"/>
    <col min="11777" max="11777" width="9.08984375" style="281" customWidth="1"/>
    <col min="11778" max="11778" width="2.36328125" style="281" customWidth="1"/>
    <col min="11779" max="11779" width="18" style="281" customWidth="1"/>
    <col min="11780" max="11780" width="13.6328125" style="281" customWidth="1"/>
    <col min="11781" max="11781" width="13.453125" style="281" customWidth="1"/>
    <col min="11782" max="11783" width="13.6328125" style="281" customWidth="1"/>
    <col min="11784" max="11785" width="13.453125" style="281" customWidth="1"/>
    <col min="11786" max="11786" width="13.6328125" style="281" customWidth="1"/>
    <col min="11787" max="11787" width="13.453125" style="281" customWidth="1"/>
    <col min="11788" max="11788" width="13" style="281" customWidth="1"/>
    <col min="11789" max="11790" width="9" style="281"/>
    <col min="11791" max="11791" width="9" style="281" customWidth="1"/>
    <col min="11792" max="12032" width="9" style="281"/>
    <col min="12033" max="12033" width="9.08984375" style="281" customWidth="1"/>
    <col min="12034" max="12034" width="2.36328125" style="281" customWidth="1"/>
    <col min="12035" max="12035" width="18" style="281" customWidth="1"/>
    <col min="12036" max="12036" width="13.6328125" style="281" customWidth="1"/>
    <col min="12037" max="12037" width="13.453125" style="281" customWidth="1"/>
    <col min="12038" max="12039" width="13.6328125" style="281" customWidth="1"/>
    <col min="12040" max="12041" width="13.453125" style="281" customWidth="1"/>
    <col min="12042" max="12042" width="13.6328125" style="281" customWidth="1"/>
    <col min="12043" max="12043" width="13.453125" style="281" customWidth="1"/>
    <col min="12044" max="12044" width="13" style="281" customWidth="1"/>
    <col min="12045" max="12046" width="9" style="281"/>
    <col min="12047" max="12047" width="9" style="281" customWidth="1"/>
    <col min="12048" max="12288" width="9" style="281"/>
    <col min="12289" max="12289" width="9.08984375" style="281" customWidth="1"/>
    <col min="12290" max="12290" width="2.36328125" style="281" customWidth="1"/>
    <col min="12291" max="12291" width="18" style="281" customWidth="1"/>
    <col min="12292" max="12292" width="13.6328125" style="281" customWidth="1"/>
    <col min="12293" max="12293" width="13.453125" style="281" customWidth="1"/>
    <col min="12294" max="12295" width="13.6328125" style="281" customWidth="1"/>
    <col min="12296" max="12297" width="13.453125" style="281" customWidth="1"/>
    <col min="12298" max="12298" width="13.6328125" style="281" customWidth="1"/>
    <col min="12299" max="12299" width="13.453125" style="281" customWidth="1"/>
    <col min="12300" max="12300" width="13" style="281" customWidth="1"/>
    <col min="12301" max="12302" width="9" style="281"/>
    <col min="12303" max="12303" width="9" style="281" customWidth="1"/>
    <col min="12304" max="12544" width="9" style="281"/>
    <col min="12545" max="12545" width="9.08984375" style="281" customWidth="1"/>
    <col min="12546" max="12546" width="2.36328125" style="281" customWidth="1"/>
    <col min="12547" max="12547" width="18" style="281" customWidth="1"/>
    <col min="12548" max="12548" width="13.6328125" style="281" customWidth="1"/>
    <col min="12549" max="12549" width="13.453125" style="281" customWidth="1"/>
    <col min="12550" max="12551" width="13.6328125" style="281" customWidth="1"/>
    <col min="12552" max="12553" width="13.453125" style="281" customWidth="1"/>
    <col min="12554" max="12554" width="13.6328125" style="281" customWidth="1"/>
    <col min="12555" max="12555" width="13.453125" style="281" customWidth="1"/>
    <col min="12556" max="12556" width="13" style="281" customWidth="1"/>
    <col min="12557" max="12558" width="9" style="281"/>
    <col min="12559" max="12559" width="9" style="281" customWidth="1"/>
    <col min="12560" max="12800" width="9" style="281"/>
    <col min="12801" max="12801" width="9.08984375" style="281" customWidth="1"/>
    <col min="12802" max="12802" width="2.36328125" style="281" customWidth="1"/>
    <col min="12803" max="12803" width="18" style="281" customWidth="1"/>
    <col min="12804" max="12804" width="13.6328125" style="281" customWidth="1"/>
    <col min="12805" max="12805" width="13.453125" style="281" customWidth="1"/>
    <col min="12806" max="12807" width="13.6328125" style="281" customWidth="1"/>
    <col min="12808" max="12809" width="13.453125" style="281" customWidth="1"/>
    <col min="12810" max="12810" width="13.6328125" style="281" customWidth="1"/>
    <col min="12811" max="12811" width="13.453125" style="281" customWidth="1"/>
    <col min="12812" max="12812" width="13" style="281" customWidth="1"/>
    <col min="12813" max="12814" width="9" style="281"/>
    <col min="12815" max="12815" width="9" style="281" customWidth="1"/>
    <col min="12816" max="13056" width="9" style="281"/>
    <col min="13057" max="13057" width="9.08984375" style="281" customWidth="1"/>
    <col min="13058" max="13058" width="2.36328125" style="281" customWidth="1"/>
    <col min="13059" max="13059" width="18" style="281" customWidth="1"/>
    <col min="13060" max="13060" width="13.6328125" style="281" customWidth="1"/>
    <col min="13061" max="13061" width="13.453125" style="281" customWidth="1"/>
    <col min="13062" max="13063" width="13.6328125" style="281" customWidth="1"/>
    <col min="13064" max="13065" width="13.453125" style="281" customWidth="1"/>
    <col min="13066" max="13066" width="13.6328125" style="281" customWidth="1"/>
    <col min="13067" max="13067" width="13.453125" style="281" customWidth="1"/>
    <col min="13068" max="13068" width="13" style="281" customWidth="1"/>
    <col min="13069" max="13070" width="9" style="281"/>
    <col min="13071" max="13071" width="9" style="281" customWidth="1"/>
    <col min="13072" max="13312" width="9" style="281"/>
    <col min="13313" max="13313" width="9.08984375" style="281" customWidth="1"/>
    <col min="13314" max="13314" width="2.36328125" style="281" customWidth="1"/>
    <col min="13315" max="13315" width="18" style="281" customWidth="1"/>
    <col min="13316" max="13316" width="13.6328125" style="281" customWidth="1"/>
    <col min="13317" max="13317" width="13.453125" style="281" customWidth="1"/>
    <col min="13318" max="13319" width="13.6328125" style="281" customWidth="1"/>
    <col min="13320" max="13321" width="13.453125" style="281" customWidth="1"/>
    <col min="13322" max="13322" width="13.6328125" style="281" customWidth="1"/>
    <col min="13323" max="13323" width="13.453125" style="281" customWidth="1"/>
    <col min="13324" max="13324" width="13" style="281" customWidth="1"/>
    <col min="13325" max="13326" width="9" style="281"/>
    <col min="13327" max="13327" width="9" style="281" customWidth="1"/>
    <col min="13328" max="13568" width="9" style="281"/>
    <col min="13569" max="13569" width="9.08984375" style="281" customWidth="1"/>
    <col min="13570" max="13570" width="2.36328125" style="281" customWidth="1"/>
    <col min="13571" max="13571" width="18" style="281" customWidth="1"/>
    <col min="13572" max="13572" width="13.6328125" style="281" customWidth="1"/>
    <col min="13573" max="13573" width="13.453125" style="281" customWidth="1"/>
    <col min="13574" max="13575" width="13.6328125" style="281" customWidth="1"/>
    <col min="13576" max="13577" width="13.453125" style="281" customWidth="1"/>
    <col min="13578" max="13578" width="13.6328125" style="281" customWidth="1"/>
    <col min="13579" max="13579" width="13.453125" style="281" customWidth="1"/>
    <col min="13580" max="13580" width="13" style="281" customWidth="1"/>
    <col min="13581" max="13582" width="9" style="281"/>
    <col min="13583" max="13583" width="9" style="281" customWidth="1"/>
    <col min="13584" max="13824" width="9" style="281"/>
    <col min="13825" max="13825" width="9.08984375" style="281" customWidth="1"/>
    <col min="13826" max="13826" width="2.36328125" style="281" customWidth="1"/>
    <col min="13827" max="13827" width="18" style="281" customWidth="1"/>
    <col min="13828" max="13828" width="13.6328125" style="281" customWidth="1"/>
    <col min="13829" max="13829" width="13.453125" style="281" customWidth="1"/>
    <col min="13830" max="13831" width="13.6328125" style="281" customWidth="1"/>
    <col min="13832" max="13833" width="13.453125" style="281" customWidth="1"/>
    <col min="13834" max="13834" width="13.6328125" style="281" customWidth="1"/>
    <col min="13835" max="13835" width="13.453125" style="281" customWidth="1"/>
    <col min="13836" max="13836" width="13" style="281" customWidth="1"/>
    <col min="13837" max="13838" width="9" style="281"/>
    <col min="13839" max="13839" width="9" style="281" customWidth="1"/>
    <col min="13840" max="14080" width="9" style="281"/>
    <col min="14081" max="14081" width="9.08984375" style="281" customWidth="1"/>
    <col min="14082" max="14082" width="2.36328125" style="281" customWidth="1"/>
    <col min="14083" max="14083" width="18" style="281" customWidth="1"/>
    <col min="14084" max="14084" width="13.6328125" style="281" customWidth="1"/>
    <col min="14085" max="14085" width="13.453125" style="281" customWidth="1"/>
    <col min="14086" max="14087" width="13.6328125" style="281" customWidth="1"/>
    <col min="14088" max="14089" width="13.453125" style="281" customWidth="1"/>
    <col min="14090" max="14090" width="13.6328125" style="281" customWidth="1"/>
    <col min="14091" max="14091" width="13.453125" style="281" customWidth="1"/>
    <col min="14092" max="14092" width="13" style="281" customWidth="1"/>
    <col min="14093" max="14094" width="9" style="281"/>
    <col min="14095" max="14095" width="9" style="281" customWidth="1"/>
    <col min="14096" max="14336" width="9" style="281"/>
    <col min="14337" max="14337" width="9.08984375" style="281" customWidth="1"/>
    <col min="14338" max="14338" width="2.36328125" style="281" customWidth="1"/>
    <col min="14339" max="14339" width="18" style="281" customWidth="1"/>
    <col min="14340" max="14340" width="13.6328125" style="281" customWidth="1"/>
    <col min="14341" max="14341" width="13.453125" style="281" customWidth="1"/>
    <col min="14342" max="14343" width="13.6328125" style="281" customWidth="1"/>
    <col min="14344" max="14345" width="13.453125" style="281" customWidth="1"/>
    <col min="14346" max="14346" width="13.6328125" style="281" customWidth="1"/>
    <col min="14347" max="14347" width="13.453125" style="281" customWidth="1"/>
    <col min="14348" max="14348" width="13" style="281" customWidth="1"/>
    <col min="14349" max="14350" width="9" style="281"/>
    <col min="14351" max="14351" width="9" style="281" customWidth="1"/>
    <col min="14352" max="14592" width="9" style="281"/>
    <col min="14593" max="14593" width="9.08984375" style="281" customWidth="1"/>
    <col min="14594" max="14594" width="2.36328125" style="281" customWidth="1"/>
    <col min="14595" max="14595" width="18" style="281" customWidth="1"/>
    <col min="14596" max="14596" width="13.6328125" style="281" customWidth="1"/>
    <col min="14597" max="14597" width="13.453125" style="281" customWidth="1"/>
    <col min="14598" max="14599" width="13.6328125" style="281" customWidth="1"/>
    <col min="14600" max="14601" width="13.453125" style="281" customWidth="1"/>
    <col min="14602" max="14602" width="13.6328125" style="281" customWidth="1"/>
    <col min="14603" max="14603" width="13.453125" style="281" customWidth="1"/>
    <col min="14604" max="14604" width="13" style="281" customWidth="1"/>
    <col min="14605" max="14606" width="9" style="281"/>
    <col min="14607" max="14607" width="9" style="281" customWidth="1"/>
    <col min="14608" max="14848" width="9" style="281"/>
    <col min="14849" max="14849" width="9.08984375" style="281" customWidth="1"/>
    <col min="14850" max="14850" width="2.36328125" style="281" customWidth="1"/>
    <col min="14851" max="14851" width="18" style="281" customWidth="1"/>
    <col min="14852" max="14852" width="13.6328125" style="281" customWidth="1"/>
    <col min="14853" max="14853" width="13.453125" style="281" customWidth="1"/>
    <col min="14854" max="14855" width="13.6328125" style="281" customWidth="1"/>
    <col min="14856" max="14857" width="13.453125" style="281" customWidth="1"/>
    <col min="14858" max="14858" width="13.6328125" style="281" customWidth="1"/>
    <col min="14859" max="14859" width="13.453125" style="281" customWidth="1"/>
    <col min="14860" max="14860" width="13" style="281" customWidth="1"/>
    <col min="14861" max="14862" width="9" style="281"/>
    <col min="14863" max="14863" width="9" style="281" customWidth="1"/>
    <col min="14864" max="15104" width="9" style="281"/>
    <col min="15105" max="15105" width="9.08984375" style="281" customWidth="1"/>
    <col min="15106" max="15106" width="2.36328125" style="281" customWidth="1"/>
    <col min="15107" max="15107" width="18" style="281" customWidth="1"/>
    <col min="15108" max="15108" width="13.6328125" style="281" customWidth="1"/>
    <col min="15109" max="15109" width="13.453125" style="281" customWidth="1"/>
    <col min="15110" max="15111" width="13.6328125" style="281" customWidth="1"/>
    <col min="15112" max="15113" width="13.453125" style="281" customWidth="1"/>
    <col min="15114" max="15114" width="13.6328125" style="281" customWidth="1"/>
    <col min="15115" max="15115" width="13.453125" style="281" customWidth="1"/>
    <col min="15116" max="15116" width="13" style="281" customWidth="1"/>
    <col min="15117" max="15118" width="9" style="281"/>
    <col min="15119" max="15119" width="9" style="281" customWidth="1"/>
    <col min="15120" max="15360" width="9" style="281"/>
    <col min="15361" max="15361" width="9.08984375" style="281" customWidth="1"/>
    <col min="15362" max="15362" width="2.36328125" style="281" customWidth="1"/>
    <col min="15363" max="15363" width="18" style="281" customWidth="1"/>
    <col min="15364" max="15364" width="13.6328125" style="281" customWidth="1"/>
    <col min="15365" max="15365" width="13.453125" style="281" customWidth="1"/>
    <col min="15366" max="15367" width="13.6328125" style="281" customWidth="1"/>
    <col min="15368" max="15369" width="13.453125" style="281" customWidth="1"/>
    <col min="15370" max="15370" width="13.6328125" style="281" customWidth="1"/>
    <col min="15371" max="15371" width="13.453125" style="281" customWidth="1"/>
    <col min="15372" max="15372" width="13" style="281" customWidth="1"/>
    <col min="15373" max="15374" width="9" style="281"/>
    <col min="15375" max="15375" width="9" style="281" customWidth="1"/>
    <col min="15376" max="15616" width="9" style="281"/>
    <col min="15617" max="15617" width="9.08984375" style="281" customWidth="1"/>
    <col min="15618" max="15618" width="2.36328125" style="281" customWidth="1"/>
    <col min="15619" max="15619" width="18" style="281" customWidth="1"/>
    <col min="15620" max="15620" width="13.6328125" style="281" customWidth="1"/>
    <col min="15621" max="15621" width="13.453125" style="281" customWidth="1"/>
    <col min="15622" max="15623" width="13.6328125" style="281" customWidth="1"/>
    <col min="15624" max="15625" width="13.453125" style="281" customWidth="1"/>
    <col min="15626" max="15626" width="13.6328125" style="281" customWidth="1"/>
    <col min="15627" max="15627" width="13.453125" style="281" customWidth="1"/>
    <col min="15628" max="15628" width="13" style="281" customWidth="1"/>
    <col min="15629" max="15630" width="9" style="281"/>
    <col min="15631" max="15631" width="9" style="281" customWidth="1"/>
    <col min="15632" max="15872" width="9" style="281"/>
    <col min="15873" max="15873" width="9.08984375" style="281" customWidth="1"/>
    <col min="15874" max="15874" width="2.36328125" style="281" customWidth="1"/>
    <col min="15875" max="15875" width="18" style="281" customWidth="1"/>
    <col min="15876" max="15876" width="13.6328125" style="281" customWidth="1"/>
    <col min="15877" max="15877" width="13.453125" style="281" customWidth="1"/>
    <col min="15878" max="15879" width="13.6328125" style="281" customWidth="1"/>
    <col min="15880" max="15881" width="13.453125" style="281" customWidth="1"/>
    <col min="15882" max="15882" width="13.6328125" style="281" customWidth="1"/>
    <col min="15883" max="15883" width="13.453125" style="281" customWidth="1"/>
    <col min="15884" max="15884" width="13" style="281" customWidth="1"/>
    <col min="15885" max="15886" width="9" style="281"/>
    <col min="15887" max="15887" width="9" style="281" customWidth="1"/>
    <col min="15888" max="16128" width="9" style="281"/>
    <col min="16129" max="16129" width="9.08984375" style="281" customWidth="1"/>
    <col min="16130" max="16130" width="2.36328125" style="281" customWidth="1"/>
    <col min="16131" max="16131" width="18" style="281" customWidth="1"/>
    <col min="16132" max="16132" width="13.6328125" style="281" customWidth="1"/>
    <col min="16133" max="16133" width="13.453125" style="281" customWidth="1"/>
    <col min="16134" max="16135" width="13.6328125" style="281" customWidth="1"/>
    <col min="16136" max="16137" width="13.453125" style="281" customWidth="1"/>
    <col min="16138" max="16138" width="13.6328125" style="281" customWidth="1"/>
    <col min="16139" max="16139" width="13.453125" style="281" customWidth="1"/>
    <col min="16140" max="16140" width="13" style="281" customWidth="1"/>
    <col min="16141" max="16142" width="9" style="281"/>
    <col min="16143" max="16143" width="9" style="281" customWidth="1"/>
    <col min="16144" max="16384" width="9" style="281"/>
  </cols>
  <sheetData>
    <row r="1" spans="1:12">
      <c r="A1" s="332" t="s">
        <v>840</v>
      </c>
    </row>
    <row r="2" spans="1:12" ht="13.5" customHeight="1">
      <c r="A2" s="3867" t="s">
        <v>520</v>
      </c>
      <c r="B2" s="3867"/>
      <c r="C2" s="3867"/>
      <c r="D2" s="3867"/>
      <c r="E2" s="3867"/>
      <c r="F2" s="3867"/>
      <c r="G2" s="3867"/>
      <c r="H2" s="3867"/>
      <c r="I2" s="3867"/>
      <c r="J2" s="3867"/>
      <c r="K2" s="3867"/>
      <c r="L2" s="3867"/>
    </row>
    <row r="3" spans="1:12" ht="19.5" thickBot="1">
      <c r="A3" s="3798" t="s">
        <v>368</v>
      </c>
      <c r="B3" s="3798"/>
      <c r="C3" s="3798"/>
      <c r="D3" s="3798"/>
      <c r="E3" s="3798"/>
      <c r="F3" s="3798"/>
      <c r="G3" s="3798"/>
      <c r="H3" s="3798"/>
      <c r="I3" s="3798"/>
      <c r="J3" s="3798"/>
      <c r="K3" s="3798"/>
      <c r="L3" s="3798"/>
    </row>
    <row r="4" spans="1:12" ht="30" customHeight="1">
      <c r="A4" s="3799" t="s">
        <v>1816</v>
      </c>
      <c r="B4" s="3800"/>
      <c r="C4" s="3801"/>
      <c r="D4" s="3868" t="s">
        <v>1818</v>
      </c>
      <c r="E4" s="3869"/>
      <c r="F4" s="3869"/>
      <c r="G4" s="3869"/>
      <c r="H4" s="3869"/>
      <c r="I4" s="3869"/>
      <c r="J4" s="3869"/>
      <c r="K4" s="3869"/>
      <c r="L4" s="3870"/>
    </row>
    <row r="5" spans="1:12" ht="30" customHeight="1" thickBot="1">
      <c r="A5" s="3792" t="s">
        <v>1817</v>
      </c>
      <c r="B5" s="3793"/>
      <c r="C5" s="3794"/>
      <c r="D5" s="3802" t="s">
        <v>1820</v>
      </c>
      <c r="E5" s="3803"/>
      <c r="F5" s="3803"/>
      <c r="G5" s="3803"/>
      <c r="H5" s="3803"/>
      <c r="I5" s="3803"/>
      <c r="J5" s="3803"/>
      <c r="K5" s="3803"/>
      <c r="L5" s="3804"/>
    </row>
    <row r="6" spans="1:12" ht="30" customHeight="1" thickTop="1" thickBot="1">
      <c r="A6" s="3762" t="s">
        <v>267</v>
      </c>
      <c r="B6" s="282">
        <v>1</v>
      </c>
      <c r="C6" s="283" t="s">
        <v>325</v>
      </c>
      <c r="D6" s="3765" t="s">
        <v>326</v>
      </c>
      <c r="E6" s="3766"/>
      <c r="F6" s="3766"/>
      <c r="G6" s="3766"/>
      <c r="H6" s="3766"/>
      <c r="I6" s="3766"/>
      <c r="J6" s="3766"/>
      <c r="K6" s="3766"/>
      <c r="L6" s="3767"/>
    </row>
    <row r="7" spans="1:12" ht="30" customHeight="1">
      <c r="A7" s="3763"/>
      <c r="B7" s="3768">
        <v>2</v>
      </c>
      <c r="C7" s="3769" t="s">
        <v>268</v>
      </c>
      <c r="D7" s="3770" t="s">
        <v>369</v>
      </c>
      <c r="E7" s="3771"/>
      <c r="F7" s="3774" t="s">
        <v>861</v>
      </c>
      <c r="G7" s="3776" t="s">
        <v>270</v>
      </c>
      <c r="H7" s="3777"/>
      <c r="I7" s="3777"/>
      <c r="J7" s="3777"/>
      <c r="K7" s="3778"/>
      <c r="L7" s="3779" t="s">
        <v>797</v>
      </c>
    </row>
    <row r="8" spans="1:12" ht="30" customHeight="1">
      <c r="A8" s="3763"/>
      <c r="B8" s="3768"/>
      <c r="C8" s="3769"/>
      <c r="D8" s="3772"/>
      <c r="E8" s="3773"/>
      <c r="F8" s="3775"/>
      <c r="G8" s="284" t="s">
        <v>328</v>
      </c>
      <c r="H8" s="285" t="s">
        <v>329</v>
      </c>
      <c r="I8" s="286" t="s">
        <v>330</v>
      </c>
      <c r="J8" s="287" t="s">
        <v>798</v>
      </c>
      <c r="K8" s="288" t="s">
        <v>799</v>
      </c>
      <c r="L8" s="3780"/>
    </row>
    <row r="9" spans="1:12" ht="28" customHeight="1">
      <c r="A9" s="3763"/>
      <c r="B9" s="3768"/>
      <c r="C9" s="3769"/>
      <c r="D9" s="3781" t="s">
        <v>862</v>
      </c>
      <c r="E9" s="3782"/>
      <c r="F9" s="289">
        <v>5</v>
      </c>
      <c r="G9" s="290">
        <v>5</v>
      </c>
      <c r="H9" s="291"/>
      <c r="I9" s="292"/>
      <c r="J9" s="293"/>
      <c r="K9" s="294"/>
      <c r="L9" s="295" t="s">
        <v>375</v>
      </c>
    </row>
    <row r="10" spans="1:12" ht="28" customHeight="1">
      <c r="A10" s="3763"/>
      <c r="B10" s="3768"/>
      <c r="C10" s="3769"/>
      <c r="D10" s="3781" t="s">
        <v>863</v>
      </c>
      <c r="E10" s="3782"/>
      <c r="F10" s="289">
        <v>6</v>
      </c>
      <c r="G10" s="290"/>
      <c r="H10" s="291">
        <v>6</v>
      </c>
      <c r="I10" s="292"/>
      <c r="J10" s="293"/>
      <c r="K10" s="294"/>
      <c r="L10" s="295" t="s">
        <v>376</v>
      </c>
    </row>
    <row r="11" spans="1:12" ht="28" customHeight="1">
      <c r="A11" s="3763"/>
      <c r="B11" s="3768"/>
      <c r="C11" s="3769"/>
      <c r="D11" s="3781" t="s">
        <v>864</v>
      </c>
      <c r="E11" s="3782"/>
      <c r="F11" s="289">
        <v>4</v>
      </c>
      <c r="G11" s="290"/>
      <c r="H11" s="291"/>
      <c r="I11" s="292">
        <v>4</v>
      </c>
      <c r="J11" s="293"/>
      <c r="K11" s="294"/>
      <c r="L11" s="295" t="s">
        <v>376</v>
      </c>
    </row>
    <row r="12" spans="1:12" ht="28" customHeight="1">
      <c r="A12" s="3763"/>
      <c r="B12" s="3768"/>
      <c r="C12" s="3769"/>
      <c r="D12" s="3781" t="s">
        <v>865</v>
      </c>
      <c r="E12" s="3805"/>
      <c r="F12" s="296">
        <v>5</v>
      </c>
      <c r="G12" s="297"/>
      <c r="H12" s="298"/>
      <c r="I12" s="299"/>
      <c r="J12" s="300">
        <v>5</v>
      </c>
      <c r="K12" s="294"/>
      <c r="L12" s="295" t="s">
        <v>376</v>
      </c>
    </row>
    <row r="13" spans="1:12" ht="28" customHeight="1">
      <c r="A13" s="3763"/>
      <c r="B13" s="3768"/>
      <c r="C13" s="3769"/>
      <c r="D13" s="3781" t="s">
        <v>378</v>
      </c>
      <c r="E13" s="3805"/>
      <c r="F13" s="296">
        <v>4</v>
      </c>
      <c r="G13" s="297"/>
      <c r="H13" s="298"/>
      <c r="I13" s="299"/>
      <c r="J13" s="300">
        <v>1</v>
      </c>
      <c r="K13" s="301">
        <v>3</v>
      </c>
      <c r="L13" s="295" t="s">
        <v>376</v>
      </c>
    </row>
    <row r="14" spans="1:12" ht="30" customHeight="1" thickBot="1">
      <c r="A14" s="3763"/>
      <c r="B14" s="3768"/>
      <c r="C14" s="3769"/>
      <c r="D14" s="3806" t="s">
        <v>0</v>
      </c>
      <c r="E14" s="3807"/>
      <c r="F14" s="302">
        <v>15</v>
      </c>
      <c r="G14" s="303">
        <v>5</v>
      </c>
      <c r="H14" s="304">
        <v>5</v>
      </c>
      <c r="I14" s="305">
        <v>5</v>
      </c>
      <c r="J14" s="306">
        <v>5</v>
      </c>
      <c r="K14" s="307">
        <v>4</v>
      </c>
      <c r="L14" s="308"/>
    </row>
    <row r="15" spans="1:12" ht="30" customHeight="1">
      <c r="A15" s="3763"/>
      <c r="B15" s="3786">
        <v>3</v>
      </c>
      <c r="C15" s="3808" t="s">
        <v>800</v>
      </c>
      <c r="D15" s="309" t="s">
        <v>866</v>
      </c>
      <c r="E15" s="3813" t="s">
        <v>821</v>
      </c>
      <c r="F15" s="3814"/>
      <c r="G15" s="3814"/>
      <c r="H15" s="3814"/>
      <c r="I15" s="3814"/>
      <c r="J15" s="3814"/>
      <c r="K15" s="3814"/>
      <c r="L15" s="3815"/>
    </row>
    <row r="16" spans="1:12" ht="30" customHeight="1">
      <c r="A16" s="3763"/>
      <c r="B16" s="3787"/>
      <c r="C16" s="3809"/>
      <c r="D16" s="309" t="s">
        <v>371</v>
      </c>
      <c r="E16" s="3783" t="s">
        <v>867</v>
      </c>
      <c r="F16" s="3784"/>
      <c r="G16" s="3784"/>
      <c r="H16" s="3784"/>
      <c r="I16" s="3784"/>
      <c r="J16" s="3784"/>
      <c r="K16" s="3784"/>
      <c r="L16" s="3785"/>
    </row>
    <row r="17" spans="1:12" ht="30" customHeight="1">
      <c r="A17" s="3763"/>
      <c r="B17" s="3787"/>
      <c r="C17" s="3809"/>
      <c r="D17" s="309" t="s">
        <v>372</v>
      </c>
      <c r="E17" s="3783" t="s">
        <v>868</v>
      </c>
      <c r="F17" s="3784"/>
      <c r="G17" s="3784"/>
      <c r="H17" s="3784"/>
      <c r="I17" s="3784"/>
      <c r="J17" s="3784"/>
      <c r="K17" s="3784"/>
      <c r="L17" s="3785"/>
    </row>
    <row r="18" spans="1:12" ht="30" customHeight="1">
      <c r="A18" s="3763"/>
      <c r="B18" s="3787"/>
      <c r="C18" s="3809"/>
      <c r="D18" s="309" t="s">
        <v>801</v>
      </c>
      <c r="E18" s="3783" t="s">
        <v>377</v>
      </c>
      <c r="F18" s="3784"/>
      <c r="G18" s="3784"/>
      <c r="H18" s="3784"/>
      <c r="I18" s="3784"/>
      <c r="J18" s="3784"/>
      <c r="K18" s="3784"/>
      <c r="L18" s="3785"/>
    </row>
    <row r="19" spans="1:12" ht="30" customHeight="1">
      <c r="A19" s="3763"/>
      <c r="B19" s="3788"/>
      <c r="C19" s="3810"/>
      <c r="D19" s="309" t="s">
        <v>802</v>
      </c>
      <c r="E19" s="3783" t="s">
        <v>378</v>
      </c>
      <c r="F19" s="3784"/>
      <c r="G19" s="3784"/>
      <c r="H19" s="3784"/>
      <c r="I19" s="3784"/>
      <c r="J19" s="3784"/>
      <c r="K19" s="3784"/>
      <c r="L19" s="3785"/>
    </row>
    <row r="20" spans="1:12" ht="30" customHeight="1">
      <c r="A20" s="3763"/>
      <c r="B20" s="3786">
        <v>4</v>
      </c>
      <c r="C20" s="3789" t="s">
        <v>271</v>
      </c>
      <c r="D20" s="309" t="s">
        <v>370</v>
      </c>
      <c r="E20" s="3783" t="s">
        <v>540</v>
      </c>
      <c r="F20" s="3784"/>
      <c r="G20" s="3784"/>
      <c r="H20" s="3784"/>
      <c r="I20" s="3784"/>
      <c r="J20" s="3784"/>
      <c r="K20" s="3784"/>
      <c r="L20" s="3785"/>
    </row>
    <row r="21" spans="1:12" ht="30" customHeight="1">
      <c r="A21" s="3763"/>
      <c r="B21" s="3787"/>
      <c r="C21" s="3790"/>
      <c r="D21" s="309" t="s">
        <v>869</v>
      </c>
      <c r="E21" s="3783" t="s">
        <v>540</v>
      </c>
      <c r="F21" s="3784"/>
      <c r="G21" s="3784"/>
      <c r="H21" s="3784"/>
      <c r="I21" s="3784"/>
      <c r="J21" s="3784"/>
      <c r="K21" s="3784"/>
      <c r="L21" s="3785"/>
    </row>
    <row r="22" spans="1:12" ht="30" customHeight="1">
      <c r="A22" s="3763"/>
      <c r="B22" s="3787"/>
      <c r="C22" s="3790"/>
      <c r="D22" s="309" t="s">
        <v>870</v>
      </c>
      <c r="E22" s="3783" t="s">
        <v>540</v>
      </c>
      <c r="F22" s="3784"/>
      <c r="G22" s="3784"/>
      <c r="H22" s="3784"/>
      <c r="I22" s="3784"/>
      <c r="J22" s="3784"/>
      <c r="K22" s="3784"/>
      <c r="L22" s="3785"/>
    </row>
    <row r="23" spans="1:12" ht="30" customHeight="1">
      <c r="A23" s="3763"/>
      <c r="B23" s="3787"/>
      <c r="C23" s="3790"/>
      <c r="D23" s="309" t="s">
        <v>801</v>
      </c>
      <c r="E23" s="3783" t="s">
        <v>824</v>
      </c>
      <c r="F23" s="3784"/>
      <c r="G23" s="3784"/>
      <c r="H23" s="3784"/>
      <c r="I23" s="3784"/>
      <c r="J23" s="3784"/>
      <c r="K23" s="3784"/>
      <c r="L23" s="3785"/>
    </row>
    <row r="24" spans="1:12" ht="30" customHeight="1">
      <c r="A24" s="3763"/>
      <c r="B24" s="3788"/>
      <c r="C24" s="3791"/>
      <c r="D24" s="309" t="s">
        <v>802</v>
      </c>
      <c r="E24" s="3783" t="s">
        <v>540</v>
      </c>
      <c r="F24" s="3784"/>
      <c r="G24" s="3784"/>
      <c r="H24" s="3784"/>
      <c r="I24" s="3784"/>
      <c r="J24" s="3784"/>
      <c r="K24" s="3784"/>
      <c r="L24" s="3785"/>
    </row>
    <row r="25" spans="1:12" ht="30" customHeight="1">
      <c r="A25" s="3763"/>
      <c r="B25" s="3786">
        <v>5</v>
      </c>
      <c r="C25" s="3789" t="s">
        <v>272</v>
      </c>
      <c r="D25" s="309" t="s">
        <v>370</v>
      </c>
      <c r="E25" s="3783" t="s">
        <v>540</v>
      </c>
      <c r="F25" s="3784"/>
      <c r="G25" s="3784"/>
      <c r="H25" s="3784"/>
      <c r="I25" s="3784"/>
      <c r="J25" s="3784"/>
      <c r="K25" s="3784"/>
      <c r="L25" s="3785"/>
    </row>
    <row r="26" spans="1:12" ht="30" customHeight="1">
      <c r="A26" s="3763"/>
      <c r="B26" s="3787"/>
      <c r="C26" s="3790"/>
      <c r="D26" s="309" t="s">
        <v>371</v>
      </c>
      <c r="E26" s="3783" t="s">
        <v>540</v>
      </c>
      <c r="F26" s="3784"/>
      <c r="G26" s="3784"/>
      <c r="H26" s="3784"/>
      <c r="I26" s="3784"/>
      <c r="J26" s="3784"/>
      <c r="K26" s="3784"/>
      <c r="L26" s="3785"/>
    </row>
    <row r="27" spans="1:12" ht="30" customHeight="1">
      <c r="A27" s="3763"/>
      <c r="B27" s="3787"/>
      <c r="C27" s="3790"/>
      <c r="D27" s="309" t="s">
        <v>372</v>
      </c>
      <c r="E27" s="3783" t="s">
        <v>540</v>
      </c>
      <c r="F27" s="3784"/>
      <c r="G27" s="3784"/>
      <c r="H27" s="3784"/>
      <c r="I27" s="3784"/>
      <c r="J27" s="3784"/>
      <c r="K27" s="3784"/>
      <c r="L27" s="3785"/>
    </row>
    <row r="28" spans="1:12" ht="30" customHeight="1">
      <c r="A28" s="3763"/>
      <c r="B28" s="3787"/>
      <c r="C28" s="3790"/>
      <c r="D28" s="309" t="s">
        <v>801</v>
      </c>
      <c r="E28" s="3783" t="s">
        <v>825</v>
      </c>
      <c r="F28" s="3784"/>
      <c r="G28" s="3784"/>
      <c r="H28" s="3784"/>
      <c r="I28" s="3784"/>
      <c r="J28" s="3784"/>
      <c r="K28" s="3784"/>
      <c r="L28" s="3785"/>
    </row>
    <row r="29" spans="1:12" ht="30" customHeight="1">
      <c r="A29" s="3763"/>
      <c r="B29" s="3788"/>
      <c r="C29" s="3791"/>
      <c r="D29" s="309" t="s">
        <v>802</v>
      </c>
      <c r="E29" s="3783" t="s">
        <v>540</v>
      </c>
      <c r="F29" s="3784"/>
      <c r="G29" s="3784"/>
      <c r="H29" s="3784"/>
      <c r="I29" s="3784"/>
      <c r="J29" s="3784"/>
      <c r="K29" s="3784"/>
      <c r="L29" s="3785"/>
    </row>
    <row r="30" spans="1:12" ht="19.5" customHeight="1">
      <c r="A30" s="3763"/>
      <c r="B30" s="3768">
        <v>6</v>
      </c>
      <c r="C30" s="3816" t="s">
        <v>273</v>
      </c>
      <c r="D30" s="3817" t="s">
        <v>342</v>
      </c>
      <c r="E30" s="3818"/>
      <c r="F30" s="3818"/>
      <c r="G30" s="3818"/>
      <c r="H30" s="3818"/>
      <c r="I30" s="3818"/>
      <c r="J30" s="3818"/>
      <c r="K30" s="3818"/>
      <c r="L30" s="3819"/>
    </row>
    <row r="31" spans="1:12" ht="19.5" customHeight="1">
      <c r="A31" s="3763"/>
      <c r="B31" s="3768"/>
      <c r="C31" s="3816"/>
      <c r="D31" s="3820"/>
      <c r="E31" s="3821"/>
      <c r="F31" s="3821"/>
      <c r="G31" s="3821"/>
      <c r="H31" s="3821"/>
      <c r="I31" s="3821"/>
      <c r="J31" s="3821"/>
      <c r="K31" s="3821"/>
      <c r="L31" s="3822"/>
    </row>
    <row r="32" spans="1:12" ht="19.5" customHeight="1">
      <c r="A32" s="3763"/>
      <c r="B32" s="3823">
        <v>7</v>
      </c>
      <c r="C32" s="3824" t="s">
        <v>21</v>
      </c>
      <c r="D32" s="3826"/>
      <c r="E32" s="3827"/>
      <c r="F32" s="3827"/>
      <c r="G32" s="3827"/>
      <c r="H32" s="3827"/>
      <c r="I32" s="3827"/>
      <c r="J32" s="3827"/>
      <c r="K32" s="3827"/>
      <c r="L32" s="3828"/>
    </row>
    <row r="33" spans="1:12" ht="19.5" customHeight="1" thickBot="1">
      <c r="A33" s="3764"/>
      <c r="B33" s="3823"/>
      <c r="C33" s="3825"/>
      <c r="D33" s="3826"/>
      <c r="E33" s="3827"/>
      <c r="F33" s="3827"/>
      <c r="G33" s="3827"/>
      <c r="H33" s="3827"/>
      <c r="I33" s="3827"/>
      <c r="J33" s="3827"/>
      <c r="K33" s="3827"/>
      <c r="L33" s="3828"/>
    </row>
    <row r="34" spans="1:12" ht="36" customHeight="1">
      <c r="A34" s="3837" t="s">
        <v>274</v>
      </c>
      <c r="B34" s="310">
        <v>1</v>
      </c>
      <c r="C34" s="311" t="s">
        <v>373</v>
      </c>
      <c r="D34" s="3840" t="s">
        <v>379</v>
      </c>
      <c r="E34" s="3840"/>
      <c r="F34" s="3840" t="s">
        <v>826</v>
      </c>
      <c r="G34" s="3840"/>
      <c r="H34" s="3840" t="s">
        <v>827</v>
      </c>
      <c r="I34" s="3840"/>
      <c r="J34" s="3845"/>
      <c r="K34" s="3845"/>
      <c r="L34" s="3846"/>
    </row>
    <row r="35" spans="1:12" ht="36" customHeight="1">
      <c r="A35" s="3838"/>
      <c r="B35" s="312">
        <v>2</v>
      </c>
      <c r="C35" s="312" t="s">
        <v>331</v>
      </c>
      <c r="D35" s="3783" t="s">
        <v>343</v>
      </c>
      <c r="E35" s="3841"/>
      <c r="F35" s="3783" t="s">
        <v>828</v>
      </c>
      <c r="G35" s="3841"/>
      <c r="H35" s="3829"/>
      <c r="I35" s="3768"/>
      <c r="J35" s="3829"/>
      <c r="K35" s="3768"/>
      <c r="L35" s="3847"/>
    </row>
    <row r="36" spans="1:12" ht="36" customHeight="1">
      <c r="A36" s="3838"/>
      <c r="B36" s="312">
        <v>3</v>
      </c>
      <c r="C36" s="313" t="s">
        <v>183</v>
      </c>
      <c r="D36" s="3829"/>
      <c r="E36" s="3768"/>
      <c r="F36" s="3829"/>
      <c r="G36" s="3768"/>
      <c r="H36" s="3783" t="s">
        <v>380</v>
      </c>
      <c r="I36" s="3841"/>
      <c r="J36" s="3829"/>
      <c r="K36" s="3768"/>
      <c r="L36" s="3848"/>
    </row>
    <row r="37" spans="1:12" ht="36" customHeight="1" thickBot="1">
      <c r="A37" s="3839"/>
      <c r="B37" s="314">
        <v>4</v>
      </c>
      <c r="C37" s="314" t="s">
        <v>21</v>
      </c>
      <c r="D37" s="3842"/>
      <c r="E37" s="3843"/>
      <c r="F37" s="3843"/>
      <c r="G37" s="3843"/>
      <c r="H37" s="3843"/>
      <c r="I37" s="3843"/>
      <c r="J37" s="3843"/>
      <c r="K37" s="3843"/>
      <c r="L37" s="3844"/>
    </row>
    <row r="38" spans="1:12" ht="36" customHeight="1">
      <c r="A38" s="3856" t="s">
        <v>871</v>
      </c>
      <c r="B38" s="3857">
        <v>1</v>
      </c>
      <c r="C38" s="3832" t="s">
        <v>804</v>
      </c>
      <c r="D38" s="315"/>
      <c r="E38" s="3835" t="s">
        <v>373</v>
      </c>
      <c r="F38" s="3836"/>
      <c r="G38" s="316" t="s">
        <v>805</v>
      </c>
      <c r="H38" s="3835" t="s">
        <v>373</v>
      </c>
      <c r="I38" s="3836"/>
      <c r="J38" s="317" t="s">
        <v>806</v>
      </c>
      <c r="K38" s="318" t="s">
        <v>807</v>
      </c>
      <c r="L38" s="3851"/>
    </row>
    <row r="39" spans="1:12" ht="30" customHeight="1">
      <c r="A39" s="3763"/>
      <c r="B39" s="3812"/>
      <c r="C39" s="3833"/>
      <c r="D39" s="3786" t="s">
        <v>808</v>
      </c>
      <c r="E39" s="3783" t="s">
        <v>872</v>
      </c>
      <c r="F39" s="3841"/>
      <c r="G39" s="319" t="s">
        <v>873</v>
      </c>
      <c r="H39" s="3783" t="s">
        <v>874</v>
      </c>
      <c r="I39" s="3841"/>
      <c r="J39" s="341" t="s">
        <v>829</v>
      </c>
      <c r="K39" s="3854" t="s">
        <v>830</v>
      </c>
      <c r="L39" s="3852"/>
    </row>
    <row r="40" spans="1:12" ht="30" customHeight="1">
      <c r="A40" s="3763"/>
      <c r="B40" s="3812"/>
      <c r="C40" s="3833"/>
      <c r="D40" s="3788"/>
      <c r="E40" s="3783" t="s">
        <v>875</v>
      </c>
      <c r="F40" s="3841"/>
      <c r="G40" s="319" t="s">
        <v>876</v>
      </c>
      <c r="H40" s="3829"/>
      <c r="I40" s="3768"/>
      <c r="J40" s="320"/>
      <c r="K40" s="3855"/>
      <c r="L40" s="3852"/>
    </row>
    <row r="41" spans="1:12" ht="30" customHeight="1">
      <c r="A41" s="3763"/>
      <c r="B41" s="3812"/>
      <c r="C41" s="3833"/>
      <c r="D41" s="3786" t="s">
        <v>809</v>
      </c>
      <c r="E41" s="3783" t="s">
        <v>378</v>
      </c>
      <c r="F41" s="3841"/>
      <c r="G41" s="319" t="s">
        <v>877</v>
      </c>
      <c r="H41" s="3829"/>
      <c r="I41" s="3768"/>
      <c r="J41" s="320"/>
      <c r="K41" s="3854" t="s">
        <v>832</v>
      </c>
      <c r="L41" s="3852"/>
    </row>
    <row r="42" spans="1:12" ht="30" customHeight="1">
      <c r="A42" s="3763"/>
      <c r="B42" s="3858"/>
      <c r="C42" s="3834"/>
      <c r="D42" s="3788"/>
      <c r="E42" s="3829"/>
      <c r="F42" s="3768"/>
      <c r="G42" s="309"/>
      <c r="H42" s="3829"/>
      <c r="I42" s="3768"/>
      <c r="J42" s="320"/>
      <c r="K42" s="3855"/>
      <c r="L42" s="3853"/>
    </row>
    <row r="43" spans="1:12" ht="30" customHeight="1">
      <c r="A43" s="3763"/>
      <c r="B43" s="3811">
        <v>2</v>
      </c>
      <c r="C43" s="3850" t="s">
        <v>810</v>
      </c>
      <c r="D43" s="343" t="s">
        <v>811</v>
      </c>
      <c r="E43" s="3783" t="s">
        <v>874</v>
      </c>
      <c r="F43" s="3784"/>
      <c r="G43" s="3784"/>
      <c r="H43" s="3784"/>
      <c r="I43" s="3784"/>
      <c r="J43" s="3784"/>
      <c r="K43" s="3784"/>
      <c r="L43" s="3785"/>
    </row>
    <row r="44" spans="1:12" ht="30" customHeight="1">
      <c r="A44" s="3763"/>
      <c r="B44" s="3812"/>
      <c r="C44" s="3833"/>
      <c r="D44" s="342" t="s">
        <v>812</v>
      </c>
      <c r="E44" s="3817" t="s">
        <v>878</v>
      </c>
      <c r="F44" s="3818"/>
      <c r="G44" s="3818"/>
      <c r="H44" s="3818"/>
      <c r="I44" s="3818"/>
      <c r="J44" s="3818"/>
      <c r="K44" s="3818"/>
      <c r="L44" s="3819"/>
    </row>
    <row r="45" spans="1:12" ht="30" customHeight="1">
      <c r="A45" s="3763"/>
      <c r="B45" s="3811">
        <v>3</v>
      </c>
      <c r="C45" s="3850" t="s">
        <v>813</v>
      </c>
      <c r="D45" s="309" t="s">
        <v>811</v>
      </c>
      <c r="E45" s="3783" t="s">
        <v>342</v>
      </c>
      <c r="F45" s="3784"/>
      <c r="G45" s="3784"/>
      <c r="H45" s="3784"/>
      <c r="I45" s="3784"/>
      <c r="J45" s="3784"/>
      <c r="K45" s="3784"/>
      <c r="L45" s="3785"/>
    </row>
    <row r="46" spans="1:12" ht="30" customHeight="1" thickBot="1">
      <c r="A46" s="3764"/>
      <c r="B46" s="3859"/>
      <c r="C46" s="3860"/>
      <c r="D46" s="321" t="s">
        <v>812</v>
      </c>
      <c r="E46" s="3861" t="s">
        <v>831</v>
      </c>
      <c r="F46" s="3862"/>
      <c r="G46" s="3862"/>
      <c r="H46" s="3862"/>
      <c r="I46" s="3862"/>
      <c r="J46" s="3862"/>
      <c r="K46" s="3862"/>
      <c r="L46" s="3863"/>
    </row>
    <row r="47" spans="1:12" ht="21" customHeight="1">
      <c r="A47" s="3864" t="s">
        <v>275</v>
      </c>
      <c r="B47" s="3864"/>
      <c r="C47" s="3864"/>
      <c r="D47" s="3864"/>
      <c r="E47" s="3864"/>
      <c r="F47" s="3864"/>
      <c r="G47" s="3864"/>
      <c r="H47" s="3864"/>
      <c r="I47" s="3864"/>
      <c r="J47" s="3864"/>
      <c r="K47" s="3864"/>
      <c r="L47" s="3864"/>
    </row>
    <row r="48" spans="1:12" ht="25.5" customHeight="1">
      <c r="A48" s="3849" t="s">
        <v>814</v>
      </c>
      <c r="B48" s="3849"/>
      <c r="C48" s="3849"/>
      <c r="D48" s="3849"/>
      <c r="E48" s="3849"/>
      <c r="F48" s="3849"/>
      <c r="G48" s="3849"/>
      <c r="H48" s="3849"/>
      <c r="I48" s="3849"/>
      <c r="J48" s="3849"/>
      <c r="K48" s="3849"/>
      <c r="L48" s="3849"/>
    </row>
    <row r="49" spans="1:12" ht="39.75" customHeight="1">
      <c r="A49" s="3849" t="s">
        <v>815</v>
      </c>
      <c r="B49" s="3849"/>
      <c r="C49" s="3849"/>
      <c r="D49" s="3849"/>
      <c r="E49" s="3849"/>
      <c r="F49" s="3849"/>
      <c r="G49" s="3849"/>
      <c r="H49" s="3849"/>
      <c r="I49" s="3849"/>
      <c r="J49" s="3849"/>
      <c r="K49" s="3849"/>
      <c r="L49" s="3849"/>
    </row>
    <row r="50" spans="1:12" ht="35.25" customHeight="1">
      <c r="A50" s="3849" t="s">
        <v>816</v>
      </c>
      <c r="B50" s="3849"/>
      <c r="C50" s="3849"/>
      <c r="D50" s="3849"/>
      <c r="E50" s="3849"/>
      <c r="F50" s="3849"/>
      <c r="G50" s="3849"/>
      <c r="H50" s="3849"/>
      <c r="I50" s="3849"/>
      <c r="J50" s="3849"/>
      <c r="K50" s="3849"/>
      <c r="L50" s="3849"/>
    </row>
    <row r="51" spans="1:12" ht="24.75" customHeight="1">
      <c r="A51" s="3849" t="s">
        <v>817</v>
      </c>
      <c r="B51" s="3849"/>
      <c r="C51" s="3849"/>
      <c r="D51" s="3849"/>
      <c r="E51" s="3849"/>
      <c r="F51" s="3849"/>
      <c r="G51" s="3849"/>
      <c r="H51" s="3849"/>
      <c r="I51" s="3849"/>
      <c r="J51" s="3849"/>
      <c r="K51" s="3849"/>
      <c r="L51" s="3849"/>
    </row>
    <row r="52" spans="1:12" ht="21" customHeight="1">
      <c r="A52" s="3865" t="s">
        <v>374</v>
      </c>
      <c r="B52" s="3865"/>
      <c r="C52" s="3865"/>
      <c r="D52" s="3865"/>
      <c r="E52" s="3865"/>
      <c r="F52" s="3865"/>
      <c r="G52" s="3865"/>
      <c r="H52" s="3865"/>
      <c r="I52" s="3865"/>
      <c r="J52" s="3865"/>
      <c r="K52" s="3865"/>
      <c r="L52" s="3865"/>
    </row>
    <row r="53" spans="1:12" ht="13.5" customHeight="1">
      <c r="A53" s="3865" t="s">
        <v>276</v>
      </c>
      <c r="B53" s="3865"/>
      <c r="C53" s="3865"/>
      <c r="D53" s="3865"/>
      <c r="E53" s="3865"/>
      <c r="F53" s="3865"/>
      <c r="G53" s="3865"/>
      <c r="H53" s="3865"/>
      <c r="I53" s="3865"/>
      <c r="J53" s="3865"/>
      <c r="K53" s="3865"/>
      <c r="L53" s="3865"/>
    </row>
    <row r="54" spans="1:12">
      <c r="A54" s="3866" t="s">
        <v>818</v>
      </c>
      <c r="B54" s="3866"/>
      <c r="C54" s="3866"/>
      <c r="D54" s="3866"/>
      <c r="E54" s="3866"/>
      <c r="F54" s="3866"/>
      <c r="G54" s="3866"/>
      <c r="H54" s="3866"/>
      <c r="I54" s="3866"/>
      <c r="J54" s="3866"/>
      <c r="K54" s="3866"/>
      <c r="L54" s="3866"/>
    </row>
    <row r="55" spans="1:12" ht="13.5" customHeight="1">
      <c r="A55" s="3865" t="s">
        <v>819</v>
      </c>
      <c r="B55" s="3866"/>
      <c r="C55" s="3866"/>
      <c r="D55" s="3866"/>
      <c r="E55" s="3866"/>
      <c r="F55" s="3866"/>
      <c r="G55" s="3866"/>
      <c r="H55" s="3866"/>
      <c r="I55" s="3866"/>
      <c r="J55" s="3866"/>
      <c r="K55" s="3866"/>
      <c r="L55" s="3866"/>
    </row>
    <row r="56" spans="1:12">
      <c r="A56" s="322" t="s">
        <v>820</v>
      </c>
    </row>
  </sheetData>
  <mergeCells count="97">
    <mergeCell ref="A55:L55"/>
    <mergeCell ref="A49:L49"/>
    <mergeCell ref="A50:L50"/>
    <mergeCell ref="A51:L51"/>
    <mergeCell ref="A52:L52"/>
    <mergeCell ref="A53:L53"/>
    <mergeCell ref="A54:L54"/>
    <mergeCell ref="B45:B46"/>
    <mergeCell ref="C45:C46"/>
    <mergeCell ref="E45:L45"/>
    <mergeCell ref="E46:L46"/>
    <mergeCell ref="A47:L47"/>
    <mergeCell ref="A48:L48"/>
    <mergeCell ref="C43:C44"/>
    <mergeCell ref="E43:L43"/>
    <mergeCell ref="E44:L44"/>
    <mergeCell ref="L38:L42"/>
    <mergeCell ref="D39:D40"/>
    <mergeCell ref="E39:F39"/>
    <mergeCell ref="H39:I39"/>
    <mergeCell ref="K39:K40"/>
    <mergeCell ref="E40:F40"/>
    <mergeCell ref="H40:I40"/>
    <mergeCell ref="D41:D42"/>
    <mergeCell ref="E41:F41"/>
    <mergeCell ref="H41:I41"/>
    <mergeCell ref="A38:A46"/>
    <mergeCell ref="B38:B42"/>
    <mergeCell ref="C38:C42"/>
    <mergeCell ref="E38:F38"/>
    <mergeCell ref="H38:I38"/>
    <mergeCell ref="A34:A37"/>
    <mergeCell ref="D34:E34"/>
    <mergeCell ref="F34:G34"/>
    <mergeCell ref="H34:I34"/>
    <mergeCell ref="D36:E36"/>
    <mergeCell ref="F36:G36"/>
    <mergeCell ref="H36:I36"/>
    <mergeCell ref="D37:L37"/>
    <mergeCell ref="J34:K34"/>
    <mergeCell ref="L34:L36"/>
    <mergeCell ref="D35:E35"/>
    <mergeCell ref="F35:G35"/>
    <mergeCell ref="H35:I35"/>
    <mergeCell ref="J35:K35"/>
    <mergeCell ref="J36:K36"/>
    <mergeCell ref="K41:K42"/>
    <mergeCell ref="E42:F42"/>
    <mergeCell ref="H42:I42"/>
    <mergeCell ref="B43:B44"/>
    <mergeCell ref="E15:L15"/>
    <mergeCell ref="E16:L16"/>
    <mergeCell ref="E17:L17"/>
    <mergeCell ref="E18:L18"/>
    <mergeCell ref="B30:B31"/>
    <mergeCell ref="C30:C31"/>
    <mergeCell ref="D30:L31"/>
    <mergeCell ref="B32:B33"/>
    <mergeCell ref="C32:C33"/>
    <mergeCell ref="D32:L33"/>
    <mergeCell ref="B25:B29"/>
    <mergeCell ref="C25:C29"/>
    <mergeCell ref="E25:L25"/>
    <mergeCell ref="E26:L26"/>
    <mergeCell ref="E27:L27"/>
    <mergeCell ref="E28:L28"/>
    <mergeCell ref="E29:L29"/>
    <mergeCell ref="D9:E9"/>
    <mergeCell ref="D10:E10"/>
    <mergeCell ref="E19:L19"/>
    <mergeCell ref="D11:E11"/>
    <mergeCell ref="D12:E12"/>
    <mergeCell ref="D13:E13"/>
    <mergeCell ref="D14:E14"/>
    <mergeCell ref="B20:B24"/>
    <mergeCell ref="C20:C24"/>
    <mergeCell ref="E20:L20"/>
    <mergeCell ref="E21:L21"/>
    <mergeCell ref="E22:L22"/>
    <mergeCell ref="E23:L23"/>
    <mergeCell ref="E24:L24"/>
    <mergeCell ref="B15:B19"/>
    <mergeCell ref="C15:C19"/>
    <mergeCell ref="A2:L2"/>
    <mergeCell ref="A3:L3"/>
    <mergeCell ref="A4:C4"/>
    <mergeCell ref="D4:L4"/>
    <mergeCell ref="A5:C5"/>
    <mergeCell ref="D5:L5"/>
    <mergeCell ref="A6:A33"/>
    <mergeCell ref="D6:L6"/>
    <mergeCell ref="B7:B14"/>
    <mergeCell ref="C7:C14"/>
    <mergeCell ref="D7:E8"/>
    <mergeCell ref="F7:F8"/>
    <mergeCell ref="G7:K7"/>
    <mergeCell ref="L7:L8"/>
  </mergeCells>
  <phoneticPr fontId="7"/>
  <hyperlinks>
    <hyperlink ref="A1" location="目次!A1" display="目次へ" xr:uid="{00000000-0004-0000-3900-000000000000}"/>
  </hyperlinks>
  <pageMargins left="0.7" right="0.7" top="0.75" bottom="0.75" header="0.3" footer="0.3"/>
  <pageSetup paperSize="9" scale="58" orientation="portrait" r:id="rId1"/>
  <rowBreaks count="1" manualBreakCount="1">
    <brk id="46" max="11"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0000"/>
  </sheetPr>
  <dimension ref="A1:L56"/>
  <sheetViews>
    <sheetView view="pageBreakPreview" topLeftCell="A34" zoomScale="80" zoomScaleNormal="100" zoomScaleSheetLayoutView="80" workbookViewId="0">
      <selection activeCell="O8" sqref="O8"/>
    </sheetView>
  </sheetViews>
  <sheetFormatPr defaultRowHeight="13"/>
  <cols>
    <col min="1" max="1" width="9.08984375" style="281" customWidth="1"/>
    <col min="2" max="2" width="2.36328125" style="281" customWidth="1"/>
    <col min="3" max="3" width="18" style="281" customWidth="1"/>
    <col min="4" max="4" width="13.6328125" style="281" customWidth="1"/>
    <col min="5" max="5" width="13.453125" style="281" customWidth="1"/>
    <col min="6" max="7" width="13.6328125" style="281" customWidth="1"/>
    <col min="8" max="9" width="13.453125" style="281" customWidth="1"/>
    <col min="10" max="10" width="13.6328125" style="281" customWidth="1"/>
    <col min="11" max="11" width="13.453125" style="281" customWidth="1"/>
    <col min="12" max="12" width="13" style="281" customWidth="1"/>
    <col min="13" max="14" width="9" style="281"/>
    <col min="15" max="15" width="9" style="281" customWidth="1"/>
    <col min="16" max="256" width="9" style="281"/>
    <col min="257" max="257" width="9.08984375" style="281" customWidth="1"/>
    <col min="258" max="258" width="2.36328125" style="281" customWidth="1"/>
    <col min="259" max="259" width="18" style="281" customWidth="1"/>
    <col min="260" max="260" width="13.6328125" style="281" customWidth="1"/>
    <col min="261" max="261" width="13.453125" style="281" customWidth="1"/>
    <col min="262" max="263" width="13.6328125" style="281" customWidth="1"/>
    <col min="264" max="265" width="13.453125" style="281" customWidth="1"/>
    <col min="266" max="266" width="13.6328125" style="281" customWidth="1"/>
    <col min="267" max="267" width="13.453125" style="281" customWidth="1"/>
    <col min="268" max="268" width="13" style="281" customWidth="1"/>
    <col min="269" max="270" width="9" style="281"/>
    <col min="271" max="271" width="9" style="281" customWidth="1"/>
    <col min="272" max="512" width="9" style="281"/>
    <col min="513" max="513" width="9.08984375" style="281" customWidth="1"/>
    <col min="514" max="514" width="2.36328125" style="281" customWidth="1"/>
    <col min="515" max="515" width="18" style="281" customWidth="1"/>
    <col min="516" max="516" width="13.6328125" style="281" customWidth="1"/>
    <col min="517" max="517" width="13.453125" style="281" customWidth="1"/>
    <col min="518" max="519" width="13.6328125" style="281" customWidth="1"/>
    <col min="520" max="521" width="13.453125" style="281" customWidth="1"/>
    <col min="522" max="522" width="13.6328125" style="281" customWidth="1"/>
    <col min="523" max="523" width="13.453125" style="281" customWidth="1"/>
    <col min="524" max="524" width="13" style="281" customWidth="1"/>
    <col min="525" max="526" width="9" style="281"/>
    <col min="527" max="527" width="9" style="281" customWidth="1"/>
    <col min="528" max="768" width="9" style="281"/>
    <col min="769" max="769" width="9.08984375" style="281" customWidth="1"/>
    <col min="770" max="770" width="2.36328125" style="281" customWidth="1"/>
    <col min="771" max="771" width="18" style="281" customWidth="1"/>
    <col min="772" max="772" width="13.6328125" style="281" customWidth="1"/>
    <col min="773" max="773" width="13.453125" style="281" customWidth="1"/>
    <col min="774" max="775" width="13.6328125" style="281" customWidth="1"/>
    <col min="776" max="777" width="13.453125" style="281" customWidth="1"/>
    <col min="778" max="778" width="13.6328125" style="281" customWidth="1"/>
    <col min="779" max="779" width="13.453125" style="281" customWidth="1"/>
    <col min="780" max="780" width="13" style="281" customWidth="1"/>
    <col min="781" max="782" width="9" style="281"/>
    <col min="783" max="783" width="9" style="281" customWidth="1"/>
    <col min="784" max="1024" width="9" style="281"/>
    <col min="1025" max="1025" width="9.08984375" style="281" customWidth="1"/>
    <col min="1026" max="1026" width="2.36328125" style="281" customWidth="1"/>
    <col min="1027" max="1027" width="18" style="281" customWidth="1"/>
    <col min="1028" max="1028" width="13.6328125" style="281" customWidth="1"/>
    <col min="1029" max="1029" width="13.453125" style="281" customWidth="1"/>
    <col min="1030" max="1031" width="13.6328125" style="281" customWidth="1"/>
    <col min="1032" max="1033" width="13.453125" style="281" customWidth="1"/>
    <col min="1034" max="1034" width="13.6328125" style="281" customWidth="1"/>
    <col min="1035" max="1035" width="13.453125" style="281" customWidth="1"/>
    <col min="1036" max="1036" width="13" style="281" customWidth="1"/>
    <col min="1037" max="1038" width="9" style="281"/>
    <col min="1039" max="1039" width="9" style="281" customWidth="1"/>
    <col min="1040" max="1280" width="9" style="281"/>
    <col min="1281" max="1281" width="9.08984375" style="281" customWidth="1"/>
    <col min="1282" max="1282" width="2.36328125" style="281" customWidth="1"/>
    <col min="1283" max="1283" width="18" style="281" customWidth="1"/>
    <col min="1284" max="1284" width="13.6328125" style="281" customWidth="1"/>
    <col min="1285" max="1285" width="13.453125" style="281" customWidth="1"/>
    <col min="1286" max="1287" width="13.6328125" style="281" customWidth="1"/>
    <col min="1288" max="1289" width="13.453125" style="281" customWidth="1"/>
    <col min="1290" max="1290" width="13.6328125" style="281" customWidth="1"/>
    <col min="1291" max="1291" width="13.453125" style="281" customWidth="1"/>
    <col min="1292" max="1292" width="13" style="281" customWidth="1"/>
    <col min="1293" max="1294" width="9" style="281"/>
    <col min="1295" max="1295" width="9" style="281" customWidth="1"/>
    <col min="1296" max="1536" width="9" style="281"/>
    <col min="1537" max="1537" width="9.08984375" style="281" customWidth="1"/>
    <col min="1538" max="1538" width="2.36328125" style="281" customWidth="1"/>
    <col min="1539" max="1539" width="18" style="281" customWidth="1"/>
    <col min="1540" max="1540" width="13.6328125" style="281" customWidth="1"/>
    <col min="1541" max="1541" width="13.453125" style="281" customWidth="1"/>
    <col min="1542" max="1543" width="13.6328125" style="281" customWidth="1"/>
    <col min="1544" max="1545" width="13.453125" style="281" customWidth="1"/>
    <col min="1546" max="1546" width="13.6328125" style="281" customWidth="1"/>
    <col min="1547" max="1547" width="13.453125" style="281" customWidth="1"/>
    <col min="1548" max="1548" width="13" style="281" customWidth="1"/>
    <col min="1549" max="1550" width="9" style="281"/>
    <col min="1551" max="1551" width="9" style="281" customWidth="1"/>
    <col min="1552" max="1792" width="9" style="281"/>
    <col min="1793" max="1793" width="9.08984375" style="281" customWidth="1"/>
    <col min="1794" max="1794" width="2.36328125" style="281" customWidth="1"/>
    <col min="1795" max="1795" width="18" style="281" customWidth="1"/>
    <col min="1796" max="1796" width="13.6328125" style="281" customWidth="1"/>
    <col min="1797" max="1797" width="13.453125" style="281" customWidth="1"/>
    <col min="1798" max="1799" width="13.6328125" style="281" customWidth="1"/>
    <col min="1800" max="1801" width="13.453125" style="281" customWidth="1"/>
    <col min="1802" max="1802" width="13.6328125" style="281" customWidth="1"/>
    <col min="1803" max="1803" width="13.453125" style="281" customWidth="1"/>
    <col min="1804" max="1804" width="13" style="281" customWidth="1"/>
    <col min="1805" max="1806" width="9" style="281"/>
    <col min="1807" max="1807" width="9" style="281" customWidth="1"/>
    <col min="1808" max="2048" width="9" style="281"/>
    <col min="2049" max="2049" width="9.08984375" style="281" customWidth="1"/>
    <col min="2050" max="2050" width="2.36328125" style="281" customWidth="1"/>
    <col min="2051" max="2051" width="18" style="281" customWidth="1"/>
    <col min="2052" max="2052" width="13.6328125" style="281" customWidth="1"/>
    <col min="2053" max="2053" width="13.453125" style="281" customWidth="1"/>
    <col min="2054" max="2055" width="13.6328125" style="281" customWidth="1"/>
    <col min="2056" max="2057" width="13.453125" style="281" customWidth="1"/>
    <col min="2058" max="2058" width="13.6328125" style="281" customWidth="1"/>
    <col min="2059" max="2059" width="13.453125" style="281" customWidth="1"/>
    <col min="2060" max="2060" width="13" style="281" customWidth="1"/>
    <col min="2061" max="2062" width="9" style="281"/>
    <col min="2063" max="2063" width="9" style="281" customWidth="1"/>
    <col min="2064" max="2304" width="9" style="281"/>
    <col min="2305" max="2305" width="9.08984375" style="281" customWidth="1"/>
    <col min="2306" max="2306" width="2.36328125" style="281" customWidth="1"/>
    <col min="2307" max="2307" width="18" style="281" customWidth="1"/>
    <col min="2308" max="2308" width="13.6328125" style="281" customWidth="1"/>
    <col min="2309" max="2309" width="13.453125" style="281" customWidth="1"/>
    <col min="2310" max="2311" width="13.6328125" style="281" customWidth="1"/>
    <col min="2312" max="2313" width="13.453125" style="281" customWidth="1"/>
    <col min="2314" max="2314" width="13.6328125" style="281" customWidth="1"/>
    <col min="2315" max="2315" width="13.453125" style="281" customWidth="1"/>
    <col min="2316" max="2316" width="13" style="281" customWidth="1"/>
    <col min="2317" max="2318" width="9" style="281"/>
    <col min="2319" max="2319" width="9" style="281" customWidth="1"/>
    <col min="2320" max="2560" width="9" style="281"/>
    <col min="2561" max="2561" width="9.08984375" style="281" customWidth="1"/>
    <col min="2562" max="2562" width="2.36328125" style="281" customWidth="1"/>
    <col min="2563" max="2563" width="18" style="281" customWidth="1"/>
    <col min="2564" max="2564" width="13.6328125" style="281" customWidth="1"/>
    <col min="2565" max="2565" width="13.453125" style="281" customWidth="1"/>
    <col min="2566" max="2567" width="13.6328125" style="281" customWidth="1"/>
    <col min="2568" max="2569" width="13.453125" style="281" customWidth="1"/>
    <col min="2570" max="2570" width="13.6328125" style="281" customWidth="1"/>
    <col min="2571" max="2571" width="13.453125" style="281" customWidth="1"/>
    <col min="2572" max="2572" width="13" style="281" customWidth="1"/>
    <col min="2573" max="2574" width="9" style="281"/>
    <col min="2575" max="2575" width="9" style="281" customWidth="1"/>
    <col min="2576" max="2816" width="9" style="281"/>
    <col min="2817" max="2817" width="9.08984375" style="281" customWidth="1"/>
    <col min="2818" max="2818" width="2.36328125" style="281" customWidth="1"/>
    <col min="2819" max="2819" width="18" style="281" customWidth="1"/>
    <col min="2820" max="2820" width="13.6328125" style="281" customWidth="1"/>
    <col min="2821" max="2821" width="13.453125" style="281" customWidth="1"/>
    <col min="2822" max="2823" width="13.6328125" style="281" customWidth="1"/>
    <col min="2824" max="2825" width="13.453125" style="281" customWidth="1"/>
    <col min="2826" max="2826" width="13.6328125" style="281" customWidth="1"/>
    <col min="2827" max="2827" width="13.453125" style="281" customWidth="1"/>
    <col min="2828" max="2828" width="13" style="281" customWidth="1"/>
    <col min="2829" max="2830" width="9" style="281"/>
    <col min="2831" max="2831" width="9" style="281" customWidth="1"/>
    <col min="2832" max="3072" width="9" style="281"/>
    <col min="3073" max="3073" width="9.08984375" style="281" customWidth="1"/>
    <col min="3074" max="3074" width="2.36328125" style="281" customWidth="1"/>
    <col min="3075" max="3075" width="18" style="281" customWidth="1"/>
    <col min="3076" max="3076" width="13.6328125" style="281" customWidth="1"/>
    <col min="3077" max="3077" width="13.453125" style="281" customWidth="1"/>
    <col min="3078" max="3079" width="13.6328125" style="281" customWidth="1"/>
    <col min="3080" max="3081" width="13.453125" style="281" customWidth="1"/>
    <col min="3082" max="3082" width="13.6328125" style="281" customWidth="1"/>
    <col min="3083" max="3083" width="13.453125" style="281" customWidth="1"/>
    <col min="3084" max="3084" width="13" style="281" customWidth="1"/>
    <col min="3085" max="3086" width="9" style="281"/>
    <col min="3087" max="3087" width="9" style="281" customWidth="1"/>
    <col min="3088" max="3328" width="9" style="281"/>
    <col min="3329" max="3329" width="9.08984375" style="281" customWidth="1"/>
    <col min="3330" max="3330" width="2.36328125" style="281" customWidth="1"/>
    <col min="3331" max="3331" width="18" style="281" customWidth="1"/>
    <col min="3332" max="3332" width="13.6328125" style="281" customWidth="1"/>
    <col min="3333" max="3333" width="13.453125" style="281" customWidth="1"/>
    <col min="3334" max="3335" width="13.6328125" style="281" customWidth="1"/>
    <col min="3336" max="3337" width="13.453125" style="281" customWidth="1"/>
    <col min="3338" max="3338" width="13.6328125" style="281" customWidth="1"/>
    <col min="3339" max="3339" width="13.453125" style="281" customWidth="1"/>
    <col min="3340" max="3340" width="13" style="281" customWidth="1"/>
    <col min="3341" max="3342" width="9" style="281"/>
    <col min="3343" max="3343" width="9" style="281" customWidth="1"/>
    <col min="3344" max="3584" width="9" style="281"/>
    <col min="3585" max="3585" width="9.08984375" style="281" customWidth="1"/>
    <col min="3586" max="3586" width="2.36328125" style="281" customWidth="1"/>
    <col min="3587" max="3587" width="18" style="281" customWidth="1"/>
    <col min="3588" max="3588" width="13.6328125" style="281" customWidth="1"/>
    <col min="3589" max="3589" width="13.453125" style="281" customWidth="1"/>
    <col min="3590" max="3591" width="13.6328125" style="281" customWidth="1"/>
    <col min="3592" max="3593" width="13.453125" style="281" customWidth="1"/>
    <col min="3594" max="3594" width="13.6328125" style="281" customWidth="1"/>
    <col min="3595" max="3595" width="13.453125" style="281" customWidth="1"/>
    <col min="3596" max="3596" width="13" style="281" customWidth="1"/>
    <col min="3597" max="3598" width="9" style="281"/>
    <col min="3599" max="3599" width="9" style="281" customWidth="1"/>
    <col min="3600" max="3840" width="9" style="281"/>
    <col min="3841" max="3841" width="9.08984375" style="281" customWidth="1"/>
    <col min="3842" max="3842" width="2.36328125" style="281" customWidth="1"/>
    <col min="3843" max="3843" width="18" style="281" customWidth="1"/>
    <col min="3844" max="3844" width="13.6328125" style="281" customWidth="1"/>
    <col min="3845" max="3845" width="13.453125" style="281" customWidth="1"/>
    <col min="3846" max="3847" width="13.6328125" style="281" customWidth="1"/>
    <col min="3848" max="3849" width="13.453125" style="281" customWidth="1"/>
    <col min="3850" max="3850" width="13.6328125" style="281" customWidth="1"/>
    <col min="3851" max="3851" width="13.453125" style="281" customWidth="1"/>
    <col min="3852" max="3852" width="13" style="281" customWidth="1"/>
    <col min="3853" max="3854" width="9" style="281"/>
    <col min="3855" max="3855" width="9" style="281" customWidth="1"/>
    <col min="3856" max="4096" width="9" style="281"/>
    <col min="4097" max="4097" width="9.08984375" style="281" customWidth="1"/>
    <col min="4098" max="4098" width="2.36328125" style="281" customWidth="1"/>
    <col min="4099" max="4099" width="18" style="281" customWidth="1"/>
    <col min="4100" max="4100" width="13.6328125" style="281" customWidth="1"/>
    <col min="4101" max="4101" width="13.453125" style="281" customWidth="1"/>
    <col min="4102" max="4103" width="13.6328125" style="281" customWidth="1"/>
    <col min="4104" max="4105" width="13.453125" style="281" customWidth="1"/>
    <col min="4106" max="4106" width="13.6328125" style="281" customWidth="1"/>
    <col min="4107" max="4107" width="13.453125" style="281" customWidth="1"/>
    <col min="4108" max="4108" width="13" style="281" customWidth="1"/>
    <col min="4109" max="4110" width="9" style="281"/>
    <col min="4111" max="4111" width="9" style="281" customWidth="1"/>
    <col min="4112" max="4352" width="9" style="281"/>
    <col min="4353" max="4353" width="9.08984375" style="281" customWidth="1"/>
    <col min="4354" max="4354" width="2.36328125" style="281" customWidth="1"/>
    <col min="4355" max="4355" width="18" style="281" customWidth="1"/>
    <col min="4356" max="4356" width="13.6328125" style="281" customWidth="1"/>
    <col min="4357" max="4357" width="13.453125" style="281" customWidth="1"/>
    <col min="4358" max="4359" width="13.6328125" style="281" customWidth="1"/>
    <col min="4360" max="4361" width="13.453125" style="281" customWidth="1"/>
    <col min="4362" max="4362" width="13.6328125" style="281" customWidth="1"/>
    <col min="4363" max="4363" width="13.453125" style="281" customWidth="1"/>
    <col min="4364" max="4364" width="13" style="281" customWidth="1"/>
    <col min="4365" max="4366" width="9" style="281"/>
    <col min="4367" max="4367" width="9" style="281" customWidth="1"/>
    <col min="4368" max="4608" width="9" style="281"/>
    <col min="4609" max="4609" width="9.08984375" style="281" customWidth="1"/>
    <col min="4610" max="4610" width="2.36328125" style="281" customWidth="1"/>
    <col min="4611" max="4611" width="18" style="281" customWidth="1"/>
    <col min="4612" max="4612" width="13.6328125" style="281" customWidth="1"/>
    <col min="4613" max="4613" width="13.453125" style="281" customWidth="1"/>
    <col min="4614" max="4615" width="13.6328125" style="281" customWidth="1"/>
    <col min="4616" max="4617" width="13.453125" style="281" customWidth="1"/>
    <col min="4618" max="4618" width="13.6328125" style="281" customWidth="1"/>
    <col min="4619" max="4619" width="13.453125" style="281" customWidth="1"/>
    <col min="4620" max="4620" width="13" style="281" customWidth="1"/>
    <col min="4621" max="4622" width="9" style="281"/>
    <col min="4623" max="4623" width="9" style="281" customWidth="1"/>
    <col min="4624" max="4864" width="9" style="281"/>
    <col min="4865" max="4865" width="9.08984375" style="281" customWidth="1"/>
    <col min="4866" max="4866" width="2.36328125" style="281" customWidth="1"/>
    <col min="4867" max="4867" width="18" style="281" customWidth="1"/>
    <col min="4868" max="4868" width="13.6328125" style="281" customWidth="1"/>
    <col min="4869" max="4869" width="13.453125" style="281" customWidth="1"/>
    <col min="4870" max="4871" width="13.6328125" style="281" customWidth="1"/>
    <col min="4872" max="4873" width="13.453125" style="281" customWidth="1"/>
    <col min="4874" max="4874" width="13.6328125" style="281" customWidth="1"/>
    <col min="4875" max="4875" width="13.453125" style="281" customWidth="1"/>
    <col min="4876" max="4876" width="13" style="281" customWidth="1"/>
    <col min="4877" max="4878" width="9" style="281"/>
    <col min="4879" max="4879" width="9" style="281" customWidth="1"/>
    <col min="4880" max="5120" width="9" style="281"/>
    <col min="5121" max="5121" width="9.08984375" style="281" customWidth="1"/>
    <col min="5122" max="5122" width="2.36328125" style="281" customWidth="1"/>
    <col min="5123" max="5123" width="18" style="281" customWidth="1"/>
    <col min="5124" max="5124" width="13.6328125" style="281" customWidth="1"/>
    <col min="5125" max="5125" width="13.453125" style="281" customWidth="1"/>
    <col min="5126" max="5127" width="13.6328125" style="281" customWidth="1"/>
    <col min="5128" max="5129" width="13.453125" style="281" customWidth="1"/>
    <col min="5130" max="5130" width="13.6328125" style="281" customWidth="1"/>
    <col min="5131" max="5131" width="13.453125" style="281" customWidth="1"/>
    <col min="5132" max="5132" width="13" style="281" customWidth="1"/>
    <col min="5133" max="5134" width="9" style="281"/>
    <col min="5135" max="5135" width="9" style="281" customWidth="1"/>
    <col min="5136" max="5376" width="9" style="281"/>
    <col min="5377" max="5377" width="9.08984375" style="281" customWidth="1"/>
    <col min="5378" max="5378" width="2.36328125" style="281" customWidth="1"/>
    <col min="5379" max="5379" width="18" style="281" customWidth="1"/>
    <col min="5380" max="5380" width="13.6328125" style="281" customWidth="1"/>
    <col min="5381" max="5381" width="13.453125" style="281" customWidth="1"/>
    <col min="5382" max="5383" width="13.6328125" style="281" customWidth="1"/>
    <col min="5384" max="5385" width="13.453125" style="281" customWidth="1"/>
    <col min="5386" max="5386" width="13.6328125" style="281" customWidth="1"/>
    <col min="5387" max="5387" width="13.453125" style="281" customWidth="1"/>
    <col min="5388" max="5388" width="13" style="281" customWidth="1"/>
    <col min="5389" max="5390" width="9" style="281"/>
    <col min="5391" max="5391" width="9" style="281" customWidth="1"/>
    <col min="5392" max="5632" width="9" style="281"/>
    <col min="5633" max="5633" width="9.08984375" style="281" customWidth="1"/>
    <col min="5634" max="5634" width="2.36328125" style="281" customWidth="1"/>
    <col min="5635" max="5635" width="18" style="281" customWidth="1"/>
    <col min="5636" max="5636" width="13.6328125" style="281" customWidth="1"/>
    <col min="5637" max="5637" width="13.453125" style="281" customWidth="1"/>
    <col min="5638" max="5639" width="13.6328125" style="281" customWidth="1"/>
    <col min="5640" max="5641" width="13.453125" style="281" customWidth="1"/>
    <col min="5642" max="5642" width="13.6328125" style="281" customWidth="1"/>
    <col min="5643" max="5643" width="13.453125" style="281" customWidth="1"/>
    <col min="5644" max="5644" width="13" style="281" customWidth="1"/>
    <col min="5645" max="5646" width="9" style="281"/>
    <col min="5647" max="5647" width="9" style="281" customWidth="1"/>
    <col min="5648" max="5888" width="9" style="281"/>
    <col min="5889" max="5889" width="9.08984375" style="281" customWidth="1"/>
    <col min="5890" max="5890" width="2.36328125" style="281" customWidth="1"/>
    <col min="5891" max="5891" width="18" style="281" customWidth="1"/>
    <col min="5892" max="5892" width="13.6328125" style="281" customWidth="1"/>
    <col min="5893" max="5893" width="13.453125" style="281" customWidth="1"/>
    <col min="5894" max="5895" width="13.6328125" style="281" customWidth="1"/>
    <col min="5896" max="5897" width="13.453125" style="281" customWidth="1"/>
    <col min="5898" max="5898" width="13.6328125" style="281" customWidth="1"/>
    <col min="5899" max="5899" width="13.453125" style="281" customWidth="1"/>
    <col min="5900" max="5900" width="13" style="281" customWidth="1"/>
    <col min="5901" max="5902" width="9" style="281"/>
    <col min="5903" max="5903" width="9" style="281" customWidth="1"/>
    <col min="5904" max="6144" width="9" style="281"/>
    <col min="6145" max="6145" width="9.08984375" style="281" customWidth="1"/>
    <col min="6146" max="6146" width="2.36328125" style="281" customWidth="1"/>
    <col min="6147" max="6147" width="18" style="281" customWidth="1"/>
    <col min="6148" max="6148" width="13.6328125" style="281" customWidth="1"/>
    <col min="6149" max="6149" width="13.453125" style="281" customWidth="1"/>
    <col min="6150" max="6151" width="13.6328125" style="281" customWidth="1"/>
    <col min="6152" max="6153" width="13.453125" style="281" customWidth="1"/>
    <col min="6154" max="6154" width="13.6328125" style="281" customWidth="1"/>
    <col min="6155" max="6155" width="13.453125" style="281" customWidth="1"/>
    <col min="6156" max="6156" width="13" style="281" customWidth="1"/>
    <col min="6157" max="6158" width="9" style="281"/>
    <col min="6159" max="6159" width="9" style="281" customWidth="1"/>
    <col min="6160" max="6400" width="9" style="281"/>
    <col min="6401" max="6401" width="9.08984375" style="281" customWidth="1"/>
    <col min="6402" max="6402" width="2.36328125" style="281" customWidth="1"/>
    <col min="6403" max="6403" width="18" style="281" customWidth="1"/>
    <col min="6404" max="6404" width="13.6328125" style="281" customWidth="1"/>
    <col min="6405" max="6405" width="13.453125" style="281" customWidth="1"/>
    <col min="6406" max="6407" width="13.6328125" style="281" customWidth="1"/>
    <col min="6408" max="6409" width="13.453125" style="281" customWidth="1"/>
    <col min="6410" max="6410" width="13.6328125" style="281" customWidth="1"/>
    <col min="6411" max="6411" width="13.453125" style="281" customWidth="1"/>
    <col min="6412" max="6412" width="13" style="281" customWidth="1"/>
    <col min="6413" max="6414" width="9" style="281"/>
    <col min="6415" max="6415" width="9" style="281" customWidth="1"/>
    <col min="6416" max="6656" width="9" style="281"/>
    <col min="6657" max="6657" width="9.08984375" style="281" customWidth="1"/>
    <col min="6658" max="6658" width="2.36328125" style="281" customWidth="1"/>
    <col min="6659" max="6659" width="18" style="281" customWidth="1"/>
    <col min="6660" max="6660" width="13.6328125" style="281" customWidth="1"/>
    <col min="6661" max="6661" width="13.453125" style="281" customWidth="1"/>
    <col min="6662" max="6663" width="13.6328125" style="281" customWidth="1"/>
    <col min="6664" max="6665" width="13.453125" style="281" customWidth="1"/>
    <col min="6666" max="6666" width="13.6328125" style="281" customWidth="1"/>
    <col min="6667" max="6667" width="13.453125" style="281" customWidth="1"/>
    <col min="6668" max="6668" width="13" style="281" customWidth="1"/>
    <col min="6669" max="6670" width="9" style="281"/>
    <col min="6671" max="6671" width="9" style="281" customWidth="1"/>
    <col min="6672" max="6912" width="9" style="281"/>
    <col min="6913" max="6913" width="9.08984375" style="281" customWidth="1"/>
    <col min="6914" max="6914" width="2.36328125" style="281" customWidth="1"/>
    <col min="6915" max="6915" width="18" style="281" customWidth="1"/>
    <col min="6916" max="6916" width="13.6328125" style="281" customWidth="1"/>
    <col min="6917" max="6917" width="13.453125" style="281" customWidth="1"/>
    <col min="6918" max="6919" width="13.6328125" style="281" customWidth="1"/>
    <col min="6920" max="6921" width="13.453125" style="281" customWidth="1"/>
    <col min="6922" max="6922" width="13.6328125" style="281" customWidth="1"/>
    <col min="6923" max="6923" width="13.453125" style="281" customWidth="1"/>
    <col min="6924" max="6924" width="13" style="281" customWidth="1"/>
    <col min="6925" max="6926" width="9" style="281"/>
    <col min="6927" max="6927" width="9" style="281" customWidth="1"/>
    <col min="6928" max="7168" width="9" style="281"/>
    <col min="7169" max="7169" width="9.08984375" style="281" customWidth="1"/>
    <col min="7170" max="7170" width="2.36328125" style="281" customWidth="1"/>
    <col min="7171" max="7171" width="18" style="281" customWidth="1"/>
    <col min="7172" max="7172" width="13.6328125" style="281" customWidth="1"/>
    <col min="7173" max="7173" width="13.453125" style="281" customWidth="1"/>
    <col min="7174" max="7175" width="13.6328125" style="281" customWidth="1"/>
    <col min="7176" max="7177" width="13.453125" style="281" customWidth="1"/>
    <col min="7178" max="7178" width="13.6328125" style="281" customWidth="1"/>
    <col min="7179" max="7179" width="13.453125" style="281" customWidth="1"/>
    <col min="7180" max="7180" width="13" style="281" customWidth="1"/>
    <col min="7181" max="7182" width="9" style="281"/>
    <col min="7183" max="7183" width="9" style="281" customWidth="1"/>
    <col min="7184" max="7424" width="9" style="281"/>
    <col min="7425" max="7425" width="9.08984375" style="281" customWidth="1"/>
    <col min="7426" max="7426" width="2.36328125" style="281" customWidth="1"/>
    <col min="7427" max="7427" width="18" style="281" customWidth="1"/>
    <col min="7428" max="7428" width="13.6328125" style="281" customWidth="1"/>
    <col min="7429" max="7429" width="13.453125" style="281" customWidth="1"/>
    <col min="7430" max="7431" width="13.6328125" style="281" customWidth="1"/>
    <col min="7432" max="7433" width="13.453125" style="281" customWidth="1"/>
    <col min="7434" max="7434" width="13.6328125" style="281" customWidth="1"/>
    <col min="7435" max="7435" width="13.453125" style="281" customWidth="1"/>
    <col min="7436" max="7436" width="13" style="281" customWidth="1"/>
    <col min="7437" max="7438" width="9" style="281"/>
    <col min="7439" max="7439" width="9" style="281" customWidth="1"/>
    <col min="7440" max="7680" width="9" style="281"/>
    <col min="7681" max="7681" width="9.08984375" style="281" customWidth="1"/>
    <col min="7682" max="7682" width="2.36328125" style="281" customWidth="1"/>
    <col min="7683" max="7683" width="18" style="281" customWidth="1"/>
    <col min="7684" max="7684" width="13.6328125" style="281" customWidth="1"/>
    <col min="7685" max="7685" width="13.453125" style="281" customWidth="1"/>
    <col min="7686" max="7687" width="13.6328125" style="281" customWidth="1"/>
    <col min="7688" max="7689" width="13.453125" style="281" customWidth="1"/>
    <col min="7690" max="7690" width="13.6328125" style="281" customWidth="1"/>
    <col min="7691" max="7691" width="13.453125" style="281" customWidth="1"/>
    <col min="7692" max="7692" width="13" style="281" customWidth="1"/>
    <col min="7693" max="7694" width="9" style="281"/>
    <col min="7695" max="7695" width="9" style="281" customWidth="1"/>
    <col min="7696" max="7936" width="9" style="281"/>
    <col min="7937" max="7937" width="9.08984375" style="281" customWidth="1"/>
    <col min="7938" max="7938" width="2.36328125" style="281" customWidth="1"/>
    <col min="7939" max="7939" width="18" style="281" customWidth="1"/>
    <col min="7940" max="7940" width="13.6328125" style="281" customWidth="1"/>
    <col min="7941" max="7941" width="13.453125" style="281" customWidth="1"/>
    <col min="7942" max="7943" width="13.6328125" style="281" customWidth="1"/>
    <col min="7944" max="7945" width="13.453125" style="281" customWidth="1"/>
    <col min="7946" max="7946" width="13.6328125" style="281" customWidth="1"/>
    <col min="7947" max="7947" width="13.453125" style="281" customWidth="1"/>
    <col min="7948" max="7948" width="13" style="281" customWidth="1"/>
    <col min="7949" max="7950" width="9" style="281"/>
    <col min="7951" max="7951" width="9" style="281" customWidth="1"/>
    <col min="7952" max="8192" width="9" style="281"/>
    <col min="8193" max="8193" width="9.08984375" style="281" customWidth="1"/>
    <col min="8194" max="8194" width="2.36328125" style="281" customWidth="1"/>
    <col min="8195" max="8195" width="18" style="281" customWidth="1"/>
    <col min="8196" max="8196" width="13.6328125" style="281" customWidth="1"/>
    <col min="8197" max="8197" width="13.453125" style="281" customWidth="1"/>
    <col min="8198" max="8199" width="13.6328125" style="281" customWidth="1"/>
    <col min="8200" max="8201" width="13.453125" style="281" customWidth="1"/>
    <col min="8202" max="8202" width="13.6328125" style="281" customWidth="1"/>
    <col min="8203" max="8203" width="13.453125" style="281" customWidth="1"/>
    <col min="8204" max="8204" width="13" style="281" customWidth="1"/>
    <col min="8205" max="8206" width="9" style="281"/>
    <col min="8207" max="8207" width="9" style="281" customWidth="1"/>
    <col min="8208" max="8448" width="9" style="281"/>
    <col min="8449" max="8449" width="9.08984375" style="281" customWidth="1"/>
    <col min="8450" max="8450" width="2.36328125" style="281" customWidth="1"/>
    <col min="8451" max="8451" width="18" style="281" customWidth="1"/>
    <col min="8452" max="8452" width="13.6328125" style="281" customWidth="1"/>
    <col min="8453" max="8453" width="13.453125" style="281" customWidth="1"/>
    <col min="8454" max="8455" width="13.6328125" style="281" customWidth="1"/>
    <col min="8456" max="8457" width="13.453125" style="281" customWidth="1"/>
    <col min="8458" max="8458" width="13.6328125" style="281" customWidth="1"/>
    <col min="8459" max="8459" width="13.453125" style="281" customWidth="1"/>
    <col min="8460" max="8460" width="13" style="281" customWidth="1"/>
    <col min="8461" max="8462" width="9" style="281"/>
    <col min="8463" max="8463" width="9" style="281" customWidth="1"/>
    <col min="8464" max="8704" width="9" style="281"/>
    <col min="8705" max="8705" width="9.08984375" style="281" customWidth="1"/>
    <col min="8706" max="8706" width="2.36328125" style="281" customWidth="1"/>
    <col min="8707" max="8707" width="18" style="281" customWidth="1"/>
    <col min="8708" max="8708" width="13.6328125" style="281" customWidth="1"/>
    <col min="8709" max="8709" width="13.453125" style="281" customWidth="1"/>
    <col min="8710" max="8711" width="13.6328125" style="281" customWidth="1"/>
    <col min="8712" max="8713" width="13.453125" style="281" customWidth="1"/>
    <col min="8714" max="8714" width="13.6328125" style="281" customWidth="1"/>
    <col min="8715" max="8715" width="13.453125" style="281" customWidth="1"/>
    <col min="8716" max="8716" width="13" style="281" customWidth="1"/>
    <col min="8717" max="8718" width="9" style="281"/>
    <col min="8719" max="8719" width="9" style="281" customWidth="1"/>
    <col min="8720" max="8960" width="9" style="281"/>
    <col min="8961" max="8961" width="9.08984375" style="281" customWidth="1"/>
    <col min="8962" max="8962" width="2.36328125" style="281" customWidth="1"/>
    <col min="8963" max="8963" width="18" style="281" customWidth="1"/>
    <col min="8964" max="8964" width="13.6328125" style="281" customWidth="1"/>
    <col min="8965" max="8965" width="13.453125" style="281" customWidth="1"/>
    <col min="8966" max="8967" width="13.6328125" style="281" customWidth="1"/>
    <col min="8968" max="8969" width="13.453125" style="281" customWidth="1"/>
    <col min="8970" max="8970" width="13.6328125" style="281" customWidth="1"/>
    <col min="8971" max="8971" width="13.453125" style="281" customWidth="1"/>
    <col min="8972" max="8972" width="13" style="281" customWidth="1"/>
    <col min="8973" max="8974" width="9" style="281"/>
    <col min="8975" max="8975" width="9" style="281" customWidth="1"/>
    <col min="8976" max="9216" width="9" style="281"/>
    <col min="9217" max="9217" width="9.08984375" style="281" customWidth="1"/>
    <col min="9218" max="9218" width="2.36328125" style="281" customWidth="1"/>
    <col min="9219" max="9219" width="18" style="281" customWidth="1"/>
    <col min="9220" max="9220" width="13.6328125" style="281" customWidth="1"/>
    <col min="9221" max="9221" width="13.453125" style="281" customWidth="1"/>
    <col min="9222" max="9223" width="13.6328125" style="281" customWidth="1"/>
    <col min="9224" max="9225" width="13.453125" style="281" customWidth="1"/>
    <col min="9226" max="9226" width="13.6328125" style="281" customWidth="1"/>
    <col min="9227" max="9227" width="13.453125" style="281" customWidth="1"/>
    <col min="9228" max="9228" width="13" style="281" customWidth="1"/>
    <col min="9229" max="9230" width="9" style="281"/>
    <col min="9231" max="9231" width="9" style="281" customWidth="1"/>
    <col min="9232" max="9472" width="9" style="281"/>
    <col min="9473" max="9473" width="9.08984375" style="281" customWidth="1"/>
    <col min="9474" max="9474" width="2.36328125" style="281" customWidth="1"/>
    <col min="9475" max="9475" width="18" style="281" customWidth="1"/>
    <col min="9476" max="9476" width="13.6328125" style="281" customWidth="1"/>
    <col min="9477" max="9477" width="13.453125" style="281" customWidth="1"/>
    <col min="9478" max="9479" width="13.6328125" style="281" customWidth="1"/>
    <col min="9480" max="9481" width="13.453125" style="281" customWidth="1"/>
    <col min="9482" max="9482" width="13.6328125" style="281" customWidth="1"/>
    <col min="9483" max="9483" width="13.453125" style="281" customWidth="1"/>
    <col min="9484" max="9484" width="13" style="281" customWidth="1"/>
    <col min="9485" max="9486" width="9" style="281"/>
    <col min="9487" max="9487" width="9" style="281" customWidth="1"/>
    <col min="9488" max="9728" width="9" style="281"/>
    <col min="9729" max="9729" width="9.08984375" style="281" customWidth="1"/>
    <col min="9730" max="9730" width="2.36328125" style="281" customWidth="1"/>
    <col min="9731" max="9731" width="18" style="281" customWidth="1"/>
    <col min="9732" max="9732" width="13.6328125" style="281" customWidth="1"/>
    <col min="9733" max="9733" width="13.453125" style="281" customWidth="1"/>
    <col min="9734" max="9735" width="13.6328125" style="281" customWidth="1"/>
    <col min="9736" max="9737" width="13.453125" style="281" customWidth="1"/>
    <col min="9738" max="9738" width="13.6328125" style="281" customWidth="1"/>
    <col min="9739" max="9739" width="13.453125" style="281" customWidth="1"/>
    <col min="9740" max="9740" width="13" style="281" customWidth="1"/>
    <col min="9741" max="9742" width="9" style="281"/>
    <col min="9743" max="9743" width="9" style="281" customWidth="1"/>
    <col min="9744" max="9984" width="9" style="281"/>
    <col min="9985" max="9985" width="9.08984375" style="281" customWidth="1"/>
    <col min="9986" max="9986" width="2.36328125" style="281" customWidth="1"/>
    <col min="9987" max="9987" width="18" style="281" customWidth="1"/>
    <col min="9988" max="9988" width="13.6328125" style="281" customWidth="1"/>
    <col min="9989" max="9989" width="13.453125" style="281" customWidth="1"/>
    <col min="9990" max="9991" width="13.6328125" style="281" customWidth="1"/>
    <col min="9992" max="9993" width="13.453125" style="281" customWidth="1"/>
    <col min="9994" max="9994" width="13.6328125" style="281" customWidth="1"/>
    <col min="9995" max="9995" width="13.453125" style="281" customWidth="1"/>
    <col min="9996" max="9996" width="13" style="281" customWidth="1"/>
    <col min="9997" max="9998" width="9" style="281"/>
    <col min="9999" max="9999" width="9" style="281" customWidth="1"/>
    <col min="10000" max="10240" width="9" style="281"/>
    <col min="10241" max="10241" width="9.08984375" style="281" customWidth="1"/>
    <col min="10242" max="10242" width="2.36328125" style="281" customWidth="1"/>
    <col min="10243" max="10243" width="18" style="281" customWidth="1"/>
    <col min="10244" max="10244" width="13.6328125" style="281" customWidth="1"/>
    <col min="10245" max="10245" width="13.453125" style="281" customWidth="1"/>
    <col min="10246" max="10247" width="13.6328125" style="281" customWidth="1"/>
    <col min="10248" max="10249" width="13.453125" style="281" customWidth="1"/>
    <col min="10250" max="10250" width="13.6328125" style="281" customWidth="1"/>
    <col min="10251" max="10251" width="13.453125" style="281" customWidth="1"/>
    <col min="10252" max="10252" width="13" style="281" customWidth="1"/>
    <col min="10253" max="10254" width="9" style="281"/>
    <col min="10255" max="10255" width="9" style="281" customWidth="1"/>
    <col min="10256" max="10496" width="9" style="281"/>
    <col min="10497" max="10497" width="9.08984375" style="281" customWidth="1"/>
    <col min="10498" max="10498" width="2.36328125" style="281" customWidth="1"/>
    <col min="10499" max="10499" width="18" style="281" customWidth="1"/>
    <col min="10500" max="10500" width="13.6328125" style="281" customWidth="1"/>
    <col min="10501" max="10501" width="13.453125" style="281" customWidth="1"/>
    <col min="10502" max="10503" width="13.6328125" style="281" customWidth="1"/>
    <col min="10504" max="10505" width="13.453125" style="281" customWidth="1"/>
    <col min="10506" max="10506" width="13.6328125" style="281" customWidth="1"/>
    <col min="10507" max="10507" width="13.453125" style="281" customWidth="1"/>
    <col min="10508" max="10508" width="13" style="281" customWidth="1"/>
    <col min="10509" max="10510" width="9" style="281"/>
    <col min="10511" max="10511" width="9" style="281" customWidth="1"/>
    <col min="10512" max="10752" width="9" style="281"/>
    <col min="10753" max="10753" width="9.08984375" style="281" customWidth="1"/>
    <col min="10754" max="10754" width="2.36328125" style="281" customWidth="1"/>
    <col min="10755" max="10755" width="18" style="281" customWidth="1"/>
    <col min="10756" max="10756" width="13.6328125" style="281" customWidth="1"/>
    <col min="10757" max="10757" width="13.453125" style="281" customWidth="1"/>
    <col min="10758" max="10759" width="13.6328125" style="281" customWidth="1"/>
    <col min="10760" max="10761" width="13.453125" style="281" customWidth="1"/>
    <col min="10762" max="10762" width="13.6328125" style="281" customWidth="1"/>
    <col min="10763" max="10763" width="13.453125" style="281" customWidth="1"/>
    <col min="10764" max="10764" width="13" style="281" customWidth="1"/>
    <col min="10765" max="10766" width="9" style="281"/>
    <col min="10767" max="10767" width="9" style="281" customWidth="1"/>
    <col min="10768" max="11008" width="9" style="281"/>
    <col min="11009" max="11009" width="9.08984375" style="281" customWidth="1"/>
    <col min="11010" max="11010" width="2.36328125" style="281" customWidth="1"/>
    <col min="11011" max="11011" width="18" style="281" customWidth="1"/>
    <col min="11012" max="11012" width="13.6328125" style="281" customWidth="1"/>
    <col min="11013" max="11013" width="13.453125" style="281" customWidth="1"/>
    <col min="11014" max="11015" width="13.6328125" style="281" customWidth="1"/>
    <col min="11016" max="11017" width="13.453125" style="281" customWidth="1"/>
    <col min="11018" max="11018" width="13.6328125" style="281" customWidth="1"/>
    <col min="11019" max="11019" width="13.453125" style="281" customWidth="1"/>
    <col min="11020" max="11020" width="13" style="281" customWidth="1"/>
    <col min="11021" max="11022" width="9" style="281"/>
    <col min="11023" max="11023" width="9" style="281" customWidth="1"/>
    <col min="11024" max="11264" width="9" style="281"/>
    <col min="11265" max="11265" width="9.08984375" style="281" customWidth="1"/>
    <col min="11266" max="11266" width="2.36328125" style="281" customWidth="1"/>
    <col min="11267" max="11267" width="18" style="281" customWidth="1"/>
    <col min="11268" max="11268" width="13.6328125" style="281" customWidth="1"/>
    <col min="11269" max="11269" width="13.453125" style="281" customWidth="1"/>
    <col min="11270" max="11271" width="13.6328125" style="281" customWidth="1"/>
    <col min="11272" max="11273" width="13.453125" style="281" customWidth="1"/>
    <col min="11274" max="11274" width="13.6328125" style="281" customWidth="1"/>
    <col min="11275" max="11275" width="13.453125" style="281" customWidth="1"/>
    <col min="11276" max="11276" width="13" style="281" customWidth="1"/>
    <col min="11277" max="11278" width="9" style="281"/>
    <col min="11279" max="11279" width="9" style="281" customWidth="1"/>
    <col min="11280" max="11520" width="9" style="281"/>
    <col min="11521" max="11521" width="9.08984375" style="281" customWidth="1"/>
    <col min="11522" max="11522" width="2.36328125" style="281" customWidth="1"/>
    <col min="11523" max="11523" width="18" style="281" customWidth="1"/>
    <col min="11524" max="11524" width="13.6328125" style="281" customWidth="1"/>
    <col min="11525" max="11525" width="13.453125" style="281" customWidth="1"/>
    <col min="11526" max="11527" width="13.6328125" style="281" customWidth="1"/>
    <col min="11528" max="11529" width="13.453125" style="281" customWidth="1"/>
    <col min="11530" max="11530" width="13.6328125" style="281" customWidth="1"/>
    <col min="11531" max="11531" width="13.453125" style="281" customWidth="1"/>
    <col min="11532" max="11532" width="13" style="281" customWidth="1"/>
    <col min="11533" max="11534" width="9" style="281"/>
    <col min="11535" max="11535" width="9" style="281" customWidth="1"/>
    <col min="11536" max="11776" width="9" style="281"/>
    <col min="11777" max="11777" width="9.08984375" style="281" customWidth="1"/>
    <col min="11778" max="11778" width="2.36328125" style="281" customWidth="1"/>
    <col min="11779" max="11779" width="18" style="281" customWidth="1"/>
    <col min="11780" max="11780" width="13.6328125" style="281" customWidth="1"/>
    <col min="11781" max="11781" width="13.453125" style="281" customWidth="1"/>
    <col min="11782" max="11783" width="13.6328125" style="281" customWidth="1"/>
    <col min="11784" max="11785" width="13.453125" style="281" customWidth="1"/>
    <col min="11786" max="11786" width="13.6328125" style="281" customWidth="1"/>
    <col min="11787" max="11787" width="13.453125" style="281" customWidth="1"/>
    <col min="11788" max="11788" width="13" style="281" customWidth="1"/>
    <col min="11789" max="11790" width="9" style="281"/>
    <col min="11791" max="11791" width="9" style="281" customWidth="1"/>
    <col min="11792" max="12032" width="9" style="281"/>
    <col min="12033" max="12033" width="9.08984375" style="281" customWidth="1"/>
    <col min="12034" max="12034" width="2.36328125" style="281" customWidth="1"/>
    <col min="12035" max="12035" width="18" style="281" customWidth="1"/>
    <col min="12036" max="12036" width="13.6328125" style="281" customWidth="1"/>
    <col min="12037" max="12037" width="13.453125" style="281" customWidth="1"/>
    <col min="12038" max="12039" width="13.6328125" style="281" customWidth="1"/>
    <col min="12040" max="12041" width="13.453125" style="281" customWidth="1"/>
    <col min="12042" max="12042" width="13.6328125" style="281" customWidth="1"/>
    <col min="12043" max="12043" width="13.453125" style="281" customWidth="1"/>
    <col min="12044" max="12044" width="13" style="281" customWidth="1"/>
    <col min="12045" max="12046" width="9" style="281"/>
    <col min="12047" max="12047" width="9" style="281" customWidth="1"/>
    <col min="12048" max="12288" width="9" style="281"/>
    <col min="12289" max="12289" width="9.08984375" style="281" customWidth="1"/>
    <col min="12290" max="12290" width="2.36328125" style="281" customWidth="1"/>
    <col min="12291" max="12291" width="18" style="281" customWidth="1"/>
    <col min="12292" max="12292" width="13.6328125" style="281" customWidth="1"/>
    <col min="12293" max="12293" width="13.453125" style="281" customWidth="1"/>
    <col min="12294" max="12295" width="13.6328125" style="281" customWidth="1"/>
    <col min="12296" max="12297" width="13.453125" style="281" customWidth="1"/>
    <col min="12298" max="12298" width="13.6328125" style="281" customWidth="1"/>
    <col min="12299" max="12299" width="13.453125" style="281" customWidth="1"/>
    <col min="12300" max="12300" width="13" style="281" customWidth="1"/>
    <col min="12301" max="12302" width="9" style="281"/>
    <col min="12303" max="12303" width="9" style="281" customWidth="1"/>
    <col min="12304" max="12544" width="9" style="281"/>
    <col min="12545" max="12545" width="9.08984375" style="281" customWidth="1"/>
    <col min="12546" max="12546" width="2.36328125" style="281" customWidth="1"/>
    <col min="12547" max="12547" width="18" style="281" customWidth="1"/>
    <col min="12548" max="12548" width="13.6328125" style="281" customWidth="1"/>
    <col min="12549" max="12549" width="13.453125" style="281" customWidth="1"/>
    <col min="12550" max="12551" width="13.6328125" style="281" customWidth="1"/>
    <col min="12552" max="12553" width="13.453125" style="281" customWidth="1"/>
    <col min="12554" max="12554" width="13.6328125" style="281" customWidth="1"/>
    <col min="12555" max="12555" width="13.453125" style="281" customWidth="1"/>
    <col min="12556" max="12556" width="13" style="281" customWidth="1"/>
    <col min="12557" max="12558" width="9" style="281"/>
    <col min="12559" max="12559" width="9" style="281" customWidth="1"/>
    <col min="12560" max="12800" width="9" style="281"/>
    <col min="12801" max="12801" width="9.08984375" style="281" customWidth="1"/>
    <col min="12802" max="12802" width="2.36328125" style="281" customWidth="1"/>
    <col min="12803" max="12803" width="18" style="281" customWidth="1"/>
    <col min="12804" max="12804" width="13.6328125" style="281" customWidth="1"/>
    <col min="12805" max="12805" width="13.453125" style="281" customWidth="1"/>
    <col min="12806" max="12807" width="13.6328125" style="281" customWidth="1"/>
    <col min="12808" max="12809" width="13.453125" style="281" customWidth="1"/>
    <col min="12810" max="12810" width="13.6328125" style="281" customWidth="1"/>
    <col min="12811" max="12811" width="13.453125" style="281" customWidth="1"/>
    <col min="12812" max="12812" width="13" style="281" customWidth="1"/>
    <col min="12813" max="12814" width="9" style="281"/>
    <col min="12815" max="12815" width="9" style="281" customWidth="1"/>
    <col min="12816" max="13056" width="9" style="281"/>
    <col min="13057" max="13057" width="9.08984375" style="281" customWidth="1"/>
    <col min="13058" max="13058" width="2.36328125" style="281" customWidth="1"/>
    <col min="13059" max="13059" width="18" style="281" customWidth="1"/>
    <col min="13060" max="13060" width="13.6328125" style="281" customWidth="1"/>
    <col min="13061" max="13061" width="13.453125" style="281" customWidth="1"/>
    <col min="13062" max="13063" width="13.6328125" style="281" customWidth="1"/>
    <col min="13064" max="13065" width="13.453125" style="281" customWidth="1"/>
    <col min="13066" max="13066" width="13.6328125" style="281" customWidth="1"/>
    <col min="13067" max="13067" width="13.453125" style="281" customWidth="1"/>
    <col min="13068" max="13068" width="13" style="281" customWidth="1"/>
    <col min="13069" max="13070" width="9" style="281"/>
    <col min="13071" max="13071" width="9" style="281" customWidth="1"/>
    <col min="13072" max="13312" width="9" style="281"/>
    <col min="13313" max="13313" width="9.08984375" style="281" customWidth="1"/>
    <col min="13314" max="13314" width="2.36328125" style="281" customWidth="1"/>
    <col min="13315" max="13315" width="18" style="281" customWidth="1"/>
    <col min="13316" max="13316" width="13.6328125" style="281" customWidth="1"/>
    <col min="13317" max="13317" width="13.453125" style="281" customWidth="1"/>
    <col min="13318" max="13319" width="13.6328125" style="281" customWidth="1"/>
    <col min="13320" max="13321" width="13.453125" style="281" customWidth="1"/>
    <col min="13322" max="13322" width="13.6328125" style="281" customWidth="1"/>
    <col min="13323" max="13323" width="13.453125" style="281" customWidth="1"/>
    <col min="13324" max="13324" width="13" style="281" customWidth="1"/>
    <col min="13325" max="13326" width="9" style="281"/>
    <col min="13327" max="13327" width="9" style="281" customWidth="1"/>
    <col min="13328" max="13568" width="9" style="281"/>
    <col min="13569" max="13569" width="9.08984375" style="281" customWidth="1"/>
    <col min="13570" max="13570" width="2.36328125" style="281" customWidth="1"/>
    <col min="13571" max="13571" width="18" style="281" customWidth="1"/>
    <col min="13572" max="13572" width="13.6328125" style="281" customWidth="1"/>
    <col min="13573" max="13573" width="13.453125" style="281" customWidth="1"/>
    <col min="13574" max="13575" width="13.6328125" style="281" customWidth="1"/>
    <col min="13576" max="13577" width="13.453125" style="281" customWidth="1"/>
    <col min="13578" max="13578" width="13.6328125" style="281" customWidth="1"/>
    <col min="13579" max="13579" width="13.453125" style="281" customWidth="1"/>
    <col min="13580" max="13580" width="13" style="281" customWidth="1"/>
    <col min="13581" max="13582" width="9" style="281"/>
    <col min="13583" max="13583" width="9" style="281" customWidth="1"/>
    <col min="13584" max="13824" width="9" style="281"/>
    <col min="13825" max="13825" width="9.08984375" style="281" customWidth="1"/>
    <col min="13826" max="13826" width="2.36328125" style="281" customWidth="1"/>
    <col min="13827" max="13827" width="18" style="281" customWidth="1"/>
    <col min="13828" max="13828" width="13.6328125" style="281" customWidth="1"/>
    <col min="13829" max="13829" width="13.453125" style="281" customWidth="1"/>
    <col min="13830" max="13831" width="13.6328125" style="281" customWidth="1"/>
    <col min="13832" max="13833" width="13.453125" style="281" customWidth="1"/>
    <col min="13834" max="13834" width="13.6328125" style="281" customWidth="1"/>
    <col min="13835" max="13835" width="13.453125" style="281" customWidth="1"/>
    <col min="13836" max="13836" width="13" style="281" customWidth="1"/>
    <col min="13837" max="13838" width="9" style="281"/>
    <col min="13839" max="13839" width="9" style="281" customWidth="1"/>
    <col min="13840" max="14080" width="9" style="281"/>
    <col min="14081" max="14081" width="9.08984375" style="281" customWidth="1"/>
    <col min="14082" max="14082" width="2.36328125" style="281" customWidth="1"/>
    <col min="14083" max="14083" width="18" style="281" customWidth="1"/>
    <col min="14084" max="14084" width="13.6328125" style="281" customWidth="1"/>
    <col min="14085" max="14085" width="13.453125" style="281" customWidth="1"/>
    <col min="14086" max="14087" width="13.6328125" style="281" customWidth="1"/>
    <col min="14088" max="14089" width="13.453125" style="281" customWidth="1"/>
    <col min="14090" max="14090" width="13.6328125" style="281" customWidth="1"/>
    <col min="14091" max="14091" width="13.453125" style="281" customWidth="1"/>
    <col min="14092" max="14092" width="13" style="281" customWidth="1"/>
    <col min="14093" max="14094" width="9" style="281"/>
    <col min="14095" max="14095" width="9" style="281" customWidth="1"/>
    <col min="14096" max="14336" width="9" style="281"/>
    <col min="14337" max="14337" width="9.08984375" style="281" customWidth="1"/>
    <col min="14338" max="14338" width="2.36328125" style="281" customWidth="1"/>
    <col min="14339" max="14339" width="18" style="281" customWidth="1"/>
    <col min="14340" max="14340" width="13.6328125" style="281" customWidth="1"/>
    <col min="14341" max="14341" width="13.453125" style="281" customWidth="1"/>
    <col min="14342" max="14343" width="13.6328125" style="281" customWidth="1"/>
    <col min="14344" max="14345" width="13.453125" style="281" customWidth="1"/>
    <col min="14346" max="14346" width="13.6328125" style="281" customWidth="1"/>
    <col min="14347" max="14347" width="13.453125" style="281" customWidth="1"/>
    <col min="14348" max="14348" width="13" style="281" customWidth="1"/>
    <col min="14349" max="14350" width="9" style="281"/>
    <col min="14351" max="14351" width="9" style="281" customWidth="1"/>
    <col min="14352" max="14592" width="9" style="281"/>
    <col min="14593" max="14593" width="9.08984375" style="281" customWidth="1"/>
    <col min="14594" max="14594" width="2.36328125" style="281" customWidth="1"/>
    <col min="14595" max="14595" width="18" style="281" customWidth="1"/>
    <col min="14596" max="14596" width="13.6328125" style="281" customWidth="1"/>
    <col min="14597" max="14597" width="13.453125" style="281" customWidth="1"/>
    <col min="14598" max="14599" width="13.6328125" style="281" customWidth="1"/>
    <col min="14600" max="14601" width="13.453125" style="281" customWidth="1"/>
    <col min="14602" max="14602" width="13.6328125" style="281" customWidth="1"/>
    <col min="14603" max="14603" width="13.453125" style="281" customWidth="1"/>
    <col min="14604" max="14604" width="13" style="281" customWidth="1"/>
    <col min="14605" max="14606" width="9" style="281"/>
    <col min="14607" max="14607" width="9" style="281" customWidth="1"/>
    <col min="14608" max="14848" width="9" style="281"/>
    <col min="14849" max="14849" width="9.08984375" style="281" customWidth="1"/>
    <col min="14850" max="14850" width="2.36328125" style="281" customWidth="1"/>
    <col min="14851" max="14851" width="18" style="281" customWidth="1"/>
    <col min="14852" max="14852" width="13.6328125" style="281" customWidth="1"/>
    <col min="14853" max="14853" width="13.453125" style="281" customWidth="1"/>
    <col min="14854" max="14855" width="13.6328125" style="281" customWidth="1"/>
    <col min="14856" max="14857" width="13.453125" style="281" customWidth="1"/>
    <col min="14858" max="14858" width="13.6328125" style="281" customWidth="1"/>
    <col min="14859" max="14859" width="13.453125" style="281" customWidth="1"/>
    <col min="14860" max="14860" width="13" style="281" customWidth="1"/>
    <col min="14861" max="14862" width="9" style="281"/>
    <col min="14863" max="14863" width="9" style="281" customWidth="1"/>
    <col min="14864" max="15104" width="9" style="281"/>
    <col min="15105" max="15105" width="9.08984375" style="281" customWidth="1"/>
    <col min="15106" max="15106" width="2.36328125" style="281" customWidth="1"/>
    <col min="15107" max="15107" width="18" style="281" customWidth="1"/>
    <col min="15108" max="15108" width="13.6328125" style="281" customWidth="1"/>
    <col min="15109" max="15109" width="13.453125" style="281" customWidth="1"/>
    <col min="15110" max="15111" width="13.6328125" style="281" customWidth="1"/>
    <col min="15112" max="15113" width="13.453125" style="281" customWidth="1"/>
    <col min="15114" max="15114" width="13.6328125" style="281" customWidth="1"/>
    <col min="15115" max="15115" width="13.453125" style="281" customWidth="1"/>
    <col min="15116" max="15116" width="13" style="281" customWidth="1"/>
    <col min="15117" max="15118" width="9" style="281"/>
    <col min="15119" max="15119" width="9" style="281" customWidth="1"/>
    <col min="15120" max="15360" width="9" style="281"/>
    <col min="15361" max="15361" width="9.08984375" style="281" customWidth="1"/>
    <col min="15362" max="15362" width="2.36328125" style="281" customWidth="1"/>
    <col min="15363" max="15363" width="18" style="281" customWidth="1"/>
    <col min="15364" max="15364" width="13.6328125" style="281" customWidth="1"/>
    <col min="15365" max="15365" width="13.453125" style="281" customWidth="1"/>
    <col min="15366" max="15367" width="13.6328125" style="281" customWidth="1"/>
    <col min="15368" max="15369" width="13.453125" style="281" customWidth="1"/>
    <col min="15370" max="15370" width="13.6328125" style="281" customWidth="1"/>
    <col min="15371" max="15371" width="13.453125" style="281" customWidth="1"/>
    <col min="15372" max="15372" width="13" style="281" customWidth="1"/>
    <col min="15373" max="15374" width="9" style="281"/>
    <col min="15375" max="15375" width="9" style="281" customWidth="1"/>
    <col min="15376" max="15616" width="9" style="281"/>
    <col min="15617" max="15617" width="9.08984375" style="281" customWidth="1"/>
    <col min="15618" max="15618" width="2.36328125" style="281" customWidth="1"/>
    <col min="15619" max="15619" width="18" style="281" customWidth="1"/>
    <col min="15620" max="15620" width="13.6328125" style="281" customWidth="1"/>
    <col min="15621" max="15621" width="13.453125" style="281" customWidth="1"/>
    <col min="15622" max="15623" width="13.6328125" style="281" customWidth="1"/>
    <col min="15624" max="15625" width="13.453125" style="281" customWidth="1"/>
    <col min="15626" max="15626" width="13.6328125" style="281" customWidth="1"/>
    <col min="15627" max="15627" width="13.453125" style="281" customWidth="1"/>
    <col min="15628" max="15628" width="13" style="281" customWidth="1"/>
    <col min="15629" max="15630" width="9" style="281"/>
    <col min="15631" max="15631" width="9" style="281" customWidth="1"/>
    <col min="15632" max="15872" width="9" style="281"/>
    <col min="15873" max="15873" width="9.08984375" style="281" customWidth="1"/>
    <col min="15874" max="15874" width="2.36328125" style="281" customWidth="1"/>
    <col min="15875" max="15875" width="18" style="281" customWidth="1"/>
    <col min="15876" max="15876" width="13.6328125" style="281" customWidth="1"/>
    <col min="15877" max="15877" width="13.453125" style="281" customWidth="1"/>
    <col min="15878" max="15879" width="13.6328125" style="281" customWidth="1"/>
    <col min="15880" max="15881" width="13.453125" style="281" customWidth="1"/>
    <col min="15882" max="15882" width="13.6328125" style="281" customWidth="1"/>
    <col min="15883" max="15883" width="13.453125" style="281" customWidth="1"/>
    <col min="15884" max="15884" width="13" style="281" customWidth="1"/>
    <col min="15885" max="15886" width="9" style="281"/>
    <col min="15887" max="15887" width="9" style="281" customWidth="1"/>
    <col min="15888" max="16128" width="9" style="281"/>
    <col min="16129" max="16129" width="9.08984375" style="281" customWidth="1"/>
    <col min="16130" max="16130" width="2.36328125" style="281" customWidth="1"/>
    <col min="16131" max="16131" width="18" style="281" customWidth="1"/>
    <col min="16132" max="16132" width="13.6328125" style="281" customWidth="1"/>
    <col min="16133" max="16133" width="13.453125" style="281" customWidth="1"/>
    <col min="16134" max="16135" width="13.6328125" style="281" customWidth="1"/>
    <col min="16136" max="16137" width="13.453125" style="281" customWidth="1"/>
    <col min="16138" max="16138" width="13.6328125" style="281" customWidth="1"/>
    <col min="16139" max="16139" width="13.453125" style="281" customWidth="1"/>
    <col min="16140" max="16140" width="13" style="281" customWidth="1"/>
    <col min="16141" max="16142" width="9" style="281"/>
    <col min="16143" max="16143" width="9" style="281" customWidth="1"/>
    <col min="16144" max="16384" width="9" style="281"/>
  </cols>
  <sheetData>
    <row r="1" spans="1:12">
      <c r="A1" s="332" t="s">
        <v>840</v>
      </c>
    </row>
    <row r="2" spans="1:12" ht="13.5" customHeight="1">
      <c r="A2" s="3867" t="s">
        <v>879</v>
      </c>
      <c r="B2" s="3867"/>
      <c r="C2" s="3867"/>
      <c r="D2" s="3867"/>
      <c r="E2" s="3867"/>
      <c r="F2" s="3867"/>
      <c r="G2" s="3867"/>
      <c r="H2" s="3867"/>
      <c r="I2" s="3867"/>
      <c r="J2" s="3867"/>
      <c r="K2" s="3867"/>
      <c r="L2" s="3867"/>
    </row>
    <row r="3" spans="1:12" ht="19.5" thickBot="1">
      <c r="A3" s="3798" t="s">
        <v>368</v>
      </c>
      <c r="B3" s="3798"/>
      <c r="C3" s="3798"/>
      <c r="D3" s="3798"/>
      <c r="E3" s="3798"/>
      <c r="F3" s="3798"/>
      <c r="G3" s="3798"/>
      <c r="H3" s="3798"/>
      <c r="I3" s="3798"/>
      <c r="J3" s="3798"/>
      <c r="K3" s="3798"/>
      <c r="L3" s="3798"/>
    </row>
    <row r="4" spans="1:12" ht="30" customHeight="1">
      <c r="A4" s="3799" t="s">
        <v>1816</v>
      </c>
      <c r="B4" s="3800"/>
      <c r="C4" s="3801"/>
      <c r="D4" s="3868" t="s">
        <v>1818</v>
      </c>
      <c r="E4" s="3869"/>
      <c r="F4" s="3869"/>
      <c r="G4" s="3869"/>
      <c r="H4" s="3869"/>
      <c r="I4" s="3869"/>
      <c r="J4" s="3869"/>
      <c r="K4" s="3869"/>
      <c r="L4" s="3870"/>
    </row>
    <row r="5" spans="1:12" ht="30" customHeight="1" thickBot="1">
      <c r="A5" s="3792" t="s">
        <v>1817</v>
      </c>
      <c r="B5" s="3793"/>
      <c r="C5" s="3794"/>
      <c r="D5" s="3802" t="s">
        <v>1820</v>
      </c>
      <c r="E5" s="3803"/>
      <c r="F5" s="3803"/>
      <c r="G5" s="3803"/>
      <c r="H5" s="3803"/>
      <c r="I5" s="3803"/>
      <c r="J5" s="3803"/>
      <c r="K5" s="3803"/>
      <c r="L5" s="3804"/>
    </row>
    <row r="6" spans="1:12" ht="30" customHeight="1" thickTop="1" thickBot="1">
      <c r="A6" s="3762" t="s">
        <v>267</v>
      </c>
      <c r="B6" s="282">
        <v>1</v>
      </c>
      <c r="C6" s="283" t="s">
        <v>880</v>
      </c>
      <c r="D6" s="3765" t="s">
        <v>881</v>
      </c>
      <c r="E6" s="3766"/>
      <c r="F6" s="3766"/>
      <c r="G6" s="3766"/>
      <c r="H6" s="3766"/>
      <c r="I6" s="3766"/>
      <c r="J6" s="3766"/>
      <c r="K6" s="3766"/>
      <c r="L6" s="3767"/>
    </row>
    <row r="7" spans="1:12" ht="30" customHeight="1">
      <c r="A7" s="3763"/>
      <c r="B7" s="3768">
        <v>2</v>
      </c>
      <c r="C7" s="3769" t="s">
        <v>268</v>
      </c>
      <c r="D7" s="3770" t="s">
        <v>882</v>
      </c>
      <c r="E7" s="3771"/>
      <c r="F7" s="3774" t="s">
        <v>883</v>
      </c>
      <c r="G7" s="3776" t="s">
        <v>270</v>
      </c>
      <c r="H7" s="3777"/>
      <c r="I7" s="3777"/>
      <c r="J7" s="3777"/>
      <c r="K7" s="3778"/>
      <c r="L7" s="3779" t="s">
        <v>884</v>
      </c>
    </row>
    <row r="8" spans="1:12" ht="30" customHeight="1">
      <c r="A8" s="3763"/>
      <c r="B8" s="3768"/>
      <c r="C8" s="3769"/>
      <c r="D8" s="3772"/>
      <c r="E8" s="3773"/>
      <c r="F8" s="3775"/>
      <c r="G8" s="284" t="s">
        <v>885</v>
      </c>
      <c r="H8" s="285" t="s">
        <v>886</v>
      </c>
      <c r="I8" s="286" t="s">
        <v>887</v>
      </c>
      <c r="J8" s="287" t="s">
        <v>888</v>
      </c>
      <c r="K8" s="288" t="s">
        <v>799</v>
      </c>
      <c r="L8" s="3780"/>
    </row>
    <row r="9" spans="1:12" ht="28" customHeight="1">
      <c r="A9" s="3763"/>
      <c r="B9" s="3768"/>
      <c r="C9" s="3769"/>
      <c r="D9" s="3781" t="s">
        <v>821</v>
      </c>
      <c r="E9" s="3782"/>
      <c r="F9" s="289">
        <v>5</v>
      </c>
      <c r="G9" s="290">
        <v>5</v>
      </c>
      <c r="H9" s="291"/>
      <c r="I9" s="292"/>
      <c r="J9" s="293"/>
      <c r="K9" s="294"/>
      <c r="L9" s="295" t="s">
        <v>375</v>
      </c>
    </row>
    <row r="10" spans="1:12" ht="28" customHeight="1">
      <c r="A10" s="3763"/>
      <c r="B10" s="3768"/>
      <c r="C10" s="3769"/>
      <c r="D10" s="3781" t="s">
        <v>889</v>
      </c>
      <c r="E10" s="3782"/>
      <c r="F10" s="289">
        <v>6</v>
      </c>
      <c r="G10" s="290"/>
      <c r="H10" s="291">
        <v>6</v>
      </c>
      <c r="I10" s="292"/>
      <c r="J10" s="293"/>
      <c r="K10" s="294"/>
      <c r="L10" s="295" t="s">
        <v>376</v>
      </c>
    </row>
    <row r="11" spans="1:12" ht="28" customHeight="1">
      <c r="A11" s="3763"/>
      <c r="B11" s="3768"/>
      <c r="C11" s="3769"/>
      <c r="D11" s="3781" t="s">
        <v>868</v>
      </c>
      <c r="E11" s="3782"/>
      <c r="F11" s="289">
        <v>4</v>
      </c>
      <c r="G11" s="290"/>
      <c r="H11" s="291"/>
      <c r="I11" s="292">
        <v>4</v>
      </c>
      <c r="J11" s="293"/>
      <c r="K11" s="294"/>
      <c r="L11" s="295" t="s">
        <v>376</v>
      </c>
    </row>
    <row r="12" spans="1:12" ht="28" customHeight="1">
      <c r="A12" s="3763"/>
      <c r="B12" s="3768"/>
      <c r="C12" s="3769"/>
      <c r="D12" s="3781" t="s">
        <v>890</v>
      </c>
      <c r="E12" s="3805"/>
      <c r="F12" s="296">
        <v>5</v>
      </c>
      <c r="G12" s="297"/>
      <c r="H12" s="298"/>
      <c r="I12" s="299"/>
      <c r="J12" s="300">
        <v>5</v>
      </c>
      <c r="K12" s="294"/>
      <c r="L12" s="295" t="s">
        <v>376</v>
      </c>
    </row>
    <row r="13" spans="1:12" ht="28" customHeight="1">
      <c r="A13" s="3763"/>
      <c r="B13" s="3768"/>
      <c r="C13" s="3769"/>
      <c r="D13" s="3781" t="s">
        <v>891</v>
      </c>
      <c r="E13" s="3805"/>
      <c r="F13" s="296">
        <v>4</v>
      </c>
      <c r="G13" s="297"/>
      <c r="H13" s="298"/>
      <c r="I13" s="299"/>
      <c r="J13" s="300">
        <v>1</v>
      </c>
      <c r="K13" s="301">
        <v>3</v>
      </c>
      <c r="L13" s="295" t="s">
        <v>376</v>
      </c>
    </row>
    <row r="14" spans="1:12" ht="30" customHeight="1" thickBot="1">
      <c r="A14" s="3763"/>
      <c r="B14" s="3768"/>
      <c r="C14" s="3769"/>
      <c r="D14" s="3806" t="s">
        <v>0</v>
      </c>
      <c r="E14" s="3807"/>
      <c r="F14" s="302">
        <v>24</v>
      </c>
      <c r="G14" s="303">
        <v>5</v>
      </c>
      <c r="H14" s="304">
        <v>5</v>
      </c>
      <c r="I14" s="305">
        <v>5</v>
      </c>
      <c r="J14" s="306">
        <v>5</v>
      </c>
      <c r="K14" s="307">
        <v>4</v>
      </c>
      <c r="L14" s="308"/>
    </row>
    <row r="15" spans="1:12" ht="30" customHeight="1">
      <c r="A15" s="3763"/>
      <c r="B15" s="3786">
        <v>3</v>
      </c>
      <c r="C15" s="3808" t="s">
        <v>800</v>
      </c>
      <c r="D15" s="309" t="s">
        <v>370</v>
      </c>
      <c r="E15" s="3813" t="s">
        <v>821</v>
      </c>
      <c r="F15" s="3814"/>
      <c r="G15" s="3814"/>
      <c r="H15" s="3814"/>
      <c r="I15" s="3814"/>
      <c r="J15" s="3814"/>
      <c r="K15" s="3814"/>
      <c r="L15" s="3815"/>
    </row>
    <row r="16" spans="1:12" ht="30" customHeight="1">
      <c r="A16" s="3763"/>
      <c r="B16" s="3787"/>
      <c r="C16" s="3809"/>
      <c r="D16" s="309" t="s">
        <v>371</v>
      </c>
      <c r="E16" s="3783" t="s">
        <v>822</v>
      </c>
      <c r="F16" s="3784"/>
      <c r="G16" s="3784"/>
      <c r="H16" s="3784"/>
      <c r="I16" s="3784"/>
      <c r="J16" s="3784"/>
      <c r="K16" s="3784"/>
      <c r="L16" s="3785"/>
    </row>
    <row r="17" spans="1:12" ht="30" customHeight="1">
      <c r="A17" s="3763"/>
      <c r="B17" s="3787"/>
      <c r="C17" s="3809"/>
      <c r="D17" s="309" t="s">
        <v>372</v>
      </c>
      <c r="E17" s="3783" t="s">
        <v>823</v>
      </c>
      <c r="F17" s="3784"/>
      <c r="G17" s="3784"/>
      <c r="H17" s="3784"/>
      <c r="I17" s="3784"/>
      <c r="J17" s="3784"/>
      <c r="K17" s="3784"/>
      <c r="L17" s="3785"/>
    </row>
    <row r="18" spans="1:12" ht="30" customHeight="1">
      <c r="A18" s="3763"/>
      <c r="B18" s="3787"/>
      <c r="C18" s="3809"/>
      <c r="D18" s="309" t="s">
        <v>801</v>
      </c>
      <c r="E18" s="3783" t="s">
        <v>377</v>
      </c>
      <c r="F18" s="3784"/>
      <c r="G18" s="3784"/>
      <c r="H18" s="3784"/>
      <c r="I18" s="3784"/>
      <c r="J18" s="3784"/>
      <c r="K18" s="3784"/>
      <c r="L18" s="3785"/>
    </row>
    <row r="19" spans="1:12" ht="30" customHeight="1">
      <c r="A19" s="3763"/>
      <c r="B19" s="3788"/>
      <c r="C19" s="3810"/>
      <c r="D19" s="309" t="s">
        <v>802</v>
      </c>
      <c r="E19" s="3783" t="s">
        <v>378</v>
      </c>
      <c r="F19" s="3784"/>
      <c r="G19" s="3784"/>
      <c r="H19" s="3784"/>
      <c r="I19" s="3784"/>
      <c r="J19" s="3784"/>
      <c r="K19" s="3784"/>
      <c r="L19" s="3785"/>
    </row>
    <row r="20" spans="1:12" ht="30" customHeight="1">
      <c r="A20" s="3763"/>
      <c r="B20" s="3786">
        <v>4</v>
      </c>
      <c r="C20" s="3789" t="s">
        <v>271</v>
      </c>
      <c r="D20" s="309" t="s">
        <v>370</v>
      </c>
      <c r="E20" s="3783" t="s">
        <v>540</v>
      </c>
      <c r="F20" s="3784"/>
      <c r="G20" s="3784"/>
      <c r="H20" s="3784"/>
      <c r="I20" s="3784"/>
      <c r="J20" s="3784"/>
      <c r="K20" s="3784"/>
      <c r="L20" s="3785"/>
    </row>
    <row r="21" spans="1:12" ht="30" customHeight="1">
      <c r="A21" s="3763"/>
      <c r="B21" s="3787"/>
      <c r="C21" s="3790"/>
      <c r="D21" s="309" t="s">
        <v>371</v>
      </c>
      <c r="E21" s="3783" t="s">
        <v>540</v>
      </c>
      <c r="F21" s="3784"/>
      <c r="G21" s="3784"/>
      <c r="H21" s="3784"/>
      <c r="I21" s="3784"/>
      <c r="J21" s="3784"/>
      <c r="K21" s="3784"/>
      <c r="L21" s="3785"/>
    </row>
    <row r="22" spans="1:12" ht="30" customHeight="1">
      <c r="A22" s="3763"/>
      <c r="B22" s="3787"/>
      <c r="C22" s="3790"/>
      <c r="D22" s="309" t="s">
        <v>372</v>
      </c>
      <c r="E22" s="3783" t="s">
        <v>540</v>
      </c>
      <c r="F22" s="3784"/>
      <c r="G22" s="3784"/>
      <c r="H22" s="3784"/>
      <c r="I22" s="3784"/>
      <c r="J22" s="3784"/>
      <c r="K22" s="3784"/>
      <c r="L22" s="3785"/>
    </row>
    <row r="23" spans="1:12" ht="30" customHeight="1">
      <c r="A23" s="3763"/>
      <c r="B23" s="3787"/>
      <c r="C23" s="3790"/>
      <c r="D23" s="309" t="s">
        <v>801</v>
      </c>
      <c r="E23" s="3783" t="s">
        <v>824</v>
      </c>
      <c r="F23" s="3784"/>
      <c r="G23" s="3784"/>
      <c r="H23" s="3784"/>
      <c r="I23" s="3784"/>
      <c r="J23" s="3784"/>
      <c r="K23" s="3784"/>
      <c r="L23" s="3785"/>
    </row>
    <row r="24" spans="1:12" ht="30" customHeight="1">
      <c r="A24" s="3763"/>
      <c r="B24" s="3788"/>
      <c r="C24" s="3791"/>
      <c r="D24" s="309" t="s">
        <v>802</v>
      </c>
      <c r="E24" s="3783" t="s">
        <v>540</v>
      </c>
      <c r="F24" s="3784"/>
      <c r="G24" s="3784"/>
      <c r="H24" s="3784"/>
      <c r="I24" s="3784"/>
      <c r="J24" s="3784"/>
      <c r="K24" s="3784"/>
      <c r="L24" s="3785"/>
    </row>
    <row r="25" spans="1:12" ht="30" customHeight="1">
      <c r="A25" s="3763"/>
      <c r="B25" s="3786">
        <v>5</v>
      </c>
      <c r="C25" s="3789" t="s">
        <v>272</v>
      </c>
      <c r="D25" s="309" t="s">
        <v>370</v>
      </c>
      <c r="E25" s="3783" t="s">
        <v>540</v>
      </c>
      <c r="F25" s="3784"/>
      <c r="G25" s="3784"/>
      <c r="H25" s="3784"/>
      <c r="I25" s="3784"/>
      <c r="J25" s="3784"/>
      <c r="K25" s="3784"/>
      <c r="L25" s="3785"/>
    </row>
    <row r="26" spans="1:12" ht="30" customHeight="1">
      <c r="A26" s="3763"/>
      <c r="B26" s="3787"/>
      <c r="C26" s="3790"/>
      <c r="D26" s="309" t="s">
        <v>371</v>
      </c>
      <c r="E26" s="3783" t="s">
        <v>540</v>
      </c>
      <c r="F26" s="3784"/>
      <c r="G26" s="3784"/>
      <c r="H26" s="3784"/>
      <c r="I26" s="3784"/>
      <c r="J26" s="3784"/>
      <c r="K26" s="3784"/>
      <c r="L26" s="3785"/>
    </row>
    <row r="27" spans="1:12" ht="30" customHeight="1">
      <c r="A27" s="3763"/>
      <c r="B27" s="3787"/>
      <c r="C27" s="3790"/>
      <c r="D27" s="309" t="s">
        <v>372</v>
      </c>
      <c r="E27" s="3783" t="s">
        <v>540</v>
      </c>
      <c r="F27" s="3784"/>
      <c r="G27" s="3784"/>
      <c r="H27" s="3784"/>
      <c r="I27" s="3784"/>
      <c r="J27" s="3784"/>
      <c r="K27" s="3784"/>
      <c r="L27" s="3785"/>
    </row>
    <row r="28" spans="1:12" ht="30" customHeight="1">
      <c r="A28" s="3763"/>
      <c r="B28" s="3787"/>
      <c r="C28" s="3790"/>
      <c r="D28" s="309" t="s">
        <v>801</v>
      </c>
      <c r="E28" s="3783" t="s">
        <v>825</v>
      </c>
      <c r="F28" s="3784"/>
      <c r="G28" s="3784"/>
      <c r="H28" s="3784"/>
      <c r="I28" s="3784"/>
      <c r="J28" s="3784"/>
      <c r="K28" s="3784"/>
      <c r="L28" s="3785"/>
    </row>
    <row r="29" spans="1:12" ht="30" customHeight="1">
      <c r="A29" s="3763"/>
      <c r="B29" s="3788"/>
      <c r="C29" s="3791"/>
      <c r="D29" s="309" t="s">
        <v>802</v>
      </c>
      <c r="E29" s="3783" t="s">
        <v>540</v>
      </c>
      <c r="F29" s="3784"/>
      <c r="G29" s="3784"/>
      <c r="H29" s="3784"/>
      <c r="I29" s="3784"/>
      <c r="J29" s="3784"/>
      <c r="K29" s="3784"/>
      <c r="L29" s="3785"/>
    </row>
    <row r="30" spans="1:12" ht="19.5" customHeight="1">
      <c r="A30" s="3763"/>
      <c r="B30" s="3768">
        <v>6</v>
      </c>
      <c r="C30" s="3816" t="s">
        <v>273</v>
      </c>
      <c r="D30" s="3817" t="s">
        <v>342</v>
      </c>
      <c r="E30" s="3818"/>
      <c r="F30" s="3818"/>
      <c r="G30" s="3818"/>
      <c r="H30" s="3818"/>
      <c r="I30" s="3818"/>
      <c r="J30" s="3818"/>
      <c r="K30" s="3818"/>
      <c r="L30" s="3819"/>
    </row>
    <row r="31" spans="1:12" ht="19.5" customHeight="1">
      <c r="A31" s="3763"/>
      <c r="B31" s="3768"/>
      <c r="C31" s="3816"/>
      <c r="D31" s="3820"/>
      <c r="E31" s="3821"/>
      <c r="F31" s="3821"/>
      <c r="G31" s="3821"/>
      <c r="H31" s="3821"/>
      <c r="I31" s="3821"/>
      <c r="J31" s="3821"/>
      <c r="K31" s="3821"/>
      <c r="L31" s="3822"/>
    </row>
    <row r="32" spans="1:12" ht="19.5" customHeight="1">
      <c r="A32" s="3763"/>
      <c r="B32" s="3823">
        <v>7</v>
      </c>
      <c r="C32" s="3824" t="s">
        <v>21</v>
      </c>
      <c r="D32" s="3826"/>
      <c r="E32" s="3827"/>
      <c r="F32" s="3827"/>
      <c r="G32" s="3827"/>
      <c r="H32" s="3827"/>
      <c r="I32" s="3827"/>
      <c r="J32" s="3827"/>
      <c r="K32" s="3827"/>
      <c r="L32" s="3828"/>
    </row>
    <row r="33" spans="1:12" ht="19.5" customHeight="1" thickBot="1">
      <c r="A33" s="3764"/>
      <c r="B33" s="3823"/>
      <c r="C33" s="3825"/>
      <c r="D33" s="3826"/>
      <c r="E33" s="3827"/>
      <c r="F33" s="3827"/>
      <c r="G33" s="3827"/>
      <c r="H33" s="3827"/>
      <c r="I33" s="3827"/>
      <c r="J33" s="3827"/>
      <c r="K33" s="3827"/>
      <c r="L33" s="3828"/>
    </row>
    <row r="34" spans="1:12" ht="36" customHeight="1">
      <c r="A34" s="3837" t="s">
        <v>274</v>
      </c>
      <c r="B34" s="310">
        <v>1</v>
      </c>
      <c r="C34" s="311" t="s">
        <v>373</v>
      </c>
      <c r="D34" s="3840" t="s">
        <v>892</v>
      </c>
      <c r="E34" s="3840"/>
      <c r="F34" s="3840" t="s">
        <v>893</v>
      </c>
      <c r="G34" s="3840"/>
      <c r="H34" s="3840" t="s">
        <v>894</v>
      </c>
      <c r="I34" s="3840"/>
      <c r="J34" s="3845"/>
      <c r="K34" s="3845"/>
      <c r="L34" s="3846"/>
    </row>
    <row r="35" spans="1:12" ht="36" customHeight="1">
      <c r="A35" s="3838"/>
      <c r="B35" s="312">
        <v>2</v>
      </c>
      <c r="C35" s="312" t="s">
        <v>859</v>
      </c>
      <c r="D35" s="3783" t="s">
        <v>895</v>
      </c>
      <c r="E35" s="3841"/>
      <c r="F35" s="3783" t="s">
        <v>828</v>
      </c>
      <c r="G35" s="3841"/>
      <c r="H35" s="3829"/>
      <c r="I35" s="3768"/>
      <c r="J35" s="3829"/>
      <c r="K35" s="3768"/>
      <c r="L35" s="3847"/>
    </row>
    <row r="36" spans="1:12" ht="36" customHeight="1">
      <c r="A36" s="3838"/>
      <c r="B36" s="312">
        <v>3</v>
      </c>
      <c r="C36" s="313" t="s">
        <v>183</v>
      </c>
      <c r="D36" s="3829"/>
      <c r="E36" s="3768"/>
      <c r="F36" s="3829"/>
      <c r="G36" s="3768"/>
      <c r="H36" s="3783" t="s">
        <v>896</v>
      </c>
      <c r="I36" s="3841"/>
      <c r="J36" s="3829"/>
      <c r="K36" s="3768"/>
      <c r="L36" s="3848"/>
    </row>
    <row r="37" spans="1:12" ht="36" customHeight="1" thickBot="1">
      <c r="A37" s="3839"/>
      <c r="B37" s="314">
        <v>4</v>
      </c>
      <c r="C37" s="314" t="s">
        <v>21</v>
      </c>
      <c r="D37" s="3842"/>
      <c r="E37" s="3843"/>
      <c r="F37" s="3843"/>
      <c r="G37" s="3843"/>
      <c r="H37" s="3843"/>
      <c r="I37" s="3843"/>
      <c r="J37" s="3843"/>
      <c r="K37" s="3843"/>
      <c r="L37" s="3844"/>
    </row>
    <row r="38" spans="1:12" ht="36" customHeight="1">
      <c r="A38" s="3856" t="s">
        <v>871</v>
      </c>
      <c r="B38" s="3857">
        <v>1</v>
      </c>
      <c r="C38" s="3832" t="s">
        <v>804</v>
      </c>
      <c r="D38" s="315"/>
      <c r="E38" s="3835" t="s">
        <v>373</v>
      </c>
      <c r="F38" s="3836"/>
      <c r="G38" s="316" t="s">
        <v>805</v>
      </c>
      <c r="H38" s="3835" t="s">
        <v>373</v>
      </c>
      <c r="I38" s="3836"/>
      <c r="J38" s="317" t="s">
        <v>805</v>
      </c>
      <c r="K38" s="318" t="s">
        <v>807</v>
      </c>
      <c r="L38" s="3851"/>
    </row>
    <row r="39" spans="1:12" ht="30" customHeight="1">
      <c r="A39" s="3763"/>
      <c r="B39" s="3812"/>
      <c r="C39" s="3833"/>
      <c r="D39" s="3786" t="s">
        <v>808</v>
      </c>
      <c r="E39" s="3783" t="s">
        <v>897</v>
      </c>
      <c r="F39" s="3841"/>
      <c r="G39" s="319" t="s">
        <v>873</v>
      </c>
      <c r="H39" s="3783" t="s">
        <v>874</v>
      </c>
      <c r="I39" s="3841"/>
      <c r="J39" s="341" t="s">
        <v>898</v>
      </c>
      <c r="K39" s="3854" t="s">
        <v>830</v>
      </c>
      <c r="L39" s="3852"/>
    </row>
    <row r="40" spans="1:12" ht="30" customHeight="1">
      <c r="A40" s="3763"/>
      <c r="B40" s="3812"/>
      <c r="C40" s="3833"/>
      <c r="D40" s="3788"/>
      <c r="E40" s="3783" t="s">
        <v>899</v>
      </c>
      <c r="F40" s="3841"/>
      <c r="G40" s="319" t="s">
        <v>876</v>
      </c>
      <c r="H40" s="3829"/>
      <c r="I40" s="3768"/>
      <c r="J40" s="320"/>
      <c r="K40" s="3855"/>
      <c r="L40" s="3852"/>
    </row>
    <row r="41" spans="1:12" ht="30" customHeight="1">
      <c r="A41" s="3763"/>
      <c r="B41" s="3812"/>
      <c r="C41" s="3833"/>
      <c r="D41" s="3786" t="s">
        <v>809</v>
      </c>
      <c r="E41" s="3783" t="s">
        <v>878</v>
      </c>
      <c r="F41" s="3841"/>
      <c r="G41" s="319" t="s">
        <v>877</v>
      </c>
      <c r="H41" s="3829"/>
      <c r="I41" s="3768"/>
      <c r="J41" s="320"/>
      <c r="K41" s="3854" t="s">
        <v>832</v>
      </c>
      <c r="L41" s="3852"/>
    </row>
    <row r="42" spans="1:12" ht="30" customHeight="1">
      <c r="A42" s="3763"/>
      <c r="B42" s="3858"/>
      <c r="C42" s="3834"/>
      <c r="D42" s="3788"/>
      <c r="E42" s="3829"/>
      <c r="F42" s="3768"/>
      <c r="G42" s="309"/>
      <c r="H42" s="3829"/>
      <c r="I42" s="3768"/>
      <c r="J42" s="320"/>
      <c r="K42" s="3855"/>
      <c r="L42" s="3853"/>
    </row>
    <row r="43" spans="1:12" ht="30" customHeight="1">
      <c r="A43" s="3763"/>
      <c r="B43" s="3811">
        <v>2</v>
      </c>
      <c r="C43" s="3850" t="s">
        <v>810</v>
      </c>
      <c r="D43" s="343" t="s">
        <v>811</v>
      </c>
      <c r="E43" s="3783" t="s">
        <v>874</v>
      </c>
      <c r="F43" s="3784"/>
      <c r="G43" s="3784"/>
      <c r="H43" s="3784"/>
      <c r="I43" s="3784"/>
      <c r="J43" s="3784"/>
      <c r="K43" s="3784"/>
      <c r="L43" s="3785"/>
    </row>
    <row r="44" spans="1:12" ht="30" customHeight="1">
      <c r="A44" s="3763"/>
      <c r="B44" s="3812"/>
      <c r="C44" s="3833"/>
      <c r="D44" s="342" t="s">
        <v>812</v>
      </c>
      <c r="E44" s="3817" t="s">
        <v>878</v>
      </c>
      <c r="F44" s="3818"/>
      <c r="G44" s="3818"/>
      <c r="H44" s="3818"/>
      <c r="I44" s="3818"/>
      <c r="J44" s="3818"/>
      <c r="K44" s="3818"/>
      <c r="L44" s="3819"/>
    </row>
    <row r="45" spans="1:12" ht="30" customHeight="1">
      <c r="A45" s="3763"/>
      <c r="B45" s="3811">
        <v>3</v>
      </c>
      <c r="C45" s="3850" t="s">
        <v>860</v>
      </c>
      <c r="D45" s="309" t="s">
        <v>811</v>
      </c>
      <c r="E45" s="3783" t="s">
        <v>900</v>
      </c>
      <c r="F45" s="3784"/>
      <c r="G45" s="3784"/>
      <c r="H45" s="3784"/>
      <c r="I45" s="3784"/>
      <c r="J45" s="3784"/>
      <c r="K45" s="3784"/>
      <c r="L45" s="3785"/>
    </row>
    <row r="46" spans="1:12" ht="30" customHeight="1" thickBot="1">
      <c r="A46" s="3764"/>
      <c r="B46" s="3859"/>
      <c r="C46" s="3860"/>
      <c r="D46" s="321" t="s">
        <v>812</v>
      </c>
      <c r="E46" s="3861" t="s">
        <v>877</v>
      </c>
      <c r="F46" s="3862"/>
      <c r="G46" s="3862"/>
      <c r="H46" s="3862"/>
      <c r="I46" s="3862"/>
      <c r="J46" s="3862"/>
      <c r="K46" s="3862"/>
      <c r="L46" s="3863"/>
    </row>
    <row r="47" spans="1:12" ht="21" customHeight="1">
      <c r="A47" s="3864" t="s">
        <v>275</v>
      </c>
      <c r="B47" s="3864"/>
      <c r="C47" s="3864"/>
      <c r="D47" s="3864"/>
      <c r="E47" s="3864"/>
      <c r="F47" s="3864"/>
      <c r="G47" s="3864"/>
      <c r="H47" s="3864"/>
      <c r="I47" s="3864"/>
      <c r="J47" s="3864"/>
      <c r="K47" s="3864"/>
      <c r="L47" s="3864"/>
    </row>
    <row r="48" spans="1:12" ht="25.5" customHeight="1">
      <c r="A48" s="3849" t="s">
        <v>814</v>
      </c>
      <c r="B48" s="3849"/>
      <c r="C48" s="3849"/>
      <c r="D48" s="3849"/>
      <c r="E48" s="3849"/>
      <c r="F48" s="3849"/>
      <c r="G48" s="3849"/>
      <c r="H48" s="3849"/>
      <c r="I48" s="3849"/>
      <c r="J48" s="3849"/>
      <c r="K48" s="3849"/>
      <c r="L48" s="3849"/>
    </row>
    <row r="49" spans="1:12" ht="39.75" customHeight="1">
      <c r="A49" s="3849" t="s">
        <v>815</v>
      </c>
      <c r="B49" s="3849"/>
      <c r="C49" s="3849"/>
      <c r="D49" s="3849"/>
      <c r="E49" s="3849"/>
      <c r="F49" s="3849"/>
      <c r="G49" s="3849"/>
      <c r="H49" s="3849"/>
      <c r="I49" s="3849"/>
      <c r="J49" s="3849"/>
      <c r="K49" s="3849"/>
      <c r="L49" s="3849"/>
    </row>
    <row r="50" spans="1:12" ht="35.25" customHeight="1">
      <c r="A50" s="3849" t="s">
        <v>816</v>
      </c>
      <c r="B50" s="3849"/>
      <c r="C50" s="3849"/>
      <c r="D50" s="3849"/>
      <c r="E50" s="3849"/>
      <c r="F50" s="3849"/>
      <c r="G50" s="3849"/>
      <c r="H50" s="3849"/>
      <c r="I50" s="3849"/>
      <c r="J50" s="3849"/>
      <c r="K50" s="3849"/>
      <c r="L50" s="3849"/>
    </row>
    <row r="51" spans="1:12" ht="24.75" customHeight="1">
      <c r="A51" s="3849" t="s">
        <v>817</v>
      </c>
      <c r="B51" s="3849"/>
      <c r="C51" s="3849"/>
      <c r="D51" s="3849"/>
      <c r="E51" s="3849"/>
      <c r="F51" s="3849"/>
      <c r="G51" s="3849"/>
      <c r="H51" s="3849"/>
      <c r="I51" s="3849"/>
      <c r="J51" s="3849"/>
      <c r="K51" s="3849"/>
      <c r="L51" s="3849"/>
    </row>
    <row r="52" spans="1:12" ht="21" customHeight="1">
      <c r="A52" s="3865" t="s">
        <v>374</v>
      </c>
      <c r="B52" s="3865"/>
      <c r="C52" s="3865"/>
      <c r="D52" s="3865"/>
      <c r="E52" s="3865"/>
      <c r="F52" s="3865"/>
      <c r="G52" s="3865"/>
      <c r="H52" s="3865"/>
      <c r="I52" s="3865"/>
      <c r="J52" s="3865"/>
      <c r="K52" s="3865"/>
      <c r="L52" s="3865"/>
    </row>
    <row r="53" spans="1:12" ht="13.5" customHeight="1">
      <c r="A53" s="3865" t="s">
        <v>276</v>
      </c>
      <c r="B53" s="3865"/>
      <c r="C53" s="3865"/>
      <c r="D53" s="3865"/>
      <c r="E53" s="3865"/>
      <c r="F53" s="3865"/>
      <c r="G53" s="3865"/>
      <c r="H53" s="3865"/>
      <c r="I53" s="3865"/>
      <c r="J53" s="3865"/>
      <c r="K53" s="3865"/>
      <c r="L53" s="3865"/>
    </row>
    <row r="54" spans="1:12">
      <c r="A54" s="3866" t="s">
        <v>818</v>
      </c>
      <c r="B54" s="3866"/>
      <c r="C54" s="3866"/>
      <c r="D54" s="3866"/>
      <c r="E54" s="3866"/>
      <c r="F54" s="3866"/>
      <c r="G54" s="3866"/>
      <c r="H54" s="3866"/>
      <c r="I54" s="3866"/>
      <c r="J54" s="3866"/>
      <c r="K54" s="3866"/>
      <c r="L54" s="3866"/>
    </row>
    <row r="55" spans="1:12">
      <c r="A55" s="3865" t="s">
        <v>819</v>
      </c>
      <c r="B55" s="3866"/>
      <c r="C55" s="3866"/>
      <c r="D55" s="3866"/>
      <c r="E55" s="3866"/>
      <c r="F55" s="3866"/>
      <c r="G55" s="3866"/>
      <c r="H55" s="3866"/>
      <c r="I55" s="3866"/>
      <c r="J55" s="3866"/>
      <c r="K55" s="3866"/>
      <c r="L55" s="3866"/>
    </row>
    <row r="56" spans="1:12">
      <c r="A56" s="322" t="s">
        <v>820</v>
      </c>
    </row>
  </sheetData>
  <mergeCells count="97">
    <mergeCell ref="A55:L55"/>
    <mergeCell ref="A49:L49"/>
    <mergeCell ref="A50:L50"/>
    <mergeCell ref="A51:L51"/>
    <mergeCell ref="A52:L52"/>
    <mergeCell ref="A53:L53"/>
    <mergeCell ref="A54:L54"/>
    <mergeCell ref="B45:B46"/>
    <mergeCell ref="C45:C46"/>
    <mergeCell ref="E45:L45"/>
    <mergeCell ref="E46:L46"/>
    <mergeCell ref="A47:L47"/>
    <mergeCell ref="A48:L48"/>
    <mergeCell ref="C43:C44"/>
    <mergeCell ref="E43:L43"/>
    <mergeCell ref="E44:L44"/>
    <mergeCell ref="L38:L42"/>
    <mergeCell ref="D39:D40"/>
    <mergeCell ref="E39:F39"/>
    <mergeCell ref="H39:I39"/>
    <mergeCell ref="K39:K40"/>
    <mergeCell ref="E40:F40"/>
    <mergeCell ref="H40:I40"/>
    <mergeCell ref="D41:D42"/>
    <mergeCell ref="E41:F41"/>
    <mergeCell ref="H41:I41"/>
    <mergeCell ref="A38:A46"/>
    <mergeCell ref="B38:B42"/>
    <mergeCell ref="C38:C42"/>
    <mergeCell ref="E38:F38"/>
    <mergeCell ref="H38:I38"/>
    <mergeCell ref="A34:A37"/>
    <mergeCell ref="D34:E34"/>
    <mergeCell ref="F34:G34"/>
    <mergeCell ref="H34:I34"/>
    <mergeCell ref="D36:E36"/>
    <mergeCell ref="F36:G36"/>
    <mergeCell ref="H36:I36"/>
    <mergeCell ref="D37:L37"/>
    <mergeCell ref="J34:K34"/>
    <mergeCell ref="L34:L36"/>
    <mergeCell ref="D35:E35"/>
    <mergeCell ref="F35:G35"/>
    <mergeCell ref="H35:I35"/>
    <mergeCell ref="J35:K35"/>
    <mergeCell ref="J36:K36"/>
    <mergeCell ref="K41:K42"/>
    <mergeCell ref="E42:F42"/>
    <mergeCell ref="H42:I42"/>
    <mergeCell ref="B43:B44"/>
    <mergeCell ref="E15:L15"/>
    <mergeCell ref="E16:L16"/>
    <mergeCell ref="E17:L17"/>
    <mergeCell ref="E18:L18"/>
    <mergeCell ref="B30:B31"/>
    <mergeCell ref="C30:C31"/>
    <mergeCell ref="D30:L31"/>
    <mergeCell ref="B32:B33"/>
    <mergeCell ref="C32:C33"/>
    <mergeCell ref="D32:L33"/>
    <mergeCell ref="B25:B29"/>
    <mergeCell ref="C25:C29"/>
    <mergeCell ref="E25:L25"/>
    <mergeCell ref="E26:L26"/>
    <mergeCell ref="E27:L27"/>
    <mergeCell ref="E28:L28"/>
    <mergeCell ref="E29:L29"/>
    <mergeCell ref="D9:E9"/>
    <mergeCell ref="D10:E10"/>
    <mergeCell ref="E19:L19"/>
    <mergeCell ref="D11:E11"/>
    <mergeCell ref="D12:E12"/>
    <mergeCell ref="D13:E13"/>
    <mergeCell ref="D14:E14"/>
    <mergeCell ref="B20:B24"/>
    <mergeCell ref="C20:C24"/>
    <mergeCell ref="E20:L20"/>
    <mergeCell ref="E21:L21"/>
    <mergeCell ref="E22:L22"/>
    <mergeCell ref="E23:L23"/>
    <mergeCell ref="E24:L24"/>
    <mergeCell ref="B15:B19"/>
    <mergeCell ref="C15:C19"/>
    <mergeCell ref="A2:L2"/>
    <mergeCell ref="A3:L3"/>
    <mergeCell ref="A4:C4"/>
    <mergeCell ref="D4:L4"/>
    <mergeCell ref="A5:C5"/>
    <mergeCell ref="D5:L5"/>
    <mergeCell ref="A6:A33"/>
    <mergeCell ref="D6:L6"/>
    <mergeCell ref="B7:B14"/>
    <mergeCell ref="C7:C14"/>
    <mergeCell ref="D7:E8"/>
    <mergeCell ref="F7:F8"/>
    <mergeCell ref="G7:K7"/>
    <mergeCell ref="L7:L8"/>
  </mergeCells>
  <phoneticPr fontId="7"/>
  <hyperlinks>
    <hyperlink ref="A1" location="目次!A1" display="目次へ" xr:uid="{00000000-0004-0000-3A00-000000000000}"/>
  </hyperlinks>
  <pageMargins left="0.7" right="0.7" top="0.75" bottom="0.75" header="0.3" footer="0.3"/>
  <pageSetup paperSize="9" scale="58" orientation="portrait" r:id="rId1"/>
  <rowBreaks count="1" manualBreakCount="1">
    <brk id="46" max="11"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19"/>
  <dimension ref="A1:J21"/>
  <sheetViews>
    <sheetView view="pageBreakPreview" topLeftCell="A4" zoomScaleNormal="100" zoomScaleSheetLayoutView="100" workbookViewId="0"/>
  </sheetViews>
  <sheetFormatPr defaultColWidth="9" defaultRowHeight="13"/>
  <cols>
    <col min="1" max="1" width="1.90625" style="116" customWidth="1"/>
    <col min="2" max="2" width="10.08984375" style="116" customWidth="1"/>
    <col min="3" max="3" width="3.6328125" style="116" customWidth="1"/>
    <col min="4" max="4" width="18.7265625" style="116" customWidth="1"/>
    <col min="5" max="9" width="12.6328125" style="116" customWidth="1"/>
    <col min="10" max="12" width="9" style="116"/>
    <col min="13" max="13" width="9" style="116" customWidth="1"/>
    <col min="14" max="16384" width="9" style="116"/>
  </cols>
  <sheetData>
    <row r="1" spans="1:10" ht="18" customHeight="1">
      <c r="A1" s="172" t="s">
        <v>646</v>
      </c>
    </row>
    <row r="2" spans="1:10" ht="14">
      <c r="A2" s="105" t="s">
        <v>1122</v>
      </c>
      <c r="I2" s="158" t="s">
        <v>521</v>
      </c>
      <c r="J2" s="117"/>
    </row>
    <row r="3" spans="1:10" ht="19.5" thickBot="1">
      <c r="B3" s="3871" t="s">
        <v>324</v>
      </c>
      <c r="C3" s="3871"/>
      <c r="D3" s="3871"/>
      <c r="E3" s="3871"/>
      <c r="F3" s="3871"/>
      <c r="G3" s="3871"/>
      <c r="H3" s="3871"/>
      <c r="I3" s="3871"/>
    </row>
    <row r="4" spans="1:10" ht="30" customHeight="1">
      <c r="B4" s="3872" t="s">
        <v>1821</v>
      </c>
      <c r="C4" s="3873"/>
      <c r="D4" s="3874"/>
      <c r="E4" s="3875"/>
      <c r="F4" s="3875"/>
      <c r="G4" s="3875"/>
      <c r="H4" s="3875"/>
      <c r="I4" s="3876"/>
    </row>
    <row r="5" spans="1:10" ht="30" customHeight="1" thickBot="1">
      <c r="B5" s="3877" t="s">
        <v>61</v>
      </c>
      <c r="C5" s="3878"/>
      <c r="D5" s="3879"/>
      <c r="E5" s="3880" t="s">
        <v>1815</v>
      </c>
      <c r="F5" s="3880"/>
      <c r="G5" s="3880"/>
      <c r="H5" s="3880"/>
      <c r="I5" s="3881"/>
    </row>
    <row r="6" spans="1:10" ht="30" customHeight="1" thickTop="1" thickBot="1">
      <c r="B6" s="3895" t="s">
        <v>267</v>
      </c>
      <c r="C6" s="118">
        <v>1</v>
      </c>
      <c r="D6" s="119" t="s">
        <v>325</v>
      </c>
      <c r="E6" s="3897" t="s">
        <v>326</v>
      </c>
      <c r="F6" s="3897"/>
      <c r="G6" s="3897"/>
      <c r="H6" s="3897"/>
      <c r="I6" s="3898"/>
    </row>
    <row r="7" spans="1:10" ht="30" customHeight="1">
      <c r="B7" s="3896"/>
      <c r="C7" s="3882">
        <v>2</v>
      </c>
      <c r="D7" s="3899" t="s">
        <v>268</v>
      </c>
      <c r="E7" s="3900" t="s">
        <v>269</v>
      </c>
      <c r="F7" s="3902" t="s">
        <v>270</v>
      </c>
      <c r="G7" s="3903"/>
      <c r="H7" s="3904"/>
      <c r="I7" s="3905" t="s">
        <v>327</v>
      </c>
    </row>
    <row r="8" spans="1:10" ht="30" customHeight="1">
      <c r="B8" s="3896"/>
      <c r="C8" s="3882"/>
      <c r="D8" s="3899"/>
      <c r="E8" s="3901"/>
      <c r="F8" s="120" t="s">
        <v>328</v>
      </c>
      <c r="G8" s="121" t="s">
        <v>329</v>
      </c>
      <c r="H8" s="122" t="s">
        <v>330</v>
      </c>
      <c r="I8" s="3906"/>
    </row>
    <row r="9" spans="1:10" ht="49.5" customHeight="1" thickBot="1">
      <c r="B9" s="3896"/>
      <c r="C9" s="3882"/>
      <c r="D9" s="3899"/>
      <c r="E9" s="123"/>
      <c r="F9" s="124"/>
      <c r="G9" s="125"/>
      <c r="H9" s="126"/>
      <c r="I9" s="127"/>
    </row>
    <row r="10" spans="1:10" ht="30" customHeight="1">
      <c r="B10" s="3896"/>
      <c r="C10" s="3882">
        <v>3</v>
      </c>
      <c r="D10" s="3882" t="s">
        <v>273</v>
      </c>
      <c r="E10" s="3883"/>
      <c r="F10" s="3883"/>
      <c r="G10" s="3883"/>
      <c r="H10" s="3883"/>
      <c r="I10" s="3884"/>
    </row>
    <row r="11" spans="1:10" ht="30" customHeight="1">
      <c r="B11" s="3896"/>
      <c r="C11" s="3882"/>
      <c r="D11" s="3882"/>
      <c r="E11" s="3885"/>
      <c r="F11" s="3885"/>
      <c r="G11" s="3885"/>
      <c r="H11" s="3885"/>
      <c r="I11" s="3886"/>
    </row>
    <row r="12" spans="1:10" ht="30" customHeight="1">
      <c r="B12" s="3896"/>
      <c r="C12" s="3888">
        <v>4</v>
      </c>
      <c r="D12" s="3889" t="s">
        <v>21</v>
      </c>
      <c r="E12" s="3891"/>
      <c r="F12" s="3891"/>
      <c r="G12" s="3891"/>
      <c r="H12" s="3891"/>
      <c r="I12" s="3892"/>
    </row>
    <row r="13" spans="1:10" ht="30" customHeight="1" thickBot="1">
      <c r="B13" s="3896"/>
      <c r="C13" s="3888"/>
      <c r="D13" s="3890"/>
      <c r="E13" s="3893"/>
      <c r="F13" s="3893"/>
      <c r="G13" s="3893"/>
      <c r="H13" s="3893"/>
      <c r="I13" s="3894"/>
    </row>
    <row r="14" spans="1:10" ht="42" customHeight="1">
      <c r="B14" s="3908" t="s">
        <v>274</v>
      </c>
      <c r="C14" s="128">
        <v>1</v>
      </c>
      <c r="D14" s="128" t="s">
        <v>331</v>
      </c>
      <c r="E14" s="3910"/>
      <c r="F14" s="3910"/>
      <c r="G14" s="3910"/>
      <c r="H14" s="3910"/>
      <c r="I14" s="3911"/>
    </row>
    <row r="15" spans="1:10" ht="54" customHeight="1">
      <c r="B15" s="3896"/>
      <c r="C15" s="129">
        <v>2</v>
      </c>
      <c r="D15" s="129" t="s">
        <v>183</v>
      </c>
      <c r="E15" s="3912"/>
      <c r="F15" s="3912"/>
      <c r="G15" s="3912"/>
      <c r="H15" s="3912"/>
      <c r="I15" s="3913"/>
    </row>
    <row r="16" spans="1:10" ht="54" customHeight="1" thickBot="1">
      <c r="B16" s="3909"/>
      <c r="C16" s="130">
        <v>3</v>
      </c>
      <c r="D16" s="130" t="s">
        <v>21</v>
      </c>
      <c r="E16" s="3914"/>
      <c r="F16" s="3915"/>
      <c r="G16" s="3915"/>
      <c r="H16" s="3915"/>
      <c r="I16" s="3916"/>
    </row>
    <row r="17" spans="2:9" ht="24.75" customHeight="1">
      <c r="B17" s="3917" t="s">
        <v>275</v>
      </c>
      <c r="C17" s="3917"/>
      <c r="D17" s="3917"/>
      <c r="E17" s="3917"/>
      <c r="F17" s="3917"/>
      <c r="G17" s="3917"/>
      <c r="H17" s="3917"/>
      <c r="I17" s="3917"/>
    </row>
    <row r="18" spans="2:9" ht="48" customHeight="1">
      <c r="B18" s="3887" t="s">
        <v>332</v>
      </c>
      <c r="C18" s="3887"/>
      <c r="D18" s="3887"/>
      <c r="E18" s="3887"/>
      <c r="F18" s="3887"/>
      <c r="G18" s="3887"/>
      <c r="H18" s="3887"/>
      <c r="I18" s="3887"/>
    </row>
    <row r="19" spans="2:9" ht="39.75" customHeight="1">
      <c r="B19" s="3887" t="s">
        <v>333</v>
      </c>
      <c r="C19" s="3887"/>
      <c r="D19" s="3887"/>
      <c r="E19" s="3887"/>
      <c r="F19" s="3887"/>
      <c r="G19" s="3887"/>
      <c r="H19" s="3887"/>
      <c r="I19" s="3887"/>
    </row>
    <row r="20" spans="2:9" ht="24.75" customHeight="1">
      <c r="B20" s="3907" t="s">
        <v>334</v>
      </c>
      <c r="C20" s="3907"/>
      <c r="D20" s="3907"/>
      <c r="E20" s="3907"/>
      <c r="F20" s="3907"/>
      <c r="G20" s="3907"/>
      <c r="H20" s="3907"/>
      <c r="I20" s="3907"/>
    </row>
    <row r="21" spans="2:9" ht="24.75" customHeight="1">
      <c r="B21" s="3907" t="s">
        <v>335</v>
      </c>
      <c r="C21" s="3907"/>
      <c r="D21" s="3907"/>
      <c r="E21" s="3907"/>
      <c r="F21" s="3907"/>
      <c r="G21" s="3907"/>
      <c r="H21" s="3907"/>
      <c r="I21" s="3907"/>
    </row>
  </sheetData>
  <customSheetViews>
    <customSheetView guid="{A89971A1-2A57-4416-B1BB-86BE65CC2ABD}" showPageBreaks="1" printArea="1" view="pageBreakPreview">
      <pageMargins left="0.7" right="0.7" top="0.75" bottom="0.75" header="0.3" footer="0.3"/>
      <pageSetup paperSize="9" scale="83" orientation="portrait" r:id="rId1"/>
    </customSheetView>
  </customSheetViews>
  <mergeCells count="27">
    <mergeCell ref="B20:I20"/>
    <mergeCell ref="B21:I21"/>
    <mergeCell ref="B14:B16"/>
    <mergeCell ref="E14:I14"/>
    <mergeCell ref="E15:I15"/>
    <mergeCell ref="E16:I16"/>
    <mergeCell ref="B17:I17"/>
    <mergeCell ref="B18:I18"/>
    <mergeCell ref="D10:D11"/>
    <mergeCell ref="E10:I11"/>
    <mergeCell ref="B19:I19"/>
    <mergeCell ref="C12:C13"/>
    <mergeCell ref="D12:D13"/>
    <mergeCell ref="E12:I13"/>
    <mergeCell ref="B6:B13"/>
    <mergeCell ref="E6:I6"/>
    <mergeCell ref="C10:C11"/>
    <mergeCell ref="C7:C9"/>
    <mergeCell ref="D7:D9"/>
    <mergeCell ref="E7:E8"/>
    <mergeCell ref="F7:H7"/>
    <mergeCell ref="I7:I8"/>
    <mergeCell ref="B3:I3"/>
    <mergeCell ref="B4:D4"/>
    <mergeCell ref="E4:I4"/>
    <mergeCell ref="B5:D5"/>
    <mergeCell ref="E5:I5"/>
  </mergeCells>
  <phoneticPr fontId="7"/>
  <hyperlinks>
    <hyperlink ref="A1" location="'目次'!A1" display="目次" xr:uid="{00000000-0004-0000-3B00-000000000000}"/>
  </hyperlinks>
  <pageMargins left="0.7" right="0.7" top="0.75" bottom="0.75" header="0.3" footer="0.3"/>
  <pageSetup paperSize="9" scale="8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20"/>
  <dimension ref="A1:J21"/>
  <sheetViews>
    <sheetView view="pageBreakPreview" zoomScaleNormal="100" zoomScaleSheetLayoutView="100" workbookViewId="0">
      <selection activeCell="L7" sqref="L7"/>
    </sheetView>
  </sheetViews>
  <sheetFormatPr defaultColWidth="9" defaultRowHeight="13"/>
  <cols>
    <col min="1" max="1" width="1.90625" style="116" customWidth="1"/>
    <col min="2" max="2" width="10.08984375" style="116" customWidth="1"/>
    <col min="3" max="3" width="3.6328125" style="116" customWidth="1"/>
    <col min="4" max="4" width="18.7265625" style="116" customWidth="1"/>
    <col min="5" max="9" width="12.6328125" style="116" customWidth="1"/>
    <col min="10" max="12" width="9" style="116"/>
    <col min="13" max="13" width="9" style="116" customWidth="1"/>
    <col min="14" max="16384" width="9" style="116"/>
  </cols>
  <sheetData>
    <row r="1" spans="1:10" ht="18" customHeight="1">
      <c r="A1" s="172" t="s">
        <v>646</v>
      </c>
    </row>
    <row r="2" spans="1:10" ht="14">
      <c r="I2" s="158" t="s">
        <v>521</v>
      </c>
      <c r="J2" s="117"/>
    </row>
    <row r="3" spans="1:10" ht="19.5" thickBot="1">
      <c r="B3" s="3871" t="s">
        <v>324</v>
      </c>
      <c r="C3" s="3871"/>
      <c r="D3" s="3871"/>
      <c r="E3" s="3871"/>
      <c r="F3" s="3871"/>
      <c r="G3" s="3871"/>
      <c r="H3" s="3871"/>
      <c r="I3" s="3871"/>
    </row>
    <row r="4" spans="1:10" ht="30" customHeight="1">
      <c r="B4" s="3872" t="s">
        <v>1821</v>
      </c>
      <c r="C4" s="3873"/>
      <c r="D4" s="3874"/>
      <c r="E4" s="3875" t="s">
        <v>336</v>
      </c>
      <c r="F4" s="3875"/>
      <c r="G4" s="3875"/>
      <c r="H4" s="3875"/>
      <c r="I4" s="3876"/>
    </row>
    <row r="5" spans="1:10" ht="30" customHeight="1" thickBot="1">
      <c r="B5" s="3877" t="s">
        <v>61</v>
      </c>
      <c r="C5" s="3878"/>
      <c r="D5" s="3879"/>
      <c r="E5" s="3918" t="s">
        <v>1822</v>
      </c>
      <c r="F5" s="3918"/>
      <c r="G5" s="3918"/>
      <c r="H5" s="3918"/>
      <c r="I5" s="3919"/>
    </row>
    <row r="6" spans="1:10" ht="30" customHeight="1" thickTop="1" thickBot="1">
      <c r="B6" s="3895" t="s">
        <v>267</v>
      </c>
      <c r="C6" s="118">
        <v>1</v>
      </c>
      <c r="D6" s="119" t="s">
        <v>337</v>
      </c>
      <c r="E6" s="3897" t="s">
        <v>326</v>
      </c>
      <c r="F6" s="3897"/>
      <c r="G6" s="3897"/>
      <c r="H6" s="3897"/>
      <c r="I6" s="3898"/>
    </row>
    <row r="7" spans="1:10" ht="30" customHeight="1">
      <c r="B7" s="3896"/>
      <c r="C7" s="3882">
        <v>2</v>
      </c>
      <c r="D7" s="3899" t="s">
        <v>268</v>
      </c>
      <c r="E7" s="3900" t="s">
        <v>269</v>
      </c>
      <c r="F7" s="3902" t="s">
        <v>270</v>
      </c>
      <c r="G7" s="3903"/>
      <c r="H7" s="3904"/>
      <c r="I7" s="3905" t="s">
        <v>327</v>
      </c>
    </row>
    <row r="8" spans="1:10" ht="30" customHeight="1">
      <c r="B8" s="3896"/>
      <c r="C8" s="3882"/>
      <c r="D8" s="3899"/>
      <c r="E8" s="3901"/>
      <c r="F8" s="120" t="s">
        <v>338</v>
      </c>
      <c r="G8" s="121" t="s">
        <v>339</v>
      </c>
      <c r="H8" s="122" t="s">
        <v>340</v>
      </c>
      <c r="I8" s="3906"/>
    </row>
    <row r="9" spans="1:10" ht="49.5" customHeight="1" thickBot="1">
      <c r="B9" s="3896"/>
      <c r="C9" s="3882"/>
      <c r="D9" s="3899"/>
      <c r="E9" s="123">
        <v>20</v>
      </c>
      <c r="F9" s="124">
        <v>10</v>
      </c>
      <c r="G9" s="125">
        <v>10</v>
      </c>
      <c r="H9" s="126"/>
      <c r="I9" s="127" t="s">
        <v>341</v>
      </c>
    </row>
    <row r="10" spans="1:10" ht="30" customHeight="1">
      <c r="B10" s="3896"/>
      <c r="C10" s="3882">
        <v>3</v>
      </c>
      <c r="D10" s="3882" t="s">
        <v>273</v>
      </c>
      <c r="E10" s="3883" t="s">
        <v>342</v>
      </c>
      <c r="F10" s="3883"/>
      <c r="G10" s="3883"/>
      <c r="H10" s="3883"/>
      <c r="I10" s="3884"/>
    </row>
    <row r="11" spans="1:10" ht="30" customHeight="1">
      <c r="B11" s="3896"/>
      <c r="C11" s="3882"/>
      <c r="D11" s="3882"/>
      <c r="E11" s="3885"/>
      <c r="F11" s="3885"/>
      <c r="G11" s="3885"/>
      <c r="H11" s="3885"/>
      <c r="I11" s="3886"/>
    </row>
    <row r="12" spans="1:10" ht="30" customHeight="1">
      <c r="B12" s="3896"/>
      <c r="C12" s="3888">
        <v>4</v>
      </c>
      <c r="D12" s="3889" t="s">
        <v>21</v>
      </c>
      <c r="E12" s="3891"/>
      <c r="F12" s="3891"/>
      <c r="G12" s="3891"/>
      <c r="H12" s="3891"/>
      <c r="I12" s="3892"/>
    </row>
    <row r="13" spans="1:10" ht="30" customHeight="1" thickBot="1">
      <c r="B13" s="3896"/>
      <c r="C13" s="3888"/>
      <c r="D13" s="3890"/>
      <c r="E13" s="3893"/>
      <c r="F13" s="3893"/>
      <c r="G13" s="3893"/>
      <c r="H13" s="3893"/>
      <c r="I13" s="3894"/>
    </row>
    <row r="14" spans="1:10" ht="42" customHeight="1">
      <c r="B14" s="3908" t="s">
        <v>274</v>
      </c>
      <c r="C14" s="128">
        <v>1</v>
      </c>
      <c r="D14" s="128" t="s">
        <v>331</v>
      </c>
      <c r="E14" s="3910" t="s">
        <v>343</v>
      </c>
      <c r="F14" s="3910"/>
      <c r="G14" s="3910"/>
      <c r="H14" s="3910"/>
      <c r="I14" s="3911"/>
    </row>
    <row r="15" spans="1:10" ht="54" customHeight="1">
      <c r="B15" s="3896"/>
      <c r="C15" s="129">
        <v>2</v>
      </c>
      <c r="D15" s="129" t="s">
        <v>183</v>
      </c>
      <c r="E15" s="3912" t="s">
        <v>344</v>
      </c>
      <c r="F15" s="3912"/>
      <c r="G15" s="3912"/>
      <c r="H15" s="3912"/>
      <c r="I15" s="3913"/>
    </row>
    <row r="16" spans="1:10" ht="54" customHeight="1" thickBot="1">
      <c r="B16" s="3909"/>
      <c r="C16" s="130">
        <v>3</v>
      </c>
      <c r="D16" s="130" t="s">
        <v>21</v>
      </c>
      <c r="E16" s="3920"/>
      <c r="F16" s="3920"/>
      <c r="G16" s="3920"/>
      <c r="H16" s="3920"/>
      <c r="I16" s="3921"/>
    </row>
    <row r="17" spans="2:9" ht="24.75" customHeight="1">
      <c r="B17" s="3917" t="s">
        <v>275</v>
      </c>
      <c r="C17" s="3917"/>
      <c r="D17" s="3917"/>
      <c r="E17" s="3917"/>
      <c r="F17" s="3917"/>
      <c r="G17" s="3917"/>
      <c r="H17" s="3917"/>
      <c r="I17" s="3917"/>
    </row>
    <row r="18" spans="2:9" ht="48" customHeight="1">
      <c r="B18" s="3887" t="s">
        <v>332</v>
      </c>
      <c r="C18" s="3887"/>
      <c r="D18" s="3887"/>
      <c r="E18" s="3887"/>
      <c r="F18" s="3887"/>
      <c r="G18" s="3887"/>
      <c r="H18" s="3887"/>
      <c r="I18" s="3887"/>
    </row>
    <row r="19" spans="2:9" ht="39.75" customHeight="1">
      <c r="B19" s="3887" t="s">
        <v>333</v>
      </c>
      <c r="C19" s="3887"/>
      <c r="D19" s="3887"/>
      <c r="E19" s="3887"/>
      <c r="F19" s="3887"/>
      <c r="G19" s="3887"/>
      <c r="H19" s="3887"/>
      <c r="I19" s="3887"/>
    </row>
    <row r="20" spans="2:9" ht="24.75" customHeight="1">
      <c r="B20" s="3907" t="s">
        <v>334</v>
      </c>
      <c r="C20" s="3907"/>
      <c r="D20" s="3907"/>
      <c r="E20" s="3907"/>
      <c r="F20" s="3907"/>
      <c r="G20" s="3907"/>
      <c r="H20" s="3907"/>
      <c r="I20" s="3907"/>
    </row>
    <row r="21" spans="2:9" ht="24.75" customHeight="1">
      <c r="B21" s="3907" t="s">
        <v>335</v>
      </c>
      <c r="C21" s="3907"/>
      <c r="D21" s="3907"/>
      <c r="E21" s="3907"/>
      <c r="F21" s="3907"/>
      <c r="G21" s="3907"/>
      <c r="H21" s="3907"/>
      <c r="I21" s="3907"/>
    </row>
  </sheetData>
  <customSheetViews>
    <customSheetView guid="{A89971A1-2A57-4416-B1BB-86BE65CC2ABD}" showPageBreaks="1" printArea="1" view="pageBreakPreview">
      <pageMargins left="0.70866141732283472" right="0.70866141732283472" top="0.74803149606299213" bottom="0.74803149606299213" header="0.31496062992125984" footer="0.31496062992125984"/>
      <printOptions horizontalCentered="1"/>
      <pageSetup paperSize="9" scale="83" orientation="portrait" r:id="rId1"/>
    </customSheetView>
  </customSheetViews>
  <mergeCells count="27">
    <mergeCell ref="B20:I20"/>
    <mergeCell ref="B21:I21"/>
    <mergeCell ref="B14:B16"/>
    <mergeCell ref="E14:I14"/>
    <mergeCell ref="E15:I15"/>
    <mergeCell ref="E16:I16"/>
    <mergeCell ref="B17:I17"/>
    <mergeCell ref="B18:I18"/>
    <mergeCell ref="D10:D11"/>
    <mergeCell ref="E10:I11"/>
    <mergeCell ref="B19:I19"/>
    <mergeCell ref="C12:C13"/>
    <mergeCell ref="D12:D13"/>
    <mergeCell ref="E12:I13"/>
    <mergeCell ref="B6:B13"/>
    <mergeCell ref="E6:I6"/>
    <mergeCell ref="C10:C11"/>
    <mergeCell ref="C7:C9"/>
    <mergeCell ref="D7:D9"/>
    <mergeCell ref="E7:E8"/>
    <mergeCell ref="F7:H7"/>
    <mergeCell ref="I7:I8"/>
    <mergeCell ref="B3:I3"/>
    <mergeCell ref="B4:D4"/>
    <mergeCell ref="E4:I4"/>
    <mergeCell ref="B5:D5"/>
    <mergeCell ref="E5:I5"/>
  </mergeCells>
  <phoneticPr fontId="7"/>
  <hyperlinks>
    <hyperlink ref="A1" location="'目次'!A1" display="目次" xr:uid="{00000000-0004-0000-3C00-000000000000}"/>
  </hyperlinks>
  <printOptions horizontalCentered="1"/>
  <pageMargins left="0.70866141732283472" right="0.70866141732283472" top="0.74803149606299213" bottom="0.74803149606299213" header="0.31496062992125984" footer="0.31496062992125984"/>
  <pageSetup paperSize="9" scale="83"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21"/>
  <dimension ref="A1:J21"/>
  <sheetViews>
    <sheetView view="pageBreakPreview" zoomScaleNormal="100" zoomScaleSheetLayoutView="100" workbookViewId="0"/>
  </sheetViews>
  <sheetFormatPr defaultColWidth="9" defaultRowHeight="13"/>
  <cols>
    <col min="1" max="1" width="1.90625" style="116" customWidth="1"/>
    <col min="2" max="2" width="10.08984375" style="116" customWidth="1"/>
    <col min="3" max="3" width="3.6328125" style="116" customWidth="1"/>
    <col min="4" max="4" width="18.7265625" style="116" customWidth="1"/>
    <col min="5" max="9" width="12.6328125" style="116" customWidth="1"/>
    <col min="10" max="12" width="9" style="116"/>
    <col min="13" max="13" width="9" style="116" customWidth="1"/>
    <col min="14" max="16384" width="9" style="116"/>
  </cols>
  <sheetData>
    <row r="1" spans="1:10" ht="18" customHeight="1">
      <c r="A1" s="172" t="s">
        <v>646</v>
      </c>
    </row>
    <row r="2" spans="1:10" ht="14">
      <c r="I2" s="158" t="s">
        <v>520</v>
      </c>
      <c r="J2" s="117"/>
    </row>
    <row r="3" spans="1:10" ht="19.5" thickBot="1">
      <c r="B3" s="3922" t="s">
        <v>324</v>
      </c>
      <c r="C3" s="3922"/>
      <c r="D3" s="3922"/>
      <c r="E3" s="3922"/>
      <c r="F3" s="3922"/>
      <c r="G3" s="3922"/>
      <c r="H3" s="3922"/>
      <c r="I3" s="3922"/>
    </row>
    <row r="4" spans="1:10" ht="30" customHeight="1" thickTop="1">
      <c r="B4" s="3923" t="s">
        <v>1821</v>
      </c>
      <c r="C4" s="3873"/>
      <c r="D4" s="3874"/>
      <c r="E4" s="3875" t="s">
        <v>345</v>
      </c>
      <c r="F4" s="3875"/>
      <c r="G4" s="3875"/>
      <c r="H4" s="3875"/>
      <c r="I4" s="3924"/>
    </row>
    <row r="5" spans="1:10" ht="30" customHeight="1" thickBot="1">
      <c r="B5" s="3925" t="s">
        <v>61</v>
      </c>
      <c r="C5" s="3878"/>
      <c r="D5" s="3879"/>
      <c r="E5" s="3918" t="s">
        <v>1823</v>
      </c>
      <c r="F5" s="3918"/>
      <c r="G5" s="3918"/>
      <c r="H5" s="3918"/>
      <c r="I5" s="3926"/>
    </row>
    <row r="6" spans="1:10" ht="30" customHeight="1" thickTop="1" thickBot="1">
      <c r="B6" s="3934" t="s">
        <v>267</v>
      </c>
      <c r="C6" s="118">
        <v>1</v>
      </c>
      <c r="D6" s="119" t="s">
        <v>346</v>
      </c>
      <c r="E6" s="3897" t="s">
        <v>347</v>
      </c>
      <c r="F6" s="3897"/>
      <c r="G6" s="3897"/>
      <c r="H6" s="3897"/>
      <c r="I6" s="3937"/>
    </row>
    <row r="7" spans="1:10" ht="30" customHeight="1">
      <c r="B7" s="3935"/>
      <c r="C7" s="3882">
        <v>2</v>
      </c>
      <c r="D7" s="3899" t="s">
        <v>268</v>
      </c>
      <c r="E7" s="3900" t="s">
        <v>269</v>
      </c>
      <c r="F7" s="3902" t="s">
        <v>270</v>
      </c>
      <c r="G7" s="3903"/>
      <c r="H7" s="3904"/>
      <c r="I7" s="3938" t="s">
        <v>327</v>
      </c>
    </row>
    <row r="8" spans="1:10" ht="30" customHeight="1">
      <c r="B8" s="3935"/>
      <c r="C8" s="3882"/>
      <c r="D8" s="3899"/>
      <c r="E8" s="3901"/>
      <c r="F8" s="120" t="s">
        <v>348</v>
      </c>
      <c r="G8" s="121" t="s">
        <v>349</v>
      </c>
      <c r="H8" s="122" t="s">
        <v>350</v>
      </c>
      <c r="I8" s="3939"/>
    </row>
    <row r="9" spans="1:10" ht="49.5" customHeight="1" thickBot="1">
      <c r="B9" s="3935"/>
      <c r="C9" s="3882"/>
      <c r="D9" s="3899"/>
      <c r="E9" s="123">
        <v>20</v>
      </c>
      <c r="F9" s="124">
        <v>10</v>
      </c>
      <c r="G9" s="125">
        <v>10</v>
      </c>
      <c r="H9" s="126"/>
      <c r="I9" s="131" t="s">
        <v>351</v>
      </c>
    </row>
    <row r="10" spans="1:10" ht="30" customHeight="1">
      <c r="B10" s="3935"/>
      <c r="C10" s="3882">
        <v>3</v>
      </c>
      <c r="D10" s="3882" t="s">
        <v>273</v>
      </c>
      <c r="E10" s="3883" t="s">
        <v>352</v>
      </c>
      <c r="F10" s="3883"/>
      <c r="G10" s="3883"/>
      <c r="H10" s="3883"/>
      <c r="I10" s="3927"/>
    </row>
    <row r="11" spans="1:10" ht="30" customHeight="1">
      <c r="B11" s="3935"/>
      <c r="C11" s="3882"/>
      <c r="D11" s="3882"/>
      <c r="E11" s="3885"/>
      <c r="F11" s="3885"/>
      <c r="G11" s="3885"/>
      <c r="H11" s="3885"/>
      <c r="I11" s="3928"/>
    </row>
    <row r="12" spans="1:10" ht="30" customHeight="1">
      <c r="B12" s="3935"/>
      <c r="C12" s="3888">
        <v>4</v>
      </c>
      <c r="D12" s="3889" t="s">
        <v>21</v>
      </c>
      <c r="E12" s="3891"/>
      <c r="F12" s="3891"/>
      <c r="G12" s="3891"/>
      <c r="H12" s="3891"/>
      <c r="I12" s="3931"/>
    </row>
    <row r="13" spans="1:10" ht="30" customHeight="1" thickBot="1">
      <c r="B13" s="3936"/>
      <c r="C13" s="3929"/>
      <c r="D13" s="3930"/>
      <c r="E13" s="3932"/>
      <c r="F13" s="3932"/>
      <c r="G13" s="3932"/>
      <c r="H13" s="3932"/>
      <c r="I13" s="3933"/>
    </row>
    <row r="14" spans="1:10" ht="42" customHeight="1">
      <c r="B14" s="3908" t="s">
        <v>274</v>
      </c>
      <c r="C14" s="128">
        <v>1</v>
      </c>
      <c r="D14" s="128" t="s">
        <v>331</v>
      </c>
      <c r="E14" s="3910" t="s">
        <v>343</v>
      </c>
      <c r="F14" s="3910"/>
      <c r="G14" s="3910"/>
      <c r="H14" s="3910"/>
      <c r="I14" s="3911"/>
    </row>
    <row r="15" spans="1:10" ht="54" customHeight="1">
      <c r="B15" s="3896"/>
      <c r="C15" s="129">
        <v>2</v>
      </c>
      <c r="D15" s="129" t="s">
        <v>183</v>
      </c>
      <c r="E15" s="3912" t="s">
        <v>353</v>
      </c>
      <c r="F15" s="3912"/>
      <c r="G15" s="3912"/>
      <c r="H15" s="3912"/>
      <c r="I15" s="3913"/>
    </row>
    <row r="16" spans="1:10" ht="54" customHeight="1" thickBot="1">
      <c r="B16" s="3909"/>
      <c r="C16" s="130">
        <v>3</v>
      </c>
      <c r="D16" s="130" t="s">
        <v>21</v>
      </c>
      <c r="E16" s="3920"/>
      <c r="F16" s="3920"/>
      <c r="G16" s="3920"/>
      <c r="H16" s="3920"/>
      <c r="I16" s="3921"/>
    </row>
    <row r="17" spans="2:9" ht="24.75" customHeight="1">
      <c r="B17" s="3917" t="s">
        <v>275</v>
      </c>
      <c r="C17" s="3917"/>
      <c r="D17" s="3917"/>
      <c r="E17" s="3917"/>
      <c r="F17" s="3917"/>
      <c r="G17" s="3917"/>
      <c r="H17" s="3917"/>
      <c r="I17" s="3917"/>
    </row>
    <row r="18" spans="2:9" ht="48" customHeight="1">
      <c r="B18" s="3887" t="s">
        <v>332</v>
      </c>
      <c r="C18" s="3887"/>
      <c r="D18" s="3887"/>
      <c r="E18" s="3887"/>
      <c r="F18" s="3887"/>
      <c r="G18" s="3887"/>
      <c r="H18" s="3887"/>
      <c r="I18" s="3887"/>
    </row>
    <row r="19" spans="2:9" ht="39.75" customHeight="1">
      <c r="B19" s="3887" t="s">
        <v>333</v>
      </c>
      <c r="C19" s="3887"/>
      <c r="D19" s="3887"/>
      <c r="E19" s="3887"/>
      <c r="F19" s="3887"/>
      <c r="G19" s="3887"/>
      <c r="H19" s="3887"/>
      <c r="I19" s="3887"/>
    </row>
    <row r="20" spans="2:9" ht="24.75" customHeight="1">
      <c r="B20" s="3907" t="s">
        <v>354</v>
      </c>
      <c r="C20" s="3907"/>
      <c r="D20" s="3907"/>
      <c r="E20" s="3907"/>
      <c r="F20" s="3907"/>
      <c r="G20" s="3907"/>
      <c r="H20" s="3907"/>
      <c r="I20" s="3907"/>
    </row>
    <row r="21" spans="2:9" ht="24.75" customHeight="1">
      <c r="B21" s="3907" t="s">
        <v>335</v>
      </c>
      <c r="C21" s="3907"/>
      <c r="D21" s="3907"/>
      <c r="E21" s="3907"/>
      <c r="F21" s="3907"/>
      <c r="G21" s="3907"/>
      <c r="H21" s="3907"/>
      <c r="I21" s="3907"/>
    </row>
  </sheetData>
  <customSheetViews>
    <customSheetView guid="{A89971A1-2A57-4416-B1BB-86BE65CC2ABD}" showPageBreaks="1" printArea="1" view="pageBreakPreview">
      <pageMargins left="0.70866141732283472" right="0.70866141732283472" top="0.74803149606299213" bottom="0.74803149606299213" header="0.31496062992125984" footer="0.31496062992125984"/>
      <printOptions horizontalCentered="1"/>
      <pageSetup paperSize="9" scale="83" orientation="portrait" r:id="rId1"/>
    </customSheetView>
  </customSheetViews>
  <mergeCells count="27">
    <mergeCell ref="B20:I20"/>
    <mergeCell ref="B21:I21"/>
    <mergeCell ref="B14:B16"/>
    <mergeCell ref="E14:I14"/>
    <mergeCell ref="E15:I15"/>
    <mergeCell ref="E16:I16"/>
    <mergeCell ref="B17:I17"/>
    <mergeCell ref="B18:I18"/>
    <mergeCell ref="D10:D11"/>
    <mergeCell ref="E10:I11"/>
    <mergeCell ref="B19:I19"/>
    <mergeCell ref="C12:C13"/>
    <mergeCell ref="D12:D13"/>
    <mergeCell ref="E12:I13"/>
    <mergeCell ref="B6:B13"/>
    <mergeCell ref="E6:I6"/>
    <mergeCell ref="C10:C11"/>
    <mergeCell ref="C7:C9"/>
    <mergeCell ref="D7:D9"/>
    <mergeCell ref="E7:E8"/>
    <mergeCell ref="F7:H7"/>
    <mergeCell ref="I7:I8"/>
    <mergeCell ref="B3:I3"/>
    <mergeCell ref="B4:D4"/>
    <mergeCell ref="E4:I4"/>
    <mergeCell ref="B5:D5"/>
    <mergeCell ref="E5:I5"/>
  </mergeCells>
  <phoneticPr fontId="7"/>
  <hyperlinks>
    <hyperlink ref="A1" location="'目次'!A1" display="目次" xr:uid="{00000000-0004-0000-3D00-000000000000}"/>
  </hyperlinks>
  <printOptions horizontalCentered="1"/>
  <pageMargins left="0.70866141732283472" right="0.70866141732283472" top="0.74803149606299213" bottom="0.74803149606299213" header="0.31496062992125984" footer="0.31496062992125984"/>
  <pageSetup paperSize="9" scale="83" orientation="portrait" r:id="rId2"/>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22"/>
  <dimension ref="A1:I22"/>
  <sheetViews>
    <sheetView showGridLines="0" view="pageBreakPreview" zoomScaleNormal="100" zoomScaleSheetLayoutView="100" workbookViewId="0">
      <selection sqref="A1:B1"/>
    </sheetView>
  </sheetViews>
  <sheetFormatPr defaultColWidth="9" defaultRowHeight="13"/>
  <cols>
    <col min="1" max="1" width="1.26953125" style="107" customWidth="1"/>
    <col min="2" max="2" width="24.26953125" style="107" customWidth="1"/>
    <col min="3" max="3" width="4" style="107" customWidth="1"/>
    <col min="4" max="6" width="20.08984375" style="107" customWidth="1"/>
    <col min="7" max="7" width="3.08984375" style="107" customWidth="1"/>
    <col min="8" max="8" width="3.7265625" style="107" customWidth="1"/>
    <col min="9" max="9" width="2.36328125" style="107" customWidth="1"/>
    <col min="10" max="16384" width="9" style="107"/>
  </cols>
  <sheetData>
    <row r="1" spans="1:7" ht="18" customHeight="1">
      <c r="A1" s="2157" t="s">
        <v>646</v>
      </c>
      <c r="B1" s="2157"/>
    </row>
    <row r="2" spans="1:7" ht="27.75" customHeight="1">
      <c r="A2" s="109" t="s">
        <v>505</v>
      </c>
    </row>
    <row r="3" spans="1:7" ht="27.75" customHeight="1">
      <c r="A3" s="109"/>
      <c r="F3" s="3942" t="s">
        <v>517</v>
      </c>
      <c r="G3" s="3942"/>
    </row>
    <row r="4" spans="1:7" ht="20.25" customHeight="1">
      <c r="A4" s="109"/>
      <c r="F4" s="143"/>
      <c r="G4" s="143"/>
    </row>
    <row r="5" spans="1:7" ht="36" customHeight="1">
      <c r="A5" s="3943" t="s">
        <v>506</v>
      </c>
      <c r="B5" s="3943"/>
      <c r="C5" s="3943"/>
      <c r="D5" s="3943"/>
      <c r="E5" s="3943"/>
      <c r="F5" s="3943"/>
      <c r="G5" s="3943"/>
    </row>
    <row r="6" spans="1:7" ht="28.5" customHeight="1">
      <c r="A6" s="110"/>
      <c r="B6" s="110"/>
      <c r="C6" s="110"/>
      <c r="D6" s="110"/>
      <c r="E6" s="110"/>
      <c r="F6" s="110"/>
      <c r="G6" s="110"/>
    </row>
    <row r="7" spans="1:7" ht="43.5" customHeight="1">
      <c r="A7" s="110"/>
      <c r="B7" s="111" t="s">
        <v>238</v>
      </c>
      <c r="C7" s="3944"/>
      <c r="D7" s="3945"/>
      <c r="E7" s="3945"/>
      <c r="F7" s="3945"/>
      <c r="G7" s="3946"/>
    </row>
    <row r="8" spans="1:7" ht="43.5" customHeight="1">
      <c r="B8" s="112" t="s">
        <v>57</v>
      </c>
      <c r="C8" s="3947" t="s">
        <v>472</v>
      </c>
      <c r="D8" s="3947"/>
      <c r="E8" s="3947"/>
      <c r="F8" s="3947"/>
      <c r="G8" s="3948"/>
    </row>
    <row r="9" spans="1:7" ht="19.5" customHeight="1">
      <c r="B9" s="3949" t="s">
        <v>507</v>
      </c>
      <c r="C9" s="145"/>
      <c r="D9" s="144"/>
      <c r="E9" s="144"/>
      <c r="F9" s="144"/>
      <c r="G9" s="146"/>
    </row>
    <row r="10" spans="1:7" ht="33" customHeight="1">
      <c r="B10" s="3950"/>
      <c r="C10" s="151"/>
      <c r="D10" s="147" t="s">
        <v>508</v>
      </c>
      <c r="E10" s="147" t="s">
        <v>509</v>
      </c>
      <c r="F10" s="147" t="s">
        <v>510</v>
      </c>
      <c r="G10" s="152"/>
    </row>
    <row r="11" spans="1:7" ht="33" customHeight="1">
      <c r="B11" s="3950"/>
      <c r="C11" s="151"/>
      <c r="D11" s="155"/>
      <c r="E11" s="155"/>
      <c r="F11" s="147" t="s">
        <v>434</v>
      </c>
      <c r="G11" s="152"/>
    </row>
    <row r="12" spans="1:7" ht="33" customHeight="1">
      <c r="B12" s="3950"/>
      <c r="C12" s="151"/>
      <c r="D12" s="155"/>
      <c r="E12" s="155"/>
      <c r="F12" s="147" t="s">
        <v>434</v>
      </c>
      <c r="G12" s="152"/>
    </row>
    <row r="13" spans="1:7" ht="33" customHeight="1">
      <c r="B13" s="3950"/>
      <c r="C13" s="151"/>
      <c r="D13" s="155"/>
      <c r="E13" s="155"/>
      <c r="F13" s="147" t="s">
        <v>434</v>
      </c>
      <c r="G13" s="152"/>
    </row>
    <row r="14" spans="1:7" ht="33" customHeight="1">
      <c r="B14" s="3950"/>
      <c r="C14" s="151"/>
      <c r="D14" s="155"/>
      <c r="E14" s="155"/>
      <c r="F14" s="147" t="s">
        <v>434</v>
      </c>
      <c r="G14" s="152"/>
    </row>
    <row r="15" spans="1:7" ht="33" customHeight="1">
      <c r="B15" s="3950"/>
      <c r="C15" s="151"/>
      <c r="D15" s="155"/>
      <c r="E15" s="155"/>
      <c r="F15" s="147" t="s">
        <v>434</v>
      </c>
      <c r="G15" s="152"/>
    </row>
    <row r="16" spans="1:7" ht="19.5" customHeight="1">
      <c r="B16" s="3951"/>
      <c r="C16" s="153"/>
      <c r="D16" s="144"/>
      <c r="E16" s="144"/>
      <c r="F16" s="144"/>
      <c r="G16" s="154"/>
    </row>
    <row r="19" spans="2:9" ht="17.25" customHeight="1">
      <c r="B19" s="113" t="s">
        <v>195</v>
      </c>
      <c r="C19" s="114"/>
      <c r="D19" s="114"/>
      <c r="E19" s="114"/>
      <c r="F19" s="114"/>
      <c r="G19" s="114"/>
      <c r="H19" s="114"/>
      <c r="I19" s="114"/>
    </row>
    <row r="20" spans="2:9" ht="36" customHeight="1">
      <c r="B20" s="3940" t="s">
        <v>511</v>
      </c>
      <c r="C20" s="3952"/>
      <c r="D20" s="3952"/>
      <c r="E20" s="3952"/>
      <c r="F20" s="3952"/>
      <c r="G20" s="3952"/>
      <c r="H20" s="114"/>
      <c r="I20" s="114"/>
    </row>
    <row r="21" spans="2:9" ht="34.5" customHeight="1">
      <c r="B21" s="3940"/>
      <c r="C21" s="3941"/>
      <c r="D21" s="3941"/>
      <c r="E21" s="3941"/>
      <c r="F21" s="3941"/>
      <c r="G21" s="3941"/>
    </row>
    <row r="22" spans="2:9">
      <c r="B22" s="113"/>
    </row>
  </sheetData>
  <customSheetViews>
    <customSheetView guid="{A89971A1-2A57-4416-B1BB-86BE65CC2ABD}" showPageBreaks="1" showGridLines="0" printArea="1" view="pageBreakPreview">
      <pageMargins left="0.7" right="0.7" top="0.75" bottom="0.75" header="0.3" footer="0.3"/>
      <pageSetup paperSize="9" scale="94" orientation="portrait" r:id="rId1"/>
    </customSheetView>
  </customSheetViews>
  <mergeCells count="8">
    <mergeCell ref="A1:B1"/>
    <mergeCell ref="B21:G21"/>
    <mergeCell ref="F3:G3"/>
    <mergeCell ref="A5:G5"/>
    <mergeCell ref="C7:G7"/>
    <mergeCell ref="C8:G8"/>
    <mergeCell ref="B9:B16"/>
    <mergeCell ref="B20:G20"/>
  </mergeCells>
  <phoneticPr fontId="7"/>
  <hyperlinks>
    <hyperlink ref="A1" location="'目次'!A1" display="目次" xr:uid="{00000000-0004-0000-3E00-000000000000}"/>
  </hyperlinks>
  <pageMargins left="0.7" right="0.7" top="0.75" bottom="0.75" header="0.3" footer="0.3"/>
  <pageSetup paperSize="9" scale="94"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AM51"/>
  <sheetViews>
    <sheetView view="pageBreakPreview" zoomScaleSheetLayoutView="100" workbookViewId="0">
      <selection activeCell="AM7" sqref="AM7"/>
    </sheetView>
  </sheetViews>
  <sheetFormatPr defaultColWidth="8.6328125" defaultRowHeight="21" customHeight="1"/>
  <cols>
    <col min="1" max="1" width="2.90625" style="549" customWidth="1"/>
    <col min="2" max="23" width="2.6328125" style="549" customWidth="1"/>
    <col min="24" max="24" width="5.453125" style="549" customWidth="1"/>
    <col min="25" max="25" width="4.36328125" style="549" customWidth="1"/>
    <col min="26" max="37" width="2.6328125" style="549" customWidth="1"/>
    <col min="38" max="38" width="2.453125" style="549" customWidth="1"/>
    <col min="39" max="39" width="9" style="549" customWidth="1"/>
    <col min="40" max="40" width="2.453125" style="549" customWidth="1"/>
    <col min="41" max="16384" width="8.6328125" style="549"/>
  </cols>
  <sheetData>
    <row r="1" spans="1:39" s="1" customFormat="1" ht="18" customHeight="1">
      <c r="A1" s="172" t="s">
        <v>646</v>
      </c>
    </row>
    <row r="2" spans="1:39" ht="20.149999999999999" customHeight="1">
      <c r="B2" s="549" t="s">
        <v>1419</v>
      </c>
    </row>
    <row r="3" spans="1:39" ht="20.149999999999999" customHeight="1">
      <c r="AA3" s="2151" t="s">
        <v>1387</v>
      </c>
      <c r="AB3" s="2151"/>
      <c r="AC3" s="2151"/>
      <c r="AD3" s="2151"/>
      <c r="AE3" s="2151"/>
      <c r="AF3" s="2151"/>
      <c r="AG3" s="2151"/>
      <c r="AH3" s="2151"/>
      <c r="AI3" s="2151"/>
      <c r="AJ3" s="2151"/>
    </row>
    <row r="4" spans="1:39" ht="20.149999999999999" customHeight="1"/>
    <row r="5" spans="1:39" ht="20.149999999999999" customHeight="1">
      <c r="A5" s="550"/>
      <c r="B5" s="2152" t="s">
        <v>2370</v>
      </c>
      <c r="C5" s="2152"/>
      <c r="D5" s="2152"/>
      <c r="E5" s="2152"/>
      <c r="F5" s="2152"/>
      <c r="G5" s="2152"/>
      <c r="H5" s="2152"/>
      <c r="I5" s="2152"/>
      <c r="J5" s="2152"/>
      <c r="K5" s="2152"/>
      <c r="L5" s="2152"/>
      <c r="M5" s="2152"/>
      <c r="N5" s="2152"/>
      <c r="O5" s="2152"/>
      <c r="P5" s="2152"/>
      <c r="Q5" s="2152"/>
      <c r="R5" s="2152"/>
      <c r="S5" s="2152"/>
      <c r="T5" s="2152"/>
      <c r="U5" s="2152"/>
      <c r="V5" s="2152"/>
      <c r="W5" s="2152"/>
      <c r="X5" s="2152"/>
      <c r="Y5" s="2152"/>
      <c r="Z5" s="2152"/>
      <c r="AA5" s="2152"/>
      <c r="AB5" s="2152"/>
      <c r="AC5" s="2152"/>
      <c r="AD5" s="2152"/>
      <c r="AE5" s="2152"/>
      <c r="AF5" s="2152"/>
      <c r="AG5" s="2152"/>
      <c r="AH5" s="2152"/>
      <c r="AI5" s="2152"/>
      <c r="AJ5" s="2152"/>
      <c r="AK5" s="550"/>
    </row>
    <row r="6" spans="1:39" s="569" customFormat="1" ht="20.149999999999999" customHeight="1">
      <c r="A6" s="551"/>
      <c r="B6" s="551"/>
      <c r="C6" s="551"/>
      <c r="D6" s="551"/>
      <c r="E6" s="551"/>
      <c r="F6" s="551"/>
      <c r="G6" s="551"/>
      <c r="H6" s="551"/>
      <c r="I6" s="552"/>
      <c r="J6" s="552"/>
      <c r="K6" s="552"/>
      <c r="L6" s="552"/>
      <c r="M6" s="552"/>
      <c r="N6" s="552"/>
      <c r="O6" s="552"/>
      <c r="P6" s="552"/>
      <c r="Q6" s="552"/>
      <c r="R6" s="552"/>
      <c r="S6" s="552"/>
      <c r="T6" s="552"/>
      <c r="U6" s="552"/>
      <c r="V6" s="552"/>
      <c r="W6" s="552"/>
      <c r="X6" s="552"/>
      <c r="Y6" s="552"/>
      <c r="Z6" s="552"/>
      <c r="AA6" s="552"/>
      <c r="AB6" s="552"/>
      <c r="AC6" s="552"/>
      <c r="AD6" s="552"/>
      <c r="AE6" s="552"/>
      <c r="AF6" s="552"/>
      <c r="AG6" s="552"/>
      <c r="AH6" s="552"/>
      <c r="AI6" s="552"/>
      <c r="AJ6" s="552"/>
      <c r="AK6" s="552"/>
    </row>
    <row r="7" spans="1:39" s="569" customFormat="1" ht="29.25" customHeight="1">
      <c r="A7" s="551"/>
      <c r="B7" s="2153" t="s">
        <v>1388</v>
      </c>
      <c r="C7" s="2153"/>
      <c r="D7" s="2153"/>
      <c r="E7" s="2153"/>
      <c r="F7" s="2153"/>
      <c r="G7" s="2153"/>
      <c r="H7" s="2153"/>
      <c r="I7" s="2153"/>
      <c r="J7" s="2153"/>
      <c r="K7" s="2153"/>
      <c r="L7" s="2147"/>
      <c r="M7" s="2147"/>
      <c r="N7" s="2147"/>
      <c r="O7" s="2147"/>
      <c r="P7" s="2147"/>
      <c r="Q7" s="2147"/>
      <c r="R7" s="2147"/>
      <c r="S7" s="2147"/>
      <c r="T7" s="2147"/>
      <c r="U7" s="2147"/>
      <c r="V7" s="2147"/>
      <c r="W7" s="2147"/>
      <c r="X7" s="2147"/>
      <c r="Y7" s="2147"/>
      <c r="Z7" s="2147"/>
      <c r="AA7" s="2147"/>
      <c r="AB7" s="2147"/>
      <c r="AC7" s="2147"/>
      <c r="AD7" s="2147"/>
      <c r="AE7" s="2147"/>
      <c r="AF7" s="2147"/>
      <c r="AG7" s="2147"/>
      <c r="AH7" s="2147"/>
      <c r="AI7" s="2147"/>
      <c r="AJ7" s="2147"/>
      <c r="AK7" s="552"/>
    </row>
    <row r="8" spans="1:39" s="569" customFormat="1" ht="31.5" customHeight="1">
      <c r="A8" s="551"/>
      <c r="B8" s="2153" t="s">
        <v>1389</v>
      </c>
      <c r="C8" s="2153"/>
      <c r="D8" s="2153"/>
      <c r="E8" s="2153"/>
      <c r="F8" s="2153"/>
      <c r="G8" s="2153"/>
      <c r="H8" s="2153"/>
      <c r="I8" s="2153"/>
      <c r="J8" s="2153"/>
      <c r="K8" s="2153"/>
      <c r="L8" s="2154"/>
      <c r="M8" s="2154"/>
      <c r="N8" s="2154"/>
      <c r="O8" s="2154"/>
      <c r="P8" s="2154"/>
      <c r="Q8" s="2154"/>
      <c r="R8" s="2154"/>
      <c r="S8" s="2154"/>
      <c r="T8" s="2154"/>
      <c r="U8" s="2154"/>
      <c r="V8" s="2154"/>
      <c r="W8" s="2154"/>
      <c r="X8" s="2154"/>
      <c r="Y8" s="2154"/>
      <c r="Z8" s="2155" t="s">
        <v>1420</v>
      </c>
      <c r="AA8" s="2155"/>
      <c r="AB8" s="2155"/>
      <c r="AC8" s="2155"/>
      <c r="AD8" s="2155"/>
      <c r="AE8" s="2155"/>
      <c r="AF8" s="2155"/>
      <c r="AG8" s="2156" t="s">
        <v>1421</v>
      </c>
      <c r="AH8" s="2156"/>
      <c r="AI8" s="2156"/>
      <c r="AJ8" s="2156"/>
      <c r="AK8" s="552"/>
    </row>
    <row r="9" spans="1:39" s="569" customFormat="1" ht="29.25" customHeight="1">
      <c r="A9" s="552"/>
      <c r="B9" s="2146" t="s">
        <v>1422</v>
      </c>
      <c r="C9" s="2146"/>
      <c r="D9" s="2146"/>
      <c r="E9" s="2146"/>
      <c r="F9" s="2146"/>
      <c r="G9" s="2146"/>
      <c r="H9" s="2146"/>
      <c r="I9" s="2146"/>
      <c r="J9" s="2146"/>
      <c r="K9" s="2146"/>
      <c r="L9" s="2147" t="s">
        <v>1423</v>
      </c>
      <c r="M9" s="2147"/>
      <c r="N9" s="2147"/>
      <c r="O9" s="2147"/>
      <c r="P9" s="2147"/>
      <c r="Q9" s="2147"/>
      <c r="R9" s="2147"/>
      <c r="S9" s="2147"/>
      <c r="T9" s="2147"/>
      <c r="U9" s="2147"/>
      <c r="V9" s="2147"/>
      <c r="W9" s="2147"/>
      <c r="X9" s="2147"/>
      <c r="Y9" s="2147"/>
      <c r="Z9" s="2147"/>
      <c r="AA9" s="2147"/>
      <c r="AB9" s="2147"/>
      <c r="AC9" s="2147"/>
      <c r="AD9" s="2147"/>
      <c r="AE9" s="2147"/>
      <c r="AF9" s="2147"/>
      <c r="AG9" s="2147"/>
      <c r="AH9" s="2147"/>
      <c r="AI9" s="2147"/>
      <c r="AJ9" s="2147"/>
      <c r="AK9" s="552"/>
    </row>
    <row r="10" spans="1:39" ht="9.75" customHeight="1">
      <c r="A10" s="550"/>
      <c r="B10" s="550"/>
      <c r="C10" s="550"/>
      <c r="D10" s="550"/>
      <c r="E10" s="550"/>
      <c r="F10" s="550"/>
      <c r="G10" s="550"/>
      <c r="H10" s="550"/>
      <c r="I10" s="550"/>
      <c r="J10" s="550"/>
      <c r="K10" s="550"/>
      <c r="L10" s="550"/>
      <c r="M10" s="550"/>
      <c r="N10" s="550"/>
      <c r="O10" s="550"/>
      <c r="P10" s="550"/>
      <c r="Q10" s="550"/>
      <c r="R10" s="550"/>
      <c r="S10" s="550"/>
      <c r="T10" s="550"/>
      <c r="U10" s="550"/>
      <c r="V10" s="550"/>
      <c r="W10" s="550"/>
      <c r="X10" s="550"/>
      <c r="Y10" s="550"/>
      <c r="Z10" s="550"/>
      <c r="AA10" s="550"/>
      <c r="AB10" s="550"/>
      <c r="AC10" s="550"/>
      <c r="AD10" s="550"/>
      <c r="AE10" s="550"/>
      <c r="AF10" s="550"/>
      <c r="AG10" s="550"/>
      <c r="AH10" s="550"/>
      <c r="AI10" s="550"/>
      <c r="AJ10" s="550"/>
      <c r="AK10" s="550"/>
    </row>
    <row r="11" spans="1:39" ht="21" customHeight="1">
      <c r="A11" s="550"/>
      <c r="B11" s="2132" t="s">
        <v>1393</v>
      </c>
      <c r="C11" s="2132"/>
      <c r="D11" s="2132"/>
      <c r="E11" s="2132"/>
      <c r="F11" s="2132"/>
      <c r="G11" s="2132"/>
      <c r="H11" s="2132"/>
      <c r="I11" s="2132"/>
      <c r="J11" s="2132"/>
      <c r="K11" s="2132"/>
      <c r="L11" s="2132"/>
      <c r="M11" s="2132"/>
      <c r="N11" s="2132"/>
      <c r="O11" s="2132"/>
      <c r="P11" s="2132"/>
      <c r="Q11" s="2132"/>
      <c r="R11" s="2132"/>
      <c r="S11" s="2132"/>
      <c r="T11" s="2132"/>
      <c r="U11" s="2132"/>
      <c r="V11" s="2132"/>
      <c r="W11" s="2132"/>
      <c r="X11" s="2132"/>
      <c r="Y11" s="2132"/>
      <c r="Z11" s="2132"/>
      <c r="AA11" s="2132"/>
      <c r="AB11" s="2132"/>
      <c r="AC11" s="2132"/>
      <c r="AD11" s="2132"/>
      <c r="AE11" s="2132"/>
      <c r="AF11" s="2132"/>
      <c r="AG11" s="2132"/>
      <c r="AH11" s="2132"/>
      <c r="AI11" s="2132"/>
      <c r="AJ11" s="2132"/>
      <c r="AK11" s="550"/>
    </row>
    <row r="12" spans="1:39" ht="21" customHeight="1">
      <c r="A12" s="550"/>
      <c r="B12" s="2148" t="s">
        <v>1394</v>
      </c>
      <c r="C12" s="2148"/>
      <c r="D12" s="2148"/>
      <c r="E12" s="2148"/>
      <c r="F12" s="2148"/>
      <c r="G12" s="2148"/>
      <c r="H12" s="2148"/>
      <c r="I12" s="2148"/>
      <c r="J12" s="2148"/>
      <c r="K12" s="2148"/>
      <c r="L12" s="2148"/>
      <c r="M12" s="2148"/>
      <c r="N12" s="2148"/>
      <c r="O12" s="2148"/>
      <c r="P12" s="2148"/>
      <c r="Q12" s="2148"/>
      <c r="R12" s="2148"/>
      <c r="S12" s="2149"/>
      <c r="T12" s="2149"/>
      <c r="U12" s="2149"/>
      <c r="V12" s="2149"/>
      <c r="W12" s="2149"/>
      <c r="X12" s="2149"/>
      <c r="Y12" s="2149"/>
      <c r="Z12" s="2149"/>
      <c r="AA12" s="2149"/>
      <c r="AB12" s="2149"/>
      <c r="AC12" s="553" t="s">
        <v>1395</v>
      </c>
      <c r="AD12" s="554"/>
      <c r="AE12" s="2150"/>
      <c r="AF12" s="2150"/>
      <c r="AG12" s="2150"/>
      <c r="AH12" s="2150"/>
      <c r="AI12" s="2150"/>
      <c r="AJ12" s="2150"/>
      <c r="AK12" s="550"/>
      <c r="AM12" s="570"/>
    </row>
    <row r="13" spans="1:39" ht="21" customHeight="1" thickBot="1">
      <c r="A13" s="550"/>
      <c r="B13" s="556"/>
      <c r="C13" s="2144" t="s">
        <v>1424</v>
      </c>
      <c r="D13" s="2144"/>
      <c r="E13" s="2144"/>
      <c r="F13" s="2144"/>
      <c r="G13" s="2144"/>
      <c r="H13" s="2144"/>
      <c r="I13" s="2144"/>
      <c r="J13" s="2144"/>
      <c r="K13" s="2144"/>
      <c r="L13" s="2144"/>
      <c r="M13" s="2144"/>
      <c r="N13" s="2144"/>
      <c r="O13" s="2144"/>
      <c r="P13" s="2144"/>
      <c r="Q13" s="2144"/>
      <c r="R13" s="2144"/>
      <c r="S13" s="2134">
        <f>ROUNDUP(S12*30%,1)</f>
        <v>0</v>
      </c>
      <c r="T13" s="2134"/>
      <c r="U13" s="2134"/>
      <c r="V13" s="2134"/>
      <c r="W13" s="2134"/>
      <c r="X13" s="2134"/>
      <c r="Y13" s="2134"/>
      <c r="Z13" s="2134"/>
      <c r="AA13" s="2134"/>
      <c r="AB13" s="2134"/>
      <c r="AC13" s="557" t="s">
        <v>1395</v>
      </c>
      <c r="AD13" s="557"/>
      <c r="AE13" s="2135"/>
      <c r="AF13" s="2135"/>
      <c r="AG13" s="2135"/>
      <c r="AH13" s="2135"/>
      <c r="AI13" s="2135"/>
      <c r="AJ13" s="2135"/>
      <c r="AK13" s="550"/>
    </row>
    <row r="14" spans="1:39" ht="21" customHeight="1" thickTop="1">
      <c r="A14" s="550"/>
      <c r="B14" s="2136" t="s">
        <v>1397</v>
      </c>
      <c r="C14" s="2136"/>
      <c r="D14" s="2136"/>
      <c r="E14" s="2136"/>
      <c r="F14" s="2136"/>
      <c r="G14" s="2136"/>
      <c r="H14" s="2136"/>
      <c r="I14" s="2136"/>
      <c r="J14" s="2136"/>
      <c r="K14" s="2136"/>
      <c r="L14" s="2136"/>
      <c r="M14" s="2136"/>
      <c r="N14" s="2136"/>
      <c r="O14" s="2136"/>
      <c r="P14" s="2136"/>
      <c r="Q14" s="2136"/>
      <c r="R14" s="2136"/>
      <c r="S14" s="2145" t="e">
        <f>ROUNDUP(AE26/L26,1)</f>
        <v>#DIV/0!</v>
      </c>
      <c r="T14" s="2145"/>
      <c r="U14" s="2145"/>
      <c r="V14" s="2145"/>
      <c r="W14" s="2145"/>
      <c r="X14" s="2145"/>
      <c r="Y14" s="2145"/>
      <c r="Z14" s="2145"/>
      <c r="AA14" s="2145"/>
      <c r="AB14" s="2145"/>
      <c r="AC14" s="558" t="s">
        <v>1395</v>
      </c>
      <c r="AD14" s="558"/>
      <c r="AE14" s="2138" t="s">
        <v>1398</v>
      </c>
      <c r="AF14" s="2138"/>
      <c r="AG14" s="2138"/>
      <c r="AH14" s="2138"/>
      <c r="AI14" s="2138"/>
      <c r="AJ14" s="2138"/>
      <c r="AK14" s="550"/>
    </row>
    <row r="15" spans="1:39" ht="21" customHeight="1">
      <c r="A15" s="550"/>
      <c r="B15" s="2142" t="s">
        <v>1399</v>
      </c>
      <c r="C15" s="2142"/>
      <c r="D15" s="2142"/>
      <c r="E15" s="2142"/>
      <c r="F15" s="2142"/>
      <c r="G15" s="2142"/>
      <c r="H15" s="2142"/>
      <c r="I15" s="2142"/>
      <c r="J15" s="2142"/>
      <c r="K15" s="2142"/>
      <c r="L15" s="2142" t="s">
        <v>1400</v>
      </c>
      <c r="M15" s="2142"/>
      <c r="N15" s="2142"/>
      <c r="O15" s="2142"/>
      <c r="P15" s="2142"/>
      <c r="Q15" s="2142"/>
      <c r="R15" s="2142"/>
      <c r="S15" s="2142"/>
      <c r="T15" s="2142"/>
      <c r="U15" s="2142"/>
      <c r="V15" s="2142"/>
      <c r="W15" s="2142"/>
      <c r="X15" s="2142"/>
      <c r="Y15" s="2142" t="s">
        <v>1401</v>
      </c>
      <c r="Z15" s="2142"/>
      <c r="AA15" s="2142"/>
      <c r="AB15" s="2142"/>
      <c r="AC15" s="2142"/>
      <c r="AD15" s="2142"/>
      <c r="AE15" s="2142" t="s">
        <v>1402</v>
      </c>
      <c r="AF15" s="2142"/>
      <c r="AG15" s="2142"/>
      <c r="AH15" s="2142"/>
      <c r="AI15" s="2142"/>
      <c r="AJ15" s="2142"/>
      <c r="AK15" s="550"/>
    </row>
    <row r="16" spans="1:39" ht="21" customHeight="1">
      <c r="A16" s="550"/>
      <c r="B16" s="559">
        <v>1</v>
      </c>
      <c r="C16" s="2127"/>
      <c r="D16" s="2127"/>
      <c r="E16" s="2127"/>
      <c r="F16" s="2127"/>
      <c r="G16" s="2127"/>
      <c r="H16" s="2127"/>
      <c r="I16" s="2127"/>
      <c r="J16" s="2127"/>
      <c r="K16" s="2127"/>
      <c r="L16" s="2127"/>
      <c r="M16" s="2127"/>
      <c r="N16" s="2127"/>
      <c r="O16" s="2127"/>
      <c r="P16" s="2127"/>
      <c r="Q16" s="2127"/>
      <c r="R16" s="2127"/>
      <c r="S16" s="2127"/>
      <c r="T16" s="2127"/>
      <c r="U16" s="2127"/>
      <c r="V16" s="2127"/>
      <c r="W16" s="2127"/>
      <c r="X16" s="2127"/>
      <c r="Y16" s="2127"/>
      <c r="Z16" s="2127"/>
      <c r="AA16" s="2127"/>
      <c r="AB16" s="2127"/>
      <c r="AC16" s="2127"/>
      <c r="AD16" s="2127"/>
      <c r="AE16" s="2127"/>
      <c r="AF16" s="2127"/>
      <c r="AG16" s="2127"/>
      <c r="AH16" s="2127"/>
      <c r="AI16" s="2127"/>
      <c r="AJ16" s="2127"/>
      <c r="AK16" s="550"/>
    </row>
    <row r="17" spans="1:37" ht="21" customHeight="1">
      <c r="A17" s="550"/>
      <c r="B17" s="559">
        <v>2</v>
      </c>
      <c r="C17" s="2127"/>
      <c r="D17" s="2127"/>
      <c r="E17" s="2127"/>
      <c r="F17" s="2127"/>
      <c r="G17" s="2127"/>
      <c r="H17" s="2127"/>
      <c r="I17" s="2127"/>
      <c r="J17" s="2127"/>
      <c r="K17" s="2127"/>
      <c r="L17" s="2127"/>
      <c r="M17" s="2127"/>
      <c r="N17" s="2127"/>
      <c r="O17" s="2127"/>
      <c r="P17" s="2127"/>
      <c r="Q17" s="2127"/>
      <c r="R17" s="2127"/>
      <c r="S17" s="2127"/>
      <c r="T17" s="2127"/>
      <c r="U17" s="2127"/>
      <c r="V17" s="2127"/>
      <c r="W17" s="2127"/>
      <c r="X17" s="2127"/>
      <c r="Y17" s="2127"/>
      <c r="Z17" s="2127"/>
      <c r="AA17" s="2127"/>
      <c r="AB17" s="2127"/>
      <c r="AC17" s="2127"/>
      <c r="AD17" s="2127"/>
      <c r="AE17" s="2127"/>
      <c r="AF17" s="2127"/>
      <c r="AG17" s="2127"/>
      <c r="AH17" s="2127"/>
      <c r="AI17" s="2127"/>
      <c r="AJ17" s="2127"/>
      <c r="AK17" s="550"/>
    </row>
    <row r="18" spans="1:37" ht="21" customHeight="1">
      <c r="A18" s="550"/>
      <c r="B18" s="559">
        <v>3</v>
      </c>
      <c r="C18" s="2127"/>
      <c r="D18" s="2127"/>
      <c r="E18" s="2127"/>
      <c r="F18" s="2127"/>
      <c r="G18" s="2127"/>
      <c r="H18" s="2127"/>
      <c r="I18" s="2127"/>
      <c r="J18" s="2127"/>
      <c r="K18" s="2127"/>
      <c r="L18" s="2127"/>
      <c r="M18" s="2127"/>
      <c r="N18" s="2127"/>
      <c r="O18" s="2127"/>
      <c r="P18" s="2127"/>
      <c r="Q18" s="2127"/>
      <c r="R18" s="2127"/>
      <c r="S18" s="2127"/>
      <c r="T18" s="2127"/>
      <c r="U18" s="2127"/>
      <c r="V18" s="2127"/>
      <c r="W18" s="2127"/>
      <c r="X18" s="2127"/>
      <c r="Y18" s="2127"/>
      <c r="Z18" s="2127"/>
      <c r="AA18" s="2127"/>
      <c r="AB18" s="2127"/>
      <c r="AC18" s="2127"/>
      <c r="AD18" s="2127"/>
      <c r="AE18" s="2127"/>
      <c r="AF18" s="2127"/>
      <c r="AG18" s="2127"/>
      <c r="AH18" s="2127"/>
      <c r="AI18" s="2127"/>
      <c r="AJ18" s="2127"/>
      <c r="AK18" s="550"/>
    </row>
    <row r="19" spans="1:37" ht="21" customHeight="1">
      <c r="A19" s="550"/>
      <c r="B19" s="559">
        <v>4</v>
      </c>
      <c r="C19" s="2127"/>
      <c r="D19" s="2127"/>
      <c r="E19" s="2127"/>
      <c r="F19" s="2127"/>
      <c r="G19" s="2127"/>
      <c r="H19" s="2127"/>
      <c r="I19" s="2127"/>
      <c r="J19" s="2127"/>
      <c r="K19" s="2127"/>
      <c r="L19" s="2127"/>
      <c r="M19" s="2127"/>
      <c r="N19" s="2127"/>
      <c r="O19" s="2127"/>
      <c r="P19" s="2127"/>
      <c r="Q19" s="2127"/>
      <c r="R19" s="2127"/>
      <c r="S19" s="2127"/>
      <c r="T19" s="2127"/>
      <c r="U19" s="2127"/>
      <c r="V19" s="2127"/>
      <c r="W19" s="2127"/>
      <c r="X19" s="2127"/>
      <c r="Y19" s="2127"/>
      <c r="Z19" s="2127"/>
      <c r="AA19" s="2127"/>
      <c r="AB19" s="2127"/>
      <c r="AC19" s="2127"/>
      <c r="AD19" s="2127"/>
      <c r="AE19" s="2127"/>
      <c r="AF19" s="2127"/>
      <c r="AG19" s="2127"/>
      <c r="AH19" s="2127"/>
      <c r="AI19" s="2127"/>
      <c r="AJ19" s="2127"/>
      <c r="AK19" s="550"/>
    </row>
    <row r="20" spans="1:37" ht="21" customHeight="1">
      <c r="A20" s="550"/>
      <c r="B20" s="559">
        <v>5</v>
      </c>
      <c r="C20" s="2127"/>
      <c r="D20" s="2127"/>
      <c r="E20" s="2127"/>
      <c r="F20" s="2127"/>
      <c r="G20" s="2127"/>
      <c r="H20" s="2127"/>
      <c r="I20" s="2127"/>
      <c r="J20" s="2127"/>
      <c r="K20" s="2127"/>
      <c r="L20" s="2127"/>
      <c r="M20" s="2127"/>
      <c r="N20" s="2127"/>
      <c r="O20" s="2127"/>
      <c r="P20" s="2127"/>
      <c r="Q20" s="2127"/>
      <c r="R20" s="2127"/>
      <c r="S20" s="2127"/>
      <c r="T20" s="2127"/>
      <c r="U20" s="2127"/>
      <c r="V20" s="2127"/>
      <c r="W20" s="2127"/>
      <c r="X20" s="2127"/>
      <c r="Y20" s="2127"/>
      <c r="Z20" s="2127"/>
      <c r="AA20" s="2127"/>
      <c r="AB20" s="2127"/>
      <c r="AC20" s="2127"/>
      <c r="AD20" s="2127"/>
      <c r="AE20" s="2127"/>
      <c r="AF20" s="2127"/>
      <c r="AG20" s="2127"/>
      <c r="AH20" s="2127"/>
      <c r="AI20" s="2127"/>
      <c r="AJ20" s="2127"/>
      <c r="AK20" s="550"/>
    </row>
    <row r="21" spans="1:37" ht="21" customHeight="1">
      <c r="A21" s="550"/>
      <c r="B21" s="559">
        <v>6</v>
      </c>
      <c r="C21" s="2127"/>
      <c r="D21" s="2127"/>
      <c r="E21" s="2127"/>
      <c r="F21" s="2127"/>
      <c r="G21" s="2127"/>
      <c r="H21" s="2127"/>
      <c r="I21" s="2127"/>
      <c r="J21" s="2127"/>
      <c r="K21" s="2127"/>
      <c r="L21" s="2127"/>
      <c r="M21" s="2127"/>
      <c r="N21" s="2127"/>
      <c r="O21" s="2127"/>
      <c r="P21" s="2127"/>
      <c r="Q21" s="2127"/>
      <c r="R21" s="2127"/>
      <c r="S21" s="2127"/>
      <c r="T21" s="2127"/>
      <c r="U21" s="2127"/>
      <c r="V21" s="2127"/>
      <c r="W21" s="2127"/>
      <c r="X21" s="2127"/>
      <c r="Y21" s="2127"/>
      <c r="Z21" s="2127"/>
      <c r="AA21" s="2127"/>
      <c r="AB21" s="2127"/>
      <c r="AC21" s="2127"/>
      <c r="AD21" s="2127"/>
      <c r="AE21" s="2127"/>
      <c r="AF21" s="2127"/>
      <c r="AG21" s="2127"/>
      <c r="AH21" s="2127"/>
      <c r="AI21" s="2127"/>
      <c r="AJ21" s="2127"/>
      <c r="AK21" s="550"/>
    </row>
    <row r="22" spans="1:37" ht="21" customHeight="1">
      <c r="A22" s="550"/>
      <c r="B22" s="559">
        <v>7</v>
      </c>
      <c r="C22" s="2127"/>
      <c r="D22" s="2127"/>
      <c r="E22" s="2127"/>
      <c r="F22" s="2127"/>
      <c r="G22" s="2127"/>
      <c r="H22" s="2127"/>
      <c r="I22" s="2127"/>
      <c r="J22" s="2127"/>
      <c r="K22" s="2127"/>
      <c r="L22" s="2127"/>
      <c r="M22" s="2127"/>
      <c r="N22" s="2127"/>
      <c r="O22" s="2127"/>
      <c r="P22" s="2127"/>
      <c r="Q22" s="2127"/>
      <c r="R22" s="2127"/>
      <c r="S22" s="2127"/>
      <c r="T22" s="2127"/>
      <c r="U22" s="2127"/>
      <c r="V22" s="2127"/>
      <c r="W22" s="2127"/>
      <c r="X22" s="2127"/>
      <c r="Y22" s="2127"/>
      <c r="Z22" s="2127"/>
      <c r="AA22" s="2127"/>
      <c r="AB22" s="2127"/>
      <c r="AC22" s="2127"/>
      <c r="AD22" s="2127"/>
      <c r="AE22" s="2127"/>
      <c r="AF22" s="2127"/>
      <c r="AG22" s="2127"/>
      <c r="AH22" s="2127"/>
      <c r="AI22" s="2127"/>
      <c r="AJ22" s="2127"/>
      <c r="AK22" s="550"/>
    </row>
    <row r="23" spans="1:37" ht="21" customHeight="1">
      <c r="A23" s="550"/>
      <c r="B23" s="559">
        <v>8</v>
      </c>
      <c r="C23" s="2127"/>
      <c r="D23" s="2127"/>
      <c r="E23" s="2127"/>
      <c r="F23" s="2127"/>
      <c r="G23" s="2127"/>
      <c r="H23" s="2127"/>
      <c r="I23" s="2127"/>
      <c r="J23" s="2127"/>
      <c r="K23" s="2127"/>
      <c r="L23" s="2127"/>
      <c r="M23" s="2127"/>
      <c r="N23" s="2127"/>
      <c r="O23" s="2127"/>
      <c r="P23" s="2127"/>
      <c r="Q23" s="2127"/>
      <c r="R23" s="2127"/>
      <c r="S23" s="2127"/>
      <c r="T23" s="2127"/>
      <c r="U23" s="2127"/>
      <c r="V23" s="2127"/>
      <c r="W23" s="2127"/>
      <c r="X23" s="2127"/>
      <c r="Y23" s="2127"/>
      <c r="Z23" s="2127"/>
      <c r="AA23" s="2127"/>
      <c r="AB23" s="2127"/>
      <c r="AC23" s="2127"/>
      <c r="AD23" s="2127"/>
      <c r="AE23" s="2127"/>
      <c r="AF23" s="2127"/>
      <c r="AG23" s="2127"/>
      <c r="AH23" s="2127"/>
      <c r="AI23" s="2127"/>
      <c r="AJ23" s="2127"/>
      <c r="AK23" s="550"/>
    </row>
    <row r="24" spans="1:37" ht="21" customHeight="1">
      <c r="A24" s="550"/>
      <c r="B24" s="559">
        <v>9</v>
      </c>
      <c r="C24" s="2127"/>
      <c r="D24" s="2127"/>
      <c r="E24" s="2127"/>
      <c r="F24" s="2127"/>
      <c r="G24" s="2127"/>
      <c r="H24" s="2127"/>
      <c r="I24" s="2127"/>
      <c r="J24" s="2127"/>
      <c r="K24" s="2127"/>
      <c r="L24" s="2127"/>
      <c r="M24" s="2127"/>
      <c r="N24" s="2127"/>
      <c r="O24" s="2127"/>
      <c r="P24" s="2127"/>
      <c r="Q24" s="2127"/>
      <c r="R24" s="2127"/>
      <c r="S24" s="2127"/>
      <c r="T24" s="2127"/>
      <c r="U24" s="2127"/>
      <c r="V24" s="2127"/>
      <c r="W24" s="2127"/>
      <c r="X24" s="2127"/>
      <c r="Y24" s="2127"/>
      <c r="Z24" s="2127"/>
      <c r="AA24" s="2127"/>
      <c r="AB24" s="2127"/>
      <c r="AC24" s="2127"/>
      <c r="AD24" s="2127"/>
      <c r="AE24" s="2127"/>
      <c r="AF24" s="2127"/>
      <c r="AG24" s="2127"/>
      <c r="AH24" s="2127"/>
      <c r="AI24" s="2127"/>
      <c r="AJ24" s="2127"/>
      <c r="AK24" s="550"/>
    </row>
    <row r="25" spans="1:37" ht="21" customHeight="1">
      <c r="A25" s="550"/>
      <c r="B25" s="559">
        <v>10</v>
      </c>
      <c r="C25" s="2127"/>
      <c r="D25" s="2127"/>
      <c r="E25" s="2127"/>
      <c r="F25" s="2127"/>
      <c r="G25" s="2127"/>
      <c r="H25" s="2127"/>
      <c r="I25" s="2127"/>
      <c r="J25" s="2127"/>
      <c r="K25" s="2127"/>
      <c r="L25" s="2127"/>
      <c r="M25" s="2127"/>
      <c r="N25" s="2127"/>
      <c r="O25" s="2127"/>
      <c r="P25" s="2127"/>
      <c r="Q25" s="2127"/>
      <c r="R25" s="2127"/>
      <c r="S25" s="2127"/>
      <c r="T25" s="2127"/>
      <c r="U25" s="2127"/>
      <c r="V25" s="2127"/>
      <c r="W25" s="2127"/>
      <c r="X25" s="2127"/>
      <c r="Y25" s="2127"/>
      <c r="Z25" s="2127"/>
      <c r="AA25" s="2127"/>
      <c r="AB25" s="2127"/>
      <c r="AC25" s="2127"/>
      <c r="AD25" s="2127"/>
      <c r="AE25" s="2127"/>
      <c r="AF25" s="2127"/>
      <c r="AG25" s="2127"/>
      <c r="AH25" s="2127"/>
      <c r="AI25" s="2127"/>
      <c r="AJ25" s="2127"/>
      <c r="AK25" s="550"/>
    </row>
    <row r="26" spans="1:37" ht="21" customHeight="1">
      <c r="A26" s="550"/>
      <c r="B26" s="2139" t="s">
        <v>1403</v>
      </c>
      <c r="C26" s="2139"/>
      <c r="D26" s="2139"/>
      <c r="E26" s="2139"/>
      <c r="F26" s="2139"/>
      <c r="G26" s="2139"/>
      <c r="H26" s="2139"/>
      <c r="I26" s="2139"/>
      <c r="J26" s="2139"/>
      <c r="K26" s="2139"/>
      <c r="L26" s="2140"/>
      <c r="M26" s="2140"/>
      <c r="N26" s="2140"/>
      <c r="O26" s="2140"/>
      <c r="P26" s="2140"/>
      <c r="Q26" s="2141" t="s">
        <v>1404</v>
      </c>
      <c r="R26" s="2141"/>
      <c r="S26" s="2142" t="s">
        <v>1425</v>
      </c>
      <c r="T26" s="2142"/>
      <c r="U26" s="2142"/>
      <c r="V26" s="2142"/>
      <c r="W26" s="2142"/>
      <c r="X26" s="2142"/>
      <c r="Y26" s="2142"/>
      <c r="Z26" s="2142"/>
      <c r="AA26" s="2142"/>
      <c r="AB26" s="2142"/>
      <c r="AC26" s="2142"/>
      <c r="AD26" s="2142"/>
      <c r="AE26" s="2143">
        <f>SUM(AE16:AJ25)</f>
        <v>0</v>
      </c>
      <c r="AF26" s="2143"/>
      <c r="AG26" s="2143"/>
      <c r="AH26" s="2143"/>
      <c r="AI26" s="2143"/>
      <c r="AJ26" s="2143"/>
      <c r="AK26" s="550"/>
    </row>
    <row r="27" spans="1:37" ht="9" customHeight="1">
      <c r="A27" s="550"/>
      <c r="B27" s="560"/>
      <c r="C27" s="561"/>
      <c r="D27" s="561"/>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c r="AK27" s="550"/>
    </row>
    <row r="28" spans="1:37" ht="21" customHeight="1">
      <c r="A28" s="550"/>
      <c r="B28" s="2132" t="s">
        <v>1406</v>
      </c>
      <c r="C28" s="2132"/>
      <c r="D28" s="2132"/>
      <c r="E28" s="2132"/>
      <c r="F28" s="2132"/>
      <c r="G28" s="2132"/>
      <c r="H28" s="2132"/>
      <c r="I28" s="2132"/>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2"/>
      <c r="AJ28" s="2132"/>
      <c r="AK28" s="550"/>
    </row>
    <row r="29" spans="1:37" ht="21" customHeight="1" thickBot="1">
      <c r="A29" s="550"/>
      <c r="B29" s="2133" t="s">
        <v>1426</v>
      </c>
      <c r="C29" s="2133"/>
      <c r="D29" s="2133"/>
      <c r="E29" s="2133"/>
      <c r="F29" s="2133"/>
      <c r="G29" s="2133"/>
      <c r="H29" s="2133"/>
      <c r="I29" s="2133"/>
      <c r="J29" s="2133"/>
      <c r="K29" s="2133"/>
      <c r="L29" s="2133"/>
      <c r="M29" s="2133"/>
      <c r="N29" s="2133"/>
      <c r="O29" s="2133"/>
      <c r="P29" s="2133"/>
      <c r="Q29" s="2133"/>
      <c r="R29" s="2133"/>
      <c r="S29" s="2134">
        <f>ROUNDUP(S12/50,1)</f>
        <v>0</v>
      </c>
      <c r="T29" s="2134"/>
      <c r="U29" s="2134"/>
      <c r="V29" s="2134"/>
      <c r="W29" s="2134"/>
      <c r="X29" s="2134"/>
      <c r="Y29" s="2134"/>
      <c r="Z29" s="2134"/>
      <c r="AA29" s="2134"/>
      <c r="AB29" s="2134"/>
      <c r="AC29" s="562" t="s">
        <v>1395</v>
      </c>
      <c r="AD29" s="563"/>
      <c r="AE29" s="2135"/>
      <c r="AF29" s="2135"/>
      <c r="AG29" s="2135"/>
      <c r="AH29" s="2135"/>
      <c r="AI29" s="2135"/>
      <c r="AJ29" s="2135"/>
      <c r="AK29" s="550"/>
    </row>
    <row r="30" spans="1:37" ht="21" customHeight="1" thickTop="1">
      <c r="A30" s="550"/>
      <c r="B30" s="2136" t="s">
        <v>1427</v>
      </c>
      <c r="C30" s="2136"/>
      <c r="D30" s="2136"/>
      <c r="E30" s="2136"/>
      <c r="F30" s="2136"/>
      <c r="G30" s="2136"/>
      <c r="H30" s="2136"/>
      <c r="I30" s="2136"/>
      <c r="J30" s="2136"/>
      <c r="K30" s="2136"/>
      <c r="L30" s="2136"/>
      <c r="M30" s="2136"/>
      <c r="N30" s="2136"/>
      <c r="O30" s="2136"/>
      <c r="P30" s="2136"/>
      <c r="Q30" s="2136"/>
      <c r="R30" s="2136"/>
      <c r="S30" s="2137"/>
      <c r="T30" s="2137"/>
      <c r="U30" s="2137"/>
      <c r="V30" s="2137"/>
      <c r="W30" s="2137"/>
      <c r="X30" s="2137"/>
      <c r="Y30" s="2137"/>
      <c r="Z30" s="2137"/>
      <c r="AA30" s="2137"/>
      <c r="AB30" s="2137"/>
      <c r="AC30" s="564" t="s">
        <v>1395</v>
      </c>
      <c r="AD30" s="565"/>
      <c r="AE30" s="2138" t="s">
        <v>1428</v>
      </c>
      <c r="AF30" s="2138"/>
      <c r="AG30" s="2138"/>
      <c r="AH30" s="2138"/>
      <c r="AI30" s="2138"/>
      <c r="AJ30" s="2138"/>
      <c r="AK30" s="550"/>
    </row>
    <row r="31" spans="1:37" ht="21" customHeight="1">
      <c r="A31" s="550"/>
      <c r="B31" s="2131" t="s">
        <v>1410</v>
      </c>
      <c r="C31" s="2131"/>
      <c r="D31" s="2131"/>
      <c r="E31" s="2131"/>
      <c r="F31" s="2131"/>
      <c r="G31" s="2131"/>
      <c r="H31" s="2131"/>
      <c r="I31" s="2131"/>
      <c r="J31" s="2131"/>
      <c r="K31" s="2131"/>
      <c r="L31" s="2131"/>
      <c r="M31" s="2131"/>
      <c r="N31" s="2131"/>
      <c r="O31" s="2131"/>
      <c r="P31" s="2131"/>
      <c r="Q31" s="2131"/>
      <c r="R31" s="2131"/>
      <c r="S31" s="2131" t="s">
        <v>1411</v>
      </c>
      <c r="T31" s="2131"/>
      <c r="U31" s="2131"/>
      <c r="V31" s="2131"/>
      <c r="W31" s="2131"/>
      <c r="X31" s="2131"/>
      <c r="Y31" s="2131"/>
      <c r="Z31" s="2131"/>
      <c r="AA31" s="2131"/>
      <c r="AB31" s="2131"/>
      <c r="AC31" s="2131"/>
      <c r="AD31" s="2131"/>
      <c r="AE31" s="2131"/>
      <c r="AF31" s="2131"/>
      <c r="AG31" s="2131"/>
      <c r="AH31" s="2131"/>
      <c r="AI31" s="2131"/>
      <c r="AJ31" s="2131"/>
      <c r="AK31" s="550"/>
    </row>
    <row r="32" spans="1:37" ht="21" customHeight="1">
      <c r="A32" s="550"/>
      <c r="B32" s="559">
        <v>1</v>
      </c>
      <c r="C32" s="2127"/>
      <c r="D32" s="2127"/>
      <c r="E32" s="2127"/>
      <c r="F32" s="2127"/>
      <c r="G32" s="2127"/>
      <c r="H32" s="2127"/>
      <c r="I32" s="2127"/>
      <c r="J32" s="2127"/>
      <c r="K32" s="2127"/>
      <c r="L32" s="2127"/>
      <c r="M32" s="2127"/>
      <c r="N32" s="2127"/>
      <c r="O32" s="2127"/>
      <c r="P32" s="2127"/>
      <c r="Q32" s="2127"/>
      <c r="R32" s="2127"/>
      <c r="S32" s="2127"/>
      <c r="T32" s="2127"/>
      <c r="U32" s="2127"/>
      <c r="V32" s="2127"/>
      <c r="W32" s="2127"/>
      <c r="X32" s="2127"/>
      <c r="Y32" s="2127"/>
      <c r="Z32" s="2127"/>
      <c r="AA32" s="2127"/>
      <c r="AB32" s="2127"/>
      <c r="AC32" s="2127"/>
      <c r="AD32" s="2127"/>
      <c r="AE32" s="2127"/>
      <c r="AF32" s="2127"/>
      <c r="AG32" s="2127"/>
      <c r="AH32" s="2127"/>
      <c r="AI32" s="2127"/>
      <c r="AJ32" s="2127"/>
      <c r="AK32" s="550"/>
    </row>
    <row r="33" spans="1:38" ht="21" customHeight="1">
      <c r="A33" s="550"/>
      <c r="B33" s="559">
        <v>2</v>
      </c>
      <c r="C33" s="2127"/>
      <c r="D33" s="2127"/>
      <c r="E33" s="2127"/>
      <c r="F33" s="2127"/>
      <c r="G33" s="2127"/>
      <c r="H33" s="2127"/>
      <c r="I33" s="2127"/>
      <c r="J33" s="2127"/>
      <c r="K33" s="2127"/>
      <c r="L33" s="2127"/>
      <c r="M33" s="2127"/>
      <c r="N33" s="2127"/>
      <c r="O33" s="2127"/>
      <c r="P33" s="2127"/>
      <c r="Q33" s="2127"/>
      <c r="R33" s="2127"/>
      <c r="S33" s="2127"/>
      <c r="T33" s="2127"/>
      <c r="U33" s="2127"/>
      <c r="V33" s="2127"/>
      <c r="W33" s="2127"/>
      <c r="X33" s="2127"/>
      <c r="Y33" s="2127"/>
      <c r="Z33" s="2127"/>
      <c r="AA33" s="2127"/>
      <c r="AB33" s="2127"/>
      <c r="AC33" s="2127"/>
      <c r="AD33" s="2127"/>
      <c r="AE33" s="2127"/>
      <c r="AF33" s="2127"/>
      <c r="AG33" s="2127"/>
      <c r="AH33" s="2127"/>
      <c r="AI33" s="2127"/>
      <c r="AJ33" s="2127"/>
      <c r="AK33" s="550"/>
    </row>
    <row r="34" spans="1:38" ht="21" customHeight="1">
      <c r="A34" s="550"/>
      <c r="B34" s="559">
        <v>3</v>
      </c>
      <c r="C34" s="2127"/>
      <c r="D34" s="2127"/>
      <c r="E34" s="2127"/>
      <c r="F34" s="2127"/>
      <c r="G34" s="2127"/>
      <c r="H34" s="2127"/>
      <c r="I34" s="2127"/>
      <c r="J34" s="2127"/>
      <c r="K34" s="2127"/>
      <c r="L34" s="2127"/>
      <c r="M34" s="2127"/>
      <c r="N34" s="2127"/>
      <c r="O34" s="2127"/>
      <c r="P34" s="2127"/>
      <c r="Q34" s="2127"/>
      <c r="R34" s="2127"/>
      <c r="S34" s="2127"/>
      <c r="T34" s="2127"/>
      <c r="U34" s="2127"/>
      <c r="V34" s="2127"/>
      <c r="W34" s="2127"/>
      <c r="X34" s="2127"/>
      <c r="Y34" s="2127"/>
      <c r="Z34" s="2127"/>
      <c r="AA34" s="2127"/>
      <c r="AB34" s="2127"/>
      <c r="AC34" s="2127"/>
      <c r="AD34" s="2127"/>
      <c r="AE34" s="2127"/>
      <c r="AF34" s="2127"/>
      <c r="AG34" s="2127"/>
      <c r="AH34" s="2127"/>
      <c r="AI34" s="2127"/>
      <c r="AJ34" s="2127"/>
      <c r="AK34" s="550"/>
    </row>
    <row r="35" spans="1:38" ht="8.25" customHeight="1">
      <c r="A35" s="550"/>
      <c r="B35" s="560"/>
      <c r="C35" s="561"/>
      <c r="D35" s="561"/>
      <c r="E35" s="561"/>
      <c r="F35" s="561"/>
      <c r="G35" s="561"/>
      <c r="H35" s="561"/>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50"/>
    </row>
    <row r="36" spans="1:38" ht="22.5" customHeight="1">
      <c r="A36" s="550"/>
      <c r="B36" s="2128" t="s">
        <v>1380</v>
      </c>
      <c r="C36" s="2128"/>
      <c r="D36" s="2128"/>
      <c r="E36" s="2128"/>
      <c r="F36" s="2128"/>
      <c r="G36" s="2128"/>
      <c r="H36" s="2129" t="s">
        <v>1412</v>
      </c>
      <c r="I36" s="2129"/>
      <c r="J36" s="2129"/>
      <c r="K36" s="2129"/>
      <c r="L36" s="2129"/>
      <c r="M36" s="2129"/>
      <c r="N36" s="2129"/>
      <c r="O36" s="2129"/>
      <c r="P36" s="2129"/>
      <c r="Q36" s="2129"/>
      <c r="R36" s="2129"/>
      <c r="S36" s="2129"/>
      <c r="T36" s="2129"/>
      <c r="U36" s="2129"/>
      <c r="V36" s="2129"/>
      <c r="W36" s="2129"/>
      <c r="X36" s="2129"/>
      <c r="Y36" s="2129"/>
      <c r="Z36" s="2129"/>
      <c r="AA36" s="2129"/>
      <c r="AB36" s="2129"/>
      <c r="AC36" s="2129"/>
      <c r="AD36" s="2129"/>
      <c r="AE36" s="2129"/>
      <c r="AF36" s="2129"/>
      <c r="AG36" s="2129"/>
      <c r="AH36" s="2129"/>
      <c r="AI36" s="2129"/>
      <c r="AJ36" s="2129"/>
      <c r="AK36" s="550"/>
    </row>
    <row r="37" spans="1:38" ht="8.25" customHeight="1">
      <c r="A37" s="550"/>
      <c r="B37" s="560"/>
      <c r="C37" s="561"/>
      <c r="D37" s="561"/>
      <c r="E37" s="561"/>
      <c r="F37" s="561"/>
      <c r="G37" s="561"/>
      <c r="H37" s="561"/>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50"/>
    </row>
    <row r="38" spans="1:38" ht="18.75" customHeight="1">
      <c r="A38" s="550"/>
      <c r="B38" s="2130" t="s">
        <v>1429</v>
      </c>
      <c r="C38" s="2130"/>
      <c r="D38" s="2130"/>
      <c r="E38" s="2130"/>
      <c r="F38" s="2130"/>
      <c r="G38" s="2130"/>
      <c r="H38" s="2130"/>
      <c r="I38" s="2130"/>
      <c r="J38" s="2130"/>
      <c r="K38" s="2130"/>
      <c r="L38" s="2130"/>
      <c r="M38" s="2130"/>
      <c r="N38" s="2130"/>
      <c r="O38" s="2130"/>
      <c r="P38" s="2130"/>
      <c r="Q38" s="2130"/>
      <c r="R38" s="2130"/>
      <c r="S38" s="2130"/>
      <c r="T38" s="2130"/>
      <c r="U38" s="2130"/>
      <c r="V38" s="2130"/>
      <c r="W38" s="2130"/>
      <c r="X38" s="2130"/>
      <c r="Y38" s="2130"/>
      <c r="Z38" s="2130"/>
      <c r="AA38" s="2130"/>
      <c r="AB38" s="2130"/>
      <c r="AC38" s="2130"/>
      <c r="AD38" s="2130"/>
      <c r="AE38" s="2130"/>
      <c r="AF38" s="2130"/>
      <c r="AG38" s="2130"/>
      <c r="AH38" s="2130"/>
      <c r="AI38" s="2130"/>
      <c r="AJ38" s="2130"/>
      <c r="AK38" s="2130"/>
      <c r="AL38" s="571"/>
    </row>
    <row r="39" spans="1:38" ht="18.75" customHeight="1">
      <c r="A39" s="550"/>
      <c r="B39" s="2130"/>
      <c r="C39" s="2130"/>
      <c r="D39" s="2130"/>
      <c r="E39" s="2130"/>
      <c r="F39" s="2130"/>
      <c r="G39" s="2130"/>
      <c r="H39" s="2130"/>
      <c r="I39" s="2130"/>
      <c r="J39" s="2130"/>
      <c r="K39" s="2130"/>
      <c r="L39" s="2130"/>
      <c r="M39" s="2130"/>
      <c r="N39" s="2130"/>
      <c r="O39" s="2130"/>
      <c r="P39" s="2130"/>
      <c r="Q39" s="2130"/>
      <c r="R39" s="2130"/>
      <c r="S39" s="2130"/>
      <c r="T39" s="2130"/>
      <c r="U39" s="2130"/>
      <c r="V39" s="2130"/>
      <c r="W39" s="2130"/>
      <c r="X39" s="2130"/>
      <c r="Y39" s="2130"/>
      <c r="Z39" s="2130"/>
      <c r="AA39" s="2130"/>
      <c r="AB39" s="2130"/>
      <c r="AC39" s="2130"/>
      <c r="AD39" s="2130"/>
      <c r="AE39" s="2130"/>
      <c r="AF39" s="2130"/>
      <c r="AG39" s="2130"/>
      <c r="AH39" s="2130"/>
      <c r="AI39" s="2130"/>
      <c r="AJ39" s="2130"/>
      <c r="AK39" s="2130"/>
      <c r="AL39" s="571"/>
    </row>
    <row r="40" spans="1:38" ht="18.75" customHeight="1">
      <c r="A40" s="550"/>
      <c r="B40" s="2130"/>
      <c r="C40" s="2130"/>
      <c r="D40" s="2130"/>
      <c r="E40" s="2130"/>
      <c r="F40" s="2130"/>
      <c r="G40" s="2130"/>
      <c r="H40" s="2130"/>
      <c r="I40" s="2130"/>
      <c r="J40" s="2130"/>
      <c r="K40" s="2130"/>
      <c r="L40" s="2130"/>
      <c r="M40" s="2130"/>
      <c r="N40" s="2130"/>
      <c r="O40" s="2130"/>
      <c r="P40" s="2130"/>
      <c r="Q40" s="2130"/>
      <c r="R40" s="2130"/>
      <c r="S40" s="2130"/>
      <c r="T40" s="2130"/>
      <c r="U40" s="2130"/>
      <c r="V40" s="2130"/>
      <c r="W40" s="2130"/>
      <c r="X40" s="2130"/>
      <c r="Y40" s="2130"/>
      <c r="Z40" s="2130"/>
      <c r="AA40" s="2130"/>
      <c r="AB40" s="2130"/>
      <c r="AC40" s="2130"/>
      <c r="AD40" s="2130"/>
      <c r="AE40" s="2130"/>
      <c r="AF40" s="2130"/>
      <c r="AG40" s="2130"/>
      <c r="AH40" s="2130"/>
      <c r="AI40" s="2130"/>
      <c r="AJ40" s="2130"/>
      <c r="AK40" s="2130"/>
      <c r="AL40" s="571"/>
    </row>
    <row r="41" spans="1:38" ht="18.75" customHeight="1">
      <c r="A41" s="550"/>
      <c r="B41" s="2130"/>
      <c r="C41" s="2130"/>
      <c r="D41" s="2130"/>
      <c r="E41" s="2130"/>
      <c r="F41" s="2130"/>
      <c r="G41" s="2130"/>
      <c r="H41" s="2130"/>
      <c r="I41" s="2130"/>
      <c r="J41" s="2130"/>
      <c r="K41" s="2130"/>
      <c r="L41" s="2130"/>
      <c r="M41" s="2130"/>
      <c r="N41" s="2130"/>
      <c r="O41" s="2130"/>
      <c r="P41" s="2130"/>
      <c r="Q41" s="2130"/>
      <c r="R41" s="2130"/>
      <c r="S41" s="2130"/>
      <c r="T41" s="2130"/>
      <c r="U41" s="2130"/>
      <c r="V41" s="2130"/>
      <c r="W41" s="2130"/>
      <c r="X41" s="2130"/>
      <c r="Y41" s="2130"/>
      <c r="Z41" s="2130"/>
      <c r="AA41" s="2130"/>
      <c r="AB41" s="2130"/>
      <c r="AC41" s="2130"/>
      <c r="AD41" s="2130"/>
      <c r="AE41" s="2130"/>
      <c r="AF41" s="2130"/>
      <c r="AG41" s="2130"/>
      <c r="AH41" s="2130"/>
      <c r="AI41" s="2130"/>
      <c r="AJ41" s="2130"/>
      <c r="AK41" s="2130"/>
      <c r="AL41" s="571"/>
    </row>
    <row r="42" spans="1:38" ht="81.75" customHeight="1">
      <c r="A42" s="550"/>
      <c r="B42" s="2130"/>
      <c r="C42" s="2130"/>
      <c r="D42" s="2130"/>
      <c r="E42" s="2130"/>
      <c r="F42" s="2130"/>
      <c r="G42" s="2130"/>
      <c r="H42" s="2130"/>
      <c r="I42" s="2130"/>
      <c r="J42" s="2130"/>
      <c r="K42" s="2130"/>
      <c r="L42" s="2130"/>
      <c r="M42" s="2130"/>
      <c r="N42" s="2130"/>
      <c r="O42" s="2130"/>
      <c r="P42" s="2130"/>
      <c r="Q42" s="2130"/>
      <c r="R42" s="2130"/>
      <c r="S42" s="2130"/>
      <c r="T42" s="2130"/>
      <c r="U42" s="2130"/>
      <c r="V42" s="2130"/>
      <c r="W42" s="2130"/>
      <c r="X42" s="2130"/>
      <c r="Y42" s="2130"/>
      <c r="Z42" s="2130"/>
      <c r="AA42" s="2130"/>
      <c r="AB42" s="2130"/>
      <c r="AC42" s="2130"/>
      <c r="AD42" s="2130"/>
      <c r="AE42" s="2130"/>
      <c r="AF42" s="2130"/>
      <c r="AG42" s="2130"/>
      <c r="AH42" s="2130"/>
      <c r="AI42" s="2130"/>
      <c r="AJ42" s="2130"/>
      <c r="AK42" s="2130"/>
      <c r="AL42" s="571"/>
    </row>
    <row r="43" spans="1:38" ht="15" customHeight="1">
      <c r="A43" s="550"/>
      <c r="B43" s="2126" t="s">
        <v>1430</v>
      </c>
      <c r="C43" s="2126"/>
      <c r="D43" s="2126"/>
      <c r="E43" s="2126"/>
      <c r="F43" s="2126"/>
      <c r="G43" s="2126"/>
      <c r="H43" s="2126"/>
      <c r="I43" s="2126"/>
      <c r="J43" s="2126"/>
      <c r="K43" s="2126"/>
      <c r="L43" s="2126"/>
      <c r="M43" s="2126"/>
      <c r="N43" s="2126"/>
      <c r="O43" s="2126"/>
      <c r="P43" s="2126"/>
      <c r="Q43" s="2126"/>
      <c r="R43" s="2126"/>
      <c r="S43" s="2126"/>
      <c r="T43" s="2126"/>
      <c r="U43" s="2126"/>
      <c r="V43" s="2126"/>
      <c r="W43" s="2126"/>
      <c r="X43" s="2126"/>
      <c r="Y43" s="2126"/>
      <c r="Z43" s="2126"/>
      <c r="AA43" s="2126"/>
      <c r="AB43" s="2126"/>
      <c r="AC43" s="2126"/>
      <c r="AD43" s="2126"/>
      <c r="AE43" s="2126"/>
      <c r="AF43" s="2126"/>
      <c r="AG43" s="2126"/>
      <c r="AH43" s="2126"/>
      <c r="AI43" s="2126"/>
      <c r="AJ43" s="2126"/>
      <c r="AK43" s="2126"/>
      <c r="AL43" s="571"/>
    </row>
    <row r="44" spans="1:38" ht="15" customHeight="1">
      <c r="A44" s="550"/>
      <c r="B44" s="2126"/>
      <c r="C44" s="2126"/>
      <c r="D44" s="2126"/>
      <c r="E44" s="2126"/>
      <c r="F44" s="2126"/>
      <c r="G44" s="2126"/>
      <c r="H44" s="2126"/>
      <c r="I44" s="2126"/>
      <c r="J44" s="2126"/>
      <c r="K44" s="2126"/>
      <c r="L44" s="2126"/>
      <c r="M44" s="2126"/>
      <c r="N44" s="2126"/>
      <c r="O44" s="2126"/>
      <c r="P44" s="2126"/>
      <c r="Q44" s="2126"/>
      <c r="R44" s="2126"/>
      <c r="S44" s="2126"/>
      <c r="T44" s="2126"/>
      <c r="U44" s="2126"/>
      <c r="V44" s="2126"/>
      <c r="W44" s="2126"/>
      <c r="X44" s="2126"/>
      <c r="Y44" s="2126"/>
      <c r="Z44" s="2126"/>
      <c r="AA44" s="2126"/>
      <c r="AB44" s="2126"/>
      <c r="AC44" s="2126"/>
      <c r="AD44" s="2126"/>
      <c r="AE44" s="2126"/>
      <c r="AF44" s="2126"/>
      <c r="AG44" s="2126"/>
      <c r="AH44" s="2126"/>
      <c r="AI44" s="2126"/>
      <c r="AJ44" s="2126"/>
      <c r="AK44" s="2126"/>
      <c r="AL44" s="571"/>
    </row>
    <row r="45" spans="1:38" ht="15" customHeight="1">
      <c r="A45" s="550"/>
      <c r="B45" s="2126"/>
      <c r="C45" s="2126"/>
      <c r="D45" s="2126"/>
      <c r="E45" s="2126"/>
      <c r="F45" s="2126"/>
      <c r="G45" s="2126"/>
      <c r="H45" s="2126"/>
      <c r="I45" s="2126"/>
      <c r="J45" s="2126"/>
      <c r="K45" s="2126"/>
      <c r="L45" s="2126"/>
      <c r="M45" s="2126"/>
      <c r="N45" s="2126"/>
      <c r="O45" s="2126"/>
      <c r="P45" s="2126"/>
      <c r="Q45" s="2126"/>
      <c r="R45" s="2126"/>
      <c r="S45" s="2126"/>
      <c r="T45" s="2126"/>
      <c r="U45" s="2126"/>
      <c r="V45" s="2126"/>
      <c r="W45" s="2126"/>
      <c r="X45" s="2126"/>
      <c r="Y45" s="2126"/>
      <c r="Z45" s="2126"/>
      <c r="AA45" s="2126"/>
      <c r="AB45" s="2126"/>
      <c r="AC45" s="2126"/>
      <c r="AD45" s="2126"/>
      <c r="AE45" s="2126"/>
      <c r="AF45" s="2126"/>
      <c r="AG45" s="2126"/>
      <c r="AH45" s="2126"/>
      <c r="AI45" s="2126"/>
      <c r="AJ45" s="2126"/>
      <c r="AK45" s="2126"/>
      <c r="AL45" s="571"/>
    </row>
    <row r="46" spans="1:38" ht="15" customHeight="1">
      <c r="A46" s="550"/>
      <c r="B46" s="2126"/>
      <c r="C46" s="2126"/>
      <c r="D46" s="2126"/>
      <c r="E46" s="2126"/>
      <c r="F46" s="2126"/>
      <c r="G46" s="2126"/>
      <c r="H46" s="2126"/>
      <c r="I46" s="2126"/>
      <c r="J46" s="2126"/>
      <c r="K46" s="2126"/>
      <c r="L46" s="2126"/>
      <c r="M46" s="2126"/>
      <c r="N46" s="2126"/>
      <c r="O46" s="2126"/>
      <c r="P46" s="2126"/>
      <c r="Q46" s="2126"/>
      <c r="R46" s="2126"/>
      <c r="S46" s="2126"/>
      <c r="T46" s="2126"/>
      <c r="U46" s="2126"/>
      <c r="V46" s="2126"/>
      <c r="W46" s="2126"/>
      <c r="X46" s="2126"/>
      <c r="Y46" s="2126"/>
      <c r="Z46" s="2126"/>
      <c r="AA46" s="2126"/>
      <c r="AB46" s="2126"/>
      <c r="AC46" s="2126"/>
      <c r="AD46" s="2126"/>
      <c r="AE46" s="2126"/>
      <c r="AF46" s="2126"/>
      <c r="AG46" s="2126"/>
      <c r="AH46" s="2126"/>
      <c r="AI46" s="2126"/>
      <c r="AJ46" s="2126"/>
      <c r="AK46" s="2126"/>
      <c r="AL46" s="571"/>
    </row>
    <row r="47" spans="1:38" ht="36" customHeight="1">
      <c r="A47" s="550"/>
      <c r="B47" s="2126"/>
      <c r="C47" s="2126"/>
      <c r="D47" s="2126"/>
      <c r="E47" s="2126"/>
      <c r="F47" s="2126"/>
      <c r="G47" s="2126"/>
      <c r="H47" s="2126"/>
      <c r="I47" s="2126"/>
      <c r="J47" s="2126"/>
      <c r="K47" s="2126"/>
      <c r="L47" s="2126"/>
      <c r="M47" s="2126"/>
      <c r="N47" s="2126"/>
      <c r="O47" s="2126"/>
      <c r="P47" s="2126"/>
      <c r="Q47" s="2126"/>
      <c r="R47" s="2126"/>
      <c r="S47" s="2126"/>
      <c r="T47" s="2126"/>
      <c r="U47" s="2126"/>
      <c r="V47" s="2126"/>
      <c r="W47" s="2126"/>
      <c r="X47" s="2126"/>
      <c r="Y47" s="2126"/>
      <c r="Z47" s="2126"/>
      <c r="AA47" s="2126"/>
      <c r="AB47" s="2126"/>
      <c r="AC47" s="2126"/>
      <c r="AD47" s="2126"/>
      <c r="AE47" s="2126"/>
      <c r="AF47" s="2126"/>
      <c r="AG47" s="2126"/>
      <c r="AH47" s="2126"/>
      <c r="AI47" s="2126"/>
      <c r="AJ47" s="2126"/>
      <c r="AK47" s="2126"/>
      <c r="AL47" s="571"/>
    </row>
    <row r="48" spans="1:38" s="572" customFormat="1" ht="32.25" customHeight="1">
      <c r="A48" s="567"/>
      <c r="B48" s="2126" t="s">
        <v>1431</v>
      </c>
      <c r="C48" s="2126"/>
      <c r="D48" s="2126"/>
      <c r="E48" s="2126"/>
      <c r="F48" s="2126"/>
      <c r="G48" s="2126"/>
      <c r="H48" s="2126"/>
      <c r="I48" s="2126"/>
      <c r="J48" s="2126"/>
      <c r="K48" s="2126"/>
      <c r="L48" s="2126"/>
      <c r="M48" s="2126"/>
      <c r="N48" s="2126"/>
      <c r="O48" s="2126"/>
      <c r="P48" s="2126"/>
      <c r="Q48" s="2126"/>
      <c r="R48" s="2126"/>
      <c r="S48" s="2126"/>
      <c r="T48" s="2126"/>
      <c r="U48" s="2126"/>
      <c r="V48" s="2126"/>
      <c r="W48" s="2126"/>
      <c r="X48" s="2126"/>
      <c r="Y48" s="2126"/>
      <c r="Z48" s="2126"/>
      <c r="AA48" s="2126"/>
      <c r="AB48" s="2126"/>
      <c r="AC48" s="2126"/>
      <c r="AD48" s="2126"/>
      <c r="AE48" s="2126"/>
      <c r="AF48" s="2126"/>
      <c r="AG48" s="2126"/>
      <c r="AH48" s="2126"/>
      <c r="AI48" s="2126"/>
      <c r="AJ48" s="2126"/>
      <c r="AK48" s="2126"/>
    </row>
    <row r="49" spans="1:37" s="572" customFormat="1" ht="36" customHeight="1">
      <c r="A49" s="567"/>
      <c r="B49" s="2126" t="s">
        <v>1432</v>
      </c>
      <c r="C49" s="2126"/>
      <c r="D49" s="2126"/>
      <c r="E49" s="2126"/>
      <c r="F49" s="2126"/>
      <c r="G49" s="2126"/>
      <c r="H49" s="2126"/>
      <c r="I49" s="2126"/>
      <c r="J49" s="2126"/>
      <c r="K49" s="2126"/>
      <c r="L49" s="2126"/>
      <c r="M49" s="2126"/>
      <c r="N49" s="2126"/>
      <c r="O49" s="2126"/>
      <c r="P49" s="2126"/>
      <c r="Q49" s="2126"/>
      <c r="R49" s="2126"/>
      <c r="S49" s="2126"/>
      <c r="T49" s="2126"/>
      <c r="U49" s="2126"/>
      <c r="V49" s="2126"/>
      <c r="W49" s="2126"/>
      <c r="X49" s="2126"/>
      <c r="Y49" s="2126"/>
      <c r="Z49" s="2126"/>
      <c r="AA49" s="2126"/>
      <c r="AB49" s="2126"/>
      <c r="AC49" s="2126"/>
      <c r="AD49" s="2126"/>
      <c r="AE49" s="2126"/>
      <c r="AF49" s="2126"/>
      <c r="AG49" s="2126"/>
      <c r="AH49" s="2126"/>
      <c r="AI49" s="2126"/>
      <c r="AJ49" s="2126"/>
      <c r="AK49" s="2126"/>
    </row>
    <row r="50" spans="1:37" s="572" customFormat="1" ht="21" customHeight="1">
      <c r="B50" s="572" t="s">
        <v>1433</v>
      </c>
      <c r="AK50" s="573"/>
    </row>
    <row r="51" spans="1:37" s="572" customFormat="1" ht="21" customHeight="1">
      <c r="B51" s="572" t="s">
        <v>1434</v>
      </c>
      <c r="AK51" s="573"/>
    </row>
  </sheetData>
  <protectedRanges>
    <protectedRange sqref="L8:Y8 AG8:AJ8 L7:AJ7 L9:AJ9" name="範囲1"/>
  </protectedRanges>
  <mergeCells count="90">
    <mergeCell ref="AA3:AJ3"/>
    <mergeCell ref="B5:AJ5"/>
    <mergeCell ref="B7:K7"/>
    <mergeCell ref="L7:AJ7"/>
    <mergeCell ref="B8:K8"/>
    <mergeCell ref="L8:Y8"/>
    <mergeCell ref="Z8:AF8"/>
    <mergeCell ref="AG8:AJ8"/>
    <mergeCell ref="B9:K9"/>
    <mergeCell ref="L9:AJ9"/>
    <mergeCell ref="B11:AJ11"/>
    <mergeCell ref="B12:R12"/>
    <mergeCell ref="S12:AB12"/>
    <mergeCell ref="AE12:AJ12"/>
    <mergeCell ref="C13:R13"/>
    <mergeCell ref="S13:AB13"/>
    <mergeCell ref="AE13:AJ13"/>
    <mergeCell ref="B14:R14"/>
    <mergeCell ref="S14:AB14"/>
    <mergeCell ref="AE14:AJ14"/>
    <mergeCell ref="B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C25:K25"/>
    <mergeCell ref="L25:X25"/>
    <mergeCell ref="Y25:AD25"/>
    <mergeCell ref="AE25:AJ25"/>
    <mergeCell ref="B26:K26"/>
    <mergeCell ref="L26:P26"/>
    <mergeCell ref="Q26:R26"/>
    <mergeCell ref="S26:AD26"/>
    <mergeCell ref="AE26:AJ26"/>
    <mergeCell ref="B28:AJ28"/>
    <mergeCell ref="B29:R29"/>
    <mergeCell ref="S29:AB29"/>
    <mergeCell ref="AE29:AJ29"/>
    <mergeCell ref="B30:R30"/>
    <mergeCell ref="S30:AB30"/>
    <mergeCell ref="AE30:AJ30"/>
    <mergeCell ref="B31:R31"/>
    <mergeCell ref="S31:AJ31"/>
    <mergeCell ref="C32:R32"/>
    <mergeCell ref="S32:AJ32"/>
    <mergeCell ref="C33:R33"/>
    <mergeCell ref="S33:AJ33"/>
    <mergeCell ref="B48:AK48"/>
    <mergeCell ref="B49:AK49"/>
    <mergeCell ref="C34:R34"/>
    <mergeCell ref="S34:AJ34"/>
    <mergeCell ref="B36:G36"/>
    <mergeCell ref="H36:AJ36"/>
    <mergeCell ref="B38:AK42"/>
    <mergeCell ref="B43:AK47"/>
  </mergeCells>
  <phoneticPr fontId="7"/>
  <hyperlinks>
    <hyperlink ref="A1" location="'目次'!A1" display="目次" xr:uid="{00000000-0004-0000-0900-000000000000}"/>
  </hyperlinks>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23"/>
  <dimension ref="A1:H23"/>
  <sheetViews>
    <sheetView view="pageBreakPreview" zoomScaleNormal="100" zoomScaleSheetLayoutView="100" workbookViewId="0"/>
  </sheetViews>
  <sheetFormatPr defaultRowHeight="13"/>
  <cols>
    <col min="1" max="1" width="3.08984375" customWidth="1"/>
    <col min="2" max="2" width="13.08984375" customWidth="1"/>
    <col min="3" max="3" width="4.08984375" customWidth="1"/>
    <col min="5" max="5" width="23.36328125" customWidth="1"/>
    <col min="7" max="7" width="7.08984375" customWidth="1"/>
    <col min="8" max="8" width="26.90625" customWidth="1"/>
  </cols>
  <sheetData>
    <row r="1" spans="1:8" ht="18" customHeight="1">
      <c r="A1" s="172" t="s">
        <v>646</v>
      </c>
    </row>
    <row r="2" spans="1:8" ht="16.5">
      <c r="A2" s="3976" t="s">
        <v>294</v>
      </c>
      <c r="B2" s="3977"/>
      <c r="C2" s="3977"/>
      <c r="D2" s="3977"/>
      <c r="E2" s="90"/>
      <c r="F2" s="90"/>
      <c r="G2" s="90"/>
      <c r="H2" s="90"/>
    </row>
    <row r="3" spans="1:8" ht="16.5">
      <c r="A3" s="89"/>
      <c r="B3" s="90"/>
      <c r="C3" s="90"/>
      <c r="D3" s="90"/>
      <c r="E3" s="90"/>
      <c r="F3" s="90"/>
      <c r="G3" s="90"/>
      <c r="H3" s="157" t="s">
        <v>517</v>
      </c>
    </row>
    <row r="4" spans="1:8" ht="16.5">
      <c r="A4" s="89"/>
      <c r="B4" s="3978" t="s">
        <v>277</v>
      </c>
      <c r="C4" s="3978"/>
      <c r="D4" s="3978"/>
      <c r="E4" s="3978"/>
      <c r="F4" s="3978"/>
      <c r="G4" s="3978"/>
      <c r="H4" s="3978"/>
    </row>
    <row r="5" spans="1:8" ht="16.5">
      <c r="A5" s="91"/>
      <c r="B5" s="91"/>
      <c r="C5" s="91"/>
      <c r="D5" s="91"/>
      <c r="E5" s="91"/>
      <c r="F5" s="91"/>
      <c r="G5" s="91"/>
      <c r="H5" s="90"/>
    </row>
    <row r="6" spans="1:8" ht="16.5">
      <c r="A6" s="91"/>
      <c r="B6" s="92" t="s">
        <v>16</v>
      </c>
      <c r="C6" s="3979"/>
      <c r="D6" s="3980"/>
      <c r="E6" s="3980"/>
      <c r="F6" s="3980"/>
      <c r="G6" s="3980"/>
      <c r="H6" s="3981"/>
    </row>
    <row r="7" spans="1:8" ht="16.5">
      <c r="A7" s="91"/>
      <c r="B7" s="92" t="s">
        <v>76</v>
      </c>
      <c r="C7" s="3979"/>
      <c r="D7" s="3980"/>
      <c r="E7" s="3980"/>
      <c r="F7" s="3980"/>
      <c r="G7" s="3980"/>
      <c r="H7" s="3981"/>
    </row>
    <row r="8" spans="1:8" ht="16.5">
      <c r="A8" s="91"/>
      <c r="B8" s="92" t="s">
        <v>278</v>
      </c>
      <c r="C8" s="3979"/>
      <c r="D8" s="3980"/>
      <c r="E8" s="3980"/>
      <c r="F8" s="3980"/>
      <c r="G8" s="3980"/>
      <c r="H8" s="3981"/>
    </row>
    <row r="9" spans="1:8">
      <c r="A9" s="90"/>
      <c r="B9" s="104" t="s">
        <v>56</v>
      </c>
      <c r="C9" s="3959" t="s">
        <v>279</v>
      </c>
      <c r="D9" s="3960"/>
      <c r="E9" s="3960"/>
      <c r="F9" s="3960"/>
      <c r="G9" s="3960"/>
      <c r="H9" s="3961"/>
    </row>
    <row r="10" spans="1:8" ht="36" customHeight="1">
      <c r="A10" s="90"/>
      <c r="B10" s="3954" t="s">
        <v>280</v>
      </c>
      <c r="C10" s="92">
        <v>1</v>
      </c>
      <c r="D10" s="3966" t="s">
        <v>281</v>
      </c>
      <c r="E10" s="3966"/>
      <c r="F10" s="3967"/>
      <c r="G10" s="3967"/>
      <c r="H10" s="3967"/>
    </row>
    <row r="11" spans="1:8" ht="36" customHeight="1">
      <c r="A11" s="90"/>
      <c r="B11" s="3956"/>
      <c r="C11" s="92">
        <v>2</v>
      </c>
      <c r="D11" s="3966" t="s">
        <v>282</v>
      </c>
      <c r="E11" s="3966"/>
      <c r="F11" s="3967" t="s">
        <v>187</v>
      </c>
      <c r="G11" s="3967"/>
      <c r="H11" s="3967"/>
    </row>
    <row r="12" spans="1:8" ht="57" customHeight="1">
      <c r="A12" s="90"/>
      <c r="B12" s="3955" t="s">
        <v>283</v>
      </c>
      <c r="C12" s="92">
        <v>1</v>
      </c>
      <c r="D12" s="3968" t="s">
        <v>284</v>
      </c>
      <c r="E12" s="3968"/>
      <c r="F12" s="3967"/>
      <c r="G12" s="3967"/>
      <c r="H12" s="3967"/>
    </row>
    <row r="13" spans="1:8" ht="57" customHeight="1">
      <c r="A13" s="90"/>
      <c r="B13" s="3956"/>
      <c r="C13" s="92">
        <v>2</v>
      </c>
      <c r="D13" s="3957" t="s">
        <v>285</v>
      </c>
      <c r="E13" s="3969"/>
      <c r="F13" s="3967"/>
      <c r="G13" s="3967"/>
      <c r="H13" s="3967"/>
    </row>
    <row r="14" spans="1:8">
      <c r="A14" s="90"/>
      <c r="B14" s="3954" t="s">
        <v>286</v>
      </c>
      <c r="C14" s="3970"/>
      <c r="D14" s="3971"/>
      <c r="E14" s="3971"/>
      <c r="F14" s="3971"/>
      <c r="G14" s="3971"/>
      <c r="H14" s="3972"/>
    </row>
    <row r="15" spans="1:8">
      <c r="A15" s="90"/>
      <c r="B15" s="3956"/>
      <c r="C15" s="3973"/>
      <c r="D15" s="3974"/>
      <c r="E15" s="3974"/>
      <c r="F15" s="3974"/>
      <c r="G15" s="3974"/>
      <c r="H15" s="3975"/>
    </row>
    <row r="16" spans="1:8" ht="27.75" customHeight="1">
      <c r="A16" s="90"/>
      <c r="B16" s="3954" t="s">
        <v>287</v>
      </c>
      <c r="C16" s="104">
        <v>1</v>
      </c>
      <c r="D16" s="3957" t="s">
        <v>288</v>
      </c>
      <c r="E16" s="3958"/>
      <c r="F16" s="3959" t="s">
        <v>187</v>
      </c>
      <c r="G16" s="3960"/>
      <c r="H16" s="3961"/>
    </row>
    <row r="17" spans="1:8">
      <c r="A17" s="90"/>
      <c r="B17" s="3955"/>
      <c r="C17" s="3954">
        <v>2</v>
      </c>
      <c r="D17" s="3962" t="s">
        <v>289</v>
      </c>
      <c r="E17" s="3963"/>
      <c r="F17" s="3970" t="s">
        <v>187</v>
      </c>
      <c r="G17" s="3971"/>
      <c r="H17" s="3972"/>
    </row>
    <row r="18" spans="1:8" ht="43.5" customHeight="1">
      <c r="A18" s="90"/>
      <c r="B18" s="3956"/>
      <c r="C18" s="3956"/>
      <c r="D18" s="3964"/>
      <c r="E18" s="3965"/>
      <c r="F18" s="3973"/>
      <c r="G18" s="3974"/>
      <c r="H18" s="3975"/>
    </row>
    <row r="19" spans="1:8" ht="15" customHeight="1">
      <c r="A19" s="90"/>
      <c r="B19" s="98" t="s">
        <v>60</v>
      </c>
      <c r="C19" s="90"/>
      <c r="D19" s="90"/>
      <c r="E19" s="90"/>
      <c r="F19" s="90"/>
      <c r="G19" s="90"/>
      <c r="H19" s="90"/>
    </row>
    <row r="20" spans="1:8" ht="29.25" customHeight="1">
      <c r="A20" s="90"/>
      <c r="B20" s="3953" t="s">
        <v>290</v>
      </c>
      <c r="C20" s="3953"/>
      <c r="D20" s="3953"/>
      <c r="E20" s="3953"/>
      <c r="F20" s="3953"/>
      <c r="G20" s="3953"/>
      <c r="H20" s="3953"/>
    </row>
    <row r="21" spans="1:8" ht="27.75" customHeight="1">
      <c r="A21" s="90"/>
      <c r="B21" s="3953" t="s">
        <v>291</v>
      </c>
      <c r="C21" s="3953"/>
      <c r="D21" s="3953"/>
      <c r="E21" s="3953"/>
      <c r="F21" s="3953"/>
      <c r="G21" s="3953"/>
      <c r="H21" s="3953"/>
    </row>
    <row r="22" spans="1:8" ht="28.5" customHeight="1">
      <c r="A22" s="90"/>
      <c r="B22" s="3953" t="s">
        <v>292</v>
      </c>
      <c r="C22" s="3953"/>
      <c r="D22" s="3953"/>
      <c r="E22" s="3953"/>
      <c r="F22" s="3953"/>
      <c r="G22" s="3953"/>
      <c r="H22" s="3953"/>
    </row>
    <row r="23" spans="1:8">
      <c r="A23" s="90"/>
      <c r="B23" s="98" t="s">
        <v>293</v>
      </c>
      <c r="C23" s="90"/>
      <c r="D23" s="90"/>
      <c r="E23" s="90"/>
      <c r="F23" s="90"/>
      <c r="G23" s="90"/>
      <c r="H23" s="90"/>
    </row>
  </sheetData>
  <customSheetViews>
    <customSheetView guid="{A89971A1-2A57-4416-B1BB-86BE65CC2ABD}" showPageBreaks="1" printArea="1" view="pageBreakPreview">
      <pageMargins left="0.7" right="0.7" top="0.75" bottom="0.75" header="0.3" footer="0.3"/>
      <pageSetup paperSize="9" scale="85" orientation="portrait" r:id="rId1"/>
    </customSheetView>
  </customSheetViews>
  <mergeCells count="27">
    <mergeCell ref="C9:H9"/>
    <mergeCell ref="A2:D2"/>
    <mergeCell ref="B4:H4"/>
    <mergeCell ref="C6:H6"/>
    <mergeCell ref="C7:H7"/>
    <mergeCell ref="C8:H8"/>
    <mergeCell ref="B12:B13"/>
    <mergeCell ref="D12:E12"/>
    <mergeCell ref="F12:H12"/>
    <mergeCell ref="D13:E13"/>
    <mergeCell ref="F17:H18"/>
    <mergeCell ref="B14:B15"/>
    <mergeCell ref="C14:H15"/>
    <mergeCell ref="F13:H13"/>
    <mergeCell ref="B10:B11"/>
    <mergeCell ref="D10:E10"/>
    <mergeCell ref="F10:H10"/>
    <mergeCell ref="D11:E11"/>
    <mergeCell ref="F11:H11"/>
    <mergeCell ref="B20:H20"/>
    <mergeCell ref="B21:H21"/>
    <mergeCell ref="B22:H22"/>
    <mergeCell ref="B16:B18"/>
    <mergeCell ref="D16:E16"/>
    <mergeCell ref="F16:H16"/>
    <mergeCell ref="C17:C18"/>
    <mergeCell ref="D17:E18"/>
  </mergeCells>
  <phoneticPr fontId="7"/>
  <hyperlinks>
    <hyperlink ref="A1" location="'目次'!A1" display="目次" xr:uid="{00000000-0004-0000-3F00-000000000000}"/>
  </hyperlinks>
  <pageMargins left="0.7" right="0.7" top="0.75" bottom="0.75" header="0.3" footer="0.3"/>
  <pageSetup paperSize="9" scale="85" orientation="portrait"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0000"/>
  </sheetPr>
  <dimension ref="A1:AM60"/>
  <sheetViews>
    <sheetView showGridLines="0" view="pageBreakPreview" zoomScaleNormal="100" zoomScaleSheetLayoutView="100" workbookViewId="0">
      <selection sqref="A1:D1"/>
    </sheetView>
  </sheetViews>
  <sheetFormatPr defaultColWidth="2.26953125" defaultRowHeight="13"/>
  <cols>
    <col min="1" max="1" width="2.36328125" style="241" customWidth="1"/>
    <col min="2" max="2" width="2.36328125" style="242" customWidth="1"/>
    <col min="3" max="38" width="2.36328125" style="241" customWidth="1"/>
    <col min="39" max="256" width="2.26953125" style="241"/>
    <col min="257" max="294" width="2.36328125" style="241" customWidth="1"/>
    <col min="295" max="512" width="2.26953125" style="241"/>
    <col min="513" max="550" width="2.36328125" style="241" customWidth="1"/>
    <col min="551" max="768" width="2.26953125" style="241"/>
    <col min="769" max="806" width="2.36328125" style="241" customWidth="1"/>
    <col min="807" max="1024" width="2.26953125" style="241"/>
    <col min="1025" max="1062" width="2.36328125" style="241" customWidth="1"/>
    <col min="1063" max="1280" width="2.26953125" style="241"/>
    <col min="1281" max="1318" width="2.36328125" style="241" customWidth="1"/>
    <col min="1319" max="1536" width="2.26953125" style="241"/>
    <col min="1537" max="1574" width="2.36328125" style="241" customWidth="1"/>
    <col min="1575" max="1792" width="2.26953125" style="241"/>
    <col min="1793" max="1830" width="2.36328125" style="241" customWidth="1"/>
    <col min="1831" max="2048" width="2.26953125" style="241"/>
    <col min="2049" max="2086" width="2.36328125" style="241" customWidth="1"/>
    <col min="2087" max="2304" width="2.26953125" style="241"/>
    <col min="2305" max="2342" width="2.36328125" style="241" customWidth="1"/>
    <col min="2343" max="2560" width="2.26953125" style="241"/>
    <col min="2561" max="2598" width="2.36328125" style="241" customWidth="1"/>
    <col min="2599" max="2816" width="2.26953125" style="241"/>
    <col min="2817" max="2854" width="2.36328125" style="241" customWidth="1"/>
    <col min="2855" max="3072" width="2.26953125" style="241"/>
    <col min="3073" max="3110" width="2.36328125" style="241" customWidth="1"/>
    <col min="3111" max="3328" width="2.26953125" style="241"/>
    <col min="3329" max="3366" width="2.36328125" style="241" customWidth="1"/>
    <col min="3367" max="3584" width="2.26953125" style="241"/>
    <col min="3585" max="3622" width="2.36328125" style="241" customWidth="1"/>
    <col min="3623" max="3840" width="2.26953125" style="241"/>
    <col min="3841" max="3878" width="2.36328125" style="241" customWidth="1"/>
    <col min="3879" max="4096" width="2.26953125" style="241"/>
    <col min="4097" max="4134" width="2.36328125" style="241" customWidth="1"/>
    <col min="4135" max="4352" width="2.26953125" style="241"/>
    <col min="4353" max="4390" width="2.36328125" style="241" customWidth="1"/>
    <col min="4391" max="4608" width="2.26953125" style="241"/>
    <col min="4609" max="4646" width="2.36328125" style="241" customWidth="1"/>
    <col min="4647" max="4864" width="2.26953125" style="241"/>
    <col min="4865" max="4902" width="2.36328125" style="241" customWidth="1"/>
    <col min="4903" max="5120" width="2.26953125" style="241"/>
    <col min="5121" max="5158" width="2.36328125" style="241" customWidth="1"/>
    <col min="5159" max="5376" width="2.26953125" style="241"/>
    <col min="5377" max="5414" width="2.36328125" style="241" customWidth="1"/>
    <col min="5415" max="5632" width="2.26953125" style="241"/>
    <col min="5633" max="5670" width="2.36328125" style="241" customWidth="1"/>
    <col min="5671" max="5888" width="2.26953125" style="241"/>
    <col min="5889" max="5926" width="2.36328125" style="241" customWidth="1"/>
    <col min="5927" max="6144" width="2.26953125" style="241"/>
    <col min="6145" max="6182" width="2.36328125" style="241" customWidth="1"/>
    <col min="6183" max="6400" width="2.26953125" style="241"/>
    <col min="6401" max="6438" width="2.36328125" style="241" customWidth="1"/>
    <col min="6439" max="6656" width="2.26953125" style="241"/>
    <col min="6657" max="6694" width="2.36328125" style="241" customWidth="1"/>
    <col min="6695" max="6912" width="2.26953125" style="241"/>
    <col min="6913" max="6950" width="2.36328125" style="241" customWidth="1"/>
    <col min="6951" max="7168" width="2.26953125" style="241"/>
    <col min="7169" max="7206" width="2.36328125" style="241" customWidth="1"/>
    <col min="7207" max="7424" width="2.26953125" style="241"/>
    <col min="7425" max="7462" width="2.36328125" style="241" customWidth="1"/>
    <col min="7463" max="7680" width="2.26953125" style="241"/>
    <col min="7681" max="7718" width="2.36328125" style="241" customWidth="1"/>
    <col min="7719" max="7936" width="2.26953125" style="241"/>
    <col min="7937" max="7974" width="2.36328125" style="241" customWidth="1"/>
    <col min="7975" max="8192" width="2.26953125" style="241"/>
    <col min="8193" max="8230" width="2.36328125" style="241" customWidth="1"/>
    <col min="8231" max="8448" width="2.26953125" style="241"/>
    <col min="8449" max="8486" width="2.36328125" style="241" customWidth="1"/>
    <col min="8487" max="8704" width="2.26953125" style="241"/>
    <col min="8705" max="8742" width="2.36328125" style="241" customWidth="1"/>
    <col min="8743" max="8960" width="2.26953125" style="241"/>
    <col min="8961" max="8998" width="2.36328125" style="241" customWidth="1"/>
    <col min="8999" max="9216" width="2.26953125" style="241"/>
    <col min="9217" max="9254" width="2.36328125" style="241" customWidth="1"/>
    <col min="9255" max="9472" width="2.26953125" style="241"/>
    <col min="9473" max="9510" width="2.36328125" style="241" customWidth="1"/>
    <col min="9511" max="9728" width="2.26953125" style="241"/>
    <col min="9729" max="9766" width="2.36328125" style="241" customWidth="1"/>
    <col min="9767" max="9984" width="2.26953125" style="241"/>
    <col min="9985" max="10022" width="2.36328125" style="241" customWidth="1"/>
    <col min="10023" max="10240" width="2.26953125" style="241"/>
    <col min="10241" max="10278" width="2.36328125" style="241" customWidth="1"/>
    <col min="10279" max="10496" width="2.26953125" style="241"/>
    <col min="10497" max="10534" width="2.36328125" style="241" customWidth="1"/>
    <col min="10535" max="10752" width="2.26953125" style="241"/>
    <col min="10753" max="10790" width="2.36328125" style="241" customWidth="1"/>
    <col min="10791" max="11008" width="2.26953125" style="241"/>
    <col min="11009" max="11046" width="2.36328125" style="241" customWidth="1"/>
    <col min="11047" max="11264" width="2.26953125" style="241"/>
    <col min="11265" max="11302" width="2.36328125" style="241" customWidth="1"/>
    <col min="11303" max="11520" width="2.26953125" style="241"/>
    <col min="11521" max="11558" width="2.36328125" style="241" customWidth="1"/>
    <col min="11559" max="11776" width="2.26953125" style="241"/>
    <col min="11777" max="11814" width="2.36328125" style="241" customWidth="1"/>
    <col min="11815" max="12032" width="2.26953125" style="241"/>
    <col min="12033" max="12070" width="2.36328125" style="241" customWidth="1"/>
    <col min="12071" max="12288" width="2.26953125" style="241"/>
    <col min="12289" max="12326" width="2.36328125" style="241" customWidth="1"/>
    <col min="12327" max="12544" width="2.26953125" style="241"/>
    <col min="12545" max="12582" width="2.36328125" style="241" customWidth="1"/>
    <col min="12583" max="12800" width="2.26953125" style="241"/>
    <col min="12801" max="12838" width="2.36328125" style="241" customWidth="1"/>
    <col min="12839" max="13056" width="2.26953125" style="241"/>
    <col min="13057" max="13094" width="2.36328125" style="241" customWidth="1"/>
    <col min="13095" max="13312" width="2.26953125" style="241"/>
    <col min="13313" max="13350" width="2.36328125" style="241" customWidth="1"/>
    <col min="13351" max="13568" width="2.26953125" style="241"/>
    <col min="13569" max="13606" width="2.36328125" style="241" customWidth="1"/>
    <col min="13607" max="13824" width="2.26953125" style="241"/>
    <col min="13825" max="13862" width="2.36328125" style="241" customWidth="1"/>
    <col min="13863" max="14080" width="2.26953125" style="241"/>
    <col min="14081" max="14118" width="2.36328125" style="241" customWidth="1"/>
    <col min="14119" max="14336" width="2.26953125" style="241"/>
    <col min="14337" max="14374" width="2.36328125" style="241" customWidth="1"/>
    <col min="14375" max="14592" width="2.26953125" style="241"/>
    <col min="14593" max="14630" width="2.36328125" style="241" customWidth="1"/>
    <col min="14631" max="14848" width="2.26953125" style="241"/>
    <col min="14849" max="14886" width="2.36328125" style="241" customWidth="1"/>
    <col min="14887" max="15104" width="2.26953125" style="241"/>
    <col min="15105" max="15142" width="2.36328125" style="241" customWidth="1"/>
    <col min="15143" max="15360" width="2.26953125" style="241"/>
    <col min="15361" max="15398" width="2.36328125" style="241" customWidth="1"/>
    <col min="15399" max="15616" width="2.26953125" style="241"/>
    <col min="15617" max="15654" width="2.36328125" style="241" customWidth="1"/>
    <col min="15655" max="15872" width="2.26953125" style="241"/>
    <col min="15873" max="15910" width="2.36328125" style="241" customWidth="1"/>
    <col min="15911" max="16128" width="2.26953125" style="241"/>
    <col min="16129" max="16166" width="2.36328125" style="241" customWidth="1"/>
    <col min="16167" max="16384" width="2.26953125" style="241"/>
  </cols>
  <sheetData>
    <row r="1" spans="1:39">
      <c r="A1" s="1724" t="s">
        <v>840</v>
      </c>
      <c r="B1" s="1724"/>
      <c r="C1" s="1724"/>
      <c r="D1" s="1724"/>
    </row>
    <row r="2" spans="1:39" ht="21" customHeight="1">
      <c r="A2" s="1337" t="s">
        <v>2560</v>
      </c>
      <c r="B2" s="1468"/>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3982">
        <f>[6]目次!C5</f>
        <v>0</v>
      </c>
      <c r="AC2" s="3982"/>
      <c r="AD2" s="3982"/>
      <c r="AE2" s="3982"/>
      <c r="AF2" s="3982"/>
      <c r="AG2" s="3982"/>
      <c r="AH2" s="3982"/>
      <c r="AI2" s="3982"/>
      <c r="AJ2" s="1337"/>
      <c r="AK2" s="3983" t="s">
        <v>401</v>
      </c>
      <c r="AL2" s="3983"/>
      <c r="AM2" s="1337"/>
    </row>
    <row r="3" spans="1:39" ht="12" customHeight="1">
      <c r="A3" s="1337"/>
      <c r="B3" s="1468"/>
      <c r="C3" s="1337"/>
      <c r="D3" s="1337"/>
      <c r="E3" s="1337"/>
      <c r="F3" s="1337"/>
      <c r="G3" s="1337"/>
      <c r="H3" s="1337"/>
      <c r="I3" s="1337"/>
      <c r="J3" s="1337"/>
      <c r="K3" s="1337"/>
      <c r="L3" s="1337"/>
      <c r="M3" s="1337"/>
      <c r="N3" s="1337"/>
      <c r="O3" s="1337"/>
      <c r="P3" s="1337"/>
      <c r="Q3" s="1337"/>
      <c r="R3" s="1337"/>
      <c r="S3" s="1337"/>
      <c r="T3" s="1337"/>
      <c r="U3" s="1337"/>
      <c r="V3" s="1337"/>
      <c r="W3" s="1337"/>
      <c r="X3" s="1337"/>
      <c r="Y3" s="1337"/>
      <c r="Z3" s="1337"/>
      <c r="AA3" s="1337"/>
      <c r="AB3" s="1337"/>
      <c r="AC3" s="1337"/>
      <c r="AD3" s="1337"/>
      <c r="AE3" s="1337"/>
      <c r="AF3" s="1337"/>
      <c r="AG3" s="1337"/>
      <c r="AH3" s="1337"/>
      <c r="AI3" s="1337"/>
      <c r="AJ3" s="1337"/>
      <c r="AK3" s="1337"/>
      <c r="AL3" s="1337"/>
      <c r="AM3" s="1337"/>
    </row>
    <row r="4" spans="1:39" ht="20.25" customHeight="1">
      <c r="A4" s="3984" t="s">
        <v>755</v>
      </c>
      <c r="B4" s="3985"/>
      <c r="C4" s="3985"/>
      <c r="D4" s="3985"/>
      <c r="E4" s="3985"/>
      <c r="F4" s="3985"/>
      <c r="G4" s="3985"/>
      <c r="H4" s="3985"/>
      <c r="I4" s="3985"/>
      <c r="J4" s="3985"/>
      <c r="K4" s="3985"/>
      <c r="L4" s="3985"/>
      <c r="M4" s="3985"/>
      <c r="N4" s="3985"/>
      <c r="O4" s="3985"/>
      <c r="P4" s="3985"/>
      <c r="Q4" s="3985"/>
      <c r="R4" s="3985"/>
      <c r="S4" s="3985"/>
      <c r="T4" s="3985"/>
      <c r="U4" s="3985"/>
      <c r="V4" s="3985"/>
      <c r="W4" s="3985"/>
      <c r="X4" s="3985"/>
      <c r="Y4" s="3985"/>
      <c r="Z4" s="3985"/>
      <c r="AA4" s="3985"/>
      <c r="AB4" s="3985"/>
      <c r="AC4" s="3985"/>
      <c r="AD4" s="3985"/>
      <c r="AE4" s="3985"/>
      <c r="AF4" s="3985"/>
      <c r="AG4" s="3985"/>
      <c r="AH4" s="3985"/>
      <c r="AI4" s="3985"/>
      <c r="AJ4" s="3985"/>
      <c r="AK4" s="3985"/>
      <c r="AL4" s="3985"/>
      <c r="AM4" s="3985"/>
    </row>
    <row r="5" spans="1:39" ht="20.25" customHeight="1">
      <c r="A5" s="3985"/>
      <c r="B5" s="3985"/>
      <c r="C5" s="3985"/>
      <c r="D5" s="3985"/>
      <c r="E5" s="3985"/>
      <c r="F5" s="3985"/>
      <c r="G5" s="3985"/>
      <c r="H5" s="3985"/>
      <c r="I5" s="3985"/>
      <c r="J5" s="3985"/>
      <c r="K5" s="3985"/>
      <c r="L5" s="3985"/>
      <c r="M5" s="3985"/>
      <c r="N5" s="3985"/>
      <c r="O5" s="3985"/>
      <c r="P5" s="3985"/>
      <c r="Q5" s="3985"/>
      <c r="R5" s="3985"/>
      <c r="S5" s="3985"/>
      <c r="T5" s="3985"/>
      <c r="U5" s="3985"/>
      <c r="V5" s="3985"/>
      <c r="W5" s="3985"/>
      <c r="X5" s="3985"/>
      <c r="Y5" s="3985"/>
      <c r="Z5" s="3985"/>
      <c r="AA5" s="3985"/>
      <c r="AB5" s="3985"/>
      <c r="AC5" s="3985"/>
      <c r="AD5" s="3985"/>
      <c r="AE5" s="3985"/>
      <c r="AF5" s="3985"/>
      <c r="AG5" s="3985"/>
      <c r="AH5" s="3985"/>
      <c r="AI5" s="3985"/>
      <c r="AJ5" s="3985"/>
      <c r="AK5" s="3985"/>
      <c r="AL5" s="3985"/>
      <c r="AM5" s="3985"/>
    </row>
    <row r="6" spans="1:39" ht="12" customHeight="1">
      <c r="A6" s="1337"/>
      <c r="B6" s="1468"/>
      <c r="C6" s="1337"/>
      <c r="D6" s="1337"/>
      <c r="E6" s="1337"/>
      <c r="F6" s="1337"/>
      <c r="G6" s="1337"/>
      <c r="H6" s="1337"/>
      <c r="I6" s="1337"/>
      <c r="J6" s="1337"/>
      <c r="K6" s="1337"/>
      <c r="L6" s="1337"/>
      <c r="M6" s="1337"/>
      <c r="N6" s="1337"/>
      <c r="O6" s="1337"/>
      <c r="P6" s="1337"/>
      <c r="Q6" s="1337"/>
      <c r="R6" s="1337"/>
      <c r="S6" s="1337"/>
      <c r="T6" s="1337"/>
      <c r="U6" s="1337"/>
      <c r="V6" s="1337"/>
      <c r="W6" s="1337"/>
      <c r="X6" s="1337"/>
      <c r="Y6" s="1337"/>
      <c r="Z6" s="1337"/>
      <c r="AA6" s="1337"/>
      <c r="AB6" s="1337"/>
      <c r="AC6" s="1337"/>
      <c r="AD6" s="1337"/>
      <c r="AE6" s="1337"/>
      <c r="AF6" s="1337"/>
      <c r="AG6" s="1337"/>
      <c r="AH6" s="1337"/>
      <c r="AI6" s="1337"/>
      <c r="AJ6" s="1337"/>
      <c r="AK6" s="1337"/>
      <c r="AL6" s="1337"/>
      <c r="AM6" s="1337"/>
    </row>
    <row r="7" spans="1:39" ht="25.5" customHeight="1">
      <c r="A7" s="1337"/>
      <c r="B7" s="3986" t="s">
        <v>402</v>
      </c>
      <c r="C7" s="3987"/>
      <c r="D7" s="3987"/>
      <c r="E7" s="3987"/>
      <c r="F7" s="3987"/>
      <c r="G7" s="3987"/>
      <c r="H7" s="3987"/>
      <c r="I7" s="3987"/>
      <c r="J7" s="3987"/>
      <c r="K7" s="3988"/>
      <c r="L7" s="3989" t="e">
        <f>[6]目次!E8</f>
        <v>#N/A</v>
      </c>
      <c r="M7" s="3990"/>
      <c r="N7" s="3990"/>
      <c r="O7" s="3990"/>
      <c r="P7" s="3990"/>
      <c r="Q7" s="3990"/>
      <c r="R7" s="3990"/>
      <c r="S7" s="3990"/>
      <c r="T7" s="3990"/>
      <c r="U7" s="3990"/>
      <c r="V7" s="3990"/>
      <c r="W7" s="3990"/>
      <c r="X7" s="3990"/>
      <c r="Y7" s="3990"/>
      <c r="Z7" s="3990"/>
      <c r="AA7" s="3990"/>
      <c r="AB7" s="3990"/>
      <c r="AC7" s="3990"/>
      <c r="AD7" s="3990"/>
      <c r="AE7" s="3990"/>
      <c r="AF7" s="3990"/>
      <c r="AG7" s="3990"/>
      <c r="AH7" s="3990"/>
      <c r="AI7" s="3990"/>
      <c r="AJ7" s="3990"/>
      <c r="AK7" s="3990"/>
      <c r="AL7" s="3991"/>
      <c r="AM7" s="1337"/>
    </row>
    <row r="8" spans="1:39" ht="10.5" customHeight="1">
      <c r="A8" s="1337"/>
      <c r="B8" s="3992" t="s">
        <v>403</v>
      </c>
      <c r="C8" s="3993"/>
      <c r="D8" s="1469"/>
      <c r="E8" s="1469"/>
      <c r="F8" s="1469"/>
      <c r="G8" s="1469"/>
      <c r="H8" s="1469"/>
      <c r="I8" s="1469"/>
      <c r="J8" s="1469"/>
      <c r="K8" s="1469"/>
      <c r="L8" s="1469"/>
      <c r="M8" s="1469"/>
      <c r="N8" s="1469"/>
      <c r="O8" s="1469"/>
      <c r="P8" s="1469"/>
      <c r="Q8" s="1469"/>
      <c r="R8" s="3992" t="s">
        <v>404</v>
      </c>
      <c r="S8" s="3993"/>
      <c r="T8" s="1470"/>
      <c r="U8" s="1469"/>
      <c r="V8" s="1469"/>
      <c r="W8" s="1469"/>
      <c r="X8" s="1469"/>
      <c r="Y8" s="1469"/>
      <c r="Z8" s="1469"/>
      <c r="AA8" s="1469"/>
      <c r="AB8" s="1469"/>
      <c r="AC8" s="1469"/>
      <c r="AD8" s="1469"/>
      <c r="AE8" s="1469"/>
      <c r="AF8" s="1469"/>
      <c r="AG8" s="1469"/>
      <c r="AH8" s="1469"/>
      <c r="AI8" s="1469"/>
      <c r="AJ8" s="1469"/>
      <c r="AK8" s="1469"/>
      <c r="AL8" s="1471"/>
      <c r="AM8" s="1337"/>
    </row>
    <row r="9" spans="1:39" ht="10.5" customHeight="1">
      <c r="A9" s="1337"/>
      <c r="B9" s="3994"/>
      <c r="C9" s="3995"/>
      <c r="D9" s="1337"/>
      <c r="E9" s="1337"/>
      <c r="F9" s="1429" t="s">
        <v>2561</v>
      </c>
      <c r="G9" s="1337"/>
      <c r="H9" s="1337"/>
      <c r="I9" s="1337"/>
      <c r="J9" s="1337"/>
      <c r="K9" s="1337"/>
      <c r="L9" s="1337"/>
      <c r="M9" s="1337"/>
      <c r="N9" s="1337"/>
      <c r="O9" s="1337"/>
      <c r="P9" s="1337"/>
      <c r="Q9" s="1337"/>
      <c r="R9" s="3994"/>
      <c r="S9" s="3995"/>
      <c r="T9" s="1472"/>
      <c r="U9" s="1429" t="s">
        <v>2561</v>
      </c>
      <c r="V9" s="1337"/>
      <c r="W9" s="1337"/>
      <c r="X9" s="1337"/>
      <c r="Y9" s="1337"/>
      <c r="Z9" s="1337"/>
      <c r="AA9" s="1337"/>
      <c r="AB9" s="1337"/>
      <c r="AC9" s="1337"/>
      <c r="AD9" s="1337"/>
      <c r="AE9" s="1337"/>
      <c r="AF9" s="1337"/>
      <c r="AG9" s="1337"/>
      <c r="AH9" s="1337"/>
      <c r="AI9" s="1337"/>
      <c r="AJ9" s="1337"/>
      <c r="AK9" s="1337"/>
      <c r="AL9" s="1473"/>
      <c r="AM9" s="1337"/>
    </row>
    <row r="10" spans="1:39" ht="10.5" customHeight="1" thickBot="1">
      <c r="A10" s="1337"/>
      <c r="B10" s="3994"/>
      <c r="C10" s="3995"/>
      <c r="D10" s="1337"/>
      <c r="E10" s="1337"/>
      <c r="F10" s="1337"/>
      <c r="G10" s="1337"/>
      <c r="H10" s="1337"/>
      <c r="I10" s="1337"/>
      <c r="J10" s="1337"/>
      <c r="K10" s="1337"/>
      <c r="L10" s="1337"/>
      <c r="M10" s="1337"/>
      <c r="N10" s="1337"/>
      <c r="O10" s="1337"/>
      <c r="P10" s="1337"/>
      <c r="Q10" s="1337"/>
      <c r="R10" s="3994"/>
      <c r="S10" s="3995"/>
      <c r="T10" s="1472"/>
      <c r="U10" s="1337"/>
      <c r="V10" s="1337"/>
      <c r="W10" s="1337"/>
      <c r="X10" s="1337"/>
      <c r="Y10" s="1337"/>
      <c r="Z10" s="1337"/>
      <c r="AA10" s="1337"/>
      <c r="AB10" s="1337"/>
      <c r="AC10" s="1337"/>
      <c r="AD10" s="1337"/>
      <c r="AE10" s="1337"/>
      <c r="AF10" s="1337"/>
      <c r="AG10" s="1337"/>
      <c r="AH10" s="1337"/>
      <c r="AI10" s="1337"/>
      <c r="AJ10" s="1337"/>
      <c r="AK10" s="1337"/>
      <c r="AL10" s="1473"/>
      <c r="AM10" s="1337"/>
    </row>
    <row r="11" spans="1:39" ht="10.5" customHeight="1" thickBot="1">
      <c r="A11" s="1337"/>
      <c r="B11" s="3994"/>
      <c r="C11" s="3995"/>
      <c r="D11" s="1337"/>
      <c r="E11" s="1337"/>
      <c r="F11" s="4017"/>
      <c r="G11" s="4018"/>
      <c r="H11" s="1429" t="str">
        <f>IF(F11=1,H13,IF(F11=2,H14,IF(F11=3,H15,IF(F11=4,H16,IF(F11=5,H17,IF(F11=6,H18,""))))))</f>
        <v/>
      </c>
      <c r="I11" s="1337"/>
      <c r="J11" s="1337"/>
      <c r="K11" s="1337"/>
      <c r="L11" s="1337"/>
      <c r="M11" s="1337"/>
      <c r="N11" s="1337"/>
      <c r="O11" s="1337"/>
      <c r="P11" s="1337"/>
      <c r="Q11" s="1337"/>
      <c r="R11" s="3994"/>
      <c r="S11" s="3995"/>
      <c r="T11" s="1472"/>
      <c r="U11" s="1474"/>
      <c r="V11" s="1475" t="str">
        <f>IF(U11=1,W13,IF(U11=2,W14,IF(U11=3,W15,IF(U11=4,W16,IF(U11=5,W17,IF(U11=6,W18,IF(U11=7,W19,IF(U11=8,W20,""))))))))</f>
        <v/>
      </c>
      <c r="W11" s="1337"/>
      <c r="X11" s="1337"/>
      <c r="Y11" s="1337"/>
      <c r="Z11" s="1337"/>
      <c r="AA11" s="1337"/>
      <c r="AB11" s="1337"/>
      <c r="AC11" s="1337"/>
      <c r="AD11" s="1337"/>
      <c r="AE11" s="1337"/>
      <c r="AF11" s="1337"/>
      <c r="AG11" s="1337"/>
      <c r="AH11" s="1337"/>
      <c r="AI11" s="1337"/>
      <c r="AJ11" s="1337"/>
      <c r="AK11" s="1337"/>
      <c r="AL11" s="1476"/>
      <c r="AM11" s="1337"/>
    </row>
    <row r="12" spans="1:39" ht="10.5" customHeight="1">
      <c r="A12" s="1337"/>
      <c r="B12" s="3994"/>
      <c r="C12" s="3995"/>
      <c r="D12" s="1337"/>
      <c r="E12" s="1337"/>
      <c r="F12" s="1477"/>
      <c r="G12" s="1477"/>
      <c r="H12" s="1337"/>
      <c r="I12" s="1337"/>
      <c r="J12" s="1337"/>
      <c r="K12" s="1337"/>
      <c r="L12" s="1337"/>
      <c r="M12" s="1337"/>
      <c r="N12" s="1337"/>
      <c r="O12" s="1337"/>
      <c r="P12" s="1337"/>
      <c r="Q12" s="1337"/>
      <c r="R12" s="3994"/>
      <c r="S12" s="3995"/>
      <c r="T12" s="1472"/>
      <c r="U12" s="1337"/>
      <c r="V12" s="1337"/>
      <c r="W12" s="1337"/>
      <c r="X12" s="1337"/>
      <c r="Y12" s="1337"/>
      <c r="Z12" s="1337"/>
      <c r="AA12" s="1337"/>
      <c r="AB12" s="1337"/>
      <c r="AC12" s="1337"/>
      <c r="AD12" s="1337"/>
      <c r="AE12" s="1337"/>
      <c r="AF12" s="1337"/>
      <c r="AG12" s="1337"/>
      <c r="AH12" s="1337"/>
      <c r="AI12" s="1337"/>
      <c r="AJ12" s="1337"/>
      <c r="AK12" s="1337"/>
      <c r="AL12" s="1476"/>
      <c r="AM12" s="1337"/>
    </row>
    <row r="13" spans="1:39" ht="10.5" customHeight="1">
      <c r="A13" s="1337"/>
      <c r="B13" s="3994"/>
      <c r="C13" s="3995"/>
      <c r="D13" s="1337"/>
      <c r="E13" s="1337"/>
      <c r="F13" s="1478">
        <v>1</v>
      </c>
      <c r="G13" s="1479"/>
      <c r="H13" s="1337" t="s">
        <v>406</v>
      </c>
      <c r="I13" s="1337"/>
      <c r="J13" s="1337"/>
      <c r="K13" s="1337"/>
      <c r="L13" s="1337"/>
      <c r="M13" s="1337"/>
      <c r="N13" s="1337"/>
      <c r="O13" s="1337"/>
      <c r="P13" s="1337"/>
      <c r="Q13" s="1337"/>
      <c r="R13" s="3994"/>
      <c r="S13" s="3995"/>
      <c r="T13" s="1472"/>
      <c r="U13" s="1468">
        <v>1</v>
      </c>
      <c r="V13" s="1337"/>
      <c r="W13" s="1337" t="s">
        <v>405</v>
      </c>
      <c r="X13" s="1337"/>
      <c r="Y13" s="1337"/>
      <c r="Z13" s="1337"/>
      <c r="AA13" s="1337"/>
      <c r="AB13" s="1337"/>
      <c r="AC13" s="1337"/>
      <c r="AD13" s="1337"/>
      <c r="AE13" s="1337"/>
      <c r="AF13" s="1337"/>
      <c r="AG13" s="1337"/>
      <c r="AH13" s="1337"/>
      <c r="AI13" s="1337"/>
      <c r="AJ13" s="1337"/>
      <c r="AK13" s="1337"/>
      <c r="AL13" s="1473"/>
      <c r="AM13" s="1337"/>
    </row>
    <row r="14" spans="1:39" ht="10.5" customHeight="1">
      <c r="A14" s="1337"/>
      <c r="B14" s="3994"/>
      <c r="C14" s="3995"/>
      <c r="D14" s="1337"/>
      <c r="E14" s="1337"/>
      <c r="F14" s="1478">
        <v>2</v>
      </c>
      <c r="G14" s="1479"/>
      <c r="H14" s="1337" t="s">
        <v>408</v>
      </c>
      <c r="I14" s="1337"/>
      <c r="J14" s="1337"/>
      <c r="K14" s="1337"/>
      <c r="L14" s="1337"/>
      <c r="M14" s="1337"/>
      <c r="N14" s="1337"/>
      <c r="O14" s="1337"/>
      <c r="P14" s="1337"/>
      <c r="Q14" s="1337"/>
      <c r="R14" s="3994"/>
      <c r="S14" s="3995"/>
      <c r="T14" s="1472"/>
      <c r="U14" s="1468">
        <v>2</v>
      </c>
      <c r="V14" s="1337"/>
      <c r="W14" s="1337" t="s">
        <v>407</v>
      </c>
      <c r="X14" s="1337"/>
      <c r="Y14" s="1337"/>
      <c r="Z14" s="1337"/>
      <c r="AA14" s="1337"/>
      <c r="AB14" s="1337"/>
      <c r="AC14" s="1337"/>
      <c r="AD14" s="1337"/>
      <c r="AE14" s="1337"/>
      <c r="AF14" s="1337"/>
      <c r="AG14" s="1337"/>
      <c r="AH14" s="1337"/>
      <c r="AI14" s="1337"/>
      <c r="AJ14" s="1337"/>
      <c r="AK14" s="1337"/>
      <c r="AL14" s="1473"/>
      <c r="AM14" s="1337"/>
    </row>
    <row r="15" spans="1:39" ht="10.5" customHeight="1">
      <c r="A15" s="1337"/>
      <c r="B15" s="3994"/>
      <c r="C15" s="3995"/>
      <c r="D15" s="1337"/>
      <c r="E15" s="1337"/>
      <c r="F15" s="1478">
        <v>3</v>
      </c>
      <c r="G15" s="1479"/>
      <c r="H15" s="1337" t="s">
        <v>410</v>
      </c>
      <c r="I15" s="1337"/>
      <c r="J15" s="1337"/>
      <c r="K15" s="1337"/>
      <c r="L15" s="1337"/>
      <c r="M15" s="1337"/>
      <c r="N15" s="1337"/>
      <c r="O15" s="1337"/>
      <c r="P15" s="1337"/>
      <c r="Q15" s="1337"/>
      <c r="R15" s="3994"/>
      <c r="S15" s="3995"/>
      <c r="T15" s="1472"/>
      <c r="U15" s="1468">
        <v>3</v>
      </c>
      <c r="V15" s="1337"/>
      <c r="W15" s="1337" t="s">
        <v>409</v>
      </c>
      <c r="X15" s="1337"/>
      <c r="Y15" s="1337"/>
      <c r="Z15" s="1337"/>
      <c r="AA15" s="1337"/>
      <c r="AB15" s="1337"/>
      <c r="AC15" s="1337"/>
      <c r="AD15" s="1337"/>
      <c r="AE15" s="1337"/>
      <c r="AF15" s="1337"/>
      <c r="AG15" s="1337"/>
      <c r="AH15" s="1337"/>
      <c r="AI15" s="1337"/>
      <c r="AJ15" s="1337"/>
      <c r="AK15" s="1337"/>
      <c r="AL15" s="1476"/>
      <c r="AM15" s="1337"/>
    </row>
    <row r="16" spans="1:39" ht="10.5" customHeight="1">
      <c r="A16" s="1337"/>
      <c r="B16" s="3994"/>
      <c r="C16" s="3995"/>
      <c r="D16" s="1337"/>
      <c r="E16" s="1337"/>
      <c r="F16" s="1478">
        <v>4</v>
      </c>
      <c r="G16" s="1479"/>
      <c r="H16" s="1337" t="s">
        <v>408</v>
      </c>
      <c r="I16" s="1337"/>
      <c r="J16" s="1337"/>
      <c r="K16" s="1337"/>
      <c r="L16" s="1337"/>
      <c r="M16" s="1337"/>
      <c r="N16" s="1337"/>
      <c r="O16" s="1337"/>
      <c r="P16" s="1337"/>
      <c r="Q16" s="1337"/>
      <c r="R16" s="3994"/>
      <c r="S16" s="3995"/>
      <c r="T16" s="1472"/>
      <c r="U16" s="1468">
        <v>4</v>
      </c>
      <c r="V16" s="1337"/>
      <c r="W16" s="1337" t="s">
        <v>411</v>
      </c>
      <c r="X16" s="1337"/>
      <c r="Y16" s="1337"/>
      <c r="Z16" s="1337"/>
      <c r="AA16" s="1337"/>
      <c r="AB16" s="1337"/>
      <c r="AC16" s="1337"/>
      <c r="AD16" s="1337"/>
      <c r="AE16" s="1337"/>
      <c r="AF16" s="1337"/>
      <c r="AG16" s="1337"/>
      <c r="AH16" s="1337"/>
      <c r="AI16" s="1337"/>
      <c r="AJ16" s="1337"/>
      <c r="AK16" s="1337"/>
      <c r="AL16" s="1476"/>
      <c r="AM16" s="1337"/>
    </row>
    <row r="17" spans="1:39" ht="10.5" customHeight="1">
      <c r="A17" s="1337"/>
      <c r="B17" s="3994"/>
      <c r="C17" s="3995"/>
      <c r="D17" s="1337"/>
      <c r="E17" s="1337"/>
      <c r="F17" s="1478">
        <v>5</v>
      </c>
      <c r="G17" s="1479"/>
      <c r="H17" s="1337" t="s">
        <v>414</v>
      </c>
      <c r="I17" s="1337"/>
      <c r="J17" s="1337"/>
      <c r="K17" s="1337"/>
      <c r="L17" s="1337"/>
      <c r="M17" s="1337"/>
      <c r="N17" s="1337"/>
      <c r="O17" s="1337"/>
      <c r="P17" s="1337"/>
      <c r="Q17" s="1337"/>
      <c r="R17" s="3994"/>
      <c r="S17" s="3995"/>
      <c r="T17" s="1472"/>
      <c r="U17" s="1468">
        <v>5</v>
      </c>
      <c r="V17" s="1337"/>
      <c r="W17" s="1337" t="s">
        <v>413</v>
      </c>
      <c r="X17" s="1337"/>
      <c r="Y17" s="1337"/>
      <c r="Z17" s="1337"/>
      <c r="AA17" s="1337"/>
      <c r="AB17" s="1337"/>
      <c r="AC17" s="1337"/>
      <c r="AD17" s="1337"/>
      <c r="AE17" s="1337"/>
      <c r="AF17" s="1337"/>
      <c r="AG17" s="1337"/>
      <c r="AH17" s="1337"/>
      <c r="AI17" s="1337"/>
      <c r="AJ17" s="1337"/>
      <c r="AK17" s="1337"/>
      <c r="AL17" s="1476"/>
      <c r="AM17" s="1337"/>
    </row>
    <row r="18" spans="1:39" ht="10.5" customHeight="1">
      <c r="A18" s="1337"/>
      <c r="B18" s="3994"/>
      <c r="C18" s="3995"/>
      <c r="D18" s="1337"/>
      <c r="E18" s="1337"/>
      <c r="F18" s="1478"/>
      <c r="G18" s="1479"/>
      <c r="H18" s="1337"/>
      <c r="I18" s="1337"/>
      <c r="J18" s="1337"/>
      <c r="K18" s="1337"/>
      <c r="L18" s="1337"/>
      <c r="M18" s="1337"/>
      <c r="N18" s="1337"/>
      <c r="O18" s="1337"/>
      <c r="P18" s="1337"/>
      <c r="Q18" s="1337"/>
      <c r="R18" s="3994"/>
      <c r="S18" s="3995"/>
      <c r="T18" s="1472"/>
      <c r="U18" s="1468">
        <v>6</v>
      </c>
      <c r="V18" s="1337"/>
      <c r="W18" s="1337" t="s">
        <v>415</v>
      </c>
      <c r="X18" s="1337"/>
      <c r="Y18" s="1337"/>
      <c r="Z18" s="1337"/>
      <c r="AA18" s="1337"/>
      <c r="AB18" s="1337"/>
      <c r="AC18" s="1337"/>
      <c r="AD18" s="1337"/>
      <c r="AE18" s="1337"/>
      <c r="AF18" s="1337"/>
      <c r="AG18" s="1337"/>
      <c r="AH18" s="1337"/>
      <c r="AI18" s="1337"/>
      <c r="AJ18" s="1337"/>
      <c r="AK18" s="1337"/>
      <c r="AL18" s="1476"/>
      <c r="AM18" s="1337"/>
    </row>
    <row r="19" spans="1:39" ht="10.5" customHeight="1">
      <c r="A19" s="1337"/>
      <c r="B19" s="3994"/>
      <c r="C19" s="3995"/>
      <c r="D19" s="1337"/>
      <c r="E19" s="1337"/>
      <c r="F19" s="1337"/>
      <c r="G19" s="1480"/>
      <c r="H19" s="1337"/>
      <c r="I19" s="1337"/>
      <c r="J19" s="1337"/>
      <c r="K19" s="1337"/>
      <c r="L19" s="1337"/>
      <c r="M19" s="1337"/>
      <c r="N19" s="1337"/>
      <c r="O19" s="1337"/>
      <c r="P19" s="1337"/>
      <c r="Q19" s="1337"/>
      <c r="R19" s="3994"/>
      <c r="S19" s="3995"/>
      <c r="T19" s="1472"/>
      <c r="U19" s="1468">
        <v>7</v>
      </c>
      <c r="V19" s="1337"/>
      <c r="W19" s="1337" t="s">
        <v>416</v>
      </c>
      <c r="X19" s="1337"/>
      <c r="Y19" s="1337"/>
      <c r="Z19" s="1337"/>
      <c r="AA19" s="1337"/>
      <c r="AB19" s="1337"/>
      <c r="AC19" s="1337"/>
      <c r="AD19" s="1337"/>
      <c r="AE19" s="1337"/>
      <c r="AF19" s="1337"/>
      <c r="AG19" s="1337"/>
      <c r="AH19" s="1337"/>
      <c r="AI19" s="1337"/>
      <c r="AJ19" s="1337"/>
      <c r="AK19" s="1337"/>
      <c r="AL19" s="1476"/>
      <c r="AM19" s="1337"/>
    </row>
    <row r="20" spans="1:39" ht="10.5" customHeight="1">
      <c r="A20" s="1337"/>
      <c r="B20" s="3994"/>
      <c r="C20" s="3995"/>
      <c r="D20" s="4019"/>
      <c r="E20" s="4020"/>
      <c r="F20" s="4020"/>
      <c r="G20" s="4020"/>
      <c r="H20" s="4020"/>
      <c r="I20" s="4020"/>
      <c r="J20" s="4020"/>
      <c r="K20" s="4020"/>
      <c r="L20" s="4020"/>
      <c r="M20" s="4020"/>
      <c r="N20" s="4020"/>
      <c r="O20" s="4020"/>
      <c r="P20" s="4020"/>
      <c r="Q20" s="4021"/>
      <c r="R20" s="3994"/>
      <c r="S20" s="3995"/>
      <c r="T20" s="1472"/>
      <c r="U20" s="1468">
        <v>8</v>
      </c>
      <c r="V20" s="1337"/>
      <c r="W20" s="1337" t="s">
        <v>417</v>
      </c>
      <c r="X20" s="1337"/>
      <c r="Y20" s="1337"/>
      <c r="Z20" s="1337"/>
      <c r="AA20" s="1337"/>
      <c r="AB20" s="1337"/>
      <c r="AC20" s="1337"/>
      <c r="AD20" s="1337"/>
      <c r="AE20" s="1337"/>
      <c r="AF20" s="1337"/>
      <c r="AG20" s="1337"/>
      <c r="AH20" s="1337"/>
      <c r="AI20" s="1337"/>
      <c r="AJ20" s="1337"/>
      <c r="AK20" s="1337"/>
      <c r="AL20" s="1476"/>
      <c r="AM20" s="1337"/>
    </row>
    <row r="21" spans="1:39" ht="10.5" customHeight="1">
      <c r="A21" s="1337"/>
      <c r="B21" s="3994"/>
      <c r="C21" s="3995"/>
      <c r="D21" s="4019"/>
      <c r="E21" s="4020"/>
      <c r="F21" s="4020"/>
      <c r="G21" s="4020"/>
      <c r="H21" s="4020"/>
      <c r="I21" s="4020"/>
      <c r="J21" s="4020"/>
      <c r="K21" s="4020"/>
      <c r="L21" s="4020"/>
      <c r="M21" s="4020"/>
      <c r="N21" s="4020"/>
      <c r="O21" s="4020"/>
      <c r="P21" s="4020"/>
      <c r="Q21" s="4021"/>
      <c r="R21" s="3994"/>
      <c r="S21" s="3995"/>
      <c r="T21" s="1472"/>
      <c r="U21" s="1468"/>
      <c r="V21" s="1337"/>
      <c r="W21" s="1337"/>
      <c r="X21" s="1337"/>
      <c r="Y21" s="1337"/>
      <c r="Z21" s="1337"/>
      <c r="AA21" s="1337"/>
      <c r="AB21" s="1337"/>
      <c r="AC21" s="1337"/>
      <c r="AD21" s="1337"/>
      <c r="AE21" s="1337"/>
      <c r="AF21" s="1337"/>
      <c r="AG21" s="1337"/>
      <c r="AH21" s="1337"/>
      <c r="AI21" s="1337"/>
      <c r="AJ21" s="1337"/>
      <c r="AK21" s="1337"/>
      <c r="AL21" s="1476"/>
      <c r="AM21" s="1337"/>
    </row>
    <row r="22" spans="1:39" ht="10.5" customHeight="1">
      <c r="A22" s="1337"/>
      <c r="B22" s="3996"/>
      <c r="C22" s="3997"/>
      <c r="D22" s="4022"/>
      <c r="E22" s="4023"/>
      <c r="F22" s="4023"/>
      <c r="G22" s="4023"/>
      <c r="H22" s="4023"/>
      <c r="I22" s="4023"/>
      <c r="J22" s="4023"/>
      <c r="K22" s="4023"/>
      <c r="L22" s="4023"/>
      <c r="M22" s="4023"/>
      <c r="N22" s="4023"/>
      <c r="O22" s="4023"/>
      <c r="P22" s="4023"/>
      <c r="Q22" s="4024"/>
      <c r="R22" s="3996"/>
      <c r="S22" s="3997"/>
      <c r="T22" s="1481"/>
      <c r="U22" s="1482"/>
      <c r="V22" s="1482"/>
      <c r="W22" s="1482"/>
      <c r="X22" s="1482"/>
      <c r="Y22" s="1482"/>
      <c r="Z22" s="1482"/>
      <c r="AA22" s="1482"/>
      <c r="AB22" s="1482"/>
      <c r="AC22" s="1482"/>
      <c r="AD22" s="1482"/>
      <c r="AE22" s="1482"/>
      <c r="AF22" s="1482"/>
      <c r="AG22" s="1482"/>
      <c r="AH22" s="1482"/>
      <c r="AI22" s="1482"/>
      <c r="AJ22" s="1482"/>
      <c r="AK22" s="1482"/>
      <c r="AL22" s="1483"/>
      <c r="AM22" s="1337"/>
    </row>
    <row r="23" spans="1:39" ht="10.5" customHeight="1">
      <c r="B23" s="4025" t="s">
        <v>2562</v>
      </c>
      <c r="C23" s="4026"/>
      <c r="D23" s="4026"/>
      <c r="E23" s="4026"/>
      <c r="F23" s="4026"/>
      <c r="G23" s="4027"/>
      <c r="I23" s="1429"/>
      <c r="R23" s="265"/>
      <c r="S23" s="265"/>
      <c r="AL23" s="247"/>
    </row>
    <row r="24" spans="1:39" ht="17.5" customHeight="1">
      <c r="A24" s="1337"/>
      <c r="B24" s="4028"/>
      <c r="C24" s="4029"/>
      <c r="D24" s="4029"/>
      <c r="E24" s="4029"/>
      <c r="F24" s="4029"/>
      <c r="G24" s="4030"/>
      <c r="I24" s="1484" t="s">
        <v>2563</v>
      </c>
      <c r="J24" s="1484"/>
      <c r="L24" s="1485"/>
      <c r="M24" s="1428"/>
      <c r="N24" s="1428"/>
      <c r="O24" s="1486"/>
      <c r="P24" s="1486"/>
      <c r="Q24" s="1486"/>
      <c r="R24" s="1487"/>
      <c r="S24" s="1487"/>
      <c r="T24" s="1337"/>
      <c r="U24" s="1468"/>
      <c r="V24" s="1337"/>
      <c r="W24" s="1337"/>
      <c r="X24" s="1337"/>
      <c r="Y24" s="1337"/>
      <c r="Z24" s="1337"/>
      <c r="AA24" s="1337"/>
      <c r="AB24" s="1337"/>
      <c r="AC24" s="1337"/>
      <c r="AD24" s="1337"/>
      <c r="AE24" s="1337"/>
      <c r="AF24" s="1337"/>
      <c r="AG24" s="1337"/>
      <c r="AH24" s="1337"/>
      <c r="AI24" s="1337"/>
      <c r="AJ24" s="1337"/>
      <c r="AK24" s="1337"/>
      <c r="AL24" s="1476"/>
      <c r="AM24" s="1337"/>
    </row>
    <row r="25" spans="1:39">
      <c r="A25" s="1337"/>
      <c r="B25" s="4031"/>
      <c r="C25" s="4032"/>
      <c r="D25" s="4032"/>
      <c r="E25" s="4032"/>
      <c r="F25" s="4032"/>
      <c r="G25" s="4033"/>
      <c r="L25" s="1485"/>
      <c r="M25" s="1428"/>
      <c r="N25" s="1428"/>
      <c r="O25" s="1486"/>
      <c r="P25" s="1486"/>
      <c r="Q25" s="1486"/>
      <c r="R25" s="1487"/>
      <c r="S25" s="1487"/>
      <c r="T25" s="1337"/>
      <c r="U25" s="1468"/>
      <c r="V25" s="1337"/>
      <c r="W25" s="1337"/>
      <c r="X25" s="1337"/>
      <c r="Y25" s="1337"/>
      <c r="Z25" s="1337"/>
      <c r="AA25" s="1337"/>
      <c r="AB25" s="1337"/>
      <c r="AC25" s="1337"/>
      <c r="AD25" s="1337"/>
      <c r="AE25" s="1337"/>
      <c r="AF25" s="1337"/>
      <c r="AG25" s="1337"/>
      <c r="AH25" s="1337"/>
      <c r="AI25" s="1337"/>
      <c r="AJ25" s="1337"/>
      <c r="AK25" s="1337"/>
      <c r="AL25" s="1476"/>
      <c r="AM25" s="1337"/>
    </row>
    <row r="26" spans="1:39" ht="13.5" customHeight="1">
      <c r="A26" s="1337"/>
      <c r="B26" s="3992" t="s">
        <v>2564</v>
      </c>
      <c r="C26" s="3993"/>
      <c r="D26" s="1469"/>
      <c r="E26" s="1469"/>
      <c r="F26" s="1469"/>
      <c r="G26" s="1469"/>
      <c r="H26" s="1469"/>
      <c r="I26" s="1469"/>
      <c r="J26" s="1469"/>
      <c r="K26" s="1469"/>
      <c r="L26" s="1469"/>
      <c r="M26" s="1469"/>
      <c r="N26" s="1469"/>
      <c r="O26" s="1469"/>
      <c r="P26" s="1469"/>
      <c r="Q26" s="1469"/>
      <c r="R26" s="1488"/>
      <c r="S26" s="1488"/>
      <c r="T26" s="1469"/>
      <c r="U26" s="1469"/>
      <c r="V26" s="1469"/>
      <c r="W26" s="1489"/>
      <c r="X26" s="1489"/>
      <c r="Y26" s="1489"/>
      <c r="Z26" s="1489"/>
      <c r="AA26" s="1489"/>
      <c r="AB26" s="1489"/>
      <c r="AC26" s="1489"/>
      <c r="AD26" s="1489"/>
      <c r="AE26" s="1489"/>
      <c r="AF26" s="1489"/>
      <c r="AG26" s="1489"/>
      <c r="AH26" s="1489"/>
      <c r="AI26" s="1489"/>
      <c r="AJ26" s="1489"/>
      <c r="AK26" s="1489"/>
      <c r="AL26" s="1471"/>
      <c r="AM26" s="1337"/>
    </row>
    <row r="27" spans="1:39">
      <c r="A27" s="1337"/>
      <c r="B27" s="3994"/>
      <c r="C27" s="3995"/>
      <c r="D27" s="1337"/>
      <c r="E27" s="3998"/>
      <c r="F27" s="3998"/>
      <c r="G27" s="4034" t="s">
        <v>419</v>
      </c>
      <c r="H27" s="4035"/>
      <c r="I27" s="4035"/>
      <c r="J27" s="4035"/>
      <c r="K27" s="4035"/>
      <c r="L27" s="4035"/>
      <c r="M27" s="4035"/>
      <c r="N27" s="4035"/>
      <c r="O27" s="4035"/>
      <c r="P27" s="4036"/>
      <c r="Q27" s="1337"/>
      <c r="R27" s="1337"/>
      <c r="S27" s="1337"/>
      <c r="T27" s="1337"/>
      <c r="U27" s="1337"/>
      <c r="V27" s="1337"/>
      <c r="W27" s="1337"/>
      <c r="X27" s="1337"/>
      <c r="Y27" s="1337"/>
      <c r="Z27" s="1337"/>
      <c r="AA27" s="1337"/>
      <c r="AB27" s="1337"/>
      <c r="AC27" s="1337"/>
      <c r="AD27" s="1337"/>
      <c r="AE27" s="1337"/>
      <c r="AF27" s="1337"/>
      <c r="AG27" s="1337"/>
      <c r="AH27" s="1337"/>
      <c r="AI27" s="1337"/>
      <c r="AJ27" s="1337"/>
      <c r="AK27" s="1337"/>
      <c r="AL27" s="1473"/>
      <c r="AM27" s="1337"/>
    </row>
    <row r="28" spans="1:39">
      <c r="A28" s="1337"/>
      <c r="B28" s="3994"/>
      <c r="C28" s="3995"/>
      <c r="D28" s="1337"/>
      <c r="E28" s="3998"/>
      <c r="F28" s="3998"/>
      <c r="G28" s="4037" t="s">
        <v>121</v>
      </c>
      <c r="H28" s="4038"/>
      <c r="I28" s="4038"/>
      <c r="J28" s="4038"/>
      <c r="K28" s="4039"/>
      <c r="L28" s="4037" t="s">
        <v>756</v>
      </c>
      <c r="M28" s="4038"/>
      <c r="N28" s="4038"/>
      <c r="O28" s="4038"/>
      <c r="P28" s="4039"/>
      <c r="Q28" s="1490" t="s">
        <v>2565</v>
      </c>
      <c r="R28" s="1337"/>
      <c r="S28" s="1337"/>
      <c r="T28" s="1337"/>
      <c r="U28" s="1337"/>
      <c r="V28" s="1337"/>
      <c r="W28" s="1337"/>
      <c r="X28" s="1337"/>
      <c r="Y28" s="1337"/>
      <c r="Z28" s="1337"/>
      <c r="AA28" s="1337"/>
      <c r="AB28" s="1337"/>
      <c r="AC28" s="1337"/>
      <c r="AD28" s="1337"/>
      <c r="AE28" s="1337"/>
      <c r="AF28" s="1337"/>
      <c r="AG28" s="1337"/>
      <c r="AH28" s="1337"/>
      <c r="AI28" s="1337"/>
      <c r="AJ28" s="1337"/>
      <c r="AK28" s="1337"/>
      <c r="AL28" s="1473"/>
      <c r="AM28" s="1337"/>
    </row>
    <row r="29" spans="1:39">
      <c r="A29" s="1337"/>
      <c r="B29" s="3994"/>
      <c r="C29" s="3995"/>
      <c r="D29" s="1337"/>
      <c r="E29" s="3999"/>
      <c r="F29" s="3999"/>
      <c r="G29" s="4040" t="s">
        <v>2566</v>
      </c>
      <c r="H29" s="4041"/>
      <c r="I29" s="4041"/>
      <c r="J29" s="4041"/>
      <c r="K29" s="4042"/>
      <c r="L29" s="4040" t="s">
        <v>2567</v>
      </c>
      <c r="M29" s="4041"/>
      <c r="N29" s="4041"/>
      <c r="O29" s="4041"/>
      <c r="P29" s="4042"/>
      <c r="Q29" s="1490" t="s">
        <v>2568</v>
      </c>
      <c r="R29" s="1337"/>
      <c r="S29" s="1337"/>
      <c r="T29" s="1337"/>
      <c r="U29" s="1337"/>
      <c r="V29" s="1337"/>
      <c r="W29" s="1337"/>
      <c r="X29" s="1337"/>
      <c r="Y29" s="1337"/>
      <c r="Z29" s="1337"/>
      <c r="AA29" s="1337"/>
      <c r="AB29" s="1337"/>
      <c r="AC29" s="1337"/>
      <c r="AD29" s="1337"/>
      <c r="AE29" s="1337"/>
      <c r="AF29" s="1337"/>
      <c r="AG29" s="1337"/>
      <c r="AH29" s="1337"/>
      <c r="AI29" s="1337"/>
      <c r="AJ29" s="1337"/>
      <c r="AK29" s="1337"/>
      <c r="AL29" s="1473"/>
      <c r="AM29" s="1337"/>
    </row>
    <row r="30" spans="1:39" ht="11.25" customHeight="1">
      <c r="A30" s="1337"/>
      <c r="B30" s="3994"/>
      <c r="C30" s="3995"/>
      <c r="D30" s="1337"/>
      <c r="E30" s="4000" t="s">
        <v>152</v>
      </c>
      <c r="F30" s="4000"/>
      <c r="G30" s="4001"/>
      <c r="H30" s="4001"/>
      <c r="I30" s="4001"/>
      <c r="J30" s="3998" t="s">
        <v>233</v>
      </c>
      <c r="K30" s="3998"/>
      <c r="L30" s="4001"/>
      <c r="M30" s="4001"/>
      <c r="N30" s="4001"/>
      <c r="O30" s="3998" t="s">
        <v>233</v>
      </c>
      <c r="P30" s="3998"/>
      <c r="Q30" s="1337"/>
      <c r="R30" s="1337"/>
      <c r="S30" s="1337"/>
      <c r="T30" s="1337"/>
      <c r="U30" s="1337"/>
      <c r="V30" s="1337"/>
      <c r="W30" s="1337"/>
      <c r="X30" s="1337"/>
      <c r="Y30" s="1337"/>
      <c r="Z30" s="1337"/>
      <c r="AA30" s="1337"/>
      <c r="AB30" s="1337"/>
      <c r="AC30" s="1337"/>
      <c r="AD30" s="1337"/>
      <c r="AE30" s="1337"/>
      <c r="AF30" s="1337"/>
      <c r="AG30" s="1337"/>
      <c r="AH30" s="1337"/>
      <c r="AI30" s="1337"/>
      <c r="AJ30" s="1337"/>
      <c r="AK30" s="1337"/>
      <c r="AL30" s="1473"/>
      <c r="AM30" s="1337"/>
    </row>
    <row r="31" spans="1:39" ht="11.25" customHeight="1">
      <c r="A31" s="1337"/>
      <c r="B31" s="3994"/>
      <c r="C31" s="3995"/>
      <c r="D31" s="1337"/>
      <c r="E31" s="4000"/>
      <c r="F31" s="4000"/>
      <c r="G31" s="4001"/>
      <c r="H31" s="4001"/>
      <c r="I31" s="4001"/>
      <c r="J31" s="3998"/>
      <c r="K31" s="3998"/>
      <c r="L31" s="4001"/>
      <c r="M31" s="4001"/>
      <c r="N31" s="4001"/>
      <c r="O31" s="3998"/>
      <c r="P31" s="3998"/>
      <c r="Q31" s="1337"/>
      <c r="R31" s="1337"/>
      <c r="S31" s="1337"/>
      <c r="T31" s="1337"/>
      <c r="U31" s="1337"/>
      <c r="V31" s="1337"/>
      <c r="W31" s="1337"/>
      <c r="X31" s="1337"/>
      <c r="Y31" s="1337"/>
      <c r="Z31" s="1337"/>
      <c r="AA31" s="1337"/>
      <c r="AB31" s="1337"/>
      <c r="AC31" s="1337"/>
      <c r="AD31" s="1337"/>
      <c r="AE31" s="1337"/>
      <c r="AF31" s="1337"/>
      <c r="AG31" s="1337"/>
      <c r="AH31" s="1337"/>
      <c r="AI31" s="1337"/>
      <c r="AJ31" s="1337"/>
      <c r="AK31" s="1337"/>
      <c r="AL31" s="1473"/>
      <c r="AM31" s="1337"/>
    </row>
    <row r="32" spans="1:39" ht="11.25" customHeight="1">
      <c r="A32" s="1337"/>
      <c r="B32" s="3994"/>
      <c r="C32" s="3995"/>
      <c r="D32" s="1337"/>
      <c r="E32" s="4000" t="s">
        <v>420</v>
      </c>
      <c r="F32" s="4000"/>
      <c r="G32" s="4001"/>
      <c r="H32" s="4001"/>
      <c r="I32" s="4001"/>
      <c r="J32" s="3998" t="s">
        <v>233</v>
      </c>
      <c r="K32" s="3998"/>
      <c r="L32" s="4001"/>
      <c r="M32" s="4001"/>
      <c r="N32" s="4001"/>
      <c r="O32" s="3998" t="s">
        <v>233</v>
      </c>
      <c r="P32" s="3998"/>
      <c r="Q32" s="1337"/>
      <c r="R32" s="1337"/>
      <c r="S32" s="1337"/>
      <c r="T32" s="1337"/>
      <c r="U32" s="1337"/>
      <c r="V32" s="1337"/>
      <c r="W32" s="1337"/>
      <c r="X32" s="1337"/>
      <c r="Y32" s="1337"/>
      <c r="Z32" s="1337"/>
      <c r="AA32" s="1337"/>
      <c r="AB32" s="1337"/>
      <c r="AC32" s="1337"/>
      <c r="AD32" s="1337"/>
      <c r="AE32" s="1337"/>
      <c r="AF32" s="1337"/>
      <c r="AG32" s="1337"/>
      <c r="AH32" s="1337"/>
      <c r="AI32" s="1337"/>
      <c r="AJ32" s="1337"/>
      <c r="AK32" s="1337"/>
      <c r="AL32" s="1473"/>
      <c r="AM32" s="1337"/>
    </row>
    <row r="33" spans="1:39" ht="11.25" customHeight="1">
      <c r="A33" s="1337"/>
      <c r="B33" s="3994"/>
      <c r="C33" s="3995"/>
      <c r="D33" s="1337"/>
      <c r="E33" s="4000"/>
      <c r="F33" s="4000"/>
      <c r="G33" s="4001"/>
      <c r="H33" s="4001"/>
      <c r="I33" s="4001"/>
      <c r="J33" s="3998"/>
      <c r="K33" s="3998"/>
      <c r="L33" s="4001"/>
      <c r="M33" s="4001"/>
      <c r="N33" s="4001"/>
      <c r="O33" s="3998"/>
      <c r="P33" s="3998"/>
      <c r="Q33" s="1337"/>
      <c r="R33" s="1337"/>
      <c r="S33" s="1337"/>
      <c r="T33" s="1337"/>
      <c r="U33" s="1337"/>
      <c r="V33" s="1337"/>
      <c r="W33" s="1337"/>
      <c r="X33" s="1337"/>
      <c r="Y33" s="1337"/>
      <c r="Z33" s="1337"/>
      <c r="AA33" s="1337"/>
      <c r="AB33" s="1337"/>
      <c r="AC33" s="1337"/>
      <c r="AD33" s="1337"/>
      <c r="AE33" s="1337"/>
      <c r="AF33" s="1337"/>
      <c r="AG33" s="1337"/>
      <c r="AH33" s="1337"/>
      <c r="AI33" s="1337"/>
      <c r="AJ33" s="1337"/>
      <c r="AK33" s="1337"/>
      <c r="AL33" s="1473"/>
      <c r="AM33" s="1337"/>
    </row>
    <row r="34" spans="1:39" ht="11.25" customHeight="1">
      <c r="A34" s="1337"/>
      <c r="B34" s="3994"/>
      <c r="C34" s="3995"/>
      <c r="D34" s="1337"/>
      <c r="E34" s="4000" t="s">
        <v>421</v>
      </c>
      <c r="F34" s="4000"/>
      <c r="G34" s="4001"/>
      <c r="H34" s="4001"/>
      <c r="I34" s="4001"/>
      <c r="J34" s="3998" t="s">
        <v>233</v>
      </c>
      <c r="K34" s="3998"/>
      <c r="L34" s="4001"/>
      <c r="M34" s="4001"/>
      <c r="N34" s="4001"/>
      <c r="O34" s="3998" t="s">
        <v>233</v>
      </c>
      <c r="P34" s="3998"/>
      <c r="Q34" s="1337"/>
      <c r="R34" s="1337"/>
      <c r="S34" s="1337"/>
      <c r="T34" s="1337"/>
      <c r="U34" s="1337"/>
      <c r="V34" s="1337"/>
      <c r="W34" s="1337"/>
      <c r="X34" s="1337"/>
      <c r="Y34" s="1337"/>
      <c r="Z34" s="1337"/>
      <c r="AA34" s="1337"/>
      <c r="AB34" s="1337"/>
      <c r="AC34" s="1337"/>
      <c r="AD34" s="1337"/>
      <c r="AE34" s="1337"/>
      <c r="AF34" s="1337"/>
      <c r="AG34" s="1337"/>
      <c r="AH34" s="1337"/>
      <c r="AI34" s="1337"/>
      <c r="AJ34" s="1337"/>
      <c r="AK34" s="1337"/>
      <c r="AL34" s="1473"/>
      <c r="AM34" s="1337"/>
    </row>
    <row r="35" spans="1:39" ht="11.25" customHeight="1">
      <c r="A35" s="1337"/>
      <c r="B35" s="3994"/>
      <c r="C35" s="3995"/>
      <c r="D35" s="1337"/>
      <c r="E35" s="4000"/>
      <c r="F35" s="4000"/>
      <c r="G35" s="4001"/>
      <c r="H35" s="4001"/>
      <c r="I35" s="4001"/>
      <c r="J35" s="3998"/>
      <c r="K35" s="3998"/>
      <c r="L35" s="4001"/>
      <c r="M35" s="4001"/>
      <c r="N35" s="4001"/>
      <c r="O35" s="3998"/>
      <c r="P35" s="3998"/>
      <c r="Q35" s="1337"/>
      <c r="R35" s="1337"/>
      <c r="S35" s="1337"/>
      <c r="T35" s="1337"/>
      <c r="U35" s="1337"/>
      <c r="V35" s="1337"/>
      <c r="W35" s="1337"/>
      <c r="X35" s="1337"/>
      <c r="Y35" s="1337"/>
      <c r="Z35" s="1337"/>
      <c r="AA35" s="1337"/>
      <c r="AB35" s="1337"/>
      <c r="AC35" s="1337"/>
      <c r="AD35" s="1337"/>
      <c r="AE35" s="1337"/>
      <c r="AF35" s="1337"/>
      <c r="AG35" s="1337"/>
      <c r="AH35" s="1337"/>
      <c r="AI35" s="1337"/>
      <c r="AJ35" s="1337"/>
      <c r="AK35" s="1337"/>
      <c r="AL35" s="1473"/>
      <c r="AM35" s="1337"/>
    </row>
    <row r="36" spans="1:39" ht="11.25" customHeight="1">
      <c r="A36" s="1337"/>
      <c r="B36" s="3994"/>
      <c r="C36" s="3995"/>
      <c r="D36" s="1337"/>
      <c r="E36" s="4000" t="s">
        <v>422</v>
      </c>
      <c r="F36" s="4000"/>
      <c r="G36" s="4001"/>
      <c r="H36" s="4001"/>
      <c r="I36" s="4001"/>
      <c r="J36" s="3998" t="s">
        <v>233</v>
      </c>
      <c r="K36" s="3998"/>
      <c r="L36" s="4001"/>
      <c r="M36" s="4001"/>
      <c r="N36" s="4001"/>
      <c r="O36" s="3998" t="s">
        <v>233</v>
      </c>
      <c r="P36" s="3998"/>
      <c r="Q36" s="1337"/>
      <c r="R36" s="1337"/>
      <c r="S36" s="1337"/>
      <c r="T36" s="1337"/>
      <c r="U36" s="1337"/>
      <c r="V36" s="1337"/>
      <c r="W36" s="1337"/>
      <c r="X36" s="1337"/>
      <c r="Y36" s="1337"/>
      <c r="Z36" s="1337"/>
      <c r="AA36" s="1337"/>
      <c r="AB36" s="1337"/>
      <c r="AC36" s="1337"/>
      <c r="AD36" s="1337"/>
      <c r="AE36" s="1337"/>
      <c r="AF36" s="1337"/>
      <c r="AG36" s="1337"/>
      <c r="AH36" s="1337"/>
      <c r="AI36" s="1337"/>
      <c r="AJ36" s="1337"/>
      <c r="AK36" s="1337"/>
      <c r="AL36" s="1473"/>
      <c r="AM36" s="1337"/>
    </row>
    <row r="37" spans="1:39" ht="11.25" customHeight="1">
      <c r="A37" s="1337"/>
      <c r="B37" s="3994"/>
      <c r="C37" s="3995"/>
      <c r="D37" s="1337"/>
      <c r="E37" s="4000"/>
      <c r="F37" s="4000"/>
      <c r="G37" s="4001"/>
      <c r="H37" s="4001"/>
      <c r="I37" s="4001"/>
      <c r="J37" s="3998"/>
      <c r="K37" s="3998"/>
      <c r="L37" s="4001"/>
      <c r="M37" s="4001"/>
      <c r="N37" s="4001"/>
      <c r="O37" s="3998"/>
      <c r="P37" s="3998"/>
      <c r="Q37" s="1337"/>
      <c r="R37" s="1337"/>
      <c r="S37" s="1337"/>
      <c r="T37" s="1337"/>
      <c r="U37" s="1337"/>
      <c r="V37" s="1337"/>
      <c r="W37" s="1337"/>
      <c r="X37" s="1337"/>
      <c r="Y37" s="1337"/>
      <c r="Z37" s="1337"/>
      <c r="AA37" s="1337"/>
      <c r="AB37" s="1337"/>
      <c r="AC37" s="1337"/>
      <c r="AD37" s="1337"/>
      <c r="AE37" s="1337"/>
      <c r="AF37" s="1337"/>
      <c r="AG37" s="1337"/>
      <c r="AH37" s="1337"/>
      <c r="AI37" s="1337"/>
      <c r="AJ37" s="1337"/>
      <c r="AK37" s="1337"/>
      <c r="AL37" s="1473"/>
      <c r="AM37" s="1337"/>
    </row>
    <row r="38" spans="1:39" ht="11.25" customHeight="1">
      <c r="A38" s="1337"/>
      <c r="B38" s="3994"/>
      <c r="C38" s="3995"/>
      <c r="D38" s="1337"/>
      <c r="E38" s="4000" t="s">
        <v>156</v>
      </c>
      <c r="F38" s="4000"/>
      <c r="G38" s="4001"/>
      <c r="H38" s="4001"/>
      <c r="I38" s="4001"/>
      <c r="J38" s="3998" t="s">
        <v>233</v>
      </c>
      <c r="K38" s="3998"/>
      <c r="L38" s="4001"/>
      <c r="M38" s="4001"/>
      <c r="N38" s="4001"/>
      <c r="O38" s="3998" t="s">
        <v>233</v>
      </c>
      <c r="P38" s="3998"/>
      <c r="Q38" s="1337"/>
      <c r="R38" s="1337"/>
      <c r="S38" s="1337"/>
      <c r="T38" s="1337"/>
      <c r="U38" s="1337"/>
      <c r="V38" s="1337"/>
      <c r="W38" s="1337"/>
      <c r="X38" s="1337"/>
      <c r="Y38" s="1337"/>
      <c r="Z38" s="1337"/>
      <c r="AA38" s="1337"/>
      <c r="AB38" s="1337"/>
      <c r="AC38" s="1337"/>
      <c r="AD38" s="1337"/>
      <c r="AE38" s="1337"/>
      <c r="AF38" s="1337"/>
      <c r="AG38" s="1337"/>
      <c r="AH38" s="1337"/>
      <c r="AI38" s="1337"/>
      <c r="AJ38" s="1337"/>
      <c r="AK38" s="1337"/>
      <c r="AL38" s="1473"/>
      <c r="AM38" s="1337"/>
    </row>
    <row r="39" spans="1:39" ht="11.25" customHeight="1">
      <c r="A39" s="1337"/>
      <c r="B39" s="3994"/>
      <c r="C39" s="3995"/>
      <c r="D39" s="1337"/>
      <c r="E39" s="4000"/>
      <c r="F39" s="4000"/>
      <c r="G39" s="4001"/>
      <c r="H39" s="4001"/>
      <c r="I39" s="4001"/>
      <c r="J39" s="3998"/>
      <c r="K39" s="3998"/>
      <c r="L39" s="4001"/>
      <c r="M39" s="4001"/>
      <c r="N39" s="4001"/>
      <c r="O39" s="3998"/>
      <c r="P39" s="3998"/>
      <c r="Q39" s="1337"/>
      <c r="R39" s="1337"/>
      <c r="S39" s="1337"/>
      <c r="T39" s="1337"/>
      <c r="U39" s="1337"/>
      <c r="V39" s="1337"/>
      <c r="W39" s="1337"/>
      <c r="X39" s="1337"/>
      <c r="Y39" s="1337"/>
      <c r="Z39" s="1337"/>
      <c r="AA39" s="1337"/>
      <c r="AB39" s="1337"/>
      <c r="AC39" s="1337"/>
      <c r="AD39" s="1337"/>
      <c r="AE39" s="1337"/>
      <c r="AF39" s="1337"/>
      <c r="AG39" s="1337"/>
      <c r="AH39" s="1337"/>
      <c r="AI39" s="1337"/>
      <c r="AJ39" s="1337"/>
      <c r="AK39" s="1337"/>
      <c r="AL39" s="1473"/>
      <c r="AM39" s="1337"/>
    </row>
    <row r="40" spans="1:39" ht="11.25" customHeight="1">
      <c r="A40" s="1337"/>
      <c r="B40" s="3994"/>
      <c r="C40" s="3995"/>
      <c r="D40" s="1337"/>
      <c r="E40" s="4000" t="s">
        <v>157</v>
      </c>
      <c r="F40" s="4000"/>
      <c r="G40" s="4001"/>
      <c r="H40" s="4001"/>
      <c r="I40" s="4001"/>
      <c r="J40" s="3998" t="s">
        <v>233</v>
      </c>
      <c r="K40" s="3998"/>
      <c r="L40" s="4001"/>
      <c r="M40" s="4001"/>
      <c r="N40" s="4001"/>
      <c r="O40" s="3998" t="s">
        <v>233</v>
      </c>
      <c r="P40" s="3998"/>
      <c r="Q40" s="1337"/>
      <c r="R40" s="1337"/>
      <c r="S40" s="1337"/>
      <c r="T40" s="1337"/>
      <c r="U40" s="1337"/>
      <c r="V40" s="1337"/>
      <c r="W40" s="1337"/>
      <c r="X40" s="1337"/>
      <c r="Y40" s="1337"/>
      <c r="Z40" s="1337"/>
      <c r="AA40" s="1337"/>
      <c r="AB40" s="1337"/>
      <c r="AC40" s="1337"/>
      <c r="AD40" s="1337"/>
      <c r="AE40" s="1337"/>
      <c r="AF40" s="1337"/>
      <c r="AG40" s="1337"/>
      <c r="AH40" s="1337"/>
      <c r="AI40" s="1337"/>
      <c r="AJ40" s="1337"/>
      <c r="AK40" s="1337"/>
      <c r="AL40" s="1473"/>
      <c r="AM40" s="1337"/>
    </row>
    <row r="41" spans="1:39" ht="11.25" customHeight="1">
      <c r="A41" s="1337"/>
      <c r="B41" s="3994"/>
      <c r="C41" s="3995"/>
      <c r="D41" s="1337"/>
      <c r="E41" s="4000"/>
      <c r="F41" s="4000"/>
      <c r="G41" s="4001"/>
      <c r="H41" s="4001"/>
      <c r="I41" s="4001"/>
      <c r="J41" s="3998"/>
      <c r="K41" s="3998"/>
      <c r="L41" s="4001"/>
      <c r="M41" s="4001"/>
      <c r="N41" s="4001"/>
      <c r="O41" s="3998"/>
      <c r="P41" s="3998"/>
      <c r="Q41" s="1337"/>
      <c r="R41" s="1337"/>
      <c r="S41" s="1337"/>
      <c r="T41" s="1337"/>
      <c r="U41" s="1337"/>
      <c r="V41" s="1337"/>
      <c r="W41" s="1337"/>
      <c r="X41" s="1337"/>
      <c r="Y41" s="1337"/>
      <c r="Z41" s="1337"/>
      <c r="AA41" s="1337"/>
      <c r="AB41" s="1337"/>
      <c r="AC41" s="1337"/>
      <c r="AD41" s="1337"/>
      <c r="AE41" s="1337"/>
      <c r="AF41" s="1337"/>
      <c r="AG41" s="1337"/>
      <c r="AH41" s="1337"/>
      <c r="AI41" s="1337"/>
      <c r="AJ41" s="1337"/>
      <c r="AK41" s="1337"/>
      <c r="AL41" s="1473"/>
      <c r="AM41" s="1337"/>
    </row>
    <row r="42" spans="1:39" ht="11.25" customHeight="1">
      <c r="A42" s="1337"/>
      <c r="B42" s="3994"/>
      <c r="C42" s="3995"/>
      <c r="D42" s="1337"/>
      <c r="E42" s="4000" t="s">
        <v>158</v>
      </c>
      <c r="F42" s="4000"/>
      <c r="G42" s="4001"/>
      <c r="H42" s="4001"/>
      <c r="I42" s="4001"/>
      <c r="J42" s="3998" t="s">
        <v>233</v>
      </c>
      <c r="K42" s="3998"/>
      <c r="L42" s="4001"/>
      <c r="M42" s="4001"/>
      <c r="N42" s="4001"/>
      <c r="O42" s="3998" t="s">
        <v>233</v>
      </c>
      <c r="P42" s="3998"/>
      <c r="Q42" s="1337"/>
      <c r="R42" s="1337"/>
      <c r="S42" s="1337"/>
      <c r="T42" s="1337"/>
      <c r="U42" s="1337"/>
      <c r="V42" s="1337"/>
      <c r="W42" s="1337"/>
      <c r="X42" s="1337"/>
      <c r="Y42" s="1337"/>
      <c r="Z42" s="1337"/>
      <c r="AA42" s="4016"/>
      <c r="AB42" s="4016"/>
      <c r="AC42" s="1337"/>
      <c r="AD42" s="1337"/>
      <c r="AE42" s="1337"/>
      <c r="AF42" s="1337"/>
      <c r="AG42" s="1337"/>
      <c r="AH42" s="1337"/>
      <c r="AI42" s="1337"/>
      <c r="AJ42" s="1337"/>
      <c r="AK42" s="1337"/>
      <c r="AL42" s="1473"/>
      <c r="AM42" s="1337"/>
    </row>
    <row r="43" spans="1:39" ht="11.25" customHeight="1">
      <c r="A43" s="1337"/>
      <c r="B43" s="3994"/>
      <c r="C43" s="3995"/>
      <c r="D43" s="1337"/>
      <c r="E43" s="4000"/>
      <c r="F43" s="4000"/>
      <c r="G43" s="4001"/>
      <c r="H43" s="4001"/>
      <c r="I43" s="4001"/>
      <c r="J43" s="3998"/>
      <c r="K43" s="3998"/>
      <c r="L43" s="4001"/>
      <c r="M43" s="4001"/>
      <c r="N43" s="4001"/>
      <c r="O43" s="3998"/>
      <c r="P43" s="3998"/>
      <c r="Q43" s="1337"/>
      <c r="R43" s="1337"/>
      <c r="S43" s="1337"/>
      <c r="T43" s="1337"/>
      <c r="U43" s="1337"/>
      <c r="V43" s="1337"/>
      <c r="W43" s="1337"/>
      <c r="X43" s="1337"/>
      <c r="Y43" s="1337"/>
      <c r="Z43" s="1337"/>
      <c r="AA43" s="4016"/>
      <c r="AB43" s="4016"/>
      <c r="AC43" s="1337"/>
      <c r="AD43" s="1337"/>
      <c r="AE43" s="1337"/>
      <c r="AF43" s="1337"/>
      <c r="AG43" s="1337"/>
      <c r="AH43" s="1337"/>
      <c r="AI43" s="1337"/>
      <c r="AJ43" s="1337"/>
      <c r="AK43" s="1337"/>
      <c r="AL43" s="1473"/>
      <c r="AM43" s="1337"/>
    </row>
    <row r="44" spans="1:39" ht="11.25" customHeight="1">
      <c r="A44" s="1337"/>
      <c r="B44" s="3994"/>
      <c r="C44" s="3995"/>
      <c r="D44" s="1337"/>
      <c r="E44" s="4000" t="s">
        <v>159</v>
      </c>
      <c r="F44" s="4000"/>
      <c r="G44" s="4001"/>
      <c r="H44" s="4001"/>
      <c r="I44" s="4001"/>
      <c r="J44" s="3998" t="s">
        <v>233</v>
      </c>
      <c r="K44" s="3998"/>
      <c r="L44" s="4001"/>
      <c r="M44" s="4001"/>
      <c r="N44" s="4001"/>
      <c r="O44" s="3998" t="s">
        <v>233</v>
      </c>
      <c r="P44" s="3998"/>
      <c r="Q44" s="1337"/>
      <c r="R44" s="1337"/>
      <c r="S44" s="1337"/>
      <c r="T44" s="1337"/>
      <c r="U44" s="1337"/>
      <c r="V44" s="1337"/>
      <c r="W44" s="1337"/>
      <c r="X44" s="1337"/>
      <c r="Y44" s="1337"/>
      <c r="Z44" s="1337"/>
      <c r="AA44" s="1337"/>
      <c r="AB44" s="1337"/>
      <c r="AC44" s="1337"/>
      <c r="AD44" s="1337"/>
      <c r="AE44" s="1337"/>
      <c r="AF44" s="1337"/>
      <c r="AG44" s="1337"/>
      <c r="AH44" s="1337"/>
      <c r="AI44" s="1337"/>
      <c r="AJ44" s="1337"/>
      <c r="AK44" s="1337"/>
      <c r="AL44" s="1473"/>
      <c r="AM44" s="1337"/>
    </row>
    <row r="45" spans="1:39" ht="11.25" customHeight="1">
      <c r="A45" s="1337"/>
      <c r="B45" s="3994"/>
      <c r="C45" s="3995"/>
      <c r="D45" s="1337"/>
      <c r="E45" s="4000"/>
      <c r="F45" s="4000"/>
      <c r="G45" s="4001"/>
      <c r="H45" s="4001"/>
      <c r="I45" s="4001"/>
      <c r="J45" s="3998"/>
      <c r="K45" s="3998"/>
      <c r="L45" s="4001"/>
      <c r="M45" s="4001"/>
      <c r="N45" s="4001"/>
      <c r="O45" s="3998"/>
      <c r="P45" s="3998"/>
      <c r="Q45" s="1337"/>
      <c r="R45" s="1337"/>
      <c r="S45" s="1337"/>
      <c r="T45" s="1337"/>
      <c r="U45" s="1337"/>
      <c r="V45" s="1337"/>
      <c r="W45" s="1337"/>
      <c r="X45" s="1337"/>
      <c r="Y45" s="1337"/>
      <c r="Z45" s="1337"/>
      <c r="AA45" s="1337"/>
      <c r="AB45" s="1337"/>
      <c r="AC45" s="1337"/>
      <c r="AD45" s="1337"/>
      <c r="AE45" s="1337"/>
      <c r="AF45" s="1337"/>
      <c r="AG45" s="1337"/>
      <c r="AH45" s="1337"/>
      <c r="AI45" s="1337"/>
      <c r="AJ45" s="1337"/>
      <c r="AK45" s="1337"/>
      <c r="AL45" s="1473"/>
      <c r="AM45" s="1337"/>
    </row>
    <row r="46" spans="1:39" ht="11.25" customHeight="1">
      <c r="A46" s="1337"/>
      <c r="B46" s="3994"/>
      <c r="C46" s="3995"/>
      <c r="D46" s="1337"/>
      <c r="E46" s="4000" t="s">
        <v>160</v>
      </c>
      <c r="F46" s="4000"/>
      <c r="G46" s="4001"/>
      <c r="H46" s="4001"/>
      <c r="I46" s="4001"/>
      <c r="J46" s="3998" t="s">
        <v>233</v>
      </c>
      <c r="K46" s="3998"/>
      <c r="L46" s="4001"/>
      <c r="M46" s="4001"/>
      <c r="N46" s="4001"/>
      <c r="O46" s="3998" t="s">
        <v>233</v>
      </c>
      <c r="P46" s="3998"/>
      <c r="Q46" s="1337"/>
      <c r="R46" s="1337"/>
      <c r="S46" s="1337"/>
      <c r="T46" s="1337"/>
      <c r="U46" s="1337"/>
      <c r="V46" s="1337"/>
      <c r="W46" s="1337"/>
      <c r="X46" s="1337"/>
      <c r="Y46" s="1337"/>
      <c r="Z46" s="1337"/>
      <c r="AA46" s="1337"/>
      <c r="AB46" s="1337"/>
      <c r="AC46" s="1337"/>
      <c r="AD46" s="1337"/>
      <c r="AE46" s="1337"/>
      <c r="AF46" s="1337"/>
      <c r="AG46" s="1337"/>
      <c r="AH46" s="1337"/>
      <c r="AI46" s="1337"/>
      <c r="AJ46" s="1337"/>
      <c r="AK46" s="1337"/>
      <c r="AL46" s="1473"/>
      <c r="AM46" s="1337"/>
    </row>
    <row r="47" spans="1:39" ht="11.25" customHeight="1" thickBot="1">
      <c r="A47" s="1337"/>
      <c r="B47" s="3994"/>
      <c r="C47" s="3995"/>
      <c r="D47" s="1337"/>
      <c r="E47" s="4000"/>
      <c r="F47" s="4000"/>
      <c r="G47" s="4001"/>
      <c r="H47" s="4001"/>
      <c r="I47" s="4001"/>
      <c r="J47" s="3998"/>
      <c r="K47" s="3998"/>
      <c r="L47" s="4001"/>
      <c r="M47" s="4001"/>
      <c r="N47" s="4001"/>
      <c r="O47" s="3998"/>
      <c r="P47" s="3998"/>
      <c r="Q47" s="1337"/>
      <c r="R47" s="1337"/>
      <c r="S47" s="1337"/>
      <c r="T47" s="1337"/>
      <c r="U47" s="1337"/>
      <c r="V47" s="1337"/>
      <c r="W47" s="1337"/>
      <c r="X47" s="1337"/>
      <c r="Y47" s="1337"/>
      <c r="Z47" s="1337"/>
      <c r="AA47" s="1337"/>
      <c r="AB47" s="1337"/>
      <c r="AC47" s="1337"/>
      <c r="AD47" s="1337"/>
      <c r="AE47" s="1337"/>
      <c r="AF47" s="1337"/>
      <c r="AG47" s="1337"/>
      <c r="AH47" s="1337"/>
      <c r="AI47" s="1337"/>
      <c r="AJ47" s="1337"/>
      <c r="AK47" s="1337"/>
      <c r="AL47" s="1473"/>
      <c r="AM47" s="1337"/>
    </row>
    <row r="48" spans="1:39" ht="11.25" customHeight="1">
      <c r="A48" s="1337"/>
      <c r="B48" s="3994"/>
      <c r="C48" s="3995"/>
      <c r="D48" s="1337"/>
      <c r="E48" s="4000" t="s">
        <v>161</v>
      </c>
      <c r="F48" s="4000"/>
      <c r="G48" s="4001"/>
      <c r="H48" s="4001"/>
      <c r="I48" s="4001"/>
      <c r="J48" s="3998" t="s">
        <v>233</v>
      </c>
      <c r="K48" s="3998"/>
      <c r="L48" s="4001"/>
      <c r="M48" s="4001"/>
      <c r="N48" s="4001"/>
      <c r="O48" s="3998" t="s">
        <v>233</v>
      </c>
      <c r="P48" s="3998"/>
      <c r="Q48" s="1337"/>
      <c r="R48" s="1337"/>
      <c r="S48" s="1337"/>
      <c r="T48" s="4053" t="s">
        <v>2569</v>
      </c>
      <c r="U48" s="4054"/>
      <c r="V48" s="4054"/>
      <c r="W48" s="4054"/>
      <c r="X48" s="4054"/>
      <c r="Y48" s="4054"/>
      <c r="Z48" s="4054"/>
      <c r="AA48" s="4055"/>
      <c r="AB48" s="1337"/>
      <c r="AC48" s="1337"/>
      <c r="AD48" s="1337"/>
      <c r="AE48" s="1337"/>
      <c r="AF48" s="1337"/>
      <c r="AG48" s="1337"/>
      <c r="AH48" s="1337"/>
      <c r="AI48" s="1337"/>
      <c r="AJ48" s="1337"/>
      <c r="AK48" s="1337"/>
      <c r="AL48" s="1473"/>
      <c r="AM48" s="1337"/>
    </row>
    <row r="49" spans="1:39" ht="11.25" customHeight="1">
      <c r="A49" s="1337"/>
      <c r="B49" s="3994"/>
      <c r="C49" s="3995"/>
      <c r="D49" s="1337"/>
      <c r="E49" s="4000"/>
      <c r="F49" s="4000"/>
      <c r="G49" s="4001"/>
      <c r="H49" s="4001"/>
      <c r="I49" s="4001"/>
      <c r="J49" s="3998"/>
      <c r="K49" s="3998"/>
      <c r="L49" s="4001"/>
      <c r="M49" s="4001"/>
      <c r="N49" s="4001"/>
      <c r="O49" s="3998"/>
      <c r="P49" s="3998"/>
      <c r="Q49" s="1337"/>
      <c r="R49" s="1337"/>
      <c r="S49" s="1337"/>
      <c r="T49" s="4056"/>
      <c r="U49" s="4057"/>
      <c r="V49" s="4057"/>
      <c r="W49" s="4057"/>
      <c r="X49" s="4057"/>
      <c r="Y49" s="4057"/>
      <c r="Z49" s="4057"/>
      <c r="AA49" s="4058"/>
      <c r="AB49" s="1337"/>
      <c r="AC49" s="1337"/>
      <c r="AD49" s="1337"/>
      <c r="AE49" s="1337"/>
      <c r="AF49" s="1337"/>
      <c r="AG49" s="1337"/>
      <c r="AH49" s="1337"/>
      <c r="AI49" s="1337"/>
      <c r="AJ49" s="1337"/>
      <c r="AK49" s="1337"/>
      <c r="AL49" s="1473"/>
      <c r="AM49" s="1337"/>
    </row>
    <row r="50" spans="1:39" ht="11.25" customHeight="1">
      <c r="A50" s="1337"/>
      <c r="B50" s="3994"/>
      <c r="C50" s="3995"/>
      <c r="D50" s="1337"/>
      <c r="E50" s="4000" t="s">
        <v>162</v>
      </c>
      <c r="F50" s="4000"/>
      <c r="G50" s="4001"/>
      <c r="H50" s="4001"/>
      <c r="I50" s="4001"/>
      <c r="J50" s="3998" t="s">
        <v>233</v>
      </c>
      <c r="K50" s="3998"/>
      <c r="L50" s="4001"/>
      <c r="M50" s="4001"/>
      <c r="N50" s="4001"/>
      <c r="O50" s="3998" t="s">
        <v>233</v>
      </c>
      <c r="P50" s="3998"/>
      <c r="Q50" s="1337"/>
      <c r="R50" s="1337"/>
      <c r="S50" s="1337"/>
      <c r="T50" s="4043" t="s">
        <v>121</v>
      </c>
      <c r="U50" s="4044"/>
      <c r="V50" s="4044"/>
      <c r="W50" s="4045"/>
      <c r="X50" s="4046" t="s">
        <v>756</v>
      </c>
      <c r="Y50" s="4044"/>
      <c r="Z50" s="4044"/>
      <c r="AA50" s="4047"/>
      <c r="AB50" s="1490"/>
      <c r="AC50" s="1337"/>
      <c r="AD50" s="1337"/>
      <c r="AE50" s="1337"/>
      <c r="AF50" s="1337"/>
      <c r="AG50" s="1337"/>
      <c r="AH50" s="1337"/>
      <c r="AI50" s="1337"/>
      <c r="AJ50" s="1337"/>
      <c r="AK50" s="1337"/>
      <c r="AL50" s="1473"/>
      <c r="AM50" s="1337"/>
    </row>
    <row r="51" spans="1:39" ht="11.25" customHeight="1" thickBot="1">
      <c r="A51" s="1337"/>
      <c r="B51" s="3994"/>
      <c r="C51" s="3995"/>
      <c r="D51" s="1337"/>
      <c r="E51" s="4000"/>
      <c r="F51" s="4000"/>
      <c r="G51" s="4001"/>
      <c r="H51" s="4001"/>
      <c r="I51" s="4001"/>
      <c r="J51" s="3998"/>
      <c r="K51" s="3998"/>
      <c r="L51" s="4001"/>
      <c r="M51" s="4001"/>
      <c r="N51" s="4001"/>
      <c r="O51" s="3998"/>
      <c r="P51" s="3998"/>
      <c r="Q51" s="1337"/>
      <c r="R51" s="1337"/>
      <c r="S51" s="1337"/>
      <c r="T51" s="4048"/>
      <c r="U51" s="4049"/>
      <c r="V51" s="4049"/>
      <c r="W51" s="4050"/>
      <c r="X51" s="4051"/>
      <c r="Y51" s="4049"/>
      <c r="Z51" s="4049"/>
      <c r="AA51" s="4052"/>
      <c r="AB51" s="1490"/>
      <c r="AC51" s="1337"/>
      <c r="AD51" s="1337"/>
      <c r="AE51" s="1337"/>
      <c r="AF51" s="1337"/>
      <c r="AG51" s="1337"/>
      <c r="AH51" s="1337"/>
      <c r="AI51" s="1337"/>
      <c r="AJ51" s="1337"/>
      <c r="AK51" s="1337"/>
      <c r="AL51" s="1473"/>
      <c r="AM51" s="1337"/>
    </row>
    <row r="52" spans="1:39" ht="11.25" customHeight="1">
      <c r="A52" s="1337"/>
      <c r="B52" s="3994"/>
      <c r="C52" s="3995"/>
      <c r="D52" s="1337"/>
      <c r="E52" s="4000" t="s">
        <v>163</v>
      </c>
      <c r="F52" s="4000"/>
      <c r="G52" s="4001"/>
      <c r="H52" s="4001"/>
      <c r="I52" s="4001"/>
      <c r="J52" s="3998" t="s">
        <v>233</v>
      </c>
      <c r="K52" s="3998"/>
      <c r="L52" s="4001"/>
      <c r="M52" s="4001"/>
      <c r="N52" s="4001"/>
      <c r="O52" s="3998" t="s">
        <v>233</v>
      </c>
      <c r="P52" s="3998"/>
      <c r="Q52" s="1337"/>
      <c r="R52" s="1337"/>
      <c r="S52" s="1337"/>
      <c r="T52" s="4074"/>
      <c r="U52" s="4060"/>
      <c r="V52" s="4061"/>
      <c r="W52" s="4076" t="s">
        <v>233</v>
      </c>
      <c r="X52" s="4059"/>
      <c r="Y52" s="4060"/>
      <c r="Z52" s="4061"/>
      <c r="AA52" s="4065" t="s">
        <v>233</v>
      </c>
      <c r="AB52" s="1337"/>
      <c r="AC52" s="1337"/>
      <c r="AD52" s="1337"/>
      <c r="AE52" s="4007" t="s">
        <v>424</v>
      </c>
      <c r="AF52" s="4008"/>
      <c r="AG52" s="4008"/>
      <c r="AH52" s="4008"/>
      <c r="AI52" s="4008"/>
      <c r="AJ52" s="4008"/>
      <c r="AK52" s="4009"/>
      <c r="AL52" s="1473"/>
      <c r="AM52" s="1337"/>
    </row>
    <row r="53" spans="1:39" ht="11.25" customHeight="1">
      <c r="A53" s="1337"/>
      <c r="B53" s="3994"/>
      <c r="C53" s="3995"/>
      <c r="D53" s="1337"/>
      <c r="E53" s="4000"/>
      <c r="F53" s="4000"/>
      <c r="G53" s="4001"/>
      <c r="H53" s="4001"/>
      <c r="I53" s="4001"/>
      <c r="J53" s="3998"/>
      <c r="K53" s="3998"/>
      <c r="L53" s="4001"/>
      <c r="M53" s="4001"/>
      <c r="N53" s="4001"/>
      <c r="O53" s="3998"/>
      <c r="P53" s="3998"/>
      <c r="Q53" s="1337"/>
      <c r="R53" s="1337"/>
      <c r="S53" s="1337"/>
      <c r="T53" s="4075"/>
      <c r="U53" s="4063"/>
      <c r="V53" s="4064"/>
      <c r="W53" s="4077"/>
      <c r="X53" s="4062"/>
      <c r="Y53" s="4063"/>
      <c r="Z53" s="4064"/>
      <c r="AA53" s="4066"/>
      <c r="AB53" s="1337"/>
      <c r="AC53" s="1337"/>
      <c r="AD53" s="1337"/>
      <c r="AE53" s="4010"/>
      <c r="AF53" s="4002"/>
      <c r="AG53" s="4002"/>
      <c r="AH53" s="4002"/>
      <c r="AI53" s="4002"/>
      <c r="AJ53" s="4002"/>
      <c r="AK53" s="4003"/>
      <c r="AL53" s="1473"/>
      <c r="AM53" s="1337"/>
    </row>
    <row r="54" spans="1:39" ht="11.25" customHeight="1">
      <c r="A54" s="1337"/>
      <c r="B54" s="3994"/>
      <c r="C54" s="3995"/>
      <c r="D54" s="1337"/>
      <c r="E54" s="4011" t="s">
        <v>0</v>
      </c>
      <c r="F54" s="4011"/>
      <c r="G54" s="4067">
        <f>SUM(G30:N53)</f>
        <v>0</v>
      </c>
      <c r="H54" s="4067"/>
      <c r="I54" s="4067"/>
      <c r="J54" s="4067"/>
      <c r="K54" s="4067"/>
      <c r="L54" s="4067"/>
      <c r="M54" s="4067"/>
      <c r="N54" s="4067"/>
      <c r="O54" s="4002" t="s">
        <v>233</v>
      </c>
      <c r="P54" s="4002"/>
      <c r="Q54" s="1491"/>
      <c r="R54" s="4016" t="s">
        <v>757</v>
      </c>
      <c r="S54" s="1337"/>
      <c r="T54" s="4068">
        <f>T52+X52</f>
        <v>0</v>
      </c>
      <c r="U54" s="4069"/>
      <c r="V54" s="4069"/>
      <c r="W54" s="4069"/>
      <c r="X54" s="4069"/>
      <c r="Y54" s="4070"/>
      <c r="Z54" s="4002" t="s">
        <v>233</v>
      </c>
      <c r="AA54" s="4003"/>
      <c r="AB54" s="1491"/>
      <c r="AC54" s="1491" t="s">
        <v>758</v>
      </c>
      <c r="AD54" s="1337"/>
      <c r="AE54" s="4012" t="e">
        <f>G54/T54</f>
        <v>#DIV/0!</v>
      </c>
      <c r="AF54" s="4013"/>
      <c r="AG54" s="4013"/>
      <c r="AH54" s="4013"/>
      <c r="AI54" s="4013"/>
      <c r="AJ54" s="4002" t="s">
        <v>759</v>
      </c>
      <c r="AK54" s="4003"/>
      <c r="AL54" s="1473"/>
      <c r="AM54" s="1337"/>
    </row>
    <row r="55" spans="1:39" ht="11.25" customHeight="1" thickBot="1">
      <c r="A55" s="1337"/>
      <c r="B55" s="3994"/>
      <c r="C55" s="3995"/>
      <c r="D55" s="1337"/>
      <c r="E55" s="4011"/>
      <c r="F55" s="4011"/>
      <c r="G55" s="4067"/>
      <c r="H55" s="4067"/>
      <c r="I55" s="4067"/>
      <c r="J55" s="4067"/>
      <c r="K55" s="4067"/>
      <c r="L55" s="4067"/>
      <c r="M55" s="4067"/>
      <c r="N55" s="4067"/>
      <c r="O55" s="4002"/>
      <c r="P55" s="4002"/>
      <c r="Q55" s="1491"/>
      <c r="R55" s="4016"/>
      <c r="S55" s="1337"/>
      <c r="T55" s="4071"/>
      <c r="U55" s="4072"/>
      <c r="V55" s="4072"/>
      <c r="W55" s="4072"/>
      <c r="X55" s="4072"/>
      <c r="Y55" s="4073"/>
      <c r="Z55" s="4004"/>
      <c r="AA55" s="4005"/>
      <c r="AB55" s="1491"/>
      <c r="AC55" s="1491"/>
      <c r="AD55" s="1337"/>
      <c r="AE55" s="4014"/>
      <c r="AF55" s="4015"/>
      <c r="AG55" s="4015"/>
      <c r="AH55" s="4015"/>
      <c r="AI55" s="4015"/>
      <c r="AJ55" s="4004"/>
      <c r="AK55" s="4005"/>
      <c r="AL55" s="1473"/>
      <c r="AM55" s="1337"/>
    </row>
    <row r="56" spans="1:39">
      <c r="A56" s="1337"/>
      <c r="B56" s="3996"/>
      <c r="C56" s="3997"/>
      <c r="D56" s="1482"/>
      <c r="E56" s="1482"/>
      <c r="F56" s="1482"/>
      <c r="G56" s="1482"/>
      <c r="H56" s="1482"/>
      <c r="I56" s="1482"/>
      <c r="J56" s="1482"/>
      <c r="K56" s="1482"/>
      <c r="L56" s="1482"/>
      <c r="M56" s="1482"/>
      <c r="N56" s="1482"/>
      <c r="O56" s="1482"/>
      <c r="P56" s="1482"/>
      <c r="Q56" s="1482"/>
      <c r="R56" s="1482"/>
      <c r="S56" s="1482"/>
      <c r="T56" s="1482"/>
      <c r="U56" s="1482"/>
      <c r="V56" s="1482"/>
      <c r="W56" s="1482"/>
      <c r="X56" s="1482"/>
      <c r="Y56" s="1482"/>
      <c r="Z56" s="1482"/>
      <c r="AA56" s="1482"/>
      <c r="AB56" s="1482"/>
      <c r="AC56" s="1482"/>
      <c r="AD56" s="1482"/>
      <c r="AE56" s="1482"/>
      <c r="AF56" s="1482"/>
      <c r="AG56" s="1482"/>
      <c r="AH56" s="1482"/>
      <c r="AI56" s="1482"/>
      <c r="AJ56" s="1482"/>
      <c r="AK56" s="1482"/>
      <c r="AL56" s="1492"/>
      <c r="AM56" s="1337"/>
    </row>
    <row r="57" spans="1:39" ht="181.5" customHeight="1">
      <c r="A57" s="1337"/>
      <c r="B57" s="4006" t="s">
        <v>2570</v>
      </c>
      <c r="C57" s="4006"/>
      <c r="D57" s="4006"/>
      <c r="E57" s="4006"/>
      <c r="F57" s="4006"/>
      <c r="G57" s="4006"/>
      <c r="H57" s="4006"/>
      <c r="I57" s="4006"/>
      <c r="J57" s="4006"/>
      <c r="K57" s="4006"/>
      <c r="L57" s="4006"/>
      <c r="M57" s="4006"/>
      <c r="N57" s="4006"/>
      <c r="O57" s="4006"/>
      <c r="P57" s="4006"/>
      <c r="Q57" s="4006"/>
      <c r="R57" s="4006"/>
      <c r="S57" s="4006"/>
      <c r="T57" s="4006"/>
      <c r="U57" s="4006"/>
      <c r="V57" s="4006"/>
      <c r="W57" s="4006"/>
      <c r="X57" s="4006"/>
      <c r="Y57" s="4006"/>
      <c r="Z57" s="4006"/>
      <c r="AA57" s="4006"/>
      <c r="AB57" s="4006"/>
      <c r="AC57" s="4006"/>
      <c r="AD57" s="4006"/>
      <c r="AE57" s="4006"/>
      <c r="AF57" s="4006"/>
      <c r="AG57" s="4006"/>
      <c r="AH57" s="4006"/>
      <c r="AI57" s="4006"/>
      <c r="AJ57" s="4006"/>
      <c r="AK57" s="4006"/>
      <c r="AL57" s="4006"/>
      <c r="AM57" s="1337"/>
    </row>
    <row r="58" spans="1:39">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row>
    <row r="59" spans="1:39">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row>
    <row r="60" spans="1:39">
      <c r="B60" s="256"/>
      <c r="C60" s="256"/>
      <c r="D60" s="256"/>
      <c r="E60" s="256"/>
      <c r="F60" s="256"/>
      <c r="G60" s="256"/>
      <c r="H60" s="256"/>
      <c r="I60" s="256"/>
      <c r="J60" s="256"/>
      <c r="K60" s="256"/>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row>
  </sheetData>
  <mergeCells count="98">
    <mergeCell ref="X52:Z53"/>
    <mergeCell ref="AA52:AA53"/>
    <mergeCell ref="G54:N55"/>
    <mergeCell ref="O54:P55"/>
    <mergeCell ref="R54:R55"/>
    <mergeCell ref="T54:Y55"/>
    <mergeCell ref="Z54:AA55"/>
    <mergeCell ref="J52:K53"/>
    <mergeCell ref="L52:N53"/>
    <mergeCell ref="O52:P53"/>
    <mergeCell ref="T52:V53"/>
    <mergeCell ref="W52:W53"/>
    <mergeCell ref="O46:P47"/>
    <mergeCell ref="J48:K49"/>
    <mergeCell ref="L48:N49"/>
    <mergeCell ref="O48:P49"/>
    <mergeCell ref="T48:AA49"/>
    <mergeCell ref="J50:K51"/>
    <mergeCell ref="L50:N51"/>
    <mergeCell ref="O50:P51"/>
    <mergeCell ref="T50:W50"/>
    <mergeCell ref="X50:AA50"/>
    <mergeCell ref="T51:W51"/>
    <mergeCell ref="X51:AA51"/>
    <mergeCell ref="O38:P39"/>
    <mergeCell ref="J40:K41"/>
    <mergeCell ref="L40:N41"/>
    <mergeCell ref="O40:P41"/>
    <mergeCell ref="J42:K43"/>
    <mergeCell ref="L42:N43"/>
    <mergeCell ref="O42:P43"/>
    <mergeCell ref="J38:K39"/>
    <mergeCell ref="L38:N39"/>
    <mergeCell ref="AA42:AB43"/>
    <mergeCell ref="J44:K45"/>
    <mergeCell ref="L44:N45"/>
    <mergeCell ref="O44:P45"/>
    <mergeCell ref="B8:C22"/>
    <mergeCell ref="R8:S22"/>
    <mergeCell ref="F11:G11"/>
    <mergeCell ref="D20:Q22"/>
    <mergeCell ref="B23:G25"/>
    <mergeCell ref="G27:P27"/>
    <mergeCell ref="G28:K28"/>
    <mergeCell ref="L28:P28"/>
    <mergeCell ref="G29:K29"/>
    <mergeCell ref="L29:P29"/>
    <mergeCell ref="E42:F43"/>
    <mergeCell ref="G42:I43"/>
    <mergeCell ref="A1:D1"/>
    <mergeCell ref="AJ54:AK55"/>
    <mergeCell ref="B57:AL57"/>
    <mergeCell ref="AE52:AK53"/>
    <mergeCell ref="E54:F55"/>
    <mergeCell ref="AE54:AI55"/>
    <mergeCell ref="E52:F53"/>
    <mergeCell ref="G52:I53"/>
    <mergeCell ref="E50:F51"/>
    <mergeCell ref="G50:I51"/>
    <mergeCell ref="E46:F47"/>
    <mergeCell ref="G46:I47"/>
    <mergeCell ref="E48:F49"/>
    <mergeCell ref="G48:I49"/>
    <mergeCell ref="J46:K47"/>
    <mergeCell ref="L46:N47"/>
    <mergeCell ref="L30:N31"/>
    <mergeCell ref="O30:P31"/>
    <mergeCell ref="J32:K33"/>
    <mergeCell ref="L32:N33"/>
    <mergeCell ref="O32:P33"/>
    <mergeCell ref="J30:K31"/>
    <mergeCell ref="L34:N35"/>
    <mergeCell ref="O34:P35"/>
    <mergeCell ref="J36:K37"/>
    <mergeCell ref="L36:N37"/>
    <mergeCell ref="O36:P37"/>
    <mergeCell ref="J34:K35"/>
    <mergeCell ref="B26:C56"/>
    <mergeCell ref="E27:F29"/>
    <mergeCell ref="E30:F31"/>
    <mergeCell ref="G30:I31"/>
    <mergeCell ref="E32:F33"/>
    <mergeCell ref="G32:I33"/>
    <mergeCell ref="E34:F35"/>
    <mergeCell ref="G34:I35"/>
    <mergeCell ref="E36:F37"/>
    <mergeCell ref="G36:I37"/>
    <mergeCell ref="E44:F45"/>
    <mergeCell ref="G44:I45"/>
    <mergeCell ref="E38:F39"/>
    <mergeCell ref="G38:I39"/>
    <mergeCell ref="E40:F41"/>
    <mergeCell ref="G40:I41"/>
    <mergeCell ref="AB2:AI2"/>
    <mergeCell ref="AK2:AL2"/>
    <mergeCell ref="A4:AM5"/>
    <mergeCell ref="B7:K7"/>
    <mergeCell ref="L7:AL7"/>
  </mergeCells>
  <phoneticPr fontId="7"/>
  <dataValidations count="2">
    <dataValidation type="list" allowBlank="1" showInputMessage="1" showErrorMessage="1" sqref="U11" xr:uid="{00000000-0002-0000-4000-000000000000}">
      <formula1>"1,2,3,4,5,6,7,8"</formula1>
    </dataValidation>
    <dataValidation type="list" allowBlank="1" showInputMessage="1" showErrorMessage="1" sqref="F11:G11" xr:uid="{00000000-0002-0000-4000-000001000000}">
      <formula1>"1,2,3,4,5"</formula1>
    </dataValidation>
  </dataValidations>
  <hyperlinks>
    <hyperlink ref="A1" location="目次!A1" display="目次へ" xr:uid="{00000000-0004-0000-4000-000000000000}"/>
  </hyperlinks>
  <pageMargins left="0.7" right="0.7" top="0.75" bottom="0.75" header="0.3" footer="0.3"/>
  <pageSetup paperSize="9" scale="96"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id="{CC95B6B2-45F5-4194-9C03-6D48AAB9612A}">
            <xm:f>'C:\Users\2000316\Desktop\[247063.xlsx]別紙40'!#REF!=1</xm:f>
            <x14:dxf>
              <font>
                <b/>
                <i val="0"/>
              </font>
            </x14:dxf>
          </x14:cfRule>
          <xm:sqref>L24:N24</xm:sqref>
        </x14:conditionalFormatting>
        <x14:conditionalFormatting xmlns:xm="http://schemas.microsoft.com/office/excel/2006/main">
          <x14:cfRule type="expression" priority="3" id="{EA04A37E-4D03-455F-94E7-9FF582BB29E3}">
            <xm:f>'C:\Users\2000316\Desktop\[247063.xlsx]別紙40'!#REF!=3</xm:f>
            <x14:dxf>
              <font>
                <b/>
                <i val="0"/>
              </font>
            </x14:dxf>
          </x14:cfRule>
          <xm:sqref>L25:N25</xm:sqref>
        </x14:conditionalFormatting>
        <x14:conditionalFormatting xmlns:xm="http://schemas.microsoft.com/office/excel/2006/main">
          <x14:cfRule type="expression" priority="2" id="{9A2DAADA-E477-4B26-8EC8-DD196B8B0D69}">
            <xm:f>'C:\Users\2000316\Desktop\[247063.xlsx]別紙40'!#REF!=8</xm:f>
            <x14:dxf>
              <fill>
                <patternFill>
                  <bgColor theme="0" tint="-0.24994659260841701"/>
                </patternFill>
              </fill>
            </x14:dxf>
          </x14:cfRule>
          <xm:sqref>L24:AL25</xm:sqref>
        </x14:conditionalFormatting>
      </x14:conditionalFormatting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0000"/>
  </sheetPr>
  <dimension ref="A1:K43"/>
  <sheetViews>
    <sheetView showGridLines="0" view="pageBreakPreview" zoomScaleNormal="100" zoomScaleSheetLayoutView="100" workbookViewId="0">
      <selection sqref="A1:C1"/>
    </sheetView>
  </sheetViews>
  <sheetFormatPr defaultRowHeight="13"/>
  <cols>
    <col min="1" max="1" width="1.6328125" style="241" customWidth="1"/>
    <col min="2" max="2" width="3.453125" style="241" customWidth="1"/>
    <col min="3" max="4" width="9" style="241" customWidth="1"/>
    <col min="5" max="6" width="8.453125" style="241" customWidth="1"/>
    <col min="7" max="7" width="8.36328125" style="241" customWidth="1"/>
    <col min="8" max="8" width="7.36328125" style="241" customWidth="1"/>
    <col min="9" max="10" width="10" style="241" customWidth="1"/>
    <col min="11" max="11" width="17.08984375" style="241" customWidth="1"/>
    <col min="12" max="256" width="9" style="241"/>
    <col min="257" max="257" width="1.6328125" style="241" customWidth="1"/>
    <col min="258" max="258" width="3.453125" style="241" customWidth="1"/>
    <col min="259" max="260" width="9" style="241" customWidth="1"/>
    <col min="261" max="262" width="8.453125" style="241" customWidth="1"/>
    <col min="263" max="263" width="8.36328125" style="241" customWidth="1"/>
    <col min="264" max="264" width="7.36328125" style="241" customWidth="1"/>
    <col min="265" max="266" width="10" style="241" customWidth="1"/>
    <col min="267" max="267" width="17.08984375" style="241" customWidth="1"/>
    <col min="268" max="512" width="9" style="241"/>
    <col min="513" max="513" width="1.6328125" style="241" customWidth="1"/>
    <col min="514" max="514" width="3.453125" style="241" customWidth="1"/>
    <col min="515" max="516" width="9" style="241" customWidth="1"/>
    <col min="517" max="518" width="8.453125" style="241" customWidth="1"/>
    <col min="519" max="519" width="8.36328125" style="241" customWidth="1"/>
    <col min="520" max="520" width="7.36328125" style="241" customWidth="1"/>
    <col min="521" max="522" width="10" style="241" customWidth="1"/>
    <col min="523" max="523" width="17.08984375" style="241" customWidth="1"/>
    <col min="524" max="768" width="9" style="241"/>
    <col min="769" max="769" width="1.6328125" style="241" customWidth="1"/>
    <col min="770" max="770" width="3.453125" style="241" customWidth="1"/>
    <col min="771" max="772" width="9" style="241" customWidth="1"/>
    <col min="773" max="774" width="8.453125" style="241" customWidth="1"/>
    <col min="775" max="775" width="8.36328125" style="241" customWidth="1"/>
    <col min="776" max="776" width="7.36328125" style="241" customWidth="1"/>
    <col min="777" max="778" width="10" style="241" customWidth="1"/>
    <col min="779" max="779" width="17.08984375" style="241" customWidth="1"/>
    <col min="780" max="1024" width="9" style="241"/>
    <col min="1025" max="1025" width="1.6328125" style="241" customWidth="1"/>
    <col min="1026" max="1026" width="3.453125" style="241" customWidth="1"/>
    <col min="1027" max="1028" width="9" style="241" customWidth="1"/>
    <col min="1029" max="1030" width="8.453125" style="241" customWidth="1"/>
    <col min="1031" max="1031" width="8.36328125" style="241" customWidth="1"/>
    <col min="1032" max="1032" width="7.36328125" style="241" customWidth="1"/>
    <col min="1033" max="1034" width="10" style="241" customWidth="1"/>
    <col min="1035" max="1035" width="17.08984375" style="241" customWidth="1"/>
    <col min="1036" max="1280" width="9" style="241"/>
    <col min="1281" max="1281" width="1.6328125" style="241" customWidth="1"/>
    <col min="1282" max="1282" width="3.453125" style="241" customWidth="1"/>
    <col min="1283" max="1284" width="9" style="241" customWidth="1"/>
    <col min="1285" max="1286" width="8.453125" style="241" customWidth="1"/>
    <col min="1287" max="1287" width="8.36328125" style="241" customWidth="1"/>
    <col min="1288" max="1288" width="7.36328125" style="241" customWidth="1"/>
    <col min="1289" max="1290" width="10" style="241" customWidth="1"/>
    <col min="1291" max="1291" width="17.08984375" style="241" customWidth="1"/>
    <col min="1292" max="1536" width="9" style="241"/>
    <col min="1537" max="1537" width="1.6328125" style="241" customWidth="1"/>
    <col min="1538" max="1538" width="3.453125" style="241" customWidth="1"/>
    <col min="1539" max="1540" width="9" style="241" customWidth="1"/>
    <col min="1541" max="1542" width="8.453125" style="241" customWidth="1"/>
    <col min="1543" max="1543" width="8.36328125" style="241" customWidth="1"/>
    <col min="1544" max="1544" width="7.36328125" style="241" customWidth="1"/>
    <col min="1545" max="1546" width="10" style="241" customWidth="1"/>
    <col min="1547" max="1547" width="17.08984375" style="241" customWidth="1"/>
    <col min="1548" max="1792" width="9" style="241"/>
    <col min="1793" max="1793" width="1.6328125" style="241" customWidth="1"/>
    <col min="1794" max="1794" width="3.453125" style="241" customWidth="1"/>
    <col min="1795" max="1796" width="9" style="241" customWidth="1"/>
    <col min="1797" max="1798" width="8.453125" style="241" customWidth="1"/>
    <col min="1799" max="1799" width="8.36328125" style="241" customWidth="1"/>
    <col min="1800" max="1800" width="7.36328125" style="241" customWidth="1"/>
    <col min="1801" max="1802" width="10" style="241" customWidth="1"/>
    <col min="1803" max="1803" width="17.08984375" style="241" customWidth="1"/>
    <col min="1804" max="2048" width="9" style="241"/>
    <col min="2049" max="2049" width="1.6328125" style="241" customWidth="1"/>
    <col min="2050" max="2050" width="3.453125" style="241" customWidth="1"/>
    <col min="2051" max="2052" width="9" style="241" customWidth="1"/>
    <col min="2053" max="2054" width="8.453125" style="241" customWidth="1"/>
    <col min="2055" max="2055" width="8.36328125" style="241" customWidth="1"/>
    <col min="2056" max="2056" width="7.36328125" style="241" customWidth="1"/>
    <col min="2057" max="2058" width="10" style="241" customWidth="1"/>
    <col min="2059" max="2059" width="17.08984375" style="241" customWidth="1"/>
    <col min="2060" max="2304" width="9" style="241"/>
    <col min="2305" max="2305" width="1.6328125" style="241" customWidth="1"/>
    <col min="2306" max="2306" width="3.453125" style="241" customWidth="1"/>
    <col min="2307" max="2308" width="9" style="241" customWidth="1"/>
    <col min="2309" max="2310" width="8.453125" style="241" customWidth="1"/>
    <col min="2311" max="2311" width="8.36328125" style="241" customWidth="1"/>
    <col min="2312" max="2312" width="7.36328125" style="241" customWidth="1"/>
    <col min="2313" max="2314" width="10" style="241" customWidth="1"/>
    <col min="2315" max="2315" width="17.08984375" style="241" customWidth="1"/>
    <col min="2316" max="2560" width="9" style="241"/>
    <col min="2561" max="2561" width="1.6328125" style="241" customWidth="1"/>
    <col min="2562" max="2562" width="3.453125" style="241" customWidth="1"/>
    <col min="2563" max="2564" width="9" style="241" customWidth="1"/>
    <col min="2565" max="2566" width="8.453125" style="241" customWidth="1"/>
    <col min="2567" max="2567" width="8.36328125" style="241" customWidth="1"/>
    <col min="2568" max="2568" width="7.36328125" style="241" customWidth="1"/>
    <col min="2569" max="2570" width="10" style="241" customWidth="1"/>
    <col min="2571" max="2571" width="17.08984375" style="241" customWidth="1"/>
    <col min="2572" max="2816" width="9" style="241"/>
    <col min="2817" max="2817" width="1.6328125" style="241" customWidth="1"/>
    <col min="2818" max="2818" width="3.453125" style="241" customWidth="1"/>
    <col min="2819" max="2820" width="9" style="241" customWidth="1"/>
    <col min="2821" max="2822" width="8.453125" style="241" customWidth="1"/>
    <col min="2823" max="2823" width="8.36328125" style="241" customWidth="1"/>
    <col min="2824" max="2824" width="7.36328125" style="241" customWidth="1"/>
    <col min="2825" max="2826" width="10" style="241" customWidth="1"/>
    <col min="2827" max="2827" width="17.08984375" style="241" customWidth="1"/>
    <col min="2828" max="3072" width="9" style="241"/>
    <col min="3073" max="3073" width="1.6328125" style="241" customWidth="1"/>
    <col min="3074" max="3074" width="3.453125" style="241" customWidth="1"/>
    <col min="3075" max="3076" width="9" style="241" customWidth="1"/>
    <col min="3077" max="3078" width="8.453125" style="241" customWidth="1"/>
    <col min="3079" max="3079" width="8.36328125" style="241" customWidth="1"/>
    <col min="3080" max="3080" width="7.36328125" style="241" customWidth="1"/>
    <col min="3081" max="3082" width="10" style="241" customWidth="1"/>
    <col min="3083" max="3083" width="17.08984375" style="241" customWidth="1"/>
    <col min="3084" max="3328" width="9" style="241"/>
    <col min="3329" max="3329" width="1.6328125" style="241" customWidth="1"/>
    <col min="3330" max="3330" width="3.453125" style="241" customWidth="1"/>
    <col min="3331" max="3332" width="9" style="241" customWidth="1"/>
    <col min="3333" max="3334" width="8.453125" style="241" customWidth="1"/>
    <col min="3335" max="3335" width="8.36328125" style="241" customWidth="1"/>
    <col min="3336" max="3336" width="7.36328125" style="241" customWidth="1"/>
    <col min="3337" max="3338" width="10" style="241" customWidth="1"/>
    <col min="3339" max="3339" width="17.08984375" style="241" customWidth="1"/>
    <col min="3340" max="3584" width="9" style="241"/>
    <col min="3585" max="3585" width="1.6328125" style="241" customWidth="1"/>
    <col min="3586" max="3586" width="3.453125" style="241" customWidth="1"/>
    <col min="3587" max="3588" width="9" style="241" customWidth="1"/>
    <col min="3589" max="3590" width="8.453125" style="241" customWidth="1"/>
    <col min="3591" max="3591" width="8.36328125" style="241" customWidth="1"/>
    <col min="3592" max="3592" width="7.36328125" style="241" customWidth="1"/>
    <col min="3593" max="3594" width="10" style="241" customWidth="1"/>
    <col min="3595" max="3595" width="17.08984375" style="241" customWidth="1"/>
    <col min="3596" max="3840" width="9" style="241"/>
    <col min="3841" max="3841" width="1.6328125" style="241" customWidth="1"/>
    <col min="3842" max="3842" width="3.453125" style="241" customWidth="1"/>
    <col min="3843" max="3844" width="9" style="241" customWidth="1"/>
    <col min="3845" max="3846" width="8.453125" style="241" customWidth="1"/>
    <col min="3847" max="3847" width="8.36328125" style="241" customWidth="1"/>
    <col min="3848" max="3848" width="7.36328125" style="241" customWidth="1"/>
    <col min="3849" max="3850" width="10" style="241" customWidth="1"/>
    <col min="3851" max="3851" width="17.08984375" style="241" customWidth="1"/>
    <col min="3852" max="4096" width="9" style="241"/>
    <col min="4097" max="4097" width="1.6328125" style="241" customWidth="1"/>
    <col min="4098" max="4098" width="3.453125" style="241" customWidth="1"/>
    <col min="4099" max="4100" width="9" style="241" customWidth="1"/>
    <col min="4101" max="4102" width="8.453125" style="241" customWidth="1"/>
    <col min="4103" max="4103" width="8.36328125" style="241" customWidth="1"/>
    <col min="4104" max="4104" width="7.36328125" style="241" customWidth="1"/>
    <col min="4105" max="4106" width="10" style="241" customWidth="1"/>
    <col min="4107" max="4107" width="17.08984375" style="241" customWidth="1"/>
    <col min="4108" max="4352" width="9" style="241"/>
    <col min="4353" max="4353" width="1.6328125" style="241" customWidth="1"/>
    <col min="4354" max="4354" width="3.453125" style="241" customWidth="1"/>
    <col min="4355" max="4356" width="9" style="241" customWidth="1"/>
    <col min="4357" max="4358" width="8.453125" style="241" customWidth="1"/>
    <col min="4359" max="4359" width="8.36328125" style="241" customWidth="1"/>
    <col min="4360" max="4360" width="7.36328125" style="241" customWidth="1"/>
    <col min="4361" max="4362" width="10" style="241" customWidth="1"/>
    <col min="4363" max="4363" width="17.08984375" style="241" customWidth="1"/>
    <col min="4364" max="4608" width="9" style="241"/>
    <col min="4609" max="4609" width="1.6328125" style="241" customWidth="1"/>
    <col min="4610" max="4610" width="3.453125" style="241" customWidth="1"/>
    <col min="4611" max="4612" width="9" style="241" customWidth="1"/>
    <col min="4613" max="4614" width="8.453125" style="241" customWidth="1"/>
    <col min="4615" max="4615" width="8.36328125" style="241" customWidth="1"/>
    <col min="4616" max="4616" width="7.36328125" style="241" customWidth="1"/>
    <col min="4617" max="4618" width="10" style="241" customWidth="1"/>
    <col min="4619" max="4619" width="17.08984375" style="241" customWidth="1"/>
    <col min="4620" max="4864" width="9" style="241"/>
    <col min="4865" max="4865" width="1.6328125" style="241" customWidth="1"/>
    <col min="4866" max="4866" width="3.453125" style="241" customWidth="1"/>
    <col min="4867" max="4868" width="9" style="241" customWidth="1"/>
    <col min="4869" max="4870" width="8.453125" style="241" customWidth="1"/>
    <col min="4871" max="4871" width="8.36328125" style="241" customWidth="1"/>
    <col min="4872" max="4872" width="7.36328125" style="241" customWidth="1"/>
    <col min="4873" max="4874" width="10" style="241" customWidth="1"/>
    <col min="4875" max="4875" width="17.08984375" style="241" customWidth="1"/>
    <col min="4876" max="5120" width="9" style="241"/>
    <col min="5121" max="5121" width="1.6328125" style="241" customWidth="1"/>
    <col min="5122" max="5122" width="3.453125" style="241" customWidth="1"/>
    <col min="5123" max="5124" width="9" style="241" customWidth="1"/>
    <col min="5125" max="5126" width="8.453125" style="241" customWidth="1"/>
    <col min="5127" max="5127" width="8.36328125" style="241" customWidth="1"/>
    <col min="5128" max="5128" width="7.36328125" style="241" customWidth="1"/>
    <col min="5129" max="5130" width="10" style="241" customWidth="1"/>
    <col min="5131" max="5131" width="17.08984375" style="241" customWidth="1"/>
    <col min="5132" max="5376" width="9" style="241"/>
    <col min="5377" max="5377" width="1.6328125" style="241" customWidth="1"/>
    <col min="5378" max="5378" width="3.453125" style="241" customWidth="1"/>
    <col min="5379" max="5380" width="9" style="241" customWidth="1"/>
    <col min="5381" max="5382" width="8.453125" style="241" customWidth="1"/>
    <col min="5383" max="5383" width="8.36328125" style="241" customWidth="1"/>
    <col min="5384" max="5384" width="7.36328125" style="241" customWidth="1"/>
    <col min="5385" max="5386" width="10" style="241" customWidth="1"/>
    <col min="5387" max="5387" width="17.08984375" style="241" customWidth="1"/>
    <col min="5388" max="5632" width="9" style="241"/>
    <col min="5633" max="5633" width="1.6328125" style="241" customWidth="1"/>
    <col min="5634" max="5634" width="3.453125" style="241" customWidth="1"/>
    <col min="5635" max="5636" width="9" style="241" customWidth="1"/>
    <col min="5637" max="5638" width="8.453125" style="241" customWidth="1"/>
    <col min="5639" max="5639" width="8.36328125" style="241" customWidth="1"/>
    <col min="5640" max="5640" width="7.36328125" style="241" customWidth="1"/>
    <col min="5641" max="5642" width="10" style="241" customWidth="1"/>
    <col min="5643" max="5643" width="17.08984375" style="241" customWidth="1"/>
    <col min="5644" max="5888" width="9" style="241"/>
    <col min="5889" max="5889" width="1.6328125" style="241" customWidth="1"/>
    <col min="5890" max="5890" width="3.453125" style="241" customWidth="1"/>
    <col min="5891" max="5892" width="9" style="241" customWidth="1"/>
    <col min="5893" max="5894" width="8.453125" style="241" customWidth="1"/>
    <col min="5895" max="5895" width="8.36328125" style="241" customWidth="1"/>
    <col min="5896" max="5896" width="7.36328125" style="241" customWidth="1"/>
    <col min="5897" max="5898" width="10" style="241" customWidth="1"/>
    <col min="5899" max="5899" width="17.08984375" style="241" customWidth="1"/>
    <col min="5900" max="6144" width="9" style="241"/>
    <col min="6145" max="6145" width="1.6328125" style="241" customWidth="1"/>
    <col min="6146" max="6146" width="3.453125" style="241" customWidth="1"/>
    <col min="6147" max="6148" width="9" style="241" customWidth="1"/>
    <col min="6149" max="6150" width="8.453125" style="241" customWidth="1"/>
    <col min="6151" max="6151" width="8.36328125" style="241" customWidth="1"/>
    <col min="6152" max="6152" width="7.36328125" style="241" customWidth="1"/>
    <col min="6153" max="6154" width="10" style="241" customWidth="1"/>
    <col min="6155" max="6155" width="17.08984375" style="241" customWidth="1"/>
    <col min="6156" max="6400" width="9" style="241"/>
    <col min="6401" max="6401" width="1.6328125" style="241" customWidth="1"/>
    <col min="6402" max="6402" width="3.453125" style="241" customWidth="1"/>
    <col min="6403" max="6404" width="9" style="241" customWidth="1"/>
    <col min="6405" max="6406" width="8.453125" style="241" customWidth="1"/>
    <col min="6407" max="6407" width="8.36328125" style="241" customWidth="1"/>
    <col min="6408" max="6408" width="7.36328125" style="241" customWidth="1"/>
    <col min="6409" max="6410" width="10" style="241" customWidth="1"/>
    <col min="6411" max="6411" width="17.08984375" style="241" customWidth="1"/>
    <col min="6412" max="6656" width="9" style="241"/>
    <col min="6657" max="6657" width="1.6328125" style="241" customWidth="1"/>
    <col min="6658" max="6658" width="3.453125" style="241" customWidth="1"/>
    <col min="6659" max="6660" width="9" style="241" customWidth="1"/>
    <col min="6661" max="6662" width="8.453125" style="241" customWidth="1"/>
    <col min="6663" max="6663" width="8.36328125" style="241" customWidth="1"/>
    <col min="6664" max="6664" width="7.36328125" style="241" customWidth="1"/>
    <col min="6665" max="6666" width="10" style="241" customWidth="1"/>
    <col min="6667" max="6667" width="17.08984375" style="241" customWidth="1"/>
    <col min="6668" max="6912" width="9" style="241"/>
    <col min="6913" max="6913" width="1.6328125" style="241" customWidth="1"/>
    <col min="6914" max="6914" width="3.453125" style="241" customWidth="1"/>
    <col min="6915" max="6916" width="9" style="241" customWidth="1"/>
    <col min="6917" max="6918" width="8.453125" style="241" customWidth="1"/>
    <col min="6919" max="6919" width="8.36328125" style="241" customWidth="1"/>
    <col min="6920" max="6920" width="7.36328125" style="241" customWidth="1"/>
    <col min="6921" max="6922" width="10" style="241" customWidth="1"/>
    <col min="6923" max="6923" width="17.08984375" style="241" customWidth="1"/>
    <col min="6924" max="7168" width="9" style="241"/>
    <col min="7169" max="7169" width="1.6328125" style="241" customWidth="1"/>
    <col min="7170" max="7170" width="3.453125" style="241" customWidth="1"/>
    <col min="7171" max="7172" width="9" style="241" customWidth="1"/>
    <col min="7173" max="7174" width="8.453125" style="241" customWidth="1"/>
    <col min="7175" max="7175" width="8.36328125" style="241" customWidth="1"/>
    <col min="7176" max="7176" width="7.36328125" style="241" customWidth="1"/>
    <col min="7177" max="7178" width="10" style="241" customWidth="1"/>
    <col min="7179" max="7179" width="17.08984375" style="241" customWidth="1"/>
    <col min="7180" max="7424" width="9" style="241"/>
    <col min="7425" max="7425" width="1.6328125" style="241" customWidth="1"/>
    <col min="7426" max="7426" width="3.453125" style="241" customWidth="1"/>
    <col min="7427" max="7428" width="9" style="241" customWidth="1"/>
    <col min="7429" max="7430" width="8.453125" style="241" customWidth="1"/>
    <col min="7431" max="7431" width="8.36328125" style="241" customWidth="1"/>
    <col min="7432" max="7432" width="7.36328125" style="241" customWidth="1"/>
    <col min="7433" max="7434" width="10" style="241" customWidth="1"/>
    <col min="7435" max="7435" width="17.08984375" style="241" customWidth="1"/>
    <col min="7436" max="7680" width="9" style="241"/>
    <col min="7681" max="7681" width="1.6328125" style="241" customWidth="1"/>
    <col min="7682" max="7682" width="3.453125" style="241" customWidth="1"/>
    <col min="7683" max="7684" width="9" style="241" customWidth="1"/>
    <col min="7685" max="7686" width="8.453125" style="241" customWidth="1"/>
    <col min="7687" max="7687" width="8.36328125" style="241" customWidth="1"/>
    <col min="7688" max="7688" width="7.36328125" style="241" customWidth="1"/>
    <col min="7689" max="7690" width="10" style="241" customWidth="1"/>
    <col min="7691" max="7691" width="17.08984375" style="241" customWidth="1"/>
    <col min="7692" max="7936" width="9" style="241"/>
    <col min="7937" max="7937" width="1.6328125" style="241" customWidth="1"/>
    <col min="7938" max="7938" width="3.453125" style="241" customWidth="1"/>
    <col min="7939" max="7940" width="9" style="241" customWidth="1"/>
    <col min="7941" max="7942" width="8.453125" style="241" customWidth="1"/>
    <col min="7943" max="7943" width="8.36328125" style="241" customWidth="1"/>
    <col min="7944" max="7944" width="7.36328125" style="241" customWidth="1"/>
    <col min="7945" max="7946" width="10" style="241" customWidth="1"/>
    <col min="7947" max="7947" width="17.08984375" style="241" customWidth="1"/>
    <col min="7948" max="8192" width="9" style="241"/>
    <col min="8193" max="8193" width="1.6328125" style="241" customWidth="1"/>
    <col min="8194" max="8194" width="3.453125" style="241" customWidth="1"/>
    <col min="8195" max="8196" width="9" style="241" customWidth="1"/>
    <col min="8197" max="8198" width="8.453125" style="241" customWidth="1"/>
    <col min="8199" max="8199" width="8.36328125" style="241" customWidth="1"/>
    <col min="8200" max="8200" width="7.36328125" style="241" customWidth="1"/>
    <col min="8201" max="8202" width="10" style="241" customWidth="1"/>
    <col min="8203" max="8203" width="17.08984375" style="241" customWidth="1"/>
    <col min="8204" max="8448" width="9" style="241"/>
    <col min="8449" max="8449" width="1.6328125" style="241" customWidth="1"/>
    <col min="8450" max="8450" width="3.453125" style="241" customWidth="1"/>
    <col min="8451" max="8452" width="9" style="241" customWidth="1"/>
    <col min="8453" max="8454" width="8.453125" style="241" customWidth="1"/>
    <col min="8455" max="8455" width="8.36328125" style="241" customWidth="1"/>
    <col min="8456" max="8456" width="7.36328125" style="241" customWidth="1"/>
    <col min="8457" max="8458" width="10" style="241" customWidth="1"/>
    <col min="8459" max="8459" width="17.08984375" style="241" customWidth="1"/>
    <col min="8460" max="8704" width="9" style="241"/>
    <col min="8705" max="8705" width="1.6328125" style="241" customWidth="1"/>
    <col min="8706" max="8706" width="3.453125" style="241" customWidth="1"/>
    <col min="8707" max="8708" width="9" style="241" customWidth="1"/>
    <col min="8709" max="8710" width="8.453125" style="241" customWidth="1"/>
    <col min="8711" max="8711" width="8.36328125" style="241" customWidth="1"/>
    <col min="8712" max="8712" width="7.36328125" style="241" customWidth="1"/>
    <col min="8713" max="8714" width="10" style="241" customWidth="1"/>
    <col min="8715" max="8715" width="17.08984375" style="241" customWidth="1"/>
    <col min="8716" max="8960" width="9" style="241"/>
    <col min="8961" max="8961" width="1.6328125" style="241" customWidth="1"/>
    <col min="8962" max="8962" width="3.453125" style="241" customWidth="1"/>
    <col min="8963" max="8964" width="9" style="241" customWidth="1"/>
    <col min="8965" max="8966" width="8.453125" style="241" customWidth="1"/>
    <col min="8967" max="8967" width="8.36328125" style="241" customWidth="1"/>
    <col min="8968" max="8968" width="7.36328125" style="241" customWidth="1"/>
    <col min="8969" max="8970" width="10" style="241" customWidth="1"/>
    <col min="8971" max="8971" width="17.08984375" style="241" customWidth="1"/>
    <col min="8972" max="9216" width="9" style="241"/>
    <col min="9217" max="9217" width="1.6328125" style="241" customWidth="1"/>
    <col min="9218" max="9218" width="3.453125" style="241" customWidth="1"/>
    <col min="9219" max="9220" width="9" style="241" customWidth="1"/>
    <col min="9221" max="9222" width="8.453125" style="241" customWidth="1"/>
    <col min="9223" max="9223" width="8.36328125" style="241" customWidth="1"/>
    <col min="9224" max="9224" width="7.36328125" style="241" customWidth="1"/>
    <col min="9225" max="9226" width="10" style="241" customWidth="1"/>
    <col min="9227" max="9227" width="17.08984375" style="241" customWidth="1"/>
    <col min="9228" max="9472" width="9" style="241"/>
    <col min="9473" max="9473" width="1.6328125" style="241" customWidth="1"/>
    <col min="9474" max="9474" width="3.453125" style="241" customWidth="1"/>
    <col min="9475" max="9476" width="9" style="241" customWidth="1"/>
    <col min="9477" max="9478" width="8.453125" style="241" customWidth="1"/>
    <col min="9479" max="9479" width="8.36328125" style="241" customWidth="1"/>
    <col min="9480" max="9480" width="7.36328125" style="241" customWidth="1"/>
    <col min="9481" max="9482" width="10" style="241" customWidth="1"/>
    <col min="9483" max="9483" width="17.08984375" style="241" customWidth="1"/>
    <col min="9484" max="9728" width="9" style="241"/>
    <col min="9729" max="9729" width="1.6328125" style="241" customWidth="1"/>
    <col min="9730" max="9730" width="3.453125" style="241" customWidth="1"/>
    <col min="9731" max="9732" width="9" style="241" customWidth="1"/>
    <col min="9733" max="9734" width="8.453125" style="241" customWidth="1"/>
    <col min="9735" max="9735" width="8.36328125" style="241" customWidth="1"/>
    <col min="9736" max="9736" width="7.36328125" style="241" customWidth="1"/>
    <col min="9737" max="9738" width="10" style="241" customWidth="1"/>
    <col min="9739" max="9739" width="17.08984375" style="241" customWidth="1"/>
    <col min="9740" max="9984" width="9" style="241"/>
    <col min="9985" max="9985" width="1.6328125" style="241" customWidth="1"/>
    <col min="9986" max="9986" width="3.453125" style="241" customWidth="1"/>
    <col min="9987" max="9988" width="9" style="241" customWidth="1"/>
    <col min="9989" max="9990" width="8.453125" style="241" customWidth="1"/>
    <col min="9991" max="9991" width="8.36328125" style="241" customWidth="1"/>
    <col min="9992" max="9992" width="7.36328125" style="241" customWidth="1"/>
    <col min="9993" max="9994" width="10" style="241" customWidth="1"/>
    <col min="9995" max="9995" width="17.08984375" style="241" customWidth="1"/>
    <col min="9996" max="10240" width="9" style="241"/>
    <col min="10241" max="10241" width="1.6328125" style="241" customWidth="1"/>
    <col min="10242" max="10242" width="3.453125" style="241" customWidth="1"/>
    <col min="10243" max="10244" width="9" style="241" customWidth="1"/>
    <col min="10245" max="10246" width="8.453125" style="241" customWidth="1"/>
    <col min="10247" max="10247" width="8.36328125" style="241" customWidth="1"/>
    <col min="10248" max="10248" width="7.36328125" style="241" customWidth="1"/>
    <col min="10249" max="10250" width="10" style="241" customWidth="1"/>
    <col min="10251" max="10251" width="17.08984375" style="241" customWidth="1"/>
    <col min="10252" max="10496" width="9" style="241"/>
    <col min="10497" max="10497" width="1.6328125" style="241" customWidth="1"/>
    <col min="10498" max="10498" width="3.453125" style="241" customWidth="1"/>
    <col min="10499" max="10500" width="9" style="241" customWidth="1"/>
    <col min="10501" max="10502" width="8.453125" style="241" customWidth="1"/>
    <col min="10503" max="10503" width="8.36328125" style="241" customWidth="1"/>
    <col min="10504" max="10504" width="7.36328125" style="241" customWidth="1"/>
    <col min="10505" max="10506" width="10" style="241" customWidth="1"/>
    <col min="10507" max="10507" width="17.08984375" style="241" customWidth="1"/>
    <col min="10508" max="10752" width="9" style="241"/>
    <col min="10753" max="10753" width="1.6328125" style="241" customWidth="1"/>
    <col min="10754" max="10754" width="3.453125" style="241" customWidth="1"/>
    <col min="10755" max="10756" width="9" style="241" customWidth="1"/>
    <col min="10757" max="10758" width="8.453125" style="241" customWidth="1"/>
    <col min="10759" max="10759" width="8.36328125" style="241" customWidth="1"/>
    <col min="10760" max="10760" width="7.36328125" style="241" customWidth="1"/>
    <col min="10761" max="10762" width="10" style="241" customWidth="1"/>
    <col min="10763" max="10763" width="17.08984375" style="241" customWidth="1"/>
    <col min="10764" max="11008" width="9" style="241"/>
    <col min="11009" max="11009" width="1.6328125" style="241" customWidth="1"/>
    <col min="11010" max="11010" width="3.453125" style="241" customWidth="1"/>
    <col min="11011" max="11012" width="9" style="241" customWidth="1"/>
    <col min="11013" max="11014" width="8.453125" style="241" customWidth="1"/>
    <col min="11015" max="11015" width="8.36328125" style="241" customWidth="1"/>
    <col min="11016" max="11016" width="7.36328125" style="241" customWidth="1"/>
    <col min="11017" max="11018" width="10" style="241" customWidth="1"/>
    <col min="11019" max="11019" width="17.08984375" style="241" customWidth="1"/>
    <col min="11020" max="11264" width="9" style="241"/>
    <col min="11265" max="11265" width="1.6328125" style="241" customWidth="1"/>
    <col min="11266" max="11266" width="3.453125" style="241" customWidth="1"/>
    <col min="11267" max="11268" width="9" style="241" customWidth="1"/>
    <col min="11269" max="11270" width="8.453125" style="241" customWidth="1"/>
    <col min="11271" max="11271" width="8.36328125" style="241" customWidth="1"/>
    <col min="11272" max="11272" width="7.36328125" style="241" customWidth="1"/>
    <col min="11273" max="11274" width="10" style="241" customWidth="1"/>
    <col min="11275" max="11275" width="17.08984375" style="241" customWidth="1"/>
    <col min="11276" max="11520" width="9" style="241"/>
    <col min="11521" max="11521" width="1.6328125" style="241" customWidth="1"/>
    <col min="11522" max="11522" width="3.453125" style="241" customWidth="1"/>
    <col min="11523" max="11524" width="9" style="241" customWidth="1"/>
    <col min="11525" max="11526" width="8.453125" style="241" customWidth="1"/>
    <col min="11527" max="11527" width="8.36328125" style="241" customWidth="1"/>
    <col min="11528" max="11528" width="7.36328125" style="241" customWidth="1"/>
    <col min="11529" max="11530" width="10" style="241" customWidth="1"/>
    <col min="11531" max="11531" width="17.08984375" style="241" customWidth="1"/>
    <col min="11532" max="11776" width="9" style="241"/>
    <col min="11777" max="11777" width="1.6328125" style="241" customWidth="1"/>
    <col min="11778" max="11778" width="3.453125" style="241" customWidth="1"/>
    <col min="11779" max="11780" width="9" style="241" customWidth="1"/>
    <col min="11781" max="11782" width="8.453125" style="241" customWidth="1"/>
    <col min="11783" max="11783" width="8.36328125" style="241" customWidth="1"/>
    <col min="11784" max="11784" width="7.36328125" style="241" customWidth="1"/>
    <col min="11785" max="11786" width="10" style="241" customWidth="1"/>
    <col min="11787" max="11787" width="17.08984375" style="241" customWidth="1"/>
    <col min="11788" max="12032" width="9" style="241"/>
    <col min="12033" max="12033" width="1.6328125" style="241" customWidth="1"/>
    <col min="12034" max="12034" width="3.453125" style="241" customWidth="1"/>
    <col min="12035" max="12036" width="9" style="241" customWidth="1"/>
    <col min="12037" max="12038" width="8.453125" style="241" customWidth="1"/>
    <col min="12039" max="12039" width="8.36328125" style="241" customWidth="1"/>
    <col min="12040" max="12040" width="7.36328125" style="241" customWidth="1"/>
    <col min="12041" max="12042" width="10" style="241" customWidth="1"/>
    <col min="12043" max="12043" width="17.08984375" style="241" customWidth="1"/>
    <col min="12044" max="12288" width="9" style="241"/>
    <col min="12289" max="12289" width="1.6328125" style="241" customWidth="1"/>
    <col min="12290" max="12290" width="3.453125" style="241" customWidth="1"/>
    <col min="12291" max="12292" width="9" style="241" customWidth="1"/>
    <col min="12293" max="12294" width="8.453125" style="241" customWidth="1"/>
    <col min="12295" max="12295" width="8.36328125" style="241" customWidth="1"/>
    <col min="12296" max="12296" width="7.36328125" style="241" customWidth="1"/>
    <col min="12297" max="12298" width="10" style="241" customWidth="1"/>
    <col min="12299" max="12299" width="17.08984375" style="241" customWidth="1"/>
    <col min="12300" max="12544" width="9" style="241"/>
    <col min="12545" max="12545" width="1.6328125" style="241" customWidth="1"/>
    <col min="12546" max="12546" width="3.453125" style="241" customWidth="1"/>
    <col min="12547" max="12548" width="9" style="241" customWidth="1"/>
    <col min="12549" max="12550" width="8.453125" style="241" customWidth="1"/>
    <col min="12551" max="12551" width="8.36328125" style="241" customWidth="1"/>
    <col min="12552" max="12552" width="7.36328125" style="241" customWidth="1"/>
    <col min="12553" max="12554" width="10" style="241" customWidth="1"/>
    <col min="12555" max="12555" width="17.08984375" style="241" customWidth="1"/>
    <col min="12556" max="12800" width="9" style="241"/>
    <col min="12801" max="12801" width="1.6328125" style="241" customWidth="1"/>
    <col min="12802" max="12802" width="3.453125" style="241" customWidth="1"/>
    <col min="12803" max="12804" width="9" style="241" customWidth="1"/>
    <col min="12805" max="12806" width="8.453125" style="241" customWidth="1"/>
    <col min="12807" max="12807" width="8.36328125" style="241" customWidth="1"/>
    <col min="12808" max="12808" width="7.36328125" style="241" customWidth="1"/>
    <col min="12809" max="12810" width="10" style="241" customWidth="1"/>
    <col min="12811" max="12811" width="17.08984375" style="241" customWidth="1"/>
    <col min="12812" max="13056" width="9" style="241"/>
    <col min="13057" max="13057" width="1.6328125" style="241" customWidth="1"/>
    <col min="13058" max="13058" width="3.453125" style="241" customWidth="1"/>
    <col min="13059" max="13060" width="9" style="241" customWidth="1"/>
    <col min="13061" max="13062" width="8.453125" style="241" customWidth="1"/>
    <col min="13063" max="13063" width="8.36328125" style="241" customWidth="1"/>
    <col min="13064" max="13064" width="7.36328125" style="241" customWidth="1"/>
    <col min="13065" max="13066" width="10" style="241" customWidth="1"/>
    <col min="13067" max="13067" width="17.08984375" style="241" customWidth="1"/>
    <col min="13068" max="13312" width="9" style="241"/>
    <col min="13313" max="13313" width="1.6328125" style="241" customWidth="1"/>
    <col min="13314" max="13314" width="3.453125" style="241" customWidth="1"/>
    <col min="13315" max="13316" width="9" style="241" customWidth="1"/>
    <col min="13317" max="13318" width="8.453125" style="241" customWidth="1"/>
    <col min="13319" max="13319" width="8.36328125" style="241" customWidth="1"/>
    <col min="13320" max="13320" width="7.36328125" style="241" customWidth="1"/>
    <col min="13321" max="13322" width="10" style="241" customWidth="1"/>
    <col min="13323" max="13323" width="17.08984375" style="241" customWidth="1"/>
    <col min="13324" max="13568" width="9" style="241"/>
    <col min="13569" max="13569" width="1.6328125" style="241" customWidth="1"/>
    <col min="13570" max="13570" width="3.453125" style="241" customWidth="1"/>
    <col min="13571" max="13572" width="9" style="241" customWidth="1"/>
    <col min="13573" max="13574" width="8.453125" style="241" customWidth="1"/>
    <col min="13575" max="13575" width="8.36328125" style="241" customWidth="1"/>
    <col min="13576" max="13576" width="7.36328125" style="241" customWidth="1"/>
    <col min="13577" max="13578" width="10" style="241" customWidth="1"/>
    <col min="13579" max="13579" width="17.08984375" style="241" customWidth="1"/>
    <col min="13580" max="13824" width="9" style="241"/>
    <col min="13825" max="13825" width="1.6328125" style="241" customWidth="1"/>
    <col min="13826" max="13826" width="3.453125" style="241" customWidth="1"/>
    <col min="13827" max="13828" width="9" style="241" customWidth="1"/>
    <col min="13829" max="13830" width="8.453125" style="241" customWidth="1"/>
    <col min="13831" max="13831" width="8.36328125" style="241" customWidth="1"/>
    <col min="13832" max="13832" width="7.36328125" style="241" customWidth="1"/>
    <col min="13833" max="13834" width="10" style="241" customWidth="1"/>
    <col min="13835" max="13835" width="17.08984375" style="241" customWidth="1"/>
    <col min="13836" max="14080" width="9" style="241"/>
    <col min="14081" max="14081" width="1.6328125" style="241" customWidth="1"/>
    <col min="14082" max="14082" width="3.453125" style="241" customWidth="1"/>
    <col min="14083" max="14084" width="9" style="241" customWidth="1"/>
    <col min="14085" max="14086" width="8.453125" style="241" customWidth="1"/>
    <col min="14087" max="14087" width="8.36328125" style="241" customWidth="1"/>
    <col min="14088" max="14088" width="7.36328125" style="241" customWidth="1"/>
    <col min="14089" max="14090" width="10" style="241" customWidth="1"/>
    <col min="14091" max="14091" width="17.08984375" style="241" customWidth="1"/>
    <col min="14092" max="14336" width="9" style="241"/>
    <col min="14337" max="14337" width="1.6328125" style="241" customWidth="1"/>
    <col min="14338" max="14338" width="3.453125" style="241" customWidth="1"/>
    <col min="14339" max="14340" width="9" style="241" customWidth="1"/>
    <col min="14341" max="14342" width="8.453125" style="241" customWidth="1"/>
    <col min="14343" max="14343" width="8.36328125" style="241" customWidth="1"/>
    <col min="14344" max="14344" width="7.36328125" style="241" customWidth="1"/>
    <col min="14345" max="14346" width="10" style="241" customWidth="1"/>
    <col min="14347" max="14347" width="17.08984375" style="241" customWidth="1"/>
    <col min="14348" max="14592" width="9" style="241"/>
    <col min="14593" max="14593" width="1.6328125" style="241" customWidth="1"/>
    <col min="14594" max="14594" width="3.453125" style="241" customWidth="1"/>
    <col min="14595" max="14596" width="9" style="241" customWidth="1"/>
    <col min="14597" max="14598" width="8.453125" style="241" customWidth="1"/>
    <col min="14599" max="14599" width="8.36328125" style="241" customWidth="1"/>
    <col min="14600" max="14600" width="7.36328125" style="241" customWidth="1"/>
    <col min="14601" max="14602" width="10" style="241" customWidth="1"/>
    <col min="14603" max="14603" width="17.08984375" style="241" customWidth="1"/>
    <col min="14604" max="14848" width="9" style="241"/>
    <col min="14849" max="14849" width="1.6328125" style="241" customWidth="1"/>
    <col min="14850" max="14850" width="3.453125" style="241" customWidth="1"/>
    <col min="14851" max="14852" width="9" style="241" customWidth="1"/>
    <col min="14853" max="14854" width="8.453125" style="241" customWidth="1"/>
    <col min="14855" max="14855" width="8.36328125" style="241" customWidth="1"/>
    <col min="14856" max="14856" width="7.36328125" style="241" customWidth="1"/>
    <col min="14857" max="14858" width="10" style="241" customWidth="1"/>
    <col min="14859" max="14859" width="17.08984375" style="241" customWidth="1"/>
    <col min="14860" max="15104" width="9" style="241"/>
    <col min="15105" max="15105" width="1.6328125" style="241" customWidth="1"/>
    <col min="15106" max="15106" width="3.453125" style="241" customWidth="1"/>
    <col min="15107" max="15108" width="9" style="241" customWidth="1"/>
    <col min="15109" max="15110" width="8.453125" style="241" customWidth="1"/>
    <col min="15111" max="15111" width="8.36328125" style="241" customWidth="1"/>
    <col min="15112" max="15112" width="7.36328125" style="241" customWidth="1"/>
    <col min="15113" max="15114" width="10" style="241" customWidth="1"/>
    <col min="15115" max="15115" width="17.08984375" style="241" customWidth="1"/>
    <col min="15116" max="15360" width="9" style="241"/>
    <col min="15361" max="15361" width="1.6328125" style="241" customWidth="1"/>
    <col min="15362" max="15362" width="3.453125" style="241" customWidth="1"/>
    <col min="15363" max="15364" width="9" style="241" customWidth="1"/>
    <col min="15365" max="15366" width="8.453125" style="241" customWidth="1"/>
    <col min="15367" max="15367" width="8.36328125" style="241" customWidth="1"/>
    <col min="15368" max="15368" width="7.36328125" style="241" customWidth="1"/>
    <col min="15369" max="15370" width="10" style="241" customWidth="1"/>
    <col min="15371" max="15371" width="17.08984375" style="241" customWidth="1"/>
    <col min="15372" max="15616" width="9" style="241"/>
    <col min="15617" max="15617" width="1.6328125" style="241" customWidth="1"/>
    <col min="15618" max="15618" width="3.453125" style="241" customWidth="1"/>
    <col min="15619" max="15620" width="9" style="241" customWidth="1"/>
    <col min="15621" max="15622" width="8.453125" style="241" customWidth="1"/>
    <col min="15623" max="15623" width="8.36328125" style="241" customWidth="1"/>
    <col min="15624" max="15624" width="7.36328125" style="241" customWidth="1"/>
    <col min="15625" max="15626" width="10" style="241" customWidth="1"/>
    <col min="15627" max="15627" width="17.08984375" style="241" customWidth="1"/>
    <col min="15628" max="15872" width="9" style="241"/>
    <col min="15873" max="15873" width="1.6328125" style="241" customWidth="1"/>
    <col min="15874" max="15874" width="3.453125" style="241" customWidth="1"/>
    <col min="15875" max="15876" width="9" style="241" customWidth="1"/>
    <col min="15877" max="15878" width="8.453125" style="241" customWidth="1"/>
    <col min="15879" max="15879" width="8.36328125" style="241" customWidth="1"/>
    <col min="15880" max="15880" width="7.36328125" style="241" customWidth="1"/>
    <col min="15881" max="15882" width="10" style="241" customWidth="1"/>
    <col min="15883" max="15883" width="17.08984375" style="241" customWidth="1"/>
    <col min="15884" max="16128" width="9" style="241"/>
    <col min="16129" max="16129" width="1.6328125" style="241" customWidth="1"/>
    <col min="16130" max="16130" width="3.453125" style="241" customWidth="1"/>
    <col min="16131" max="16132" width="9" style="241" customWidth="1"/>
    <col min="16133" max="16134" width="8.453125" style="241" customWidth="1"/>
    <col min="16135" max="16135" width="8.36328125" style="241" customWidth="1"/>
    <col min="16136" max="16136" width="7.36328125" style="241" customWidth="1"/>
    <col min="16137" max="16138" width="10" style="241" customWidth="1"/>
    <col min="16139" max="16139" width="17.08984375" style="241" customWidth="1"/>
    <col min="16140" max="16384" width="9" style="241"/>
  </cols>
  <sheetData>
    <row r="1" spans="1:11" ht="13.5" thickBot="1">
      <c r="A1" s="1724" t="s">
        <v>840</v>
      </c>
      <c r="B1" s="1724"/>
      <c r="C1" s="1724"/>
    </row>
    <row r="2" spans="1:11" ht="18" customHeight="1" thickBot="1">
      <c r="A2" s="1337"/>
      <c r="B2" s="4078" t="s">
        <v>2571</v>
      </c>
      <c r="C2" s="4079"/>
      <c r="D2" s="1337"/>
      <c r="E2" s="1337"/>
      <c r="F2" s="1337"/>
      <c r="G2" s="1337"/>
      <c r="H2" s="1493"/>
      <c r="I2" s="1493"/>
      <c r="J2" s="1493"/>
      <c r="K2" s="1494">
        <f>[6]目次!C5</f>
        <v>0</v>
      </c>
    </row>
    <row r="3" spans="1:11" ht="41.25" customHeight="1">
      <c r="A3" s="1337"/>
      <c r="B3" s="3984" t="s">
        <v>425</v>
      </c>
      <c r="C3" s="3985"/>
      <c r="D3" s="3985"/>
      <c r="E3" s="3985"/>
      <c r="F3" s="3985"/>
      <c r="G3" s="3985"/>
      <c r="H3" s="3985"/>
      <c r="I3" s="3985"/>
      <c r="J3" s="3985"/>
      <c r="K3" s="3985"/>
    </row>
    <row r="4" spans="1:11" ht="16" customHeight="1">
      <c r="A4" s="1337"/>
      <c r="B4" s="1337"/>
      <c r="C4" s="1337"/>
      <c r="D4" s="1337"/>
      <c r="E4" s="1337"/>
      <c r="F4" s="1337"/>
      <c r="G4" s="1337"/>
      <c r="H4" s="3983" t="s">
        <v>2572</v>
      </c>
      <c r="I4" s="3983"/>
      <c r="J4" s="4080" t="e">
        <f>[6]目次!E8</f>
        <v>#N/A</v>
      </c>
      <c r="K4" s="4080"/>
    </row>
    <row r="5" spans="1:11" ht="15" customHeight="1">
      <c r="A5" s="1337"/>
      <c r="B5" s="4083"/>
      <c r="C5" s="4083"/>
      <c r="D5" s="4083"/>
      <c r="E5" s="4084"/>
      <c r="F5" s="3983"/>
      <c r="G5" s="1468"/>
      <c r="H5" s="1337"/>
      <c r="I5" s="1337"/>
      <c r="J5" s="1337"/>
      <c r="K5" s="1337"/>
    </row>
    <row r="6" spans="1:11" ht="15" customHeight="1">
      <c r="A6" s="1337"/>
      <c r="B6" s="4083"/>
      <c r="C6" s="4083"/>
      <c r="D6" s="4083"/>
      <c r="E6" s="4084"/>
      <c r="F6" s="3983"/>
      <c r="G6" s="1468"/>
      <c r="H6" s="4081" t="s">
        <v>2573</v>
      </c>
      <c r="I6" s="4081"/>
      <c r="J6" s="4082">
        <f>COUNTA(C12:D41)</f>
        <v>0</v>
      </c>
      <c r="K6" s="4082"/>
    </row>
    <row r="7" spans="1:11" ht="6" customHeight="1">
      <c r="A7" s="1337"/>
      <c r="B7" s="4083"/>
      <c r="C7" s="4083"/>
      <c r="D7" s="4083"/>
      <c r="E7" s="4084"/>
      <c r="F7" s="3983"/>
      <c r="G7" s="1495"/>
      <c r="H7" s="4081"/>
      <c r="I7" s="4081"/>
      <c r="J7" s="4082"/>
      <c r="K7" s="4082"/>
    </row>
    <row r="8" spans="1:11" s="258" customFormat="1" ht="24.75" customHeight="1">
      <c r="A8" s="1337"/>
      <c r="B8" s="4083"/>
      <c r="C8" s="4083"/>
      <c r="D8" s="4083"/>
      <c r="E8" s="4084"/>
      <c r="F8" s="4084"/>
      <c r="G8" s="1495"/>
      <c r="H8" s="4081"/>
      <c r="I8" s="4081"/>
      <c r="J8" s="4082"/>
      <c r="K8" s="4082"/>
    </row>
    <row r="9" spans="1:11" s="258" customFormat="1" ht="17.25" customHeight="1">
      <c r="A9" s="1337"/>
      <c r="B9" s="1337"/>
      <c r="C9" s="1337"/>
      <c r="D9" s="1337"/>
      <c r="E9" s="1337"/>
      <c r="F9" s="1337"/>
      <c r="G9" s="1337"/>
      <c r="H9" s="1337"/>
      <c r="I9" s="1337"/>
      <c r="J9" s="1337"/>
      <c r="K9" s="1337"/>
    </row>
    <row r="10" spans="1:11" s="258" customFormat="1" ht="17.25" customHeight="1" thickBot="1">
      <c r="A10" s="1337"/>
      <c r="B10" s="1347"/>
      <c r="C10" s="1347"/>
      <c r="D10" s="1347"/>
      <c r="E10" s="1347"/>
      <c r="F10" s="1347"/>
      <c r="G10" s="1347"/>
      <c r="H10" s="1347"/>
      <c r="I10" s="1347"/>
      <c r="J10" s="1347"/>
      <c r="K10" s="1347"/>
    </row>
    <row r="11" spans="1:11" s="258" customFormat="1" ht="29.5" customHeight="1">
      <c r="A11" s="1347"/>
      <c r="B11" s="1496"/>
      <c r="C11" s="4000" t="s">
        <v>234</v>
      </c>
      <c r="D11" s="4000"/>
      <c r="E11" s="4000" t="s">
        <v>355</v>
      </c>
      <c r="F11" s="4000"/>
      <c r="G11" s="4000" t="s">
        <v>236</v>
      </c>
      <c r="H11" s="4034"/>
      <c r="I11" s="4092" t="s">
        <v>2574</v>
      </c>
      <c r="J11" s="4093"/>
      <c r="K11" s="1497" t="s">
        <v>356</v>
      </c>
    </row>
    <row r="12" spans="1:11" s="258" customFormat="1" ht="17.25" customHeight="1">
      <c r="A12" s="1347"/>
      <c r="B12" s="1496">
        <v>1</v>
      </c>
      <c r="C12" s="4085"/>
      <c r="D12" s="4085"/>
      <c r="E12" s="4086"/>
      <c r="F12" s="4087"/>
      <c r="G12" s="4088"/>
      <c r="H12" s="4089"/>
      <c r="I12" s="4090"/>
      <c r="J12" s="4091"/>
      <c r="K12" s="1498"/>
    </row>
    <row r="13" spans="1:11" s="258" customFormat="1" ht="17.25" customHeight="1">
      <c r="A13" s="1347"/>
      <c r="B13" s="1496">
        <v>2</v>
      </c>
      <c r="C13" s="4085"/>
      <c r="D13" s="4085"/>
      <c r="E13" s="4086"/>
      <c r="F13" s="4087"/>
      <c r="G13" s="4088"/>
      <c r="H13" s="4089"/>
      <c r="I13" s="4090"/>
      <c r="J13" s="4091"/>
      <c r="K13" s="1498"/>
    </row>
    <row r="14" spans="1:11" s="258" customFormat="1" ht="17.25" customHeight="1">
      <c r="A14" s="1347"/>
      <c r="B14" s="1496">
        <v>3</v>
      </c>
      <c r="C14" s="4085"/>
      <c r="D14" s="4085"/>
      <c r="E14" s="4086"/>
      <c r="F14" s="4087"/>
      <c r="G14" s="4088"/>
      <c r="H14" s="4089"/>
      <c r="I14" s="4090"/>
      <c r="J14" s="4091"/>
      <c r="K14" s="1498"/>
    </row>
    <row r="15" spans="1:11" s="258" customFormat="1" ht="17.25" customHeight="1">
      <c r="A15" s="1347"/>
      <c r="B15" s="1496">
        <v>4</v>
      </c>
      <c r="C15" s="4085"/>
      <c r="D15" s="4085"/>
      <c r="E15" s="4086"/>
      <c r="F15" s="4087"/>
      <c r="G15" s="4088"/>
      <c r="H15" s="4089"/>
      <c r="I15" s="4090"/>
      <c r="J15" s="4091"/>
      <c r="K15" s="1498"/>
    </row>
    <row r="16" spans="1:11" s="258" customFormat="1" ht="17.25" customHeight="1">
      <c r="A16" s="1347"/>
      <c r="B16" s="1496">
        <v>5</v>
      </c>
      <c r="C16" s="4085"/>
      <c r="D16" s="4085"/>
      <c r="E16" s="4086"/>
      <c r="F16" s="4087"/>
      <c r="G16" s="4088"/>
      <c r="H16" s="4089"/>
      <c r="I16" s="4090"/>
      <c r="J16" s="4091"/>
      <c r="K16" s="1498"/>
    </row>
    <row r="17" spans="1:11" s="258" customFormat="1" ht="17.25" customHeight="1">
      <c r="A17" s="1347"/>
      <c r="B17" s="1496">
        <v>6</v>
      </c>
      <c r="C17" s="4085"/>
      <c r="D17" s="4085"/>
      <c r="E17" s="4086"/>
      <c r="F17" s="4087"/>
      <c r="G17" s="4088"/>
      <c r="H17" s="4089"/>
      <c r="I17" s="4090"/>
      <c r="J17" s="4091"/>
      <c r="K17" s="1498"/>
    </row>
    <row r="18" spans="1:11" s="258" customFormat="1" ht="17.25" customHeight="1">
      <c r="A18" s="1347"/>
      <c r="B18" s="1496">
        <v>7</v>
      </c>
      <c r="C18" s="4085"/>
      <c r="D18" s="4085"/>
      <c r="E18" s="4086"/>
      <c r="F18" s="4087"/>
      <c r="G18" s="4088"/>
      <c r="H18" s="4089"/>
      <c r="I18" s="4090"/>
      <c r="J18" s="4091"/>
      <c r="K18" s="1498"/>
    </row>
    <row r="19" spans="1:11" s="258" customFormat="1" ht="17.25" customHeight="1">
      <c r="A19" s="1347"/>
      <c r="B19" s="1496">
        <v>8</v>
      </c>
      <c r="C19" s="4085"/>
      <c r="D19" s="4085"/>
      <c r="E19" s="4086"/>
      <c r="F19" s="4087"/>
      <c r="G19" s="4088"/>
      <c r="H19" s="4089"/>
      <c r="I19" s="4090"/>
      <c r="J19" s="4091"/>
      <c r="K19" s="1498"/>
    </row>
    <row r="20" spans="1:11" s="258" customFormat="1" ht="17.25" customHeight="1">
      <c r="A20" s="1347"/>
      <c r="B20" s="1496">
        <v>9</v>
      </c>
      <c r="C20" s="4085"/>
      <c r="D20" s="4085"/>
      <c r="E20" s="4086"/>
      <c r="F20" s="4087"/>
      <c r="G20" s="4088"/>
      <c r="H20" s="4089"/>
      <c r="I20" s="4090"/>
      <c r="J20" s="4091"/>
      <c r="K20" s="1498"/>
    </row>
    <row r="21" spans="1:11" s="258" customFormat="1" ht="17.25" customHeight="1">
      <c r="A21" s="1347"/>
      <c r="B21" s="1496">
        <v>10</v>
      </c>
      <c r="C21" s="4085"/>
      <c r="D21" s="4085"/>
      <c r="E21" s="4086"/>
      <c r="F21" s="4087"/>
      <c r="G21" s="4088"/>
      <c r="H21" s="4089"/>
      <c r="I21" s="4090"/>
      <c r="J21" s="4091"/>
      <c r="K21" s="1498"/>
    </row>
    <row r="22" spans="1:11" s="258" customFormat="1" ht="17.25" customHeight="1">
      <c r="A22" s="1347"/>
      <c r="B22" s="1496">
        <v>11</v>
      </c>
      <c r="C22" s="4085"/>
      <c r="D22" s="4085"/>
      <c r="E22" s="4086"/>
      <c r="F22" s="4087"/>
      <c r="G22" s="4088"/>
      <c r="H22" s="4089"/>
      <c r="I22" s="4090"/>
      <c r="J22" s="4091"/>
      <c r="K22" s="1498"/>
    </row>
    <row r="23" spans="1:11" s="258" customFormat="1" ht="17.25" customHeight="1">
      <c r="A23" s="1347"/>
      <c r="B23" s="1496">
        <v>12</v>
      </c>
      <c r="C23" s="4085"/>
      <c r="D23" s="4085"/>
      <c r="E23" s="4086"/>
      <c r="F23" s="4087"/>
      <c r="G23" s="4088"/>
      <c r="H23" s="4089"/>
      <c r="I23" s="4090"/>
      <c r="J23" s="4091"/>
      <c r="K23" s="1498"/>
    </row>
    <row r="24" spans="1:11" s="258" customFormat="1" ht="17.25" customHeight="1">
      <c r="A24" s="1347"/>
      <c r="B24" s="1496">
        <v>13</v>
      </c>
      <c r="C24" s="4085"/>
      <c r="D24" s="4085"/>
      <c r="E24" s="4086"/>
      <c r="F24" s="4087"/>
      <c r="G24" s="4088"/>
      <c r="H24" s="4089"/>
      <c r="I24" s="4090"/>
      <c r="J24" s="4091"/>
      <c r="K24" s="1498"/>
    </row>
    <row r="25" spans="1:11" s="258" customFormat="1" ht="17.25" customHeight="1">
      <c r="A25" s="1347"/>
      <c r="B25" s="1496">
        <v>14</v>
      </c>
      <c r="C25" s="4085"/>
      <c r="D25" s="4085"/>
      <c r="E25" s="4086"/>
      <c r="F25" s="4087"/>
      <c r="G25" s="4088"/>
      <c r="H25" s="4089"/>
      <c r="I25" s="4090"/>
      <c r="J25" s="4091"/>
      <c r="K25" s="1498"/>
    </row>
    <row r="26" spans="1:11" s="258" customFormat="1" ht="17.25" customHeight="1">
      <c r="A26" s="1347"/>
      <c r="B26" s="1496">
        <v>15</v>
      </c>
      <c r="C26" s="4085"/>
      <c r="D26" s="4085"/>
      <c r="E26" s="4086"/>
      <c r="F26" s="4087"/>
      <c r="G26" s="4088"/>
      <c r="H26" s="4089"/>
      <c r="I26" s="4090"/>
      <c r="J26" s="4091"/>
      <c r="K26" s="1498"/>
    </row>
    <row r="27" spans="1:11" s="258" customFormat="1" ht="17.25" customHeight="1">
      <c r="A27" s="1347"/>
      <c r="B27" s="1496">
        <v>16</v>
      </c>
      <c r="C27" s="4085"/>
      <c r="D27" s="4085"/>
      <c r="E27" s="4086"/>
      <c r="F27" s="4087"/>
      <c r="G27" s="4088"/>
      <c r="H27" s="4089"/>
      <c r="I27" s="4090"/>
      <c r="J27" s="4091"/>
      <c r="K27" s="1498"/>
    </row>
    <row r="28" spans="1:11" s="258" customFormat="1" ht="17.25" customHeight="1">
      <c r="A28" s="1347"/>
      <c r="B28" s="1496">
        <v>17</v>
      </c>
      <c r="C28" s="4085"/>
      <c r="D28" s="4085"/>
      <c r="E28" s="4086"/>
      <c r="F28" s="4087"/>
      <c r="G28" s="4088"/>
      <c r="H28" s="4089"/>
      <c r="I28" s="4090"/>
      <c r="J28" s="4091"/>
      <c r="K28" s="1498"/>
    </row>
    <row r="29" spans="1:11" s="258" customFormat="1" ht="17.25" customHeight="1">
      <c r="A29" s="1347"/>
      <c r="B29" s="1496">
        <v>18</v>
      </c>
      <c r="C29" s="4085"/>
      <c r="D29" s="4085"/>
      <c r="E29" s="4086"/>
      <c r="F29" s="4087"/>
      <c r="G29" s="4088"/>
      <c r="H29" s="4089"/>
      <c r="I29" s="4090"/>
      <c r="J29" s="4091"/>
      <c r="K29" s="1498"/>
    </row>
    <row r="30" spans="1:11" s="258" customFormat="1" ht="17.25" customHeight="1">
      <c r="A30" s="1347"/>
      <c r="B30" s="1496">
        <v>19</v>
      </c>
      <c r="C30" s="4085"/>
      <c r="D30" s="4085"/>
      <c r="E30" s="4086"/>
      <c r="F30" s="4087"/>
      <c r="G30" s="4088"/>
      <c r="H30" s="4089"/>
      <c r="I30" s="4090"/>
      <c r="J30" s="4091"/>
      <c r="K30" s="1498"/>
    </row>
    <row r="31" spans="1:11" s="258" customFormat="1" ht="17.25" customHeight="1">
      <c r="A31" s="1347"/>
      <c r="B31" s="1496">
        <v>20</v>
      </c>
      <c r="C31" s="4085"/>
      <c r="D31" s="4085"/>
      <c r="E31" s="4086"/>
      <c r="F31" s="4087"/>
      <c r="G31" s="4088"/>
      <c r="H31" s="4089"/>
      <c r="I31" s="4090"/>
      <c r="J31" s="4091"/>
      <c r="K31" s="1498"/>
    </row>
    <row r="32" spans="1:11" s="258" customFormat="1" ht="17.25" customHeight="1">
      <c r="A32" s="1347"/>
      <c r="B32" s="1496">
        <v>21</v>
      </c>
      <c r="C32" s="4085"/>
      <c r="D32" s="4085"/>
      <c r="E32" s="4086"/>
      <c r="F32" s="4087"/>
      <c r="G32" s="4088"/>
      <c r="H32" s="4089"/>
      <c r="I32" s="4090"/>
      <c r="J32" s="4091"/>
      <c r="K32" s="1498"/>
    </row>
    <row r="33" spans="1:11" s="258" customFormat="1" ht="17.25" customHeight="1">
      <c r="A33" s="1347"/>
      <c r="B33" s="1496">
        <v>22</v>
      </c>
      <c r="C33" s="4085"/>
      <c r="D33" s="4085"/>
      <c r="E33" s="4086"/>
      <c r="F33" s="4087"/>
      <c r="G33" s="4088"/>
      <c r="H33" s="4089"/>
      <c r="I33" s="4090"/>
      <c r="J33" s="4091"/>
      <c r="K33" s="1498"/>
    </row>
    <row r="34" spans="1:11" s="258" customFormat="1" ht="17.25" customHeight="1">
      <c r="A34" s="1347"/>
      <c r="B34" s="1496">
        <v>23</v>
      </c>
      <c r="C34" s="4085"/>
      <c r="D34" s="4085"/>
      <c r="E34" s="4086"/>
      <c r="F34" s="4087"/>
      <c r="G34" s="4088"/>
      <c r="H34" s="4089"/>
      <c r="I34" s="4090"/>
      <c r="J34" s="4091"/>
      <c r="K34" s="1498"/>
    </row>
    <row r="35" spans="1:11" s="258" customFormat="1" ht="17.25" customHeight="1">
      <c r="A35" s="1347"/>
      <c r="B35" s="1496">
        <v>24</v>
      </c>
      <c r="C35" s="4085"/>
      <c r="D35" s="4085"/>
      <c r="E35" s="4086"/>
      <c r="F35" s="4087"/>
      <c r="G35" s="4088"/>
      <c r="H35" s="4089"/>
      <c r="I35" s="4090"/>
      <c r="J35" s="4091"/>
      <c r="K35" s="1498"/>
    </row>
    <row r="36" spans="1:11" s="258" customFormat="1" ht="17.25" customHeight="1">
      <c r="A36" s="1347"/>
      <c r="B36" s="1496">
        <v>25</v>
      </c>
      <c r="C36" s="4085"/>
      <c r="D36" s="4085"/>
      <c r="E36" s="4086"/>
      <c r="F36" s="4087"/>
      <c r="G36" s="4088"/>
      <c r="H36" s="4089"/>
      <c r="I36" s="4090"/>
      <c r="J36" s="4091"/>
      <c r="K36" s="1498"/>
    </row>
    <row r="37" spans="1:11" s="258" customFormat="1" ht="17.25" customHeight="1">
      <c r="A37" s="1347"/>
      <c r="B37" s="1496">
        <v>26</v>
      </c>
      <c r="C37" s="4085"/>
      <c r="D37" s="4085"/>
      <c r="E37" s="4086"/>
      <c r="F37" s="4087"/>
      <c r="G37" s="4088"/>
      <c r="H37" s="4089"/>
      <c r="I37" s="4090"/>
      <c r="J37" s="4091"/>
      <c r="K37" s="1498"/>
    </row>
    <row r="38" spans="1:11" s="258" customFormat="1" ht="17.25" customHeight="1">
      <c r="A38" s="1347"/>
      <c r="B38" s="1496">
        <v>27</v>
      </c>
      <c r="C38" s="4085"/>
      <c r="D38" s="4085"/>
      <c r="E38" s="4086"/>
      <c r="F38" s="4087"/>
      <c r="G38" s="4088"/>
      <c r="H38" s="4089"/>
      <c r="I38" s="4090"/>
      <c r="J38" s="4091"/>
      <c r="K38" s="1498"/>
    </row>
    <row r="39" spans="1:11" s="258" customFormat="1" ht="17.25" customHeight="1">
      <c r="A39" s="1347"/>
      <c r="B39" s="1496">
        <v>28</v>
      </c>
      <c r="C39" s="4085"/>
      <c r="D39" s="4085"/>
      <c r="E39" s="4086"/>
      <c r="F39" s="4087"/>
      <c r="G39" s="4088"/>
      <c r="H39" s="4089"/>
      <c r="I39" s="4090"/>
      <c r="J39" s="4091"/>
      <c r="K39" s="1498"/>
    </row>
    <row r="40" spans="1:11" s="258" customFormat="1" ht="17.25" customHeight="1">
      <c r="A40" s="1347"/>
      <c r="B40" s="1496">
        <v>29</v>
      </c>
      <c r="C40" s="4085"/>
      <c r="D40" s="4085"/>
      <c r="E40" s="4086"/>
      <c r="F40" s="4087"/>
      <c r="G40" s="4088"/>
      <c r="H40" s="4089"/>
      <c r="I40" s="4090"/>
      <c r="J40" s="4091"/>
      <c r="K40" s="1498"/>
    </row>
    <row r="41" spans="1:11" s="258" customFormat="1" ht="17.25" customHeight="1" thickBot="1">
      <c r="A41" s="1347"/>
      <c r="B41" s="1496">
        <v>30</v>
      </c>
      <c r="C41" s="4085"/>
      <c r="D41" s="4085"/>
      <c r="E41" s="4086"/>
      <c r="F41" s="4087"/>
      <c r="G41" s="4088"/>
      <c r="H41" s="4089"/>
      <c r="I41" s="4095"/>
      <c r="J41" s="4096"/>
      <c r="K41" s="1498"/>
    </row>
    <row r="42" spans="1:11" s="258" customFormat="1" ht="17.25" customHeight="1">
      <c r="A42" s="1337"/>
      <c r="B42" s="4083" t="s">
        <v>427</v>
      </c>
      <c r="C42" s="4094"/>
      <c r="D42" s="4094"/>
      <c r="E42" s="4094"/>
      <c r="F42" s="4094"/>
      <c r="G42" s="4094"/>
      <c r="H42" s="4094"/>
      <c r="I42" s="4094"/>
      <c r="J42" s="4094"/>
      <c r="K42" s="4094"/>
    </row>
    <row r="43" spans="1:11" s="258" customFormat="1" ht="17.25" customHeight="1">
      <c r="A43" s="1337"/>
      <c r="B43" s="4094"/>
      <c r="C43" s="4094"/>
      <c r="D43" s="4094"/>
      <c r="E43" s="4094"/>
      <c r="F43" s="4094"/>
      <c r="G43" s="4094"/>
      <c r="H43" s="4094"/>
      <c r="I43" s="4094"/>
      <c r="J43" s="4094"/>
      <c r="K43" s="4094"/>
    </row>
  </sheetData>
  <mergeCells count="140">
    <mergeCell ref="A1:C1"/>
    <mergeCell ref="C40:D40"/>
    <mergeCell ref="E40:F40"/>
    <mergeCell ref="G40:H40"/>
    <mergeCell ref="I40:J40"/>
    <mergeCell ref="C41:D41"/>
    <mergeCell ref="E41:F41"/>
    <mergeCell ref="G41:H41"/>
    <mergeCell ref="I41:J41"/>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B42:K43"/>
    <mergeCell ref="C38:D38"/>
    <mergeCell ref="E38:F38"/>
    <mergeCell ref="G38:H38"/>
    <mergeCell ref="I38:J38"/>
    <mergeCell ref="C39:D39"/>
    <mergeCell ref="E39:F39"/>
    <mergeCell ref="G39:H39"/>
    <mergeCell ref="I39:J39"/>
    <mergeCell ref="I35:J35"/>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0:D20"/>
    <mergeCell ref="E20:F20"/>
    <mergeCell ref="G20:H20"/>
    <mergeCell ref="I20:J20"/>
    <mergeCell ref="C21:D21"/>
    <mergeCell ref="E21:F21"/>
    <mergeCell ref="G21:H21"/>
    <mergeCell ref="I21:J21"/>
    <mergeCell ref="C19:D19"/>
    <mergeCell ref="E19:F19"/>
    <mergeCell ref="G19:H19"/>
    <mergeCell ref="I19:J19"/>
    <mergeCell ref="C16:D16"/>
    <mergeCell ref="E16:F16"/>
    <mergeCell ref="G16:H16"/>
    <mergeCell ref="I16:J16"/>
    <mergeCell ref="C17:D17"/>
    <mergeCell ref="E17:F17"/>
    <mergeCell ref="G17:H17"/>
    <mergeCell ref="I17:J17"/>
    <mergeCell ref="C15:D15"/>
    <mergeCell ref="E15:F15"/>
    <mergeCell ref="G15:H15"/>
    <mergeCell ref="I15:J15"/>
    <mergeCell ref="C13:D13"/>
    <mergeCell ref="E13:F13"/>
    <mergeCell ref="G13:H13"/>
    <mergeCell ref="I13:J13"/>
    <mergeCell ref="C18:D18"/>
    <mergeCell ref="E18:F18"/>
    <mergeCell ref="G18:H18"/>
    <mergeCell ref="I18:J18"/>
    <mergeCell ref="C14:D14"/>
    <mergeCell ref="E14:F14"/>
    <mergeCell ref="G14:H14"/>
    <mergeCell ref="I14:J14"/>
    <mergeCell ref="C12:D12"/>
    <mergeCell ref="E12:F12"/>
    <mergeCell ref="G12:H12"/>
    <mergeCell ref="I12:J12"/>
    <mergeCell ref="C11:D11"/>
    <mergeCell ref="E11:F11"/>
    <mergeCell ref="G11:H11"/>
    <mergeCell ref="I11:J11"/>
    <mergeCell ref="B3:K3"/>
    <mergeCell ref="B5:D5"/>
    <mergeCell ref="E5:F5"/>
    <mergeCell ref="B6:D6"/>
    <mergeCell ref="E6:F6"/>
    <mergeCell ref="B2:C2"/>
    <mergeCell ref="H4:I4"/>
    <mergeCell ref="J4:K4"/>
    <mergeCell ref="H6:I8"/>
    <mergeCell ref="J6:K8"/>
    <mergeCell ref="B7:D7"/>
    <mergeCell ref="E7:F7"/>
    <mergeCell ref="B8:D8"/>
    <mergeCell ref="E8:F8"/>
  </mergeCells>
  <phoneticPr fontId="7"/>
  <dataValidations count="5">
    <dataValidation type="date" allowBlank="1" showInputMessage="1" showErrorMessage="1" sqref="H2:J2" xr:uid="{00000000-0002-0000-4100-000000000000}">
      <formula1>43922</formula1>
      <formula2>43951</formula2>
    </dataValidation>
    <dataValidation type="date" allowBlank="1" showInputMessage="1" showErrorMessage="1" sqref="E12:F41" xr:uid="{00000000-0002-0000-4100-000001000000}">
      <formula1>L6</formula1>
      <formula2>L7</formula2>
    </dataValidation>
    <dataValidation type="date" imeMode="off" allowBlank="1" showInputMessage="1" showErrorMessage="1" error="前年度の日付を入力してください。" sqref="I12:J41" xr:uid="{00000000-0002-0000-4100-000002000000}">
      <formula1>M6</formula1>
      <formula2>M7</formula2>
    </dataValidation>
    <dataValidation type="list" imeMode="on" allowBlank="1" showInputMessage="1" showErrorMessage="1" sqref="K12:K41" xr:uid="{00000000-0002-0000-4100-000003000000}">
      <formula1>"継続,離職"</formula1>
    </dataValidation>
    <dataValidation imeMode="on" allowBlank="1" showInputMessage="1" showErrorMessage="1" sqref="C12:D41 G12:H41" xr:uid="{00000000-0002-0000-4100-000004000000}"/>
  </dataValidations>
  <hyperlinks>
    <hyperlink ref="A1" location="目次!A1" display="目次へ" xr:uid="{00000000-0004-0000-4100-000000000000}"/>
  </hyperlinks>
  <pageMargins left="0.7" right="0.7" top="0.75" bottom="0.75" header="0.3" footer="0.3"/>
  <pageSetup paperSize="9" scale="96" orientation="portrait" r:id="rId1"/>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0000"/>
  </sheetPr>
  <dimension ref="A1:AM70"/>
  <sheetViews>
    <sheetView showGridLines="0" view="pageBreakPreview" zoomScale="110" zoomScaleNormal="100" zoomScaleSheetLayoutView="110" workbookViewId="0"/>
  </sheetViews>
  <sheetFormatPr defaultColWidth="2.26953125" defaultRowHeight="13"/>
  <cols>
    <col min="1" max="1" width="2.26953125" style="241" customWidth="1"/>
    <col min="2" max="2" width="2.26953125" style="242" customWidth="1"/>
    <col min="3" max="5" width="2.26953125" style="241"/>
    <col min="6" max="6" width="2.453125" style="241" bestFit="1" customWidth="1"/>
    <col min="7" max="18" width="2.26953125" style="241"/>
    <col min="19" max="19" width="2.453125" style="241" bestFit="1" customWidth="1"/>
    <col min="20" max="20" width="2.26953125" style="241"/>
    <col min="21" max="21" width="2.453125" style="241" bestFit="1" customWidth="1"/>
    <col min="22" max="26" width="2.26953125" style="241"/>
    <col min="27" max="37" width="2.7265625" style="241" customWidth="1"/>
    <col min="38" max="38" width="4.90625" style="241" customWidth="1"/>
    <col min="39" max="256" width="2.26953125" style="241"/>
    <col min="257" max="258" width="2.26953125" style="241" customWidth="1"/>
    <col min="259" max="261" width="2.26953125" style="241"/>
    <col min="262" max="262" width="2.453125" style="241" bestFit="1" customWidth="1"/>
    <col min="263" max="276" width="2.26953125" style="241"/>
    <col min="277" max="277" width="2.453125" style="241" bestFit="1" customWidth="1"/>
    <col min="278" max="282" width="2.26953125" style="241"/>
    <col min="283" max="294" width="2.7265625" style="241" customWidth="1"/>
    <col min="295" max="512" width="2.26953125" style="241"/>
    <col min="513" max="514" width="2.26953125" style="241" customWidth="1"/>
    <col min="515" max="517" width="2.26953125" style="241"/>
    <col min="518" max="518" width="2.453125" style="241" bestFit="1" customWidth="1"/>
    <col min="519" max="532" width="2.26953125" style="241"/>
    <col min="533" max="533" width="2.453125" style="241" bestFit="1" customWidth="1"/>
    <col min="534" max="538" width="2.26953125" style="241"/>
    <col min="539" max="550" width="2.7265625" style="241" customWidth="1"/>
    <col min="551" max="768" width="2.26953125" style="241"/>
    <col min="769" max="770" width="2.26953125" style="241" customWidth="1"/>
    <col min="771" max="773" width="2.26953125" style="241"/>
    <col min="774" max="774" width="2.453125" style="241" bestFit="1" customWidth="1"/>
    <col min="775" max="788" width="2.26953125" style="241"/>
    <col min="789" max="789" width="2.453125" style="241" bestFit="1" customWidth="1"/>
    <col min="790" max="794" width="2.26953125" style="241"/>
    <col min="795" max="806" width="2.7265625" style="241" customWidth="1"/>
    <col min="807" max="1024" width="2.26953125" style="241"/>
    <col min="1025" max="1026" width="2.26953125" style="241" customWidth="1"/>
    <col min="1027" max="1029" width="2.26953125" style="241"/>
    <col min="1030" max="1030" width="2.453125" style="241" bestFit="1" customWidth="1"/>
    <col min="1031" max="1044" width="2.26953125" style="241"/>
    <col min="1045" max="1045" width="2.453125" style="241" bestFit="1" customWidth="1"/>
    <col min="1046" max="1050" width="2.26953125" style="241"/>
    <col min="1051" max="1062" width="2.7265625" style="241" customWidth="1"/>
    <col min="1063" max="1280" width="2.26953125" style="241"/>
    <col min="1281" max="1282" width="2.26953125" style="241" customWidth="1"/>
    <col min="1283" max="1285" width="2.26953125" style="241"/>
    <col min="1286" max="1286" width="2.453125" style="241" bestFit="1" customWidth="1"/>
    <col min="1287" max="1300" width="2.26953125" style="241"/>
    <col min="1301" max="1301" width="2.453125" style="241" bestFit="1" customWidth="1"/>
    <col min="1302" max="1306" width="2.26953125" style="241"/>
    <col min="1307" max="1318" width="2.7265625" style="241" customWidth="1"/>
    <col min="1319" max="1536" width="2.26953125" style="241"/>
    <col min="1537" max="1538" width="2.26953125" style="241" customWidth="1"/>
    <col min="1539" max="1541" width="2.26953125" style="241"/>
    <col min="1542" max="1542" width="2.453125" style="241" bestFit="1" customWidth="1"/>
    <col min="1543" max="1556" width="2.26953125" style="241"/>
    <col min="1557" max="1557" width="2.453125" style="241" bestFit="1" customWidth="1"/>
    <col min="1558" max="1562" width="2.26953125" style="241"/>
    <col min="1563" max="1574" width="2.7265625" style="241" customWidth="1"/>
    <col min="1575" max="1792" width="2.26953125" style="241"/>
    <col min="1793" max="1794" width="2.26953125" style="241" customWidth="1"/>
    <col min="1795" max="1797" width="2.26953125" style="241"/>
    <col min="1798" max="1798" width="2.453125" style="241" bestFit="1" customWidth="1"/>
    <col min="1799" max="1812" width="2.26953125" style="241"/>
    <col min="1813" max="1813" width="2.453125" style="241" bestFit="1" customWidth="1"/>
    <col min="1814" max="1818" width="2.26953125" style="241"/>
    <col min="1819" max="1830" width="2.7265625" style="241" customWidth="1"/>
    <col min="1831" max="2048" width="2.26953125" style="241"/>
    <col min="2049" max="2050" width="2.26953125" style="241" customWidth="1"/>
    <col min="2051" max="2053" width="2.26953125" style="241"/>
    <col min="2054" max="2054" width="2.453125" style="241" bestFit="1" customWidth="1"/>
    <col min="2055" max="2068" width="2.26953125" style="241"/>
    <col min="2069" max="2069" width="2.453125" style="241" bestFit="1" customWidth="1"/>
    <col min="2070" max="2074" width="2.26953125" style="241"/>
    <col min="2075" max="2086" width="2.7265625" style="241" customWidth="1"/>
    <col min="2087" max="2304" width="2.26953125" style="241"/>
    <col min="2305" max="2306" width="2.26953125" style="241" customWidth="1"/>
    <col min="2307" max="2309" width="2.26953125" style="241"/>
    <col min="2310" max="2310" width="2.453125" style="241" bestFit="1" customWidth="1"/>
    <col min="2311" max="2324" width="2.26953125" style="241"/>
    <col min="2325" max="2325" width="2.453125" style="241" bestFit="1" customWidth="1"/>
    <col min="2326" max="2330" width="2.26953125" style="241"/>
    <col min="2331" max="2342" width="2.7265625" style="241" customWidth="1"/>
    <col min="2343" max="2560" width="2.26953125" style="241"/>
    <col min="2561" max="2562" width="2.26953125" style="241" customWidth="1"/>
    <col min="2563" max="2565" width="2.26953125" style="241"/>
    <col min="2566" max="2566" width="2.453125" style="241" bestFit="1" customWidth="1"/>
    <col min="2567" max="2580" width="2.26953125" style="241"/>
    <col min="2581" max="2581" width="2.453125" style="241" bestFit="1" customWidth="1"/>
    <col min="2582" max="2586" width="2.26953125" style="241"/>
    <col min="2587" max="2598" width="2.7265625" style="241" customWidth="1"/>
    <col min="2599" max="2816" width="2.26953125" style="241"/>
    <col min="2817" max="2818" width="2.26953125" style="241" customWidth="1"/>
    <col min="2819" max="2821" width="2.26953125" style="241"/>
    <col min="2822" max="2822" width="2.453125" style="241" bestFit="1" customWidth="1"/>
    <col min="2823" max="2836" width="2.26953125" style="241"/>
    <col min="2837" max="2837" width="2.453125" style="241" bestFit="1" customWidth="1"/>
    <col min="2838" max="2842" width="2.26953125" style="241"/>
    <col min="2843" max="2854" width="2.7265625" style="241" customWidth="1"/>
    <col min="2855" max="3072" width="2.26953125" style="241"/>
    <col min="3073" max="3074" width="2.26953125" style="241" customWidth="1"/>
    <col min="3075" max="3077" width="2.26953125" style="241"/>
    <col min="3078" max="3078" width="2.453125" style="241" bestFit="1" customWidth="1"/>
    <col min="3079" max="3092" width="2.26953125" style="241"/>
    <col min="3093" max="3093" width="2.453125" style="241" bestFit="1" customWidth="1"/>
    <col min="3094" max="3098" width="2.26953125" style="241"/>
    <col min="3099" max="3110" width="2.7265625" style="241" customWidth="1"/>
    <col min="3111" max="3328" width="2.26953125" style="241"/>
    <col min="3329" max="3330" width="2.26953125" style="241" customWidth="1"/>
    <col min="3331" max="3333" width="2.26953125" style="241"/>
    <col min="3334" max="3334" width="2.453125" style="241" bestFit="1" customWidth="1"/>
    <col min="3335" max="3348" width="2.26953125" style="241"/>
    <col min="3349" max="3349" width="2.453125" style="241" bestFit="1" customWidth="1"/>
    <col min="3350" max="3354" width="2.26953125" style="241"/>
    <col min="3355" max="3366" width="2.7265625" style="241" customWidth="1"/>
    <col min="3367" max="3584" width="2.26953125" style="241"/>
    <col min="3585" max="3586" width="2.26953125" style="241" customWidth="1"/>
    <col min="3587" max="3589" width="2.26953125" style="241"/>
    <col min="3590" max="3590" width="2.453125" style="241" bestFit="1" customWidth="1"/>
    <col min="3591" max="3604" width="2.26953125" style="241"/>
    <col min="3605" max="3605" width="2.453125" style="241" bestFit="1" customWidth="1"/>
    <col min="3606" max="3610" width="2.26953125" style="241"/>
    <col min="3611" max="3622" width="2.7265625" style="241" customWidth="1"/>
    <col min="3623" max="3840" width="2.26953125" style="241"/>
    <col min="3841" max="3842" width="2.26953125" style="241" customWidth="1"/>
    <col min="3843" max="3845" width="2.26953125" style="241"/>
    <col min="3846" max="3846" width="2.453125" style="241" bestFit="1" customWidth="1"/>
    <col min="3847" max="3860" width="2.26953125" style="241"/>
    <col min="3861" max="3861" width="2.453125" style="241" bestFit="1" customWidth="1"/>
    <col min="3862" max="3866" width="2.26953125" style="241"/>
    <col min="3867" max="3878" width="2.7265625" style="241" customWidth="1"/>
    <col min="3879" max="4096" width="2.26953125" style="241"/>
    <col min="4097" max="4098" width="2.26953125" style="241" customWidth="1"/>
    <col min="4099" max="4101" width="2.26953125" style="241"/>
    <col min="4102" max="4102" width="2.453125" style="241" bestFit="1" customWidth="1"/>
    <col min="4103" max="4116" width="2.26953125" style="241"/>
    <col min="4117" max="4117" width="2.453125" style="241" bestFit="1" customWidth="1"/>
    <col min="4118" max="4122" width="2.26953125" style="241"/>
    <col min="4123" max="4134" width="2.7265625" style="241" customWidth="1"/>
    <col min="4135" max="4352" width="2.26953125" style="241"/>
    <col min="4353" max="4354" width="2.26953125" style="241" customWidth="1"/>
    <col min="4355" max="4357" width="2.26953125" style="241"/>
    <col min="4358" max="4358" width="2.453125" style="241" bestFit="1" customWidth="1"/>
    <col min="4359" max="4372" width="2.26953125" style="241"/>
    <col min="4373" max="4373" width="2.453125" style="241" bestFit="1" customWidth="1"/>
    <col min="4374" max="4378" width="2.26953125" style="241"/>
    <col min="4379" max="4390" width="2.7265625" style="241" customWidth="1"/>
    <col min="4391" max="4608" width="2.26953125" style="241"/>
    <col min="4609" max="4610" width="2.26953125" style="241" customWidth="1"/>
    <col min="4611" max="4613" width="2.26953125" style="241"/>
    <col min="4614" max="4614" width="2.453125" style="241" bestFit="1" customWidth="1"/>
    <col min="4615" max="4628" width="2.26953125" style="241"/>
    <col min="4629" max="4629" width="2.453125" style="241" bestFit="1" customWidth="1"/>
    <col min="4630" max="4634" width="2.26953125" style="241"/>
    <col min="4635" max="4646" width="2.7265625" style="241" customWidth="1"/>
    <col min="4647" max="4864" width="2.26953125" style="241"/>
    <col min="4865" max="4866" width="2.26953125" style="241" customWidth="1"/>
    <col min="4867" max="4869" width="2.26953125" style="241"/>
    <col min="4870" max="4870" width="2.453125" style="241" bestFit="1" customWidth="1"/>
    <col min="4871" max="4884" width="2.26953125" style="241"/>
    <col min="4885" max="4885" width="2.453125" style="241" bestFit="1" customWidth="1"/>
    <col min="4886" max="4890" width="2.26953125" style="241"/>
    <col min="4891" max="4902" width="2.7265625" style="241" customWidth="1"/>
    <col min="4903" max="5120" width="2.26953125" style="241"/>
    <col min="5121" max="5122" width="2.26953125" style="241" customWidth="1"/>
    <col min="5123" max="5125" width="2.26953125" style="241"/>
    <col min="5126" max="5126" width="2.453125" style="241" bestFit="1" customWidth="1"/>
    <col min="5127" max="5140" width="2.26953125" style="241"/>
    <col min="5141" max="5141" width="2.453125" style="241" bestFit="1" customWidth="1"/>
    <col min="5142" max="5146" width="2.26953125" style="241"/>
    <col min="5147" max="5158" width="2.7265625" style="241" customWidth="1"/>
    <col min="5159" max="5376" width="2.26953125" style="241"/>
    <col min="5377" max="5378" width="2.26953125" style="241" customWidth="1"/>
    <col min="5379" max="5381" width="2.26953125" style="241"/>
    <col min="5382" max="5382" width="2.453125" style="241" bestFit="1" customWidth="1"/>
    <col min="5383" max="5396" width="2.26953125" style="241"/>
    <col min="5397" max="5397" width="2.453125" style="241" bestFit="1" customWidth="1"/>
    <col min="5398" max="5402" width="2.26953125" style="241"/>
    <col min="5403" max="5414" width="2.7265625" style="241" customWidth="1"/>
    <col min="5415" max="5632" width="2.26953125" style="241"/>
    <col min="5633" max="5634" width="2.26953125" style="241" customWidth="1"/>
    <col min="5635" max="5637" width="2.26953125" style="241"/>
    <col min="5638" max="5638" width="2.453125" style="241" bestFit="1" customWidth="1"/>
    <col min="5639" max="5652" width="2.26953125" style="241"/>
    <col min="5653" max="5653" width="2.453125" style="241" bestFit="1" customWidth="1"/>
    <col min="5654" max="5658" width="2.26953125" style="241"/>
    <col min="5659" max="5670" width="2.7265625" style="241" customWidth="1"/>
    <col min="5671" max="5888" width="2.26953125" style="241"/>
    <col min="5889" max="5890" width="2.26953125" style="241" customWidth="1"/>
    <col min="5891" max="5893" width="2.26953125" style="241"/>
    <col min="5894" max="5894" width="2.453125" style="241" bestFit="1" customWidth="1"/>
    <col min="5895" max="5908" width="2.26953125" style="241"/>
    <col min="5909" max="5909" width="2.453125" style="241" bestFit="1" customWidth="1"/>
    <col min="5910" max="5914" width="2.26953125" style="241"/>
    <col min="5915" max="5926" width="2.7265625" style="241" customWidth="1"/>
    <col min="5927" max="6144" width="2.26953125" style="241"/>
    <col min="6145" max="6146" width="2.26953125" style="241" customWidth="1"/>
    <col min="6147" max="6149" width="2.26953125" style="241"/>
    <col min="6150" max="6150" width="2.453125" style="241" bestFit="1" customWidth="1"/>
    <col min="6151" max="6164" width="2.26953125" style="241"/>
    <col min="6165" max="6165" width="2.453125" style="241" bestFit="1" customWidth="1"/>
    <col min="6166" max="6170" width="2.26953125" style="241"/>
    <col min="6171" max="6182" width="2.7265625" style="241" customWidth="1"/>
    <col min="6183" max="6400" width="2.26953125" style="241"/>
    <col min="6401" max="6402" width="2.26953125" style="241" customWidth="1"/>
    <col min="6403" max="6405" width="2.26953125" style="241"/>
    <col min="6406" max="6406" width="2.453125" style="241" bestFit="1" customWidth="1"/>
    <col min="6407" max="6420" width="2.26953125" style="241"/>
    <col min="6421" max="6421" width="2.453125" style="241" bestFit="1" customWidth="1"/>
    <col min="6422" max="6426" width="2.26953125" style="241"/>
    <col min="6427" max="6438" width="2.7265625" style="241" customWidth="1"/>
    <col min="6439" max="6656" width="2.26953125" style="241"/>
    <col min="6657" max="6658" width="2.26953125" style="241" customWidth="1"/>
    <col min="6659" max="6661" width="2.26953125" style="241"/>
    <col min="6662" max="6662" width="2.453125" style="241" bestFit="1" customWidth="1"/>
    <col min="6663" max="6676" width="2.26953125" style="241"/>
    <col min="6677" max="6677" width="2.453125" style="241" bestFit="1" customWidth="1"/>
    <col min="6678" max="6682" width="2.26953125" style="241"/>
    <col min="6683" max="6694" width="2.7265625" style="241" customWidth="1"/>
    <col min="6695" max="6912" width="2.26953125" style="241"/>
    <col min="6913" max="6914" width="2.26953125" style="241" customWidth="1"/>
    <col min="6915" max="6917" width="2.26953125" style="241"/>
    <col min="6918" max="6918" width="2.453125" style="241" bestFit="1" customWidth="1"/>
    <col min="6919" max="6932" width="2.26953125" style="241"/>
    <col min="6933" max="6933" width="2.453125" style="241" bestFit="1" customWidth="1"/>
    <col min="6934" max="6938" width="2.26953125" style="241"/>
    <col min="6939" max="6950" width="2.7265625" style="241" customWidth="1"/>
    <col min="6951" max="7168" width="2.26953125" style="241"/>
    <col min="7169" max="7170" width="2.26953125" style="241" customWidth="1"/>
    <col min="7171" max="7173" width="2.26953125" style="241"/>
    <col min="7174" max="7174" width="2.453125" style="241" bestFit="1" customWidth="1"/>
    <col min="7175" max="7188" width="2.26953125" style="241"/>
    <col min="7189" max="7189" width="2.453125" style="241" bestFit="1" customWidth="1"/>
    <col min="7190" max="7194" width="2.26953125" style="241"/>
    <col min="7195" max="7206" width="2.7265625" style="241" customWidth="1"/>
    <col min="7207" max="7424" width="2.26953125" style="241"/>
    <col min="7425" max="7426" width="2.26953125" style="241" customWidth="1"/>
    <col min="7427" max="7429" width="2.26953125" style="241"/>
    <col min="7430" max="7430" width="2.453125" style="241" bestFit="1" customWidth="1"/>
    <col min="7431" max="7444" width="2.26953125" style="241"/>
    <col min="7445" max="7445" width="2.453125" style="241" bestFit="1" customWidth="1"/>
    <col min="7446" max="7450" width="2.26953125" style="241"/>
    <col min="7451" max="7462" width="2.7265625" style="241" customWidth="1"/>
    <col min="7463" max="7680" width="2.26953125" style="241"/>
    <col min="7681" max="7682" width="2.26953125" style="241" customWidth="1"/>
    <col min="7683" max="7685" width="2.26953125" style="241"/>
    <col min="7686" max="7686" width="2.453125" style="241" bestFit="1" customWidth="1"/>
    <col min="7687" max="7700" width="2.26953125" style="241"/>
    <col min="7701" max="7701" width="2.453125" style="241" bestFit="1" customWidth="1"/>
    <col min="7702" max="7706" width="2.26953125" style="241"/>
    <col min="7707" max="7718" width="2.7265625" style="241" customWidth="1"/>
    <col min="7719" max="7936" width="2.26953125" style="241"/>
    <col min="7937" max="7938" width="2.26953125" style="241" customWidth="1"/>
    <col min="7939" max="7941" width="2.26953125" style="241"/>
    <col min="7942" max="7942" width="2.453125" style="241" bestFit="1" customWidth="1"/>
    <col min="7943" max="7956" width="2.26953125" style="241"/>
    <col min="7957" max="7957" width="2.453125" style="241" bestFit="1" customWidth="1"/>
    <col min="7958" max="7962" width="2.26953125" style="241"/>
    <col min="7963" max="7974" width="2.7265625" style="241" customWidth="1"/>
    <col min="7975" max="8192" width="2.26953125" style="241"/>
    <col min="8193" max="8194" width="2.26953125" style="241" customWidth="1"/>
    <col min="8195" max="8197" width="2.26953125" style="241"/>
    <col min="8198" max="8198" width="2.453125" style="241" bestFit="1" customWidth="1"/>
    <col min="8199" max="8212" width="2.26953125" style="241"/>
    <col min="8213" max="8213" width="2.453125" style="241" bestFit="1" customWidth="1"/>
    <col min="8214" max="8218" width="2.26953125" style="241"/>
    <col min="8219" max="8230" width="2.7265625" style="241" customWidth="1"/>
    <col min="8231" max="8448" width="2.26953125" style="241"/>
    <col min="8449" max="8450" width="2.26953125" style="241" customWidth="1"/>
    <col min="8451" max="8453" width="2.26953125" style="241"/>
    <col min="8454" max="8454" width="2.453125" style="241" bestFit="1" customWidth="1"/>
    <col min="8455" max="8468" width="2.26953125" style="241"/>
    <col min="8469" max="8469" width="2.453125" style="241" bestFit="1" customWidth="1"/>
    <col min="8470" max="8474" width="2.26953125" style="241"/>
    <col min="8475" max="8486" width="2.7265625" style="241" customWidth="1"/>
    <col min="8487" max="8704" width="2.26953125" style="241"/>
    <col min="8705" max="8706" width="2.26953125" style="241" customWidth="1"/>
    <col min="8707" max="8709" width="2.26953125" style="241"/>
    <col min="8710" max="8710" width="2.453125" style="241" bestFit="1" customWidth="1"/>
    <col min="8711" max="8724" width="2.26953125" style="241"/>
    <col min="8725" max="8725" width="2.453125" style="241" bestFit="1" customWidth="1"/>
    <col min="8726" max="8730" width="2.26953125" style="241"/>
    <col min="8731" max="8742" width="2.7265625" style="241" customWidth="1"/>
    <col min="8743" max="8960" width="2.26953125" style="241"/>
    <col min="8961" max="8962" width="2.26953125" style="241" customWidth="1"/>
    <col min="8963" max="8965" width="2.26953125" style="241"/>
    <col min="8966" max="8966" width="2.453125" style="241" bestFit="1" customWidth="1"/>
    <col min="8967" max="8980" width="2.26953125" style="241"/>
    <col min="8981" max="8981" width="2.453125" style="241" bestFit="1" customWidth="1"/>
    <col min="8982" max="8986" width="2.26953125" style="241"/>
    <col min="8987" max="8998" width="2.7265625" style="241" customWidth="1"/>
    <col min="8999" max="9216" width="2.26953125" style="241"/>
    <col min="9217" max="9218" width="2.26953125" style="241" customWidth="1"/>
    <col min="9219" max="9221" width="2.26953125" style="241"/>
    <col min="9222" max="9222" width="2.453125" style="241" bestFit="1" customWidth="1"/>
    <col min="9223" max="9236" width="2.26953125" style="241"/>
    <col min="9237" max="9237" width="2.453125" style="241" bestFit="1" customWidth="1"/>
    <col min="9238" max="9242" width="2.26953125" style="241"/>
    <col min="9243" max="9254" width="2.7265625" style="241" customWidth="1"/>
    <col min="9255" max="9472" width="2.26953125" style="241"/>
    <col min="9473" max="9474" width="2.26953125" style="241" customWidth="1"/>
    <col min="9475" max="9477" width="2.26953125" style="241"/>
    <col min="9478" max="9478" width="2.453125" style="241" bestFit="1" customWidth="1"/>
    <col min="9479" max="9492" width="2.26953125" style="241"/>
    <col min="9493" max="9493" width="2.453125" style="241" bestFit="1" customWidth="1"/>
    <col min="9494" max="9498" width="2.26953125" style="241"/>
    <col min="9499" max="9510" width="2.7265625" style="241" customWidth="1"/>
    <col min="9511" max="9728" width="2.26953125" style="241"/>
    <col min="9729" max="9730" width="2.26953125" style="241" customWidth="1"/>
    <col min="9731" max="9733" width="2.26953125" style="241"/>
    <col min="9734" max="9734" width="2.453125" style="241" bestFit="1" customWidth="1"/>
    <col min="9735" max="9748" width="2.26953125" style="241"/>
    <col min="9749" max="9749" width="2.453125" style="241" bestFit="1" customWidth="1"/>
    <col min="9750" max="9754" width="2.26953125" style="241"/>
    <col min="9755" max="9766" width="2.7265625" style="241" customWidth="1"/>
    <col min="9767" max="9984" width="2.26953125" style="241"/>
    <col min="9985" max="9986" width="2.26953125" style="241" customWidth="1"/>
    <col min="9987" max="9989" width="2.26953125" style="241"/>
    <col min="9990" max="9990" width="2.453125" style="241" bestFit="1" customWidth="1"/>
    <col min="9991" max="10004" width="2.26953125" style="241"/>
    <col min="10005" max="10005" width="2.453125" style="241" bestFit="1" customWidth="1"/>
    <col min="10006" max="10010" width="2.26953125" style="241"/>
    <col min="10011" max="10022" width="2.7265625" style="241" customWidth="1"/>
    <col min="10023" max="10240" width="2.26953125" style="241"/>
    <col min="10241" max="10242" width="2.26953125" style="241" customWidth="1"/>
    <col min="10243" max="10245" width="2.26953125" style="241"/>
    <col min="10246" max="10246" width="2.453125" style="241" bestFit="1" customWidth="1"/>
    <col min="10247" max="10260" width="2.26953125" style="241"/>
    <col min="10261" max="10261" width="2.453125" style="241" bestFit="1" customWidth="1"/>
    <col min="10262" max="10266" width="2.26953125" style="241"/>
    <col min="10267" max="10278" width="2.7265625" style="241" customWidth="1"/>
    <col min="10279" max="10496" width="2.26953125" style="241"/>
    <col min="10497" max="10498" width="2.26953125" style="241" customWidth="1"/>
    <col min="10499" max="10501" width="2.26953125" style="241"/>
    <col min="10502" max="10502" width="2.453125" style="241" bestFit="1" customWidth="1"/>
    <col min="10503" max="10516" width="2.26953125" style="241"/>
    <col min="10517" max="10517" width="2.453125" style="241" bestFit="1" customWidth="1"/>
    <col min="10518" max="10522" width="2.26953125" style="241"/>
    <col min="10523" max="10534" width="2.7265625" style="241" customWidth="1"/>
    <col min="10535" max="10752" width="2.26953125" style="241"/>
    <col min="10753" max="10754" width="2.26953125" style="241" customWidth="1"/>
    <col min="10755" max="10757" width="2.26953125" style="241"/>
    <col min="10758" max="10758" width="2.453125" style="241" bestFit="1" customWidth="1"/>
    <col min="10759" max="10772" width="2.26953125" style="241"/>
    <col min="10773" max="10773" width="2.453125" style="241" bestFit="1" customWidth="1"/>
    <col min="10774" max="10778" width="2.26953125" style="241"/>
    <col min="10779" max="10790" width="2.7265625" style="241" customWidth="1"/>
    <col min="10791" max="11008" width="2.26953125" style="241"/>
    <col min="11009" max="11010" width="2.26953125" style="241" customWidth="1"/>
    <col min="11011" max="11013" width="2.26953125" style="241"/>
    <col min="11014" max="11014" width="2.453125" style="241" bestFit="1" customWidth="1"/>
    <col min="11015" max="11028" width="2.26953125" style="241"/>
    <col min="11029" max="11029" width="2.453125" style="241" bestFit="1" customWidth="1"/>
    <col min="11030" max="11034" width="2.26953125" style="241"/>
    <col min="11035" max="11046" width="2.7265625" style="241" customWidth="1"/>
    <col min="11047" max="11264" width="2.26953125" style="241"/>
    <col min="11265" max="11266" width="2.26953125" style="241" customWidth="1"/>
    <col min="11267" max="11269" width="2.26953125" style="241"/>
    <col min="11270" max="11270" width="2.453125" style="241" bestFit="1" customWidth="1"/>
    <col min="11271" max="11284" width="2.26953125" style="241"/>
    <col min="11285" max="11285" width="2.453125" style="241" bestFit="1" customWidth="1"/>
    <col min="11286" max="11290" width="2.26953125" style="241"/>
    <col min="11291" max="11302" width="2.7265625" style="241" customWidth="1"/>
    <col min="11303" max="11520" width="2.26953125" style="241"/>
    <col min="11521" max="11522" width="2.26953125" style="241" customWidth="1"/>
    <col min="11523" max="11525" width="2.26953125" style="241"/>
    <col min="11526" max="11526" width="2.453125" style="241" bestFit="1" customWidth="1"/>
    <col min="11527" max="11540" width="2.26953125" style="241"/>
    <col min="11541" max="11541" width="2.453125" style="241" bestFit="1" customWidth="1"/>
    <col min="11542" max="11546" width="2.26953125" style="241"/>
    <col min="11547" max="11558" width="2.7265625" style="241" customWidth="1"/>
    <col min="11559" max="11776" width="2.26953125" style="241"/>
    <col min="11777" max="11778" width="2.26953125" style="241" customWidth="1"/>
    <col min="11779" max="11781" width="2.26953125" style="241"/>
    <col min="11782" max="11782" width="2.453125" style="241" bestFit="1" customWidth="1"/>
    <col min="11783" max="11796" width="2.26953125" style="241"/>
    <col min="11797" max="11797" width="2.453125" style="241" bestFit="1" customWidth="1"/>
    <col min="11798" max="11802" width="2.26953125" style="241"/>
    <col min="11803" max="11814" width="2.7265625" style="241" customWidth="1"/>
    <col min="11815" max="12032" width="2.26953125" style="241"/>
    <col min="12033" max="12034" width="2.26953125" style="241" customWidth="1"/>
    <col min="12035" max="12037" width="2.26953125" style="241"/>
    <col min="12038" max="12038" width="2.453125" style="241" bestFit="1" customWidth="1"/>
    <col min="12039" max="12052" width="2.26953125" style="241"/>
    <col min="12053" max="12053" width="2.453125" style="241" bestFit="1" customWidth="1"/>
    <col min="12054" max="12058" width="2.26953125" style="241"/>
    <col min="12059" max="12070" width="2.7265625" style="241" customWidth="1"/>
    <col min="12071" max="12288" width="2.26953125" style="241"/>
    <col min="12289" max="12290" width="2.26953125" style="241" customWidth="1"/>
    <col min="12291" max="12293" width="2.26953125" style="241"/>
    <col min="12294" max="12294" width="2.453125" style="241" bestFit="1" customWidth="1"/>
    <col min="12295" max="12308" width="2.26953125" style="241"/>
    <col min="12309" max="12309" width="2.453125" style="241" bestFit="1" customWidth="1"/>
    <col min="12310" max="12314" width="2.26953125" style="241"/>
    <col min="12315" max="12326" width="2.7265625" style="241" customWidth="1"/>
    <col min="12327" max="12544" width="2.26953125" style="241"/>
    <col min="12545" max="12546" width="2.26953125" style="241" customWidth="1"/>
    <col min="12547" max="12549" width="2.26953125" style="241"/>
    <col min="12550" max="12550" width="2.453125" style="241" bestFit="1" customWidth="1"/>
    <col min="12551" max="12564" width="2.26953125" style="241"/>
    <col min="12565" max="12565" width="2.453125" style="241" bestFit="1" customWidth="1"/>
    <col min="12566" max="12570" width="2.26953125" style="241"/>
    <col min="12571" max="12582" width="2.7265625" style="241" customWidth="1"/>
    <col min="12583" max="12800" width="2.26953125" style="241"/>
    <col min="12801" max="12802" width="2.26953125" style="241" customWidth="1"/>
    <col min="12803" max="12805" width="2.26953125" style="241"/>
    <col min="12806" max="12806" width="2.453125" style="241" bestFit="1" customWidth="1"/>
    <col min="12807" max="12820" width="2.26953125" style="241"/>
    <col min="12821" max="12821" width="2.453125" style="241" bestFit="1" customWidth="1"/>
    <col min="12822" max="12826" width="2.26953125" style="241"/>
    <col min="12827" max="12838" width="2.7265625" style="241" customWidth="1"/>
    <col min="12839" max="13056" width="2.26953125" style="241"/>
    <col min="13057" max="13058" width="2.26953125" style="241" customWidth="1"/>
    <col min="13059" max="13061" width="2.26953125" style="241"/>
    <col min="13062" max="13062" width="2.453125" style="241" bestFit="1" customWidth="1"/>
    <col min="13063" max="13076" width="2.26953125" style="241"/>
    <col min="13077" max="13077" width="2.453125" style="241" bestFit="1" customWidth="1"/>
    <col min="13078" max="13082" width="2.26953125" style="241"/>
    <col min="13083" max="13094" width="2.7265625" style="241" customWidth="1"/>
    <col min="13095" max="13312" width="2.26953125" style="241"/>
    <col min="13313" max="13314" width="2.26953125" style="241" customWidth="1"/>
    <col min="13315" max="13317" width="2.26953125" style="241"/>
    <col min="13318" max="13318" width="2.453125" style="241" bestFit="1" customWidth="1"/>
    <col min="13319" max="13332" width="2.26953125" style="241"/>
    <col min="13333" max="13333" width="2.453125" style="241" bestFit="1" customWidth="1"/>
    <col min="13334" max="13338" width="2.26953125" style="241"/>
    <col min="13339" max="13350" width="2.7265625" style="241" customWidth="1"/>
    <col min="13351" max="13568" width="2.26953125" style="241"/>
    <col min="13569" max="13570" width="2.26953125" style="241" customWidth="1"/>
    <col min="13571" max="13573" width="2.26953125" style="241"/>
    <col min="13574" max="13574" width="2.453125" style="241" bestFit="1" customWidth="1"/>
    <col min="13575" max="13588" width="2.26953125" style="241"/>
    <col min="13589" max="13589" width="2.453125" style="241" bestFit="1" customWidth="1"/>
    <col min="13590" max="13594" width="2.26953125" style="241"/>
    <col min="13595" max="13606" width="2.7265625" style="241" customWidth="1"/>
    <col min="13607" max="13824" width="2.26953125" style="241"/>
    <col min="13825" max="13826" width="2.26953125" style="241" customWidth="1"/>
    <col min="13827" max="13829" width="2.26953125" style="241"/>
    <col min="13830" max="13830" width="2.453125" style="241" bestFit="1" customWidth="1"/>
    <col min="13831" max="13844" width="2.26953125" style="241"/>
    <col min="13845" max="13845" width="2.453125" style="241" bestFit="1" customWidth="1"/>
    <col min="13846" max="13850" width="2.26953125" style="241"/>
    <col min="13851" max="13862" width="2.7265625" style="241" customWidth="1"/>
    <col min="13863" max="14080" width="2.26953125" style="241"/>
    <col min="14081" max="14082" width="2.26953125" style="241" customWidth="1"/>
    <col min="14083" max="14085" width="2.26953125" style="241"/>
    <col min="14086" max="14086" width="2.453125" style="241" bestFit="1" customWidth="1"/>
    <col min="14087" max="14100" width="2.26953125" style="241"/>
    <col min="14101" max="14101" width="2.453125" style="241" bestFit="1" customWidth="1"/>
    <col min="14102" max="14106" width="2.26953125" style="241"/>
    <col min="14107" max="14118" width="2.7265625" style="241" customWidth="1"/>
    <col min="14119" max="14336" width="2.26953125" style="241"/>
    <col min="14337" max="14338" width="2.26953125" style="241" customWidth="1"/>
    <col min="14339" max="14341" width="2.26953125" style="241"/>
    <col min="14342" max="14342" width="2.453125" style="241" bestFit="1" customWidth="1"/>
    <col min="14343" max="14356" width="2.26953125" style="241"/>
    <col min="14357" max="14357" width="2.453125" style="241" bestFit="1" customWidth="1"/>
    <col min="14358" max="14362" width="2.26953125" style="241"/>
    <col min="14363" max="14374" width="2.7265625" style="241" customWidth="1"/>
    <col min="14375" max="14592" width="2.26953125" style="241"/>
    <col min="14593" max="14594" width="2.26953125" style="241" customWidth="1"/>
    <col min="14595" max="14597" width="2.26953125" style="241"/>
    <col min="14598" max="14598" width="2.453125" style="241" bestFit="1" customWidth="1"/>
    <col min="14599" max="14612" width="2.26953125" style="241"/>
    <col min="14613" max="14613" width="2.453125" style="241" bestFit="1" customWidth="1"/>
    <col min="14614" max="14618" width="2.26953125" style="241"/>
    <col min="14619" max="14630" width="2.7265625" style="241" customWidth="1"/>
    <col min="14631" max="14848" width="2.26953125" style="241"/>
    <col min="14849" max="14850" width="2.26953125" style="241" customWidth="1"/>
    <col min="14851" max="14853" width="2.26953125" style="241"/>
    <col min="14854" max="14854" width="2.453125" style="241" bestFit="1" customWidth="1"/>
    <col min="14855" max="14868" width="2.26953125" style="241"/>
    <col min="14869" max="14869" width="2.453125" style="241" bestFit="1" customWidth="1"/>
    <col min="14870" max="14874" width="2.26953125" style="241"/>
    <col min="14875" max="14886" width="2.7265625" style="241" customWidth="1"/>
    <col min="14887" max="15104" width="2.26953125" style="241"/>
    <col min="15105" max="15106" width="2.26953125" style="241" customWidth="1"/>
    <col min="15107" max="15109" width="2.26953125" style="241"/>
    <col min="15110" max="15110" width="2.453125" style="241" bestFit="1" customWidth="1"/>
    <col min="15111" max="15124" width="2.26953125" style="241"/>
    <col min="15125" max="15125" width="2.453125" style="241" bestFit="1" customWidth="1"/>
    <col min="15126" max="15130" width="2.26953125" style="241"/>
    <col min="15131" max="15142" width="2.7265625" style="241" customWidth="1"/>
    <col min="15143" max="15360" width="2.26953125" style="241"/>
    <col min="15361" max="15362" width="2.26953125" style="241" customWidth="1"/>
    <col min="15363" max="15365" width="2.26953125" style="241"/>
    <col min="15366" max="15366" width="2.453125" style="241" bestFit="1" customWidth="1"/>
    <col min="15367" max="15380" width="2.26953125" style="241"/>
    <col min="15381" max="15381" width="2.453125" style="241" bestFit="1" customWidth="1"/>
    <col min="15382" max="15386" width="2.26953125" style="241"/>
    <col min="15387" max="15398" width="2.7265625" style="241" customWidth="1"/>
    <col min="15399" max="15616" width="2.26953125" style="241"/>
    <col min="15617" max="15618" width="2.26953125" style="241" customWidth="1"/>
    <col min="15619" max="15621" width="2.26953125" style="241"/>
    <col min="15622" max="15622" width="2.453125" style="241" bestFit="1" customWidth="1"/>
    <col min="15623" max="15636" width="2.26953125" style="241"/>
    <col min="15637" max="15637" width="2.453125" style="241" bestFit="1" customWidth="1"/>
    <col min="15638" max="15642" width="2.26953125" style="241"/>
    <col min="15643" max="15654" width="2.7265625" style="241" customWidth="1"/>
    <col min="15655" max="15872" width="2.26953125" style="241"/>
    <col min="15873" max="15874" width="2.26953125" style="241" customWidth="1"/>
    <col min="15875" max="15877" width="2.26953125" style="241"/>
    <col min="15878" max="15878" width="2.453125" style="241" bestFit="1" customWidth="1"/>
    <col min="15879" max="15892" width="2.26953125" style="241"/>
    <col min="15893" max="15893" width="2.453125" style="241" bestFit="1" customWidth="1"/>
    <col min="15894" max="15898" width="2.26953125" style="241"/>
    <col min="15899" max="15910" width="2.7265625" style="241" customWidth="1"/>
    <col min="15911" max="16128" width="2.26953125" style="241"/>
    <col min="16129" max="16130" width="2.26953125" style="241" customWidth="1"/>
    <col min="16131" max="16133" width="2.26953125" style="241"/>
    <col min="16134" max="16134" width="2.453125" style="241" bestFit="1" customWidth="1"/>
    <col min="16135" max="16148" width="2.26953125" style="241"/>
    <col min="16149" max="16149" width="2.453125" style="241" bestFit="1" customWidth="1"/>
    <col min="16150" max="16154" width="2.26953125" style="241"/>
    <col min="16155" max="16166" width="2.7265625" style="241" customWidth="1"/>
    <col min="16167" max="16384" width="2.26953125" style="241"/>
  </cols>
  <sheetData>
    <row r="1" spans="1:39">
      <c r="A1" s="332" t="s">
        <v>840</v>
      </c>
    </row>
    <row r="2" spans="1:39">
      <c r="A2" s="1337" t="s">
        <v>2575</v>
      </c>
      <c r="B2" s="1468"/>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1337"/>
      <c r="AD2" s="1337"/>
      <c r="AE2" s="1337"/>
      <c r="AF2" s="4097">
        <f>[6]目次!C5</f>
        <v>0</v>
      </c>
      <c r="AG2" s="4097"/>
      <c r="AH2" s="4097"/>
      <c r="AI2" s="4097"/>
      <c r="AJ2" s="4097"/>
      <c r="AK2" s="4097"/>
      <c r="AL2" s="4097"/>
      <c r="AM2" s="1337"/>
    </row>
    <row r="3" spans="1:39">
      <c r="A3" s="1337"/>
      <c r="B3" s="1468"/>
      <c r="C3" s="1337"/>
      <c r="D3" s="1337"/>
      <c r="E3" s="1337"/>
      <c r="F3" s="1337"/>
      <c r="G3" s="1337"/>
      <c r="H3" s="1337"/>
      <c r="I3" s="1337"/>
      <c r="J3" s="1337"/>
      <c r="K3" s="1337"/>
      <c r="L3" s="1337"/>
      <c r="M3" s="1337"/>
      <c r="N3" s="1337"/>
      <c r="O3" s="1337"/>
      <c r="P3" s="1337"/>
      <c r="Q3" s="1337"/>
      <c r="R3" s="1337"/>
      <c r="S3" s="1337"/>
      <c r="T3" s="1337"/>
      <c r="U3" s="1337"/>
      <c r="V3" s="1337"/>
      <c r="W3" s="1337"/>
      <c r="X3" s="1337"/>
      <c r="Y3" s="1337"/>
      <c r="Z3" s="1337"/>
      <c r="AA3" s="1337"/>
      <c r="AB3" s="1337"/>
      <c r="AC3" s="1337"/>
      <c r="AD3" s="1337"/>
      <c r="AE3" s="1337"/>
      <c r="AF3" s="1337"/>
      <c r="AG3" s="1337"/>
      <c r="AH3" s="1337"/>
      <c r="AI3" s="1337"/>
      <c r="AJ3" s="1337"/>
      <c r="AK3" s="1337"/>
      <c r="AL3" s="1337"/>
      <c r="AM3" s="1337"/>
    </row>
    <row r="4" spans="1:39" ht="17.25" customHeight="1">
      <c r="A4" s="3985" t="s">
        <v>428</v>
      </c>
      <c r="B4" s="3985"/>
      <c r="C4" s="3985"/>
      <c r="D4" s="3985"/>
      <c r="E4" s="3985"/>
      <c r="F4" s="3985"/>
      <c r="G4" s="3985"/>
      <c r="H4" s="3985"/>
      <c r="I4" s="3985"/>
      <c r="J4" s="3985"/>
      <c r="K4" s="3985"/>
      <c r="L4" s="3985"/>
      <c r="M4" s="3985"/>
      <c r="N4" s="3985"/>
      <c r="O4" s="3985"/>
      <c r="P4" s="3985"/>
      <c r="Q4" s="3985"/>
      <c r="R4" s="3985"/>
      <c r="S4" s="3985"/>
      <c r="T4" s="3985"/>
      <c r="U4" s="3985"/>
      <c r="V4" s="3985"/>
      <c r="W4" s="3985"/>
      <c r="X4" s="3985"/>
      <c r="Y4" s="3985"/>
      <c r="Z4" s="3985"/>
      <c r="AA4" s="3985"/>
      <c r="AB4" s="3985"/>
      <c r="AC4" s="3985"/>
      <c r="AD4" s="3985"/>
      <c r="AE4" s="3985"/>
      <c r="AF4" s="3985"/>
      <c r="AG4" s="3985"/>
      <c r="AH4" s="3985"/>
      <c r="AI4" s="3985"/>
      <c r="AJ4" s="3985"/>
      <c r="AK4" s="3985"/>
      <c r="AL4" s="3985"/>
      <c r="AM4" s="3985"/>
    </row>
    <row r="5" spans="1:39" ht="17.25" customHeight="1">
      <c r="A5" s="3985"/>
      <c r="B5" s="3985"/>
      <c r="C5" s="3985"/>
      <c r="D5" s="3985"/>
      <c r="E5" s="3985"/>
      <c r="F5" s="3985"/>
      <c r="G5" s="3985"/>
      <c r="H5" s="3985"/>
      <c r="I5" s="3985"/>
      <c r="J5" s="3985"/>
      <c r="K5" s="3985"/>
      <c r="L5" s="3985"/>
      <c r="M5" s="3985"/>
      <c r="N5" s="3985"/>
      <c r="O5" s="3985"/>
      <c r="P5" s="3985"/>
      <c r="Q5" s="3985"/>
      <c r="R5" s="3985"/>
      <c r="S5" s="3985"/>
      <c r="T5" s="3985"/>
      <c r="U5" s="3985"/>
      <c r="V5" s="3985"/>
      <c r="W5" s="3985"/>
      <c r="X5" s="3985"/>
      <c r="Y5" s="3985"/>
      <c r="Z5" s="3985"/>
      <c r="AA5" s="3985"/>
      <c r="AB5" s="3985"/>
      <c r="AC5" s="3985"/>
      <c r="AD5" s="3985"/>
      <c r="AE5" s="3985"/>
      <c r="AF5" s="3985"/>
      <c r="AG5" s="3985"/>
      <c r="AH5" s="3985"/>
      <c r="AI5" s="3985"/>
      <c r="AJ5" s="3985"/>
      <c r="AK5" s="3985"/>
      <c r="AL5" s="3985"/>
      <c r="AM5" s="3985"/>
    </row>
    <row r="6" spans="1:39">
      <c r="A6" s="1337"/>
      <c r="B6" s="1468"/>
      <c r="C6" s="1337"/>
      <c r="D6" s="1337"/>
      <c r="E6" s="1337"/>
      <c r="F6" s="1337"/>
      <c r="G6" s="1337"/>
      <c r="H6" s="1337"/>
      <c r="I6" s="1337"/>
      <c r="J6" s="1337"/>
      <c r="K6" s="1337"/>
      <c r="L6" s="1337"/>
      <c r="M6" s="1337"/>
      <c r="N6" s="1337"/>
      <c r="O6" s="1337"/>
      <c r="P6" s="1337"/>
      <c r="Q6" s="1337"/>
      <c r="R6" s="1337"/>
      <c r="S6" s="1337"/>
      <c r="T6" s="1337"/>
      <c r="U6" s="1337"/>
      <c r="V6" s="1337"/>
      <c r="W6" s="1337"/>
      <c r="X6" s="1337"/>
      <c r="Y6" s="1337"/>
      <c r="Z6" s="1337"/>
      <c r="AA6" s="1337"/>
      <c r="AB6" s="1337"/>
      <c r="AC6" s="1337"/>
      <c r="AD6" s="1337"/>
      <c r="AE6" s="1337"/>
      <c r="AF6" s="4104" t="e">
        <f>[6]目次!E1</f>
        <v>#N/A</v>
      </c>
      <c r="AG6" s="4104"/>
      <c r="AH6" s="4104"/>
      <c r="AI6" s="4104"/>
      <c r="AJ6" s="4104"/>
      <c r="AK6" s="4104"/>
      <c r="AL6" s="4104"/>
      <c r="AM6" s="1337"/>
    </row>
    <row r="7" spans="1:39" ht="15" customHeight="1">
      <c r="A7" s="1337"/>
      <c r="B7" s="3998" t="s">
        <v>12</v>
      </c>
      <c r="C7" s="3998"/>
      <c r="D7" s="3998"/>
      <c r="E7" s="3998"/>
      <c r="F7" s="3998"/>
      <c r="G7" s="3998"/>
      <c r="H7" s="3998"/>
      <c r="I7" s="3998"/>
      <c r="J7" s="3998"/>
      <c r="K7" s="3998"/>
      <c r="L7" s="4098" t="e">
        <f>[6]目次!E8</f>
        <v>#N/A</v>
      </c>
      <c r="M7" s="4098"/>
      <c r="N7" s="4098"/>
      <c r="O7" s="4098"/>
      <c r="P7" s="4098"/>
      <c r="Q7" s="4098"/>
      <c r="R7" s="4098"/>
      <c r="S7" s="4098"/>
      <c r="T7" s="4098"/>
      <c r="U7" s="4098"/>
      <c r="V7" s="4098"/>
      <c r="W7" s="4098"/>
      <c r="X7" s="4098"/>
      <c r="Y7" s="4098"/>
      <c r="Z7" s="4098"/>
      <c r="AA7" s="4098"/>
      <c r="AB7" s="4098"/>
      <c r="AC7" s="4098"/>
      <c r="AD7" s="4098"/>
      <c r="AE7" s="4098"/>
      <c r="AF7" s="4098"/>
      <c r="AG7" s="4098"/>
      <c r="AH7" s="4098"/>
      <c r="AI7" s="4098"/>
      <c r="AJ7" s="4098"/>
      <c r="AK7" s="4098"/>
      <c r="AL7" s="4098"/>
      <c r="AM7" s="1337"/>
    </row>
    <row r="8" spans="1:39" ht="15" customHeight="1" thickBot="1">
      <c r="A8" s="1337"/>
      <c r="B8" s="3998"/>
      <c r="C8" s="3998"/>
      <c r="D8" s="3998"/>
      <c r="E8" s="3998"/>
      <c r="F8" s="3998"/>
      <c r="G8" s="3998"/>
      <c r="H8" s="3998"/>
      <c r="I8" s="3998"/>
      <c r="J8" s="3998"/>
      <c r="K8" s="3998"/>
      <c r="L8" s="4099"/>
      <c r="M8" s="4099"/>
      <c r="N8" s="4099"/>
      <c r="O8" s="4098"/>
      <c r="P8" s="4098"/>
      <c r="Q8" s="4098"/>
      <c r="R8" s="4098"/>
      <c r="S8" s="4098"/>
      <c r="T8" s="4099"/>
      <c r="U8" s="4099"/>
      <c r="V8" s="4099"/>
      <c r="W8" s="4099"/>
      <c r="X8" s="4099"/>
      <c r="Y8" s="4099"/>
      <c r="Z8" s="4099"/>
      <c r="AA8" s="4099"/>
      <c r="AB8" s="4099"/>
      <c r="AC8" s="4099"/>
      <c r="AD8" s="4099"/>
      <c r="AE8" s="4099"/>
      <c r="AF8" s="4099"/>
      <c r="AG8" s="4099"/>
      <c r="AH8" s="4099"/>
      <c r="AI8" s="4099"/>
      <c r="AJ8" s="4099"/>
      <c r="AK8" s="4099"/>
      <c r="AL8" s="4099"/>
      <c r="AM8" s="1337"/>
    </row>
    <row r="9" spans="1:39" ht="15" customHeight="1">
      <c r="A9" s="1337"/>
      <c r="B9" s="4100" t="s">
        <v>429</v>
      </c>
      <c r="C9" s="4101"/>
      <c r="D9" s="4101"/>
      <c r="E9" s="4101"/>
      <c r="F9" s="4101"/>
      <c r="G9" s="4101"/>
      <c r="H9" s="4101"/>
      <c r="I9" s="4101"/>
      <c r="J9" s="4101"/>
      <c r="K9" s="4101"/>
      <c r="L9" s="4105"/>
      <c r="M9" s="4106"/>
      <c r="N9" s="4107"/>
      <c r="O9" s="1499" t="s">
        <v>2576</v>
      </c>
      <c r="P9" s="1469"/>
      <c r="Q9" s="1469"/>
      <c r="R9" s="1469"/>
      <c r="S9" s="1469"/>
      <c r="T9" s="1469"/>
      <c r="U9" s="1469"/>
      <c r="V9" s="1469"/>
      <c r="W9" s="1469"/>
      <c r="X9" s="1469"/>
      <c r="Y9" s="1469"/>
      <c r="Z9" s="1469" t="s">
        <v>2577</v>
      </c>
      <c r="AA9" s="1469"/>
      <c r="AB9" s="1469"/>
      <c r="AC9" s="1469"/>
      <c r="AD9" s="1469"/>
      <c r="AE9" s="1469"/>
      <c r="AF9" s="1469"/>
      <c r="AG9" s="1469"/>
      <c r="AH9" s="1469"/>
      <c r="AI9" s="1469"/>
      <c r="AJ9" s="1469"/>
      <c r="AK9" s="1469"/>
      <c r="AL9" s="1471"/>
      <c r="AM9" s="1337"/>
    </row>
    <row r="10" spans="1:39" ht="15" customHeight="1" thickBot="1">
      <c r="A10" s="1337"/>
      <c r="B10" s="4102"/>
      <c r="C10" s="4103"/>
      <c r="D10" s="4103"/>
      <c r="E10" s="4103"/>
      <c r="F10" s="4103"/>
      <c r="G10" s="4103"/>
      <c r="H10" s="4103"/>
      <c r="I10" s="4103"/>
      <c r="J10" s="4103"/>
      <c r="K10" s="4103"/>
      <c r="L10" s="4108"/>
      <c r="M10" s="4109"/>
      <c r="N10" s="4110"/>
      <c r="O10" s="1500" t="str">
        <f>IF(L9=1,Z9,IF(L9=2,Z10,""))</f>
        <v/>
      </c>
      <c r="P10" s="1482"/>
      <c r="Q10" s="1482"/>
      <c r="R10" s="1482"/>
      <c r="S10" s="1482"/>
      <c r="T10" s="1482"/>
      <c r="U10" s="1482"/>
      <c r="V10" s="1482"/>
      <c r="W10" s="1482"/>
      <c r="X10" s="1482"/>
      <c r="Y10" s="1482"/>
      <c r="Z10" s="1482" t="s">
        <v>2578</v>
      </c>
      <c r="AA10" s="1482"/>
      <c r="AB10" s="1482"/>
      <c r="AC10" s="1482"/>
      <c r="AD10" s="1482"/>
      <c r="AE10" s="1482"/>
      <c r="AF10" s="1482"/>
      <c r="AG10" s="1482"/>
      <c r="AH10" s="1482"/>
      <c r="AI10" s="1482"/>
      <c r="AJ10" s="1482"/>
      <c r="AK10" s="1482"/>
      <c r="AL10" s="1492"/>
      <c r="AM10" s="1337"/>
    </row>
    <row r="11" spans="1:39" ht="15" customHeight="1">
      <c r="A11" s="1337"/>
      <c r="B11" s="3992" t="s">
        <v>2579</v>
      </c>
      <c r="C11" s="3993"/>
      <c r="D11" s="1469"/>
      <c r="E11" s="1469"/>
      <c r="F11" s="1469"/>
      <c r="G11" s="1469"/>
      <c r="H11" s="1469"/>
      <c r="I11" s="1469"/>
      <c r="J11" s="1469"/>
      <c r="K11" s="1469"/>
      <c r="L11" s="1337"/>
      <c r="M11" s="1337"/>
      <c r="N11" s="1337"/>
      <c r="O11" s="1469"/>
      <c r="P11" s="1469"/>
      <c r="Q11" s="1469"/>
      <c r="R11" s="3992" t="s">
        <v>765</v>
      </c>
      <c r="S11" s="3993"/>
      <c r="T11" s="1470"/>
      <c r="U11" s="1469"/>
      <c r="V11" s="1469"/>
      <c r="W11" s="1469"/>
      <c r="X11" s="1469"/>
      <c r="Y11" s="1469"/>
      <c r="Z11" s="1469"/>
      <c r="AA11" s="1469"/>
      <c r="AB11" s="1469"/>
      <c r="AC11" s="1469"/>
      <c r="AD11" s="1469"/>
      <c r="AE11" s="1469"/>
      <c r="AF11" s="1469"/>
      <c r="AG11" s="1469"/>
      <c r="AH11" s="1469"/>
      <c r="AI11" s="1469"/>
      <c r="AJ11" s="1469"/>
      <c r="AK11" s="1469"/>
      <c r="AL11" s="1471"/>
      <c r="AM11" s="1337"/>
    </row>
    <row r="12" spans="1:39" ht="15" customHeight="1" thickBot="1">
      <c r="A12" s="1337"/>
      <c r="B12" s="3994"/>
      <c r="C12" s="3995"/>
      <c r="D12" s="1337"/>
      <c r="E12" s="1337"/>
      <c r="F12" s="1429" t="s">
        <v>2561</v>
      </c>
      <c r="G12" s="1337"/>
      <c r="H12" s="1337"/>
      <c r="I12" s="1337"/>
      <c r="J12" s="1337"/>
      <c r="K12" s="1337"/>
      <c r="L12" s="1337"/>
      <c r="M12" s="1337"/>
      <c r="N12" s="1337"/>
      <c r="O12" s="1337"/>
      <c r="P12" s="1337"/>
      <c r="Q12" s="1337"/>
      <c r="R12" s="3994"/>
      <c r="S12" s="3995"/>
      <c r="T12" s="1472"/>
      <c r="U12" s="1429" t="s">
        <v>2561</v>
      </c>
      <c r="V12" s="1337"/>
      <c r="W12" s="1337"/>
      <c r="X12" s="1337"/>
      <c r="Y12" s="1337"/>
      <c r="Z12" s="1337"/>
      <c r="AA12" s="1337"/>
      <c r="AB12" s="1337"/>
      <c r="AC12" s="1337"/>
      <c r="AD12" s="1337"/>
      <c r="AE12" s="1337"/>
      <c r="AF12" s="1337"/>
      <c r="AG12" s="1337"/>
      <c r="AH12" s="1337"/>
      <c r="AI12" s="1337"/>
      <c r="AJ12" s="1337"/>
      <c r="AK12" s="1337"/>
      <c r="AL12" s="1473"/>
      <c r="AM12" s="1337"/>
    </row>
    <row r="13" spans="1:39" ht="15" customHeight="1" thickBot="1">
      <c r="A13" s="1337"/>
      <c r="B13" s="3994"/>
      <c r="C13" s="3995"/>
      <c r="D13" s="1337"/>
      <c r="E13" s="1337"/>
      <c r="F13" s="1474"/>
      <c r="G13" s="1337"/>
      <c r="H13" s="1429" t="str">
        <f>IF(F13=1,H15,IF(F13=2,H16,IF(F13=3,H17,IF(F13=4,H18,IF(F13=5,H19,IF(F13=6,H20,""))))))</f>
        <v/>
      </c>
      <c r="I13" s="1337"/>
      <c r="J13" s="1337"/>
      <c r="K13" s="1337"/>
      <c r="L13" s="1337"/>
      <c r="M13" s="1337"/>
      <c r="N13" s="1337"/>
      <c r="O13" s="1337"/>
      <c r="P13" s="1337"/>
      <c r="Q13" s="1337"/>
      <c r="R13" s="3994"/>
      <c r="S13" s="3995"/>
      <c r="T13" s="1472"/>
      <c r="U13" s="1474"/>
      <c r="V13" s="1337"/>
      <c r="W13" s="1429" t="str">
        <f>IF(U13=1,W15,IF(U13=2,W16,IF(U13=3,W17,IF(U13=4,W18,IF(U13=5,W19,IF(U13=6,W20,IF(U13=7,W21,IF(U13=8,W22,""))))))))</f>
        <v/>
      </c>
      <c r="X13" s="1337"/>
      <c r="Y13" s="1337"/>
      <c r="Z13" s="1337"/>
      <c r="AA13" s="1337"/>
      <c r="AB13" s="1337"/>
      <c r="AC13" s="1337"/>
      <c r="AD13" s="1337"/>
      <c r="AE13" s="1337"/>
      <c r="AF13" s="1337"/>
      <c r="AG13" s="1337"/>
      <c r="AH13" s="1337"/>
      <c r="AI13" s="1337"/>
      <c r="AJ13" s="4111"/>
      <c r="AK13" s="4111"/>
      <c r="AL13" s="4112"/>
      <c r="AM13" s="1337"/>
    </row>
    <row r="14" spans="1:39" ht="15" customHeight="1">
      <c r="A14" s="1337"/>
      <c r="B14" s="3994"/>
      <c r="C14" s="3995"/>
      <c r="D14" s="1337"/>
      <c r="E14" s="1337"/>
      <c r="F14" s="1337"/>
      <c r="G14" s="1337"/>
      <c r="H14" s="1337"/>
      <c r="I14" s="1337"/>
      <c r="J14" s="1337"/>
      <c r="K14" s="1337"/>
      <c r="L14" s="1337"/>
      <c r="M14" s="1337"/>
      <c r="N14" s="1337"/>
      <c r="O14" s="1337"/>
      <c r="P14" s="1337"/>
      <c r="Q14" s="1337"/>
      <c r="R14" s="3994"/>
      <c r="S14" s="3995"/>
      <c r="T14" s="1472"/>
      <c r="U14" s="1337"/>
      <c r="V14" s="1337"/>
      <c r="W14" s="1337"/>
      <c r="X14" s="1337"/>
      <c r="Y14" s="1337"/>
      <c r="Z14" s="1337"/>
      <c r="AA14" s="1337"/>
      <c r="AB14" s="1337"/>
      <c r="AC14" s="1337"/>
      <c r="AD14" s="1337"/>
      <c r="AE14" s="1337"/>
      <c r="AF14" s="1337"/>
      <c r="AG14" s="1337"/>
      <c r="AH14" s="1337"/>
      <c r="AI14" s="1337"/>
      <c r="AJ14" s="1337"/>
      <c r="AK14" s="1337"/>
      <c r="AL14" s="1476"/>
      <c r="AM14" s="1337"/>
    </row>
    <row r="15" spans="1:39" ht="15" customHeight="1">
      <c r="A15" s="1337"/>
      <c r="B15" s="3994"/>
      <c r="C15" s="3995"/>
      <c r="D15" s="1337"/>
      <c r="E15" s="1337"/>
      <c r="F15" s="1468">
        <v>1</v>
      </c>
      <c r="G15" s="1480"/>
      <c r="H15" s="1337" t="s">
        <v>414</v>
      </c>
      <c r="I15" s="1337"/>
      <c r="J15" s="1337"/>
      <c r="K15" s="1337"/>
      <c r="L15" s="1337"/>
      <c r="M15" s="1337"/>
      <c r="N15" s="1337"/>
      <c r="O15" s="1337"/>
      <c r="P15" s="1337"/>
      <c r="Q15" s="1337"/>
      <c r="R15" s="3994"/>
      <c r="S15" s="3995"/>
      <c r="T15" s="1472"/>
      <c r="U15" s="1468">
        <v>1</v>
      </c>
      <c r="V15" s="1337"/>
      <c r="W15" s="1337" t="s">
        <v>2580</v>
      </c>
      <c r="X15" s="1337"/>
      <c r="Y15" s="1337"/>
      <c r="Z15" s="1337"/>
      <c r="AA15" s="1337"/>
      <c r="AB15" s="1337"/>
      <c r="AC15" s="1337"/>
      <c r="AD15" s="1337"/>
      <c r="AE15" s="1337"/>
      <c r="AF15" s="1337"/>
      <c r="AG15" s="1337"/>
      <c r="AH15" s="1337"/>
      <c r="AI15" s="1337"/>
      <c r="AJ15" s="1337"/>
      <c r="AK15" s="1337"/>
      <c r="AL15" s="1473"/>
      <c r="AM15" s="1337"/>
    </row>
    <row r="16" spans="1:39" ht="15" customHeight="1">
      <c r="A16" s="1337"/>
      <c r="B16" s="3994"/>
      <c r="C16" s="3995"/>
      <c r="D16" s="1337"/>
      <c r="E16" s="1337"/>
      <c r="F16" s="1468">
        <v>2</v>
      </c>
      <c r="G16" s="1480"/>
      <c r="H16" s="1337" t="s">
        <v>406</v>
      </c>
      <c r="I16" s="1337"/>
      <c r="J16" s="1337"/>
      <c r="K16" s="1337"/>
      <c r="L16" s="1337"/>
      <c r="M16" s="1337"/>
      <c r="N16" s="1337"/>
      <c r="O16" s="1337"/>
      <c r="P16" s="1337"/>
      <c r="Q16" s="1337"/>
      <c r="R16" s="3994"/>
      <c r="S16" s="3995"/>
      <c r="T16" s="1472"/>
      <c r="U16" s="1468">
        <v>2</v>
      </c>
      <c r="V16" s="1337"/>
      <c r="W16" s="1337" t="s">
        <v>2581</v>
      </c>
      <c r="X16" s="1337"/>
      <c r="Y16" s="1337"/>
      <c r="Z16" s="1337"/>
      <c r="AA16" s="1337"/>
      <c r="AB16" s="1337"/>
      <c r="AC16" s="1337"/>
      <c r="AD16" s="1337"/>
      <c r="AE16" s="1337"/>
      <c r="AF16" s="1337"/>
      <c r="AG16" s="1337"/>
      <c r="AH16" s="1337"/>
      <c r="AI16" s="1337"/>
      <c r="AJ16" s="1337"/>
      <c r="AK16" s="1337"/>
      <c r="AL16" s="1476"/>
      <c r="AM16" s="1337"/>
    </row>
    <row r="17" spans="1:39" ht="15" customHeight="1">
      <c r="A17" s="1337"/>
      <c r="B17" s="3994"/>
      <c r="C17" s="3995"/>
      <c r="D17" s="1337"/>
      <c r="E17" s="1337"/>
      <c r="F17" s="1468">
        <v>3</v>
      </c>
      <c r="G17" s="1480"/>
      <c r="H17" s="1337" t="s">
        <v>408</v>
      </c>
      <c r="I17" s="1337"/>
      <c r="J17" s="1337"/>
      <c r="K17" s="1337"/>
      <c r="L17" s="1337"/>
      <c r="M17" s="1337"/>
      <c r="N17" s="1337"/>
      <c r="O17" s="1337"/>
      <c r="P17" s="1337"/>
      <c r="Q17" s="1337"/>
      <c r="R17" s="3994"/>
      <c r="S17" s="3995"/>
      <c r="T17" s="1472"/>
      <c r="U17" s="1468">
        <v>3</v>
      </c>
      <c r="V17" s="1337"/>
      <c r="W17" s="1337" t="s">
        <v>2582</v>
      </c>
      <c r="X17" s="1337"/>
      <c r="Y17" s="1337"/>
      <c r="Z17" s="1337"/>
      <c r="AA17" s="1337"/>
      <c r="AB17" s="1337"/>
      <c r="AC17" s="1337"/>
      <c r="AD17" s="1337"/>
      <c r="AE17" s="1337"/>
      <c r="AF17" s="1337"/>
      <c r="AG17" s="1337"/>
      <c r="AH17" s="1337"/>
      <c r="AI17" s="1337"/>
      <c r="AJ17" s="1337"/>
      <c r="AK17" s="1337"/>
      <c r="AL17" s="1476"/>
      <c r="AM17" s="1337"/>
    </row>
    <row r="18" spans="1:39" ht="15" customHeight="1">
      <c r="A18" s="1337"/>
      <c r="B18" s="3994"/>
      <c r="C18" s="3995"/>
      <c r="D18" s="1337"/>
      <c r="E18" s="1337"/>
      <c r="F18" s="1468">
        <v>4</v>
      </c>
      <c r="G18" s="1480"/>
      <c r="H18" s="1337" t="s">
        <v>410</v>
      </c>
      <c r="I18" s="1337"/>
      <c r="J18" s="1337"/>
      <c r="K18" s="1337"/>
      <c r="L18" s="1337"/>
      <c r="M18" s="1337"/>
      <c r="N18" s="1337"/>
      <c r="O18" s="1337"/>
      <c r="P18" s="1337"/>
      <c r="Q18" s="1337"/>
      <c r="R18" s="3994"/>
      <c r="S18" s="3995"/>
      <c r="T18" s="1472"/>
      <c r="U18" s="1468">
        <v>4</v>
      </c>
      <c r="V18" s="1337"/>
      <c r="W18" s="1337" t="s">
        <v>2583</v>
      </c>
      <c r="X18" s="1337"/>
      <c r="Y18" s="1337"/>
      <c r="Z18" s="1337"/>
      <c r="AA18" s="1337"/>
      <c r="AB18" s="1337"/>
      <c r="AC18" s="1337"/>
      <c r="AD18" s="1337"/>
      <c r="AE18" s="1337"/>
      <c r="AF18" s="1337"/>
      <c r="AG18" s="1337"/>
      <c r="AH18" s="1337"/>
      <c r="AI18" s="1337"/>
      <c r="AJ18" s="1337"/>
      <c r="AK18" s="1337"/>
      <c r="AL18" s="1476"/>
      <c r="AM18" s="1337"/>
    </row>
    <row r="19" spans="1:39" ht="15" customHeight="1">
      <c r="A19" s="1337"/>
      <c r="B19" s="3994"/>
      <c r="C19" s="3995"/>
      <c r="D19" s="1337"/>
      <c r="E19" s="1337"/>
      <c r="F19" s="1468">
        <v>5</v>
      </c>
      <c r="G19" s="1480"/>
      <c r="H19" s="1337" t="s">
        <v>412</v>
      </c>
      <c r="I19" s="1337"/>
      <c r="J19" s="1337"/>
      <c r="K19" s="1337"/>
      <c r="L19" s="1337"/>
      <c r="M19" s="1337"/>
      <c r="N19" s="1337"/>
      <c r="O19" s="1337"/>
      <c r="P19" s="1337"/>
      <c r="Q19" s="1337"/>
      <c r="R19" s="3994"/>
      <c r="S19" s="3995"/>
      <c r="T19" s="1472"/>
      <c r="U19" s="1468">
        <v>5</v>
      </c>
      <c r="V19" s="1337"/>
      <c r="W19" s="1337" t="s">
        <v>2584</v>
      </c>
      <c r="X19" s="1337"/>
      <c r="Y19" s="1337"/>
      <c r="Z19" s="1337"/>
      <c r="AA19" s="1337"/>
      <c r="AB19" s="1337"/>
      <c r="AC19" s="1337"/>
      <c r="AD19" s="1337"/>
      <c r="AE19" s="1337"/>
      <c r="AF19" s="1337"/>
      <c r="AG19" s="1337"/>
      <c r="AH19" s="1337"/>
      <c r="AI19" s="1337"/>
      <c r="AJ19" s="1337"/>
      <c r="AK19" s="1337"/>
      <c r="AL19" s="1476"/>
      <c r="AM19" s="1337"/>
    </row>
    <row r="20" spans="1:39" ht="15" customHeight="1">
      <c r="A20" s="1337"/>
      <c r="B20" s="3994"/>
      <c r="C20" s="3995"/>
      <c r="D20" s="1337"/>
      <c r="E20" s="1337"/>
      <c r="F20" s="1337"/>
      <c r="G20" s="1337"/>
      <c r="H20" s="1337"/>
      <c r="I20" s="1337"/>
      <c r="J20" s="1337"/>
      <c r="K20" s="1337"/>
      <c r="L20" s="1337"/>
      <c r="M20" s="1337"/>
      <c r="N20" s="1337"/>
      <c r="O20" s="1337"/>
      <c r="P20" s="1337"/>
      <c r="Q20" s="1337"/>
      <c r="R20" s="3994"/>
      <c r="S20" s="3995"/>
      <c r="T20" s="1472"/>
      <c r="U20" s="1468">
        <v>6</v>
      </c>
      <c r="V20" s="1337"/>
      <c r="W20" s="1337" t="s">
        <v>2585</v>
      </c>
      <c r="X20" s="1337"/>
      <c r="Y20" s="1337"/>
      <c r="Z20" s="1337"/>
      <c r="AA20" s="1337"/>
      <c r="AB20" s="1337"/>
      <c r="AC20" s="1337"/>
      <c r="AD20" s="1337"/>
      <c r="AE20" s="1337"/>
      <c r="AF20" s="1337"/>
      <c r="AG20" s="1337"/>
      <c r="AH20" s="1337"/>
      <c r="AI20" s="1337"/>
      <c r="AJ20" s="1337"/>
      <c r="AK20" s="1337"/>
      <c r="AL20" s="1476"/>
      <c r="AM20" s="1337"/>
    </row>
    <row r="21" spans="1:39" ht="15" customHeight="1">
      <c r="A21" s="1337"/>
      <c r="B21" s="3994"/>
      <c r="C21" s="3995"/>
      <c r="D21" s="4113" t="s">
        <v>2586</v>
      </c>
      <c r="E21" s="4114"/>
      <c r="F21" s="4114"/>
      <c r="G21" s="4114"/>
      <c r="H21" s="4114"/>
      <c r="I21" s="4114"/>
      <c r="J21" s="4114"/>
      <c r="K21" s="4114"/>
      <c r="L21" s="4114"/>
      <c r="M21" s="4114"/>
      <c r="N21" s="4114"/>
      <c r="O21" s="4114"/>
      <c r="P21" s="4114"/>
      <c r="Q21" s="4115"/>
      <c r="R21" s="3994"/>
      <c r="S21" s="3995"/>
      <c r="T21" s="1472"/>
      <c r="U21" s="1468">
        <v>7</v>
      </c>
      <c r="V21" s="1337"/>
      <c r="W21" s="1337" t="s">
        <v>2587</v>
      </c>
      <c r="X21" s="1337"/>
      <c r="Y21" s="1337"/>
      <c r="Z21" s="1337"/>
      <c r="AA21" s="1337"/>
      <c r="AB21" s="1337"/>
      <c r="AC21" s="1337"/>
      <c r="AD21" s="1337"/>
      <c r="AE21" s="1337"/>
      <c r="AF21" s="1337"/>
      <c r="AG21" s="1337"/>
      <c r="AH21" s="1337"/>
      <c r="AI21" s="1337"/>
      <c r="AJ21" s="1337"/>
      <c r="AK21" s="1337"/>
      <c r="AL21" s="1476"/>
      <c r="AM21" s="1337"/>
    </row>
    <row r="22" spans="1:39" ht="15" customHeight="1">
      <c r="A22" s="1337"/>
      <c r="B22" s="3994"/>
      <c r="C22" s="3995"/>
      <c r="D22" s="4113"/>
      <c r="E22" s="4114"/>
      <c r="F22" s="4114"/>
      <c r="G22" s="4114"/>
      <c r="H22" s="4114"/>
      <c r="I22" s="4114"/>
      <c r="J22" s="4114"/>
      <c r="K22" s="4114"/>
      <c r="L22" s="4114"/>
      <c r="M22" s="4114"/>
      <c r="N22" s="4114"/>
      <c r="O22" s="4114"/>
      <c r="P22" s="4114"/>
      <c r="Q22" s="4115"/>
      <c r="R22" s="3994"/>
      <c r="S22" s="3995"/>
      <c r="T22" s="1472"/>
      <c r="U22" s="1468">
        <v>8</v>
      </c>
      <c r="V22" s="1337"/>
      <c r="W22" s="1337" t="s">
        <v>2588</v>
      </c>
      <c r="X22" s="1337"/>
      <c r="Y22" s="1337"/>
      <c r="Z22" s="1337"/>
      <c r="AA22" s="1337"/>
      <c r="AB22" s="1337"/>
      <c r="AC22" s="1337"/>
      <c r="AD22" s="1337"/>
      <c r="AE22" s="1337"/>
      <c r="AF22" s="1337"/>
      <c r="AG22" s="1337"/>
      <c r="AH22" s="1337"/>
      <c r="AI22" s="1337"/>
      <c r="AJ22" s="1337"/>
      <c r="AK22" s="1337"/>
      <c r="AL22" s="1476"/>
      <c r="AM22" s="1337"/>
    </row>
    <row r="23" spans="1:39" ht="15" customHeight="1" thickBot="1">
      <c r="A23" s="1337"/>
      <c r="B23" s="3996"/>
      <c r="C23" s="3997"/>
      <c r="D23" s="4116"/>
      <c r="E23" s="4117"/>
      <c r="F23" s="4117"/>
      <c r="G23" s="4117"/>
      <c r="H23" s="4114"/>
      <c r="I23" s="4114"/>
      <c r="J23" s="4117"/>
      <c r="K23" s="4117"/>
      <c r="L23" s="4117"/>
      <c r="M23" s="4117"/>
      <c r="N23" s="4117"/>
      <c r="O23" s="4117"/>
      <c r="P23" s="4117"/>
      <c r="Q23" s="4118"/>
      <c r="R23" s="3996"/>
      <c r="S23" s="3997"/>
      <c r="T23" s="1481"/>
      <c r="U23" s="1482"/>
      <c r="V23" s="1482"/>
      <c r="W23" s="1482"/>
      <c r="X23" s="1482"/>
      <c r="Y23" s="1482"/>
      <c r="Z23" s="1482"/>
      <c r="AA23" s="1482"/>
      <c r="AB23" s="1482"/>
      <c r="AC23" s="1482"/>
      <c r="AD23" s="1482"/>
      <c r="AE23" s="1482"/>
      <c r="AF23" s="1482"/>
      <c r="AG23" s="1482"/>
      <c r="AH23" s="1482"/>
      <c r="AI23" s="1482"/>
      <c r="AJ23" s="1482"/>
      <c r="AK23" s="1482"/>
      <c r="AL23" s="1483"/>
      <c r="AM23" s="1337"/>
    </row>
    <row r="24" spans="1:39" ht="15" customHeight="1" thickTop="1">
      <c r="A24" s="1337"/>
      <c r="B24" s="4119" t="s">
        <v>2589</v>
      </c>
      <c r="C24" s="4120"/>
      <c r="D24" s="4120"/>
      <c r="E24" s="4120"/>
      <c r="F24" s="4120"/>
      <c r="G24" s="4120"/>
      <c r="H24" s="4125"/>
      <c r="I24" s="4126"/>
      <c r="J24" s="1501"/>
      <c r="K24" s="1501">
        <v>1</v>
      </c>
      <c r="L24" s="1428" t="s">
        <v>2590</v>
      </c>
      <c r="M24" s="1486"/>
      <c r="N24" s="1486"/>
      <c r="O24" s="1486"/>
      <c r="P24" s="1486"/>
      <c r="Q24" s="1486"/>
      <c r="R24" s="1487"/>
      <c r="S24" s="1487"/>
      <c r="T24" s="1337"/>
      <c r="U24" s="1468"/>
      <c r="V24" s="1337"/>
      <c r="W24" s="1337"/>
      <c r="X24" s="1337"/>
      <c r="Y24" s="1337"/>
      <c r="Z24" s="1337"/>
      <c r="AA24" s="1502" t="s">
        <v>2591</v>
      </c>
      <c r="AB24" s="1337"/>
      <c r="AC24" s="1337"/>
      <c r="AD24" s="1337"/>
      <c r="AE24" s="1337"/>
      <c r="AF24" s="1337"/>
      <c r="AG24" s="1337"/>
      <c r="AH24" s="1337"/>
      <c r="AI24" s="1337"/>
      <c r="AJ24" s="1337"/>
      <c r="AK24" s="1337"/>
      <c r="AL24" s="1476"/>
      <c r="AM24" s="1337"/>
    </row>
    <row r="25" spans="1:39" ht="15" customHeight="1">
      <c r="A25" s="1337"/>
      <c r="B25" s="4121"/>
      <c r="C25" s="4122"/>
      <c r="D25" s="4122"/>
      <c r="E25" s="4122"/>
      <c r="F25" s="4122"/>
      <c r="G25" s="4122"/>
      <c r="H25" s="4127"/>
      <c r="I25" s="4128"/>
      <c r="J25" s="1501"/>
      <c r="K25" s="1501">
        <v>2</v>
      </c>
      <c r="L25" s="1428" t="s">
        <v>2592</v>
      </c>
      <c r="M25" s="1486"/>
      <c r="N25" s="1486"/>
      <c r="O25" s="1486"/>
      <c r="P25" s="1486"/>
      <c r="Q25" s="1486"/>
      <c r="R25" s="1487"/>
      <c r="S25" s="1487"/>
      <c r="T25" s="1337"/>
      <c r="U25" s="1468"/>
      <c r="V25" s="1337"/>
      <c r="W25" s="1337"/>
      <c r="X25" s="1337"/>
      <c r="Y25" s="1337"/>
      <c r="Z25" s="1337"/>
      <c r="AA25" s="1337"/>
      <c r="AB25" s="1337"/>
      <c r="AC25" s="1337"/>
      <c r="AD25" s="1337"/>
      <c r="AE25" s="1337"/>
      <c r="AF25" s="1337"/>
      <c r="AG25" s="1337"/>
      <c r="AH25" s="1337"/>
      <c r="AI25" s="1337"/>
      <c r="AJ25" s="1337"/>
      <c r="AK25" s="1337"/>
      <c r="AL25" s="1476"/>
      <c r="AM25" s="1337"/>
    </row>
    <row r="26" spans="1:39" ht="15" customHeight="1" thickBot="1">
      <c r="A26" s="1337"/>
      <c r="B26" s="4123"/>
      <c r="C26" s="4124"/>
      <c r="D26" s="4124"/>
      <c r="E26" s="4124"/>
      <c r="F26" s="4124"/>
      <c r="G26" s="4124"/>
      <c r="H26" s="4129"/>
      <c r="I26" s="4130"/>
      <c r="J26" s="1501"/>
      <c r="K26" s="1501"/>
      <c r="L26" s="1428"/>
      <c r="M26" s="1486"/>
      <c r="N26" s="1486"/>
      <c r="O26" s="1486"/>
      <c r="P26" s="1486"/>
      <c r="Q26" s="1486"/>
      <c r="R26" s="1487"/>
      <c r="S26" s="1487"/>
      <c r="T26" s="1337"/>
      <c r="U26" s="1468"/>
      <c r="V26" s="1337"/>
      <c r="W26" s="1337"/>
      <c r="X26" s="1337"/>
      <c r="Y26" s="1337"/>
      <c r="Z26" s="1337"/>
      <c r="AA26" s="1337"/>
      <c r="AB26" s="1337"/>
      <c r="AC26" s="1337"/>
      <c r="AD26" s="1337"/>
      <c r="AE26" s="1337"/>
      <c r="AF26" s="1337"/>
      <c r="AG26" s="1337"/>
      <c r="AH26" s="1337"/>
      <c r="AI26" s="1337"/>
      <c r="AJ26" s="1337"/>
      <c r="AK26" s="1337"/>
      <c r="AL26" s="1476"/>
      <c r="AM26" s="1337"/>
    </row>
    <row r="27" spans="1:39" ht="15" customHeight="1" thickTop="1">
      <c r="A27" s="1337"/>
      <c r="B27" s="4131" t="s">
        <v>2593</v>
      </c>
      <c r="C27" s="4132"/>
      <c r="D27" s="4132"/>
      <c r="E27" s="4132"/>
      <c r="F27" s="4132"/>
      <c r="G27" s="4132"/>
      <c r="H27" s="1503" t="s">
        <v>2594</v>
      </c>
      <c r="I27" s="1504"/>
      <c r="J27" s="1504"/>
      <c r="K27" s="1504"/>
      <c r="L27" s="1505"/>
      <c r="M27" s="1506"/>
      <c r="N27" s="1506"/>
      <c r="O27" s="1505"/>
      <c r="P27" s="1505"/>
      <c r="Q27" s="1505"/>
      <c r="R27" s="1507"/>
      <c r="S27" s="1507"/>
      <c r="T27" s="1508"/>
      <c r="U27" s="1509"/>
      <c r="V27" s="1508"/>
      <c r="W27" s="1508"/>
      <c r="X27" s="1508"/>
      <c r="Y27" s="1508"/>
      <c r="Z27" s="1508"/>
      <c r="AA27" s="1508"/>
      <c r="AB27" s="1508"/>
      <c r="AC27" s="1508"/>
      <c r="AD27" s="1508"/>
      <c r="AE27" s="1508"/>
      <c r="AF27" s="1508"/>
      <c r="AG27" s="1508"/>
      <c r="AH27" s="1508"/>
      <c r="AI27" s="1508"/>
      <c r="AJ27" s="1508"/>
      <c r="AK27" s="1508"/>
      <c r="AL27" s="1510"/>
      <c r="AM27" s="1337"/>
    </row>
    <row r="28" spans="1:39" ht="15" customHeight="1">
      <c r="A28" s="1337"/>
      <c r="B28" s="4133"/>
      <c r="C28" s="4134"/>
      <c r="D28" s="4134"/>
      <c r="E28" s="4134"/>
      <c r="F28" s="4134"/>
      <c r="G28" s="4134"/>
      <c r="H28" s="4137"/>
      <c r="I28" s="4138"/>
      <c r="J28" s="4138"/>
      <c r="K28" s="4138"/>
      <c r="L28" s="4138"/>
      <c r="M28" s="4138"/>
      <c r="N28" s="4138"/>
      <c r="O28" s="4138"/>
      <c r="P28" s="4138"/>
      <c r="Q28" s="4138"/>
      <c r="R28" s="4138"/>
      <c r="S28" s="4138"/>
      <c r="T28" s="4138"/>
      <c r="U28" s="4138"/>
      <c r="V28" s="4138"/>
      <c r="W28" s="4138"/>
      <c r="X28" s="4138"/>
      <c r="Y28" s="4138"/>
      <c r="Z28" s="4138"/>
      <c r="AA28" s="4138"/>
      <c r="AB28" s="4138"/>
      <c r="AC28" s="4138"/>
      <c r="AD28" s="4138"/>
      <c r="AE28" s="4138"/>
      <c r="AF28" s="4138"/>
      <c r="AG28" s="4138"/>
      <c r="AH28" s="4138"/>
      <c r="AI28" s="4138"/>
      <c r="AJ28" s="4138"/>
      <c r="AK28" s="4138"/>
      <c r="AL28" s="4139"/>
      <c r="AM28" s="1337"/>
    </row>
    <row r="29" spans="1:39" ht="15" customHeight="1">
      <c r="A29" s="1337"/>
      <c r="B29" s="4133"/>
      <c r="C29" s="4134"/>
      <c r="D29" s="4134"/>
      <c r="E29" s="4134"/>
      <c r="F29" s="4134"/>
      <c r="G29" s="4134"/>
      <c r="H29" s="4137"/>
      <c r="I29" s="4138"/>
      <c r="J29" s="4138"/>
      <c r="K29" s="4138"/>
      <c r="L29" s="4138"/>
      <c r="M29" s="4138"/>
      <c r="N29" s="4138"/>
      <c r="O29" s="4138"/>
      <c r="P29" s="4138"/>
      <c r="Q29" s="4138"/>
      <c r="R29" s="4138"/>
      <c r="S29" s="4138"/>
      <c r="T29" s="4138"/>
      <c r="U29" s="4138"/>
      <c r="V29" s="4138"/>
      <c r="W29" s="4138"/>
      <c r="X29" s="4138"/>
      <c r="Y29" s="4138"/>
      <c r="Z29" s="4138"/>
      <c r="AA29" s="4138"/>
      <c r="AB29" s="4138"/>
      <c r="AC29" s="4138"/>
      <c r="AD29" s="4138"/>
      <c r="AE29" s="4138"/>
      <c r="AF29" s="4138"/>
      <c r="AG29" s="4138"/>
      <c r="AH29" s="4138"/>
      <c r="AI29" s="4138"/>
      <c r="AJ29" s="4138"/>
      <c r="AK29" s="4138"/>
      <c r="AL29" s="4139"/>
      <c r="AM29" s="1337"/>
    </row>
    <row r="30" spans="1:39" ht="15" customHeight="1">
      <c r="A30" s="1337"/>
      <c r="B30" s="4135"/>
      <c r="C30" s="4136"/>
      <c r="D30" s="4136"/>
      <c r="E30" s="4136"/>
      <c r="F30" s="4136"/>
      <c r="G30" s="4136"/>
      <c r="H30" s="4140"/>
      <c r="I30" s="4141"/>
      <c r="J30" s="4141"/>
      <c r="K30" s="4141"/>
      <c r="L30" s="4141"/>
      <c r="M30" s="4141"/>
      <c r="N30" s="4141"/>
      <c r="O30" s="4141"/>
      <c r="P30" s="4141"/>
      <c r="Q30" s="4141"/>
      <c r="R30" s="4141"/>
      <c r="S30" s="4141"/>
      <c r="T30" s="4141"/>
      <c r="U30" s="4141"/>
      <c r="V30" s="4141"/>
      <c r="W30" s="4141"/>
      <c r="X30" s="4141"/>
      <c r="Y30" s="4141"/>
      <c r="Z30" s="4141"/>
      <c r="AA30" s="4141"/>
      <c r="AB30" s="4141"/>
      <c r="AC30" s="4141"/>
      <c r="AD30" s="4141"/>
      <c r="AE30" s="4141"/>
      <c r="AF30" s="4141"/>
      <c r="AG30" s="4141"/>
      <c r="AH30" s="4141"/>
      <c r="AI30" s="4141"/>
      <c r="AJ30" s="4141"/>
      <c r="AK30" s="4141"/>
      <c r="AL30" s="4142"/>
      <c r="AM30" s="1337"/>
    </row>
    <row r="31" spans="1:39" ht="15" customHeight="1">
      <c r="A31" s="1337"/>
      <c r="B31" s="3992" t="s">
        <v>2595</v>
      </c>
      <c r="C31" s="3993"/>
      <c r="D31" s="1469"/>
      <c r="E31" s="1511"/>
      <c r="F31" s="1337"/>
      <c r="G31" s="1469"/>
      <c r="H31" s="1337"/>
      <c r="I31" s="1337"/>
      <c r="J31" s="1469"/>
      <c r="K31" s="1469"/>
      <c r="L31" s="1469"/>
      <c r="M31" s="1469"/>
      <c r="N31" s="1469"/>
      <c r="O31" s="1469"/>
      <c r="P31" s="1469"/>
      <c r="Q31" s="1469"/>
      <c r="R31" s="1488"/>
      <c r="S31" s="1488"/>
      <c r="T31" s="1469"/>
      <c r="U31" s="1469"/>
      <c r="V31" s="1469"/>
      <c r="W31" s="1489"/>
      <c r="X31" s="1489"/>
      <c r="Y31" s="1489"/>
      <c r="Z31" s="1489"/>
      <c r="AA31" s="1489"/>
      <c r="AB31" s="1489"/>
      <c r="AC31" s="1489"/>
      <c r="AD31" s="1489"/>
      <c r="AE31" s="1489"/>
      <c r="AF31" s="1489"/>
      <c r="AG31" s="1489"/>
      <c r="AH31" s="1489"/>
      <c r="AI31" s="1489"/>
      <c r="AJ31" s="1489"/>
      <c r="AK31" s="1489"/>
      <c r="AL31" s="1471"/>
      <c r="AM31" s="1337"/>
    </row>
    <row r="32" spans="1:39" ht="15" customHeight="1">
      <c r="A32" s="1337"/>
      <c r="B32" s="3994"/>
      <c r="C32" s="3995"/>
      <c r="D32" s="1337"/>
      <c r="E32" s="4100"/>
      <c r="F32" s="4143"/>
      <c r="G32" s="3998" t="s">
        <v>2596</v>
      </c>
      <c r="H32" s="3998"/>
      <c r="I32" s="3998"/>
      <c r="J32" s="3998"/>
      <c r="K32" s="3998"/>
      <c r="L32" s="3998"/>
      <c r="M32" s="3998"/>
      <c r="N32" s="3998"/>
      <c r="O32" s="3998"/>
      <c r="P32" s="4145" t="s">
        <v>2597</v>
      </c>
      <c r="Q32" s="3998"/>
      <c r="R32" s="3998"/>
      <c r="S32" s="3998"/>
      <c r="T32" s="3998"/>
      <c r="U32" s="3998"/>
      <c r="V32" s="3998"/>
      <c r="W32" s="3998"/>
      <c r="X32" s="3998"/>
      <c r="Y32" s="1337"/>
      <c r="Z32" s="1337"/>
      <c r="AA32" s="1337"/>
      <c r="AB32" s="1337"/>
      <c r="AC32" s="1337"/>
      <c r="AD32" s="1337"/>
      <c r="AE32" s="1337"/>
      <c r="AF32" s="1337"/>
      <c r="AG32" s="1337"/>
      <c r="AH32" s="1337"/>
      <c r="AI32" s="1337"/>
      <c r="AJ32" s="1337"/>
      <c r="AK32" s="1337"/>
      <c r="AL32" s="1473"/>
      <c r="AM32" s="1337"/>
    </row>
    <row r="33" spans="1:39" ht="15" customHeight="1">
      <c r="A33" s="1337"/>
      <c r="B33" s="3994"/>
      <c r="C33" s="3995"/>
      <c r="D33" s="1337"/>
      <c r="E33" s="4102"/>
      <c r="F33" s="4144"/>
      <c r="G33" s="3998"/>
      <c r="H33" s="3998"/>
      <c r="I33" s="3998"/>
      <c r="J33" s="3998"/>
      <c r="K33" s="3998"/>
      <c r="L33" s="3998"/>
      <c r="M33" s="3998"/>
      <c r="N33" s="3998"/>
      <c r="O33" s="3998"/>
      <c r="P33" s="3998"/>
      <c r="Q33" s="3998"/>
      <c r="R33" s="3998"/>
      <c r="S33" s="3998"/>
      <c r="T33" s="3998"/>
      <c r="U33" s="3998"/>
      <c r="V33" s="3998"/>
      <c r="W33" s="3998"/>
      <c r="X33" s="3998"/>
      <c r="Y33" s="1337"/>
      <c r="Z33" s="1337"/>
      <c r="AA33" s="1337"/>
      <c r="AB33" s="1337"/>
      <c r="AC33" s="1337"/>
      <c r="AD33" s="1337"/>
      <c r="AE33" s="1337"/>
      <c r="AF33" s="1337"/>
      <c r="AG33" s="1337"/>
      <c r="AH33" s="1337"/>
      <c r="AI33" s="1337"/>
      <c r="AJ33" s="1337"/>
      <c r="AK33" s="1337"/>
      <c r="AL33" s="1473"/>
      <c r="AM33" s="1337"/>
    </row>
    <row r="34" spans="1:39" ht="15" customHeight="1">
      <c r="A34" s="1337"/>
      <c r="B34" s="3994"/>
      <c r="C34" s="3995"/>
      <c r="D34" s="1337"/>
      <c r="E34" s="4000" t="s">
        <v>152</v>
      </c>
      <c r="F34" s="4000"/>
      <c r="G34" s="4146">
        <f>'[6]別紙54-2'!F5</f>
        <v>0</v>
      </c>
      <c r="H34" s="4146"/>
      <c r="I34" s="4146"/>
      <c r="J34" s="4146"/>
      <c r="K34" s="4146"/>
      <c r="L34" s="4146"/>
      <c r="M34" s="4146"/>
      <c r="N34" s="4000" t="s">
        <v>129</v>
      </c>
      <c r="O34" s="4000"/>
      <c r="P34" s="4147">
        <f>'[6]別紙54-2'!E5</f>
        <v>0</v>
      </c>
      <c r="Q34" s="4147"/>
      <c r="R34" s="4147"/>
      <c r="S34" s="4147"/>
      <c r="T34" s="4147"/>
      <c r="U34" s="4147"/>
      <c r="V34" s="4147"/>
      <c r="W34" s="3998" t="s">
        <v>233</v>
      </c>
      <c r="X34" s="3998"/>
      <c r="Y34" s="1337"/>
      <c r="Z34" s="1337"/>
      <c r="AA34" s="1337"/>
      <c r="AB34" s="1337"/>
      <c r="AC34" s="1337"/>
      <c r="AD34" s="1337"/>
      <c r="AE34" s="1337"/>
      <c r="AF34" s="1337"/>
      <c r="AG34" s="1337"/>
      <c r="AH34" s="1337"/>
      <c r="AI34" s="1337"/>
      <c r="AJ34" s="1337"/>
      <c r="AK34" s="1337"/>
      <c r="AL34" s="1473"/>
      <c r="AM34" s="1337"/>
    </row>
    <row r="35" spans="1:39" ht="15" customHeight="1">
      <c r="A35" s="1337"/>
      <c r="B35" s="3994"/>
      <c r="C35" s="3995"/>
      <c r="D35" s="1337"/>
      <c r="E35" s="4000"/>
      <c r="F35" s="4000"/>
      <c r="G35" s="4146"/>
      <c r="H35" s="4146"/>
      <c r="I35" s="4146"/>
      <c r="J35" s="4146"/>
      <c r="K35" s="4146"/>
      <c r="L35" s="4146"/>
      <c r="M35" s="4146"/>
      <c r="N35" s="4000"/>
      <c r="O35" s="4000"/>
      <c r="P35" s="4147"/>
      <c r="Q35" s="4147"/>
      <c r="R35" s="4147"/>
      <c r="S35" s="4147"/>
      <c r="T35" s="4147"/>
      <c r="U35" s="4147"/>
      <c r="V35" s="4147"/>
      <c r="W35" s="3998"/>
      <c r="X35" s="3998"/>
      <c r="Y35" s="1337"/>
      <c r="Z35" s="1337"/>
      <c r="AA35" s="1337"/>
      <c r="AB35" s="1337"/>
      <c r="AC35" s="1337"/>
      <c r="AD35" s="1337"/>
      <c r="AE35" s="1337"/>
      <c r="AF35" s="1337"/>
      <c r="AG35" s="1337"/>
      <c r="AH35" s="1337"/>
      <c r="AI35" s="1337"/>
      <c r="AJ35" s="1337"/>
      <c r="AK35" s="1337"/>
      <c r="AL35" s="1473"/>
      <c r="AM35" s="1337"/>
    </row>
    <row r="36" spans="1:39" ht="15" customHeight="1">
      <c r="A36" s="1337"/>
      <c r="B36" s="3994"/>
      <c r="C36" s="3995"/>
      <c r="D36" s="1337"/>
      <c r="E36" s="4000" t="s">
        <v>420</v>
      </c>
      <c r="F36" s="4000"/>
      <c r="G36" s="4146">
        <f>'[6]別紙54-2'!H5</f>
        <v>0</v>
      </c>
      <c r="H36" s="4146"/>
      <c r="I36" s="4146"/>
      <c r="J36" s="4146"/>
      <c r="K36" s="4146"/>
      <c r="L36" s="4146"/>
      <c r="M36" s="4146"/>
      <c r="N36" s="4000" t="s">
        <v>129</v>
      </c>
      <c r="O36" s="4000"/>
      <c r="P36" s="4147">
        <f>'[6]別紙54-2'!G5</f>
        <v>0</v>
      </c>
      <c r="Q36" s="4147"/>
      <c r="R36" s="4147"/>
      <c r="S36" s="4147"/>
      <c r="T36" s="4147"/>
      <c r="U36" s="4147"/>
      <c r="V36" s="4147"/>
      <c r="W36" s="3998" t="s">
        <v>233</v>
      </c>
      <c r="X36" s="3998"/>
      <c r="Y36" s="1337"/>
      <c r="Z36" s="1337"/>
      <c r="AA36" s="1337"/>
      <c r="AB36" s="1337"/>
      <c r="AC36" s="1337"/>
      <c r="AD36" s="1337"/>
      <c r="AE36" s="1337"/>
      <c r="AF36" s="1337"/>
      <c r="AG36" s="1337"/>
      <c r="AH36" s="1337"/>
      <c r="AI36" s="1337"/>
      <c r="AJ36" s="1337"/>
      <c r="AK36" s="1337"/>
      <c r="AL36" s="1473"/>
      <c r="AM36" s="1337"/>
    </row>
    <row r="37" spans="1:39" ht="15" customHeight="1">
      <c r="A37" s="1337"/>
      <c r="B37" s="3994"/>
      <c r="C37" s="3995"/>
      <c r="D37" s="1337"/>
      <c r="E37" s="4000"/>
      <c r="F37" s="4000"/>
      <c r="G37" s="4146"/>
      <c r="H37" s="4146"/>
      <c r="I37" s="4146"/>
      <c r="J37" s="4146"/>
      <c r="K37" s="4146"/>
      <c r="L37" s="4146"/>
      <c r="M37" s="4146"/>
      <c r="N37" s="4000"/>
      <c r="O37" s="4000"/>
      <c r="P37" s="4147"/>
      <c r="Q37" s="4147"/>
      <c r="R37" s="4147"/>
      <c r="S37" s="4147"/>
      <c r="T37" s="4147"/>
      <c r="U37" s="4147"/>
      <c r="V37" s="4147"/>
      <c r="W37" s="3998"/>
      <c r="X37" s="3998"/>
      <c r="Y37" s="1337"/>
      <c r="Z37" s="1337"/>
      <c r="AA37" s="1337"/>
      <c r="AB37" s="1337"/>
      <c r="AC37" s="1337"/>
      <c r="AD37" s="1337"/>
      <c r="AE37" s="1337"/>
      <c r="AF37" s="1337"/>
      <c r="AG37" s="1337"/>
      <c r="AH37" s="1337"/>
      <c r="AI37" s="1337"/>
      <c r="AJ37" s="1337"/>
      <c r="AK37" s="1337"/>
      <c r="AL37" s="1473"/>
      <c r="AM37" s="1337"/>
    </row>
    <row r="38" spans="1:39">
      <c r="A38" s="1337"/>
      <c r="B38" s="3994"/>
      <c r="C38" s="3995"/>
      <c r="D38" s="1337"/>
      <c r="E38" s="4000" t="s">
        <v>421</v>
      </c>
      <c r="F38" s="4000"/>
      <c r="G38" s="4146">
        <f>'[6]別紙54-2'!J5</f>
        <v>0</v>
      </c>
      <c r="H38" s="4146"/>
      <c r="I38" s="4146"/>
      <c r="J38" s="4146"/>
      <c r="K38" s="4146"/>
      <c r="L38" s="4146"/>
      <c r="M38" s="4146"/>
      <c r="N38" s="4000" t="s">
        <v>129</v>
      </c>
      <c r="O38" s="4000"/>
      <c r="P38" s="4147">
        <f>'[6]別紙54-2'!I5</f>
        <v>0</v>
      </c>
      <c r="Q38" s="4147"/>
      <c r="R38" s="4147"/>
      <c r="S38" s="4147"/>
      <c r="T38" s="4147"/>
      <c r="U38" s="4147"/>
      <c r="V38" s="4147"/>
      <c r="W38" s="3998" t="s">
        <v>233</v>
      </c>
      <c r="X38" s="3998"/>
      <c r="Y38" s="1337"/>
      <c r="Z38" s="1337"/>
      <c r="AA38" s="1337"/>
      <c r="AB38" s="1337"/>
      <c r="AC38" s="1337"/>
      <c r="AD38" s="1337"/>
      <c r="AE38" s="1337"/>
      <c r="AF38" s="1337"/>
      <c r="AG38" s="1337"/>
      <c r="AH38" s="1337"/>
      <c r="AI38" s="1337"/>
      <c r="AJ38" s="1337"/>
      <c r="AK38" s="1337"/>
      <c r="AL38" s="1473"/>
      <c r="AM38" s="1337"/>
    </row>
    <row r="39" spans="1:39">
      <c r="A39" s="1337"/>
      <c r="B39" s="3994"/>
      <c r="C39" s="3995"/>
      <c r="D39" s="1337"/>
      <c r="E39" s="4000"/>
      <c r="F39" s="4000"/>
      <c r="G39" s="4146"/>
      <c r="H39" s="4146"/>
      <c r="I39" s="4146"/>
      <c r="J39" s="4146"/>
      <c r="K39" s="4146"/>
      <c r="L39" s="4146"/>
      <c r="M39" s="4146"/>
      <c r="N39" s="4000"/>
      <c r="O39" s="4000"/>
      <c r="P39" s="4147"/>
      <c r="Q39" s="4147"/>
      <c r="R39" s="4147"/>
      <c r="S39" s="4147"/>
      <c r="T39" s="4147"/>
      <c r="U39" s="4147"/>
      <c r="V39" s="4147"/>
      <c r="W39" s="3998"/>
      <c r="X39" s="3998"/>
      <c r="Y39" s="1337"/>
      <c r="Z39" s="1337"/>
      <c r="AA39" s="1337"/>
      <c r="AB39" s="1337"/>
      <c r="AC39" s="1337"/>
      <c r="AD39" s="1337"/>
      <c r="AE39" s="1337"/>
      <c r="AF39" s="1337"/>
      <c r="AG39" s="1337"/>
      <c r="AH39" s="1337"/>
      <c r="AI39" s="1337"/>
      <c r="AJ39" s="1337"/>
      <c r="AK39" s="1337"/>
      <c r="AL39" s="1473"/>
      <c r="AM39" s="1337"/>
    </row>
    <row r="40" spans="1:39">
      <c r="A40" s="1337"/>
      <c r="B40" s="3994"/>
      <c r="C40" s="3995"/>
      <c r="D40" s="1337"/>
      <c r="E40" s="4000" t="s">
        <v>422</v>
      </c>
      <c r="F40" s="4000"/>
      <c r="G40" s="4146">
        <f>'[6]別紙54-2'!L5</f>
        <v>0</v>
      </c>
      <c r="H40" s="4146"/>
      <c r="I40" s="4146"/>
      <c r="J40" s="4146"/>
      <c r="K40" s="4146"/>
      <c r="L40" s="4146"/>
      <c r="M40" s="4146"/>
      <c r="N40" s="4000" t="s">
        <v>129</v>
      </c>
      <c r="O40" s="4000"/>
      <c r="P40" s="4147">
        <f>'[6]別紙54-2'!K5</f>
        <v>0</v>
      </c>
      <c r="Q40" s="4147"/>
      <c r="R40" s="4147"/>
      <c r="S40" s="4147"/>
      <c r="T40" s="4147"/>
      <c r="U40" s="4147"/>
      <c r="V40" s="4147"/>
      <c r="W40" s="3998" t="s">
        <v>233</v>
      </c>
      <c r="X40" s="3998"/>
      <c r="Y40" s="1337"/>
      <c r="Z40" s="1337"/>
      <c r="AA40" s="1337"/>
      <c r="AB40" s="1337"/>
      <c r="AC40" s="1337"/>
      <c r="AD40" s="1337"/>
      <c r="AE40" s="1337"/>
      <c r="AF40" s="1337"/>
      <c r="AG40" s="1337"/>
      <c r="AH40" s="1337"/>
      <c r="AI40" s="1337"/>
      <c r="AJ40" s="1337"/>
      <c r="AK40" s="1337"/>
      <c r="AL40" s="1473"/>
      <c r="AM40" s="1337"/>
    </row>
    <row r="41" spans="1:39">
      <c r="A41" s="1337"/>
      <c r="B41" s="3994"/>
      <c r="C41" s="3995"/>
      <c r="D41" s="1337"/>
      <c r="E41" s="4000"/>
      <c r="F41" s="4000"/>
      <c r="G41" s="4146"/>
      <c r="H41" s="4146"/>
      <c r="I41" s="4146"/>
      <c r="J41" s="4146"/>
      <c r="K41" s="4146"/>
      <c r="L41" s="4146"/>
      <c r="M41" s="4146"/>
      <c r="N41" s="4000"/>
      <c r="O41" s="4000"/>
      <c r="P41" s="4147"/>
      <c r="Q41" s="4147"/>
      <c r="R41" s="4147"/>
      <c r="S41" s="4147"/>
      <c r="T41" s="4147"/>
      <c r="U41" s="4147"/>
      <c r="V41" s="4147"/>
      <c r="W41" s="3998"/>
      <c r="X41" s="3998"/>
      <c r="Y41" s="1337"/>
      <c r="Z41" s="1337"/>
      <c r="AA41" s="1337"/>
      <c r="AB41" s="1337"/>
      <c r="AC41" s="1337"/>
      <c r="AD41" s="1337"/>
      <c r="AE41" s="1337"/>
      <c r="AF41" s="1337"/>
      <c r="AG41" s="1337"/>
      <c r="AH41" s="1337"/>
      <c r="AI41" s="1337"/>
      <c r="AJ41" s="1337"/>
      <c r="AK41" s="1337"/>
      <c r="AL41" s="1473"/>
      <c r="AM41" s="1337"/>
    </row>
    <row r="42" spans="1:39">
      <c r="A42" s="1337"/>
      <c r="B42" s="3994"/>
      <c r="C42" s="3995"/>
      <c r="D42" s="1337"/>
      <c r="E42" s="4000" t="s">
        <v>156</v>
      </c>
      <c r="F42" s="4000"/>
      <c r="G42" s="4146">
        <f>'[6]別紙54-2'!N5</f>
        <v>0</v>
      </c>
      <c r="H42" s="4146"/>
      <c r="I42" s="4146"/>
      <c r="J42" s="4146"/>
      <c r="K42" s="4146"/>
      <c r="L42" s="4146"/>
      <c r="M42" s="4146"/>
      <c r="N42" s="4000" t="s">
        <v>129</v>
      </c>
      <c r="O42" s="4000"/>
      <c r="P42" s="4147">
        <f>'[6]別紙54-2'!M5</f>
        <v>0</v>
      </c>
      <c r="Q42" s="4147"/>
      <c r="R42" s="4147"/>
      <c r="S42" s="4147"/>
      <c r="T42" s="4147"/>
      <c r="U42" s="4147"/>
      <c r="V42" s="4147"/>
      <c r="W42" s="3998" t="s">
        <v>233</v>
      </c>
      <c r="X42" s="3998"/>
      <c r="Y42" s="1337"/>
      <c r="Z42" s="1337"/>
      <c r="AA42" s="1337"/>
      <c r="AB42" s="1337"/>
      <c r="AC42" s="1337"/>
      <c r="AD42" s="1337"/>
      <c r="AE42" s="1337"/>
      <c r="AF42" s="1337"/>
      <c r="AG42" s="1337"/>
      <c r="AH42" s="1337"/>
      <c r="AI42" s="1337"/>
      <c r="AJ42" s="1337"/>
      <c r="AK42" s="1337"/>
      <c r="AL42" s="1473"/>
      <c r="AM42" s="1337"/>
    </row>
    <row r="43" spans="1:39">
      <c r="A43" s="1337"/>
      <c r="B43" s="3994"/>
      <c r="C43" s="3995"/>
      <c r="D43" s="1337"/>
      <c r="E43" s="4000"/>
      <c r="F43" s="4000"/>
      <c r="G43" s="4146"/>
      <c r="H43" s="4146"/>
      <c r="I43" s="4146"/>
      <c r="J43" s="4146"/>
      <c r="K43" s="4146"/>
      <c r="L43" s="4146"/>
      <c r="M43" s="4146"/>
      <c r="N43" s="4000"/>
      <c r="O43" s="4000"/>
      <c r="P43" s="4147"/>
      <c r="Q43" s="4147"/>
      <c r="R43" s="4147"/>
      <c r="S43" s="4147"/>
      <c r="T43" s="4147"/>
      <c r="U43" s="4147"/>
      <c r="V43" s="4147"/>
      <c r="W43" s="3998"/>
      <c r="X43" s="3998"/>
      <c r="Y43" s="1337"/>
      <c r="Z43" s="1337"/>
      <c r="AA43" s="1337"/>
      <c r="AB43" s="1337"/>
      <c r="AC43" s="1337"/>
      <c r="AD43" s="1337"/>
      <c r="AE43" s="1337"/>
      <c r="AF43" s="1337"/>
      <c r="AG43" s="1337"/>
      <c r="AH43" s="1337"/>
      <c r="AI43" s="1337"/>
      <c r="AJ43" s="1337"/>
      <c r="AK43" s="1337"/>
      <c r="AL43" s="1473"/>
      <c r="AM43" s="1337"/>
    </row>
    <row r="44" spans="1:39">
      <c r="A44" s="1337"/>
      <c r="B44" s="3994"/>
      <c r="C44" s="3995"/>
      <c r="D44" s="1337"/>
      <c r="E44" s="4000" t="s">
        <v>157</v>
      </c>
      <c r="F44" s="4000"/>
      <c r="G44" s="4146">
        <f>'[6]別紙54-2'!P5</f>
        <v>0</v>
      </c>
      <c r="H44" s="4146"/>
      <c r="I44" s="4146"/>
      <c r="J44" s="4146"/>
      <c r="K44" s="4146"/>
      <c r="L44" s="4146"/>
      <c r="M44" s="4146"/>
      <c r="N44" s="4000" t="s">
        <v>129</v>
      </c>
      <c r="O44" s="4000"/>
      <c r="P44" s="4147">
        <f>'[6]別紙54-2'!O5</f>
        <v>0</v>
      </c>
      <c r="Q44" s="4147"/>
      <c r="R44" s="4147"/>
      <c r="S44" s="4147"/>
      <c r="T44" s="4147"/>
      <c r="U44" s="4147"/>
      <c r="V44" s="4147"/>
      <c r="W44" s="3998" t="s">
        <v>233</v>
      </c>
      <c r="X44" s="3998"/>
      <c r="Y44" s="1337"/>
      <c r="Z44" s="1337"/>
      <c r="AA44" s="1337"/>
      <c r="AB44" s="1337"/>
      <c r="AC44" s="1337"/>
      <c r="AD44" s="1337"/>
      <c r="AE44" s="1337"/>
      <c r="AF44" s="1337"/>
      <c r="AG44" s="1337"/>
      <c r="AH44" s="1337"/>
      <c r="AI44" s="1337"/>
      <c r="AJ44" s="1337"/>
      <c r="AK44" s="1337"/>
      <c r="AL44" s="1473"/>
      <c r="AM44" s="1337"/>
    </row>
    <row r="45" spans="1:39">
      <c r="A45" s="1337"/>
      <c r="B45" s="3994"/>
      <c r="C45" s="3995"/>
      <c r="D45" s="1337"/>
      <c r="E45" s="4000"/>
      <c r="F45" s="4000"/>
      <c r="G45" s="4146"/>
      <c r="H45" s="4146"/>
      <c r="I45" s="4146"/>
      <c r="J45" s="4146"/>
      <c r="K45" s="4146"/>
      <c r="L45" s="4146"/>
      <c r="M45" s="4146"/>
      <c r="N45" s="4000"/>
      <c r="O45" s="4000"/>
      <c r="P45" s="4147"/>
      <c r="Q45" s="4147"/>
      <c r="R45" s="4147"/>
      <c r="S45" s="4147"/>
      <c r="T45" s="4147"/>
      <c r="U45" s="4147"/>
      <c r="V45" s="4147"/>
      <c r="W45" s="3998"/>
      <c r="X45" s="3998"/>
      <c r="Y45" s="1337"/>
      <c r="Z45" s="1337"/>
      <c r="AA45" s="1337"/>
      <c r="AB45" s="1337"/>
      <c r="AC45" s="1337"/>
      <c r="AD45" s="1337"/>
      <c r="AE45" s="1337"/>
      <c r="AF45" s="1337"/>
      <c r="AG45" s="1337"/>
      <c r="AH45" s="1337"/>
      <c r="AI45" s="1337"/>
      <c r="AJ45" s="1337"/>
      <c r="AK45" s="1337"/>
      <c r="AL45" s="1473"/>
      <c r="AM45" s="1337"/>
    </row>
    <row r="46" spans="1:39">
      <c r="A46" s="1337"/>
      <c r="B46" s="3994"/>
      <c r="C46" s="3995"/>
      <c r="D46" s="1337"/>
      <c r="E46" s="4000" t="s">
        <v>158</v>
      </c>
      <c r="F46" s="4000"/>
      <c r="G46" s="4146">
        <f>'[6]別紙54-2'!R5</f>
        <v>0</v>
      </c>
      <c r="H46" s="4146"/>
      <c r="I46" s="4146"/>
      <c r="J46" s="4146"/>
      <c r="K46" s="4146"/>
      <c r="L46" s="4146"/>
      <c r="M46" s="4146"/>
      <c r="N46" s="4000" t="s">
        <v>129</v>
      </c>
      <c r="O46" s="4000"/>
      <c r="P46" s="4147">
        <f>'[6]別紙54-2'!Q5</f>
        <v>0</v>
      </c>
      <c r="Q46" s="4147"/>
      <c r="R46" s="4147"/>
      <c r="S46" s="4147"/>
      <c r="T46" s="4147"/>
      <c r="U46" s="4147"/>
      <c r="V46" s="4147"/>
      <c r="W46" s="3998" t="s">
        <v>233</v>
      </c>
      <c r="X46" s="3998"/>
      <c r="Y46" s="1337"/>
      <c r="Z46" s="1337"/>
      <c r="AA46" s="1337"/>
      <c r="AB46" s="1337"/>
      <c r="AC46" s="1337"/>
      <c r="AD46" s="1337"/>
      <c r="AE46" s="1337"/>
      <c r="AF46" s="1337"/>
      <c r="AG46" s="1337"/>
      <c r="AH46" s="1337"/>
      <c r="AI46" s="1337"/>
      <c r="AJ46" s="1337"/>
      <c r="AK46" s="1337"/>
      <c r="AL46" s="1473"/>
      <c r="AM46" s="1337"/>
    </row>
    <row r="47" spans="1:39">
      <c r="A47" s="1337"/>
      <c r="B47" s="3994"/>
      <c r="C47" s="3995"/>
      <c r="D47" s="1337"/>
      <c r="E47" s="4000"/>
      <c r="F47" s="4000"/>
      <c r="G47" s="4146"/>
      <c r="H47" s="4146"/>
      <c r="I47" s="4146"/>
      <c r="J47" s="4146"/>
      <c r="K47" s="4146"/>
      <c r="L47" s="4146"/>
      <c r="M47" s="4146"/>
      <c r="N47" s="4000"/>
      <c r="O47" s="4000"/>
      <c r="P47" s="4147"/>
      <c r="Q47" s="4147"/>
      <c r="R47" s="4147"/>
      <c r="S47" s="4147"/>
      <c r="T47" s="4147"/>
      <c r="U47" s="4147"/>
      <c r="V47" s="4147"/>
      <c r="W47" s="3998"/>
      <c r="X47" s="3998"/>
      <c r="Y47" s="1337"/>
      <c r="Z47" s="1337"/>
      <c r="AA47" s="1337"/>
      <c r="AB47" s="1337"/>
      <c r="AC47" s="1337"/>
      <c r="AD47" s="1337"/>
      <c r="AE47" s="1337"/>
      <c r="AF47" s="1337"/>
      <c r="AG47" s="1337"/>
      <c r="AH47" s="1337"/>
      <c r="AI47" s="1337"/>
      <c r="AJ47" s="1337"/>
      <c r="AK47" s="1337"/>
      <c r="AL47" s="1473"/>
      <c r="AM47" s="1337"/>
    </row>
    <row r="48" spans="1:39">
      <c r="A48" s="1337"/>
      <c r="B48" s="3994"/>
      <c r="C48" s="3995"/>
      <c r="D48" s="1337"/>
      <c r="E48" s="4000" t="s">
        <v>159</v>
      </c>
      <c r="F48" s="4000"/>
      <c r="G48" s="4146">
        <f>'[6]別紙54-2'!T5</f>
        <v>0</v>
      </c>
      <c r="H48" s="4146"/>
      <c r="I48" s="4146"/>
      <c r="J48" s="4146"/>
      <c r="K48" s="4146"/>
      <c r="L48" s="4146"/>
      <c r="M48" s="4146"/>
      <c r="N48" s="4000" t="s">
        <v>129</v>
      </c>
      <c r="O48" s="4000"/>
      <c r="P48" s="4147">
        <f>'[6]別紙54-2'!S5</f>
        <v>0</v>
      </c>
      <c r="Q48" s="4147"/>
      <c r="R48" s="4147"/>
      <c r="S48" s="4147"/>
      <c r="T48" s="4147"/>
      <c r="U48" s="4147"/>
      <c r="V48" s="4147"/>
      <c r="W48" s="3998" t="s">
        <v>233</v>
      </c>
      <c r="X48" s="3998"/>
      <c r="Y48" s="1337"/>
      <c r="Z48" s="1337"/>
      <c r="AA48" s="1337"/>
      <c r="AB48" s="1337"/>
      <c r="AC48" s="1337"/>
      <c r="AD48" s="1337"/>
      <c r="AE48" s="1337"/>
      <c r="AF48" s="1337"/>
      <c r="AG48" s="1337"/>
      <c r="AH48" s="1337"/>
      <c r="AI48" s="1337"/>
      <c r="AJ48" s="1337"/>
      <c r="AK48" s="1337"/>
      <c r="AL48" s="1473"/>
      <c r="AM48" s="1337"/>
    </row>
    <row r="49" spans="1:39">
      <c r="A49" s="1337"/>
      <c r="B49" s="3994"/>
      <c r="C49" s="3995"/>
      <c r="D49" s="1337"/>
      <c r="E49" s="4000"/>
      <c r="F49" s="4000"/>
      <c r="G49" s="4146"/>
      <c r="H49" s="4146"/>
      <c r="I49" s="4146"/>
      <c r="J49" s="4146"/>
      <c r="K49" s="4146"/>
      <c r="L49" s="4146"/>
      <c r="M49" s="4146"/>
      <c r="N49" s="4000"/>
      <c r="O49" s="4000"/>
      <c r="P49" s="4147"/>
      <c r="Q49" s="4147"/>
      <c r="R49" s="4147"/>
      <c r="S49" s="4147"/>
      <c r="T49" s="4147"/>
      <c r="U49" s="4147"/>
      <c r="V49" s="4147"/>
      <c r="W49" s="3998"/>
      <c r="X49" s="3998"/>
      <c r="Y49" s="1337"/>
      <c r="Z49" s="1337"/>
      <c r="AA49" s="1337"/>
      <c r="AB49" s="1337"/>
      <c r="AC49" s="1337"/>
      <c r="AD49" s="1337"/>
      <c r="AE49" s="1337"/>
      <c r="AF49" s="1337"/>
      <c r="AG49" s="1337"/>
      <c r="AH49" s="1337"/>
      <c r="AI49" s="1337"/>
      <c r="AJ49" s="1337"/>
      <c r="AK49" s="1337"/>
      <c r="AL49" s="1473"/>
      <c r="AM49" s="1337"/>
    </row>
    <row r="50" spans="1:39">
      <c r="A50" s="1337"/>
      <c r="B50" s="3994"/>
      <c r="C50" s="3995"/>
      <c r="D50" s="1337"/>
      <c r="E50" s="4000" t="s">
        <v>160</v>
      </c>
      <c r="F50" s="4000"/>
      <c r="G50" s="4146">
        <f>'[6]別紙54-2'!V5</f>
        <v>0</v>
      </c>
      <c r="H50" s="4146"/>
      <c r="I50" s="4146"/>
      <c r="J50" s="4146"/>
      <c r="K50" s="4146"/>
      <c r="L50" s="4146"/>
      <c r="M50" s="4146"/>
      <c r="N50" s="4000" t="s">
        <v>129</v>
      </c>
      <c r="O50" s="4000"/>
      <c r="P50" s="4147">
        <f>'[6]別紙54-2'!U5</f>
        <v>0</v>
      </c>
      <c r="Q50" s="4147"/>
      <c r="R50" s="4147"/>
      <c r="S50" s="4147"/>
      <c r="T50" s="4147"/>
      <c r="U50" s="4147"/>
      <c r="V50" s="4147"/>
      <c r="W50" s="3998" t="s">
        <v>233</v>
      </c>
      <c r="X50" s="3998"/>
      <c r="Y50" s="1337"/>
      <c r="Z50" s="1337"/>
      <c r="AA50" s="1337"/>
      <c r="AB50" s="1337"/>
      <c r="AC50" s="1337"/>
      <c r="AD50" s="1337"/>
      <c r="AE50" s="1337"/>
      <c r="AF50" s="1337"/>
      <c r="AG50" s="1337"/>
      <c r="AH50" s="1337"/>
      <c r="AI50" s="1337"/>
      <c r="AJ50" s="1337"/>
      <c r="AK50" s="1337"/>
      <c r="AL50" s="1473"/>
      <c r="AM50" s="1337"/>
    </row>
    <row r="51" spans="1:39">
      <c r="A51" s="1337"/>
      <c r="B51" s="3994"/>
      <c r="C51" s="3995"/>
      <c r="D51" s="1337"/>
      <c r="E51" s="4000"/>
      <c r="F51" s="4000"/>
      <c r="G51" s="4146"/>
      <c r="H51" s="4146"/>
      <c r="I51" s="4146"/>
      <c r="J51" s="4146"/>
      <c r="K51" s="4146"/>
      <c r="L51" s="4146"/>
      <c r="M51" s="4146"/>
      <c r="N51" s="4000"/>
      <c r="O51" s="4000"/>
      <c r="P51" s="4147"/>
      <c r="Q51" s="4147"/>
      <c r="R51" s="4147"/>
      <c r="S51" s="4147"/>
      <c r="T51" s="4147"/>
      <c r="U51" s="4147"/>
      <c r="V51" s="4147"/>
      <c r="W51" s="3998"/>
      <c r="X51" s="3998"/>
      <c r="Y51" s="1337"/>
      <c r="Z51" s="1337"/>
      <c r="AA51" s="1337"/>
      <c r="AB51" s="1337"/>
      <c r="AC51" s="1337"/>
      <c r="AD51" s="1337"/>
      <c r="AE51" s="1337"/>
      <c r="AF51" s="1337"/>
      <c r="AG51" s="1337"/>
      <c r="AH51" s="1337"/>
      <c r="AI51" s="1337"/>
      <c r="AJ51" s="1337"/>
      <c r="AK51" s="1337"/>
      <c r="AL51" s="1473"/>
      <c r="AM51" s="1337"/>
    </row>
    <row r="52" spans="1:39">
      <c r="A52" s="1337"/>
      <c r="B52" s="3994"/>
      <c r="C52" s="3995"/>
      <c r="D52" s="1337"/>
      <c r="E52" s="4000" t="s">
        <v>161</v>
      </c>
      <c r="F52" s="4000"/>
      <c r="G52" s="4146">
        <f>'[6]別紙54-2'!X5</f>
        <v>0</v>
      </c>
      <c r="H52" s="4146"/>
      <c r="I52" s="4146"/>
      <c r="J52" s="4146"/>
      <c r="K52" s="4146"/>
      <c r="L52" s="4146"/>
      <c r="M52" s="4146"/>
      <c r="N52" s="4000" t="s">
        <v>129</v>
      </c>
      <c r="O52" s="4000"/>
      <c r="P52" s="4147">
        <f>'[6]別紙54-2'!W5</f>
        <v>0</v>
      </c>
      <c r="Q52" s="4147"/>
      <c r="R52" s="4147"/>
      <c r="S52" s="4147"/>
      <c r="T52" s="4147"/>
      <c r="U52" s="4147"/>
      <c r="V52" s="4147"/>
      <c r="W52" s="3998" t="s">
        <v>233</v>
      </c>
      <c r="X52" s="3998"/>
      <c r="Y52" s="1337"/>
      <c r="Z52" s="1337"/>
      <c r="AA52" s="1337"/>
      <c r="AB52" s="1337"/>
      <c r="AC52" s="1337"/>
      <c r="AD52" s="1337"/>
      <c r="AE52" s="1337"/>
      <c r="AF52" s="1337"/>
      <c r="AG52" s="1337"/>
      <c r="AH52" s="1337"/>
      <c r="AI52" s="1337"/>
      <c r="AJ52" s="1337"/>
      <c r="AK52" s="1337"/>
      <c r="AL52" s="1473"/>
      <c r="AM52" s="1337"/>
    </row>
    <row r="53" spans="1:39">
      <c r="A53" s="1337"/>
      <c r="B53" s="3994"/>
      <c r="C53" s="3995"/>
      <c r="D53" s="1337"/>
      <c r="E53" s="4000"/>
      <c r="F53" s="4000"/>
      <c r="G53" s="4146"/>
      <c r="H53" s="4146"/>
      <c r="I53" s="4146"/>
      <c r="J53" s="4146"/>
      <c r="K53" s="4146"/>
      <c r="L53" s="4146"/>
      <c r="M53" s="4146"/>
      <c r="N53" s="4000"/>
      <c r="O53" s="4000"/>
      <c r="P53" s="4147"/>
      <c r="Q53" s="4147"/>
      <c r="R53" s="4147"/>
      <c r="S53" s="4147"/>
      <c r="T53" s="4147"/>
      <c r="U53" s="4147"/>
      <c r="V53" s="4147"/>
      <c r="W53" s="3998"/>
      <c r="X53" s="3998"/>
      <c r="Y53" s="1337"/>
      <c r="Z53" s="1337"/>
      <c r="AA53" s="1337"/>
      <c r="AB53" s="1337"/>
      <c r="AC53" s="1337"/>
      <c r="AD53" s="1337"/>
      <c r="AE53" s="1337"/>
      <c r="AF53" s="1337"/>
      <c r="AG53" s="1337"/>
      <c r="AH53" s="1337"/>
      <c r="AI53" s="1337"/>
      <c r="AJ53" s="1337"/>
      <c r="AK53" s="1337"/>
      <c r="AL53" s="1473"/>
      <c r="AM53" s="1337"/>
    </row>
    <row r="54" spans="1:39">
      <c r="A54" s="1337"/>
      <c r="B54" s="3994"/>
      <c r="C54" s="3995"/>
      <c r="D54" s="1337"/>
      <c r="E54" s="4000" t="s">
        <v>162</v>
      </c>
      <c r="F54" s="4000"/>
      <c r="G54" s="4146">
        <f>'[6]別紙54-2'!Z5</f>
        <v>0</v>
      </c>
      <c r="H54" s="4146"/>
      <c r="I54" s="4146"/>
      <c r="J54" s="4146"/>
      <c r="K54" s="4146"/>
      <c r="L54" s="4146"/>
      <c r="M54" s="4146"/>
      <c r="N54" s="4000" t="s">
        <v>129</v>
      </c>
      <c r="O54" s="4000"/>
      <c r="P54" s="4147">
        <f>'[6]別紙54-2'!Y5</f>
        <v>0</v>
      </c>
      <c r="Q54" s="4147"/>
      <c r="R54" s="4147"/>
      <c r="S54" s="4147"/>
      <c r="T54" s="4147"/>
      <c r="U54" s="4147"/>
      <c r="V54" s="4147"/>
      <c r="W54" s="3998" t="s">
        <v>233</v>
      </c>
      <c r="X54" s="3998"/>
      <c r="Y54" s="1337"/>
      <c r="Z54" s="1337"/>
      <c r="AA54" s="1337"/>
      <c r="AB54" s="1337"/>
      <c r="AC54" s="1337"/>
      <c r="AD54" s="1337"/>
      <c r="AE54" s="1337"/>
      <c r="AF54" s="1337"/>
      <c r="AG54" s="1337"/>
      <c r="AH54" s="1337"/>
      <c r="AI54" s="1337"/>
      <c r="AJ54" s="1337"/>
      <c r="AK54" s="1337"/>
      <c r="AL54" s="1473"/>
      <c r="AM54" s="1337"/>
    </row>
    <row r="55" spans="1:39" ht="13.5" thickBot="1">
      <c r="A55" s="1337"/>
      <c r="B55" s="3994"/>
      <c r="C55" s="3995"/>
      <c r="D55" s="1337"/>
      <c r="E55" s="4000"/>
      <c r="F55" s="4000"/>
      <c r="G55" s="4146"/>
      <c r="H55" s="4146"/>
      <c r="I55" s="4146"/>
      <c r="J55" s="4146"/>
      <c r="K55" s="4146"/>
      <c r="L55" s="4146"/>
      <c r="M55" s="4146"/>
      <c r="N55" s="4000"/>
      <c r="O55" s="4000"/>
      <c r="P55" s="4147"/>
      <c r="Q55" s="4147"/>
      <c r="R55" s="4147"/>
      <c r="S55" s="4147"/>
      <c r="T55" s="4147"/>
      <c r="U55" s="4147"/>
      <c r="V55" s="4147"/>
      <c r="W55" s="3998"/>
      <c r="X55" s="3998"/>
      <c r="Y55" s="1337"/>
      <c r="Z55" s="1337"/>
      <c r="AA55" s="1337"/>
      <c r="AB55" s="1337"/>
      <c r="AC55" s="1337"/>
      <c r="AD55" s="1337"/>
      <c r="AE55" s="1337"/>
      <c r="AF55" s="1337"/>
      <c r="AG55" s="1337"/>
      <c r="AH55" s="1337"/>
      <c r="AI55" s="1337"/>
      <c r="AJ55" s="1337"/>
      <c r="AK55" s="1337"/>
      <c r="AL55" s="1473"/>
      <c r="AM55" s="1337"/>
    </row>
    <row r="56" spans="1:39">
      <c r="A56" s="1337"/>
      <c r="B56" s="3994"/>
      <c r="C56" s="3995"/>
      <c r="D56" s="1337"/>
      <c r="E56" s="4000" t="s">
        <v>163</v>
      </c>
      <c r="F56" s="4000"/>
      <c r="G56" s="4146">
        <f>'[6]別紙54-2'!AB5</f>
        <v>0</v>
      </c>
      <c r="H56" s="4146"/>
      <c r="I56" s="4146"/>
      <c r="J56" s="4146"/>
      <c r="K56" s="4146"/>
      <c r="L56" s="4146"/>
      <c r="M56" s="4146"/>
      <c r="N56" s="4000" t="s">
        <v>129</v>
      </c>
      <c r="O56" s="4000"/>
      <c r="P56" s="4147">
        <f>'[6]別紙54-2'!AA5</f>
        <v>0</v>
      </c>
      <c r="Q56" s="4147"/>
      <c r="R56" s="4147"/>
      <c r="S56" s="4147"/>
      <c r="T56" s="4147"/>
      <c r="U56" s="4147"/>
      <c r="V56" s="4147"/>
      <c r="W56" s="3998" t="s">
        <v>233</v>
      </c>
      <c r="X56" s="3998"/>
      <c r="Y56" s="1337"/>
      <c r="Z56" s="1337"/>
      <c r="AA56" s="4148" t="s">
        <v>2598</v>
      </c>
      <c r="AB56" s="4008"/>
      <c r="AC56" s="4008"/>
      <c r="AD56" s="4008"/>
      <c r="AE56" s="4008"/>
      <c r="AF56" s="4008"/>
      <c r="AG56" s="4008"/>
      <c r="AH56" s="4008"/>
      <c r="AI56" s="4009"/>
      <c r="AJ56" s="1337"/>
      <c r="AK56" s="1337"/>
      <c r="AL56" s="1473"/>
      <c r="AM56" s="1337"/>
    </row>
    <row r="57" spans="1:39" ht="13.5" thickBot="1">
      <c r="A57" s="1337"/>
      <c r="B57" s="3994"/>
      <c r="C57" s="3995"/>
      <c r="D57" s="1337"/>
      <c r="E57" s="4162"/>
      <c r="F57" s="4162"/>
      <c r="G57" s="4146"/>
      <c r="H57" s="4146"/>
      <c r="I57" s="4146"/>
      <c r="J57" s="4146"/>
      <c r="K57" s="4146"/>
      <c r="L57" s="4146"/>
      <c r="M57" s="4146"/>
      <c r="N57" s="4162"/>
      <c r="O57" s="4162"/>
      <c r="P57" s="4147"/>
      <c r="Q57" s="4147"/>
      <c r="R57" s="4147"/>
      <c r="S57" s="4147"/>
      <c r="T57" s="4147"/>
      <c r="U57" s="4147"/>
      <c r="V57" s="4147"/>
      <c r="W57" s="3999"/>
      <c r="X57" s="3999"/>
      <c r="Y57" s="1337"/>
      <c r="Z57" s="1337"/>
      <c r="AA57" s="4010"/>
      <c r="AB57" s="4002"/>
      <c r="AC57" s="4002"/>
      <c r="AD57" s="4002"/>
      <c r="AE57" s="4002"/>
      <c r="AF57" s="4002"/>
      <c r="AG57" s="4002"/>
      <c r="AH57" s="4002"/>
      <c r="AI57" s="4003"/>
      <c r="AJ57" s="1337"/>
      <c r="AK57" s="1337"/>
      <c r="AL57" s="1473"/>
      <c r="AM57" s="1337"/>
    </row>
    <row r="58" spans="1:39">
      <c r="A58" s="1337"/>
      <c r="B58" s="3994"/>
      <c r="C58" s="3995"/>
      <c r="D58" s="1337"/>
      <c r="E58" s="4149" t="s">
        <v>0</v>
      </c>
      <c r="F58" s="4150"/>
      <c r="G58" s="4153">
        <f>SUM(G34:M57)</f>
        <v>0</v>
      </c>
      <c r="H58" s="4153"/>
      <c r="I58" s="4153"/>
      <c r="J58" s="4153"/>
      <c r="K58" s="4153"/>
      <c r="L58" s="4153"/>
      <c r="M58" s="4153"/>
      <c r="N58" s="4150" t="s">
        <v>129</v>
      </c>
      <c r="O58" s="4150"/>
      <c r="P58" s="4155">
        <f>SUM(P34:V57)</f>
        <v>0</v>
      </c>
      <c r="Q58" s="4156"/>
      <c r="R58" s="4156"/>
      <c r="S58" s="4156"/>
      <c r="T58" s="4156"/>
      <c r="U58" s="4156"/>
      <c r="V58" s="4156"/>
      <c r="W58" s="4008" t="s">
        <v>233</v>
      </c>
      <c r="X58" s="4009"/>
      <c r="Y58" s="1337"/>
      <c r="Z58" s="1337"/>
      <c r="AA58" s="4158" t="e">
        <f>G58/P58</f>
        <v>#DIV/0!</v>
      </c>
      <c r="AB58" s="4159"/>
      <c r="AC58" s="4159"/>
      <c r="AD58" s="4159"/>
      <c r="AE58" s="4159"/>
      <c r="AF58" s="4159"/>
      <c r="AG58" s="4159"/>
      <c r="AH58" s="4002" t="s">
        <v>129</v>
      </c>
      <c r="AI58" s="4003"/>
      <c r="AJ58" s="1337"/>
      <c r="AK58" s="1337"/>
      <c r="AL58" s="1473"/>
      <c r="AM58" s="1337"/>
    </row>
    <row r="59" spans="1:39" ht="13.5" thickBot="1">
      <c r="A59" s="1337"/>
      <c r="B59" s="3994"/>
      <c r="C59" s="3995"/>
      <c r="D59" s="1337"/>
      <c r="E59" s="4151"/>
      <c r="F59" s="4152"/>
      <c r="G59" s="4154"/>
      <c r="H59" s="4154"/>
      <c r="I59" s="4154"/>
      <c r="J59" s="4154"/>
      <c r="K59" s="4154"/>
      <c r="L59" s="4154"/>
      <c r="M59" s="4154"/>
      <c r="N59" s="4152"/>
      <c r="O59" s="4152"/>
      <c r="P59" s="4157"/>
      <c r="Q59" s="4157"/>
      <c r="R59" s="4157"/>
      <c r="S59" s="4157"/>
      <c r="T59" s="4157"/>
      <c r="U59" s="4157"/>
      <c r="V59" s="4157"/>
      <c r="W59" s="4004"/>
      <c r="X59" s="4005"/>
      <c r="Y59" s="1337"/>
      <c r="Z59" s="1337"/>
      <c r="AA59" s="4160"/>
      <c r="AB59" s="4161"/>
      <c r="AC59" s="4161"/>
      <c r="AD59" s="4161"/>
      <c r="AE59" s="4161"/>
      <c r="AF59" s="4161"/>
      <c r="AG59" s="4161"/>
      <c r="AH59" s="4004"/>
      <c r="AI59" s="4005"/>
      <c r="AJ59" s="1337"/>
      <c r="AK59" s="1337"/>
      <c r="AL59" s="1473"/>
      <c r="AM59" s="1337"/>
    </row>
    <row r="60" spans="1:39">
      <c r="A60" s="1337"/>
      <c r="B60" s="3994"/>
      <c r="C60" s="3995"/>
      <c r="D60" s="1337"/>
      <c r="E60" s="1468"/>
      <c r="F60" s="1468"/>
      <c r="G60" s="1337"/>
      <c r="H60" s="1337"/>
      <c r="I60" s="1337"/>
      <c r="J60" s="1337"/>
      <c r="K60" s="1337"/>
      <c r="L60" s="1337"/>
      <c r="M60" s="1337"/>
      <c r="N60" s="1337"/>
      <c r="O60" s="1337"/>
      <c r="P60" s="1337"/>
      <c r="Q60" s="1337"/>
      <c r="R60" s="1337"/>
      <c r="S60" s="1337"/>
      <c r="T60" s="1337"/>
      <c r="U60" s="1337"/>
      <c r="V60" s="1337"/>
      <c r="W60" s="1337"/>
      <c r="X60" s="1337"/>
      <c r="Y60" s="1337"/>
      <c r="Z60" s="1337"/>
      <c r="AA60" s="1337"/>
      <c r="AB60" s="1337"/>
      <c r="AC60" s="1337"/>
      <c r="AD60" s="1337"/>
      <c r="AE60" s="1337"/>
      <c r="AF60" s="1337"/>
      <c r="AG60" s="1337"/>
      <c r="AH60" s="1337"/>
      <c r="AI60" s="1337"/>
      <c r="AJ60" s="1337"/>
      <c r="AK60" s="1337"/>
      <c r="AL60" s="1473"/>
      <c r="AM60" s="1337"/>
    </row>
    <row r="61" spans="1:39">
      <c r="A61" s="1337"/>
      <c r="B61" s="3996"/>
      <c r="C61" s="3997"/>
      <c r="D61" s="1482"/>
      <c r="E61" s="1512"/>
      <c r="F61" s="1512"/>
      <c r="G61" s="1482"/>
      <c r="H61" s="1482"/>
      <c r="I61" s="1482"/>
      <c r="J61" s="1482"/>
      <c r="K61" s="1482"/>
      <c r="L61" s="1482"/>
      <c r="M61" s="1482"/>
      <c r="N61" s="1482"/>
      <c r="O61" s="1482"/>
      <c r="P61" s="1482"/>
      <c r="Q61" s="1482"/>
      <c r="R61" s="1482"/>
      <c r="S61" s="1482"/>
      <c r="T61" s="1482"/>
      <c r="U61" s="1482"/>
      <c r="V61" s="1482"/>
      <c r="W61" s="1482"/>
      <c r="X61" s="1482"/>
      <c r="Y61" s="1482"/>
      <c r="Z61" s="1482"/>
      <c r="AA61" s="1482"/>
      <c r="AB61" s="1482"/>
      <c r="AC61" s="1482"/>
      <c r="AD61" s="1482"/>
      <c r="AE61" s="1482"/>
      <c r="AF61" s="1482"/>
      <c r="AG61" s="1482"/>
      <c r="AH61" s="1482"/>
      <c r="AI61" s="1482"/>
      <c r="AJ61" s="1482"/>
      <c r="AK61" s="1482"/>
      <c r="AL61" s="1492"/>
      <c r="AM61" s="1337"/>
    </row>
    <row r="62" spans="1:39">
      <c r="A62" s="1337"/>
      <c r="B62" s="4025" t="s">
        <v>773</v>
      </c>
      <c r="C62" s="4026"/>
      <c r="D62" s="4026"/>
      <c r="E62" s="4026"/>
      <c r="F62" s="4026"/>
      <c r="G62" s="4026"/>
      <c r="H62" s="4026"/>
      <c r="I62" s="4026"/>
      <c r="J62" s="4026"/>
      <c r="K62" s="4027"/>
      <c r="L62" s="4164" t="s">
        <v>2599</v>
      </c>
      <c r="M62" s="4164"/>
      <c r="N62" s="4164"/>
      <c r="O62" s="4165" t="s">
        <v>2600</v>
      </c>
      <c r="P62" s="4166"/>
      <c r="Q62" s="4166"/>
      <c r="R62" s="4166"/>
      <c r="S62" s="4166"/>
      <c r="T62" s="4166"/>
      <c r="U62" s="4166"/>
      <c r="V62" s="4166"/>
      <c r="W62" s="4166"/>
      <c r="X62" s="4166"/>
      <c r="Y62" s="4166"/>
      <c r="Z62" s="4166"/>
      <c r="AA62" s="4166"/>
      <c r="AB62" s="4166"/>
      <c r="AC62" s="4166"/>
      <c r="AD62" s="4166"/>
      <c r="AE62" s="4166"/>
      <c r="AF62" s="4166"/>
      <c r="AG62" s="4166"/>
      <c r="AH62" s="4166"/>
      <c r="AI62" s="4166"/>
      <c r="AJ62" s="4166"/>
      <c r="AK62" s="4166"/>
      <c r="AL62" s="4167"/>
      <c r="AM62" s="1337"/>
    </row>
    <row r="63" spans="1:39">
      <c r="A63" s="1337"/>
      <c r="B63" s="4028"/>
      <c r="C63" s="4029"/>
      <c r="D63" s="4029"/>
      <c r="E63" s="4029"/>
      <c r="F63" s="4029"/>
      <c r="G63" s="4029"/>
      <c r="H63" s="4029"/>
      <c r="I63" s="4029"/>
      <c r="J63" s="4029"/>
      <c r="K63" s="4030"/>
      <c r="L63" s="4164"/>
      <c r="M63" s="4164"/>
      <c r="N63" s="4164"/>
      <c r="O63" s="4168"/>
      <c r="P63" s="4169"/>
      <c r="Q63" s="4169"/>
      <c r="R63" s="4169"/>
      <c r="S63" s="4169"/>
      <c r="T63" s="4169"/>
      <c r="U63" s="4169"/>
      <c r="V63" s="4169"/>
      <c r="W63" s="4169"/>
      <c r="X63" s="4169"/>
      <c r="Y63" s="4169"/>
      <c r="Z63" s="4169"/>
      <c r="AA63" s="4169"/>
      <c r="AB63" s="4169"/>
      <c r="AC63" s="4169"/>
      <c r="AD63" s="4169"/>
      <c r="AE63" s="4169"/>
      <c r="AF63" s="4169"/>
      <c r="AG63" s="4169"/>
      <c r="AH63" s="4169"/>
      <c r="AI63" s="4169"/>
      <c r="AJ63" s="4169"/>
      <c r="AK63" s="4169"/>
      <c r="AL63" s="4170"/>
      <c r="AM63" s="1337"/>
    </row>
    <row r="64" spans="1:39">
      <c r="A64" s="1337"/>
      <c r="B64" s="4028"/>
      <c r="C64" s="4029"/>
      <c r="D64" s="4029"/>
      <c r="E64" s="4029"/>
      <c r="F64" s="4029"/>
      <c r="G64" s="4029"/>
      <c r="H64" s="4029"/>
      <c r="I64" s="4029"/>
      <c r="J64" s="4029"/>
      <c r="K64" s="4030"/>
      <c r="L64" s="4164"/>
      <c r="M64" s="4164"/>
      <c r="N64" s="4164"/>
      <c r="O64" s="4168" t="s">
        <v>2601</v>
      </c>
      <c r="P64" s="4171"/>
      <c r="Q64" s="4171"/>
      <c r="R64" s="4171"/>
      <c r="S64" s="4171"/>
      <c r="T64" s="4171"/>
      <c r="U64" s="4171"/>
      <c r="V64" s="4171"/>
      <c r="W64" s="4171"/>
      <c r="X64" s="4171"/>
      <c r="Y64" s="4171"/>
      <c r="Z64" s="4171"/>
      <c r="AA64" s="4171"/>
      <c r="AB64" s="4171"/>
      <c r="AC64" s="4171"/>
      <c r="AD64" s="4171"/>
      <c r="AE64" s="4171"/>
      <c r="AF64" s="4171"/>
      <c r="AG64" s="4171"/>
      <c r="AH64" s="4171"/>
      <c r="AI64" s="4171"/>
      <c r="AJ64" s="4171"/>
      <c r="AK64" s="4171"/>
      <c r="AL64" s="4172"/>
      <c r="AM64" s="1337"/>
    </row>
    <row r="65" spans="1:39">
      <c r="A65" s="1337"/>
      <c r="B65" s="4028"/>
      <c r="C65" s="4029"/>
      <c r="D65" s="4029"/>
      <c r="E65" s="4029"/>
      <c r="F65" s="4029"/>
      <c r="G65" s="4029"/>
      <c r="H65" s="4029"/>
      <c r="I65" s="4029"/>
      <c r="J65" s="4029"/>
      <c r="K65" s="4030"/>
      <c r="L65" s="4164"/>
      <c r="M65" s="4164"/>
      <c r="N65" s="4164"/>
      <c r="O65" s="4173"/>
      <c r="P65" s="4174"/>
      <c r="Q65" s="4174"/>
      <c r="R65" s="4174"/>
      <c r="S65" s="4174"/>
      <c r="T65" s="4174"/>
      <c r="U65" s="4174"/>
      <c r="V65" s="4174"/>
      <c r="W65" s="4174"/>
      <c r="X65" s="4174"/>
      <c r="Y65" s="4174"/>
      <c r="Z65" s="4174"/>
      <c r="AA65" s="4174"/>
      <c r="AB65" s="4174"/>
      <c r="AC65" s="4174"/>
      <c r="AD65" s="4174"/>
      <c r="AE65" s="4174"/>
      <c r="AF65" s="4174"/>
      <c r="AG65" s="4174"/>
      <c r="AH65" s="4174"/>
      <c r="AI65" s="4174"/>
      <c r="AJ65" s="4174"/>
      <c r="AK65" s="4174"/>
      <c r="AL65" s="4175"/>
      <c r="AM65" s="1337"/>
    </row>
    <row r="66" spans="1:39">
      <c r="A66" s="1337"/>
      <c r="B66" s="4028"/>
      <c r="C66" s="4029"/>
      <c r="D66" s="4029"/>
      <c r="E66" s="4029"/>
      <c r="F66" s="4029"/>
      <c r="G66" s="4029"/>
      <c r="H66" s="4029"/>
      <c r="I66" s="4029"/>
      <c r="J66" s="4029"/>
      <c r="K66" s="4030"/>
      <c r="L66" s="4176" t="s">
        <v>2602</v>
      </c>
      <c r="M66" s="4176"/>
      <c r="N66" s="4176"/>
      <c r="O66" s="4177" t="s">
        <v>2603</v>
      </c>
      <c r="P66" s="4178"/>
      <c r="Q66" s="4178"/>
      <c r="R66" s="4178"/>
      <c r="S66" s="4178"/>
      <c r="T66" s="4178"/>
      <c r="U66" s="4178"/>
      <c r="V66" s="4178"/>
      <c r="W66" s="4178"/>
      <c r="X66" s="4178"/>
      <c r="Y66" s="4178"/>
      <c r="Z66" s="4178"/>
      <c r="AA66" s="4178"/>
      <c r="AB66" s="4178"/>
      <c r="AC66" s="4178"/>
      <c r="AD66" s="4178"/>
      <c r="AE66" s="4178"/>
      <c r="AF66" s="4178"/>
      <c r="AG66" s="4178"/>
      <c r="AH66" s="4178"/>
      <c r="AI66" s="4178"/>
      <c r="AJ66" s="4178"/>
      <c r="AK66" s="4178"/>
      <c r="AL66" s="4179"/>
      <c r="AM66" s="1337"/>
    </row>
    <row r="67" spans="1:39">
      <c r="A67" s="1337"/>
      <c r="B67" s="4028"/>
      <c r="C67" s="4029"/>
      <c r="D67" s="4029"/>
      <c r="E67" s="4029"/>
      <c r="F67" s="4029"/>
      <c r="G67" s="4029"/>
      <c r="H67" s="4029"/>
      <c r="I67" s="4029"/>
      <c r="J67" s="4029"/>
      <c r="K67" s="4030"/>
      <c r="L67" s="4176"/>
      <c r="M67" s="4176"/>
      <c r="N67" s="4176"/>
      <c r="O67" s="4180"/>
      <c r="P67" s="4181"/>
      <c r="Q67" s="4181"/>
      <c r="R67" s="4181"/>
      <c r="S67" s="4181"/>
      <c r="T67" s="4181"/>
      <c r="U67" s="4181"/>
      <c r="V67" s="4181"/>
      <c r="W67" s="4181"/>
      <c r="X67" s="4181"/>
      <c r="Y67" s="4181"/>
      <c r="Z67" s="4181"/>
      <c r="AA67" s="4181"/>
      <c r="AB67" s="4181"/>
      <c r="AC67" s="4181"/>
      <c r="AD67" s="4181"/>
      <c r="AE67" s="4181"/>
      <c r="AF67" s="4181"/>
      <c r="AG67" s="4181"/>
      <c r="AH67" s="4181"/>
      <c r="AI67" s="4181"/>
      <c r="AJ67" s="4181"/>
      <c r="AK67" s="4181"/>
      <c r="AL67" s="4182"/>
      <c r="AM67" s="1337"/>
    </row>
    <row r="68" spans="1:39">
      <c r="A68" s="1337"/>
      <c r="B68" s="4028"/>
      <c r="C68" s="4029"/>
      <c r="D68" s="4029"/>
      <c r="E68" s="4029"/>
      <c r="F68" s="4029"/>
      <c r="G68" s="4029"/>
      <c r="H68" s="4029"/>
      <c r="I68" s="4029"/>
      <c r="J68" s="4029"/>
      <c r="K68" s="4030"/>
      <c r="L68" s="4176"/>
      <c r="M68" s="4176"/>
      <c r="N68" s="4176"/>
      <c r="O68" s="4180"/>
      <c r="P68" s="4181"/>
      <c r="Q68" s="4181"/>
      <c r="R68" s="4181"/>
      <c r="S68" s="4181"/>
      <c r="T68" s="4181"/>
      <c r="U68" s="4181"/>
      <c r="V68" s="4181"/>
      <c r="W68" s="4181"/>
      <c r="X68" s="4181"/>
      <c r="Y68" s="4181"/>
      <c r="Z68" s="4181"/>
      <c r="AA68" s="4181"/>
      <c r="AB68" s="4181"/>
      <c r="AC68" s="4181"/>
      <c r="AD68" s="4181"/>
      <c r="AE68" s="4181"/>
      <c r="AF68" s="4181"/>
      <c r="AG68" s="4181"/>
      <c r="AH68" s="4181"/>
      <c r="AI68" s="4181"/>
      <c r="AJ68" s="4181"/>
      <c r="AK68" s="4181"/>
      <c r="AL68" s="4182"/>
      <c r="AM68" s="1337"/>
    </row>
    <row r="69" spans="1:39">
      <c r="A69" s="1337"/>
      <c r="B69" s="4031"/>
      <c r="C69" s="4032"/>
      <c r="D69" s="4032"/>
      <c r="E69" s="4032"/>
      <c r="F69" s="4032"/>
      <c r="G69" s="4032"/>
      <c r="H69" s="4032"/>
      <c r="I69" s="4032"/>
      <c r="J69" s="4032"/>
      <c r="K69" s="4033"/>
      <c r="L69" s="4176"/>
      <c r="M69" s="4176"/>
      <c r="N69" s="4176"/>
      <c r="O69" s="4183"/>
      <c r="P69" s="4184"/>
      <c r="Q69" s="4184"/>
      <c r="R69" s="4184"/>
      <c r="S69" s="4184"/>
      <c r="T69" s="4184"/>
      <c r="U69" s="4184"/>
      <c r="V69" s="4184"/>
      <c r="W69" s="4184"/>
      <c r="X69" s="4184"/>
      <c r="Y69" s="4184"/>
      <c r="Z69" s="4184"/>
      <c r="AA69" s="4184"/>
      <c r="AB69" s="4184"/>
      <c r="AC69" s="4184"/>
      <c r="AD69" s="4184"/>
      <c r="AE69" s="4184"/>
      <c r="AF69" s="4184"/>
      <c r="AG69" s="4184"/>
      <c r="AH69" s="4184"/>
      <c r="AI69" s="4184"/>
      <c r="AJ69" s="4184"/>
      <c r="AK69" s="4184"/>
      <c r="AL69" s="4185"/>
      <c r="AM69" s="1337"/>
    </row>
    <row r="70" spans="1:39" ht="92.15" customHeight="1">
      <c r="A70" s="1337"/>
      <c r="B70" s="4163" t="s">
        <v>2604</v>
      </c>
      <c r="C70" s="4163"/>
      <c r="D70" s="4163"/>
      <c r="E70" s="4163"/>
      <c r="F70" s="4163"/>
      <c r="G70" s="4163"/>
      <c r="H70" s="4163"/>
      <c r="I70" s="4163"/>
      <c r="J70" s="4163"/>
      <c r="K70" s="4163"/>
      <c r="L70" s="4163"/>
      <c r="M70" s="4163"/>
      <c r="N70" s="4163"/>
      <c r="O70" s="4163"/>
      <c r="P70" s="4163"/>
      <c r="Q70" s="4163"/>
      <c r="R70" s="4163"/>
      <c r="S70" s="4163"/>
      <c r="T70" s="4163"/>
      <c r="U70" s="4163"/>
      <c r="V70" s="4163"/>
      <c r="W70" s="4163"/>
      <c r="X70" s="4163"/>
      <c r="Y70" s="4163"/>
      <c r="Z70" s="4163"/>
      <c r="AA70" s="4163"/>
      <c r="AB70" s="4163"/>
      <c r="AC70" s="4163"/>
      <c r="AD70" s="4163"/>
      <c r="AE70" s="4163"/>
      <c r="AF70" s="4163"/>
      <c r="AG70" s="4163"/>
      <c r="AH70" s="4163"/>
      <c r="AI70" s="4163"/>
      <c r="AJ70" s="4163"/>
      <c r="AK70" s="4163"/>
      <c r="AL70" s="4163"/>
      <c r="AM70" s="1337"/>
    </row>
  </sheetData>
  <mergeCells count="94">
    <mergeCell ref="B70:AL70"/>
    <mergeCell ref="B62:K69"/>
    <mergeCell ref="L62:N65"/>
    <mergeCell ref="O62:AL63"/>
    <mergeCell ref="O64:AL65"/>
    <mergeCell ref="L66:N69"/>
    <mergeCell ref="O66:AL69"/>
    <mergeCell ref="AA56:AI57"/>
    <mergeCell ref="E58:F59"/>
    <mergeCell ref="G58:M59"/>
    <mergeCell ref="N58:O59"/>
    <mergeCell ref="P58:V59"/>
    <mergeCell ref="W58:X59"/>
    <mergeCell ref="AA58:AG59"/>
    <mergeCell ref="AH58:AI59"/>
    <mergeCell ref="E56:F57"/>
    <mergeCell ref="G56:M57"/>
    <mergeCell ref="N56:O57"/>
    <mergeCell ref="P56:V57"/>
    <mergeCell ref="W56:X57"/>
    <mergeCell ref="E54:F55"/>
    <mergeCell ref="G54:M55"/>
    <mergeCell ref="N54:O55"/>
    <mergeCell ref="P54:V55"/>
    <mergeCell ref="W54:X55"/>
    <mergeCell ref="E52:F53"/>
    <mergeCell ref="G52:M53"/>
    <mergeCell ref="N52:O53"/>
    <mergeCell ref="P52:V53"/>
    <mergeCell ref="W52:X53"/>
    <mergeCell ref="E50:F51"/>
    <mergeCell ref="G50:M51"/>
    <mergeCell ref="N50:O51"/>
    <mergeCell ref="P50:V51"/>
    <mergeCell ref="W50:X51"/>
    <mergeCell ref="E48:F49"/>
    <mergeCell ref="G48:M49"/>
    <mergeCell ref="N48:O49"/>
    <mergeCell ref="P48:V49"/>
    <mergeCell ref="W48:X49"/>
    <mergeCell ref="E46:F47"/>
    <mergeCell ref="G46:M47"/>
    <mergeCell ref="N46:O47"/>
    <mergeCell ref="P46:V47"/>
    <mergeCell ref="W46:X47"/>
    <mergeCell ref="E44:F45"/>
    <mergeCell ref="G44:M45"/>
    <mergeCell ref="N44:O45"/>
    <mergeCell ref="P44:V45"/>
    <mergeCell ref="W44:X45"/>
    <mergeCell ref="E42:F43"/>
    <mergeCell ref="G42:M43"/>
    <mergeCell ref="N42:O43"/>
    <mergeCell ref="P42:V43"/>
    <mergeCell ref="W42:X43"/>
    <mergeCell ref="N38:O39"/>
    <mergeCell ref="P38:V39"/>
    <mergeCell ref="W38:X39"/>
    <mergeCell ref="E40:F41"/>
    <mergeCell ref="G40:M41"/>
    <mergeCell ref="N40:O41"/>
    <mergeCell ref="P40:V41"/>
    <mergeCell ref="W40:X41"/>
    <mergeCell ref="B31:C61"/>
    <mergeCell ref="E32:F33"/>
    <mergeCell ref="G32:O33"/>
    <mergeCell ref="P32:X33"/>
    <mergeCell ref="E34:F35"/>
    <mergeCell ref="G34:M35"/>
    <mergeCell ref="N34:O35"/>
    <mergeCell ref="P34:V35"/>
    <mergeCell ref="W34:X35"/>
    <mergeCell ref="E36:F37"/>
    <mergeCell ref="G36:M37"/>
    <mergeCell ref="N36:O37"/>
    <mergeCell ref="P36:V37"/>
    <mergeCell ref="W36:X37"/>
    <mergeCell ref="E38:F39"/>
    <mergeCell ref="G38:M39"/>
    <mergeCell ref="AJ13:AL13"/>
    <mergeCell ref="D21:Q23"/>
    <mergeCell ref="B24:G26"/>
    <mergeCell ref="H24:I26"/>
    <mergeCell ref="B27:G30"/>
    <mergeCell ref="H28:AL30"/>
    <mergeCell ref="B11:C23"/>
    <mergeCell ref="R11:S23"/>
    <mergeCell ref="AF2:AL2"/>
    <mergeCell ref="A4:AM5"/>
    <mergeCell ref="B7:K8"/>
    <mergeCell ref="L7:AL8"/>
    <mergeCell ref="B9:K10"/>
    <mergeCell ref="AF6:AL6"/>
    <mergeCell ref="L9:N10"/>
  </mergeCells>
  <phoneticPr fontId="7"/>
  <conditionalFormatting sqref="F15">
    <cfRule type="expression" dxfId="67" priority="27">
      <formula>$F$13=1</formula>
    </cfRule>
  </conditionalFormatting>
  <conditionalFormatting sqref="F16:H16">
    <cfRule type="expression" dxfId="66" priority="23">
      <formula>$F$13=2</formula>
    </cfRule>
  </conditionalFormatting>
  <conditionalFormatting sqref="F17:H17">
    <cfRule type="expression" dxfId="65" priority="22">
      <formula>$F$13=3</formula>
    </cfRule>
  </conditionalFormatting>
  <conditionalFormatting sqref="F18:H18">
    <cfRule type="expression" dxfId="64" priority="21">
      <formula>$F$13=4</formula>
    </cfRule>
  </conditionalFormatting>
  <conditionalFormatting sqref="F19:H19">
    <cfRule type="expression" dxfId="63" priority="20">
      <formula>$F$13=5</formula>
    </cfRule>
  </conditionalFormatting>
  <conditionalFormatting sqref="H15">
    <cfRule type="expression" dxfId="62" priority="26">
      <formula>$F$13=1</formula>
    </cfRule>
  </conditionalFormatting>
  <conditionalFormatting sqref="H24:L26">
    <cfRule type="expression" dxfId="61" priority="4">
      <formula>$U$13=8</formula>
    </cfRule>
  </conditionalFormatting>
  <conditionalFormatting sqref="K24:L24">
    <cfRule type="expression" dxfId="60" priority="3">
      <formula>$H$24=1</formula>
    </cfRule>
  </conditionalFormatting>
  <conditionalFormatting sqref="K25:L25">
    <cfRule type="expression" dxfId="59" priority="2">
      <formula>$H$24=2</formula>
    </cfRule>
  </conditionalFormatting>
  <conditionalFormatting sqref="K26:L26">
    <cfRule type="expression" dxfId="58" priority="1">
      <formula>$H$24=3</formula>
    </cfRule>
  </conditionalFormatting>
  <conditionalFormatting sqref="L27:N27">
    <cfRule type="expression" dxfId="57" priority="6">
      <formula>$H$24=3</formula>
    </cfRule>
  </conditionalFormatting>
  <conditionalFormatting sqref="L27:AL27">
    <cfRule type="expression" dxfId="56" priority="5">
      <formula>$U$13=8</formula>
    </cfRule>
  </conditionalFormatting>
  <conditionalFormatting sqref="M24:X24 M25:AL26">
    <cfRule type="expression" dxfId="55" priority="8">
      <formula>$U$13=8</formula>
    </cfRule>
  </conditionalFormatting>
  <conditionalFormatting sqref="U15:W15">
    <cfRule type="expression" dxfId="54" priority="16">
      <formula>$U$13=1</formula>
    </cfRule>
  </conditionalFormatting>
  <conditionalFormatting sqref="U16:W16">
    <cfRule type="expression" dxfId="53" priority="15">
      <formula>$U$13=2</formula>
    </cfRule>
  </conditionalFormatting>
  <conditionalFormatting sqref="U17:W17">
    <cfRule type="expression" dxfId="52" priority="14">
      <formula>$U$13=3</formula>
    </cfRule>
  </conditionalFormatting>
  <conditionalFormatting sqref="U18:W18">
    <cfRule type="expression" dxfId="51" priority="13">
      <formula>$U$13=4</formula>
    </cfRule>
  </conditionalFormatting>
  <conditionalFormatting sqref="U19:W19">
    <cfRule type="expression" dxfId="50" priority="12">
      <formula>$U$13=5</formula>
    </cfRule>
  </conditionalFormatting>
  <conditionalFormatting sqref="U20:W20">
    <cfRule type="expression" dxfId="49" priority="11">
      <formula>$U$13=6</formula>
    </cfRule>
  </conditionalFormatting>
  <conditionalFormatting sqref="U21:W21">
    <cfRule type="expression" dxfId="48" priority="10">
      <formula>$U$13=7</formula>
    </cfRule>
  </conditionalFormatting>
  <conditionalFormatting sqref="U22:W22">
    <cfRule type="expression" dxfId="47" priority="9">
      <formula>$U$13=8</formula>
    </cfRule>
  </conditionalFormatting>
  <conditionalFormatting sqref="Z9">
    <cfRule type="expression" dxfId="46" priority="25">
      <formula>$L$9=1</formula>
    </cfRule>
  </conditionalFormatting>
  <conditionalFormatting sqref="Z10">
    <cfRule type="expression" dxfId="45" priority="24">
      <formula>$L$9=2</formula>
    </cfRule>
  </conditionalFormatting>
  <conditionalFormatting sqref="AA24:AL24 D31:AL61 D62:K69">
    <cfRule type="expression" dxfId="44" priority="7">
      <formula>$U$13=8</formula>
    </cfRule>
  </conditionalFormatting>
  <dataValidations count="4">
    <dataValidation type="list" allowBlank="1" showInputMessage="1" showErrorMessage="1" sqref="H24:I26 L9:N10" xr:uid="{00000000-0002-0000-4200-000000000000}">
      <formula1>"1,2"</formula1>
    </dataValidation>
    <dataValidation type="date" allowBlank="1" showInputMessage="1" showErrorMessage="1" sqref="AF2:AL2" xr:uid="{00000000-0002-0000-4200-000001000000}">
      <formula1>43922</formula1>
      <formula2>43951</formula2>
    </dataValidation>
    <dataValidation type="list" allowBlank="1" showInputMessage="1" showErrorMessage="1" sqref="U13" xr:uid="{00000000-0002-0000-4200-000002000000}">
      <formula1>"1,2,3,4,5,6,7,8"</formula1>
    </dataValidation>
    <dataValidation type="list" allowBlank="1" showInputMessage="1" showErrorMessage="1" sqref="F13" xr:uid="{00000000-0002-0000-4200-000003000000}">
      <formula1>"1,2,3,4,5"</formula1>
    </dataValidation>
  </dataValidations>
  <hyperlinks>
    <hyperlink ref="A1" location="目次!A1" display="目次へ" xr:uid="{00000000-0004-0000-4200-000000000000}"/>
  </hyperlinks>
  <pageMargins left="0.7" right="0.7" top="0.75" bottom="0.75" header="0.3" footer="0.3"/>
  <pageSetup paperSize="9" scale="94" orientation="portrait" r:id="rId1"/>
  <colBreaks count="1" manualBreakCount="1">
    <brk id="3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0000"/>
  </sheetPr>
  <dimension ref="A1:OF106"/>
  <sheetViews>
    <sheetView view="pageBreakPreview" zoomScaleNormal="100" zoomScaleSheetLayoutView="100" workbookViewId="0"/>
  </sheetViews>
  <sheetFormatPr defaultRowHeight="13"/>
  <cols>
    <col min="396" max="396" width="9.90625" customWidth="1"/>
  </cols>
  <sheetData>
    <row r="1" spans="1:396">
      <c r="A1" s="332" t="s">
        <v>840</v>
      </c>
    </row>
    <row r="2" spans="1:396">
      <c r="A2" t="s">
        <v>2688</v>
      </c>
    </row>
    <row r="3" spans="1:396">
      <c r="A3" s="4192" t="s">
        <v>908</v>
      </c>
      <c r="B3" s="349"/>
      <c r="C3" s="4194" t="s">
        <v>909</v>
      </c>
      <c r="D3" s="4194" t="s">
        <v>910</v>
      </c>
      <c r="E3" s="4186" t="s">
        <v>911</v>
      </c>
      <c r="F3" s="4187"/>
      <c r="G3" s="4186" t="s">
        <v>912</v>
      </c>
      <c r="H3" s="4187"/>
      <c r="I3" s="4186" t="s">
        <v>913</v>
      </c>
      <c r="J3" s="4187"/>
      <c r="K3" s="4186" t="s">
        <v>914</v>
      </c>
      <c r="L3" s="4187"/>
      <c r="M3" s="4186" t="s">
        <v>915</v>
      </c>
      <c r="N3" s="4187"/>
      <c r="O3" s="4186" t="s">
        <v>916</v>
      </c>
      <c r="P3" s="4187"/>
      <c r="Q3" s="4186" t="s">
        <v>917</v>
      </c>
      <c r="R3" s="4187"/>
      <c r="S3" s="4186" t="s">
        <v>918</v>
      </c>
      <c r="T3" s="4187"/>
      <c r="U3" s="4186" t="s">
        <v>919</v>
      </c>
      <c r="V3" s="4187"/>
      <c r="W3" s="4186" t="s">
        <v>920</v>
      </c>
      <c r="X3" s="4187"/>
      <c r="Y3" s="4186" t="s">
        <v>921</v>
      </c>
      <c r="Z3" s="4187"/>
      <c r="AA3" s="4186" t="s">
        <v>922</v>
      </c>
      <c r="AB3" s="4187"/>
      <c r="AC3" s="350" t="s">
        <v>2679</v>
      </c>
      <c r="AD3" s="350" t="s">
        <v>2679</v>
      </c>
      <c r="AE3" s="350" t="s">
        <v>2679</v>
      </c>
      <c r="AF3" s="350" t="s">
        <v>2679</v>
      </c>
      <c r="AG3" s="350" t="s">
        <v>2679</v>
      </c>
      <c r="AH3" s="350" t="s">
        <v>2679</v>
      </c>
      <c r="AI3" s="350" t="s">
        <v>2679</v>
      </c>
      <c r="AJ3" s="350" t="s">
        <v>2679</v>
      </c>
      <c r="AK3" s="350" t="s">
        <v>2679</v>
      </c>
      <c r="AL3" s="350" t="s">
        <v>2679</v>
      </c>
      <c r="AM3" s="350" t="s">
        <v>2679</v>
      </c>
      <c r="AN3" s="350" t="s">
        <v>2679</v>
      </c>
      <c r="AO3" s="350" t="s">
        <v>2679</v>
      </c>
      <c r="AP3" s="350" t="s">
        <v>2679</v>
      </c>
      <c r="AQ3" s="350" t="s">
        <v>2679</v>
      </c>
      <c r="AR3" s="350" t="s">
        <v>2679</v>
      </c>
      <c r="AS3" s="350" t="s">
        <v>2679</v>
      </c>
      <c r="AT3" s="350" t="s">
        <v>2679</v>
      </c>
      <c r="AU3" s="350" t="s">
        <v>2679</v>
      </c>
      <c r="AV3" s="350" t="s">
        <v>2679</v>
      </c>
      <c r="AW3" s="350" t="s">
        <v>2679</v>
      </c>
      <c r="AX3" s="350" t="s">
        <v>2679</v>
      </c>
      <c r="AY3" s="350" t="s">
        <v>2679</v>
      </c>
      <c r="AZ3" s="350" t="s">
        <v>2679</v>
      </c>
      <c r="BA3" s="350" t="s">
        <v>2679</v>
      </c>
      <c r="BB3" s="350" t="s">
        <v>2679</v>
      </c>
      <c r="BC3" s="350" t="s">
        <v>2679</v>
      </c>
      <c r="BD3" s="350" t="s">
        <v>2679</v>
      </c>
      <c r="BE3" s="350" t="s">
        <v>2679</v>
      </c>
      <c r="BF3" s="350" t="s">
        <v>2679</v>
      </c>
      <c r="BG3" s="350" t="s">
        <v>2679</v>
      </c>
      <c r="BH3" s="350" t="s">
        <v>2679</v>
      </c>
      <c r="BI3" s="350" t="s">
        <v>2679</v>
      </c>
      <c r="BJ3" s="350" t="s">
        <v>2679</v>
      </c>
      <c r="BK3" s="350" t="s">
        <v>2679</v>
      </c>
      <c r="BL3" s="350" t="s">
        <v>2679</v>
      </c>
      <c r="BM3" s="350" t="s">
        <v>2679</v>
      </c>
      <c r="BN3" s="350" t="s">
        <v>2679</v>
      </c>
      <c r="BO3" s="350" t="s">
        <v>2679</v>
      </c>
      <c r="BP3" s="350" t="s">
        <v>2679</v>
      </c>
      <c r="BQ3" s="350" t="s">
        <v>2679</v>
      </c>
      <c r="BR3" s="350" t="s">
        <v>2679</v>
      </c>
      <c r="BS3" s="350" t="s">
        <v>2679</v>
      </c>
      <c r="BT3" s="350" t="s">
        <v>2679</v>
      </c>
      <c r="BU3" s="350" t="s">
        <v>2679</v>
      </c>
      <c r="BV3" s="350" t="s">
        <v>2679</v>
      </c>
      <c r="BW3" s="350" t="s">
        <v>2679</v>
      </c>
      <c r="BX3" s="350" t="s">
        <v>2679</v>
      </c>
      <c r="BY3" s="350" t="s">
        <v>2679</v>
      </c>
      <c r="BZ3" s="350" t="s">
        <v>2679</v>
      </c>
      <c r="CA3" s="350" t="s">
        <v>2679</v>
      </c>
      <c r="CB3" s="350" t="s">
        <v>2679</v>
      </c>
      <c r="CC3" s="350" t="s">
        <v>2679</v>
      </c>
      <c r="CD3" s="350" t="s">
        <v>2679</v>
      </c>
      <c r="CE3" s="350" t="s">
        <v>2679</v>
      </c>
      <c r="CF3" s="350" t="s">
        <v>2679</v>
      </c>
      <c r="CG3" s="350" t="s">
        <v>2679</v>
      </c>
      <c r="CH3" s="350" t="s">
        <v>2679</v>
      </c>
      <c r="CI3" s="350" t="s">
        <v>2679</v>
      </c>
      <c r="CJ3" s="350" t="s">
        <v>2679</v>
      </c>
      <c r="CK3" s="350" t="s">
        <v>2679</v>
      </c>
      <c r="CL3" s="350" t="s">
        <v>2679</v>
      </c>
      <c r="CM3" s="350" t="s">
        <v>2679</v>
      </c>
      <c r="CN3" s="350" t="s">
        <v>2679</v>
      </c>
      <c r="CO3" s="350" t="s">
        <v>2679</v>
      </c>
      <c r="CP3" s="350" t="s">
        <v>2679</v>
      </c>
      <c r="CQ3" s="350" t="s">
        <v>2679</v>
      </c>
      <c r="CR3" s="350" t="s">
        <v>2679</v>
      </c>
      <c r="CS3" s="350" t="s">
        <v>2679</v>
      </c>
      <c r="CT3" s="350" t="s">
        <v>2679</v>
      </c>
      <c r="CU3" s="350" t="s">
        <v>2679</v>
      </c>
      <c r="CV3" s="350" t="s">
        <v>2679</v>
      </c>
      <c r="CW3" s="350" t="s">
        <v>2679</v>
      </c>
      <c r="CX3" s="350" t="s">
        <v>2679</v>
      </c>
      <c r="CY3" s="350" t="s">
        <v>2679</v>
      </c>
      <c r="CZ3" s="350" t="s">
        <v>2679</v>
      </c>
      <c r="DA3" s="350" t="s">
        <v>2679</v>
      </c>
      <c r="DB3" s="350" t="s">
        <v>2679</v>
      </c>
      <c r="DC3" s="350" t="s">
        <v>2679</v>
      </c>
      <c r="DD3" s="350" t="s">
        <v>2679</v>
      </c>
      <c r="DE3" s="350" t="s">
        <v>2679</v>
      </c>
      <c r="DF3" s="350" t="s">
        <v>2679</v>
      </c>
      <c r="DG3" s="350" t="s">
        <v>2679</v>
      </c>
      <c r="DH3" s="350" t="s">
        <v>2679</v>
      </c>
      <c r="DI3" s="350" t="s">
        <v>2679</v>
      </c>
      <c r="DJ3" s="350" t="s">
        <v>2679</v>
      </c>
      <c r="DK3" s="350" t="s">
        <v>2679</v>
      </c>
      <c r="DL3" s="350" t="s">
        <v>2679</v>
      </c>
      <c r="DM3" s="350" t="s">
        <v>2679</v>
      </c>
      <c r="DN3" s="350" t="s">
        <v>2679</v>
      </c>
      <c r="DO3" s="350" t="s">
        <v>2679</v>
      </c>
      <c r="DP3" s="350" t="s">
        <v>2679</v>
      </c>
      <c r="DQ3" s="350" t="s">
        <v>2679</v>
      </c>
      <c r="DR3" s="350" t="s">
        <v>2679</v>
      </c>
      <c r="DS3" s="350" t="s">
        <v>2679</v>
      </c>
      <c r="DT3" s="350" t="s">
        <v>2679</v>
      </c>
      <c r="DU3" s="350" t="s">
        <v>2679</v>
      </c>
      <c r="DV3" s="350" t="s">
        <v>2679</v>
      </c>
      <c r="DW3" s="350" t="s">
        <v>2679</v>
      </c>
      <c r="DX3" s="350" t="s">
        <v>2679</v>
      </c>
      <c r="DY3" s="350" t="s">
        <v>2679</v>
      </c>
      <c r="DZ3" s="350" t="s">
        <v>2679</v>
      </c>
      <c r="EA3" s="350" t="s">
        <v>2679</v>
      </c>
      <c r="EB3" s="350" t="s">
        <v>2679</v>
      </c>
      <c r="EC3" s="350" t="s">
        <v>2679</v>
      </c>
      <c r="ED3" s="350" t="s">
        <v>2679</v>
      </c>
      <c r="EE3" s="350" t="s">
        <v>2679</v>
      </c>
      <c r="EF3" s="350" t="s">
        <v>2679</v>
      </c>
      <c r="EG3" s="350" t="s">
        <v>2679</v>
      </c>
      <c r="EH3" s="350" t="s">
        <v>2679</v>
      </c>
      <c r="EI3" s="350" t="s">
        <v>2679</v>
      </c>
      <c r="EJ3" s="350" t="s">
        <v>2679</v>
      </c>
      <c r="EK3" s="350" t="s">
        <v>2679</v>
      </c>
      <c r="EL3" s="350" t="s">
        <v>2679</v>
      </c>
      <c r="EM3" s="350" t="s">
        <v>2679</v>
      </c>
      <c r="EN3" s="350" t="s">
        <v>2679</v>
      </c>
      <c r="EO3" s="350" t="s">
        <v>2679</v>
      </c>
      <c r="EP3" s="350" t="s">
        <v>2679</v>
      </c>
      <c r="EQ3" s="350" t="s">
        <v>2679</v>
      </c>
      <c r="ER3" s="350" t="s">
        <v>2679</v>
      </c>
      <c r="ES3" s="350" t="s">
        <v>2679</v>
      </c>
      <c r="ET3" s="350" t="s">
        <v>2679</v>
      </c>
      <c r="EU3" s="350" t="s">
        <v>2679</v>
      </c>
      <c r="EV3" s="350" t="s">
        <v>2679</v>
      </c>
      <c r="EW3" s="350" t="s">
        <v>2679</v>
      </c>
      <c r="EX3" s="350" t="s">
        <v>2679</v>
      </c>
      <c r="EY3" s="350" t="s">
        <v>2679</v>
      </c>
      <c r="EZ3" s="350" t="s">
        <v>2679</v>
      </c>
      <c r="FA3" s="350" t="s">
        <v>2679</v>
      </c>
      <c r="FB3" s="350" t="s">
        <v>2679</v>
      </c>
      <c r="FC3" s="350" t="s">
        <v>2679</v>
      </c>
      <c r="FD3" s="350" t="s">
        <v>2679</v>
      </c>
      <c r="FE3" s="350" t="s">
        <v>2679</v>
      </c>
      <c r="FF3" s="350" t="s">
        <v>2679</v>
      </c>
      <c r="FG3" s="350" t="s">
        <v>2679</v>
      </c>
      <c r="FH3" s="350" t="s">
        <v>2679</v>
      </c>
      <c r="FI3" s="350" t="s">
        <v>2679</v>
      </c>
      <c r="FJ3" s="350" t="s">
        <v>2679</v>
      </c>
      <c r="FK3" s="350" t="s">
        <v>2679</v>
      </c>
      <c r="FL3" s="350" t="s">
        <v>2679</v>
      </c>
      <c r="FM3" s="350" t="s">
        <v>2679</v>
      </c>
      <c r="FN3" s="350" t="s">
        <v>2679</v>
      </c>
      <c r="FO3" s="350" t="s">
        <v>2679</v>
      </c>
      <c r="FP3" s="350" t="s">
        <v>2679</v>
      </c>
      <c r="FQ3" s="350" t="s">
        <v>2679</v>
      </c>
      <c r="FR3" s="350" t="s">
        <v>2679</v>
      </c>
      <c r="FS3" s="350" t="s">
        <v>2679</v>
      </c>
      <c r="FT3" s="350" t="s">
        <v>2679</v>
      </c>
      <c r="FU3" s="350" t="s">
        <v>2679</v>
      </c>
      <c r="FV3" s="350" t="s">
        <v>2679</v>
      </c>
      <c r="FW3" s="350" t="s">
        <v>2679</v>
      </c>
      <c r="FX3" s="350" t="s">
        <v>2679</v>
      </c>
      <c r="FY3" s="350" t="s">
        <v>2679</v>
      </c>
      <c r="FZ3" s="350" t="s">
        <v>2679</v>
      </c>
      <c r="GA3" s="350" t="s">
        <v>2679</v>
      </c>
      <c r="GB3" s="350" t="s">
        <v>2679</v>
      </c>
      <c r="GC3" s="350" t="s">
        <v>2679</v>
      </c>
      <c r="GD3" s="350" t="s">
        <v>2679</v>
      </c>
      <c r="GE3" s="350" t="s">
        <v>2679</v>
      </c>
      <c r="GF3" s="350" t="s">
        <v>2679</v>
      </c>
      <c r="GG3" s="350" t="s">
        <v>2679</v>
      </c>
      <c r="GH3" s="350" t="s">
        <v>2679</v>
      </c>
      <c r="GI3" s="350" t="s">
        <v>2679</v>
      </c>
      <c r="GJ3" s="350" t="s">
        <v>2679</v>
      </c>
      <c r="GK3" s="350" t="s">
        <v>2679</v>
      </c>
      <c r="GL3" s="350" t="s">
        <v>2679</v>
      </c>
      <c r="GM3" s="350" t="s">
        <v>2679</v>
      </c>
      <c r="GN3" s="350" t="s">
        <v>2679</v>
      </c>
      <c r="GO3" s="350" t="s">
        <v>2679</v>
      </c>
      <c r="GP3" s="350" t="s">
        <v>2679</v>
      </c>
      <c r="GQ3" s="350" t="s">
        <v>2679</v>
      </c>
      <c r="GR3" s="350" t="s">
        <v>2679</v>
      </c>
      <c r="GS3" s="350" t="s">
        <v>2679</v>
      </c>
      <c r="GT3" s="350" t="s">
        <v>2679</v>
      </c>
      <c r="GU3" s="350" t="s">
        <v>2679</v>
      </c>
      <c r="GV3" s="350" t="s">
        <v>2679</v>
      </c>
      <c r="GW3" s="350" t="s">
        <v>2679</v>
      </c>
      <c r="GX3" s="350" t="s">
        <v>2679</v>
      </c>
      <c r="GY3" s="350" t="s">
        <v>2679</v>
      </c>
      <c r="GZ3" s="350" t="s">
        <v>2679</v>
      </c>
      <c r="HA3" s="350" t="s">
        <v>2679</v>
      </c>
      <c r="HB3" s="350" t="s">
        <v>2679</v>
      </c>
      <c r="HC3" s="350" t="s">
        <v>2679</v>
      </c>
      <c r="HD3" s="350" t="s">
        <v>2679</v>
      </c>
      <c r="HE3" s="350" t="s">
        <v>2679</v>
      </c>
      <c r="HF3" s="350" t="s">
        <v>2679</v>
      </c>
      <c r="HG3" s="350" t="s">
        <v>2679</v>
      </c>
      <c r="HH3" s="350" t="s">
        <v>2679</v>
      </c>
      <c r="HI3" s="350" t="s">
        <v>2679</v>
      </c>
      <c r="HJ3" s="350" t="s">
        <v>2679</v>
      </c>
      <c r="HK3" s="350" t="s">
        <v>2679</v>
      </c>
      <c r="HL3" s="350" t="s">
        <v>2679</v>
      </c>
      <c r="HM3" s="350" t="s">
        <v>2679</v>
      </c>
      <c r="HN3" s="350" t="s">
        <v>2679</v>
      </c>
      <c r="HO3" s="350" t="s">
        <v>2679</v>
      </c>
      <c r="HP3" s="350" t="s">
        <v>2679</v>
      </c>
      <c r="HQ3" s="350" t="s">
        <v>2679</v>
      </c>
      <c r="HR3" s="350" t="s">
        <v>2679</v>
      </c>
      <c r="HS3" s="350" t="s">
        <v>2679</v>
      </c>
      <c r="HT3" s="350" t="s">
        <v>2679</v>
      </c>
      <c r="HU3" s="350" t="s">
        <v>2679</v>
      </c>
      <c r="HV3" s="350" t="s">
        <v>2679</v>
      </c>
      <c r="HW3" s="350" t="s">
        <v>2679</v>
      </c>
      <c r="HX3" s="350" t="s">
        <v>2679</v>
      </c>
      <c r="HY3" s="350" t="s">
        <v>2679</v>
      </c>
      <c r="HZ3" s="350" t="s">
        <v>2679</v>
      </c>
      <c r="IA3" s="350" t="s">
        <v>2679</v>
      </c>
      <c r="IB3" s="350" t="s">
        <v>2679</v>
      </c>
      <c r="IC3" s="350" t="s">
        <v>2679</v>
      </c>
      <c r="ID3" s="350" t="s">
        <v>2679</v>
      </c>
      <c r="IE3" s="350" t="s">
        <v>2679</v>
      </c>
      <c r="IF3" s="350" t="s">
        <v>2679</v>
      </c>
      <c r="IG3" s="350" t="s">
        <v>2679</v>
      </c>
      <c r="IH3" s="350" t="s">
        <v>2679</v>
      </c>
      <c r="II3" s="350" t="s">
        <v>2679</v>
      </c>
      <c r="IJ3" s="350" t="s">
        <v>2679</v>
      </c>
      <c r="IK3" s="350" t="s">
        <v>2679</v>
      </c>
      <c r="IL3" s="350" t="s">
        <v>2679</v>
      </c>
      <c r="IM3" s="350" t="s">
        <v>2679</v>
      </c>
      <c r="IN3" s="350" t="s">
        <v>2679</v>
      </c>
      <c r="IO3" s="350" t="s">
        <v>2679</v>
      </c>
      <c r="IP3" s="350" t="s">
        <v>2679</v>
      </c>
      <c r="IQ3" s="350" t="s">
        <v>2679</v>
      </c>
      <c r="IR3" s="350" t="s">
        <v>2679</v>
      </c>
      <c r="IS3" s="350" t="s">
        <v>2679</v>
      </c>
      <c r="IT3" s="350" t="s">
        <v>2679</v>
      </c>
      <c r="IU3" s="350" t="s">
        <v>2679</v>
      </c>
      <c r="IV3" s="350" t="s">
        <v>2679</v>
      </c>
      <c r="IW3" s="350" t="s">
        <v>2679</v>
      </c>
      <c r="IX3" s="350" t="s">
        <v>2679</v>
      </c>
      <c r="IY3" s="350" t="s">
        <v>2679</v>
      </c>
      <c r="IZ3" s="350" t="s">
        <v>2679</v>
      </c>
      <c r="JA3" s="350" t="s">
        <v>2679</v>
      </c>
      <c r="JB3" s="350" t="s">
        <v>2679</v>
      </c>
      <c r="JC3" s="350" t="s">
        <v>2679</v>
      </c>
      <c r="JD3" s="350" t="s">
        <v>2679</v>
      </c>
      <c r="JE3" s="350" t="s">
        <v>2679</v>
      </c>
      <c r="JF3" s="350" t="s">
        <v>2679</v>
      </c>
      <c r="JG3" s="350" t="s">
        <v>2679</v>
      </c>
      <c r="JH3" s="350" t="s">
        <v>2679</v>
      </c>
      <c r="JI3" s="350" t="s">
        <v>2679</v>
      </c>
      <c r="JJ3" s="350" t="s">
        <v>2679</v>
      </c>
      <c r="JK3" s="350" t="s">
        <v>2679</v>
      </c>
      <c r="JL3" s="350" t="s">
        <v>2679</v>
      </c>
      <c r="JM3" s="350" t="s">
        <v>2679</v>
      </c>
      <c r="JN3" s="350" t="s">
        <v>2679</v>
      </c>
      <c r="JO3" s="350" t="s">
        <v>2679</v>
      </c>
      <c r="JP3" s="350" t="s">
        <v>2679</v>
      </c>
      <c r="JQ3" s="350" t="s">
        <v>2679</v>
      </c>
      <c r="JR3" s="350" t="s">
        <v>2679</v>
      </c>
      <c r="JS3" s="350" t="s">
        <v>2679</v>
      </c>
      <c r="JT3" s="350" t="s">
        <v>2679</v>
      </c>
      <c r="JU3" s="350" t="s">
        <v>2679</v>
      </c>
      <c r="JV3" s="350" t="s">
        <v>2679</v>
      </c>
      <c r="JW3" s="350" t="s">
        <v>2679</v>
      </c>
      <c r="JX3" s="350" t="s">
        <v>2679</v>
      </c>
      <c r="JY3" s="350" t="s">
        <v>2679</v>
      </c>
      <c r="JZ3" s="350" t="s">
        <v>2679</v>
      </c>
      <c r="KA3" s="350" t="s">
        <v>2679</v>
      </c>
      <c r="KB3" s="350" t="s">
        <v>2679</v>
      </c>
      <c r="KC3" s="350" t="s">
        <v>2679</v>
      </c>
      <c r="KD3" s="350" t="s">
        <v>2679</v>
      </c>
      <c r="KE3" s="350" t="s">
        <v>2679</v>
      </c>
      <c r="KF3" s="350" t="s">
        <v>2679</v>
      </c>
      <c r="KG3" s="350" t="s">
        <v>2679</v>
      </c>
      <c r="KH3" s="350" t="s">
        <v>2679</v>
      </c>
      <c r="KI3" s="350" t="s">
        <v>2679</v>
      </c>
      <c r="KJ3" s="350" t="s">
        <v>2679</v>
      </c>
      <c r="KK3" s="350" t="s">
        <v>2679</v>
      </c>
      <c r="KL3" s="350" t="s">
        <v>2679</v>
      </c>
      <c r="KM3" s="350" t="s">
        <v>2679</v>
      </c>
      <c r="KN3" s="350" t="s">
        <v>2679</v>
      </c>
      <c r="KO3" s="350" t="s">
        <v>2679</v>
      </c>
      <c r="KP3" s="350" t="s">
        <v>2679</v>
      </c>
      <c r="KQ3" s="350" t="s">
        <v>2679</v>
      </c>
      <c r="KR3" s="350" t="s">
        <v>2680</v>
      </c>
      <c r="KS3" s="350" t="s">
        <v>2680</v>
      </c>
      <c r="KT3" s="350" t="s">
        <v>2680</v>
      </c>
      <c r="KU3" s="350" t="s">
        <v>2680</v>
      </c>
      <c r="KV3" s="350" t="s">
        <v>2680</v>
      </c>
      <c r="KW3" s="350" t="s">
        <v>2680</v>
      </c>
      <c r="KX3" s="350" t="s">
        <v>2680</v>
      </c>
      <c r="KY3" s="350" t="s">
        <v>2680</v>
      </c>
      <c r="KZ3" s="350" t="s">
        <v>2680</v>
      </c>
      <c r="LA3" s="350" t="s">
        <v>2680</v>
      </c>
      <c r="LB3" s="350" t="s">
        <v>2680</v>
      </c>
      <c r="LC3" s="350" t="s">
        <v>2680</v>
      </c>
      <c r="LD3" s="350" t="s">
        <v>2680</v>
      </c>
      <c r="LE3" s="350" t="s">
        <v>2680</v>
      </c>
      <c r="LF3" s="350" t="s">
        <v>2680</v>
      </c>
      <c r="LG3" s="350" t="s">
        <v>2680</v>
      </c>
      <c r="LH3" s="350" t="s">
        <v>2680</v>
      </c>
      <c r="LI3" s="350" t="s">
        <v>2680</v>
      </c>
      <c r="LJ3" s="350" t="s">
        <v>2680</v>
      </c>
      <c r="LK3" s="350" t="s">
        <v>2680</v>
      </c>
      <c r="LL3" s="350" t="s">
        <v>2680</v>
      </c>
      <c r="LM3" s="350" t="s">
        <v>2680</v>
      </c>
      <c r="LN3" s="350" t="s">
        <v>2680</v>
      </c>
      <c r="LO3" s="350" t="s">
        <v>2680</v>
      </c>
      <c r="LP3" s="350" t="s">
        <v>2680</v>
      </c>
      <c r="LQ3" s="350" t="s">
        <v>2680</v>
      </c>
      <c r="LR3" s="350" t="s">
        <v>2680</v>
      </c>
      <c r="LS3" s="350" t="s">
        <v>2680</v>
      </c>
      <c r="LT3" s="350" t="s">
        <v>2680</v>
      </c>
      <c r="LU3" s="350" t="s">
        <v>2680</v>
      </c>
      <c r="LV3" s="350" t="s">
        <v>2680</v>
      </c>
      <c r="LW3" s="350" t="s">
        <v>2680</v>
      </c>
      <c r="LX3" s="350" t="s">
        <v>2680</v>
      </c>
      <c r="LY3" s="350" t="s">
        <v>2680</v>
      </c>
      <c r="LZ3" s="350" t="s">
        <v>2680</v>
      </c>
      <c r="MA3" s="350" t="s">
        <v>2680</v>
      </c>
      <c r="MB3" s="350" t="s">
        <v>2680</v>
      </c>
      <c r="MC3" s="350" t="s">
        <v>2680</v>
      </c>
      <c r="MD3" s="350" t="s">
        <v>2680</v>
      </c>
      <c r="ME3" s="350" t="s">
        <v>2680</v>
      </c>
      <c r="MF3" s="350" t="s">
        <v>2680</v>
      </c>
      <c r="MG3" s="350" t="s">
        <v>2680</v>
      </c>
      <c r="MH3" s="350" t="s">
        <v>2680</v>
      </c>
      <c r="MI3" s="350" t="s">
        <v>2680</v>
      </c>
      <c r="MJ3" s="350" t="s">
        <v>2680</v>
      </c>
      <c r="MK3" s="350" t="s">
        <v>2680</v>
      </c>
      <c r="ML3" s="350" t="s">
        <v>2680</v>
      </c>
      <c r="MM3" s="350" t="s">
        <v>2680</v>
      </c>
      <c r="MN3" s="350" t="s">
        <v>2680</v>
      </c>
      <c r="MO3" s="350" t="s">
        <v>2680</v>
      </c>
      <c r="MP3" s="350" t="s">
        <v>2680</v>
      </c>
      <c r="MQ3" s="350" t="s">
        <v>2680</v>
      </c>
      <c r="MR3" s="350" t="s">
        <v>2680</v>
      </c>
      <c r="MS3" s="350" t="s">
        <v>2680</v>
      </c>
      <c r="MT3" s="350" t="s">
        <v>2680</v>
      </c>
      <c r="MU3" s="350" t="s">
        <v>2680</v>
      </c>
      <c r="MV3" s="350" t="s">
        <v>2680</v>
      </c>
      <c r="MW3" s="350" t="s">
        <v>2680</v>
      </c>
      <c r="MX3" s="350" t="s">
        <v>2680</v>
      </c>
      <c r="MY3" s="350" t="s">
        <v>2680</v>
      </c>
      <c r="MZ3" s="350" t="s">
        <v>2680</v>
      </c>
      <c r="NA3" s="350" t="s">
        <v>2680</v>
      </c>
      <c r="NB3" s="350" t="s">
        <v>2680</v>
      </c>
      <c r="NC3" s="350" t="s">
        <v>2680</v>
      </c>
      <c r="ND3" s="350" t="s">
        <v>2680</v>
      </c>
      <c r="NE3" s="350" t="s">
        <v>2680</v>
      </c>
      <c r="NF3" s="350" t="s">
        <v>2680</v>
      </c>
      <c r="NG3" s="350" t="s">
        <v>2680</v>
      </c>
      <c r="NH3" s="350" t="s">
        <v>2680</v>
      </c>
      <c r="NI3" s="350" t="s">
        <v>2680</v>
      </c>
      <c r="NJ3" s="350" t="s">
        <v>2680</v>
      </c>
      <c r="NK3" s="350" t="s">
        <v>2680</v>
      </c>
      <c r="NL3" s="350" t="s">
        <v>2680</v>
      </c>
      <c r="NM3" s="350" t="s">
        <v>2680</v>
      </c>
      <c r="NN3" s="350" t="s">
        <v>2680</v>
      </c>
      <c r="NO3" s="350" t="s">
        <v>2680</v>
      </c>
      <c r="NP3" s="350" t="s">
        <v>2680</v>
      </c>
      <c r="NQ3" s="350" t="s">
        <v>2680</v>
      </c>
      <c r="NR3" s="350" t="s">
        <v>2680</v>
      </c>
      <c r="NS3" s="350" t="s">
        <v>2680</v>
      </c>
      <c r="NT3" s="350" t="s">
        <v>2680</v>
      </c>
      <c r="NU3" s="350" t="s">
        <v>2680</v>
      </c>
      <c r="NV3" s="350" t="s">
        <v>2680</v>
      </c>
      <c r="NW3" s="350" t="s">
        <v>2680</v>
      </c>
      <c r="NX3" s="350" t="s">
        <v>2680</v>
      </c>
      <c r="NY3" s="350" t="s">
        <v>2680</v>
      </c>
      <c r="NZ3" s="350" t="s">
        <v>2680</v>
      </c>
      <c r="OA3" s="350" t="s">
        <v>2680</v>
      </c>
      <c r="OB3" s="350" t="s">
        <v>2680</v>
      </c>
      <c r="OC3" s="350" t="s">
        <v>2680</v>
      </c>
      <c r="OD3" s="350" t="s">
        <v>2680</v>
      </c>
      <c r="OE3" s="345" t="s">
        <v>929</v>
      </c>
      <c r="OF3" s="347" t="s">
        <v>930</v>
      </c>
    </row>
    <row r="4" spans="1:396">
      <c r="A4" s="4193"/>
      <c r="B4" s="351" t="s">
        <v>931</v>
      </c>
      <c r="C4" s="4195"/>
      <c r="D4" s="4195"/>
      <c r="E4" s="4188"/>
      <c r="F4" s="4189"/>
      <c r="G4" s="4188"/>
      <c r="H4" s="4189"/>
      <c r="I4" s="4188"/>
      <c r="J4" s="4189"/>
      <c r="K4" s="4188"/>
      <c r="L4" s="4189"/>
      <c r="M4" s="4188"/>
      <c r="N4" s="4189"/>
      <c r="O4" s="4188"/>
      <c r="P4" s="4189"/>
      <c r="Q4" s="4188"/>
      <c r="R4" s="4189"/>
      <c r="S4" s="4188"/>
      <c r="T4" s="4189"/>
      <c r="U4" s="4188"/>
      <c r="V4" s="4189"/>
      <c r="W4" s="4188"/>
      <c r="X4" s="4189"/>
      <c r="Y4" s="4188"/>
      <c r="Z4" s="4189"/>
      <c r="AA4" s="4188"/>
      <c r="AB4" s="4189"/>
      <c r="AC4" s="352">
        <v>45017</v>
      </c>
      <c r="AD4" s="352">
        <v>45018</v>
      </c>
      <c r="AE4" s="352">
        <v>45019</v>
      </c>
      <c r="AF4" s="352">
        <v>45020</v>
      </c>
      <c r="AG4" s="352">
        <v>45021</v>
      </c>
      <c r="AH4" s="352">
        <v>45022</v>
      </c>
      <c r="AI4" s="352">
        <v>45023</v>
      </c>
      <c r="AJ4" s="352">
        <v>45024</v>
      </c>
      <c r="AK4" s="352">
        <v>45025</v>
      </c>
      <c r="AL4" s="352">
        <v>45026</v>
      </c>
      <c r="AM4" s="352">
        <v>45027</v>
      </c>
      <c r="AN4" s="352">
        <v>45028</v>
      </c>
      <c r="AO4" s="352">
        <v>45029</v>
      </c>
      <c r="AP4" s="352">
        <v>45030</v>
      </c>
      <c r="AQ4" s="352">
        <v>45031</v>
      </c>
      <c r="AR4" s="352">
        <v>45032</v>
      </c>
      <c r="AS4" s="352">
        <v>45033</v>
      </c>
      <c r="AT4" s="352">
        <v>45034</v>
      </c>
      <c r="AU4" s="352">
        <v>45035</v>
      </c>
      <c r="AV4" s="352">
        <v>45036</v>
      </c>
      <c r="AW4" s="352">
        <v>45037</v>
      </c>
      <c r="AX4" s="352">
        <v>45038</v>
      </c>
      <c r="AY4" s="352">
        <v>45039</v>
      </c>
      <c r="AZ4" s="352">
        <v>45040</v>
      </c>
      <c r="BA4" s="352">
        <v>45041</v>
      </c>
      <c r="BB4" s="352">
        <v>45042</v>
      </c>
      <c r="BC4" s="352">
        <v>45043</v>
      </c>
      <c r="BD4" s="352">
        <v>45044</v>
      </c>
      <c r="BE4" s="352">
        <v>45045</v>
      </c>
      <c r="BF4" s="352">
        <v>45046</v>
      </c>
      <c r="BG4" s="352">
        <v>45047</v>
      </c>
      <c r="BH4" s="352">
        <v>45048</v>
      </c>
      <c r="BI4" s="352">
        <v>45049</v>
      </c>
      <c r="BJ4" s="352">
        <v>45050</v>
      </c>
      <c r="BK4" s="352">
        <v>45051</v>
      </c>
      <c r="BL4" s="352">
        <v>45052</v>
      </c>
      <c r="BM4" s="352">
        <v>45053</v>
      </c>
      <c r="BN4" s="352">
        <v>45054</v>
      </c>
      <c r="BO4" s="352">
        <v>45055</v>
      </c>
      <c r="BP4" s="352">
        <v>45056</v>
      </c>
      <c r="BQ4" s="352">
        <v>45057</v>
      </c>
      <c r="BR4" s="352">
        <v>45058</v>
      </c>
      <c r="BS4" s="352">
        <v>45059</v>
      </c>
      <c r="BT4" s="352">
        <v>45060</v>
      </c>
      <c r="BU4" s="352">
        <v>45061</v>
      </c>
      <c r="BV4" s="352">
        <v>45062</v>
      </c>
      <c r="BW4" s="352">
        <v>45063</v>
      </c>
      <c r="BX4" s="352">
        <v>45064</v>
      </c>
      <c r="BY4" s="352">
        <v>45065</v>
      </c>
      <c r="BZ4" s="352">
        <v>45066</v>
      </c>
      <c r="CA4" s="352">
        <v>45067</v>
      </c>
      <c r="CB4" s="352">
        <v>45068</v>
      </c>
      <c r="CC4" s="352">
        <v>45069</v>
      </c>
      <c r="CD4" s="352">
        <v>45070</v>
      </c>
      <c r="CE4" s="352">
        <v>45071</v>
      </c>
      <c r="CF4" s="352">
        <v>45072</v>
      </c>
      <c r="CG4" s="352">
        <v>45073</v>
      </c>
      <c r="CH4" s="352">
        <v>45074</v>
      </c>
      <c r="CI4" s="352">
        <v>45075</v>
      </c>
      <c r="CJ4" s="352">
        <v>45076</v>
      </c>
      <c r="CK4" s="352">
        <v>45077</v>
      </c>
      <c r="CL4" s="352">
        <v>45078</v>
      </c>
      <c r="CM4" s="352">
        <v>45079</v>
      </c>
      <c r="CN4" s="352">
        <v>45080</v>
      </c>
      <c r="CO4" s="352">
        <v>45081</v>
      </c>
      <c r="CP4" s="352">
        <v>45082</v>
      </c>
      <c r="CQ4" s="352">
        <v>45083</v>
      </c>
      <c r="CR4" s="352">
        <v>45084</v>
      </c>
      <c r="CS4" s="352">
        <v>45085</v>
      </c>
      <c r="CT4" s="352">
        <v>45086</v>
      </c>
      <c r="CU4" s="352">
        <v>45087</v>
      </c>
      <c r="CV4" s="352">
        <v>45088</v>
      </c>
      <c r="CW4" s="352">
        <v>45089</v>
      </c>
      <c r="CX4" s="352">
        <v>45090</v>
      </c>
      <c r="CY4" s="352">
        <v>45091</v>
      </c>
      <c r="CZ4" s="352">
        <v>45092</v>
      </c>
      <c r="DA4" s="352">
        <v>45093</v>
      </c>
      <c r="DB4" s="352">
        <v>45094</v>
      </c>
      <c r="DC4" s="352">
        <v>45095</v>
      </c>
      <c r="DD4" s="352">
        <v>45096</v>
      </c>
      <c r="DE4" s="352">
        <v>45097</v>
      </c>
      <c r="DF4" s="352">
        <v>45098</v>
      </c>
      <c r="DG4" s="352">
        <v>45099</v>
      </c>
      <c r="DH4" s="352">
        <v>45100</v>
      </c>
      <c r="DI4" s="352">
        <v>45101</v>
      </c>
      <c r="DJ4" s="352">
        <v>45102</v>
      </c>
      <c r="DK4" s="352">
        <v>45103</v>
      </c>
      <c r="DL4" s="352">
        <v>45104</v>
      </c>
      <c r="DM4" s="352">
        <v>45105</v>
      </c>
      <c r="DN4" s="352">
        <v>45106</v>
      </c>
      <c r="DO4" s="352">
        <v>45107</v>
      </c>
      <c r="DP4" s="352">
        <v>45108</v>
      </c>
      <c r="DQ4" s="352">
        <v>45109</v>
      </c>
      <c r="DR4" s="352">
        <v>45110</v>
      </c>
      <c r="DS4" s="352">
        <v>45111</v>
      </c>
      <c r="DT4" s="352">
        <v>45112</v>
      </c>
      <c r="DU4" s="352">
        <v>45113</v>
      </c>
      <c r="DV4" s="352">
        <v>45114</v>
      </c>
      <c r="DW4" s="352">
        <v>45115</v>
      </c>
      <c r="DX4" s="352">
        <v>45116</v>
      </c>
      <c r="DY4" s="352">
        <v>45117</v>
      </c>
      <c r="DZ4" s="352">
        <v>45118</v>
      </c>
      <c r="EA4" s="352">
        <v>45119</v>
      </c>
      <c r="EB4" s="352">
        <v>45120</v>
      </c>
      <c r="EC4" s="352">
        <v>45121</v>
      </c>
      <c r="ED4" s="352">
        <v>45122</v>
      </c>
      <c r="EE4" s="352">
        <v>45123</v>
      </c>
      <c r="EF4" s="352">
        <v>45124</v>
      </c>
      <c r="EG4" s="352">
        <v>45125</v>
      </c>
      <c r="EH4" s="352">
        <v>45126</v>
      </c>
      <c r="EI4" s="352">
        <v>45127</v>
      </c>
      <c r="EJ4" s="352">
        <v>45128</v>
      </c>
      <c r="EK4" s="352">
        <v>45129</v>
      </c>
      <c r="EL4" s="352">
        <v>45130</v>
      </c>
      <c r="EM4" s="352">
        <v>45131</v>
      </c>
      <c r="EN4" s="352">
        <v>45132</v>
      </c>
      <c r="EO4" s="352">
        <v>45133</v>
      </c>
      <c r="EP4" s="352">
        <v>45134</v>
      </c>
      <c r="EQ4" s="352">
        <v>45135</v>
      </c>
      <c r="ER4" s="352">
        <v>45136</v>
      </c>
      <c r="ES4" s="352">
        <v>45137</v>
      </c>
      <c r="ET4" s="352">
        <v>45138</v>
      </c>
      <c r="EU4" s="352">
        <v>45139</v>
      </c>
      <c r="EV4" s="352">
        <v>45140</v>
      </c>
      <c r="EW4" s="352">
        <v>45141</v>
      </c>
      <c r="EX4" s="352">
        <v>45142</v>
      </c>
      <c r="EY4" s="352">
        <v>45143</v>
      </c>
      <c r="EZ4" s="352">
        <v>45144</v>
      </c>
      <c r="FA4" s="352">
        <v>45145</v>
      </c>
      <c r="FB4" s="352">
        <v>45146</v>
      </c>
      <c r="FC4" s="352">
        <v>45147</v>
      </c>
      <c r="FD4" s="352">
        <v>45148</v>
      </c>
      <c r="FE4" s="352">
        <v>45149</v>
      </c>
      <c r="FF4" s="352">
        <v>45150</v>
      </c>
      <c r="FG4" s="352">
        <v>45151</v>
      </c>
      <c r="FH4" s="352">
        <v>45152</v>
      </c>
      <c r="FI4" s="352">
        <v>45153</v>
      </c>
      <c r="FJ4" s="352">
        <v>45154</v>
      </c>
      <c r="FK4" s="352">
        <v>45155</v>
      </c>
      <c r="FL4" s="352">
        <v>45156</v>
      </c>
      <c r="FM4" s="352">
        <v>45157</v>
      </c>
      <c r="FN4" s="352">
        <v>45158</v>
      </c>
      <c r="FO4" s="352">
        <v>45159</v>
      </c>
      <c r="FP4" s="352">
        <v>45160</v>
      </c>
      <c r="FQ4" s="352">
        <v>45161</v>
      </c>
      <c r="FR4" s="352">
        <v>45162</v>
      </c>
      <c r="FS4" s="352">
        <v>45163</v>
      </c>
      <c r="FT4" s="352">
        <v>45164</v>
      </c>
      <c r="FU4" s="352">
        <v>45165</v>
      </c>
      <c r="FV4" s="352">
        <v>45166</v>
      </c>
      <c r="FW4" s="352">
        <v>45167</v>
      </c>
      <c r="FX4" s="352">
        <v>45168</v>
      </c>
      <c r="FY4" s="352">
        <v>45169</v>
      </c>
      <c r="FZ4" s="352">
        <v>45170</v>
      </c>
      <c r="GA4" s="352">
        <v>45171</v>
      </c>
      <c r="GB4" s="352">
        <v>45172</v>
      </c>
      <c r="GC4" s="352">
        <v>45173</v>
      </c>
      <c r="GD4" s="352">
        <v>45174</v>
      </c>
      <c r="GE4" s="352">
        <v>45175</v>
      </c>
      <c r="GF4" s="352">
        <v>45176</v>
      </c>
      <c r="GG4" s="352">
        <v>45177</v>
      </c>
      <c r="GH4" s="352">
        <v>45178</v>
      </c>
      <c r="GI4" s="352">
        <v>45179</v>
      </c>
      <c r="GJ4" s="352">
        <v>45180</v>
      </c>
      <c r="GK4" s="352">
        <v>45181</v>
      </c>
      <c r="GL4" s="352">
        <v>45182</v>
      </c>
      <c r="GM4" s="352">
        <v>45183</v>
      </c>
      <c r="GN4" s="352">
        <v>45184</v>
      </c>
      <c r="GO4" s="352">
        <v>45185</v>
      </c>
      <c r="GP4" s="352">
        <v>45186</v>
      </c>
      <c r="GQ4" s="352">
        <v>45187</v>
      </c>
      <c r="GR4" s="352">
        <v>45188</v>
      </c>
      <c r="GS4" s="352">
        <v>45189</v>
      </c>
      <c r="GT4" s="352">
        <v>45190</v>
      </c>
      <c r="GU4" s="352">
        <v>45191</v>
      </c>
      <c r="GV4" s="352">
        <v>45192</v>
      </c>
      <c r="GW4" s="352">
        <v>45193</v>
      </c>
      <c r="GX4" s="352">
        <v>45194</v>
      </c>
      <c r="GY4" s="352">
        <v>45195</v>
      </c>
      <c r="GZ4" s="352">
        <v>45196</v>
      </c>
      <c r="HA4" s="352">
        <v>45197</v>
      </c>
      <c r="HB4" s="352">
        <v>45198</v>
      </c>
      <c r="HC4" s="352">
        <v>45199</v>
      </c>
      <c r="HD4" s="352">
        <v>45200</v>
      </c>
      <c r="HE4" s="352">
        <v>45201</v>
      </c>
      <c r="HF4" s="352">
        <v>45202</v>
      </c>
      <c r="HG4" s="352">
        <v>45203</v>
      </c>
      <c r="HH4" s="352">
        <v>45204</v>
      </c>
      <c r="HI4" s="352">
        <v>45205</v>
      </c>
      <c r="HJ4" s="352">
        <v>45206</v>
      </c>
      <c r="HK4" s="352">
        <v>45207</v>
      </c>
      <c r="HL4" s="352">
        <v>45208</v>
      </c>
      <c r="HM4" s="352">
        <v>45209</v>
      </c>
      <c r="HN4" s="352">
        <v>45210</v>
      </c>
      <c r="HO4" s="352">
        <v>45211</v>
      </c>
      <c r="HP4" s="352">
        <v>45212</v>
      </c>
      <c r="HQ4" s="352">
        <v>45213</v>
      </c>
      <c r="HR4" s="352">
        <v>45214</v>
      </c>
      <c r="HS4" s="352">
        <v>45215</v>
      </c>
      <c r="HT4" s="352">
        <v>45216</v>
      </c>
      <c r="HU4" s="352">
        <v>45217</v>
      </c>
      <c r="HV4" s="352">
        <v>45218</v>
      </c>
      <c r="HW4" s="352">
        <v>45219</v>
      </c>
      <c r="HX4" s="352">
        <v>45220</v>
      </c>
      <c r="HY4" s="352">
        <v>45221</v>
      </c>
      <c r="HZ4" s="352">
        <v>45222</v>
      </c>
      <c r="IA4" s="352">
        <v>45223</v>
      </c>
      <c r="IB4" s="352">
        <v>45224</v>
      </c>
      <c r="IC4" s="352">
        <v>45225</v>
      </c>
      <c r="ID4" s="352">
        <v>45226</v>
      </c>
      <c r="IE4" s="352">
        <v>45227</v>
      </c>
      <c r="IF4" s="352">
        <v>45228</v>
      </c>
      <c r="IG4" s="352">
        <v>45229</v>
      </c>
      <c r="IH4" s="352">
        <v>45230</v>
      </c>
      <c r="II4" s="352">
        <v>45231</v>
      </c>
      <c r="IJ4" s="352">
        <v>45232</v>
      </c>
      <c r="IK4" s="352">
        <v>45233</v>
      </c>
      <c r="IL4" s="352">
        <v>45234</v>
      </c>
      <c r="IM4" s="352">
        <v>45235</v>
      </c>
      <c r="IN4" s="352">
        <v>45236</v>
      </c>
      <c r="IO4" s="352">
        <v>45237</v>
      </c>
      <c r="IP4" s="352">
        <v>45238</v>
      </c>
      <c r="IQ4" s="352">
        <v>45239</v>
      </c>
      <c r="IR4" s="352">
        <v>45240</v>
      </c>
      <c r="IS4" s="352">
        <v>45241</v>
      </c>
      <c r="IT4" s="352">
        <v>45242</v>
      </c>
      <c r="IU4" s="352">
        <v>45243</v>
      </c>
      <c r="IV4" s="352">
        <v>45244</v>
      </c>
      <c r="IW4" s="352">
        <v>45245</v>
      </c>
      <c r="IX4" s="352">
        <v>45246</v>
      </c>
      <c r="IY4" s="352">
        <v>45247</v>
      </c>
      <c r="IZ4" s="352">
        <v>45248</v>
      </c>
      <c r="JA4" s="352">
        <v>45249</v>
      </c>
      <c r="JB4" s="352">
        <v>45250</v>
      </c>
      <c r="JC4" s="352">
        <v>45251</v>
      </c>
      <c r="JD4" s="352">
        <v>45252</v>
      </c>
      <c r="JE4" s="352">
        <v>45253</v>
      </c>
      <c r="JF4" s="352">
        <v>45254</v>
      </c>
      <c r="JG4" s="352">
        <v>45255</v>
      </c>
      <c r="JH4" s="352">
        <v>45256</v>
      </c>
      <c r="JI4" s="352">
        <v>45257</v>
      </c>
      <c r="JJ4" s="352">
        <v>45258</v>
      </c>
      <c r="JK4" s="352">
        <v>45259</v>
      </c>
      <c r="JL4" s="352">
        <v>45260</v>
      </c>
      <c r="JM4" s="352">
        <v>45261</v>
      </c>
      <c r="JN4" s="352">
        <v>45262</v>
      </c>
      <c r="JO4" s="352">
        <v>45263</v>
      </c>
      <c r="JP4" s="352">
        <v>45264</v>
      </c>
      <c r="JQ4" s="352">
        <v>45265</v>
      </c>
      <c r="JR4" s="352">
        <v>45266</v>
      </c>
      <c r="JS4" s="352">
        <v>45267</v>
      </c>
      <c r="JT4" s="352">
        <v>45268</v>
      </c>
      <c r="JU4" s="352">
        <v>45269</v>
      </c>
      <c r="JV4" s="352">
        <v>45270</v>
      </c>
      <c r="JW4" s="352">
        <v>45271</v>
      </c>
      <c r="JX4" s="352">
        <v>45272</v>
      </c>
      <c r="JY4" s="352">
        <v>45273</v>
      </c>
      <c r="JZ4" s="352">
        <v>45274</v>
      </c>
      <c r="KA4" s="352">
        <v>45275</v>
      </c>
      <c r="KB4" s="352">
        <v>45276</v>
      </c>
      <c r="KC4" s="352">
        <v>45277</v>
      </c>
      <c r="KD4" s="352">
        <v>45278</v>
      </c>
      <c r="KE4" s="352">
        <v>45279</v>
      </c>
      <c r="KF4" s="352">
        <v>45280</v>
      </c>
      <c r="KG4" s="352">
        <v>45281</v>
      </c>
      <c r="KH4" s="352">
        <v>45282</v>
      </c>
      <c r="KI4" s="352">
        <v>45283</v>
      </c>
      <c r="KJ4" s="352">
        <v>45284</v>
      </c>
      <c r="KK4" s="352">
        <v>45285</v>
      </c>
      <c r="KL4" s="352">
        <v>45286</v>
      </c>
      <c r="KM4" s="352">
        <v>45287</v>
      </c>
      <c r="KN4" s="352">
        <v>45288</v>
      </c>
      <c r="KO4" s="352">
        <v>45289</v>
      </c>
      <c r="KP4" s="352">
        <v>45290</v>
      </c>
      <c r="KQ4" s="352">
        <v>45291</v>
      </c>
      <c r="KR4" s="352">
        <v>45292</v>
      </c>
      <c r="KS4" s="352">
        <v>45293</v>
      </c>
      <c r="KT4" s="352">
        <v>45294</v>
      </c>
      <c r="KU4" s="352">
        <v>45295</v>
      </c>
      <c r="KV4" s="352">
        <v>45296</v>
      </c>
      <c r="KW4" s="352">
        <v>45297</v>
      </c>
      <c r="KX4" s="352">
        <v>45298</v>
      </c>
      <c r="KY4" s="352">
        <v>45299</v>
      </c>
      <c r="KZ4" s="352">
        <v>45300</v>
      </c>
      <c r="LA4" s="352">
        <v>45301</v>
      </c>
      <c r="LB4" s="352">
        <v>45302</v>
      </c>
      <c r="LC4" s="352">
        <v>45303</v>
      </c>
      <c r="LD4" s="352">
        <v>45304</v>
      </c>
      <c r="LE4" s="352">
        <v>45305</v>
      </c>
      <c r="LF4" s="352">
        <v>45306</v>
      </c>
      <c r="LG4" s="352">
        <v>45307</v>
      </c>
      <c r="LH4" s="352">
        <v>45308</v>
      </c>
      <c r="LI4" s="352">
        <v>45309</v>
      </c>
      <c r="LJ4" s="352">
        <v>45310</v>
      </c>
      <c r="LK4" s="352">
        <v>45311</v>
      </c>
      <c r="LL4" s="352">
        <v>45312</v>
      </c>
      <c r="LM4" s="352">
        <v>45313</v>
      </c>
      <c r="LN4" s="352">
        <v>45314</v>
      </c>
      <c r="LO4" s="352">
        <v>45315</v>
      </c>
      <c r="LP4" s="352">
        <v>45316</v>
      </c>
      <c r="LQ4" s="352">
        <v>45317</v>
      </c>
      <c r="LR4" s="352">
        <v>45318</v>
      </c>
      <c r="LS4" s="352">
        <v>45319</v>
      </c>
      <c r="LT4" s="352">
        <v>45320</v>
      </c>
      <c r="LU4" s="352">
        <v>45321</v>
      </c>
      <c r="LV4" s="352">
        <v>45322</v>
      </c>
      <c r="LW4" s="352">
        <v>45323</v>
      </c>
      <c r="LX4" s="352">
        <v>45324</v>
      </c>
      <c r="LY4" s="352">
        <v>45325</v>
      </c>
      <c r="LZ4" s="352">
        <v>45326</v>
      </c>
      <c r="MA4" s="352">
        <v>45327</v>
      </c>
      <c r="MB4" s="352">
        <v>45328</v>
      </c>
      <c r="MC4" s="352">
        <v>45329</v>
      </c>
      <c r="MD4" s="352">
        <v>45330</v>
      </c>
      <c r="ME4" s="352">
        <v>45331</v>
      </c>
      <c r="MF4" s="352">
        <v>45332</v>
      </c>
      <c r="MG4" s="352">
        <v>45333</v>
      </c>
      <c r="MH4" s="352">
        <v>45334</v>
      </c>
      <c r="MI4" s="352">
        <v>45335</v>
      </c>
      <c r="MJ4" s="352">
        <v>45336</v>
      </c>
      <c r="MK4" s="352">
        <v>45337</v>
      </c>
      <c r="ML4" s="352">
        <v>45338</v>
      </c>
      <c r="MM4" s="352">
        <v>45339</v>
      </c>
      <c r="MN4" s="352">
        <v>45340</v>
      </c>
      <c r="MO4" s="352">
        <v>45341</v>
      </c>
      <c r="MP4" s="352">
        <v>45342</v>
      </c>
      <c r="MQ4" s="352">
        <v>45343</v>
      </c>
      <c r="MR4" s="352">
        <v>45344</v>
      </c>
      <c r="MS4" s="352">
        <v>45345</v>
      </c>
      <c r="MT4" s="352">
        <v>45346</v>
      </c>
      <c r="MU4" s="352">
        <v>45347</v>
      </c>
      <c r="MV4" s="352">
        <v>45348</v>
      </c>
      <c r="MW4" s="352">
        <v>45349</v>
      </c>
      <c r="MX4" s="352">
        <v>45350</v>
      </c>
      <c r="MY4" s="352">
        <v>45351</v>
      </c>
      <c r="MZ4" s="352">
        <v>45352</v>
      </c>
      <c r="NA4" s="352">
        <v>45353</v>
      </c>
      <c r="NB4" s="352">
        <v>45354</v>
      </c>
      <c r="NC4" s="352">
        <v>45355</v>
      </c>
      <c r="ND4" s="352">
        <v>45356</v>
      </c>
      <c r="NE4" s="352">
        <v>45357</v>
      </c>
      <c r="NF4" s="352">
        <v>45358</v>
      </c>
      <c r="NG4" s="352">
        <v>45359</v>
      </c>
      <c r="NH4" s="352">
        <v>45360</v>
      </c>
      <c r="NI4" s="352">
        <v>45361</v>
      </c>
      <c r="NJ4" s="352">
        <v>45362</v>
      </c>
      <c r="NK4" s="352">
        <v>45363</v>
      </c>
      <c r="NL4" s="352">
        <v>45364</v>
      </c>
      <c r="NM4" s="352">
        <v>45365</v>
      </c>
      <c r="NN4" s="352">
        <v>45366</v>
      </c>
      <c r="NO4" s="352">
        <v>45367</v>
      </c>
      <c r="NP4" s="352">
        <v>45368</v>
      </c>
      <c r="NQ4" s="352">
        <v>45369</v>
      </c>
      <c r="NR4" s="352">
        <v>45370</v>
      </c>
      <c r="NS4" s="352">
        <v>45371</v>
      </c>
      <c r="NT4" s="352">
        <v>45372</v>
      </c>
      <c r="NU4" s="352">
        <v>45373</v>
      </c>
      <c r="NV4" s="352">
        <v>45374</v>
      </c>
      <c r="NW4" s="352">
        <v>45375</v>
      </c>
      <c r="NX4" s="352">
        <v>45376</v>
      </c>
      <c r="NY4" s="352">
        <v>45377</v>
      </c>
      <c r="NZ4" s="352">
        <v>45378</v>
      </c>
      <c r="OA4" s="352">
        <v>45379</v>
      </c>
      <c r="OB4" s="352">
        <v>45380</v>
      </c>
      <c r="OC4" s="352">
        <v>45381</v>
      </c>
      <c r="OD4" s="352">
        <v>45382</v>
      </c>
      <c r="OE4" s="345" t="s">
        <v>929</v>
      </c>
      <c r="OF4" s="353">
        <v>45045</v>
      </c>
    </row>
    <row r="5" spans="1:396">
      <c r="A5" s="4193"/>
      <c r="B5" s="354"/>
      <c r="C5" s="4196"/>
      <c r="D5" s="4196"/>
      <c r="E5" s="4190"/>
      <c r="F5" s="4191"/>
      <c r="G5" s="4190"/>
      <c r="H5" s="4191"/>
      <c r="I5" s="4190"/>
      <c r="J5" s="4191"/>
      <c r="K5" s="4190"/>
      <c r="L5" s="4191"/>
      <c r="M5" s="4190"/>
      <c r="N5" s="4191"/>
      <c r="O5" s="4190"/>
      <c r="P5" s="4191"/>
      <c r="Q5" s="4190"/>
      <c r="R5" s="4191"/>
      <c r="S5" s="4190"/>
      <c r="T5" s="4191"/>
      <c r="U5" s="4190"/>
      <c r="V5" s="4191"/>
      <c r="W5" s="4190"/>
      <c r="X5" s="4191"/>
      <c r="Y5" s="4190"/>
      <c r="Z5" s="4191"/>
      <c r="AA5" s="4190"/>
      <c r="AB5" s="4191"/>
      <c r="AC5" s="355" t="s">
        <v>2681</v>
      </c>
      <c r="AD5" s="355" t="s">
        <v>1404</v>
      </c>
      <c r="AE5" s="355" t="s">
        <v>2682</v>
      </c>
      <c r="AF5" s="355" t="s">
        <v>2683</v>
      </c>
      <c r="AG5" s="355" t="s">
        <v>2684</v>
      </c>
      <c r="AH5" s="355" t="s">
        <v>2685</v>
      </c>
      <c r="AI5" s="355" t="s">
        <v>2686</v>
      </c>
      <c r="AJ5" s="355" t="s">
        <v>2687</v>
      </c>
      <c r="AK5" s="355" t="s">
        <v>1404</v>
      </c>
      <c r="AL5" s="355" t="s">
        <v>2682</v>
      </c>
      <c r="AM5" s="355" t="s">
        <v>2683</v>
      </c>
      <c r="AN5" s="355" t="s">
        <v>2684</v>
      </c>
      <c r="AO5" s="355" t="s">
        <v>2685</v>
      </c>
      <c r="AP5" s="355" t="s">
        <v>2686</v>
      </c>
      <c r="AQ5" s="355" t="s">
        <v>2687</v>
      </c>
      <c r="AR5" s="355" t="s">
        <v>1404</v>
      </c>
      <c r="AS5" s="355" t="s">
        <v>2682</v>
      </c>
      <c r="AT5" s="355" t="s">
        <v>2683</v>
      </c>
      <c r="AU5" s="355" t="s">
        <v>2684</v>
      </c>
      <c r="AV5" s="355" t="s">
        <v>2685</v>
      </c>
      <c r="AW5" s="355" t="s">
        <v>2686</v>
      </c>
      <c r="AX5" s="355" t="s">
        <v>2687</v>
      </c>
      <c r="AY5" s="355" t="s">
        <v>1404</v>
      </c>
      <c r="AZ5" s="355" t="s">
        <v>2682</v>
      </c>
      <c r="BA5" s="355" t="s">
        <v>2683</v>
      </c>
      <c r="BB5" s="355" t="s">
        <v>2684</v>
      </c>
      <c r="BC5" s="355" t="s">
        <v>2685</v>
      </c>
      <c r="BD5" s="355" t="s">
        <v>2686</v>
      </c>
      <c r="BE5" s="355" t="s">
        <v>2687</v>
      </c>
      <c r="BF5" s="355" t="s">
        <v>1404</v>
      </c>
      <c r="BG5" s="355" t="s">
        <v>2682</v>
      </c>
      <c r="BH5" s="355" t="s">
        <v>2683</v>
      </c>
      <c r="BI5" s="355" t="s">
        <v>2684</v>
      </c>
      <c r="BJ5" s="355" t="s">
        <v>2685</v>
      </c>
      <c r="BK5" s="355" t="s">
        <v>2686</v>
      </c>
      <c r="BL5" s="355" t="s">
        <v>2687</v>
      </c>
      <c r="BM5" s="355" t="s">
        <v>1404</v>
      </c>
      <c r="BN5" s="355" t="s">
        <v>2682</v>
      </c>
      <c r="BO5" s="355" t="s">
        <v>2683</v>
      </c>
      <c r="BP5" s="355" t="s">
        <v>2684</v>
      </c>
      <c r="BQ5" s="355" t="s">
        <v>2685</v>
      </c>
      <c r="BR5" s="355" t="s">
        <v>2686</v>
      </c>
      <c r="BS5" s="355" t="s">
        <v>2687</v>
      </c>
      <c r="BT5" s="355" t="s">
        <v>1404</v>
      </c>
      <c r="BU5" s="355" t="s">
        <v>2682</v>
      </c>
      <c r="BV5" s="355" t="s">
        <v>2683</v>
      </c>
      <c r="BW5" s="355" t="s">
        <v>2684</v>
      </c>
      <c r="BX5" s="355" t="s">
        <v>2685</v>
      </c>
      <c r="BY5" s="355" t="s">
        <v>2686</v>
      </c>
      <c r="BZ5" s="355" t="s">
        <v>2687</v>
      </c>
      <c r="CA5" s="355" t="s">
        <v>1404</v>
      </c>
      <c r="CB5" s="355" t="s">
        <v>2682</v>
      </c>
      <c r="CC5" s="355" t="s">
        <v>2683</v>
      </c>
      <c r="CD5" s="355" t="s">
        <v>2684</v>
      </c>
      <c r="CE5" s="355" t="s">
        <v>2685</v>
      </c>
      <c r="CF5" s="355" t="s">
        <v>2686</v>
      </c>
      <c r="CG5" s="355" t="s">
        <v>2687</v>
      </c>
      <c r="CH5" s="355" t="s">
        <v>1404</v>
      </c>
      <c r="CI5" s="355" t="s">
        <v>2682</v>
      </c>
      <c r="CJ5" s="355" t="s">
        <v>2683</v>
      </c>
      <c r="CK5" s="355" t="s">
        <v>2684</v>
      </c>
      <c r="CL5" s="355" t="s">
        <v>2685</v>
      </c>
      <c r="CM5" s="355" t="s">
        <v>2686</v>
      </c>
      <c r="CN5" s="355" t="s">
        <v>2687</v>
      </c>
      <c r="CO5" s="355" t="s">
        <v>1404</v>
      </c>
      <c r="CP5" s="355" t="s">
        <v>2682</v>
      </c>
      <c r="CQ5" s="355" t="s">
        <v>2683</v>
      </c>
      <c r="CR5" s="355" t="s">
        <v>2684</v>
      </c>
      <c r="CS5" s="355" t="s">
        <v>2685</v>
      </c>
      <c r="CT5" s="355" t="s">
        <v>2686</v>
      </c>
      <c r="CU5" s="355" t="s">
        <v>2687</v>
      </c>
      <c r="CV5" s="355" t="s">
        <v>1404</v>
      </c>
      <c r="CW5" s="355" t="s">
        <v>2682</v>
      </c>
      <c r="CX5" s="355" t="s">
        <v>2683</v>
      </c>
      <c r="CY5" s="355" t="s">
        <v>2684</v>
      </c>
      <c r="CZ5" s="355" t="s">
        <v>2685</v>
      </c>
      <c r="DA5" s="355" t="s">
        <v>2686</v>
      </c>
      <c r="DB5" s="355" t="s">
        <v>2687</v>
      </c>
      <c r="DC5" s="355" t="s">
        <v>1404</v>
      </c>
      <c r="DD5" s="355" t="s">
        <v>2682</v>
      </c>
      <c r="DE5" s="355" t="s">
        <v>2683</v>
      </c>
      <c r="DF5" s="355" t="s">
        <v>2684</v>
      </c>
      <c r="DG5" s="355" t="s">
        <v>2685</v>
      </c>
      <c r="DH5" s="355" t="s">
        <v>2686</v>
      </c>
      <c r="DI5" s="355" t="s">
        <v>2687</v>
      </c>
      <c r="DJ5" s="355" t="s">
        <v>1404</v>
      </c>
      <c r="DK5" s="355" t="s">
        <v>2682</v>
      </c>
      <c r="DL5" s="355" t="s">
        <v>2683</v>
      </c>
      <c r="DM5" s="355" t="s">
        <v>2684</v>
      </c>
      <c r="DN5" s="355" t="s">
        <v>2685</v>
      </c>
      <c r="DO5" s="355" t="s">
        <v>2686</v>
      </c>
      <c r="DP5" s="355" t="s">
        <v>2687</v>
      </c>
      <c r="DQ5" s="355" t="s">
        <v>1404</v>
      </c>
      <c r="DR5" s="355" t="s">
        <v>2682</v>
      </c>
      <c r="DS5" s="355" t="s">
        <v>2683</v>
      </c>
      <c r="DT5" s="355" t="s">
        <v>2684</v>
      </c>
      <c r="DU5" s="355" t="s">
        <v>2685</v>
      </c>
      <c r="DV5" s="355" t="s">
        <v>2686</v>
      </c>
      <c r="DW5" s="355" t="s">
        <v>2687</v>
      </c>
      <c r="DX5" s="355" t="s">
        <v>1404</v>
      </c>
      <c r="DY5" s="355" t="s">
        <v>2682</v>
      </c>
      <c r="DZ5" s="355" t="s">
        <v>2683</v>
      </c>
      <c r="EA5" s="355" t="s">
        <v>2684</v>
      </c>
      <c r="EB5" s="355" t="s">
        <v>2685</v>
      </c>
      <c r="EC5" s="355" t="s">
        <v>2686</v>
      </c>
      <c r="ED5" s="355" t="s">
        <v>2687</v>
      </c>
      <c r="EE5" s="355" t="s">
        <v>1404</v>
      </c>
      <c r="EF5" s="355" t="s">
        <v>2682</v>
      </c>
      <c r="EG5" s="355" t="s">
        <v>2683</v>
      </c>
      <c r="EH5" s="355" t="s">
        <v>2684</v>
      </c>
      <c r="EI5" s="355" t="s">
        <v>2685</v>
      </c>
      <c r="EJ5" s="355" t="s">
        <v>2686</v>
      </c>
      <c r="EK5" s="355" t="s">
        <v>2687</v>
      </c>
      <c r="EL5" s="355" t="s">
        <v>1404</v>
      </c>
      <c r="EM5" s="355" t="s">
        <v>2682</v>
      </c>
      <c r="EN5" s="355" t="s">
        <v>2683</v>
      </c>
      <c r="EO5" s="355" t="s">
        <v>2684</v>
      </c>
      <c r="EP5" s="355" t="s">
        <v>2685</v>
      </c>
      <c r="EQ5" s="355" t="s">
        <v>2686</v>
      </c>
      <c r="ER5" s="355" t="s">
        <v>2687</v>
      </c>
      <c r="ES5" s="355" t="s">
        <v>1404</v>
      </c>
      <c r="ET5" s="355" t="s">
        <v>2682</v>
      </c>
      <c r="EU5" s="355" t="s">
        <v>2683</v>
      </c>
      <c r="EV5" s="355" t="s">
        <v>2684</v>
      </c>
      <c r="EW5" s="355" t="s">
        <v>2685</v>
      </c>
      <c r="EX5" s="355" t="s">
        <v>2686</v>
      </c>
      <c r="EY5" s="355" t="s">
        <v>2687</v>
      </c>
      <c r="EZ5" s="355" t="s">
        <v>1404</v>
      </c>
      <c r="FA5" s="355" t="s">
        <v>2682</v>
      </c>
      <c r="FB5" s="355" t="s">
        <v>2683</v>
      </c>
      <c r="FC5" s="355" t="s">
        <v>2684</v>
      </c>
      <c r="FD5" s="355" t="s">
        <v>2685</v>
      </c>
      <c r="FE5" s="355" t="s">
        <v>2686</v>
      </c>
      <c r="FF5" s="355" t="s">
        <v>2687</v>
      </c>
      <c r="FG5" s="355" t="s">
        <v>1404</v>
      </c>
      <c r="FH5" s="355" t="s">
        <v>2682</v>
      </c>
      <c r="FI5" s="355" t="s">
        <v>2683</v>
      </c>
      <c r="FJ5" s="355" t="s">
        <v>2684</v>
      </c>
      <c r="FK5" s="355" t="s">
        <v>2685</v>
      </c>
      <c r="FL5" s="355" t="s">
        <v>2686</v>
      </c>
      <c r="FM5" s="355" t="s">
        <v>2687</v>
      </c>
      <c r="FN5" s="355" t="s">
        <v>1404</v>
      </c>
      <c r="FO5" s="355" t="s">
        <v>2682</v>
      </c>
      <c r="FP5" s="355" t="s">
        <v>2683</v>
      </c>
      <c r="FQ5" s="355" t="s">
        <v>2684</v>
      </c>
      <c r="FR5" s="355" t="s">
        <v>2685</v>
      </c>
      <c r="FS5" s="355" t="s">
        <v>2686</v>
      </c>
      <c r="FT5" s="355" t="s">
        <v>2687</v>
      </c>
      <c r="FU5" s="355" t="s">
        <v>1404</v>
      </c>
      <c r="FV5" s="355" t="s">
        <v>2682</v>
      </c>
      <c r="FW5" s="355" t="s">
        <v>2683</v>
      </c>
      <c r="FX5" s="355" t="s">
        <v>2684</v>
      </c>
      <c r="FY5" s="355" t="s">
        <v>2685</v>
      </c>
      <c r="FZ5" s="355" t="s">
        <v>2686</v>
      </c>
      <c r="GA5" s="355" t="s">
        <v>2687</v>
      </c>
      <c r="GB5" s="355" t="s">
        <v>1404</v>
      </c>
      <c r="GC5" s="355" t="s">
        <v>2682</v>
      </c>
      <c r="GD5" s="355" t="s">
        <v>2683</v>
      </c>
      <c r="GE5" s="355" t="s">
        <v>2684</v>
      </c>
      <c r="GF5" s="355" t="s">
        <v>2685</v>
      </c>
      <c r="GG5" s="355" t="s">
        <v>2686</v>
      </c>
      <c r="GH5" s="355" t="s">
        <v>2687</v>
      </c>
      <c r="GI5" s="355" t="s">
        <v>1404</v>
      </c>
      <c r="GJ5" s="355" t="s">
        <v>2682</v>
      </c>
      <c r="GK5" s="355" t="s">
        <v>2683</v>
      </c>
      <c r="GL5" s="355" t="s">
        <v>2684</v>
      </c>
      <c r="GM5" s="355" t="s">
        <v>2685</v>
      </c>
      <c r="GN5" s="355" t="s">
        <v>2686</v>
      </c>
      <c r="GO5" s="355" t="s">
        <v>2687</v>
      </c>
      <c r="GP5" s="355" t="s">
        <v>1404</v>
      </c>
      <c r="GQ5" s="355" t="s">
        <v>2682</v>
      </c>
      <c r="GR5" s="355" t="s">
        <v>2683</v>
      </c>
      <c r="GS5" s="355" t="s">
        <v>2684</v>
      </c>
      <c r="GT5" s="355" t="s">
        <v>2685</v>
      </c>
      <c r="GU5" s="355" t="s">
        <v>2686</v>
      </c>
      <c r="GV5" s="355" t="s">
        <v>2687</v>
      </c>
      <c r="GW5" s="355" t="s">
        <v>1404</v>
      </c>
      <c r="GX5" s="355" t="s">
        <v>2682</v>
      </c>
      <c r="GY5" s="355" t="s">
        <v>2683</v>
      </c>
      <c r="GZ5" s="355" t="s">
        <v>2684</v>
      </c>
      <c r="HA5" s="355" t="s">
        <v>2685</v>
      </c>
      <c r="HB5" s="355" t="s">
        <v>2686</v>
      </c>
      <c r="HC5" s="355" t="s">
        <v>2687</v>
      </c>
      <c r="HD5" s="355" t="s">
        <v>1404</v>
      </c>
      <c r="HE5" s="355" t="s">
        <v>2682</v>
      </c>
      <c r="HF5" s="355" t="s">
        <v>2683</v>
      </c>
      <c r="HG5" s="355" t="s">
        <v>2684</v>
      </c>
      <c r="HH5" s="355" t="s">
        <v>2685</v>
      </c>
      <c r="HI5" s="355" t="s">
        <v>2686</v>
      </c>
      <c r="HJ5" s="355" t="s">
        <v>2687</v>
      </c>
      <c r="HK5" s="355" t="s">
        <v>1404</v>
      </c>
      <c r="HL5" s="355" t="s">
        <v>2682</v>
      </c>
      <c r="HM5" s="355" t="s">
        <v>2683</v>
      </c>
      <c r="HN5" s="355" t="s">
        <v>2684</v>
      </c>
      <c r="HO5" s="355" t="s">
        <v>2685</v>
      </c>
      <c r="HP5" s="355" t="s">
        <v>2686</v>
      </c>
      <c r="HQ5" s="355" t="s">
        <v>2687</v>
      </c>
      <c r="HR5" s="355" t="s">
        <v>1404</v>
      </c>
      <c r="HS5" s="355" t="s">
        <v>2682</v>
      </c>
      <c r="HT5" s="355" t="s">
        <v>2683</v>
      </c>
      <c r="HU5" s="355" t="s">
        <v>2684</v>
      </c>
      <c r="HV5" s="355" t="s">
        <v>2685</v>
      </c>
      <c r="HW5" s="355" t="s">
        <v>2686</v>
      </c>
      <c r="HX5" s="355" t="s">
        <v>2687</v>
      </c>
      <c r="HY5" s="355" t="s">
        <v>1404</v>
      </c>
      <c r="HZ5" s="355" t="s">
        <v>2682</v>
      </c>
      <c r="IA5" s="355" t="s">
        <v>2683</v>
      </c>
      <c r="IB5" s="355" t="s">
        <v>2684</v>
      </c>
      <c r="IC5" s="355" t="s">
        <v>2685</v>
      </c>
      <c r="ID5" s="355" t="s">
        <v>2686</v>
      </c>
      <c r="IE5" s="355" t="s">
        <v>2687</v>
      </c>
      <c r="IF5" s="355" t="s">
        <v>1404</v>
      </c>
      <c r="IG5" s="355" t="s">
        <v>2682</v>
      </c>
      <c r="IH5" s="355" t="s">
        <v>2683</v>
      </c>
      <c r="II5" s="355" t="s">
        <v>2684</v>
      </c>
      <c r="IJ5" s="355" t="s">
        <v>2685</v>
      </c>
      <c r="IK5" s="355" t="s">
        <v>2686</v>
      </c>
      <c r="IL5" s="355" t="s">
        <v>2687</v>
      </c>
      <c r="IM5" s="355" t="s">
        <v>1404</v>
      </c>
      <c r="IN5" s="355" t="s">
        <v>2682</v>
      </c>
      <c r="IO5" s="355" t="s">
        <v>2683</v>
      </c>
      <c r="IP5" s="355" t="s">
        <v>2684</v>
      </c>
      <c r="IQ5" s="355" t="s">
        <v>2685</v>
      </c>
      <c r="IR5" s="355" t="s">
        <v>2686</v>
      </c>
      <c r="IS5" s="355" t="s">
        <v>2687</v>
      </c>
      <c r="IT5" s="355" t="s">
        <v>1404</v>
      </c>
      <c r="IU5" s="355" t="s">
        <v>2682</v>
      </c>
      <c r="IV5" s="355" t="s">
        <v>2683</v>
      </c>
      <c r="IW5" s="355" t="s">
        <v>2684</v>
      </c>
      <c r="IX5" s="355" t="s">
        <v>2685</v>
      </c>
      <c r="IY5" s="355" t="s">
        <v>2686</v>
      </c>
      <c r="IZ5" s="355" t="s">
        <v>2687</v>
      </c>
      <c r="JA5" s="355" t="s">
        <v>1404</v>
      </c>
      <c r="JB5" s="355" t="s">
        <v>2682</v>
      </c>
      <c r="JC5" s="355" t="s">
        <v>2683</v>
      </c>
      <c r="JD5" s="355" t="s">
        <v>2684</v>
      </c>
      <c r="JE5" s="355" t="s">
        <v>2685</v>
      </c>
      <c r="JF5" s="355" t="s">
        <v>2686</v>
      </c>
      <c r="JG5" s="355" t="s">
        <v>2687</v>
      </c>
      <c r="JH5" s="355" t="s">
        <v>1404</v>
      </c>
      <c r="JI5" s="355" t="s">
        <v>2682</v>
      </c>
      <c r="JJ5" s="355" t="s">
        <v>2683</v>
      </c>
      <c r="JK5" s="355" t="s">
        <v>2684</v>
      </c>
      <c r="JL5" s="355" t="s">
        <v>2685</v>
      </c>
      <c r="JM5" s="355" t="s">
        <v>2686</v>
      </c>
      <c r="JN5" s="355" t="s">
        <v>2687</v>
      </c>
      <c r="JO5" s="355" t="s">
        <v>1404</v>
      </c>
      <c r="JP5" s="355" t="s">
        <v>2682</v>
      </c>
      <c r="JQ5" s="355" t="s">
        <v>2683</v>
      </c>
      <c r="JR5" s="355" t="s">
        <v>2684</v>
      </c>
      <c r="JS5" s="355" t="s">
        <v>2685</v>
      </c>
      <c r="JT5" s="355" t="s">
        <v>2686</v>
      </c>
      <c r="JU5" s="355" t="s">
        <v>2687</v>
      </c>
      <c r="JV5" s="355" t="s">
        <v>1404</v>
      </c>
      <c r="JW5" s="355" t="s">
        <v>2682</v>
      </c>
      <c r="JX5" s="355" t="s">
        <v>2683</v>
      </c>
      <c r="JY5" s="355" t="s">
        <v>2684</v>
      </c>
      <c r="JZ5" s="355" t="s">
        <v>2685</v>
      </c>
      <c r="KA5" s="355" t="s">
        <v>2686</v>
      </c>
      <c r="KB5" s="355" t="s">
        <v>2687</v>
      </c>
      <c r="KC5" s="355" t="s">
        <v>1404</v>
      </c>
      <c r="KD5" s="355" t="s">
        <v>2682</v>
      </c>
      <c r="KE5" s="355" t="s">
        <v>2683</v>
      </c>
      <c r="KF5" s="355" t="s">
        <v>2684</v>
      </c>
      <c r="KG5" s="355" t="s">
        <v>2685</v>
      </c>
      <c r="KH5" s="355" t="s">
        <v>2686</v>
      </c>
      <c r="KI5" s="355" t="s">
        <v>2687</v>
      </c>
      <c r="KJ5" s="355" t="s">
        <v>1404</v>
      </c>
      <c r="KK5" s="355" t="s">
        <v>2682</v>
      </c>
      <c r="KL5" s="355" t="s">
        <v>2683</v>
      </c>
      <c r="KM5" s="355" t="s">
        <v>2684</v>
      </c>
      <c r="KN5" s="355" t="s">
        <v>2685</v>
      </c>
      <c r="KO5" s="355" t="s">
        <v>2686</v>
      </c>
      <c r="KP5" s="355" t="s">
        <v>2687</v>
      </c>
      <c r="KQ5" s="355" t="s">
        <v>1404</v>
      </c>
      <c r="KR5" s="355" t="s">
        <v>2682</v>
      </c>
      <c r="KS5" s="355" t="s">
        <v>2683</v>
      </c>
      <c r="KT5" s="355" t="s">
        <v>2684</v>
      </c>
      <c r="KU5" s="355" t="s">
        <v>2685</v>
      </c>
      <c r="KV5" s="355" t="s">
        <v>2686</v>
      </c>
      <c r="KW5" s="355" t="s">
        <v>2687</v>
      </c>
      <c r="KX5" s="355" t="s">
        <v>1404</v>
      </c>
      <c r="KY5" s="355" t="s">
        <v>2682</v>
      </c>
      <c r="KZ5" s="355" t="s">
        <v>2683</v>
      </c>
      <c r="LA5" s="355" t="s">
        <v>2684</v>
      </c>
      <c r="LB5" s="355" t="s">
        <v>2685</v>
      </c>
      <c r="LC5" s="355" t="s">
        <v>2686</v>
      </c>
      <c r="LD5" s="355" t="s">
        <v>2687</v>
      </c>
      <c r="LE5" s="355" t="s">
        <v>1404</v>
      </c>
      <c r="LF5" s="355" t="s">
        <v>2682</v>
      </c>
      <c r="LG5" s="355" t="s">
        <v>2683</v>
      </c>
      <c r="LH5" s="355" t="s">
        <v>2684</v>
      </c>
      <c r="LI5" s="355" t="s">
        <v>2685</v>
      </c>
      <c r="LJ5" s="355" t="s">
        <v>2686</v>
      </c>
      <c r="LK5" s="355" t="s">
        <v>2687</v>
      </c>
      <c r="LL5" s="355" t="s">
        <v>1404</v>
      </c>
      <c r="LM5" s="355" t="s">
        <v>2682</v>
      </c>
      <c r="LN5" s="355" t="s">
        <v>2683</v>
      </c>
      <c r="LO5" s="355" t="s">
        <v>2684</v>
      </c>
      <c r="LP5" s="355" t="s">
        <v>2685</v>
      </c>
      <c r="LQ5" s="355" t="s">
        <v>2686</v>
      </c>
      <c r="LR5" s="355" t="s">
        <v>2687</v>
      </c>
      <c r="LS5" s="355" t="s">
        <v>1404</v>
      </c>
      <c r="LT5" s="355" t="s">
        <v>2682</v>
      </c>
      <c r="LU5" s="355" t="s">
        <v>2683</v>
      </c>
      <c r="LV5" s="355" t="s">
        <v>2684</v>
      </c>
      <c r="LW5" s="355" t="s">
        <v>2685</v>
      </c>
      <c r="LX5" s="355" t="s">
        <v>2686</v>
      </c>
      <c r="LY5" s="355" t="s">
        <v>2687</v>
      </c>
      <c r="LZ5" s="355" t="s">
        <v>1404</v>
      </c>
      <c r="MA5" s="355" t="s">
        <v>2682</v>
      </c>
      <c r="MB5" s="355" t="s">
        <v>2683</v>
      </c>
      <c r="MC5" s="355" t="s">
        <v>2684</v>
      </c>
      <c r="MD5" s="355" t="s">
        <v>2685</v>
      </c>
      <c r="ME5" s="355" t="s">
        <v>2686</v>
      </c>
      <c r="MF5" s="355" t="s">
        <v>2687</v>
      </c>
      <c r="MG5" s="355" t="s">
        <v>1404</v>
      </c>
      <c r="MH5" s="355" t="s">
        <v>2682</v>
      </c>
      <c r="MI5" s="355" t="s">
        <v>2683</v>
      </c>
      <c r="MJ5" s="355" t="s">
        <v>2684</v>
      </c>
      <c r="MK5" s="355" t="s">
        <v>2685</v>
      </c>
      <c r="ML5" s="355" t="s">
        <v>2686</v>
      </c>
      <c r="MM5" s="355" t="s">
        <v>2687</v>
      </c>
      <c r="MN5" s="355" t="s">
        <v>1404</v>
      </c>
      <c r="MO5" s="355" t="s">
        <v>2682</v>
      </c>
      <c r="MP5" s="355" t="s">
        <v>2683</v>
      </c>
      <c r="MQ5" s="355" t="s">
        <v>2684</v>
      </c>
      <c r="MR5" s="355" t="s">
        <v>2685</v>
      </c>
      <c r="MS5" s="355" t="s">
        <v>2686</v>
      </c>
      <c r="MT5" s="355" t="s">
        <v>2687</v>
      </c>
      <c r="MU5" s="355" t="s">
        <v>1404</v>
      </c>
      <c r="MV5" s="355" t="s">
        <v>2682</v>
      </c>
      <c r="MW5" s="355" t="s">
        <v>2683</v>
      </c>
      <c r="MX5" s="355" t="s">
        <v>2684</v>
      </c>
      <c r="MY5" s="355" t="s">
        <v>2685</v>
      </c>
      <c r="MZ5" s="355" t="s">
        <v>2686</v>
      </c>
      <c r="NA5" s="355" t="s">
        <v>2687</v>
      </c>
      <c r="NB5" s="355" t="s">
        <v>1404</v>
      </c>
      <c r="NC5" s="355" t="s">
        <v>2682</v>
      </c>
      <c r="ND5" s="355" t="s">
        <v>2683</v>
      </c>
      <c r="NE5" s="355" t="s">
        <v>2684</v>
      </c>
      <c r="NF5" s="355" t="s">
        <v>2685</v>
      </c>
      <c r="NG5" s="355" t="s">
        <v>2686</v>
      </c>
      <c r="NH5" s="355" t="s">
        <v>2687</v>
      </c>
      <c r="NI5" s="355" t="s">
        <v>1404</v>
      </c>
      <c r="NJ5" s="355" t="s">
        <v>2682</v>
      </c>
      <c r="NK5" s="355" t="s">
        <v>2683</v>
      </c>
      <c r="NL5" s="355" t="s">
        <v>2684</v>
      </c>
      <c r="NM5" s="355" t="s">
        <v>2685</v>
      </c>
      <c r="NN5" s="355" t="s">
        <v>2686</v>
      </c>
      <c r="NO5" s="355" t="s">
        <v>2687</v>
      </c>
      <c r="NP5" s="355" t="s">
        <v>1404</v>
      </c>
      <c r="NQ5" s="355" t="s">
        <v>2682</v>
      </c>
      <c r="NR5" s="355" t="s">
        <v>2683</v>
      </c>
      <c r="NS5" s="355" t="s">
        <v>2684</v>
      </c>
      <c r="NT5" s="355" t="s">
        <v>2685</v>
      </c>
      <c r="NU5" s="355" t="s">
        <v>2686</v>
      </c>
      <c r="NV5" s="355" t="s">
        <v>2687</v>
      </c>
      <c r="NW5" s="355" t="s">
        <v>1404</v>
      </c>
      <c r="NX5" s="355" t="s">
        <v>2682</v>
      </c>
      <c r="NY5" s="355" t="s">
        <v>2683</v>
      </c>
      <c r="NZ5" s="355" t="s">
        <v>2684</v>
      </c>
      <c r="OA5" s="355" t="s">
        <v>2685</v>
      </c>
      <c r="OB5" s="355" t="s">
        <v>2686</v>
      </c>
      <c r="OC5" s="355" t="s">
        <v>2687</v>
      </c>
      <c r="OD5" s="355" t="s">
        <v>1404</v>
      </c>
      <c r="OE5" s="345" t="s">
        <v>929</v>
      </c>
      <c r="OF5" s="353">
        <v>45049</v>
      </c>
    </row>
    <row r="6" spans="1:396">
      <c r="A6" s="356"/>
      <c r="B6" s="354" t="s">
        <v>933</v>
      </c>
      <c r="C6" s="357">
        <f>SUM(E6,G6,I6,K6,M6,O6,Q6,S6,U6,W6,Y6,AA6)</f>
        <v>0</v>
      </c>
      <c r="D6" s="357">
        <f>SUM(F6,H6,J6,L6,N6,P6,R6,T6,V6,X6,Z6,AB6)</f>
        <v>0</v>
      </c>
      <c r="E6" s="357">
        <f>SUM(E7:E106)</f>
        <v>0</v>
      </c>
      <c r="F6" s="357">
        <f>SUM(F7:F106)</f>
        <v>0</v>
      </c>
      <c r="G6" s="357">
        <f t="shared" ref="G6:AB6" si="0">SUM(G7:G106)</f>
        <v>0</v>
      </c>
      <c r="H6" s="357">
        <f t="shared" si="0"/>
        <v>0</v>
      </c>
      <c r="I6" s="357">
        <f t="shared" si="0"/>
        <v>0</v>
      </c>
      <c r="J6" s="357">
        <f t="shared" si="0"/>
        <v>0</v>
      </c>
      <c r="K6" s="357">
        <f t="shared" si="0"/>
        <v>0</v>
      </c>
      <c r="L6" s="357">
        <f t="shared" si="0"/>
        <v>0</v>
      </c>
      <c r="M6" s="357">
        <f t="shared" si="0"/>
        <v>0</v>
      </c>
      <c r="N6" s="357">
        <f t="shared" si="0"/>
        <v>0</v>
      </c>
      <c r="O6" s="357">
        <f t="shared" si="0"/>
        <v>0</v>
      </c>
      <c r="P6" s="357">
        <f t="shared" si="0"/>
        <v>0</v>
      </c>
      <c r="Q6" s="357">
        <f t="shared" si="0"/>
        <v>0</v>
      </c>
      <c r="R6" s="357">
        <f t="shared" si="0"/>
        <v>0</v>
      </c>
      <c r="S6" s="357">
        <f>SUM(S7:S106)</f>
        <v>0</v>
      </c>
      <c r="T6" s="357">
        <f t="shared" si="0"/>
        <v>0</v>
      </c>
      <c r="U6" s="357">
        <f t="shared" si="0"/>
        <v>0</v>
      </c>
      <c r="V6" s="357">
        <f t="shared" si="0"/>
        <v>0</v>
      </c>
      <c r="W6" s="357">
        <f t="shared" si="0"/>
        <v>0</v>
      </c>
      <c r="X6" s="357">
        <f t="shared" si="0"/>
        <v>0</v>
      </c>
      <c r="Y6" s="357">
        <f>SUM(Y7:Y106)</f>
        <v>0</v>
      </c>
      <c r="Z6" s="357">
        <f>SUM(Z7:Z106)</f>
        <v>0</v>
      </c>
      <c r="AA6" s="357">
        <f>SUM(AA7:AA106)</f>
        <v>0</v>
      </c>
      <c r="AB6" s="357">
        <f t="shared" si="0"/>
        <v>0</v>
      </c>
      <c r="AC6" s="355"/>
      <c r="AD6" s="355"/>
      <c r="AE6" s="355"/>
      <c r="AF6" s="355"/>
      <c r="AG6" s="355"/>
      <c r="AH6" s="355"/>
      <c r="AI6" s="355"/>
      <c r="AJ6" s="355"/>
      <c r="AK6" s="355"/>
      <c r="AL6" s="355"/>
      <c r="AM6" s="355"/>
      <c r="AN6" s="355"/>
      <c r="AO6" s="355"/>
      <c r="AP6" s="355"/>
      <c r="AQ6" s="355"/>
      <c r="AR6" s="355"/>
      <c r="AS6" s="355"/>
      <c r="AT6" s="355"/>
      <c r="AU6" s="355"/>
      <c r="AV6" s="355"/>
      <c r="AW6" s="355"/>
      <c r="AX6" s="355"/>
      <c r="AY6" s="355"/>
      <c r="AZ6" s="355"/>
      <c r="BA6" s="355"/>
      <c r="BB6" s="355"/>
      <c r="BC6" s="355"/>
      <c r="BD6" s="355"/>
      <c r="BE6" s="355"/>
      <c r="BF6" s="355"/>
      <c r="BG6" s="355"/>
      <c r="BH6" s="355"/>
      <c r="BI6" s="355"/>
      <c r="BJ6" s="355"/>
      <c r="BK6" s="355"/>
      <c r="BL6" s="355"/>
      <c r="BM6" s="355"/>
      <c r="BN6" s="355"/>
      <c r="BO6" s="355"/>
      <c r="BP6" s="355"/>
      <c r="BQ6" s="355"/>
      <c r="BR6" s="355"/>
      <c r="BS6" s="355"/>
      <c r="BT6" s="355"/>
      <c r="BU6" s="355"/>
      <c r="BV6" s="355"/>
      <c r="BW6" s="355"/>
      <c r="BX6" s="355"/>
      <c r="BY6" s="355"/>
      <c r="BZ6" s="355"/>
      <c r="CA6" s="355"/>
      <c r="CB6" s="355"/>
      <c r="CC6" s="355"/>
      <c r="CD6" s="355"/>
      <c r="CE6" s="355"/>
      <c r="CF6" s="355"/>
      <c r="CG6" s="355"/>
      <c r="CH6" s="355"/>
      <c r="CI6" s="355"/>
      <c r="CJ6" s="355"/>
      <c r="CK6" s="355"/>
      <c r="CL6" s="355"/>
      <c r="CM6" s="355"/>
      <c r="CN6" s="355"/>
      <c r="CO6" s="355"/>
      <c r="CP6" s="355"/>
      <c r="CQ6" s="355"/>
      <c r="CR6" s="355"/>
      <c r="CS6" s="355"/>
      <c r="CT6" s="355"/>
      <c r="CU6" s="355"/>
      <c r="CV6" s="355"/>
      <c r="CW6" s="355"/>
      <c r="CX6" s="355"/>
      <c r="CY6" s="355"/>
      <c r="CZ6" s="355"/>
      <c r="DA6" s="355"/>
      <c r="DB6" s="355"/>
      <c r="DC6" s="355"/>
      <c r="DD6" s="355"/>
      <c r="DE6" s="355"/>
      <c r="DF6" s="355"/>
      <c r="DG6" s="355"/>
      <c r="DH6" s="355"/>
      <c r="DI6" s="355"/>
      <c r="DJ6" s="355"/>
      <c r="DK6" s="355"/>
      <c r="DL6" s="355"/>
      <c r="DM6" s="355"/>
      <c r="DN6" s="355"/>
      <c r="DO6" s="355"/>
      <c r="DP6" s="355"/>
      <c r="DQ6" s="355"/>
      <c r="DR6" s="355"/>
      <c r="DS6" s="355"/>
      <c r="DT6" s="355"/>
      <c r="DU6" s="355"/>
      <c r="DV6" s="355"/>
      <c r="DW6" s="355"/>
      <c r="DX6" s="355"/>
      <c r="DY6" s="355"/>
      <c r="DZ6" s="355"/>
      <c r="EA6" s="355"/>
      <c r="EB6" s="355"/>
      <c r="EC6" s="355"/>
      <c r="ED6" s="355"/>
      <c r="EE6" s="355"/>
      <c r="EF6" s="355"/>
      <c r="EG6" s="355"/>
      <c r="EH6" s="355"/>
      <c r="EI6" s="355"/>
      <c r="EJ6" s="355"/>
      <c r="EK6" s="355"/>
      <c r="EL6" s="355"/>
      <c r="EM6" s="355"/>
      <c r="EN6" s="355"/>
      <c r="EO6" s="355"/>
      <c r="EP6" s="355"/>
      <c r="EQ6" s="355"/>
      <c r="ER6" s="355"/>
      <c r="ES6" s="355"/>
      <c r="ET6" s="355"/>
      <c r="EU6" s="355"/>
      <c r="EV6" s="355"/>
      <c r="EW6" s="355"/>
      <c r="EX6" s="355"/>
      <c r="EY6" s="355"/>
      <c r="EZ6" s="355"/>
      <c r="FA6" s="355"/>
      <c r="FB6" s="355"/>
      <c r="FC6" s="355"/>
      <c r="FD6" s="355"/>
      <c r="FE6" s="355"/>
      <c r="FF6" s="355"/>
      <c r="FG6" s="355"/>
      <c r="FH6" s="355"/>
      <c r="FI6" s="355"/>
      <c r="FJ6" s="355"/>
      <c r="FK6" s="355"/>
      <c r="FL6" s="355"/>
      <c r="FM6" s="355"/>
      <c r="FN6" s="355"/>
      <c r="FO6" s="355"/>
      <c r="FP6" s="355"/>
      <c r="FQ6" s="355"/>
      <c r="FR6" s="355"/>
      <c r="FS6" s="355"/>
      <c r="FT6" s="355"/>
      <c r="FU6" s="355"/>
      <c r="FV6" s="355"/>
      <c r="FW6" s="355"/>
      <c r="FX6" s="355"/>
      <c r="FY6" s="355"/>
      <c r="FZ6" s="355"/>
      <c r="GA6" s="355"/>
      <c r="GB6" s="355"/>
      <c r="GC6" s="355"/>
      <c r="GD6" s="355"/>
      <c r="GE6" s="355"/>
      <c r="GF6" s="355"/>
      <c r="GG6" s="355"/>
      <c r="GH6" s="355"/>
      <c r="GI6" s="355"/>
      <c r="GJ6" s="355"/>
      <c r="GK6" s="355"/>
      <c r="GL6" s="355"/>
      <c r="GM6" s="355"/>
      <c r="GN6" s="355"/>
      <c r="GO6" s="355"/>
      <c r="GP6" s="355"/>
      <c r="GQ6" s="355"/>
      <c r="GR6" s="355"/>
      <c r="GS6" s="355"/>
      <c r="GT6" s="355"/>
      <c r="GU6" s="355"/>
      <c r="GV6" s="355"/>
      <c r="GW6" s="355"/>
      <c r="GX6" s="355"/>
      <c r="GY6" s="355"/>
      <c r="GZ6" s="355"/>
      <c r="HA6" s="355"/>
      <c r="HB6" s="355"/>
      <c r="HC6" s="355"/>
      <c r="HD6" s="355"/>
      <c r="HE6" s="355"/>
      <c r="HF6" s="355"/>
      <c r="HG6" s="355"/>
      <c r="HH6" s="355"/>
      <c r="HI6" s="355"/>
      <c r="HJ6" s="355"/>
      <c r="HK6" s="355"/>
      <c r="HL6" s="355"/>
      <c r="HM6" s="355"/>
      <c r="HN6" s="355"/>
      <c r="HO6" s="355"/>
      <c r="HP6" s="355"/>
      <c r="HQ6" s="355"/>
      <c r="HR6" s="355"/>
      <c r="HS6" s="355"/>
      <c r="HT6" s="355"/>
      <c r="HU6" s="355"/>
      <c r="HV6" s="355"/>
      <c r="HW6" s="355"/>
      <c r="HX6" s="355"/>
      <c r="HY6" s="355"/>
      <c r="HZ6" s="355"/>
      <c r="IA6" s="355"/>
      <c r="IB6" s="355"/>
      <c r="IC6" s="355"/>
      <c r="ID6" s="355"/>
      <c r="IE6" s="355"/>
      <c r="IF6" s="355"/>
      <c r="IG6" s="355"/>
      <c r="IH6" s="355"/>
      <c r="II6" s="355"/>
      <c r="IJ6" s="355"/>
      <c r="IK6" s="355"/>
      <c r="IL6" s="355"/>
      <c r="IM6" s="355"/>
      <c r="IN6" s="355"/>
      <c r="IO6" s="355"/>
      <c r="IP6" s="355"/>
      <c r="IQ6" s="355"/>
      <c r="IR6" s="355"/>
      <c r="IS6" s="355"/>
      <c r="IT6" s="355"/>
      <c r="IU6" s="355"/>
      <c r="IV6" s="355"/>
      <c r="IW6" s="355"/>
      <c r="IX6" s="355"/>
      <c r="IY6" s="355"/>
      <c r="IZ6" s="355"/>
      <c r="JA6" s="355"/>
      <c r="JB6" s="355"/>
      <c r="JC6" s="355"/>
      <c r="JD6" s="355"/>
      <c r="JE6" s="355"/>
      <c r="JF6" s="355"/>
      <c r="JG6" s="355"/>
      <c r="JH6" s="355"/>
      <c r="JI6" s="355"/>
      <c r="JJ6" s="355"/>
      <c r="JK6" s="355"/>
      <c r="JL6" s="355"/>
      <c r="JM6" s="355"/>
      <c r="JN6" s="355"/>
      <c r="JO6" s="355"/>
      <c r="JP6" s="355"/>
      <c r="JQ6" s="355"/>
      <c r="JR6" s="355"/>
      <c r="JS6" s="355"/>
      <c r="JT6" s="355"/>
      <c r="JU6" s="355"/>
      <c r="JV6" s="355"/>
      <c r="JW6" s="355"/>
      <c r="JX6" s="355"/>
      <c r="JY6" s="355"/>
      <c r="JZ6" s="355"/>
      <c r="KA6" s="355"/>
      <c r="KB6" s="355"/>
      <c r="KC6" s="355"/>
      <c r="KD6" s="355"/>
      <c r="KE6" s="355"/>
      <c r="KF6" s="355"/>
      <c r="KG6" s="355"/>
      <c r="KH6" s="355"/>
      <c r="KI6" s="355"/>
      <c r="KJ6" s="355"/>
      <c r="KK6" s="355"/>
      <c r="KL6" s="355"/>
      <c r="KM6" s="355"/>
      <c r="KN6" s="355"/>
      <c r="KO6" s="355"/>
      <c r="KP6" s="355"/>
      <c r="KQ6" s="355"/>
      <c r="KR6" s="355"/>
      <c r="KS6" s="355"/>
      <c r="KT6" s="355"/>
      <c r="KU6" s="355"/>
      <c r="KV6" s="355"/>
      <c r="KW6" s="355"/>
      <c r="KX6" s="355"/>
      <c r="KY6" s="355"/>
      <c r="KZ6" s="355"/>
      <c r="LA6" s="355"/>
      <c r="LB6" s="355"/>
      <c r="LC6" s="355"/>
      <c r="LD6" s="355"/>
      <c r="LE6" s="355"/>
      <c r="LF6" s="355"/>
      <c r="LG6" s="355"/>
      <c r="LH6" s="355"/>
      <c r="LI6" s="355"/>
      <c r="LJ6" s="355"/>
      <c r="LK6" s="355"/>
      <c r="LL6" s="355"/>
      <c r="LM6" s="355"/>
      <c r="LN6" s="355"/>
      <c r="LO6" s="355"/>
      <c r="LP6" s="355"/>
      <c r="LQ6" s="355"/>
      <c r="LR6" s="355"/>
      <c r="LS6" s="355"/>
      <c r="LT6" s="355"/>
      <c r="LU6" s="355"/>
      <c r="LV6" s="355"/>
      <c r="LW6" s="355"/>
      <c r="LX6" s="355"/>
      <c r="LY6" s="355"/>
      <c r="LZ6" s="355"/>
      <c r="MA6" s="355"/>
      <c r="MB6" s="355"/>
      <c r="MC6" s="355"/>
      <c r="MD6" s="355"/>
      <c r="ME6" s="355"/>
      <c r="MF6" s="355"/>
      <c r="MG6" s="355"/>
      <c r="MH6" s="355"/>
      <c r="MI6" s="355"/>
      <c r="MJ6" s="355"/>
      <c r="MK6" s="355"/>
      <c r="ML6" s="355"/>
      <c r="MM6" s="355"/>
      <c r="MN6" s="355"/>
      <c r="MO6" s="355"/>
      <c r="MP6" s="355"/>
      <c r="MQ6" s="355"/>
      <c r="MR6" s="355"/>
      <c r="MS6" s="355"/>
      <c r="MT6" s="355"/>
      <c r="MU6" s="355"/>
      <c r="MV6" s="355"/>
      <c r="MW6" s="355"/>
      <c r="MX6" s="355"/>
      <c r="MY6" s="355"/>
      <c r="MZ6" s="355"/>
      <c r="NA6" s="355"/>
      <c r="NB6" s="355"/>
      <c r="NC6" s="355"/>
      <c r="ND6" s="355"/>
      <c r="NE6" s="355"/>
      <c r="NF6" s="355"/>
      <c r="NG6" s="355"/>
      <c r="NH6" s="355"/>
      <c r="NI6" s="355"/>
      <c r="NJ6" s="355"/>
      <c r="NK6" s="355"/>
      <c r="NL6" s="355"/>
      <c r="NM6" s="355"/>
      <c r="NN6" s="355"/>
      <c r="NO6" s="355"/>
      <c r="NP6" s="355"/>
      <c r="NQ6" s="355"/>
      <c r="NR6" s="355"/>
      <c r="NS6" s="355"/>
      <c r="NT6" s="355"/>
      <c r="NU6" s="355"/>
      <c r="NV6" s="355"/>
      <c r="NW6" s="355"/>
      <c r="NX6" s="355"/>
      <c r="NY6" s="355"/>
      <c r="NZ6" s="355"/>
      <c r="OA6" s="355"/>
      <c r="OB6" s="355"/>
      <c r="OC6" s="355"/>
      <c r="OD6" s="355"/>
      <c r="OE6" s="345" t="s">
        <v>929</v>
      </c>
      <c r="OF6" s="353">
        <v>45050</v>
      </c>
    </row>
    <row r="7" spans="1:396">
      <c r="A7" s="356">
        <v>1</v>
      </c>
      <c r="B7" s="1618"/>
      <c r="C7" s="357">
        <f t="shared" ref="C7:D56" si="1">SUM(E7,G7,I7,K7,M7,O7,Q7,S7,U7,W7,Y7,AA7)</f>
        <v>0</v>
      </c>
      <c r="D7" s="357">
        <f t="shared" si="1"/>
        <v>0</v>
      </c>
      <c r="E7" s="359">
        <f>COUNTA($AC7:$BF7)</f>
        <v>0</v>
      </c>
      <c r="F7" s="359">
        <f>SUM($AC7:$BF7)</f>
        <v>0</v>
      </c>
      <c r="G7" s="359">
        <f>COUNTA($BG7:$CK7)</f>
        <v>0</v>
      </c>
      <c r="H7" s="359">
        <f>SUM(BG7:CK7)</f>
        <v>0</v>
      </c>
      <c r="I7" s="359">
        <f>COUNTA($CL7:$DO7)</f>
        <v>0</v>
      </c>
      <c r="J7" s="359">
        <f>SUM(CL7:DO7)</f>
        <v>0</v>
      </c>
      <c r="K7" s="359">
        <f>COUNTA($DP7:$ET7)</f>
        <v>0</v>
      </c>
      <c r="L7" s="359">
        <f>SUM(DP7:ET7)</f>
        <v>0</v>
      </c>
      <c r="M7" s="359">
        <f>COUNTA($EU7:$FY7)</f>
        <v>0</v>
      </c>
      <c r="N7" s="359">
        <f>SUM(EU7:FY7)</f>
        <v>0</v>
      </c>
      <c r="O7" s="359">
        <f>COUNTA($FZ7:$HC7)</f>
        <v>0</v>
      </c>
      <c r="P7" s="359">
        <f>SUM(FZ7:HC7)</f>
        <v>0</v>
      </c>
      <c r="Q7" s="359">
        <f>COUNTA($HD7:$IH7)</f>
        <v>0</v>
      </c>
      <c r="R7" s="359">
        <f>SUM(HD7:IH7)</f>
        <v>0</v>
      </c>
      <c r="S7" s="359">
        <f>COUNTA($II7:$JL7)</f>
        <v>0</v>
      </c>
      <c r="T7" s="359">
        <f>SUM(II7:JL7)</f>
        <v>0</v>
      </c>
      <c r="U7" s="359">
        <f>COUNTA($JM7:$KQ7)</f>
        <v>0</v>
      </c>
      <c r="V7" s="359">
        <f>SUM(JM7:KQ7)</f>
        <v>0</v>
      </c>
      <c r="W7" s="359">
        <f t="shared" ref="W7:W70" si="2">COUNTA($KR7:$LV7)</f>
        <v>0</v>
      </c>
      <c r="X7" s="359">
        <f>SUM(KR7:LV7)</f>
        <v>0</v>
      </c>
      <c r="Y7" s="359">
        <f t="shared" ref="Y7:Y70" si="3">COUNTA($LW7:$MY7)</f>
        <v>0</v>
      </c>
      <c r="Z7" s="359">
        <f t="shared" ref="Z7:Z70" si="4">SUM(LW7:MY7)</f>
        <v>0</v>
      </c>
      <c r="AA7" s="359">
        <f>COUNTA($MZ7:$OD7)</f>
        <v>0</v>
      </c>
      <c r="AB7" s="359">
        <f>SUM(MZ7:OD7)</f>
        <v>0</v>
      </c>
      <c r="AC7" s="1619"/>
      <c r="AD7" s="1619"/>
      <c r="AE7" s="1619"/>
      <c r="AF7" s="1619"/>
      <c r="AG7" s="1619"/>
      <c r="AH7" s="1619"/>
      <c r="AI7" s="1619"/>
      <c r="AJ7" s="1619"/>
      <c r="AK7" s="1619"/>
      <c r="AL7" s="1619"/>
      <c r="AM7" s="1619"/>
      <c r="AN7" s="1619"/>
      <c r="AO7" s="1619"/>
      <c r="AP7" s="1619"/>
      <c r="AQ7" s="1619"/>
      <c r="AR7" s="1619"/>
      <c r="AS7" s="1619"/>
      <c r="AT7" s="1619"/>
      <c r="AU7" s="1619"/>
      <c r="AV7" s="1619"/>
      <c r="AW7" s="1619"/>
      <c r="AX7" s="1619"/>
      <c r="AY7" s="1619"/>
      <c r="AZ7" s="1619"/>
      <c r="BA7" s="1619"/>
      <c r="BB7" s="1619"/>
      <c r="BC7" s="1619"/>
      <c r="BD7" s="1619"/>
      <c r="BE7" s="1619"/>
      <c r="BF7" s="1619"/>
      <c r="BG7" s="1620"/>
      <c r="BH7" s="1620"/>
      <c r="BI7" s="1620"/>
      <c r="BJ7" s="1620"/>
      <c r="BK7" s="1620"/>
      <c r="BL7" s="1620"/>
      <c r="BM7" s="1620"/>
      <c r="BN7" s="1620"/>
      <c r="BO7" s="1620"/>
      <c r="BP7" s="1620"/>
      <c r="BQ7" s="1620"/>
      <c r="BR7" s="1620"/>
      <c r="BS7" s="1620"/>
      <c r="BT7" s="1620"/>
      <c r="BU7" s="1620"/>
      <c r="BV7" s="1620"/>
      <c r="BW7" s="1620"/>
      <c r="BX7" s="1620"/>
      <c r="BY7" s="1620"/>
      <c r="BZ7" s="1620"/>
      <c r="CA7" s="1620"/>
      <c r="CB7" s="1620"/>
      <c r="CC7" s="1620"/>
      <c r="CD7" s="1620"/>
      <c r="CE7" s="1620"/>
      <c r="CF7" s="1620"/>
      <c r="CG7" s="1620"/>
      <c r="CH7" s="1620"/>
      <c r="CI7" s="1620"/>
      <c r="CJ7" s="1620"/>
      <c r="CK7" s="1620"/>
      <c r="CL7" s="1619"/>
      <c r="CM7" s="1619"/>
      <c r="CN7" s="1619"/>
      <c r="CO7" s="1619"/>
      <c r="CP7" s="1619"/>
      <c r="CQ7" s="1619"/>
      <c r="CR7" s="1619"/>
      <c r="CS7" s="1619"/>
      <c r="CT7" s="1619"/>
      <c r="CU7" s="1619"/>
      <c r="CV7" s="1619"/>
      <c r="CW7" s="1619"/>
      <c r="CX7" s="1619"/>
      <c r="CY7" s="1619"/>
      <c r="CZ7" s="1619"/>
      <c r="DA7" s="1619"/>
      <c r="DB7" s="1619"/>
      <c r="DC7" s="1619"/>
      <c r="DD7" s="1619"/>
      <c r="DE7" s="1619"/>
      <c r="DF7" s="1619"/>
      <c r="DG7" s="1619"/>
      <c r="DH7" s="1619"/>
      <c r="DI7" s="1619"/>
      <c r="DJ7" s="1619"/>
      <c r="DK7" s="1619"/>
      <c r="DL7" s="1619"/>
      <c r="DM7" s="1619"/>
      <c r="DN7" s="1619"/>
      <c r="DO7" s="1619"/>
      <c r="DP7" s="1620"/>
      <c r="DQ7" s="1620"/>
      <c r="DR7" s="1620"/>
      <c r="DS7" s="1620"/>
      <c r="DT7" s="1620"/>
      <c r="DU7" s="1620"/>
      <c r="DV7" s="1620"/>
      <c r="DW7" s="1620"/>
      <c r="DX7" s="1620"/>
      <c r="DY7" s="1620"/>
      <c r="DZ7" s="1620"/>
      <c r="EA7" s="1620"/>
      <c r="EB7" s="1620"/>
      <c r="EC7" s="1620"/>
      <c r="ED7" s="1620"/>
      <c r="EE7" s="1620"/>
      <c r="EF7" s="1620"/>
      <c r="EG7" s="1620"/>
      <c r="EH7" s="1620"/>
      <c r="EI7" s="1620"/>
      <c r="EJ7" s="1620"/>
      <c r="EK7" s="1620"/>
      <c r="EL7" s="1620"/>
      <c r="EM7" s="1620"/>
      <c r="EN7" s="1620"/>
      <c r="EO7" s="1620"/>
      <c r="EP7" s="1620"/>
      <c r="EQ7" s="1620"/>
      <c r="ER7" s="1620"/>
      <c r="ES7" s="1620"/>
      <c r="ET7" s="1620"/>
      <c r="EU7" s="1619"/>
      <c r="EV7" s="1619"/>
      <c r="EW7" s="1619"/>
      <c r="EX7" s="1619"/>
      <c r="EY7" s="1619"/>
      <c r="EZ7" s="1619"/>
      <c r="FA7" s="1619"/>
      <c r="FB7" s="1619"/>
      <c r="FC7" s="1619"/>
      <c r="FD7" s="1619"/>
      <c r="FE7" s="1619"/>
      <c r="FF7" s="1619"/>
      <c r="FG7" s="1619"/>
      <c r="FH7" s="1619"/>
      <c r="FI7" s="1619"/>
      <c r="FJ7" s="1619"/>
      <c r="FK7" s="1619"/>
      <c r="FL7" s="1619"/>
      <c r="FM7" s="1619"/>
      <c r="FN7" s="1619"/>
      <c r="FO7" s="1619"/>
      <c r="FP7" s="1619"/>
      <c r="FQ7" s="1619"/>
      <c r="FR7" s="1619"/>
      <c r="FS7" s="1619"/>
      <c r="FT7" s="1619"/>
      <c r="FU7" s="1619"/>
      <c r="FV7" s="1619"/>
      <c r="FW7" s="1619"/>
      <c r="FX7" s="1619"/>
      <c r="FY7" s="1619"/>
      <c r="FZ7" s="1620"/>
      <c r="GA7" s="1620"/>
      <c r="GB7" s="1620"/>
      <c r="GC7" s="1620"/>
      <c r="GD7" s="1620"/>
      <c r="GE7" s="1620"/>
      <c r="GF7" s="1620"/>
      <c r="GG7" s="1620"/>
      <c r="GH7" s="1620"/>
      <c r="GI7" s="1620"/>
      <c r="GJ7" s="1620"/>
      <c r="GK7" s="1620"/>
      <c r="GL7" s="1620"/>
      <c r="GM7" s="1620"/>
      <c r="GN7" s="1620"/>
      <c r="GO7" s="1620"/>
      <c r="GP7" s="1620"/>
      <c r="GQ7" s="1620"/>
      <c r="GR7" s="1620"/>
      <c r="GS7" s="1620"/>
      <c r="GT7" s="1620"/>
      <c r="GU7" s="1620"/>
      <c r="GV7" s="1620"/>
      <c r="GW7" s="1620"/>
      <c r="GX7" s="1620"/>
      <c r="GY7" s="1620"/>
      <c r="GZ7" s="1620"/>
      <c r="HA7" s="1620"/>
      <c r="HB7" s="1620"/>
      <c r="HC7" s="1620"/>
      <c r="HD7" s="1619"/>
      <c r="HE7" s="1619"/>
      <c r="HF7" s="1619"/>
      <c r="HG7" s="1619"/>
      <c r="HH7" s="1619"/>
      <c r="HI7" s="1619"/>
      <c r="HJ7" s="1619"/>
      <c r="HK7" s="1619"/>
      <c r="HL7" s="1619"/>
      <c r="HM7" s="1619"/>
      <c r="HN7" s="1619"/>
      <c r="HO7" s="1619"/>
      <c r="HP7" s="1619"/>
      <c r="HQ7" s="1619"/>
      <c r="HR7" s="1619"/>
      <c r="HS7" s="1619"/>
      <c r="HT7" s="1619"/>
      <c r="HU7" s="1619"/>
      <c r="HV7" s="1619"/>
      <c r="HW7" s="1619"/>
      <c r="HX7" s="1619"/>
      <c r="HY7" s="1619"/>
      <c r="HZ7" s="1619"/>
      <c r="IA7" s="1619"/>
      <c r="IB7" s="1619"/>
      <c r="IC7" s="1619"/>
      <c r="ID7" s="1619"/>
      <c r="IE7" s="1619"/>
      <c r="IF7" s="1619"/>
      <c r="IG7" s="1619"/>
      <c r="IH7" s="1619"/>
      <c r="II7" s="1620"/>
      <c r="IJ7" s="1620"/>
      <c r="IK7" s="1620"/>
      <c r="IL7" s="1620"/>
      <c r="IM7" s="1620"/>
      <c r="IN7" s="1620"/>
      <c r="IO7" s="1620"/>
      <c r="IP7" s="1620"/>
      <c r="IQ7" s="1620"/>
      <c r="IR7" s="1620"/>
      <c r="IS7" s="1620"/>
      <c r="IT7" s="1620"/>
      <c r="IU7" s="1620"/>
      <c r="IV7" s="1620"/>
      <c r="IW7" s="1620"/>
      <c r="IX7" s="1620"/>
      <c r="IY7" s="1620"/>
      <c r="IZ7" s="1620"/>
      <c r="JA7" s="1620"/>
      <c r="JB7" s="1620"/>
      <c r="JC7" s="1620"/>
      <c r="JD7" s="1620"/>
      <c r="JE7" s="1620"/>
      <c r="JF7" s="1620"/>
      <c r="JG7" s="1620"/>
      <c r="JH7" s="1620"/>
      <c r="JI7" s="1620"/>
      <c r="JJ7" s="1620"/>
      <c r="JK7" s="1620"/>
      <c r="JL7" s="1620"/>
      <c r="JM7" s="1619"/>
      <c r="JN7" s="1619"/>
      <c r="JO7" s="1619"/>
      <c r="JP7" s="1619"/>
      <c r="JQ7" s="1619"/>
      <c r="JR7" s="1619"/>
      <c r="JS7" s="1619"/>
      <c r="JT7" s="1619"/>
      <c r="JU7" s="1619"/>
      <c r="JV7" s="1619"/>
      <c r="JW7" s="1619"/>
      <c r="JX7" s="1619"/>
      <c r="JY7" s="1619"/>
      <c r="JZ7" s="1619"/>
      <c r="KA7" s="1619"/>
      <c r="KB7" s="1619"/>
      <c r="KC7" s="1619"/>
      <c r="KD7" s="1619"/>
      <c r="KE7" s="1619"/>
      <c r="KF7" s="1619"/>
      <c r="KG7" s="1619"/>
      <c r="KH7" s="1619"/>
      <c r="KI7" s="1619"/>
      <c r="KJ7" s="1619"/>
      <c r="KK7" s="1619"/>
      <c r="KL7" s="1619"/>
      <c r="KM7" s="1619"/>
      <c r="KN7" s="1619"/>
      <c r="KO7" s="1619"/>
      <c r="KP7" s="1619"/>
      <c r="KQ7" s="1619"/>
      <c r="KR7" s="1620"/>
      <c r="KS7" s="1620"/>
      <c r="KT7" s="1620"/>
      <c r="KU7" s="1620"/>
      <c r="KV7" s="1620"/>
      <c r="KW7" s="1620"/>
      <c r="KX7" s="1620"/>
      <c r="KY7" s="1620"/>
      <c r="KZ7" s="1620"/>
      <c r="LA7" s="1620"/>
      <c r="LB7" s="1620"/>
      <c r="LC7" s="1620"/>
      <c r="LD7" s="1620"/>
      <c r="LE7" s="1620"/>
      <c r="LF7" s="1620"/>
      <c r="LG7" s="1620"/>
      <c r="LH7" s="1620"/>
      <c r="LI7" s="1620"/>
      <c r="LJ7" s="1620"/>
      <c r="LK7" s="1620"/>
      <c r="LL7" s="1620"/>
      <c r="LM7" s="1620"/>
      <c r="LN7" s="1620"/>
      <c r="LO7" s="1620"/>
      <c r="LP7" s="1620"/>
      <c r="LQ7" s="1620"/>
      <c r="LR7" s="1620"/>
      <c r="LS7" s="1620"/>
      <c r="LT7" s="1620"/>
      <c r="LU7" s="1620"/>
      <c r="LV7" s="1620"/>
      <c r="LW7" s="1619"/>
      <c r="LX7" s="1619"/>
      <c r="LY7" s="1619"/>
      <c r="LZ7" s="1619"/>
      <c r="MA7" s="1619"/>
      <c r="MB7" s="1619"/>
      <c r="MC7" s="1619"/>
      <c r="MD7" s="1619"/>
      <c r="ME7" s="1619"/>
      <c r="MF7" s="1619"/>
      <c r="MG7" s="1619"/>
      <c r="MH7" s="1619"/>
      <c r="MI7" s="1619"/>
      <c r="MJ7" s="1619"/>
      <c r="MK7" s="1619"/>
      <c r="ML7" s="1619"/>
      <c r="MM7" s="1619"/>
      <c r="MN7" s="1619"/>
      <c r="MO7" s="1619"/>
      <c r="MP7" s="1619"/>
      <c r="MQ7" s="1619"/>
      <c r="MR7" s="1619"/>
      <c r="MS7" s="1619"/>
      <c r="MT7" s="1619"/>
      <c r="MU7" s="1619"/>
      <c r="MV7" s="1619"/>
      <c r="MW7" s="1619"/>
      <c r="MX7" s="1619"/>
      <c r="MY7" s="1619"/>
      <c r="MZ7" s="1620"/>
      <c r="NA7" s="1620"/>
      <c r="NB7" s="1620"/>
      <c r="NC7" s="1620"/>
      <c r="ND7" s="1620"/>
      <c r="NE7" s="1620"/>
      <c r="NF7" s="1620"/>
      <c r="NG7" s="1620"/>
      <c r="NH7" s="1620"/>
      <c r="NI7" s="1620"/>
      <c r="NJ7" s="1620"/>
      <c r="NK7" s="1620"/>
      <c r="NL7" s="1620"/>
      <c r="NM7" s="1620"/>
      <c r="NN7" s="1620"/>
      <c r="NO7" s="1620"/>
      <c r="NP7" s="1620"/>
      <c r="NQ7" s="1620"/>
      <c r="NR7" s="1620"/>
      <c r="NS7" s="1620"/>
      <c r="NT7" s="1620"/>
      <c r="NU7" s="1620"/>
      <c r="NV7" s="1620"/>
      <c r="NW7" s="1620"/>
      <c r="NX7" s="1620"/>
      <c r="NY7" s="1620"/>
      <c r="NZ7" s="1620"/>
      <c r="OA7" s="1620"/>
      <c r="OB7" s="1620"/>
      <c r="OC7" s="1620"/>
      <c r="OD7" s="1620"/>
      <c r="OE7" s="345" t="s">
        <v>929</v>
      </c>
      <c r="OF7" s="353">
        <v>45051</v>
      </c>
    </row>
    <row r="8" spans="1:396">
      <c r="A8" s="356">
        <f>A7+1</f>
        <v>2</v>
      </c>
      <c r="B8" s="1618"/>
      <c r="C8" s="357">
        <f t="shared" si="1"/>
        <v>0</v>
      </c>
      <c r="D8" s="357">
        <f t="shared" si="1"/>
        <v>0</v>
      </c>
      <c r="E8" s="359">
        <f t="shared" ref="E8:E71" si="5">COUNTA($AC8:$BF8)</f>
        <v>0</v>
      </c>
      <c r="F8" s="359">
        <f t="shared" ref="F8:F56" si="6">SUM(AC8:BF8)</f>
        <v>0</v>
      </c>
      <c r="G8" s="359">
        <f t="shared" ref="G8:G71" si="7">COUNTA($BG8:$CK8)</f>
        <v>0</v>
      </c>
      <c r="H8" s="359">
        <f t="shared" ref="H8:H56" si="8">SUM(BG8:CK8)</f>
        <v>0</v>
      </c>
      <c r="I8" s="359">
        <f t="shared" ref="I8:I71" si="9">COUNTA($CL8:$DO8)</f>
        <v>0</v>
      </c>
      <c r="J8" s="359">
        <f t="shared" ref="J8:J56" si="10">SUM(CL8:DO8)</f>
        <v>0</v>
      </c>
      <c r="K8" s="359">
        <f t="shared" ref="K8:K71" si="11">COUNTA($DP8:$ET8)</f>
        <v>0</v>
      </c>
      <c r="L8" s="359">
        <f t="shared" ref="L8:L56" si="12">SUM(DP8:ET8)</f>
        <v>0</v>
      </c>
      <c r="M8" s="359">
        <f t="shared" ref="M8:M71" si="13">COUNTA($EU8:$FY8)</f>
        <v>0</v>
      </c>
      <c r="N8" s="359">
        <f t="shared" ref="N8:N56" si="14">SUM(EU8:FY8)</f>
        <v>0</v>
      </c>
      <c r="O8" s="359">
        <f t="shared" ref="O8:O71" si="15">COUNTA($FZ8:$HC8)</f>
        <v>0</v>
      </c>
      <c r="P8" s="359">
        <f t="shared" ref="P8:P56" si="16">SUM(FZ8:HC8)</f>
        <v>0</v>
      </c>
      <c r="Q8" s="359">
        <f t="shared" ref="Q8:Q71" si="17">COUNTA($HD8:$IH8)</f>
        <v>0</v>
      </c>
      <c r="R8" s="359">
        <f t="shared" ref="R8:R56" si="18">SUM(HD8:IH8)</f>
        <v>0</v>
      </c>
      <c r="S8" s="359">
        <f t="shared" ref="S8:S71" si="19">COUNTA($II8:$JL8)</f>
        <v>0</v>
      </c>
      <c r="T8" s="359">
        <f t="shared" ref="T8:T56" si="20">SUM(II8:JL8)</f>
        <v>0</v>
      </c>
      <c r="U8" s="359">
        <f t="shared" ref="U8:U71" si="21">COUNTA($JM8:$KQ8)</f>
        <v>0</v>
      </c>
      <c r="V8" s="359">
        <f t="shared" ref="V8:V56" si="22">SUM(JM8:KQ8)</f>
        <v>0</v>
      </c>
      <c r="W8" s="359">
        <f t="shared" si="2"/>
        <v>0</v>
      </c>
      <c r="X8" s="359">
        <f t="shared" ref="X8:X56" si="23">SUM(KR8:LV8)</f>
        <v>0</v>
      </c>
      <c r="Y8" s="359">
        <f t="shared" si="3"/>
        <v>0</v>
      </c>
      <c r="Z8" s="359">
        <f t="shared" si="4"/>
        <v>0</v>
      </c>
      <c r="AA8" s="359">
        <f t="shared" ref="AA8:AA71" si="24">COUNTA($MZ8:$OD8)</f>
        <v>0</v>
      </c>
      <c r="AB8" s="359">
        <f t="shared" ref="AB8:AB71" si="25">SUM(MZ8:OD8)</f>
        <v>0</v>
      </c>
      <c r="AC8" s="1619"/>
      <c r="AD8" s="1619"/>
      <c r="AE8" s="1619"/>
      <c r="AF8" s="1619"/>
      <c r="AG8" s="1619"/>
      <c r="AH8" s="1619"/>
      <c r="AI8" s="1619"/>
      <c r="AJ8" s="1619"/>
      <c r="AK8" s="1619"/>
      <c r="AL8" s="1619"/>
      <c r="AM8" s="1619"/>
      <c r="AN8" s="1619"/>
      <c r="AO8" s="1619"/>
      <c r="AP8" s="1619"/>
      <c r="AQ8" s="1619"/>
      <c r="AR8" s="1619"/>
      <c r="AS8" s="1619"/>
      <c r="AT8" s="1619"/>
      <c r="AU8" s="1619"/>
      <c r="AV8" s="1619"/>
      <c r="AW8" s="1619"/>
      <c r="AX8" s="1619"/>
      <c r="AY8" s="1619"/>
      <c r="AZ8" s="1619"/>
      <c r="BA8" s="1619"/>
      <c r="BB8" s="1619"/>
      <c r="BC8" s="1619"/>
      <c r="BD8" s="1619"/>
      <c r="BE8" s="1619"/>
      <c r="BF8" s="1619"/>
      <c r="BG8" s="1620"/>
      <c r="BH8" s="1620"/>
      <c r="BI8" s="1620"/>
      <c r="BJ8" s="1620"/>
      <c r="BK8" s="1620"/>
      <c r="BL8" s="1620"/>
      <c r="BM8" s="1620"/>
      <c r="BN8" s="1620"/>
      <c r="BO8" s="1620"/>
      <c r="BP8" s="1620"/>
      <c r="BQ8" s="1620"/>
      <c r="BR8" s="1620"/>
      <c r="BS8" s="1620"/>
      <c r="BT8" s="1620"/>
      <c r="BU8" s="1620"/>
      <c r="BV8" s="1620"/>
      <c r="BW8" s="1620"/>
      <c r="BX8" s="1620"/>
      <c r="BY8" s="1620"/>
      <c r="BZ8" s="1620"/>
      <c r="CA8" s="1620"/>
      <c r="CB8" s="1620"/>
      <c r="CC8" s="1620"/>
      <c r="CD8" s="1620"/>
      <c r="CE8" s="1620"/>
      <c r="CF8" s="1620"/>
      <c r="CG8" s="1620"/>
      <c r="CH8" s="1620"/>
      <c r="CI8" s="1620"/>
      <c r="CJ8" s="1620"/>
      <c r="CK8" s="1620"/>
      <c r="CL8" s="1619"/>
      <c r="CM8" s="1619"/>
      <c r="CN8" s="1619"/>
      <c r="CO8" s="1619"/>
      <c r="CP8" s="1619"/>
      <c r="CQ8" s="1619"/>
      <c r="CR8" s="1619"/>
      <c r="CS8" s="1619"/>
      <c r="CT8" s="1619"/>
      <c r="CU8" s="1619"/>
      <c r="CV8" s="1619"/>
      <c r="CW8" s="1619"/>
      <c r="CX8" s="1619"/>
      <c r="CY8" s="1619"/>
      <c r="CZ8" s="1619"/>
      <c r="DA8" s="1619"/>
      <c r="DB8" s="1619"/>
      <c r="DC8" s="1619"/>
      <c r="DD8" s="1619"/>
      <c r="DE8" s="1619"/>
      <c r="DF8" s="1619"/>
      <c r="DG8" s="1619"/>
      <c r="DH8" s="1619"/>
      <c r="DI8" s="1619"/>
      <c r="DJ8" s="1619"/>
      <c r="DK8" s="1619"/>
      <c r="DL8" s="1619"/>
      <c r="DM8" s="1619"/>
      <c r="DN8" s="1619"/>
      <c r="DO8" s="1619"/>
      <c r="DP8" s="1620"/>
      <c r="DQ8" s="1620"/>
      <c r="DR8" s="1620"/>
      <c r="DS8" s="1620"/>
      <c r="DT8" s="1620"/>
      <c r="DU8" s="1620"/>
      <c r="DV8" s="1620"/>
      <c r="DW8" s="1620"/>
      <c r="DX8" s="1620"/>
      <c r="DY8" s="1620"/>
      <c r="DZ8" s="1620"/>
      <c r="EA8" s="1620"/>
      <c r="EB8" s="1620"/>
      <c r="EC8" s="1620"/>
      <c r="ED8" s="1620"/>
      <c r="EE8" s="1620"/>
      <c r="EF8" s="1620"/>
      <c r="EG8" s="1620"/>
      <c r="EH8" s="1620"/>
      <c r="EI8" s="1620"/>
      <c r="EJ8" s="1620"/>
      <c r="EK8" s="1620"/>
      <c r="EL8" s="1620"/>
      <c r="EM8" s="1620"/>
      <c r="EN8" s="1620"/>
      <c r="EO8" s="1620"/>
      <c r="EP8" s="1620"/>
      <c r="EQ8" s="1620"/>
      <c r="ER8" s="1620"/>
      <c r="ES8" s="1620"/>
      <c r="ET8" s="1620"/>
      <c r="EU8" s="1619"/>
      <c r="EV8" s="1619"/>
      <c r="EW8" s="1619"/>
      <c r="EX8" s="1619"/>
      <c r="EY8" s="1619"/>
      <c r="EZ8" s="1619"/>
      <c r="FA8" s="1619"/>
      <c r="FB8" s="1619"/>
      <c r="FC8" s="1619"/>
      <c r="FD8" s="1619"/>
      <c r="FE8" s="1619"/>
      <c r="FF8" s="1619"/>
      <c r="FG8" s="1619"/>
      <c r="FH8" s="1619"/>
      <c r="FI8" s="1619"/>
      <c r="FJ8" s="1619"/>
      <c r="FK8" s="1619"/>
      <c r="FL8" s="1619"/>
      <c r="FM8" s="1619"/>
      <c r="FN8" s="1619"/>
      <c r="FO8" s="1619"/>
      <c r="FP8" s="1619"/>
      <c r="FQ8" s="1619"/>
      <c r="FR8" s="1619"/>
      <c r="FS8" s="1619"/>
      <c r="FT8" s="1619"/>
      <c r="FU8" s="1619"/>
      <c r="FV8" s="1619"/>
      <c r="FW8" s="1619"/>
      <c r="FX8" s="1619"/>
      <c r="FY8" s="1619"/>
      <c r="FZ8" s="1620"/>
      <c r="GA8" s="1620"/>
      <c r="GB8" s="1620"/>
      <c r="GC8" s="1620"/>
      <c r="GD8" s="1620"/>
      <c r="GE8" s="1620"/>
      <c r="GF8" s="1620"/>
      <c r="GG8" s="1620"/>
      <c r="GH8" s="1620"/>
      <c r="GI8" s="1620"/>
      <c r="GJ8" s="1620"/>
      <c r="GK8" s="1620"/>
      <c r="GL8" s="1620"/>
      <c r="GM8" s="1620"/>
      <c r="GN8" s="1620"/>
      <c r="GO8" s="1620"/>
      <c r="GP8" s="1620"/>
      <c r="GQ8" s="1620"/>
      <c r="GR8" s="1620"/>
      <c r="GS8" s="1620"/>
      <c r="GT8" s="1620"/>
      <c r="GU8" s="1620"/>
      <c r="GV8" s="1620"/>
      <c r="GW8" s="1620"/>
      <c r="GX8" s="1620"/>
      <c r="GY8" s="1620"/>
      <c r="GZ8" s="1620"/>
      <c r="HA8" s="1620"/>
      <c r="HB8" s="1620"/>
      <c r="HC8" s="1620"/>
      <c r="HD8" s="1619"/>
      <c r="HE8" s="1619"/>
      <c r="HF8" s="1619"/>
      <c r="HG8" s="1619"/>
      <c r="HH8" s="1619"/>
      <c r="HI8" s="1619"/>
      <c r="HJ8" s="1619"/>
      <c r="HK8" s="1619"/>
      <c r="HL8" s="1619"/>
      <c r="HM8" s="1619"/>
      <c r="HN8" s="1619"/>
      <c r="HO8" s="1619"/>
      <c r="HP8" s="1619"/>
      <c r="HQ8" s="1619"/>
      <c r="HR8" s="1619"/>
      <c r="HS8" s="1619"/>
      <c r="HT8" s="1619"/>
      <c r="HU8" s="1619"/>
      <c r="HV8" s="1619"/>
      <c r="HW8" s="1619"/>
      <c r="HX8" s="1619"/>
      <c r="HY8" s="1619"/>
      <c r="HZ8" s="1619"/>
      <c r="IA8" s="1619"/>
      <c r="IB8" s="1619"/>
      <c r="IC8" s="1619"/>
      <c r="ID8" s="1619"/>
      <c r="IE8" s="1619"/>
      <c r="IF8" s="1619"/>
      <c r="IG8" s="1619"/>
      <c r="IH8" s="1619"/>
      <c r="II8" s="1620"/>
      <c r="IJ8" s="1620"/>
      <c r="IK8" s="1620"/>
      <c r="IL8" s="1620"/>
      <c r="IM8" s="1620"/>
      <c r="IN8" s="1620"/>
      <c r="IO8" s="1620"/>
      <c r="IP8" s="1620"/>
      <c r="IQ8" s="1620"/>
      <c r="IR8" s="1620"/>
      <c r="IS8" s="1620"/>
      <c r="IT8" s="1620"/>
      <c r="IU8" s="1620"/>
      <c r="IV8" s="1620"/>
      <c r="IW8" s="1620"/>
      <c r="IX8" s="1620"/>
      <c r="IY8" s="1620"/>
      <c r="IZ8" s="1620"/>
      <c r="JA8" s="1620"/>
      <c r="JB8" s="1620"/>
      <c r="JC8" s="1620"/>
      <c r="JD8" s="1620"/>
      <c r="JE8" s="1620"/>
      <c r="JF8" s="1620"/>
      <c r="JG8" s="1620"/>
      <c r="JH8" s="1620"/>
      <c r="JI8" s="1620"/>
      <c r="JJ8" s="1620"/>
      <c r="JK8" s="1620"/>
      <c r="JL8" s="1620"/>
      <c r="JM8" s="1619"/>
      <c r="JN8" s="1619"/>
      <c r="JO8" s="1619"/>
      <c r="JP8" s="1619"/>
      <c r="JQ8" s="1619"/>
      <c r="JR8" s="1619"/>
      <c r="JS8" s="1619"/>
      <c r="JT8" s="1619"/>
      <c r="JU8" s="1619"/>
      <c r="JV8" s="1619"/>
      <c r="JW8" s="1619"/>
      <c r="JX8" s="1619"/>
      <c r="JY8" s="1619"/>
      <c r="JZ8" s="1619"/>
      <c r="KA8" s="1619"/>
      <c r="KB8" s="1619"/>
      <c r="KC8" s="1619"/>
      <c r="KD8" s="1619"/>
      <c r="KE8" s="1619"/>
      <c r="KF8" s="1619"/>
      <c r="KG8" s="1619"/>
      <c r="KH8" s="1619"/>
      <c r="KI8" s="1619"/>
      <c r="KJ8" s="1619"/>
      <c r="KK8" s="1619"/>
      <c r="KL8" s="1619"/>
      <c r="KM8" s="1619"/>
      <c r="KN8" s="1619"/>
      <c r="KO8" s="1619"/>
      <c r="KP8" s="1619"/>
      <c r="KQ8" s="1619"/>
      <c r="KR8" s="1620"/>
      <c r="KS8" s="1620"/>
      <c r="KT8" s="1620"/>
      <c r="KU8" s="1620"/>
      <c r="KV8" s="1620"/>
      <c r="KW8" s="1620"/>
      <c r="KX8" s="1620"/>
      <c r="KY8" s="1620"/>
      <c r="KZ8" s="1620"/>
      <c r="LA8" s="1620"/>
      <c r="LB8" s="1620"/>
      <c r="LC8" s="1620"/>
      <c r="LD8" s="1620"/>
      <c r="LE8" s="1620"/>
      <c r="LF8" s="1620"/>
      <c r="LG8" s="1620"/>
      <c r="LH8" s="1620"/>
      <c r="LI8" s="1620"/>
      <c r="LJ8" s="1620"/>
      <c r="LK8" s="1620"/>
      <c r="LL8" s="1620"/>
      <c r="LM8" s="1620"/>
      <c r="LN8" s="1620"/>
      <c r="LO8" s="1620"/>
      <c r="LP8" s="1620"/>
      <c r="LQ8" s="1620"/>
      <c r="LR8" s="1620"/>
      <c r="LS8" s="1620"/>
      <c r="LT8" s="1620"/>
      <c r="LU8" s="1620"/>
      <c r="LV8" s="1620"/>
      <c r="LW8" s="1619"/>
      <c r="LX8" s="1619"/>
      <c r="LY8" s="1619"/>
      <c r="LZ8" s="1619"/>
      <c r="MA8" s="1619"/>
      <c r="MB8" s="1619"/>
      <c r="MC8" s="1619"/>
      <c r="MD8" s="1619"/>
      <c r="ME8" s="1619"/>
      <c r="MF8" s="1619"/>
      <c r="MG8" s="1619"/>
      <c r="MH8" s="1619"/>
      <c r="MI8" s="1619"/>
      <c r="MJ8" s="1619"/>
      <c r="MK8" s="1619"/>
      <c r="ML8" s="1619"/>
      <c r="MM8" s="1619"/>
      <c r="MN8" s="1619"/>
      <c r="MO8" s="1619"/>
      <c r="MP8" s="1619"/>
      <c r="MQ8" s="1619"/>
      <c r="MR8" s="1619"/>
      <c r="MS8" s="1619"/>
      <c r="MT8" s="1619"/>
      <c r="MU8" s="1619"/>
      <c r="MV8" s="1619"/>
      <c r="MW8" s="1619"/>
      <c r="MX8" s="1619"/>
      <c r="MY8" s="1619"/>
      <c r="MZ8" s="1620"/>
      <c r="NA8" s="1620"/>
      <c r="NB8" s="1620"/>
      <c r="NC8" s="1620"/>
      <c r="ND8" s="1620"/>
      <c r="NE8" s="1620"/>
      <c r="NF8" s="1620"/>
      <c r="NG8" s="1620"/>
      <c r="NH8" s="1620"/>
      <c r="NI8" s="1620"/>
      <c r="NJ8" s="1620"/>
      <c r="NK8" s="1620"/>
      <c r="NL8" s="1620"/>
      <c r="NM8" s="1620"/>
      <c r="NN8" s="1620"/>
      <c r="NO8" s="1620"/>
      <c r="NP8" s="1620"/>
      <c r="NQ8" s="1620"/>
      <c r="NR8" s="1620"/>
      <c r="NS8" s="1620"/>
      <c r="NT8" s="1620"/>
      <c r="NU8" s="1620"/>
      <c r="NV8" s="1620"/>
      <c r="NW8" s="1620"/>
      <c r="NX8" s="1620"/>
      <c r="NY8" s="1620"/>
      <c r="NZ8" s="1620"/>
      <c r="OA8" s="1620"/>
      <c r="OB8" s="1620"/>
      <c r="OC8" s="1620"/>
      <c r="OD8" s="1620"/>
      <c r="OE8" s="345" t="s">
        <v>929</v>
      </c>
      <c r="OF8" s="353">
        <v>45124</v>
      </c>
    </row>
    <row r="9" spans="1:396">
      <c r="A9" s="356">
        <f t="shared" ref="A9:A72" si="26">A8+1</f>
        <v>3</v>
      </c>
      <c r="B9" s="1618"/>
      <c r="C9" s="357">
        <f t="shared" si="1"/>
        <v>0</v>
      </c>
      <c r="D9" s="357">
        <f t="shared" si="1"/>
        <v>0</v>
      </c>
      <c r="E9" s="359">
        <f>COUNTA($AC9:$BF9)</f>
        <v>0</v>
      </c>
      <c r="F9" s="359">
        <f t="shared" si="6"/>
        <v>0</v>
      </c>
      <c r="G9" s="359">
        <f>COUNTA($BG9:$CK9)</f>
        <v>0</v>
      </c>
      <c r="H9" s="359">
        <f t="shared" si="8"/>
        <v>0</v>
      </c>
      <c r="I9" s="359">
        <f t="shared" si="9"/>
        <v>0</v>
      </c>
      <c r="J9" s="359">
        <f t="shared" si="10"/>
        <v>0</v>
      </c>
      <c r="K9" s="359">
        <f t="shared" si="11"/>
        <v>0</v>
      </c>
      <c r="L9" s="359">
        <f t="shared" si="12"/>
        <v>0</v>
      </c>
      <c r="M9" s="359">
        <f t="shared" si="13"/>
        <v>0</v>
      </c>
      <c r="N9" s="359">
        <f t="shared" si="14"/>
        <v>0</v>
      </c>
      <c r="O9" s="359">
        <f t="shared" si="15"/>
        <v>0</v>
      </c>
      <c r="P9" s="359">
        <f t="shared" si="16"/>
        <v>0</v>
      </c>
      <c r="Q9" s="359">
        <f t="shared" si="17"/>
        <v>0</v>
      </c>
      <c r="R9" s="359">
        <f t="shared" si="18"/>
        <v>0</v>
      </c>
      <c r="S9" s="359">
        <f t="shared" si="19"/>
        <v>0</v>
      </c>
      <c r="T9" s="359">
        <f t="shared" si="20"/>
        <v>0</v>
      </c>
      <c r="U9" s="359">
        <f t="shared" si="21"/>
        <v>0</v>
      </c>
      <c r="V9" s="359">
        <f t="shared" si="22"/>
        <v>0</v>
      </c>
      <c r="W9" s="359">
        <f t="shared" si="2"/>
        <v>0</v>
      </c>
      <c r="X9" s="359">
        <f t="shared" si="23"/>
        <v>0</v>
      </c>
      <c r="Y9" s="359">
        <f t="shared" si="3"/>
        <v>0</v>
      </c>
      <c r="Z9" s="359">
        <f t="shared" si="4"/>
        <v>0</v>
      </c>
      <c r="AA9" s="359">
        <f t="shared" si="24"/>
        <v>0</v>
      </c>
      <c r="AB9" s="359">
        <f t="shared" si="25"/>
        <v>0</v>
      </c>
      <c r="AC9" s="1619"/>
      <c r="AD9" s="1619"/>
      <c r="AE9" s="1619"/>
      <c r="AF9" s="1619"/>
      <c r="AG9" s="1619"/>
      <c r="AH9" s="1619"/>
      <c r="AI9" s="1619"/>
      <c r="AJ9" s="1619"/>
      <c r="AK9" s="1619"/>
      <c r="AL9" s="1619"/>
      <c r="AM9" s="1619"/>
      <c r="AN9" s="1619"/>
      <c r="AO9" s="1619"/>
      <c r="AP9" s="1619"/>
      <c r="AQ9" s="1619"/>
      <c r="AR9" s="1619"/>
      <c r="AS9" s="1619"/>
      <c r="AT9" s="1619"/>
      <c r="AU9" s="1619"/>
      <c r="AV9" s="1619"/>
      <c r="AW9" s="1619"/>
      <c r="AX9" s="1619"/>
      <c r="AY9" s="1619"/>
      <c r="AZ9" s="1619"/>
      <c r="BA9" s="1619"/>
      <c r="BB9" s="1619"/>
      <c r="BC9" s="1619"/>
      <c r="BD9" s="1619"/>
      <c r="BE9" s="1619"/>
      <c r="BF9" s="1619"/>
      <c r="BG9" s="1620"/>
      <c r="BH9" s="1620"/>
      <c r="BI9" s="1620"/>
      <c r="BJ9" s="1620"/>
      <c r="BK9" s="1620"/>
      <c r="BL9" s="1620"/>
      <c r="BM9" s="1620"/>
      <c r="BN9" s="1620"/>
      <c r="BO9" s="1620"/>
      <c r="BP9" s="1620"/>
      <c r="BQ9" s="1620"/>
      <c r="BR9" s="1620"/>
      <c r="BS9" s="1620"/>
      <c r="BT9" s="1620"/>
      <c r="BU9" s="1620"/>
      <c r="BV9" s="1620"/>
      <c r="BW9" s="1620"/>
      <c r="BX9" s="1620"/>
      <c r="BY9" s="1620"/>
      <c r="BZ9" s="1620"/>
      <c r="CA9" s="1620"/>
      <c r="CB9" s="1620"/>
      <c r="CC9" s="1620"/>
      <c r="CD9" s="1620"/>
      <c r="CE9" s="1620"/>
      <c r="CF9" s="1620"/>
      <c r="CG9" s="1620"/>
      <c r="CH9" s="1620"/>
      <c r="CI9" s="1620"/>
      <c r="CJ9" s="1620"/>
      <c r="CK9" s="1620"/>
      <c r="CL9" s="1619"/>
      <c r="CM9" s="1619"/>
      <c r="CN9" s="1619"/>
      <c r="CO9" s="1619"/>
      <c r="CP9" s="1619"/>
      <c r="CQ9" s="1619"/>
      <c r="CR9" s="1619"/>
      <c r="CS9" s="1619"/>
      <c r="CT9" s="1619"/>
      <c r="CU9" s="1619"/>
      <c r="CV9" s="1619"/>
      <c r="CW9" s="1619"/>
      <c r="CX9" s="1619"/>
      <c r="CY9" s="1619"/>
      <c r="CZ9" s="1619"/>
      <c r="DA9" s="1619"/>
      <c r="DB9" s="1619"/>
      <c r="DC9" s="1619"/>
      <c r="DD9" s="1619"/>
      <c r="DE9" s="1619"/>
      <c r="DF9" s="1619"/>
      <c r="DG9" s="1619"/>
      <c r="DH9" s="1619"/>
      <c r="DI9" s="1619"/>
      <c r="DJ9" s="1619"/>
      <c r="DK9" s="1619"/>
      <c r="DL9" s="1619"/>
      <c r="DM9" s="1619"/>
      <c r="DN9" s="1619"/>
      <c r="DO9" s="1619"/>
      <c r="DP9" s="1620"/>
      <c r="DQ9" s="1620"/>
      <c r="DR9" s="1620"/>
      <c r="DS9" s="1620"/>
      <c r="DT9" s="1620"/>
      <c r="DU9" s="1620"/>
      <c r="DV9" s="1620"/>
      <c r="DW9" s="1620"/>
      <c r="DX9" s="1620"/>
      <c r="DY9" s="1620"/>
      <c r="DZ9" s="1620"/>
      <c r="EA9" s="1620"/>
      <c r="EB9" s="1620"/>
      <c r="EC9" s="1620"/>
      <c r="ED9" s="1620"/>
      <c r="EE9" s="1620"/>
      <c r="EF9" s="1620"/>
      <c r="EG9" s="1620"/>
      <c r="EH9" s="1620"/>
      <c r="EI9" s="1620"/>
      <c r="EJ9" s="1620"/>
      <c r="EK9" s="1620"/>
      <c r="EL9" s="1620"/>
      <c r="EM9" s="1620"/>
      <c r="EN9" s="1620"/>
      <c r="EO9" s="1620"/>
      <c r="EP9" s="1620"/>
      <c r="EQ9" s="1620"/>
      <c r="ER9" s="1620"/>
      <c r="ES9" s="1620"/>
      <c r="ET9" s="1620"/>
      <c r="EU9" s="1619"/>
      <c r="EV9" s="1619"/>
      <c r="EW9" s="1619"/>
      <c r="EX9" s="1619"/>
      <c r="EY9" s="1619"/>
      <c r="EZ9" s="1619"/>
      <c r="FA9" s="1619"/>
      <c r="FB9" s="1619"/>
      <c r="FC9" s="1619"/>
      <c r="FD9" s="1619"/>
      <c r="FE9" s="1619"/>
      <c r="FF9" s="1619"/>
      <c r="FG9" s="1619"/>
      <c r="FH9" s="1619"/>
      <c r="FI9" s="1619"/>
      <c r="FJ9" s="1619"/>
      <c r="FK9" s="1619"/>
      <c r="FL9" s="1619"/>
      <c r="FM9" s="1619"/>
      <c r="FN9" s="1619"/>
      <c r="FO9" s="1619"/>
      <c r="FP9" s="1619"/>
      <c r="FQ9" s="1619"/>
      <c r="FR9" s="1619"/>
      <c r="FS9" s="1619"/>
      <c r="FT9" s="1619"/>
      <c r="FU9" s="1619"/>
      <c r="FV9" s="1619"/>
      <c r="FW9" s="1619"/>
      <c r="FX9" s="1619"/>
      <c r="FY9" s="1619"/>
      <c r="FZ9" s="1620"/>
      <c r="GA9" s="1620"/>
      <c r="GB9" s="1620"/>
      <c r="GC9" s="1620"/>
      <c r="GD9" s="1620"/>
      <c r="GE9" s="1620"/>
      <c r="GF9" s="1620"/>
      <c r="GG9" s="1620"/>
      <c r="GH9" s="1620"/>
      <c r="GI9" s="1620"/>
      <c r="GJ9" s="1620"/>
      <c r="GK9" s="1620"/>
      <c r="GL9" s="1620"/>
      <c r="GM9" s="1620"/>
      <c r="GN9" s="1620"/>
      <c r="GO9" s="1620"/>
      <c r="GP9" s="1620"/>
      <c r="GQ9" s="1620"/>
      <c r="GR9" s="1620"/>
      <c r="GS9" s="1620"/>
      <c r="GT9" s="1620"/>
      <c r="GU9" s="1620"/>
      <c r="GV9" s="1620"/>
      <c r="GW9" s="1620"/>
      <c r="GX9" s="1620"/>
      <c r="GY9" s="1620"/>
      <c r="GZ9" s="1620"/>
      <c r="HA9" s="1620"/>
      <c r="HB9" s="1620"/>
      <c r="HC9" s="1620"/>
      <c r="HD9" s="1619"/>
      <c r="HE9" s="1619"/>
      <c r="HF9" s="1619"/>
      <c r="HG9" s="1619"/>
      <c r="HH9" s="1619"/>
      <c r="HI9" s="1619"/>
      <c r="HJ9" s="1619"/>
      <c r="HK9" s="1619"/>
      <c r="HL9" s="1619"/>
      <c r="HM9" s="1619"/>
      <c r="HN9" s="1619"/>
      <c r="HO9" s="1619"/>
      <c r="HP9" s="1619"/>
      <c r="HQ9" s="1619"/>
      <c r="HR9" s="1619"/>
      <c r="HS9" s="1619"/>
      <c r="HT9" s="1619"/>
      <c r="HU9" s="1619"/>
      <c r="HV9" s="1619"/>
      <c r="HW9" s="1619"/>
      <c r="HX9" s="1619"/>
      <c r="HY9" s="1619"/>
      <c r="HZ9" s="1619"/>
      <c r="IA9" s="1619"/>
      <c r="IB9" s="1619"/>
      <c r="IC9" s="1619"/>
      <c r="ID9" s="1619"/>
      <c r="IE9" s="1619"/>
      <c r="IF9" s="1619"/>
      <c r="IG9" s="1619"/>
      <c r="IH9" s="1619"/>
      <c r="II9" s="1620"/>
      <c r="IJ9" s="1620"/>
      <c r="IK9" s="1620"/>
      <c r="IL9" s="1620"/>
      <c r="IM9" s="1620"/>
      <c r="IN9" s="1620"/>
      <c r="IO9" s="1620"/>
      <c r="IP9" s="1620"/>
      <c r="IQ9" s="1620"/>
      <c r="IR9" s="1620"/>
      <c r="IS9" s="1620"/>
      <c r="IT9" s="1620"/>
      <c r="IU9" s="1620"/>
      <c r="IV9" s="1620"/>
      <c r="IW9" s="1620"/>
      <c r="IX9" s="1620"/>
      <c r="IY9" s="1620"/>
      <c r="IZ9" s="1620"/>
      <c r="JA9" s="1620"/>
      <c r="JB9" s="1620"/>
      <c r="JC9" s="1620"/>
      <c r="JD9" s="1620"/>
      <c r="JE9" s="1620"/>
      <c r="JF9" s="1620"/>
      <c r="JG9" s="1620"/>
      <c r="JH9" s="1620"/>
      <c r="JI9" s="1620"/>
      <c r="JJ9" s="1620"/>
      <c r="JK9" s="1620"/>
      <c r="JL9" s="1620"/>
      <c r="JM9" s="1619"/>
      <c r="JN9" s="1619"/>
      <c r="JO9" s="1619"/>
      <c r="JP9" s="1619"/>
      <c r="JQ9" s="1619"/>
      <c r="JR9" s="1619"/>
      <c r="JS9" s="1619"/>
      <c r="JT9" s="1619"/>
      <c r="JU9" s="1619"/>
      <c r="JV9" s="1619"/>
      <c r="JW9" s="1619"/>
      <c r="JX9" s="1619"/>
      <c r="JY9" s="1619"/>
      <c r="JZ9" s="1619"/>
      <c r="KA9" s="1619"/>
      <c r="KB9" s="1619"/>
      <c r="KC9" s="1619"/>
      <c r="KD9" s="1619"/>
      <c r="KE9" s="1619"/>
      <c r="KF9" s="1619"/>
      <c r="KG9" s="1619"/>
      <c r="KH9" s="1619"/>
      <c r="KI9" s="1619"/>
      <c r="KJ9" s="1619"/>
      <c r="KK9" s="1619"/>
      <c r="KL9" s="1619"/>
      <c r="KM9" s="1619"/>
      <c r="KN9" s="1619"/>
      <c r="KO9" s="1619"/>
      <c r="KP9" s="1619"/>
      <c r="KQ9" s="1619"/>
      <c r="KR9" s="1620"/>
      <c r="KS9" s="1620"/>
      <c r="KT9" s="1620"/>
      <c r="KU9" s="1620"/>
      <c r="KV9" s="1620"/>
      <c r="KW9" s="1620"/>
      <c r="KX9" s="1620"/>
      <c r="KY9" s="1620"/>
      <c r="KZ9" s="1620"/>
      <c r="LA9" s="1620"/>
      <c r="LB9" s="1620"/>
      <c r="LC9" s="1620"/>
      <c r="LD9" s="1620"/>
      <c r="LE9" s="1620"/>
      <c r="LF9" s="1620"/>
      <c r="LG9" s="1620"/>
      <c r="LH9" s="1620"/>
      <c r="LI9" s="1620"/>
      <c r="LJ9" s="1620"/>
      <c r="LK9" s="1620"/>
      <c r="LL9" s="1620"/>
      <c r="LM9" s="1620"/>
      <c r="LN9" s="1620"/>
      <c r="LO9" s="1620"/>
      <c r="LP9" s="1620"/>
      <c r="LQ9" s="1620"/>
      <c r="LR9" s="1620"/>
      <c r="LS9" s="1620"/>
      <c r="LT9" s="1620"/>
      <c r="LU9" s="1620"/>
      <c r="LV9" s="1620"/>
      <c r="LW9" s="1619"/>
      <c r="LX9" s="1619"/>
      <c r="LY9" s="1619"/>
      <c r="LZ9" s="1619"/>
      <c r="MA9" s="1619"/>
      <c r="MB9" s="1619"/>
      <c r="MC9" s="1619"/>
      <c r="MD9" s="1619"/>
      <c r="ME9" s="1619"/>
      <c r="MF9" s="1619"/>
      <c r="MG9" s="1619"/>
      <c r="MH9" s="1619"/>
      <c r="MI9" s="1619"/>
      <c r="MJ9" s="1619"/>
      <c r="MK9" s="1619"/>
      <c r="ML9" s="1619"/>
      <c r="MM9" s="1619"/>
      <c r="MN9" s="1619"/>
      <c r="MO9" s="1619"/>
      <c r="MP9" s="1619"/>
      <c r="MQ9" s="1619"/>
      <c r="MR9" s="1619"/>
      <c r="MS9" s="1619"/>
      <c r="MT9" s="1619"/>
      <c r="MU9" s="1619"/>
      <c r="MV9" s="1619"/>
      <c r="MW9" s="1619"/>
      <c r="MX9" s="1619"/>
      <c r="MY9" s="1619"/>
      <c r="MZ9" s="1620"/>
      <c r="NA9" s="1620"/>
      <c r="NB9" s="1620"/>
      <c r="NC9" s="1620"/>
      <c r="ND9" s="1620"/>
      <c r="NE9" s="1620"/>
      <c r="NF9" s="1620"/>
      <c r="NG9" s="1620"/>
      <c r="NH9" s="1620"/>
      <c r="NI9" s="1620"/>
      <c r="NJ9" s="1620"/>
      <c r="NK9" s="1620"/>
      <c r="NL9" s="1620"/>
      <c r="NM9" s="1620"/>
      <c r="NN9" s="1620"/>
      <c r="NO9" s="1620"/>
      <c r="NP9" s="1620"/>
      <c r="NQ9" s="1620"/>
      <c r="NR9" s="1620"/>
      <c r="NS9" s="1620"/>
      <c r="NT9" s="1620"/>
      <c r="NU9" s="1620"/>
      <c r="NV9" s="1620"/>
      <c r="NW9" s="1620"/>
      <c r="NX9" s="1620"/>
      <c r="NY9" s="1620"/>
      <c r="NZ9" s="1620"/>
      <c r="OA9" s="1620"/>
      <c r="OB9" s="1620"/>
      <c r="OC9" s="1620"/>
      <c r="OD9" s="1620"/>
      <c r="OE9" s="345" t="s">
        <v>929</v>
      </c>
      <c r="OF9" s="353">
        <v>45149</v>
      </c>
    </row>
    <row r="10" spans="1:396">
      <c r="A10" s="356">
        <f t="shared" si="26"/>
        <v>4</v>
      </c>
      <c r="B10" s="1618"/>
      <c r="C10" s="357">
        <f t="shared" si="1"/>
        <v>0</v>
      </c>
      <c r="D10" s="357">
        <f t="shared" si="1"/>
        <v>0</v>
      </c>
      <c r="E10" s="359">
        <f t="shared" si="5"/>
        <v>0</v>
      </c>
      <c r="F10" s="359">
        <f t="shared" si="6"/>
        <v>0</v>
      </c>
      <c r="G10" s="359">
        <f t="shared" si="7"/>
        <v>0</v>
      </c>
      <c r="H10" s="359">
        <f t="shared" si="8"/>
        <v>0</v>
      </c>
      <c r="I10" s="359">
        <f t="shared" si="9"/>
        <v>0</v>
      </c>
      <c r="J10" s="359">
        <f t="shared" si="10"/>
        <v>0</v>
      </c>
      <c r="K10" s="359">
        <f t="shared" si="11"/>
        <v>0</v>
      </c>
      <c r="L10" s="359">
        <f t="shared" si="12"/>
        <v>0</v>
      </c>
      <c r="M10" s="359">
        <f t="shared" si="13"/>
        <v>0</v>
      </c>
      <c r="N10" s="359">
        <f t="shared" si="14"/>
        <v>0</v>
      </c>
      <c r="O10" s="359">
        <f t="shared" si="15"/>
        <v>0</v>
      </c>
      <c r="P10" s="359">
        <f t="shared" si="16"/>
        <v>0</v>
      </c>
      <c r="Q10" s="359">
        <f t="shared" si="17"/>
        <v>0</v>
      </c>
      <c r="R10" s="359">
        <f t="shared" si="18"/>
        <v>0</v>
      </c>
      <c r="S10" s="359">
        <f t="shared" si="19"/>
        <v>0</v>
      </c>
      <c r="T10" s="359">
        <f t="shared" si="20"/>
        <v>0</v>
      </c>
      <c r="U10" s="359">
        <f t="shared" si="21"/>
        <v>0</v>
      </c>
      <c r="V10" s="359">
        <f t="shared" si="22"/>
        <v>0</v>
      </c>
      <c r="W10" s="359">
        <f t="shared" si="2"/>
        <v>0</v>
      </c>
      <c r="X10" s="359">
        <f t="shared" si="23"/>
        <v>0</v>
      </c>
      <c r="Y10" s="359">
        <f t="shared" si="3"/>
        <v>0</v>
      </c>
      <c r="Z10" s="359">
        <f t="shared" si="4"/>
        <v>0</v>
      </c>
      <c r="AA10" s="359">
        <f t="shared" si="24"/>
        <v>0</v>
      </c>
      <c r="AB10" s="359">
        <f t="shared" si="25"/>
        <v>0</v>
      </c>
      <c r="AC10" s="1619"/>
      <c r="AD10" s="1619"/>
      <c r="AE10" s="1619"/>
      <c r="AF10" s="1619"/>
      <c r="AG10" s="1619"/>
      <c r="AH10" s="1619"/>
      <c r="AI10" s="1619"/>
      <c r="AJ10" s="1619"/>
      <c r="AK10" s="1619"/>
      <c r="AL10" s="1619"/>
      <c r="AM10" s="1619"/>
      <c r="AN10" s="1619"/>
      <c r="AO10" s="1619"/>
      <c r="AP10" s="1619"/>
      <c r="AQ10" s="1619"/>
      <c r="AR10" s="1619"/>
      <c r="AS10" s="1619"/>
      <c r="AT10" s="1619"/>
      <c r="AU10" s="1619"/>
      <c r="AV10" s="1619"/>
      <c r="AW10" s="1619"/>
      <c r="AX10" s="1619"/>
      <c r="AY10" s="1619"/>
      <c r="AZ10" s="1619"/>
      <c r="BA10" s="1619"/>
      <c r="BB10" s="1619"/>
      <c r="BC10" s="1619"/>
      <c r="BD10" s="1619"/>
      <c r="BE10" s="1619"/>
      <c r="BF10" s="1619"/>
      <c r="BG10" s="1620"/>
      <c r="BH10" s="1620"/>
      <c r="BI10" s="1620"/>
      <c r="BJ10" s="1620"/>
      <c r="BK10" s="1620"/>
      <c r="BL10" s="1620"/>
      <c r="BM10" s="1620"/>
      <c r="BN10" s="1620"/>
      <c r="BO10" s="1620"/>
      <c r="BP10" s="1620"/>
      <c r="BQ10" s="1620"/>
      <c r="BR10" s="1620"/>
      <c r="BS10" s="1620"/>
      <c r="BT10" s="1620"/>
      <c r="BU10" s="1620"/>
      <c r="BV10" s="1620"/>
      <c r="BW10" s="1620"/>
      <c r="BX10" s="1620"/>
      <c r="BY10" s="1620"/>
      <c r="BZ10" s="1620"/>
      <c r="CA10" s="1620"/>
      <c r="CB10" s="1620"/>
      <c r="CC10" s="1620"/>
      <c r="CD10" s="1620"/>
      <c r="CE10" s="1620"/>
      <c r="CF10" s="1620"/>
      <c r="CG10" s="1620"/>
      <c r="CH10" s="1620"/>
      <c r="CI10" s="1620"/>
      <c r="CJ10" s="1620"/>
      <c r="CK10" s="1620"/>
      <c r="CL10" s="1619"/>
      <c r="CM10" s="1619"/>
      <c r="CN10" s="1619"/>
      <c r="CO10" s="1619"/>
      <c r="CP10" s="1619"/>
      <c r="CQ10" s="1619"/>
      <c r="CR10" s="1619"/>
      <c r="CS10" s="1619"/>
      <c r="CT10" s="1619"/>
      <c r="CU10" s="1619"/>
      <c r="CV10" s="1619"/>
      <c r="CW10" s="1619"/>
      <c r="CX10" s="1619"/>
      <c r="CY10" s="1619"/>
      <c r="CZ10" s="1619"/>
      <c r="DA10" s="1619"/>
      <c r="DB10" s="1619"/>
      <c r="DC10" s="1619"/>
      <c r="DD10" s="1619"/>
      <c r="DE10" s="1619"/>
      <c r="DF10" s="1619"/>
      <c r="DG10" s="1619"/>
      <c r="DH10" s="1619"/>
      <c r="DI10" s="1619"/>
      <c r="DJ10" s="1619"/>
      <c r="DK10" s="1619"/>
      <c r="DL10" s="1619"/>
      <c r="DM10" s="1619"/>
      <c r="DN10" s="1619"/>
      <c r="DO10" s="1619"/>
      <c r="DP10" s="1620"/>
      <c r="DQ10" s="1620"/>
      <c r="DR10" s="1620"/>
      <c r="DS10" s="1620"/>
      <c r="DT10" s="1620"/>
      <c r="DU10" s="1620"/>
      <c r="DV10" s="1620"/>
      <c r="DW10" s="1620"/>
      <c r="DX10" s="1620"/>
      <c r="DY10" s="1620"/>
      <c r="DZ10" s="1620"/>
      <c r="EA10" s="1620"/>
      <c r="EB10" s="1620"/>
      <c r="EC10" s="1620"/>
      <c r="ED10" s="1620"/>
      <c r="EE10" s="1620"/>
      <c r="EF10" s="1620"/>
      <c r="EG10" s="1620"/>
      <c r="EH10" s="1620"/>
      <c r="EI10" s="1620"/>
      <c r="EJ10" s="1620"/>
      <c r="EK10" s="1620"/>
      <c r="EL10" s="1620"/>
      <c r="EM10" s="1620"/>
      <c r="EN10" s="1620"/>
      <c r="EO10" s="1620"/>
      <c r="EP10" s="1620"/>
      <c r="EQ10" s="1620"/>
      <c r="ER10" s="1620"/>
      <c r="ES10" s="1620"/>
      <c r="ET10" s="1620"/>
      <c r="EU10" s="1619"/>
      <c r="EV10" s="1619"/>
      <c r="EW10" s="1619"/>
      <c r="EX10" s="1619"/>
      <c r="EY10" s="1619"/>
      <c r="EZ10" s="1619"/>
      <c r="FA10" s="1619"/>
      <c r="FB10" s="1619"/>
      <c r="FC10" s="1619"/>
      <c r="FD10" s="1619"/>
      <c r="FE10" s="1619"/>
      <c r="FF10" s="1619"/>
      <c r="FG10" s="1619"/>
      <c r="FH10" s="1619"/>
      <c r="FI10" s="1619"/>
      <c r="FJ10" s="1619"/>
      <c r="FK10" s="1619"/>
      <c r="FL10" s="1619"/>
      <c r="FM10" s="1619"/>
      <c r="FN10" s="1619"/>
      <c r="FO10" s="1619"/>
      <c r="FP10" s="1619"/>
      <c r="FQ10" s="1619"/>
      <c r="FR10" s="1619"/>
      <c r="FS10" s="1619"/>
      <c r="FT10" s="1619"/>
      <c r="FU10" s="1619"/>
      <c r="FV10" s="1619"/>
      <c r="FW10" s="1619"/>
      <c r="FX10" s="1619"/>
      <c r="FY10" s="1619"/>
      <c r="FZ10" s="1620"/>
      <c r="GA10" s="1620"/>
      <c r="GB10" s="1620"/>
      <c r="GC10" s="1620"/>
      <c r="GD10" s="1620"/>
      <c r="GE10" s="1620"/>
      <c r="GF10" s="1620"/>
      <c r="GG10" s="1620"/>
      <c r="GH10" s="1620"/>
      <c r="GI10" s="1620"/>
      <c r="GJ10" s="1620"/>
      <c r="GK10" s="1620"/>
      <c r="GL10" s="1620"/>
      <c r="GM10" s="1620"/>
      <c r="GN10" s="1620"/>
      <c r="GO10" s="1620"/>
      <c r="GP10" s="1620"/>
      <c r="GQ10" s="1620"/>
      <c r="GR10" s="1620"/>
      <c r="GS10" s="1620"/>
      <c r="GT10" s="1620"/>
      <c r="GU10" s="1620"/>
      <c r="GV10" s="1620"/>
      <c r="GW10" s="1620"/>
      <c r="GX10" s="1620"/>
      <c r="GY10" s="1620"/>
      <c r="GZ10" s="1620"/>
      <c r="HA10" s="1620"/>
      <c r="HB10" s="1620"/>
      <c r="HC10" s="1620"/>
      <c r="HD10" s="1619"/>
      <c r="HE10" s="1619"/>
      <c r="HF10" s="1619"/>
      <c r="HG10" s="1619"/>
      <c r="HH10" s="1619"/>
      <c r="HI10" s="1619"/>
      <c r="HJ10" s="1619"/>
      <c r="HK10" s="1619"/>
      <c r="HL10" s="1619"/>
      <c r="HM10" s="1619"/>
      <c r="HN10" s="1619"/>
      <c r="HO10" s="1619"/>
      <c r="HP10" s="1619"/>
      <c r="HQ10" s="1619"/>
      <c r="HR10" s="1619"/>
      <c r="HS10" s="1619"/>
      <c r="HT10" s="1619"/>
      <c r="HU10" s="1619"/>
      <c r="HV10" s="1619"/>
      <c r="HW10" s="1619"/>
      <c r="HX10" s="1619"/>
      <c r="HY10" s="1619"/>
      <c r="HZ10" s="1619"/>
      <c r="IA10" s="1619"/>
      <c r="IB10" s="1619"/>
      <c r="IC10" s="1619"/>
      <c r="ID10" s="1619"/>
      <c r="IE10" s="1619"/>
      <c r="IF10" s="1619"/>
      <c r="IG10" s="1619"/>
      <c r="IH10" s="1619"/>
      <c r="II10" s="1620"/>
      <c r="IJ10" s="1620"/>
      <c r="IK10" s="1620"/>
      <c r="IL10" s="1620"/>
      <c r="IM10" s="1620"/>
      <c r="IN10" s="1620"/>
      <c r="IO10" s="1620"/>
      <c r="IP10" s="1620"/>
      <c r="IQ10" s="1620"/>
      <c r="IR10" s="1620"/>
      <c r="IS10" s="1620"/>
      <c r="IT10" s="1620"/>
      <c r="IU10" s="1620"/>
      <c r="IV10" s="1620"/>
      <c r="IW10" s="1620"/>
      <c r="IX10" s="1620"/>
      <c r="IY10" s="1620"/>
      <c r="IZ10" s="1620"/>
      <c r="JA10" s="1620"/>
      <c r="JB10" s="1620"/>
      <c r="JC10" s="1620"/>
      <c r="JD10" s="1620"/>
      <c r="JE10" s="1620"/>
      <c r="JF10" s="1620"/>
      <c r="JG10" s="1620"/>
      <c r="JH10" s="1620"/>
      <c r="JI10" s="1620"/>
      <c r="JJ10" s="1620"/>
      <c r="JK10" s="1620"/>
      <c r="JL10" s="1620"/>
      <c r="JM10" s="1619"/>
      <c r="JN10" s="1619"/>
      <c r="JO10" s="1619"/>
      <c r="JP10" s="1619"/>
      <c r="JQ10" s="1619"/>
      <c r="JR10" s="1619"/>
      <c r="JS10" s="1619"/>
      <c r="JT10" s="1619"/>
      <c r="JU10" s="1619"/>
      <c r="JV10" s="1619"/>
      <c r="JW10" s="1619"/>
      <c r="JX10" s="1619"/>
      <c r="JY10" s="1619"/>
      <c r="JZ10" s="1619"/>
      <c r="KA10" s="1619"/>
      <c r="KB10" s="1619"/>
      <c r="KC10" s="1619"/>
      <c r="KD10" s="1619"/>
      <c r="KE10" s="1619"/>
      <c r="KF10" s="1619"/>
      <c r="KG10" s="1619"/>
      <c r="KH10" s="1619"/>
      <c r="KI10" s="1619"/>
      <c r="KJ10" s="1619"/>
      <c r="KK10" s="1619"/>
      <c r="KL10" s="1619"/>
      <c r="KM10" s="1619"/>
      <c r="KN10" s="1619"/>
      <c r="KO10" s="1619"/>
      <c r="KP10" s="1619"/>
      <c r="KQ10" s="1619"/>
      <c r="KR10" s="1620"/>
      <c r="KS10" s="1620"/>
      <c r="KT10" s="1620"/>
      <c r="KU10" s="1620"/>
      <c r="KV10" s="1620"/>
      <c r="KW10" s="1620"/>
      <c r="KX10" s="1620"/>
      <c r="KY10" s="1620"/>
      <c r="KZ10" s="1620"/>
      <c r="LA10" s="1620"/>
      <c r="LB10" s="1620"/>
      <c r="LC10" s="1620"/>
      <c r="LD10" s="1620"/>
      <c r="LE10" s="1620"/>
      <c r="LF10" s="1620"/>
      <c r="LG10" s="1620"/>
      <c r="LH10" s="1620"/>
      <c r="LI10" s="1620"/>
      <c r="LJ10" s="1620"/>
      <c r="LK10" s="1620"/>
      <c r="LL10" s="1620"/>
      <c r="LM10" s="1620"/>
      <c r="LN10" s="1620"/>
      <c r="LO10" s="1620"/>
      <c r="LP10" s="1620"/>
      <c r="LQ10" s="1620"/>
      <c r="LR10" s="1620"/>
      <c r="LS10" s="1620"/>
      <c r="LT10" s="1620"/>
      <c r="LU10" s="1620"/>
      <c r="LV10" s="1620"/>
      <c r="LW10" s="1619"/>
      <c r="LX10" s="1619"/>
      <c r="LY10" s="1619"/>
      <c r="LZ10" s="1619"/>
      <c r="MA10" s="1619"/>
      <c r="MB10" s="1619"/>
      <c r="MC10" s="1619"/>
      <c r="MD10" s="1619"/>
      <c r="ME10" s="1619"/>
      <c r="MF10" s="1619"/>
      <c r="MG10" s="1619"/>
      <c r="MH10" s="1619"/>
      <c r="MI10" s="1619"/>
      <c r="MJ10" s="1619"/>
      <c r="MK10" s="1619"/>
      <c r="ML10" s="1619"/>
      <c r="MM10" s="1619"/>
      <c r="MN10" s="1619"/>
      <c r="MO10" s="1619"/>
      <c r="MP10" s="1619"/>
      <c r="MQ10" s="1619"/>
      <c r="MR10" s="1619"/>
      <c r="MS10" s="1619"/>
      <c r="MT10" s="1619"/>
      <c r="MU10" s="1619"/>
      <c r="MV10" s="1619"/>
      <c r="MW10" s="1619"/>
      <c r="MX10" s="1619"/>
      <c r="MY10" s="1619"/>
      <c r="MZ10" s="1620"/>
      <c r="NA10" s="1620"/>
      <c r="NB10" s="1620"/>
      <c r="NC10" s="1620"/>
      <c r="ND10" s="1620"/>
      <c r="NE10" s="1620"/>
      <c r="NF10" s="1620"/>
      <c r="NG10" s="1620"/>
      <c r="NH10" s="1620"/>
      <c r="NI10" s="1620"/>
      <c r="NJ10" s="1620"/>
      <c r="NK10" s="1620"/>
      <c r="NL10" s="1620"/>
      <c r="NM10" s="1620"/>
      <c r="NN10" s="1620"/>
      <c r="NO10" s="1620"/>
      <c r="NP10" s="1620"/>
      <c r="NQ10" s="1620"/>
      <c r="NR10" s="1620"/>
      <c r="NS10" s="1620"/>
      <c r="NT10" s="1620"/>
      <c r="NU10" s="1620"/>
      <c r="NV10" s="1620"/>
      <c r="NW10" s="1620"/>
      <c r="NX10" s="1620"/>
      <c r="NY10" s="1620"/>
      <c r="NZ10" s="1620"/>
      <c r="OA10" s="1620"/>
      <c r="OB10" s="1620"/>
      <c r="OC10" s="1620"/>
      <c r="OD10" s="1620"/>
      <c r="OE10" s="345" t="s">
        <v>929</v>
      </c>
      <c r="OF10" s="353">
        <v>45187</v>
      </c>
    </row>
    <row r="11" spans="1:396">
      <c r="A11" s="356">
        <f t="shared" si="26"/>
        <v>5</v>
      </c>
      <c r="B11" s="1618"/>
      <c r="C11" s="357">
        <f t="shared" si="1"/>
        <v>0</v>
      </c>
      <c r="D11" s="357">
        <f t="shared" si="1"/>
        <v>0</v>
      </c>
      <c r="E11" s="359">
        <f t="shared" si="5"/>
        <v>0</v>
      </c>
      <c r="F11" s="359">
        <f t="shared" si="6"/>
        <v>0</v>
      </c>
      <c r="G11" s="359">
        <f t="shared" si="7"/>
        <v>0</v>
      </c>
      <c r="H11" s="359">
        <f t="shared" si="8"/>
        <v>0</v>
      </c>
      <c r="I11" s="359">
        <f t="shared" si="9"/>
        <v>0</v>
      </c>
      <c r="J11" s="359">
        <f t="shared" si="10"/>
        <v>0</v>
      </c>
      <c r="K11" s="359">
        <f t="shared" si="11"/>
        <v>0</v>
      </c>
      <c r="L11" s="359">
        <f t="shared" si="12"/>
        <v>0</v>
      </c>
      <c r="M11" s="359">
        <f t="shared" si="13"/>
        <v>0</v>
      </c>
      <c r="N11" s="359">
        <f t="shared" si="14"/>
        <v>0</v>
      </c>
      <c r="O11" s="359">
        <f t="shared" si="15"/>
        <v>0</v>
      </c>
      <c r="P11" s="359">
        <f t="shared" si="16"/>
        <v>0</v>
      </c>
      <c r="Q11" s="359">
        <f t="shared" si="17"/>
        <v>0</v>
      </c>
      <c r="R11" s="359">
        <f t="shared" si="18"/>
        <v>0</v>
      </c>
      <c r="S11" s="359">
        <f t="shared" si="19"/>
        <v>0</v>
      </c>
      <c r="T11" s="359">
        <f t="shared" si="20"/>
        <v>0</v>
      </c>
      <c r="U11" s="359">
        <f t="shared" si="21"/>
        <v>0</v>
      </c>
      <c r="V11" s="359">
        <f t="shared" si="22"/>
        <v>0</v>
      </c>
      <c r="W11" s="359">
        <f t="shared" si="2"/>
        <v>0</v>
      </c>
      <c r="X11" s="359">
        <f t="shared" si="23"/>
        <v>0</v>
      </c>
      <c r="Y11" s="359">
        <f t="shared" si="3"/>
        <v>0</v>
      </c>
      <c r="Z11" s="359">
        <f t="shared" si="4"/>
        <v>0</v>
      </c>
      <c r="AA11" s="359">
        <f t="shared" si="24"/>
        <v>0</v>
      </c>
      <c r="AB11" s="359">
        <f t="shared" si="25"/>
        <v>0</v>
      </c>
      <c r="AC11" s="1619"/>
      <c r="AD11" s="1619"/>
      <c r="AE11" s="1619"/>
      <c r="AF11" s="1619"/>
      <c r="AG11" s="1619"/>
      <c r="AH11" s="1619"/>
      <c r="AI11" s="1619"/>
      <c r="AJ11" s="1619"/>
      <c r="AK11" s="1619"/>
      <c r="AL11" s="1619"/>
      <c r="AM11" s="1619"/>
      <c r="AN11" s="1619"/>
      <c r="AO11" s="1619"/>
      <c r="AP11" s="1619"/>
      <c r="AQ11" s="1619"/>
      <c r="AR11" s="1619"/>
      <c r="AS11" s="1619"/>
      <c r="AT11" s="1619"/>
      <c r="AU11" s="1619"/>
      <c r="AV11" s="1619"/>
      <c r="AW11" s="1619"/>
      <c r="AX11" s="1619"/>
      <c r="AY11" s="1619"/>
      <c r="AZ11" s="1619"/>
      <c r="BA11" s="1619"/>
      <c r="BB11" s="1619"/>
      <c r="BC11" s="1619"/>
      <c r="BD11" s="1619"/>
      <c r="BE11" s="1619"/>
      <c r="BF11" s="1619"/>
      <c r="BG11" s="1620"/>
      <c r="BH11" s="1620"/>
      <c r="BI11" s="1620"/>
      <c r="BJ11" s="1620"/>
      <c r="BK11" s="1620"/>
      <c r="BL11" s="1620"/>
      <c r="BM11" s="1620"/>
      <c r="BN11" s="1620"/>
      <c r="BO11" s="1620"/>
      <c r="BP11" s="1620"/>
      <c r="BQ11" s="1620"/>
      <c r="BR11" s="1620"/>
      <c r="BS11" s="1620"/>
      <c r="BT11" s="1620"/>
      <c r="BU11" s="1620"/>
      <c r="BV11" s="1620"/>
      <c r="BW11" s="1620"/>
      <c r="BX11" s="1620"/>
      <c r="BY11" s="1620"/>
      <c r="BZ11" s="1620"/>
      <c r="CA11" s="1620"/>
      <c r="CB11" s="1620"/>
      <c r="CC11" s="1620"/>
      <c r="CD11" s="1620"/>
      <c r="CE11" s="1620"/>
      <c r="CF11" s="1620"/>
      <c r="CG11" s="1620"/>
      <c r="CH11" s="1620"/>
      <c r="CI11" s="1620"/>
      <c r="CJ11" s="1620"/>
      <c r="CK11" s="1620"/>
      <c r="CL11" s="1619"/>
      <c r="CM11" s="1619"/>
      <c r="CN11" s="1619"/>
      <c r="CO11" s="1619"/>
      <c r="CP11" s="1619"/>
      <c r="CQ11" s="1619"/>
      <c r="CR11" s="1619"/>
      <c r="CS11" s="1619"/>
      <c r="CT11" s="1619"/>
      <c r="CU11" s="1619"/>
      <c r="CV11" s="1619"/>
      <c r="CW11" s="1619"/>
      <c r="CX11" s="1619"/>
      <c r="CY11" s="1619"/>
      <c r="CZ11" s="1619"/>
      <c r="DA11" s="1619"/>
      <c r="DB11" s="1619"/>
      <c r="DC11" s="1619"/>
      <c r="DD11" s="1619"/>
      <c r="DE11" s="1619"/>
      <c r="DF11" s="1619"/>
      <c r="DG11" s="1619"/>
      <c r="DH11" s="1619"/>
      <c r="DI11" s="1619"/>
      <c r="DJ11" s="1619"/>
      <c r="DK11" s="1619"/>
      <c r="DL11" s="1619"/>
      <c r="DM11" s="1619"/>
      <c r="DN11" s="1619"/>
      <c r="DO11" s="1619"/>
      <c r="DP11" s="1620"/>
      <c r="DQ11" s="1620"/>
      <c r="DR11" s="1620"/>
      <c r="DS11" s="1620"/>
      <c r="DT11" s="1620"/>
      <c r="DU11" s="1620"/>
      <c r="DV11" s="1620"/>
      <c r="DW11" s="1620"/>
      <c r="DX11" s="1620"/>
      <c r="DY11" s="1620"/>
      <c r="DZ11" s="1620"/>
      <c r="EA11" s="1620"/>
      <c r="EB11" s="1620"/>
      <c r="EC11" s="1620"/>
      <c r="ED11" s="1620"/>
      <c r="EE11" s="1620"/>
      <c r="EF11" s="1620"/>
      <c r="EG11" s="1620"/>
      <c r="EH11" s="1620"/>
      <c r="EI11" s="1620"/>
      <c r="EJ11" s="1620"/>
      <c r="EK11" s="1620"/>
      <c r="EL11" s="1620"/>
      <c r="EM11" s="1620"/>
      <c r="EN11" s="1620"/>
      <c r="EO11" s="1620"/>
      <c r="EP11" s="1620"/>
      <c r="EQ11" s="1620"/>
      <c r="ER11" s="1620"/>
      <c r="ES11" s="1620"/>
      <c r="ET11" s="1620"/>
      <c r="EU11" s="1619"/>
      <c r="EV11" s="1619"/>
      <c r="EW11" s="1619"/>
      <c r="EX11" s="1619"/>
      <c r="EY11" s="1619"/>
      <c r="EZ11" s="1619"/>
      <c r="FA11" s="1619"/>
      <c r="FB11" s="1619"/>
      <c r="FC11" s="1619"/>
      <c r="FD11" s="1619"/>
      <c r="FE11" s="1619"/>
      <c r="FF11" s="1619"/>
      <c r="FG11" s="1619"/>
      <c r="FH11" s="1619"/>
      <c r="FI11" s="1619"/>
      <c r="FJ11" s="1619"/>
      <c r="FK11" s="1619"/>
      <c r="FL11" s="1619"/>
      <c r="FM11" s="1619"/>
      <c r="FN11" s="1619"/>
      <c r="FO11" s="1619"/>
      <c r="FP11" s="1619"/>
      <c r="FQ11" s="1619"/>
      <c r="FR11" s="1619"/>
      <c r="FS11" s="1619"/>
      <c r="FT11" s="1619"/>
      <c r="FU11" s="1619"/>
      <c r="FV11" s="1619"/>
      <c r="FW11" s="1619"/>
      <c r="FX11" s="1619"/>
      <c r="FY11" s="1619"/>
      <c r="FZ11" s="1620"/>
      <c r="GA11" s="1620"/>
      <c r="GB11" s="1620"/>
      <c r="GC11" s="1620"/>
      <c r="GD11" s="1620"/>
      <c r="GE11" s="1620"/>
      <c r="GF11" s="1620"/>
      <c r="GG11" s="1620"/>
      <c r="GH11" s="1620"/>
      <c r="GI11" s="1620"/>
      <c r="GJ11" s="1620"/>
      <c r="GK11" s="1620"/>
      <c r="GL11" s="1620"/>
      <c r="GM11" s="1620"/>
      <c r="GN11" s="1620"/>
      <c r="GO11" s="1620"/>
      <c r="GP11" s="1620"/>
      <c r="GQ11" s="1620"/>
      <c r="GR11" s="1620"/>
      <c r="GS11" s="1620"/>
      <c r="GT11" s="1620"/>
      <c r="GU11" s="1620"/>
      <c r="GV11" s="1620"/>
      <c r="GW11" s="1620"/>
      <c r="GX11" s="1620"/>
      <c r="GY11" s="1620"/>
      <c r="GZ11" s="1620"/>
      <c r="HA11" s="1620"/>
      <c r="HB11" s="1620"/>
      <c r="HC11" s="1620"/>
      <c r="HD11" s="1619"/>
      <c r="HE11" s="1619"/>
      <c r="HF11" s="1619"/>
      <c r="HG11" s="1619"/>
      <c r="HH11" s="1619"/>
      <c r="HI11" s="1619"/>
      <c r="HJ11" s="1619"/>
      <c r="HK11" s="1619"/>
      <c r="HL11" s="1619"/>
      <c r="HM11" s="1619"/>
      <c r="HN11" s="1619"/>
      <c r="HO11" s="1619"/>
      <c r="HP11" s="1619"/>
      <c r="HQ11" s="1619"/>
      <c r="HR11" s="1619"/>
      <c r="HS11" s="1619"/>
      <c r="HT11" s="1619"/>
      <c r="HU11" s="1619"/>
      <c r="HV11" s="1619"/>
      <c r="HW11" s="1619"/>
      <c r="HX11" s="1619"/>
      <c r="HY11" s="1619"/>
      <c r="HZ11" s="1619"/>
      <c r="IA11" s="1619"/>
      <c r="IB11" s="1619"/>
      <c r="IC11" s="1619"/>
      <c r="ID11" s="1619"/>
      <c r="IE11" s="1619"/>
      <c r="IF11" s="1619"/>
      <c r="IG11" s="1619"/>
      <c r="IH11" s="1619"/>
      <c r="II11" s="1620"/>
      <c r="IJ11" s="1620"/>
      <c r="IK11" s="1620"/>
      <c r="IL11" s="1620"/>
      <c r="IM11" s="1620"/>
      <c r="IN11" s="1620"/>
      <c r="IO11" s="1620"/>
      <c r="IP11" s="1620"/>
      <c r="IQ11" s="1620"/>
      <c r="IR11" s="1620"/>
      <c r="IS11" s="1620"/>
      <c r="IT11" s="1620"/>
      <c r="IU11" s="1620"/>
      <c r="IV11" s="1620"/>
      <c r="IW11" s="1620"/>
      <c r="IX11" s="1620"/>
      <c r="IY11" s="1620"/>
      <c r="IZ11" s="1620"/>
      <c r="JA11" s="1620"/>
      <c r="JB11" s="1620"/>
      <c r="JC11" s="1620"/>
      <c r="JD11" s="1620"/>
      <c r="JE11" s="1620"/>
      <c r="JF11" s="1620"/>
      <c r="JG11" s="1620"/>
      <c r="JH11" s="1620"/>
      <c r="JI11" s="1620"/>
      <c r="JJ11" s="1620"/>
      <c r="JK11" s="1620"/>
      <c r="JL11" s="1620"/>
      <c r="JM11" s="1619"/>
      <c r="JN11" s="1619"/>
      <c r="JO11" s="1619"/>
      <c r="JP11" s="1619"/>
      <c r="JQ11" s="1619"/>
      <c r="JR11" s="1619"/>
      <c r="JS11" s="1619"/>
      <c r="JT11" s="1619"/>
      <c r="JU11" s="1619"/>
      <c r="JV11" s="1619"/>
      <c r="JW11" s="1619"/>
      <c r="JX11" s="1619"/>
      <c r="JY11" s="1619"/>
      <c r="JZ11" s="1619"/>
      <c r="KA11" s="1619"/>
      <c r="KB11" s="1619"/>
      <c r="KC11" s="1619"/>
      <c r="KD11" s="1619"/>
      <c r="KE11" s="1619"/>
      <c r="KF11" s="1619"/>
      <c r="KG11" s="1619"/>
      <c r="KH11" s="1619"/>
      <c r="KI11" s="1619"/>
      <c r="KJ11" s="1619"/>
      <c r="KK11" s="1619"/>
      <c r="KL11" s="1619"/>
      <c r="KM11" s="1619"/>
      <c r="KN11" s="1619"/>
      <c r="KO11" s="1619"/>
      <c r="KP11" s="1619"/>
      <c r="KQ11" s="1619"/>
      <c r="KR11" s="1620"/>
      <c r="KS11" s="1620"/>
      <c r="KT11" s="1620"/>
      <c r="KU11" s="1620"/>
      <c r="KV11" s="1620"/>
      <c r="KW11" s="1620"/>
      <c r="KX11" s="1620"/>
      <c r="KY11" s="1620"/>
      <c r="KZ11" s="1620"/>
      <c r="LA11" s="1620"/>
      <c r="LB11" s="1620"/>
      <c r="LC11" s="1620"/>
      <c r="LD11" s="1620"/>
      <c r="LE11" s="1620"/>
      <c r="LF11" s="1620"/>
      <c r="LG11" s="1620"/>
      <c r="LH11" s="1620"/>
      <c r="LI11" s="1620"/>
      <c r="LJ11" s="1620"/>
      <c r="LK11" s="1620"/>
      <c r="LL11" s="1620"/>
      <c r="LM11" s="1620"/>
      <c r="LN11" s="1620"/>
      <c r="LO11" s="1620"/>
      <c r="LP11" s="1620"/>
      <c r="LQ11" s="1620"/>
      <c r="LR11" s="1620"/>
      <c r="LS11" s="1620"/>
      <c r="LT11" s="1620"/>
      <c r="LU11" s="1620"/>
      <c r="LV11" s="1620"/>
      <c r="LW11" s="1619"/>
      <c r="LX11" s="1619"/>
      <c r="LY11" s="1619"/>
      <c r="LZ11" s="1619"/>
      <c r="MA11" s="1619"/>
      <c r="MB11" s="1619"/>
      <c r="MC11" s="1619"/>
      <c r="MD11" s="1619"/>
      <c r="ME11" s="1619"/>
      <c r="MF11" s="1619"/>
      <c r="MG11" s="1619"/>
      <c r="MH11" s="1619"/>
      <c r="MI11" s="1619"/>
      <c r="MJ11" s="1619"/>
      <c r="MK11" s="1619"/>
      <c r="ML11" s="1619"/>
      <c r="MM11" s="1619"/>
      <c r="MN11" s="1619"/>
      <c r="MO11" s="1619"/>
      <c r="MP11" s="1619"/>
      <c r="MQ11" s="1619"/>
      <c r="MR11" s="1619"/>
      <c r="MS11" s="1619"/>
      <c r="MT11" s="1619"/>
      <c r="MU11" s="1619"/>
      <c r="MV11" s="1619"/>
      <c r="MW11" s="1619"/>
      <c r="MX11" s="1619"/>
      <c r="MY11" s="1619"/>
      <c r="MZ11" s="1620"/>
      <c r="NA11" s="1620"/>
      <c r="NB11" s="1620"/>
      <c r="NC11" s="1620"/>
      <c r="ND11" s="1620"/>
      <c r="NE11" s="1620"/>
      <c r="NF11" s="1620"/>
      <c r="NG11" s="1620"/>
      <c r="NH11" s="1620"/>
      <c r="NI11" s="1620"/>
      <c r="NJ11" s="1620"/>
      <c r="NK11" s="1620"/>
      <c r="NL11" s="1620"/>
      <c r="NM11" s="1620"/>
      <c r="NN11" s="1620"/>
      <c r="NO11" s="1620"/>
      <c r="NP11" s="1620"/>
      <c r="NQ11" s="1620"/>
      <c r="NR11" s="1620"/>
      <c r="NS11" s="1620"/>
      <c r="NT11" s="1620"/>
      <c r="NU11" s="1620"/>
      <c r="NV11" s="1620"/>
      <c r="NW11" s="1620"/>
      <c r="NX11" s="1620"/>
      <c r="NY11" s="1620"/>
      <c r="NZ11" s="1620"/>
      <c r="OA11" s="1620"/>
      <c r="OB11" s="1620"/>
      <c r="OC11" s="1620"/>
      <c r="OD11" s="1620"/>
      <c r="OE11" s="345" t="s">
        <v>929</v>
      </c>
      <c r="OF11" s="353">
        <v>45192</v>
      </c>
    </row>
    <row r="12" spans="1:396">
      <c r="A12" s="356">
        <f t="shared" si="26"/>
        <v>6</v>
      </c>
      <c r="B12" s="1618"/>
      <c r="C12" s="357">
        <f t="shared" si="1"/>
        <v>0</v>
      </c>
      <c r="D12" s="357">
        <f t="shared" si="1"/>
        <v>0</v>
      </c>
      <c r="E12" s="359">
        <f t="shared" si="5"/>
        <v>0</v>
      </c>
      <c r="F12" s="359">
        <f t="shared" si="6"/>
        <v>0</v>
      </c>
      <c r="G12" s="359">
        <f t="shared" si="7"/>
        <v>0</v>
      </c>
      <c r="H12" s="359">
        <f t="shared" si="8"/>
        <v>0</v>
      </c>
      <c r="I12" s="359">
        <f t="shared" si="9"/>
        <v>0</v>
      </c>
      <c r="J12" s="359">
        <f t="shared" si="10"/>
        <v>0</v>
      </c>
      <c r="K12" s="359">
        <f t="shared" si="11"/>
        <v>0</v>
      </c>
      <c r="L12" s="359">
        <f t="shared" si="12"/>
        <v>0</v>
      </c>
      <c r="M12" s="359">
        <f t="shared" si="13"/>
        <v>0</v>
      </c>
      <c r="N12" s="359">
        <f t="shared" si="14"/>
        <v>0</v>
      </c>
      <c r="O12" s="359">
        <f t="shared" si="15"/>
        <v>0</v>
      </c>
      <c r="P12" s="359">
        <f t="shared" si="16"/>
        <v>0</v>
      </c>
      <c r="Q12" s="359">
        <f t="shared" si="17"/>
        <v>0</v>
      </c>
      <c r="R12" s="359">
        <f t="shared" si="18"/>
        <v>0</v>
      </c>
      <c r="S12" s="359">
        <f t="shared" si="19"/>
        <v>0</v>
      </c>
      <c r="T12" s="359">
        <f t="shared" si="20"/>
        <v>0</v>
      </c>
      <c r="U12" s="359">
        <f t="shared" si="21"/>
        <v>0</v>
      </c>
      <c r="V12" s="359">
        <f t="shared" si="22"/>
        <v>0</v>
      </c>
      <c r="W12" s="359">
        <f t="shared" si="2"/>
        <v>0</v>
      </c>
      <c r="X12" s="359">
        <f t="shared" si="23"/>
        <v>0</v>
      </c>
      <c r="Y12" s="359">
        <f t="shared" si="3"/>
        <v>0</v>
      </c>
      <c r="Z12" s="359">
        <f t="shared" si="4"/>
        <v>0</v>
      </c>
      <c r="AA12" s="359">
        <f t="shared" si="24"/>
        <v>0</v>
      </c>
      <c r="AB12" s="359">
        <f t="shared" si="25"/>
        <v>0</v>
      </c>
      <c r="AC12" s="1619"/>
      <c r="AD12" s="1619"/>
      <c r="AE12" s="1619"/>
      <c r="AF12" s="1619"/>
      <c r="AG12" s="1619"/>
      <c r="AH12" s="1619"/>
      <c r="AI12" s="1619"/>
      <c r="AJ12" s="1619"/>
      <c r="AK12" s="1619"/>
      <c r="AL12" s="1619"/>
      <c r="AM12" s="1619"/>
      <c r="AN12" s="1619"/>
      <c r="AO12" s="1619"/>
      <c r="AP12" s="1619"/>
      <c r="AQ12" s="1619"/>
      <c r="AR12" s="1619"/>
      <c r="AS12" s="1619"/>
      <c r="AT12" s="1619"/>
      <c r="AU12" s="1619"/>
      <c r="AV12" s="1619"/>
      <c r="AW12" s="1619"/>
      <c r="AX12" s="1619"/>
      <c r="AY12" s="1619"/>
      <c r="AZ12" s="1619"/>
      <c r="BA12" s="1619"/>
      <c r="BB12" s="1619"/>
      <c r="BC12" s="1619"/>
      <c r="BD12" s="1619"/>
      <c r="BE12" s="1619"/>
      <c r="BF12" s="1619"/>
      <c r="BG12" s="1620"/>
      <c r="BH12" s="1620"/>
      <c r="BI12" s="1620"/>
      <c r="BJ12" s="1620"/>
      <c r="BK12" s="1620"/>
      <c r="BL12" s="1620"/>
      <c r="BM12" s="1620"/>
      <c r="BN12" s="1620"/>
      <c r="BO12" s="1620"/>
      <c r="BP12" s="1620"/>
      <c r="BQ12" s="1620"/>
      <c r="BR12" s="1620"/>
      <c r="BS12" s="1620"/>
      <c r="BT12" s="1620"/>
      <c r="BU12" s="1620"/>
      <c r="BV12" s="1620"/>
      <c r="BW12" s="1620"/>
      <c r="BX12" s="1620"/>
      <c r="BY12" s="1620"/>
      <c r="BZ12" s="1620"/>
      <c r="CA12" s="1620"/>
      <c r="CB12" s="1620"/>
      <c r="CC12" s="1620"/>
      <c r="CD12" s="1620"/>
      <c r="CE12" s="1620"/>
      <c r="CF12" s="1620"/>
      <c r="CG12" s="1620"/>
      <c r="CH12" s="1620"/>
      <c r="CI12" s="1620"/>
      <c r="CJ12" s="1620"/>
      <c r="CK12" s="1620"/>
      <c r="CL12" s="1619"/>
      <c r="CM12" s="1619"/>
      <c r="CN12" s="1619"/>
      <c r="CO12" s="1619"/>
      <c r="CP12" s="1619"/>
      <c r="CQ12" s="1619"/>
      <c r="CR12" s="1619"/>
      <c r="CS12" s="1619"/>
      <c r="CT12" s="1619"/>
      <c r="CU12" s="1619"/>
      <c r="CV12" s="1619"/>
      <c r="CW12" s="1619"/>
      <c r="CX12" s="1619"/>
      <c r="CY12" s="1619"/>
      <c r="CZ12" s="1619"/>
      <c r="DA12" s="1619"/>
      <c r="DB12" s="1619"/>
      <c r="DC12" s="1619"/>
      <c r="DD12" s="1619"/>
      <c r="DE12" s="1619"/>
      <c r="DF12" s="1619"/>
      <c r="DG12" s="1619"/>
      <c r="DH12" s="1619"/>
      <c r="DI12" s="1619"/>
      <c r="DJ12" s="1619"/>
      <c r="DK12" s="1619"/>
      <c r="DL12" s="1619"/>
      <c r="DM12" s="1619"/>
      <c r="DN12" s="1619"/>
      <c r="DO12" s="1619"/>
      <c r="DP12" s="1620"/>
      <c r="DQ12" s="1620"/>
      <c r="DR12" s="1620"/>
      <c r="DS12" s="1620"/>
      <c r="DT12" s="1620"/>
      <c r="DU12" s="1620"/>
      <c r="DV12" s="1620"/>
      <c r="DW12" s="1620"/>
      <c r="DX12" s="1620"/>
      <c r="DY12" s="1620"/>
      <c r="DZ12" s="1620"/>
      <c r="EA12" s="1620"/>
      <c r="EB12" s="1620"/>
      <c r="EC12" s="1620"/>
      <c r="ED12" s="1620"/>
      <c r="EE12" s="1620"/>
      <c r="EF12" s="1620"/>
      <c r="EG12" s="1620"/>
      <c r="EH12" s="1620"/>
      <c r="EI12" s="1620"/>
      <c r="EJ12" s="1620"/>
      <c r="EK12" s="1620"/>
      <c r="EL12" s="1620"/>
      <c r="EM12" s="1620"/>
      <c r="EN12" s="1620"/>
      <c r="EO12" s="1620"/>
      <c r="EP12" s="1620"/>
      <c r="EQ12" s="1620"/>
      <c r="ER12" s="1620"/>
      <c r="ES12" s="1620"/>
      <c r="ET12" s="1620"/>
      <c r="EU12" s="1619"/>
      <c r="EV12" s="1619"/>
      <c r="EW12" s="1619"/>
      <c r="EX12" s="1619"/>
      <c r="EY12" s="1619"/>
      <c r="EZ12" s="1619"/>
      <c r="FA12" s="1619"/>
      <c r="FB12" s="1619"/>
      <c r="FC12" s="1619"/>
      <c r="FD12" s="1619"/>
      <c r="FE12" s="1619"/>
      <c r="FF12" s="1619"/>
      <c r="FG12" s="1619"/>
      <c r="FH12" s="1619"/>
      <c r="FI12" s="1619"/>
      <c r="FJ12" s="1619"/>
      <c r="FK12" s="1619"/>
      <c r="FL12" s="1619"/>
      <c r="FM12" s="1619"/>
      <c r="FN12" s="1619"/>
      <c r="FO12" s="1619"/>
      <c r="FP12" s="1619"/>
      <c r="FQ12" s="1619"/>
      <c r="FR12" s="1619"/>
      <c r="FS12" s="1619"/>
      <c r="FT12" s="1619"/>
      <c r="FU12" s="1619"/>
      <c r="FV12" s="1619"/>
      <c r="FW12" s="1619"/>
      <c r="FX12" s="1619"/>
      <c r="FY12" s="1619"/>
      <c r="FZ12" s="1620"/>
      <c r="GA12" s="1620"/>
      <c r="GB12" s="1620"/>
      <c r="GC12" s="1620"/>
      <c r="GD12" s="1620"/>
      <c r="GE12" s="1620"/>
      <c r="GF12" s="1620"/>
      <c r="GG12" s="1620"/>
      <c r="GH12" s="1620"/>
      <c r="GI12" s="1620"/>
      <c r="GJ12" s="1620"/>
      <c r="GK12" s="1620"/>
      <c r="GL12" s="1620"/>
      <c r="GM12" s="1620"/>
      <c r="GN12" s="1620"/>
      <c r="GO12" s="1620"/>
      <c r="GP12" s="1620"/>
      <c r="GQ12" s="1620"/>
      <c r="GR12" s="1620"/>
      <c r="GS12" s="1620"/>
      <c r="GT12" s="1620"/>
      <c r="GU12" s="1620"/>
      <c r="GV12" s="1620"/>
      <c r="GW12" s="1620"/>
      <c r="GX12" s="1620"/>
      <c r="GY12" s="1620"/>
      <c r="GZ12" s="1620"/>
      <c r="HA12" s="1620"/>
      <c r="HB12" s="1620"/>
      <c r="HC12" s="1620"/>
      <c r="HD12" s="1619"/>
      <c r="HE12" s="1619"/>
      <c r="HF12" s="1619"/>
      <c r="HG12" s="1619"/>
      <c r="HH12" s="1619"/>
      <c r="HI12" s="1619"/>
      <c r="HJ12" s="1619"/>
      <c r="HK12" s="1619"/>
      <c r="HL12" s="1619"/>
      <c r="HM12" s="1619"/>
      <c r="HN12" s="1619"/>
      <c r="HO12" s="1619"/>
      <c r="HP12" s="1619"/>
      <c r="HQ12" s="1619"/>
      <c r="HR12" s="1619"/>
      <c r="HS12" s="1619"/>
      <c r="HT12" s="1619"/>
      <c r="HU12" s="1619"/>
      <c r="HV12" s="1619"/>
      <c r="HW12" s="1619"/>
      <c r="HX12" s="1619"/>
      <c r="HY12" s="1619"/>
      <c r="HZ12" s="1619"/>
      <c r="IA12" s="1619"/>
      <c r="IB12" s="1619"/>
      <c r="IC12" s="1619"/>
      <c r="ID12" s="1619"/>
      <c r="IE12" s="1619"/>
      <c r="IF12" s="1619"/>
      <c r="IG12" s="1619"/>
      <c r="IH12" s="1619"/>
      <c r="II12" s="1620"/>
      <c r="IJ12" s="1620"/>
      <c r="IK12" s="1620"/>
      <c r="IL12" s="1620"/>
      <c r="IM12" s="1620"/>
      <c r="IN12" s="1620"/>
      <c r="IO12" s="1620"/>
      <c r="IP12" s="1620"/>
      <c r="IQ12" s="1620"/>
      <c r="IR12" s="1620"/>
      <c r="IS12" s="1620"/>
      <c r="IT12" s="1620"/>
      <c r="IU12" s="1620"/>
      <c r="IV12" s="1620"/>
      <c r="IW12" s="1620"/>
      <c r="IX12" s="1620"/>
      <c r="IY12" s="1620"/>
      <c r="IZ12" s="1620"/>
      <c r="JA12" s="1620"/>
      <c r="JB12" s="1620"/>
      <c r="JC12" s="1620"/>
      <c r="JD12" s="1620"/>
      <c r="JE12" s="1620"/>
      <c r="JF12" s="1620"/>
      <c r="JG12" s="1620"/>
      <c r="JH12" s="1620"/>
      <c r="JI12" s="1620"/>
      <c r="JJ12" s="1620"/>
      <c r="JK12" s="1620"/>
      <c r="JL12" s="1620"/>
      <c r="JM12" s="1619"/>
      <c r="JN12" s="1619"/>
      <c r="JO12" s="1619"/>
      <c r="JP12" s="1619"/>
      <c r="JQ12" s="1619"/>
      <c r="JR12" s="1619"/>
      <c r="JS12" s="1619"/>
      <c r="JT12" s="1619"/>
      <c r="JU12" s="1619"/>
      <c r="JV12" s="1619"/>
      <c r="JW12" s="1619"/>
      <c r="JX12" s="1619"/>
      <c r="JY12" s="1619"/>
      <c r="JZ12" s="1619"/>
      <c r="KA12" s="1619"/>
      <c r="KB12" s="1619"/>
      <c r="KC12" s="1619"/>
      <c r="KD12" s="1619"/>
      <c r="KE12" s="1619"/>
      <c r="KF12" s="1619"/>
      <c r="KG12" s="1619"/>
      <c r="KH12" s="1619"/>
      <c r="KI12" s="1619"/>
      <c r="KJ12" s="1619"/>
      <c r="KK12" s="1619"/>
      <c r="KL12" s="1619"/>
      <c r="KM12" s="1619"/>
      <c r="KN12" s="1619"/>
      <c r="KO12" s="1619"/>
      <c r="KP12" s="1619"/>
      <c r="KQ12" s="1619"/>
      <c r="KR12" s="1620"/>
      <c r="KS12" s="1620"/>
      <c r="KT12" s="1620"/>
      <c r="KU12" s="1620"/>
      <c r="KV12" s="1620"/>
      <c r="KW12" s="1620"/>
      <c r="KX12" s="1620"/>
      <c r="KY12" s="1620"/>
      <c r="KZ12" s="1620"/>
      <c r="LA12" s="1620"/>
      <c r="LB12" s="1620"/>
      <c r="LC12" s="1620"/>
      <c r="LD12" s="1620"/>
      <c r="LE12" s="1620"/>
      <c r="LF12" s="1620"/>
      <c r="LG12" s="1620"/>
      <c r="LH12" s="1620"/>
      <c r="LI12" s="1620"/>
      <c r="LJ12" s="1620"/>
      <c r="LK12" s="1620"/>
      <c r="LL12" s="1620"/>
      <c r="LM12" s="1620"/>
      <c r="LN12" s="1620"/>
      <c r="LO12" s="1620"/>
      <c r="LP12" s="1620"/>
      <c r="LQ12" s="1620"/>
      <c r="LR12" s="1620"/>
      <c r="LS12" s="1620"/>
      <c r="LT12" s="1620"/>
      <c r="LU12" s="1620"/>
      <c r="LV12" s="1620"/>
      <c r="LW12" s="1619"/>
      <c r="LX12" s="1619"/>
      <c r="LY12" s="1619"/>
      <c r="LZ12" s="1619"/>
      <c r="MA12" s="1619"/>
      <c r="MB12" s="1619"/>
      <c r="MC12" s="1619"/>
      <c r="MD12" s="1619"/>
      <c r="ME12" s="1619"/>
      <c r="MF12" s="1619"/>
      <c r="MG12" s="1619"/>
      <c r="MH12" s="1619"/>
      <c r="MI12" s="1619"/>
      <c r="MJ12" s="1619"/>
      <c r="MK12" s="1619"/>
      <c r="ML12" s="1619"/>
      <c r="MM12" s="1619"/>
      <c r="MN12" s="1619"/>
      <c r="MO12" s="1619"/>
      <c r="MP12" s="1619"/>
      <c r="MQ12" s="1619"/>
      <c r="MR12" s="1619"/>
      <c r="MS12" s="1619"/>
      <c r="MT12" s="1619"/>
      <c r="MU12" s="1619"/>
      <c r="MV12" s="1619"/>
      <c r="MW12" s="1619"/>
      <c r="MX12" s="1619"/>
      <c r="MY12" s="1619"/>
      <c r="MZ12" s="1620"/>
      <c r="NA12" s="1620"/>
      <c r="NB12" s="1620"/>
      <c r="NC12" s="1620"/>
      <c r="ND12" s="1620"/>
      <c r="NE12" s="1620"/>
      <c r="NF12" s="1620"/>
      <c r="NG12" s="1620"/>
      <c r="NH12" s="1620"/>
      <c r="NI12" s="1620"/>
      <c r="NJ12" s="1620"/>
      <c r="NK12" s="1620"/>
      <c r="NL12" s="1620"/>
      <c r="NM12" s="1620"/>
      <c r="NN12" s="1620"/>
      <c r="NO12" s="1620"/>
      <c r="NP12" s="1620"/>
      <c r="NQ12" s="1620"/>
      <c r="NR12" s="1620"/>
      <c r="NS12" s="1620"/>
      <c r="NT12" s="1620"/>
      <c r="NU12" s="1620"/>
      <c r="NV12" s="1620"/>
      <c r="NW12" s="1620"/>
      <c r="NX12" s="1620"/>
      <c r="NY12" s="1620"/>
      <c r="NZ12" s="1620"/>
      <c r="OA12" s="1620"/>
      <c r="OB12" s="1620"/>
      <c r="OC12" s="1620"/>
      <c r="OD12" s="1620"/>
      <c r="OE12" s="345" t="s">
        <v>929</v>
      </c>
      <c r="OF12" s="353">
        <v>45208</v>
      </c>
    </row>
    <row r="13" spans="1:396">
      <c r="A13" s="356">
        <f t="shared" si="26"/>
        <v>7</v>
      </c>
      <c r="B13" s="1618"/>
      <c r="C13" s="357">
        <f t="shared" si="1"/>
        <v>0</v>
      </c>
      <c r="D13" s="357">
        <f t="shared" si="1"/>
        <v>0</v>
      </c>
      <c r="E13" s="359">
        <f t="shared" si="5"/>
        <v>0</v>
      </c>
      <c r="F13" s="359">
        <f t="shared" si="6"/>
        <v>0</v>
      </c>
      <c r="G13" s="359">
        <f t="shared" si="7"/>
        <v>0</v>
      </c>
      <c r="H13" s="359">
        <f t="shared" si="8"/>
        <v>0</v>
      </c>
      <c r="I13" s="359">
        <f t="shared" si="9"/>
        <v>0</v>
      </c>
      <c r="J13" s="359">
        <f t="shared" si="10"/>
        <v>0</v>
      </c>
      <c r="K13" s="359">
        <f t="shared" si="11"/>
        <v>0</v>
      </c>
      <c r="L13" s="359">
        <f t="shared" si="12"/>
        <v>0</v>
      </c>
      <c r="M13" s="359">
        <f t="shared" si="13"/>
        <v>0</v>
      </c>
      <c r="N13" s="359">
        <f t="shared" si="14"/>
        <v>0</v>
      </c>
      <c r="O13" s="359">
        <f t="shared" si="15"/>
        <v>0</v>
      </c>
      <c r="P13" s="359">
        <f t="shared" si="16"/>
        <v>0</v>
      </c>
      <c r="Q13" s="359">
        <f t="shared" si="17"/>
        <v>0</v>
      </c>
      <c r="R13" s="359">
        <f t="shared" si="18"/>
        <v>0</v>
      </c>
      <c r="S13" s="359">
        <f t="shared" si="19"/>
        <v>0</v>
      </c>
      <c r="T13" s="359">
        <f t="shared" si="20"/>
        <v>0</v>
      </c>
      <c r="U13" s="359">
        <f t="shared" si="21"/>
        <v>0</v>
      </c>
      <c r="V13" s="359">
        <f t="shared" si="22"/>
        <v>0</v>
      </c>
      <c r="W13" s="359">
        <f t="shared" si="2"/>
        <v>0</v>
      </c>
      <c r="X13" s="359">
        <f t="shared" si="23"/>
        <v>0</v>
      </c>
      <c r="Y13" s="359">
        <f t="shared" si="3"/>
        <v>0</v>
      </c>
      <c r="Z13" s="359">
        <f t="shared" si="4"/>
        <v>0</v>
      </c>
      <c r="AA13" s="359">
        <f t="shared" si="24"/>
        <v>0</v>
      </c>
      <c r="AB13" s="359">
        <f t="shared" si="25"/>
        <v>0</v>
      </c>
      <c r="AC13" s="1619"/>
      <c r="AD13" s="1619"/>
      <c r="AE13" s="1619"/>
      <c r="AF13" s="1619"/>
      <c r="AG13" s="1619"/>
      <c r="AH13" s="1619"/>
      <c r="AI13" s="1619"/>
      <c r="AJ13" s="1619"/>
      <c r="AK13" s="1619"/>
      <c r="AL13" s="1619"/>
      <c r="AM13" s="1619"/>
      <c r="AN13" s="1619"/>
      <c r="AO13" s="1619"/>
      <c r="AP13" s="1619"/>
      <c r="AQ13" s="1619"/>
      <c r="AR13" s="1619"/>
      <c r="AS13" s="1619"/>
      <c r="AT13" s="1619"/>
      <c r="AU13" s="1619"/>
      <c r="AV13" s="1619"/>
      <c r="AW13" s="1619"/>
      <c r="AX13" s="1619"/>
      <c r="AY13" s="1619"/>
      <c r="AZ13" s="1619"/>
      <c r="BA13" s="1619"/>
      <c r="BB13" s="1619"/>
      <c r="BC13" s="1619"/>
      <c r="BD13" s="1619"/>
      <c r="BE13" s="1619"/>
      <c r="BF13" s="1619"/>
      <c r="BG13" s="1620"/>
      <c r="BH13" s="1620"/>
      <c r="BI13" s="1620"/>
      <c r="BJ13" s="1620"/>
      <c r="BK13" s="1620"/>
      <c r="BL13" s="1620"/>
      <c r="BM13" s="1620"/>
      <c r="BN13" s="1620"/>
      <c r="BO13" s="1620"/>
      <c r="BP13" s="1620"/>
      <c r="BQ13" s="1620"/>
      <c r="BR13" s="1620"/>
      <c r="BS13" s="1620"/>
      <c r="BT13" s="1620"/>
      <c r="BU13" s="1620"/>
      <c r="BV13" s="1620"/>
      <c r="BW13" s="1620"/>
      <c r="BX13" s="1620"/>
      <c r="BY13" s="1620"/>
      <c r="BZ13" s="1620"/>
      <c r="CA13" s="1620"/>
      <c r="CB13" s="1620"/>
      <c r="CC13" s="1620"/>
      <c r="CD13" s="1620"/>
      <c r="CE13" s="1620"/>
      <c r="CF13" s="1620"/>
      <c r="CG13" s="1620"/>
      <c r="CH13" s="1620"/>
      <c r="CI13" s="1620"/>
      <c r="CJ13" s="1620"/>
      <c r="CK13" s="1620"/>
      <c r="CL13" s="1619"/>
      <c r="CM13" s="1619"/>
      <c r="CN13" s="1619"/>
      <c r="CO13" s="1619"/>
      <c r="CP13" s="1619"/>
      <c r="CQ13" s="1619"/>
      <c r="CR13" s="1619"/>
      <c r="CS13" s="1619"/>
      <c r="CT13" s="1619"/>
      <c r="CU13" s="1619"/>
      <c r="CV13" s="1619"/>
      <c r="CW13" s="1619"/>
      <c r="CX13" s="1619"/>
      <c r="CY13" s="1619"/>
      <c r="CZ13" s="1619"/>
      <c r="DA13" s="1619"/>
      <c r="DB13" s="1619"/>
      <c r="DC13" s="1619"/>
      <c r="DD13" s="1619"/>
      <c r="DE13" s="1619"/>
      <c r="DF13" s="1619"/>
      <c r="DG13" s="1619"/>
      <c r="DH13" s="1619"/>
      <c r="DI13" s="1619"/>
      <c r="DJ13" s="1619"/>
      <c r="DK13" s="1619"/>
      <c r="DL13" s="1619"/>
      <c r="DM13" s="1619"/>
      <c r="DN13" s="1619"/>
      <c r="DO13" s="1619"/>
      <c r="DP13" s="1620"/>
      <c r="DQ13" s="1620"/>
      <c r="DR13" s="1620"/>
      <c r="DS13" s="1620"/>
      <c r="DT13" s="1620"/>
      <c r="DU13" s="1620"/>
      <c r="DV13" s="1620"/>
      <c r="DW13" s="1620"/>
      <c r="DX13" s="1620"/>
      <c r="DY13" s="1620"/>
      <c r="DZ13" s="1620"/>
      <c r="EA13" s="1620"/>
      <c r="EB13" s="1620"/>
      <c r="EC13" s="1620"/>
      <c r="ED13" s="1620"/>
      <c r="EE13" s="1620"/>
      <c r="EF13" s="1620"/>
      <c r="EG13" s="1620"/>
      <c r="EH13" s="1620"/>
      <c r="EI13" s="1620"/>
      <c r="EJ13" s="1620"/>
      <c r="EK13" s="1620"/>
      <c r="EL13" s="1620"/>
      <c r="EM13" s="1620"/>
      <c r="EN13" s="1620"/>
      <c r="EO13" s="1620"/>
      <c r="EP13" s="1620"/>
      <c r="EQ13" s="1620"/>
      <c r="ER13" s="1620"/>
      <c r="ES13" s="1620"/>
      <c r="ET13" s="1620"/>
      <c r="EU13" s="1619"/>
      <c r="EV13" s="1619"/>
      <c r="EW13" s="1619"/>
      <c r="EX13" s="1619"/>
      <c r="EY13" s="1619"/>
      <c r="EZ13" s="1619"/>
      <c r="FA13" s="1619"/>
      <c r="FB13" s="1619"/>
      <c r="FC13" s="1619"/>
      <c r="FD13" s="1619"/>
      <c r="FE13" s="1619"/>
      <c r="FF13" s="1619"/>
      <c r="FG13" s="1619"/>
      <c r="FH13" s="1619"/>
      <c r="FI13" s="1619"/>
      <c r="FJ13" s="1619"/>
      <c r="FK13" s="1619"/>
      <c r="FL13" s="1619"/>
      <c r="FM13" s="1619"/>
      <c r="FN13" s="1619"/>
      <c r="FO13" s="1619"/>
      <c r="FP13" s="1619"/>
      <c r="FQ13" s="1619"/>
      <c r="FR13" s="1619"/>
      <c r="FS13" s="1619"/>
      <c r="FT13" s="1619"/>
      <c r="FU13" s="1619"/>
      <c r="FV13" s="1619"/>
      <c r="FW13" s="1619"/>
      <c r="FX13" s="1619"/>
      <c r="FY13" s="1619"/>
      <c r="FZ13" s="1620"/>
      <c r="GA13" s="1620"/>
      <c r="GB13" s="1620"/>
      <c r="GC13" s="1620"/>
      <c r="GD13" s="1620"/>
      <c r="GE13" s="1620"/>
      <c r="GF13" s="1620"/>
      <c r="GG13" s="1620"/>
      <c r="GH13" s="1620"/>
      <c r="GI13" s="1620"/>
      <c r="GJ13" s="1620"/>
      <c r="GK13" s="1620"/>
      <c r="GL13" s="1620"/>
      <c r="GM13" s="1620"/>
      <c r="GN13" s="1620"/>
      <c r="GO13" s="1620"/>
      <c r="GP13" s="1620"/>
      <c r="GQ13" s="1620"/>
      <c r="GR13" s="1620"/>
      <c r="GS13" s="1620"/>
      <c r="GT13" s="1620"/>
      <c r="GU13" s="1620"/>
      <c r="GV13" s="1620"/>
      <c r="GW13" s="1620"/>
      <c r="GX13" s="1620"/>
      <c r="GY13" s="1620"/>
      <c r="GZ13" s="1620"/>
      <c r="HA13" s="1620"/>
      <c r="HB13" s="1620"/>
      <c r="HC13" s="1620"/>
      <c r="HD13" s="1619"/>
      <c r="HE13" s="1619"/>
      <c r="HF13" s="1619"/>
      <c r="HG13" s="1619"/>
      <c r="HH13" s="1619"/>
      <c r="HI13" s="1619"/>
      <c r="HJ13" s="1619"/>
      <c r="HK13" s="1619"/>
      <c r="HL13" s="1619"/>
      <c r="HM13" s="1619"/>
      <c r="HN13" s="1619"/>
      <c r="HO13" s="1619"/>
      <c r="HP13" s="1619"/>
      <c r="HQ13" s="1619"/>
      <c r="HR13" s="1619"/>
      <c r="HS13" s="1619"/>
      <c r="HT13" s="1619"/>
      <c r="HU13" s="1619"/>
      <c r="HV13" s="1619"/>
      <c r="HW13" s="1619"/>
      <c r="HX13" s="1619"/>
      <c r="HY13" s="1619"/>
      <c r="HZ13" s="1619"/>
      <c r="IA13" s="1619"/>
      <c r="IB13" s="1619"/>
      <c r="IC13" s="1619"/>
      <c r="ID13" s="1619"/>
      <c r="IE13" s="1619"/>
      <c r="IF13" s="1619"/>
      <c r="IG13" s="1619"/>
      <c r="IH13" s="1619"/>
      <c r="II13" s="1620"/>
      <c r="IJ13" s="1620"/>
      <c r="IK13" s="1620"/>
      <c r="IL13" s="1620"/>
      <c r="IM13" s="1620"/>
      <c r="IN13" s="1620"/>
      <c r="IO13" s="1620"/>
      <c r="IP13" s="1620"/>
      <c r="IQ13" s="1620"/>
      <c r="IR13" s="1620"/>
      <c r="IS13" s="1620"/>
      <c r="IT13" s="1620"/>
      <c r="IU13" s="1620"/>
      <c r="IV13" s="1620"/>
      <c r="IW13" s="1620"/>
      <c r="IX13" s="1620"/>
      <c r="IY13" s="1620"/>
      <c r="IZ13" s="1620"/>
      <c r="JA13" s="1620"/>
      <c r="JB13" s="1620"/>
      <c r="JC13" s="1620"/>
      <c r="JD13" s="1620"/>
      <c r="JE13" s="1620"/>
      <c r="JF13" s="1620"/>
      <c r="JG13" s="1620"/>
      <c r="JH13" s="1620"/>
      <c r="JI13" s="1620"/>
      <c r="JJ13" s="1620"/>
      <c r="JK13" s="1620"/>
      <c r="JL13" s="1620"/>
      <c r="JM13" s="1619"/>
      <c r="JN13" s="1619"/>
      <c r="JO13" s="1619"/>
      <c r="JP13" s="1619"/>
      <c r="JQ13" s="1619"/>
      <c r="JR13" s="1619"/>
      <c r="JS13" s="1619"/>
      <c r="JT13" s="1619"/>
      <c r="JU13" s="1619"/>
      <c r="JV13" s="1619"/>
      <c r="JW13" s="1619"/>
      <c r="JX13" s="1619"/>
      <c r="JY13" s="1619"/>
      <c r="JZ13" s="1619"/>
      <c r="KA13" s="1619"/>
      <c r="KB13" s="1619"/>
      <c r="KC13" s="1619"/>
      <c r="KD13" s="1619"/>
      <c r="KE13" s="1619"/>
      <c r="KF13" s="1619"/>
      <c r="KG13" s="1619"/>
      <c r="KH13" s="1619"/>
      <c r="KI13" s="1619"/>
      <c r="KJ13" s="1619"/>
      <c r="KK13" s="1619"/>
      <c r="KL13" s="1619"/>
      <c r="KM13" s="1619"/>
      <c r="KN13" s="1619"/>
      <c r="KO13" s="1619"/>
      <c r="KP13" s="1619"/>
      <c r="KQ13" s="1619"/>
      <c r="KR13" s="1620"/>
      <c r="KS13" s="1620"/>
      <c r="KT13" s="1620"/>
      <c r="KU13" s="1620"/>
      <c r="KV13" s="1620"/>
      <c r="KW13" s="1620"/>
      <c r="KX13" s="1620"/>
      <c r="KY13" s="1620"/>
      <c r="KZ13" s="1620"/>
      <c r="LA13" s="1620"/>
      <c r="LB13" s="1620"/>
      <c r="LC13" s="1620"/>
      <c r="LD13" s="1620"/>
      <c r="LE13" s="1620"/>
      <c r="LF13" s="1620"/>
      <c r="LG13" s="1620"/>
      <c r="LH13" s="1620"/>
      <c r="LI13" s="1620"/>
      <c r="LJ13" s="1620"/>
      <c r="LK13" s="1620"/>
      <c r="LL13" s="1620"/>
      <c r="LM13" s="1620"/>
      <c r="LN13" s="1620"/>
      <c r="LO13" s="1620"/>
      <c r="LP13" s="1620"/>
      <c r="LQ13" s="1620"/>
      <c r="LR13" s="1620"/>
      <c r="LS13" s="1620"/>
      <c r="LT13" s="1620"/>
      <c r="LU13" s="1620"/>
      <c r="LV13" s="1620"/>
      <c r="LW13" s="1619"/>
      <c r="LX13" s="1619"/>
      <c r="LY13" s="1619"/>
      <c r="LZ13" s="1619"/>
      <c r="MA13" s="1619"/>
      <c r="MB13" s="1619"/>
      <c r="MC13" s="1619"/>
      <c r="MD13" s="1619"/>
      <c r="ME13" s="1619"/>
      <c r="MF13" s="1619"/>
      <c r="MG13" s="1619"/>
      <c r="MH13" s="1619"/>
      <c r="MI13" s="1619"/>
      <c r="MJ13" s="1619"/>
      <c r="MK13" s="1619"/>
      <c r="ML13" s="1619"/>
      <c r="MM13" s="1619"/>
      <c r="MN13" s="1619"/>
      <c r="MO13" s="1619"/>
      <c r="MP13" s="1619"/>
      <c r="MQ13" s="1619"/>
      <c r="MR13" s="1619"/>
      <c r="MS13" s="1619"/>
      <c r="MT13" s="1619"/>
      <c r="MU13" s="1619"/>
      <c r="MV13" s="1619"/>
      <c r="MW13" s="1619"/>
      <c r="MX13" s="1619"/>
      <c r="MY13" s="1619"/>
      <c r="MZ13" s="1620"/>
      <c r="NA13" s="1620"/>
      <c r="NB13" s="1620"/>
      <c r="NC13" s="1620"/>
      <c r="ND13" s="1620"/>
      <c r="NE13" s="1620"/>
      <c r="NF13" s="1620"/>
      <c r="NG13" s="1620"/>
      <c r="NH13" s="1620"/>
      <c r="NI13" s="1620"/>
      <c r="NJ13" s="1620"/>
      <c r="NK13" s="1620"/>
      <c r="NL13" s="1620"/>
      <c r="NM13" s="1620"/>
      <c r="NN13" s="1620"/>
      <c r="NO13" s="1620"/>
      <c r="NP13" s="1620"/>
      <c r="NQ13" s="1620"/>
      <c r="NR13" s="1620"/>
      <c r="NS13" s="1620"/>
      <c r="NT13" s="1620"/>
      <c r="NU13" s="1620"/>
      <c r="NV13" s="1620"/>
      <c r="NW13" s="1620"/>
      <c r="NX13" s="1620"/>
      <c r="NY13" s="1620"/>
      <c r="NZ13" s="1620"/>
      <c r="OA13" s="1620"/>
      <c r="OB13" s="1620"/>
      <c r="OC13" s="1620"/>
      <c r="OD13" s="1620"/>
      <c r="OE13" s="345" t="s">
        <v>929</v>
      </c>
      <c r="OF13" s="353">
        <v>45233</v>
      </c>
    </row>
    <row r="14" spans="1:396">
      <c r="A14" s="356">
        <f t="shared" si="26"/>
        <v>8</v>
      </c>
      <c r="B14" s="1618"/>
      <c r="C14" s="357">
        <f t="shared" si="1"/>
        <v>0</v>
      </c>
      <c r="D14" s="357">
        <f t="shared" si="1"/>
        <v>0</v>
      </c>
      <c r="E14" s="359">
        <f t="shared" si="5"/>
        <v>0</v>
      </c>
      <c r="F14" s="359">
        <f t="shared" si="6"/>
        <v>0</v>
      </c>
      <c r="G14" s="359">
        <f t="shared" si="7"/>
        <v>0</v>
      </c>
      <c r="H14" s="359">
        <f t="shared" si="8"/>
        <v>0</v>
      </c>
      <c r="I14" s="359">
        <f t="shared" si="9"/>
        <v>0</v>
      </c>
      <c r="J14" s="359">
        <f t="shared" si="10"/>
        <v>0</v>
      </c>
      <c r="K14" s="359">
        <f t="shared" si="11"/>
        <v>0</v>
      </c>
      <c r="L14" s="359">
        <f t="shared" si="12"/>
        <v>0</v>
      </c>
      <c r="M14" s="359">
        <f t="shared" si="13"/>
        <v>0</v>
      </c>
      <c r="N14" s="359">
        <f t="shared" si="14"/>
        <v>0</v>
      </c>
      <c r="O14" s="359">
        <f t="shared" si="15"/>
        <v>0</v>
      </c>
      <c r="P14" s="359">
        <f t="shared" si="16"/>
        <v>0</v>
      </c>
      <c r="Q14" s="359">
        <f t="shared" si="17"/>
        <v>0</v>
      </c>
      <c r="R14" s="359">
        <f t="shared" si="18"/>
        <v>0</v>
      </c>
      <c r="S14" s="359">
        <f t="shared" si="19"/>
        <v>0</v>
      </c>
      <c r="T14" s="359">
        <f t="shared" si="20"/>
        <v>0</v>
      </c>
      <c r="U14" s="359">
        <f t="shared" si="21"/>
        <v>0</v>
      </c>
      <c r="V14" s="359">
        <f t="shared" si="22"/>
        <v>0</v>
      </c>
      <c r="W14" s="359">
        <f t="shared" si="2"/>
        <v>0</v>
      </c>
      <c r="X14" s="359">
        <f t="shared" si="23"/>
        <v>0</v>
      </c>
      <c r="Y14" s="359">
        <f t="shared" si="3"/>
        <v>0</v>
      </c>
      <c r="Z14" s="359">
        <f t="shared" si="4"/>
        <v>0</v>
      </c>
      <c r="AA14" s="359">
        <f t="shared" si="24"/>
        <v>0</v>
      </c>
      <c r="AB14" s="359">
        <f t="shared" si="25"/>
        <v>0</v>
      </c>
      <c r="AC14" s="1619"/>
      <c r="AD14" s="1619"/>
      <c r="AE14" s="1619"/>
      <c r="AF14" s="1619"/>
      <c r="AG14" s="1619"/>
      <c r="AH14" s="1619"/>
      <c r="AI14" s="1619"/>
      <c r="AJ14" s="1619"/>
      <c r="AK14" s="1619"/>
      <c r="AL14" s="1619"/>
      <c r="AM14" s="1619"/>
      <c r="AN14" s="1619"/>
      <c r="AO14" s="1619"/>
      <c r="AP14" s="1619"/>
      <c r="AQ14" s="1619"/>
      <c r="AR14" s="1619"/>
      <c r="AS14" s="1619"/>
      <c r="AT14" s="1619"/>
      <c r="AU14" s="1619"/>
      <c r="AV14" s="1619"/>
      <c r="AW14" s="1619"/>
      <c r="AX14" s="1619"/>
      <c r="AY14" s="1619"/>
      <c r="AZ14" s="1619"/>
      <c r="BA14" s="1619"/>
      <c r="BB14" s="1619"/>
      <c r="BC14" s="1619"/>
      <c r="BD14" s="1619"/>
      <c r="BE14" s="1619"/>
      <c r="BF14" s="1619"/>
      <c r="BG14" s="1620"/>
      <c r="BH14" s="1620"/>
      <c r="BI14" s="1620"/>
      <c r="BJ14" s="1620"/>
      <c r="BK14" s="1620"/>
      <c r="BL14" s="1620"/>
      <c r="BM14" s="1620"/>
      <c r="BN14" s="1620"/>
      <c r="BO14" s="1620"/>
      <c r="BP14" s="1620"/>
      <c r="BQ14" s="1620"/>
      <c r="BR14" s="1620"/>
      <c r="BS14" s="1620"/>
      <c r="BT14" s="1620"/>
      <c r="BU14" s="1620"/>
      <c r="BV14" s="1620"/>
      <c r="BW14" s="1620"/>
      <c r="BX14" s="1620"/>
      <c r="BY14" s="1620"/>
      <c r="BZ14" s="1620"/>
      <c r="CA14" s="1620"/>
      <c r="CB14" s="1620"/>
      <c r="CC14" s="1620"/>
      <c r="CD14" s="1620"/>
      <c r="CE14" s="1620"/>
      <c r="CF14" s="1620"/>
      <c r="CG14" s="1620"/>
      <c r="CH14" s="1620"/>
      <c r="CI14" s="1620"/>
      <c r="CJ14" s="1620"/>
      <c r="CK14" s="1620"/>
      <c r="CL14" s="1619"/>
      <c r="CM14" s="1619"/>
      <c r="CN14" s="1619"/>
      <c r="CO14" s="1619"/>
      <c r="CP14" s="1619"/>
      <c r="CQ14" s="1619"/>
      <c r="CR14" s="1619"/>
      <c r="CS14" s="1619"/>
      <c r="CT14" s="1619"/>
      <c r="CU14" s="1619"/>
      <c r="CV14" s="1619"/>
      <c r="CW14" s="1619"/>
      <c r="CX14" s="1619"/>
      <c r="CY14" s="1619"/>
      <c r="CZ14" s="1619"/>
      <c r="DA14" s="1619"/>
      <c r="DB14" s="1619"/>
      <c r="DC14" s="1619"/>
      <c r="DD14" s="1619"/>
      <c r="DE14" s="1619"/>
      <c r="DF14" s="1619"/>
      <c r="DG14" s="1619"/>
      <c r="DH14" s="1619"/>
      <c r="DI14" s="1619"/>
      <c r="DJ14" s="1619"/>
      <c r="DK14" s="1619"/>
      <c r="DL14" s="1619"/>
      <c r="DM14" s="1619"/>
      <c r="DN14" s="1619"/>
      <c r="DO14" s="1619"/>
      <c r="DP14" s="1620"/>
      <c r="DQ14" s="1620"/>
      <c r="DR14" s="1620"/>
      <c r="DS14" s="1620"/>
      <c r="DT14" s="1620"/>
      <c r="DU14" s="1620"/>
      <c r="DV14" s="1620"/>
      <c r="DW14" s="1620"/>
      <c r="DX14" s="1620"/>
      <c r="DY14" s="1620"/>
      <c r="DZ14" s="1620"/>
      <c r="EA14" s="1620"/>
      <c r="EB14" s="1620"/>
      <c r="EC14" s="1620"/>
      <c r="ED14" s="1620"/>
      <c r="EE14" s="1620"/>
      <c r="EF14" s="1620"/>
      <c r="EG14" s="1620"/>
      <c r="EH14" s="1620"/>
      <c r="EI14" s="1620"/>
      <c r="EJ14" s="1620"/>
      <c r="EK14" s="1620"/>
      <c r="EL14" s="1620"/>
      <c r="EM14" s="1620"/>
      <c r="EN14" s="1620"/>
      <c r="EO14" s="1620"/>
      <c r="EP14" s="1620"/>
      <c r="EQ14" s="1620"/>
      <c r="ER14" s="1620"/>
      <c r="ES14" s="1620"/>
      <c r="ET14" s="1620"/>
      <c r="EU14" s="1619"/>
      <c r="EV14" s="1619"/>
      <c r="EW14" s="1619"/>
      <c r="EX14" s="1619"/>
      <c r="EY14" s="1619"/>
      <c r="EZ14" s="1619"/>
      <c r="FA14" s="1619"/>
      <c r="FB14" s="1619"/>
      <c r="FC14" s="1619"/>
      <c r="FD14" s="1619"/>
      <c r="FE14" s="1619"/>
      <c r="FF14" s="1619"/>
      <c r="FG14" s="1619"/>
      <c r="FH14" s="1619"/>
      <c r="FI14" s="1619"/>
      <c r="FJ14" s="1619"/>
      <c r="FK14" s="1619"/>
      <c r="FL14" s="1619"/>
      <c r="FM14" s="1619"/>
      <c r="FN14" s="1619"/>
      <c r="FO14" s="1619"/>
      <c r="FP14" s="1619"/>
      <c r="FQ14" s="1619"/>
      <c r="FR14" s="1619"/>
      <c r="FS14" s="1619"/>
      <c r="FT14" s="1619"/>
      <c r="FU14" s="1619"/>
      <c r="FV14" s="1619"/>
      <c r="FW14" s="1619"/>
      <c r="FX14" s="1619"/>
      <c r="FY14" s="1619"/>
      <c r="FZ14" s="1620"/>
      <c r="GA14" s="1620"/>
      <c r="GB14" s="1620"/>
      <c r="GC14" s="1620"/>
      <c r="GD14" s="1620"/>
      <c r="GE14" s="1620"/>
      <c r="GF14" s="1620"/>
      <c r="GG14" s="1620"/>
      <c r="GH14" s="1620"/>
      <c r="GI14" s="1620"/>
      <c r="GJ14" s="1620"/>
      <c r="GK14" s="1620"/>
      <c r="GL14" s="1620"/>
      <c r="GM14" s="1620"/>
      <c r="GN14" s="1620"/>
      <c r="GO14" s="1620"/>
      <c r="GP14" s="1620"/>
      <c r="GQ14" s="1620"/>
      <c r="GR14" s="1620"/>
      <c r="GS14" s="1620"/>
      <c r="GT14" s="1620"/>
      <c r="GU14" s="1620"/>
      <c r="GV14" s="1620"/>
      <c r="GW14" s="1620"/>
      <c r="GX14" s="1620"/>
      <c r="GY14" s="1620"/>
      <c r="GZ14" s="1620"/>
      <c r="HA14" s="1620"/>
      <c r="HB14" s="1620"/>
      <c r="HC14" s="1620"/>
      <c r="HD14" s="1619"/>
      <c r="HE14" s="1619"/>
      <c r="HF14" s="1619"/>
      <c r="HG14" s="1619"/>
      <c r="HH14" s="1619"/>
      <c r="HI14" s="1619"/>
      <c r="HJ14" s="1619"/>
      <c r="HK14" s="1619"/>
      <c r="HL14" s="1619"/>
      <c r="HM14" s="1619"/>
      <c r="HN14" s="1619"/>
      <c r="HO14" s="1619"/>
      <c r="HP14" s="1619"/>
      <c r="HQ14" s="1619"/>
      <c r="HR14" s="1619"/>
      <c r="HS14" s="1619"/>
      <c r="HT14" s="1619"/>
      <c r="HU14" s="1619"/>
      <c r="HV14" s="1619"/>
      <c r="HW14" s="1619"/>
      <c r="HX14" s="1619"/>
      <c r="HY14" s="1619"/>
      <c r="HZ14" s="1619"/>
      <c r="IA14" s="1619"/>
      <c r="IB14" s="1619"/>
      <c r="IC14" s="1619"/>
      <c r="ID14" s="1619"/>
      <c r="IE14" s="1619"/>
      <c r="IF14" s="1619"/>
      <c r="IG14" s="1619"/>
      <c r="IH14" s="1619"/>
      <c r="II14" s="1620"/>
      <c r="IJ14" s="1620"/>
      <c r="IK14" s="1620"/>
      <c r="IL14" s="1620"/>
      <c r="IM14" s="1620"/>
      <c r="IN14" s="1620"/>
      <c r="IO14" s="1620"/>
      <c r="IP14" s="1620"/>
      <c r="IQ14" s="1620"/>
      <c r="IR14" s="1620"/>
      <c r="IS14" s="1620"/>
      <c r="IT14" s="1620"/>
      <c r="IU14" s="1620"/>
      <c r="IV14" s="1620"/>
      <c r="IW14" s="1620"/>
      <c r="IX14" s="1620"/>
      <c r="IY14" s="1620"/>
      <c r="IZ14" s="1620"/>
      <c r="JA14" s="1620"/>
      <c r="JB14" s="1620"/>
      <c r="JC14" s="1620"/>
      <c r="JD14" s="1620"/>
      <c r="JE14" s="1620"/>
      <c r="JF14" s="1620"/>
      <c r="JG14" s="1620"/>
      <c r="JH14" s="1620"/>
      <c r="JI14" s="1620"/>
      <c r="JJ14" s="1620"/>
      <c r="JK14" s="1620"/>
      <c r="JL14" s="1620"/>
      <c r="JM14" s="1619"/>
      <c r="JN14" s="1619"/>
      <c r="JO14" s="1619"/>
      <c r="JP14" s="1619"/>
      <c r="JQ14" s="1619"/>
      <c r="JR14" s="1619"/>
      <c r="JS14" s="1619"/>
      <c r="JT14" s="1619"/>
      <c r="JU14" s="1619"/>
      <c r="JV14" s="1619"/>
      <c r="JW14" s="1619"/>
      <c r="JX14" s="1619"/>
      <c r="JY14" s="1619"/>
      <c r="JZ14" s="1619"/>
      <c r="KA14" s="1619"/>
      <c r="KB14" s="1619"/>
      <c r="KC14" s="1619"/>
      <c r="KD14" s="1619"/>
      <c r="KE14" s="1619"/>
      <c r="KF14" s="1619"/>
      <c r="KG14" s="1619"/>
      <c r="KH14" s="1619"/>
      <c r="KI14" s="1619"/>
      <c r="KJ14" s="1619"/>
      <c r="KK14" s="1619"/>
      <c r="KL14" s="1619"/>
      <c r="KM14" s="1619"/>
      <c r="KN14" s="1619"/>
      <c r="KO14" s="1619"/>
      <c r="KP14" s="1619"/>
      <c r="KQ14" s="1619"/>
      <c r="KR14" s="1620"/>
      <c r="KS14" s="1620"/>
      <c r="KT14" s="1620"/>
      <c r="KU14" s="1620"/>
      <c r="KV14" s="1620"/>
      <c r="KW14" s="1620"/>
      <c r="KX14" s="1620"/>
      <c r="KY14" s="1620"/>
      <c r="KZ14" s="1620"/>
      <c r="LA14" s="1620"/>
      <c r="LB14" s="1620"/>
      <c r="LC14" s="1620"/>
      <c r="LD14" s="1620"/>
      <c r="LE14" s="1620"/>
      <c r="LF14" s="1620"/>
      <c r="LG14" s="1620"/>
      <c r="LH14" s="1620"/>
      <c r="LI14" s="1620"/>
      <c r="LJ14" s="1620"/>
      <c r="LK14" s="1620"/>
      <c r="LL14" s="1620"/>
      <c r="LM14" s="1620"/>
      <c r="LN14" s="1620"/>
      <c r="LO14" s="1620"/>
      <c r="LP14" s="1620"/>
      <c r="LQ14" s="1620"/>
      <c r="LR14" s="1620"/>
      <c r="LS14" s="1620"/>
      <c r="LT14" s="1620"/>
      <c r="LU14" s="1620"/>
      <c r="LV14" s="1620"/>
      <c r="LW14" s="1619"/>
      <c r="LX14" s="1619"/>
      <c r="LY14" s="1619"/>
      <c r="LZ14" s="1619"/>
      <c r="MA14" s="1619"/>
      <c r="MB14" s="1619"/>
      <c r="MC14" s="1619"/>
      <c r="MD14" s="1619"/>
      <c r="ME14" s="1619"/>
      <c r="MF14" s="1619"/>
      <c r="MG14" s="1619"/>
      <c r="MH14" s="1619"/>
      <c r="MI14" s="1619"/>
      <c r="MJ14" s="1619"/>
      <c r="MK14" s="1619"/>
      <c r="ML14" s="1619"/>
      <c r="MM14" s="1619"/>
      <c r="MN14" s="1619"/>
      <c r="MO14" s="1619"/>
      <c r="MP14" s="1619"/>
      <c r="MQ14" s="1619"/>
      <c r="MR14" s="1619"/>
      <c r="MS14" s="1619"/>
      <c r="MT14" s="1619"/>
      <c r="MU14" s="1619"/>
      <c r="MV14" s="1619"/>
      <c r="MW14" s="1619"/>
      <c r="MX14" s="1619"/>
      <c r="MY14" s="1619"/>
      <c r="MZ14" s="1620"/>
      <c r="NA14" s="1620"/>
      <c r="NB14" s="1620"/>
      <c r="NC14" s="1620"/>
      <c r="ND14" s="1620"/>
      <c r="NE14" s="1620"/>
      <c r="NF14" s="1620"/>
      <c r="NG14" s="1620"/>
      <c r="NH14" s="1620"/>
      <c r="NI14" s="1620"/>
      <c r="NJ14" s="1620"/>
      <c r="NK14" s="1620"/>
      <c r="NL14" s="1620"/>
      <c r="NM14" s="1620"/>
      <c r="NN14" s="1620"/>
      <c r="NO14" s="1620"/>
      <c r="NP14" s="1620"/>
      <c r="NQ14" s="1620"/>
      <c r="NR14" s="1620"/>
      <c r="NS14" s="1620"/>
      <c r="NT14" s="1620"/>
      <c r="NU14" s="1620"/>
      <c r="NV14" s="1620"/>
      <c r="NW14" s="1620"/>
      <c r="NX14" s="1620"/>
      <c r="NY14" s="1620"/>
      <c r="NZ14" s="1620"/>
      <c r="OA14" s="1620"/>
      <c r="OB14" s="1620"/>
      <c r="OC14" s="1620"/>
      <c r="OD14" s="1620"/>
      <c r="OE14" s="345" t="s">
        <v>929</v>
      </c>
      <c r="OF14" s="353">
        <v>45253</v>
      </c>
    </row>
    <row r="15" spans="1:396">
      <c r="A15" s="356">
        <f t="shared" si="26"/>
        <v>9</v>
      </c>
      <c r="B15" s="1618"/>
      <c r="C15" s="357">
        <f t="shared" si="1"/>
        <v>0</v>
      </c>
      <c r="D15" s="357">
        <f t="shared" si="1"/>
        <v>0</v>
      </c>
      <c r="E15" s="359">
        <f t="shared" si="5"/>
        <v>0</v>
      </c>
      <c r="F15" s="359">
        <f t="shared" si="6"/>
        <v>0</v>
      </c>
      <c r="G15" s="359">
        <f t="shared" si="7"/>
        <v>0</v>
      </c>
      <c r="H15" s="359">
        <f t="shared" si="8"/>
        <v>0</v>
      </c>
      <c r="I15" s="359">
        <f t="shared" si="9"/>
        <v>0</v>
      </c>
      <c r="J15" s="359">
        <f t="shared" si="10"/>
        <v>0</v>
      </c>
      <c r="K15" s="359">
        <f t="shared" si="11"/>
        <v>0</v>
      </c>
      <c r="L15" s="359">
        <f t="shared" si="12"/>
        <v>0</v>
      </c>
      <c r="M15" s="359">
        <f t="shared" si="13"/>
        <v>0</v>
      </c>
      <c r="N15" s="359">
        <f t="shared" si="14"/>
        <v>0</v>
      </c>
      <c r="O15" s="359">
        <f t="shared" si="15"/>
        <v>0</v>
      </c>
      <c r="P15" s="359">
        <f t="shared" si="16"/>
        <v>0</v>
      </c>
      <c r="Q15" s="359">
        <f t="shared" si="17"/>
        <v>0</v>
      </c>
      <c r="R15" s="359">
        <f t="shared" si="18"/>
        <v>0</v>
      </c>
      <c r="S15" s="359">
        <f t="shared" si="19"/>
        <v>0</v>
      </c>
      <c r="T15" s="359">
        <f t="shared" si="20"/>
        <v>0</v>
      </c>
      <c r="U15" s="359">
        <f t="shared" si="21"/>
        <v>0</v>
      </c>
      <c r="V15" s="359">
        <f t="shared" si="22"/>
        <v>0</v>
      </c>
      <c r="W15" s="359">
        <f t="shared" si="2"/>
        <v>0</v>
      </c>
      <c r="X15" s="359">
        <f t="shared" si="23"/>
        <v>0</v>
      </c>
      <c r="Y15" s="359">
        <f t="shared" si="3"/>
        <v>0</v>
      </c>
      <c r="Z15" s="359">
        <f t="shared" si="4"/>
        <v>0</v>
      </c>
      <c r="AA15" s="359">
        <f t="shared" si="24"/>
        <v>0</v>
      </c>
      <c r="AB15" s="359">
        <f t="shared" si="25"/>
        <v>0</v>
      </c>
      <c r="AC15" s="1619"/>
      <c r="AD15" s="1619"/>
      <c r="AE15" s="1619"/>
      <c r="AF15" s="1619"/>
      <c r="AG15" s="1619"/>
      <c r="AH15" s="1619"/>
      <c r="AI15" s="1619"/>
      <c r="AJ15" s="1619"/>
      <c r="AK15" s="1619"/>
      <c r="AL15" s="1619"/>
      <c r="AM15" s="1619"/>
      <c r="AN15" s="1619"/>
      <c r="AO15" s="1619"/>
      <c r="AP15" s="1619"/>
      <c r="AQ15" s="1619"/>
      <c r="AR15" s="1619"/>
      <c r="AS15" s="1619"/>
      <c r="AT15" s="1619"/>
      <c r="AU15" s="1619"/>
      <c r="AV15" s="1619"/>
      <c r="AW15" s="1619"/>
      <c r="AX15" s="1619"/>
      <c r="AY15" s="1619"/>
      <c r="AZ15" s="1619"/>
      <c r="BA15" s="1619"/>
      <c r="BB15" s="1619"/>
      <c r="BC15" s="1619"/>
      <c r="BD15" s="1619"/>
      <c r="BE15" s="1619"/>
      <c r="BF15" s="1619"/>
      <c r="BG15" s="1620"/>
      <c r="BH15" s="1620"/>
      <c r="BI15" s="1620"/>
      <c r="BJ15" s="1620"/>
      <c r="BK15" s="1620"/>
      <c r="BL15" s="1620"/>
      <c r="BM15" s="1620"/>
      <c r="BN15" s="1620"/>
      <c r="BO15" s="1620"/>
      <c r="BP15" s="1620"/>
      <c r="BQ15" s="1620"/>
      <c r="BR15" s="1620"/>
      <c r="BS15" s="1620"/>
      <c r="BT15" s="1620"/>
      <c r="BU15" s="1620"/>
      <c r="BV15" s="1620"/>
      <c r="BW15" s="1620"/>
      <c r="BX15" s="1620"/>
      <c r="BY15" s="1620"/>
      <c r="BZ15" s="1620"/>
      <c r="CA15" s="1620"/>
      <c r="CB15" s="1620"/>
      <c r="CC15" s="1620"/>
      <c r="CD15" s="1620"/>
      <c r="CE15" s="1620"/>
      <c r="CF15" s="1620"/>
      <c r="CG15" s="1620"/>
      <c r="CH15" s="1620"/>
      <c r="CI15" s="1620"/>
      <c r="CJ15" s="1620"/>
      <c r="CK15" s="1620"/>
      <c r="CL15" s="1619"/>
      <c r="CM15" s="1619"/>
      <c r="CN15" s="1619"/>
      <c r="CO15" s="1619"/>
      <c r="CP15" s="1619"/>
      <c r="CQ15" s="1619"/>
      <c r="CR15" s="1619"/>
      <c r="CS15" s="1619"/>
      <c r="CT15" s="1619"/>
      <c r="CU15" s="1619"/>
      <c r="CV15" s="1619"/>
      <c r="CW15" s="1619"/>
      <c r="CX15" s="1619"/>
      <c r="CY15" s="1619"/>
      <c r="CZ15" s="1619"/>
      <c r="DA15" s="1619"/>
      <c r="DB15" s="1619"/>
      <c r="DC15" s="1619"/>
      <c r="DD15" s="1619"/>
      <c r="DE15" s="1619"/>
      <c r="DF15" s="1619"/>
      <c r="DG15" s="1619"/>
      <c r="DH15" s="1619"/>
      <c r="DI15" s="1619"/>
      <c r="DJ15" s="1619"/>
      <c r="DK15" s="1619"/>
      <c r="DL15" s="1619"/>
      <c r="DM15" s="1619"/>
      <c r="DN15" s="1619"/>
      <c r="DO15" s="1619"/>
      <c r="DP15" s="1620"/>
      <c r="DQ15" s="1620"/>
      <c r="DR15" s="1620"/>
      <c r="DS15" s="1620"/>
      <c r="DT15" s="1620"/>
      <c r="DU15" s="1620"/>
      <c r="DV15" s="1620"/>
      <c r="DW15" s="1620"/>
      <c r="DX15" s="1620"/>
      <c r="DY15" s="1620"/>
      <c r="DZ15" s="1620"/>
      <c r="EA15" s="1620"/>
      <c r="EB15" s="1620"/>
      <c r="EC15" s="1620"/>
      <c r="ED15" s="1620"/>
      <c r="EE15" s="1620"/>
      <c r="EF15" s="1620"/>
      <c r="EG15" s="1620"/>
      <c r="EH15" s="1620"/>
      <c r="EI15" s="1620"/>
      <c r="EJ15" s="1620"/>
      <c r="EK15" s="1620"/>
      <c r="EL15" s="1620"/>
      <c r="EM15" s="1620"/>
      <c r="EN15" s="1620"/>
      <c r="EO15" s="1620"/>
      <c r="EP15" s="1620"/>
      <c r="EQ15" s="1620"/>
      <c r="ER15" s="1620"/>
      <c r="ES15" s="1620"/>
      <c r="ET15" s="1620"/>
      <c r="EU15" s="1619"/>
      <c r="EV15" s="1619"/>
      <c r="EW15" s="1619"/>
      <c r="EX15" s="1619"/>
      <c r="EY15" s="1619"/>
      <c r="EZ15" s="1619"/>
      <c r="FA15" s="1619"/>
      <c r="FB15" s="1619"/>
      <c r="FC15" s="1619"/>
      <c r="FD15" s="1619"/>
      <c r="FE15" s="1619"/>
      <c r="FF15" s="1619"/>
      <c r="FG15" s="1619"/>
      <c r="FH15" s="1619"/>
      <c r="FI15" s="1619"/>
      <c r="FJ15" s="1619"/>
      <c r="FK15" s="1619"/>
      <c r="FL15" s="1619"/>
      <c r="FM15" s="1619"/>
      <c r="FN15" s="1619"/>
      <c r="FO15" s="1619"/>
      <c r="FP15" s="1619"/>
      <c r="FQ15" s="1619"/>
      <c r="FR15" s="1619"/>
      <c r="FS15" s="1619"/>
      <c r="FT15" s="1619"/>
      <c r="FU15" s="1619"/>
      <c r="FV15" s="1619"/>
      <c r="FW15" s="1619"/>
      <c r="FX15" s="1619"/>
      <c r="FY15" s="1619"/>
      <c r="FZ15" s="1620"/>
      <c r="GA15" s="1620"/>
      <c r="GB15" s="1620"/>
      <c r="GC15" s="1620"/>
      <c r="GD15" s="1620"/>
      <c r="GE15" s="1620"/>
      <c r="GF15" s="1620"/>
      <c r="GG15" s="1620"/>
      <c r="GH15" s="1620"/>
      <c r="GI15" s="1620"/>
      <c r="GJ15" s="1620"/>
      <c r="GK15" s="1620"/>
      <c r="GL15" s="1620"/>
      <c r="GM15" s="1620"/>
      <c r="GN15" s="1620"/>
      <c r="GO15" s="1620"/>
      <c r="GP15" s="1620"/>
      <c r="GQ15" s="1620"/>
      <c r="GR15" s="1620"/>
      <c r="GS15" s="1620"/>
      <c r="GT15" s="1620"/>
      <c r="GU15" s="1620"/>
      <c r="GV15" s="1620"/>
      <c r="GW15" s="1620"/>
      <c r="GX15" s="1620"/>
      <c r="GY15" s="1620"/>
      <c r="GZ15" s="1620"/>
      <c r="HA15" s="1620"/>
      <c r="HB15" s="1620"/>
      <c r="HC15" s="1620"/>
      <c r="HD15" s="1619"/>
      <c r="HE15" s="1619"/>
      <c r="HF15" s="1619"/>
      <c r="HG15" s="1619"/>
      <c r="HH15" s="1619"/>
      <c r="HI15" s="1619"/>
      <c r="HJ15" s="1619"/>
      <c r="HK15" s="1619"/>
      <c r="HL15" s="1619"/>
      <c r="HM15" s="1619"/>
      <c r="HN15" s="1619"/>
      <c r="HO15" s="1619"/>
      <c r="HP15" s="1619"/>
      <c r="HQ15" s="1619"/>
      <c r="HR15" s="1619"/>
      <c r="HS15" s="1619"/>
      <c r="HT15" s="1619"/>
      <c r="HU15" s="1619"/>
      <c r="HV15" s="1619"/>
      <c r="HW15" s="1619"/>
      <c r="HX15" s="1619"/>
      <c r="HY15" s="1619"/>
      <c r="HZ15" s="1619"/>
      <c r="IA15" s="1619"/>
      <c r="IB15" s="1619"/>
      <c r="IC15" s="1619"/>
      <c r="ID15" s="1619"/>
      <c r="IE15" s="1619"/>
      <c r="IF15" s="1619"/>
      <c r="IG15" s="1619"/>
      <c r="IH15" s="1619"/>
      <c r="II15" s="1620"/>
      <c r="IJ15" s="1620"/>
      <c r="IK15" s="1620"/>
      <c r="IL15" s="1620"/>
      <c r="IM15" s="1620"/>
      <c r="IN15" s="1620"/>
      <c r="IO15" s="1620"/>
      <c r="IP15" s="1620"/>
      <c r="IQ15" s="1620"/>
      <c r="IR15" s="1620"/>
      <c r="IS15" s="1620"/>
      <c r="IT15" s="1620"/>
      <c r="IU15" s="1620"/>
      <c r="IV15" s="1620"/>
      <c r="IW15" s="1620"/>
      <c r="IX15" s="1620"/>
      <c r="IY15" s="1620"/>
      <c r="IZ15" s="1620"/>
      <c r="JA15" s="1620"/>
      <c r="JB15" s="1620"/>
      <c r="JC15" s="1620"/>
      <c r="JD15" s="1620"/>
      <c r="JE15" s="1620"/>
      <c r="JF15" s="1620"/>
      <c r="JG15" s="1620"/>
      <c r="JH15" s="1620"/>
      <c r="JI15" s="1620"/>
      <c r="JJ15" s="1620"/>
      <c r="JK15" s="1620"/>
      <c r="JL15" s="1620"/>
      <c r="JM15" s="1619"/>
      <c r="JN15" s="1619"/>
      <c r="JO15" s="1619"/>
      <c r="JP15" s="1619"/>
      <c r="JQ15" s="1619"/>
      <c r="JR15" s="1619"/>
      <c r="JS15" s="1619"/>
      <c r="JT15" s="1619"/>
      <c r="JU15" s="1619"/>
      <c r="JV15" s="1619"/>
      <c r="JW15" s="1619"/>
      <c r="JX15" s="1619"/>
      <c r="JY15" s="1619"/>
      <c r="JZ15" s="1619"/>
      <c r="KA15" s="1619"/>
      <c r="KB15" s="1619"/>
      <c r="KC15" s="1619"/>
      <c r="KD15" s="1619"/>
      <c r="KE15" s="1619"/>
      <c r="KF15" s="1619"/>
      <c r="KG15" s="1619"/>
      <c r="KH15" s="1619"/>
      <c r="KI15" s="1619"/>
      <c r="KJ15" s="1619"/>
      <c r="KK15" s="1619"/>
      <c r="KL15" s="1619"/>
      <c r="KM15" s="1619"/>
      <c r="KN15" s="1619"/>
      <c r="KO15" s="1619"/>
      <c r="KP15" s="1619"/>
      <c r="KQ15" s="1619"/>
      <c r="KR15" s="1620"/>
      <c r="KS15" s="1620"/>
      <c r="KT15" s="1620"/>
      <c r="KU15" s="1620"/>
      <c r="KV15" s="1620"/>
      <c r="KW15" s="1620"/>
      <c r="KX15" s="1620"/>
      <c r="KY15" s="1620"/>
      <c r="KZ15" s="1620"/>
      <c r="LA15" s="1620"/>
      <c r="LB15" s="1620"/>
      <c r="LC15" s="1620"/>
      <c r="LD15" s="1620"/>
      <c r="LE15" s="1620"/>
      <c r="LF15" s="1620"/>
      <c r="LG15" s="1620"/>
      <c r="LH15" s="1620"/>
      <c r="LI15" s="1620"/>
      <c r="LJ15" s="1620"/>
      <c r="LK15" s="1620"/>
      <c r="LL15" s="1620"/>
      <c r="LM15" s="1620"/>
      <c r="LN15" s="1620"/>
      <c r="LO15" s="1620"/>
      <c r="LP15" s="1620"/>
      <c r="LQ15" s="1620"/>
      <c r="LR15" s="1620"/>
      <c r="LS15" s="1620"/>
      <c r="LT15" s="1620"/>
      <c r="LU15" s="1620"/>
      <c r="LV15" s="1620"/>
      <c r="LW15" s="1619"/>
      <c r="LX15" s="1619"/>
      <c r="LY15" s="1619"/>
      <c r="LZ15" s="1619"/>
      <c r="MA15" s="1619"/>
      <c r="MB15" s="1619"/>
      <c r="MC15" s="1619"/>
      <c r="MD15" s="1619"/>
      <c r="ME15" s="1619"/>
      <c r="MF15" s="1619"/>
      <c r="MG15" s="1619"/>
      <c r="MH15" s="1619"/>
      <c r="MI15" s="1619"/>
      <c r="MJ15" s="1619"/>
      <c r="MK15" s="1619"/>
      <c r="ML15" s="1619"/>
      <c r="MM15" s="1619"/>
      <c r="MN15" s="1619"/>
      <c r="MO15" s="1619"/>
      <c r="MP15" s="1619"/>
      <c r="MQ15" s="1619"/>
      <c r="MR15" s="1619"/>
      <c r="MS15" s="1619"/>
      <c r="MT15" s="1619"/>
      <c r="MU15" s="1619"/>
      <c r="MV15" s="1619"/>
      <c r="MW15" s="1619"/>
      <c r="MX15" s="1619"/>
      <c r="MY15" s="1619"/>
      <c r="MZ15" s="1620"/>
      <c r="NA15" s="1620"/>
      <c r="NB15" s="1620"/>
      <c r="NC15" s="1620"/>
      <c r="ND15" s="1620"/>
      <c r="NE15" s="1620"/>
      <c r="NF15" s="1620"/>
      <c r="NG15" s="1620"/>
      <c r="NH15" s="1620"/>
      <c r="NI15" s="1620"/>
      <c r="NJ15" s="1620"/>
      <c r="NK15" s="1620"/>
      <c r="NL15" s="1620"/>
      <c r="NM15" s="1620"/>
      <c r="NN15" s="1620"/>
      <c r="NO15" s="1620"/>
      <c r="NP15" s="1620"/>
      <c r="NQ15" s="1620"/>
      <c r="NR15" s="1620"/>
      <c r="NS15" s="1620"/>
      <c r="NT15" s="1620"/>
      <c r="NU15" s="1620"/>
      <c r="NV15" s="1620"/>
      <c r="NW15" s="1620"/>
      <c r="NX15" s="1620"/>
      <c r="NY15" s="1620"/>
      <c r="NZ15" s="1620"/>
      <c r="OA15" s="1620"/>
      <c r="OB15" s="1620"/>
      <c r="OC15" s="1620"/>
      <c r="OD15" s="1620"/>
      <c r="OE15" s="345" t="s">
        <v>929</v>
      </c>
      <c r="OF15" s="353">
        <v>45292</v>
      </c>
    </row>
    <row r="16" spans="1:396">
      <c r="A16" s="356">
        <f t="shared" si="26"/>
        <v>10</v>
      </c>
      <c r="B16" s="1618"/>
      <c r="C16" s="357">
        <f t="shared" si="1"/>
        <v>0</v>
      </c>
      <c r="D16" s="357">
        <f t="shared" si="1"/>
        <v>0</v>
      </c>
      <c r="E16" s="359">
        <f t="shared" si="5"/>
        <v>0</v>
      </c>
      <c r="F16" s="359">
        <f t="shared" si="6"/>
        <v>0</v>
      </c>
      <c r="G16" s="359">
        <f t="shared" si="7"/>
        <v>0</v>
      </c>
      <c r="H16" s="359">
        <f t="shared" si="8"/>
        <v>0</v>
      </c>
      <c r="I16" s="359">
        <f t="shared" si="9"/>
        <v>0</v>
      </c>
      <c r="J16" s="359">
        <f t="shared" si="10"/>
        <v>0</v>
      </c>
      <c r="K16" s="359">
        <f t="shared" si="11"/>
        <v>0</v>
      </c>
      <c r="L16" s="359">
        <f t="shared" si="12"/>
        <v>0</v>
      </c>
      <c r="M16" s="359">
        <f t="shared" si="13"/>
        <v>0</v>
      </c>
      <c r="N16" s="359">
        <f t="shared" si="14"/>
        <v>0</v>
      </c>
      <c r="O16" s="359">
        <f t="shared" si="15"/>
        <v>0</v>
      </c>
      <c r="P16" s="359">
        <f t="shared" si="16"/>
        <v>0</v>
      </c>
      <c r="Q16" s="359">
        <f t="shared" si="17"/>
        <v>0</v>
      </c>
      <c r="R16" s="359">
        <f t="shared" si="18"/>
        <v>0</v>
      </c>
      <c r="S16" s="359">
        <f t="shared" si="19"/>
        <v>0</v>
      </c>
      <c r="T16" s="359">
        <f t="shared" si="20"/>
        <v>0</v>
      </c>
      <c r="U16" s="359">
        <f t="shared" si="21"/>
        <v>0</v>
      </c>
      <c r="V16" s="359">
        <f t="shared" si="22"/>
        <v>0</v>
      </c>
      <c r="W16" s="359">
        <f t="shared" si="2"/>
        <v>0</v>
      </c>
      <c r="X16" s="359">
        <f t="shared" si="23"/>
        <v>0</v>
      </c>
      <c r="Y16" s="359">
        <f t="shared" si="3"/>
        <v>0</v>
      </c>
      <c r="Z16" s="359">
        <f t="shared" si="4"/>
        <v>0</v>
      </c>
      <c r="AA16" s="359">
        <f t="shared" si="24"/>
        <v>0</v>
      </c>
      <c r="AB16" s="359">
        <f t="shared" si="25"/>
        <v>0</v>
      </c>
      <c r="AC16" s="1619"/>
      <c r="AD16" s="1619"/>
      <c r="AE16" s="1619"/>
      <c r="AF16" s="1619"/>
      <c r="AG16" s="1619"/>
      <c r="AH16" s="1619"/>
      <c r="AI16" s="1619"/>
      <c r="AJ16" s="1619"/>
      <c r="AK16" s="1619"/>
      <c r="AL16" s="1619"/>
      <c r="AM16" s="1619"/>
      <c r="AN16" s="1619"/>
      <c r="AO16" s="1619"/>
      <c r="AP16" s="1619"/>
      <c r="AQ16" s="1619"/>
      <c r="AR16" s="1619"/>
      <c r="AS16" s="1619"/>
      <c r="AT16" s="1619"/>
      <c r="AU16" s="1619"/>
      <c r="AV16" s="1619"/>
      <c r="AW16" s="1619"/>
      <c r="AX16" s="1619"/>
      <c r="AY16" s="1619"/>
      <c r="AZ16" s="1619"/>
      <c r="BA16" s="1619"/>
      <c r="BB16" s="1619"/>
      <c r="BC16" s="1619"/>
      <c r="BD16" s="1619"/>
      <c r="BE16" s="1619"/>
      <c r="BF16" s="1619"/>
      <c r="BG16" s="1620"/>
      <c r="BH16" s="1620"/>
      <c r="BI16" s="1620"/>
      <c r="BJ16" s="1620"/>
      <c r="BK16" s="1620"/>
      <c r="BL16" s="1620"/>
      <c r="BM16" s="1620"/>
      <c r="BN16" s="1620"/>
      <c r="BO16" s="1620"/>
      <c r="BP16" s="1620"/>
      <c r="BQ16" s="1620"/>
      <c r="BR16" s="1620"/>
      <c r="BS16" s="1620"/>
      <c r="BT16" s="1620"/>
      <c r="BU16" s="1620"/>
      <c r="BV16" s="1620"/>
      <c r="BW16" s="1620"/>
      <c r="BX16" s="1620"/>
      <c r="BY16" s="1620"/>
      <c r="BZ16" s="1620"/>
      <c r="CA16" s="1620"/>
      <c r="CB16" s="1620"/>
      <c r="CC16" s="1620"/>
      <c r="CD16" s="1620"/>
      <c r="CE16" s="1620"/>
      <c r="CF16" s="1620"/>
      <c r="CG16" s="1620"/>
      <c r="CH16" s="1620"/>
      <c r="CI16" s="1620"/>
      <c r="CJ16" s="1620"/>
      <c r="CK16" s="1620"/>
      <c r="CL16" s="1619"/>
      <c r="CM16" s="1619"/>
      <c r="CN16" s="1619"/>
      <c r="CO16" s="1619"/>
      <c r="CP16" s="1619"/>
      <c r="CQ16" s="1619"/>
      <c r="CR16" s="1619"/>
      <c r="CS16" s="1619"/>
      <c r="CT16" s="1619"/>
      <c r="CU16" s="1619"/>
      <c r="CV16" s="1619"/>
      <c r="CW16" s="1619"/>
      <c r="CX16" s="1619"/>
      <c r="CY16" s="1619"/>
      <c r="CZ16" s="1619"/>
      <c r="DA16" s="1619"/>
      <c r="DB16" s="1619"/>
      <c r="DC16" s="1619"/>
      <c r="DD16" s="1619"/>
      <c r="DE16" s="1619"/>
      <c r="DF16" s="1619"/>
      <c r="DG16" s="1619"/>
      <c r="DH16" s="1619"/>
      <c r="DI16" s="1619"/>
      <c r="DJ16" s="1619"/>
      <c r="DK16" s="1619"/>
      <c r="DL16" s="1619"/>
      <c r="DM16" s="1619"/>
      <c r="DN16" s="1619"/>
      <c r="DO16" s="1619"/>
      <c r="DP16" s="1620"/>
      <c r="DQ16" s="1620"/>
      <c r="DR16" s="1620"/>
      <c r="DS16" s="1620"/>
      <c r="DT16" s="1620"/>
      <c r="DU16" s="1620"/>
      <c r="DV16" s="1620"/>
      <c r="DW16" s="1620"/>
      <c r="DX16" s="1620"/>
      <c r="DY16" s="1620"/>
      <c r="DZ16" s="1620"/>
      <c r="EA16" s="1620"/>
      <c r="EB16" s="1620"/>
      <c r="EC16" s="1620"/>
      <c r="ED16" s="1620"/>
      <c r="EE16" s="1620"/>
      <c r="EF16" s="1620"/>
      <c r="EG16" s="1620"/>
      <c r="EH16" s="1620"/>
      <c r="EI16" s="1620"/>
      <c r="EJ16" s="1620"/>
      <c r="EK16" s="1620"/>
      <c r="EL16" s="1620"/>
      <c r="EM16" s="1620"/>
      <c r="EN16" s="1620"/>
      <c r="EO16" s="1620"/>
      <c r="EP16" s="1620"/>
      <c r="EQ16" s="1620"/>
      <c r="ER16" s="1620"/>
      <c r="ES16" s="1620"/>
      <c r="ET16" s="1620"/>
      <c r="EU16" s="1619"/>
      <c r="EV16" s="1619"/>
      <c r="EW16" s="1619"/>
      <c r="EX16" s="1619"/>
      <c r="EY16" s="1619"/>
      <c r="EZ16" s="1619"/>
      <c r="FA16" s="1619"/>
      <c r="FB16" s="1619"/>
      <c r="FC16" s="1619"/>
      <c r="FD16" s="1619"/>
      <c r="FE16" s="1619"/>
      <c r="FF16" s="1619"/>
      <c r="FG16" s="1619"/>
      <c r="FH16" s="1619"/>
      <c r="FI16" s="1619"/>
      <c r="FJ16" s="1619"/>
      <c r="FK16" s="1619"/>
      <c r="FL16" s="1619"/>
      <c r="FM16" s="1619"/>
      <c r="FN16" s="1619"/>
      <c r="FO16" s="1619"/>
      <c r="FP16" s="1619"/>
      <c r="FQ16" s="1619"/>
      <c r="FR16" s="1619"/>
      <c r="FS16" s="1619"/>
      <c r="FT16" s="1619"/>
      <c r="FU16" s="1619"/>
      <c r="FV16" s="1619"/>
      <c r="FW16" s="1619"/>
      <c r="FX16" s="1619"/>
      <c r="FY16" s="1619"/>
      <c r="FZ16" s="1620"/>
      <c r="GA16" s="1620"/>
      <c r="GB16" s="1620"/>
      <c r="GC16" s="1620"/>
      <c r="GD16" s="1620"/>
      <c r="GE16" s="1620"/>
      <c r="GF16" s="1620"/>
      <c r="GG16" s="1620"/>
      <c r="GH16" s="1620"/>
      <c r="GI16" s="1620"/>
      <c r="GJ16" s="1620"/>
      <c r="GK16" s="1620"/>
      <c r="GL16" s="1620"/>
      <c r="GM16" s="1620"/>
      <c r="GN16" s="1620"/>
      <c r="GO16" s="1620"/>
      <c r="GP16" s="1620"/>
      <c r="GQ16" s="1620"/>
      <c r="GR16" s="1620"/>
      <c r="GS16" s="1620"/>
      <c r="GT16" s="1620"/>
      <c r="GU16" s="1620"/>
      <c r="GV16" s="1620"/>
      <c r="GW16" s="1620"/>
      <c r="GX16" s="1620"/>
      <c r="GY16" s="1620"/>
      <c r="GZ16" s="1620"/>
      <c r="HA16" s="1620"/>
      <c r="HB16" s="1620"/>
      <c r="HC16" s="1620"/>
      <c r="HD16" s="1619"/>
      <c r="HE16" s="1619"/>
      <c r="HF16" s="1619"/>
      <c r="HG16" s="1619"/>
      <c r="HH16" s="1619"/>
      <c r="HI16" s="1619"/>
      <c r="HJ16" s="1619"/>
      <c r="HK16" s="1619"/>
      <c r="HL16" s="1619"/>
      <c r="HM16" s="1619"/>
      <c r="HN16" s="1619"/>
      <c r="HO16" s="1619"/>
      <c r="HP16" s="1619"/>
      <c r="HQ16" s="1619"/>
      <c r="HR16" s="1619"/>
      <c r="HS16" s="1619"/>
      <c r="HT16" s="1619"/>
      <c r="HU16" s="1619"/>
      <c r="HV16" s="1619"/>
      <c r="HW16" s="1619"/>
      <c r="HX16" s="1619"/>
      <c r="HY16" s="1619"/>
      <c r="HZ16" s="1619"/>
      <c r="IA16" s="1619"/>
      <c r="IB16" s="1619"/>
      <c r="IC16" s="1619"/>
      <c r="ID16" s="1619"/>
      <c r="IE16" s="1619"/>
      <c r="IF16" s="1619"/>
      <c r="IG16" s="1619"/>
      <c r="IH16" s="1619"/>
      <c r="II16" s="1620"/>
      <c r="IJ16" s="1620"/>
      <c r="IK16" s="1620"/>
      <c r="IL16" s="1620"/>
      <c r="IM16" s="1620"/>
      <c r="IN16" s="1620"/>
      <c r="IO16" s="1620"/>
      <c r="IP16" s="1620"/>
      <c r="IQ16" s="1620"/>
      <c r="IR16" s="1620"/>
      <c r="IS16" s="1620"/>
      <c r="IT16" s="1620"/>
      <c r="IU16" s="1620"/>
      <c r="IV16" s="1620"/>
      <c r="IW16" s="1620"/>
      <c r="IX16" s="1620"/>
      <c r="IY16" s="1620"/>
      <c r="IZ16" s="1620"/>
      <c r="JA16" s="1620"/>
      <c r="JB16" s="1620"/>
      <c r="JC16" s="1620"/>
      <c r="JD16" s="1620"/>
      <c r="JE16" s="1620"/>
      <c r="JF16" s="1620"/>
      <c r="JG16" s="1620"/>
      <c r="JH16" s="1620"/>
      <c r="JI16" s="1620"/>
      <c r="JJ16" s="1620"/>
      <c r="JK16" s="1620"/>
      <c r="JL16" s="1620"/>
      <c r="JM16" s="1619"/>
      <c r="JN16" s="1619"/>
      <c r="JO16" s="1619"/>
      <c r="JP16" s="1619"/>
      <c r="JQ16" s="1619"/>
      <c r="JR16" s="1619"/>
      <c r="JS16" s="1619"/>
      <c r="JT16" s="1619"/>
      <c r="JU16" s="1619"/>
      <c r="JV16" s="1619"/>
      <c r="JW16" s="1619"/>
      <c r="JX16" s="1619"/>
      <c r="JY16" s="1619"/>
      <c r="JZ16" s="1619"/>
      <c r="KA16" s="1619"/>
      <c r="KB16" s="1619"/>
      <c r="KC16" s="1619"/>
      <c r="KD16" s="1619"/>
      <c r="KE16" s="1619"/>
      <c r="KF16" s="1619"/>
      <c r="KG16" s="1619"/>
      <c r="KH16" s="1619"/>
      <c r="KI16" s="1619"/>
      <c r="KJ16" s="1619"/>
      <c r="KK16" s="1619"/>
      <c r="KL16" s="1619"/>
      <c r="KM16" s="1619"/>
      <c r="KN16" s="1619"/>
      <c r="KO16" s="1619"/>
      <c r="KP16" s="1619"/>
      <c r="KQ16" s="1619"/>
      <c r="KR16" s="1620"/>
      <c r="KS16" s="1620"/>
      <c r="KT16" s="1620"/>
      <c r="KU16" s="1620"/>
      <c r="KV16" s="1620"/>
      <c r="KW16" s="1620"/>
      <c r="KX16" s="1620"/>
      <c r="KY16" s="1620"/>
      <c r="KZ16" s="1620"/>
      <c r="LA16" s="1620"/>
      <c r="LB16" s="1620"/>
      <c r="LC16" s="1620"/>
      <c r="LD16" s="1620"/>
      <c r="LE16" s="1620"/>
      <c r="LF16" s="1620"/>
      <c r="LG16" s="1620"/>
      <c r="LH16" s="1620"/>
      <c r="LI16" s="1620"/>
      <c r="LJ16" s="1620"/>
      <c r="LK16" s="1620"/>
      <c r="LL16" s="1620"/>
      <c r="LM16" s="1620"/>
      <c r="LN16" s="1620"/>
      <c r="LO16" s="1620"/>
      <c r="LP16" s="1620"/>
      <c r="LQ16" s="1620"/>
      <c r="LR16" s="1620"/>
      <c r="LS16" s="1620"/>
      <c r="LT16" s="1620"/>
      <c r="LU16" s="1620"/>
      <c r="LV16" s="1620"/>
      <c r="LW16" s="1619"/>
      <c r="LX16" s="1619"/>
      <c r="LY16" s="1619"/>
      <c r="LZ16" s="1619"/>
      <c r="MA16" s="1619"/>
      <c r="MB16" s="1619"/>
      <c r="MC16" s="1619"/>
      <c r="MD16" s="1619"/>
      <c r="ME16" s="1619"/>
      <c r="MF16" s="1619"/>
      <c r="MG16" s="1619"/>
      <c r="MH16" s="1619"/>
      <c r="MI16" s="1619"/>
      <c r="MJ16" s="1619"/>
      <c r="MK16" s="1619"/>
      <c r="ML16" s="1619"/>
      <c r="MM16" s="1619"/>
      <c r="MN16" s="1619"/>
      <c r="MO16" s="1619"/>
      <c r="MP16" s="1619"/>
      <c r="MQ16" s="1619"/>
      <c r="MR16" s="1619"/>
      <c r="MS16" s="1619"/>
      <c r="MT16" s="1619"/>
      <c r="MU16" s="1619"/>
      <c r="MV16" s="1619"/>
      <c r="MW16" s="1619"/>
      <c r="MX16" s="1619"/>
      <c r="MY16" s="1619"/>
      <c r="MZ16" s="1620"/>
      <c r="NA16" s="1620"/>
      <c r="NB16" s="1620"/>
      <c r="NC16" s="1620"/>
      <c r="ND16" s="1620"/>
      <c r="NE16" s="1620"/>
      <c r="NF16" s="1620"/>
      <c r="NG16" s="1620"/>
      <c r="NH16" s="1620"/>
      <c r="NI16" s="1620"/>
      <c r="NJ16" s="1620"/>
      <c r="NK16" s="1620"/>
      <c r="NL16" s="1620"/>
      <c r="NM16" s="1620"/>
      <c r="NN16" s="1620"/>
      <c r="NO16" s="1620"/>
      <c r="NP16" s="1620"/>
      <c r="NQ16" s="1620"/>
      <c r="NR16" s="1620"/>
      <c r="NS16" s="1620"/>
      <c r="NT16" s="1620"/>
      <c r="NU16" s="1620"/>
      <c r="NV16" s="1620"/>
      <c r="NW16" s="1620"/>
      <c r="NX16" s="1620"/>
      <c r="NY16" s="1620"/>
      <c r="NZ16" s="1620"/>
      <c r="OA16" s="1620"/>
      <c r="OB16" s="1620"/>
      <c r="OC16" s="1620"/>
      <c r="OD16" s="1620"/>
      <c r="OE16" s="345" t="s">
        <v>929</v>
      </c>
      <c r="OF16" s="353">
        <v>45299</v>
      </c>
    </row>
    <row r="17" spans="1:396">
      <c r="A17" s="356">
        <f t="shared" si="26"/>
        <v>11</v>
      </c>
      <c r="B17" s="1618"/>
      <c r="C17" s="357">
        <f t="shared" si="1"/>
        <v>0</v>
      </c>
      <c r="D17" s="357">
        <f t="shared" si="1"/>
        <v>0</v>
      </c>
      <c r="E17" s="359">
        <f t="shared" si="5"/>
        <v>0</v>
      </c>
      <c r="F17" s="359">
        <f t="shared" si="6"/>
        <v>0</v>
      </c>
      <c r="G17" s="359">
        <f t="shared" si="7"/>
        <v>0</v>
      </c>
      <c r="H17" s="359">
        <f t="shared" si="8"/>
        <v>0</v>
      </c>
      <c r="I17" s="359">
        <f t="shared" si="9"/>
        <v>0</v>
      </c>
      <c r="J17" s="359">
        <f t="shared" si="10"/>
        <v>0</v>
      </c>
      <c r="K17" s="359">
        <f t="shared" si="11"/>
        <v>0</v>
      </c>
      <c r="L17" s="359">
        <f t="shared" si="12"/>
        <v>0</v>
      </c>
      <c r="M17" s="359">
        <f t="shared" si="13"/>
        <v>0</v>
      </c>
      <c r="N17" s="359">
        <f t="shared" si="14"/>
        <v>0</v>
      </c>
      <c r="O17" s="359">
        <f t="shared" si="15"/>
        <v>0</v>
      </c>
      <c r="P17" s="359">
        <f t="shared" si="16"/>
        <v>0</v>
      </c>
      <c r="Q17" s="359">
        <f>COUNTA($HD17:$IH17)</f>
        <v>0</v>
      </c>
      <c r="R17" s="359">
        <f t="shared" si="18"/>
        <v>0</v>
      </c>
      <c r="S17" s="359">
        <f t="shared" si="19"/>
        <v>0</v>
      </c>
      <c r="T17" s="359">
        <f t="shared" si="20"/>
        <v>0</v>
      </c>
      <c r="U17" s="359">
        <f t="shared" si="21"/>
        <v>0</v>
      </c>
      <c r="V17" s="359">
        <f t="shared" si="22"/>
        <v>0</v>
      </c>
      <c r="W17" s="359">
        <f t="shared" si="2"/>
        <v>0</v>
      </c>
      <c r="X17" s="359">
        <f t="shared" si="23"/>
        <v>0</v>
      </c>
      <c r="Y17" s="359">
        <f t="shared" si="3"/>
        <v>0</v>
      </c>
      <c r="Z17" s="359">
        <f t="shared" si="4"/>
        <v>0</v>
      </c>
      <c r="AA17" s="359">
        <f t="shared" si="24"/>
        <v>0</v>
      </c>
      <c r="AB17" s="359">
        <f t="shared" si="25"/>
        <v>0</v>
      </c>
      <c r="AC17" s="1619"/>
      <c r="AD17" s="1619"/>
      <c r="AE17" s="1619"/>
      <c r="AF17" s="1619"/>
      <c r="AG17" s="1619"/>
      <c r="AH17" s="1619"/>
      <c r="AI17" s="1619"/>
      <c r="AJ17" s="1619"/>
      <c r="AK17" s="1619"/>
      <c r="AL17" s="1619"/>
      <c r="AM17" s="1619"/>
      <c r="AN17" s="1619"/>
      <c r="AO17" s="1619"/>
      <c r="AP17" s="1619"/>
      <c r="AQ17" s="1619"/>
      <c r="AR17" s="1619"/>
      <c r="AS17" s="1619"/>
      <c r="AT17" s="1619"/>
      <c r="AU17" s="1619"/>
      <c r="AV17" s="1619"/>
      <c r="AW17" s="1619"/>
      <c r="AX17" s="1619"/>
      <c r="AY17" s="1619"/>
      <c r="AZ17" s="1619"/>
      <c r="BA17" s="1619"/>
      <c r="BB17" s="1619"/>
      <c r="BC17" s="1619"/>
      <c r="BD17" s="1619"/>
      <c r="BE17" s="1619"/>
      <c r="BF17" s="1619"/>
      <c r="BG17" s="1620"/>
      <c r="BH17" s="1620"/>
      <c r="BI17" s="1620"/>
      <c r="BJ17" s="1620"/>
      <c r="BK17" s="1620"/>
      <c r="BL17" s="1620"/>
      <c r="BM17" s="1620"/>
      <c r="BN17" s="1620"/>
      <c r="BO17" s="1620"/>
      <c r="BP17" s="1620"/>
      <c r="BQ17" s="1620"/>
      <c r="BR17" s="1620"/>
      <c r="BS17" s="1620"/>
      <c r="BT17" s="1620"/>
      <c r="BU17" s="1620"/>
      <c r="BV17" s="1620"/>
      <c r="BW17" s="1620"/>
      <c r="BX17" s="1620"/>
      <c r="BY17" s="1620"/>
      <c r="BZ17" s="1620"/>
      <c r="CA17" s="1620"/>
      <c r="CB17" s="1620"/>
      <c r="CC17" s="1620"/>
      <c r="CD17" s="1620"/>
      <c r="CE17" s="1620"/>
      <c r="CF17" s="1620"/>
      <c r="CG17" s="1620"/>
      <c r="CH17" s="1620"/>
      <c r="CI17" s="1620"/>
      <c r="CJ17" s="1620"/>
      <c r="CK17" s="1620"/>
      <c r="CL17" s="1619"/>
      <c r="CM17" s="1619"/>
      <c r="CN17" s="1619"/>
      <c r="CO17" s="1619"/>
      <c r="CP17" s="1619"/>
      <c r="CQ17" s="1619"/>
      <c r="CR17" s="1619"/>
      <c r="CS17" s="1619"/>
      <c r="CT17" s="1619"/>
      <c r="CU17" s="1619"/>
      <c r="CV17" s="1619"/>
      <c r="CW17" s="1619"/>
      <c r="CX17" s="1619"/>
      <c r="CY17" s="1619"/>
      <c r="CZ17" s="1619"/>
      <c r="DA17" s="1619"/>
      <c r="DB17" s="1619"/>
      <c r="DC17" s="1619"/>
      <c r="DD17" s="1619"/>
      <c r="DE17" s="1619"/>
      <c r="DF17" s="1619"/>
      <c r="DG17" s="1619"/>
      <c r="DH17" s="1619"/>
      <c r="DI17" s="1619"/>
      <c r="DJ17" s="1619"/>
      <c r="DK17" s="1619"/>
      <c r="DL17" s="1619"/>
      <c r="DM17" s="1619"/>
      <c r="DN17" s="1619"/>
      <c r="DO17" s="1619"/>
      <c r="DP17" s="1620"/>
      <c r="DQ17" s="1620"/>
      <c r="DR17" s="1620"/>
      <c r="DS17" s="1620"/>
      <c r="DT17" s="1620"/>
      <c r="DU17" s="1620"/>
      <c r="DV17" s="1620"/>
      <c r="DW17" s="1620"/>
      <c r="DX17" s="1620"/>
      <c r="DY17" s="1620"/>
      <c r="DZ17" s="1620"/>
      <c r="EA17" s="1620"/>
      <c r="EB17" s="1620"/>
      <c r="EC17" s="1620"/>
      <c r="ED17" s="1620"/>
      <c r="EE17" s="1620"/>
      <c r="EF17" s="1620"/>
      <c r="EG17" s="1620"/>
      <c r="EH17" s="1620"/>
      <c r="EI17" s="1620"/>
      <c r="EJ17" s="1620"/>
      <c r="EK17" s="1620"/>
      <c r="EL17" s="1620"/>
      <c r="EM17" s="1620"/>
      <c r="EN17" s="1620"/>
      <c r="EO17" s="1620"/>
      <c r="EP17" s="1620"/>
      <c r="EQ17" s="1620"/>
      <c r="ER17" s="1620"/>
      <c r="ES17" s="1620"/>
      <c r="ET17" s="1620"/>
      <c r="EU17" s="1619"/>
      <c r="EV17" s="1619"/>
      <c r="EW17" s="1619"/>
      <c r="EX17" s="1619"/>
      <c r="EY17" s="1619"/>
      <c r="EZ17" s="1619"/>
      <c r="FA17" s="1619"/>
      <c r="FB17" s="1619"/>
      <c r="FC17" s="1619"/>
      <c r="FD17" s="1619"/>
      <c r="FE17" s="1619"/>
      <c r="FF17" s="1619"/>
      <c r="FG17" s="1619"/>
      <c r="FH17" s="1619"/>
      <c r="FI17" s="1619"/>
      <c r="FJ17" s="1619"/>
      <c r="FK17" s="1619"/>
      <c r="FL17" s="1619"/>
      <c r="FM17" s="1619"/>
      <c r="FN17" s="1619"/>
      <c r="FO17" s="1619"/>
      <c r="FP17" s="1619"/>
      <c r="FQ17" s="1619"/>
      <c r="FR17" s="1619"/>
      <c r="FS17" s="1619"/>
      <c r="FT17" s="1619"/>
      <c r="FU17" s="1619"/>
      <c r="FV17" s="1619"/>
      <c r="FW17" s="1619"/>
      <c r="FX17" s="1619"/>
      <c r="FY17" s="1619"/>
      <c r="FZ17" s="1620"/>
      <c r="GA17" s="1620"/>
      <c r="GB17" s="1620"/>
      <c r="GC17" s="1620"/>
      <c r="GD17" s="1620"/>
      <c r="GE17" s="1620"/>
      <c r="GF17" s="1620"/>
      <c r="GG17" s="1620"/>
      <c r="GH17" s="1620"/>
      <c r="GI17" s="1620"/>
      <c r="GJ17" s="1620"/>
      <c r="GK17" s="1620"/>
      <c r="GL17" s="1620"/>
      <c r="GM17" s="1620"/>
      <c r="GN17" s="1620"/>
      <c r="GO17" s="1620"/>
      <c r="GP17" s="1620"/>
      <c r="GQ17" s="1620"/>
      <c r="GR17" s="1620"/>
      <c r="GS17" s="1620"/>
      <c r="GT17" s="1620"/>
      <c r="GU17" s="1620"/>
      <c r="GV17" s="1620"/>
      <c r="GW17" s="1620"/>
      <c r="GX17" s="1620"/>
      <c r="GY17" s="1620"/>
      <c r="GZ17" s="1620"/>
      <c r="HA17" s="1620"/>
      <c r="HB17" s="1620"/>
      <c r="HC17" s="1620"/>
      <c r="HD17" s="1619"/>
      <c r="HE17" s="1619"/>
      <c r="HF17" s="1619"/>
      <c r="HG17" s="1619"/>
      <c r="HH17" s="1619"/>
      <c r="HI17" s="1619"/>
      <c r="HJ17" s="1619"/>
      <c r="HK17" s="1619"/>
      <c r="HL17" s="1619"/>
      <c r="HM17" s="1619"/>
      <c r="HN17" s="1619"/>
      <c r="HO17" s="1619"/>
      <c r="HP17" s="1619"/>
      <c r="HQ17" s="1619"/>
      <c r="HR17" s="1619"/>
      <c r="HS17" s="1619"/>
      <c r="HT17" s="1619"/>
      <c r="HU17" s="1619"/>
      <c r="HV17" s="1619"/>
      <c r="HW17" s="1619"/>
      <c r="HX17" s="1619"/>
      <c r="HY17" s="1619"/>
      <c r="HZ17" s="1619"/>
      <c r="IA17" s="1619"/>
      <c r="IB17" s="1619"/>
      <c r="IC17" s="1619"/>
      <c r="ID17" s="1619"/>
      <c r="IE17" s="1619"/>
      <c r="IF17" s="1619"/>
      <c r="IG17" s="1619"/>
      <c r="IH17" s="1619"/>
      <c r="II17" s="1620"/>
      <c r="IJ17" s="1620"/>
      <c r="IK17" s="1620"/>
      <c r="IL17" s="1620"/>
      <c r="IM17" s="1620"/>
      <c r="IN17" s="1620"/>
      <c r="IO17" s="1620"/>
      <c r="IP17" s="1620"/>
      <c r="IQ17" s="1620"/>
      <c r="IR17" s="1620"/>
      <c r="IS17" s="1620"/>
      <c r="IT17" s="1620"/>
      <c r="IU17" s="1620"/>
      <c r="IV17" s="1620"/>
      <c r="IW17" s="1620"/>
      <c r="IX17" s="1620"/>
      <c r="IY17" s="1620"/>
      <c r="IZ17" s="1620"/>
      <c r="JA17" s="1620"/>
      <c r="JB17" s="1620"/>
      <c r="JC17" s="1620"/>
      <c r="JD17" s="1620"/>
      <c r="JE17" s="1620"/>
      <c r="JF17" s="1620"/>
      <c r="JG17" s="1620"/>
      <c r="JH17" s="1620"/>
      <c r="JI17" s="1620"/>
      <c r="JJ17" s="1620"/>
      <c r="JK17" s="1620"/>
      <c r="JL17" s="1620"/>
      <c r="JM17" s="1619"/>
      <c r="JN17" s="1619"/>
      <c r="JO17" s="1619"/>
      <c r="JP17" s="1619"/>
      <c r="JQ17" s="1619"/>
      <c r="JR17" s="1619"/>
      <c r="JS17" s="1619"/>
      <c r="JT17" s="1619"/>
      <c r="JU17" s="1619"/>
      <c r="JV17" s="1619"/>
      <c r="JW17" s="1619"/>
      <c r="JX17" s="1619"/>
      <c r="JY17" s="1619"/>
      <c r="JZ17" s="1619"/>
      <c r="KA17" s="1619"/>
      <c r="KB17" s="1619"/>
      <c r="KC17" s="1619"/>
      <c r="KD17" s="1619"/>
      <c r="KE17" s="1619"/>
      <c r="KF17" s="1619"/>
      <c r="KG17" s="1619"/>
      <c r="KH17" s="1619"/>
      <c r="KI17" s="1619"/>
      <c r="KJ17" s="1619"/>
      <c r="KK17" s="1619"/>
      <c r="KL17" s="1619"/>
      <c r="KM17" s="1619"/>
      <c r="KN17" s="1619"/>
      <c r="KO17" s="1619"/>
      <c r="KP17" s="1619"/>
      <c r="KQ17" s="1619"/>
      <c r="KR17" s="1620"/>
      <c r="KS17" s="1620"/>
      <c r="KT17" s="1620"/>
      <c r="KU17" s="1620"/>
      <c r="KV17" s="1620"/>
      <c r="KW17" s="1620"/>
      <c r="KX17" s="1620"/>
      <c r="KY17" s="1620"/>
      <c r="KZ17" s="1620"/>
      <c r="LA17" s="1620"/>
      <c r="LB17" s="1620"/>
      <c r="LC17" s="1620"/>
      <c r="LD17" s="1620"/>
      <c r="LE17" s="1620"/>
      <c r="LF17" s="1620"/>
      <c r="LG17" s="1620"/>
      <c r="LH17" s="1620"/>
      <c r="LI17" s="1620"/>
      <c r="LJ17" s="1620"/>
      <c r="LK17" s="1620"/>
      <c r="LL17" s="1620"/>
      <c r="LM17" s="1620"/>
      <c r="LN17" s="1620"/>
      <c r="LO17" s="1620"/>
      <c r="LP17" s="1620"/>
      <c r="LQ17" s="1620"/>
      <c r="LR17" s="1620"/>
      <c r="LS17" s="1620"/>
      <c r="LT17" s="1620"/>
      <c r="LU17" s="1620"/>
      <c r="LV17" s="1620"/>
      <c r="LW17" s="1619"/>
      <c r="LX17" s="1619"/>
      <c r="LY17" s="1619"/>
      <c r="LZ17" s="1619"/>
      <c r="MA17" s="1619"/>
      <c r="MB17" s="1619"/>
      <c r="MC17" s="1619"/>
      <c r="MD17" s="1619"/>
      <c r="ME17" s="1619"/>
      <c r="MF17" s="1619"/>
      <c r="MG17" s="1619"/>
      <c r="MH17" s="1619"/>
      <c r="MI17" s="1619"/>
      <c r="MJ17" s="1619"/>
      <c r="MK17" s="1619"/>
      <c r="ML17" s="1619"/>
      <c r="MM17" s="1619"/>
      <c r="MN17" s="1619"/>
      <c r="MO17" s="1619"/>
      <c r="MP17" s="1619"/>
      <c r="MQ17" s="1619"/>
      <c r="MR17" s="1619"/>
      <c r="MS17" s="1619"/>
      <c r="MT17" s="1619"/>
      <c r="MU17" s="1619"/>
      <c r="MV17" s="1619"/>
      <c r="MW17" s="1619"/>
      <c r="MX17" s="1619"/>
      <c r="MY17" s="1619"/>
      <c r="MZ17" s="1620"/>
      <c r="NA17" s="1620"/>
      <c r="NB17" s="1620"/>
      <c r="NC17" s="1620"/>
      <c r="ND17" s="1620"/>
      <c r="NE17" s="1620"/>
      <c r="NF17" s="1620"/>
      <c r="NG17" s="1620"/>
      <c r="NH17" s="1620"/>
      <c r="NI17" s="1620"/>
      <c r="NJ17" s="1620"/>
      <c r="NK17" s="1620"/>
      <c r="NL17" s="1620"/>
      <c r="NM17" s="1620"/>
      <c r="NN17" s="1620"/>
      <c r="NO17" s="1620"/>
      <c r="NP17" s="1620"/>
      <c r="NQ17" s="1620"/>
      <c r="NR17" s="1620"/>
      <c r="NS17" s="1620"/>
      <c r="NT17" s="1620"/>
      <c r="NU17" s="1620"/>
      <c r="NV17" s="1620"/>
      <c r="NW17" s="1620"/>
      <c r="NX17" s="1620"/>
      <c r="NY17" s="1620"/>
      <c r="NZ17" s="1620"/>
      <c r="OA17" s="1620"/>
      <c r="OB17" s="1620"/>
      <c r="OC17" s="1620"/>
      <c r="OD17" s="1620"/>
      <c r="OE17" s="345" t="s">
        <v>929</v>
      </c>
      <c r="OF17" s="353">
        <v>45333</v>
      </c>
    </row>
    <row r="18" spans="1:396">
      <c r="A18" s="356">
        <f t="shared" si="26"/>
        <v>12</v>
      </c>
      <c r="B18" s="1618"/>
      <c r="C18" s="357">
        <f t="shared" si="1"/>
        <v>0</v>
      </c>
      <c r="D18" s="357">
        <f t="shared" si="1"/>
        <v>0</v>
      </c>
      <c r="E18" s="359">
        <f t="shared" si="5"/>
        <v>0</v>
      </c>
      <c r="F18" s="359">
        <f t="shared" si="6"/>
        <v>0</v>
      </c>
      <c r="G18" s="359">
        <f t="shared" si="7"/>
        <v>0</v>
      </c>
      <c r="H18" s="359">
        <f t="shared" si="8"/>
        <v>0</v>
      </c>
      <c r="I18" s="359">
        <f t="shared" si="9"/>
        <v>0</v>
      </c>
      <c r="J18" s="359">
        <f t="shared" si="10"/>
        <v>0</v>
      </c>
      <c r="K18" s="359">
        <f t="shared" si="11"/>
        <v>0</v>
      </c>
      <c r="L18" s="359">
        <f t="shared" si="12"/>
        <v>0</v>
      </c>
      <c r="M18" s="359">
        <f t="shared" si="13"/>
        <v>0</v>
      </c>
      <c r="N18" s="359">
        <f t="shared" si="14"/>
        <v>0</v>
      </c>
      <c r="O18" s="359">
        <f t="shared" si="15"/>
        <v>0</v>
      </c>
      <c r="P18" s="359">
        <f t="shared" si="16"/>
        <v>0</v>
      </c>
      <c r="Q18" s="359">
        <f t="shared" si="17"/>
        <v>0</v>
      </c>
      <c r="R18" s="359">
        <f t="shared" si="18"/>
        <v>0</v>
      </c>
      <c r="S18" s="359">
        <f t="shared" si="19"/>
        <v>0</v>
      </c>
      <c r="T18" s="359">
        <f t="shared" si="20"/>
        <v>0</v>
      </c>
      <c r="U18" s="359">
        <f t="shared" si="21"/>
        <v>0</v>
      </c>
      <c r="V18" s="359">
        <f t="shared" si="22"/>
        <v>0</v>
      </c>
      <c r="W18" s="359">
        <f t="shared" si="2"/>
        <v>0</v>
      </c>
      <c r="X18" s="359">
        <f t="shared" si="23"/>
        <v>0</v>
      </c>
      <c r="Y18" s="359">
        <f t="shared" si="3"/>
        <v>0</v>
      </c>
      <c r="Z18" s="359">
        <f t="shared" si="4"/>
        <v>0</v>
      </c>
      <c r="AA18" s="359">
        <f t="shared" si="24"/>
        <v>0</v>
      </c>
      <c r="AB18" s="359">
        <f t="shared" si="25"/>
        <v>0</v>
      </c>
      <c r="AC18" s="1619"/>
      <c r="AD18" s="1619"/>
      <c r="AE18" s="1619"/>
      <c r="AF18" s="1619"/>
      <c r="AG18" s="1619"/>
      <c r="AH18" s="1619"/>
      <c r="AI18" s="1619"/>
      <c r="AJ18" s="1619"/>
      <c r="AK18" s="1619"/>
      <c r="AL18" s="1619"/>
      <c r="AM18" s="1619"/>
      <c r="AN18" s="1619"/>
      <c r="AO18" s="1619"/>
      <c r="AP18" s="1619"/>
      <c r="AQ18" s="1619"/>
      <c r="AR18" s="1619"/>
      <c r="AS18" s="1619"/>
      <c r="AT18" s="1619"/>
      <c r="AU18" s="1619"/>
      <c r="AV18" s="1619"/>
      <c r="AW18" s="1619"/>
      <c r="AX18" s="1619"/>
      <c r="AY18" s="1619"/>
      <c r="AZ18" s="1619"/>
      <c r="BA18" s="1619"/>
      <c r="BB18" s="1619"/>
      <c r="BC18" s="1619"/>
      <c r="BD18" s="1619"/>
      <c r="BE18" s="1619"/>
      <c r="BF18" s="1619"/>
      <c r="BG18" s="1620"/>
      <c r="BH18" s="1620"/>
      <c r="BI18" s="1620"/>
      <c r="BJ18" s="1620"/>
      <c r="BK18" s="1620"/>
      <c r="BL18" s="1620"/>
      <c r="BM18" s="1620"/>
      <c r="BN18" s="1620"/>
      <c r="BO18" s="1620"/>
      <c r="BP18" s="1620"/>
      <c r="BQ18" s="1620"/>
      <c r="BR18" s="1620"/>
      <c r="BS18" s="1620"/>
      <c r="BT18" s="1620"/>
      <c r="BU18" s="1620"/>
      <c r="BV18" s="1620"/>
      <c r="BW18" s="1620"/>
      <c r="BX18" s="1620"/>
      <c r="BY18" s="1620"/>
      <c r="BZ18" s="1620"/>
      <c r="CA18" s="1620"/>
      <c r="CB18" s="1620"/>
      <c r="CC18" s="1620"/>
      <c r="CD18" s="1620"/>
      <c r="CE18" s="1620"/>
      <c r="CF18" s="1620"/>
      <c r="CG18" s="1620"/>
      <c r="CH18" s="1620"/>
      <c r="CI18" s="1620"/>
      <c r="CJ18" s="1620"/>
      <c r="CK18" s="1620"/>
      <c r="CL18" s="1619"/>
      <c r="CM18" s="1619"/>
      <c r="CN18" s="1619"/>
      <c r="CO18" s="1619"/>
      <c r="CP18" s="1619"/>
      <c r="CQ18" s="1619"/>
      <c r="CR18" s="1619"/>
      <c r="CS18" s="1619"/>
      <c r="CT18" s="1619"/>
      <c r="CU18" s="1619"/>
      <c r="CV18" s="1619"/>
      <c r="CW18" s="1619"/>
      <c r="CX18" s="1619"/>
      <c r="CY18" s="1619"/>
      <c r="CZ18" s="1619"/>
      <c r="DA18" s="1619"/>
      <c r="DB18" s="1619"/>
      <c r="DC18" s="1619"/>
      <c r="DD18" s="1619"/>
      <c r="DE18" s="1619"/>
      <c r="DF18" s="1619"/>
      <c r="DG18" s="1619"/>
      <c r="DH18" s="1619"/>
      <c r="DI18" s="1619"/>
      <c r="DJ18" s="1619"/>
      <c r="DK18" s="1619"/>
      <c r="DL18" s="1619"/>
      <c r="DM18" s="1619"/>
      <c r="DN18" s="1619"/>
      <c r="DO18" s="1619"/>
      <c r="DP18" s="1620"/>
      <c r="DQ18" s="1620"/>
      <c r="DR18" s="1620"/>
      <c r="DS18" s="1620"/>
      <c r="DT18" s="1620"/>
      <c r="DU18" s="1620"/>
      <c r="DV18" s="1620"/>
      <c r="DW18" s="1620"/>
      <c r="DX18" s="1620"/>
      <c r="DY18" s="1620"/>
      <c r="DZ18" s="1620"/>
      <c r="EA18" s="1620"/>
      <c r="EB18" s="1620"/>
      <c r="EC18" s="1620"/>
      <c r="ED18" s="1620"/>
      <c r="EE18" s="1620"/>
      <c r="EF18" s="1620"/>
      <c r="EG18" s="1620"/>
      <c r="EH18" s="1620"/>
      <c r="EI18" s="1620"/>
      <c r="EJ18" s="1620"/>
      <c r="EK18" s="1620"/>
      <c r="EL18" s="1620"/>
      <c r="EM18" s="1620"/>
      <c r="EN18" s="1620"/>
      <c r="EO18" s="1620"/>
      <c r="EP18" s="1620"/>
      <c r="EQ18" s="1620"/>
      <c r="ER18" s="1620"/>
      <c r="ES18" s="1620"/>
      <c r="ET18" s="1620"/>
      <c r="EU18" s="1619"/>
      <c r="EV18" s="1619"/>
      <c r="EW18" s="1619"/>
      <c r="EX18" s="1619"/>
      <c r="EY18" s="1619"/>
      <c r="EZ18" s="1619"/>
      <c r="FA18" s="1619"/>
      <c r="FB18" s="1619"/>
      <c r="FC18" s="1619"/>
      <c r="FD18" s="1619"/>
      <c r="FE18" s="1619"/>
      <c r="FF18" s="1619"/>
      <c r="FG18" s="1619"/>
      <c r="FH18" s="1619"/>
      <c r="FI18" s="1619"/>
      <c r="FJ18" s="1619"/>
      <c r="FK18" s="1619"/>
      <c r="FL18" s="1619"/>
      <c r="FM18" s="1619"/>
      <c r="FN18" s="1619"/>
      <c r="FO18" s="1619"/>
      <c r="FP18" s="1619"/>
      <c r="FQ18" s="1619"/>
      <c r="FR18" s="1619"/>
      <c r="FS18" s="1619"/>
      <c r="FT18" s="1619"/>
      <c r="FU18" s="1619"/>
      <c r="FV18" s="1619"/>
      <c r="FW18" s="1619"/>
      <c r="FX18" s="1619"/>
      <c r="FY18" s="1619"/>
      <c r="FZ18" s="1620"/>
      <c r="GA18" s="1620"/>
      <c r="GB18" s="1620"/>
      <c r="GC18" s="1620"/>
      <c r="GD18" s="1620"/>
      <c r="GE18" s="1620"/>
      <c r="GF18" s="1620"/>
      <c r="GG18" s="1620"/>
      <c r="GH18" s="1620"/>
      <c r="GI18" s="1620"/>
      <c r="GJ18" s="1620"/>
      <c r="GK18" s="1620"/>
      <c r="GL18" s="1620"/>
      <c r="GM18" s="1620"/>
      <c r="GN18" s="1620"/>
      <c r="GO18" s="1620"/>
      <c r="GP18" s="1620"/>
      <c r="GQ18" s="1620"/>
      <c r="GR18" s="1620"/>
      <c r="GS18" s="1620"/>
      <c r="GT18" s="1620"/>
      <c r="GU18" s="1620"/>
      <c r="GV18" s="1620"/>
      <c r="GW18" s="1620"/>
      <c r="GX18" s="1620"/>
      <c r="GY18" s="1620"/>
      <c r="GZ18" s="1620"/>
      <c r="HA18" s="1620"/>
      <c r="HB18" s="1620"/>
      <c r="HC18" s="1620"/>
      <c r="HD18" s="1619"/>
      <c r="HE18" s="1619"/>
      <c r="HF18" s="1619"/>
      <c r="HG18" s="1619"/>
      <c r="HH18" s="1619"/>
      <c r="HI18" s="1619"/>
      <c r="HJ18" s="1619"/>
      <c r="HK18" s="1619"/>
      <c r="HL18" s="1619"/>
      <c r="HM18" s="1619"/>
      <c r="HN18" s="1619"/>
      <c r="HO18" s="1619"/>
      <c r="HP18" s="1619"/>
      <c r="HQ18" s="1619"/>
      <c r="HR18" s="1619"/>
      <c r="HS18" s="1619"/>
      <c r="HT18" s="1619"/>
      <c r="HU18" s="1619"/>
      <c r="HV18" s="1619"/>
      <c r="HW18" s="1619"/>
      <c r="HX18" s="1619"/>
      <c r="HY18" s="1619"/>
      <c r="HZ18" s="1619"/>
      <c r="IA18" s="1619"/>
      <c r="IB18" s="1619"/>
      <c r="IC18" s="1619"/>
      <c r="ID18" s="1619"/>
      <c r="IE18" s="1619"/>
      <c r="IF18" s="1619"/>
      <c r="IG18" s="1619"/>
      <c r="IH18" s="1619"/>
      <c r="II18" s="1620"/>
      <c r="IJ18" s="1620"/>
      <c r="IK18" s="1620"/>
      <c r="IL18" s="1620"/>
      <c r="IM18" s="1620"/>
      <c r="IN18" s="1620"/>
      <c r="IO18" s="1620"/>
      <c r="IP18" s="1620"/>
      <c r="IQ18" s="1620"/>
      <c r="IR18" s="1620"/>
      <c r="IS18" s="1620"/>
      <c r="IT18" s="1620"/>
      <c r="IU18" s="1620"/>
      <c r="IV18" s="1620"/>
      <c r="IW18" s="1620"/>
      <c r="IX18" s="1620"/>
      <c r="IY18" s="1620"/>
      <c r="IZ18" s="1620"/>
      <c r="JA18" s="1620"/>
      <c r="JB18" s="1620"/>
      <c r="JC18" s="1620"/>
      <c r="JD18" s="1620"/>
      <c r="JE18" s="1620"/>
      <c r="JF18" s="1620"/>
      <c r="JG18" s="1620"/>
      <c r="JH18" s="1620"/>
      <c r="JI18" s="1620"/>
      <c r="JJ18" s="1620"/>
      <c r="JK18" s="1620"/>
      <c r="JL18" s="1620"/>
      <c r="JM18" s="1619"/>
      <c r="JN18" s="1619"/>
      <c r="JO18" s="1619"/>
      <c r="JP18" s="1619"/>
      <c r="JQ18" s="1619"/>
      <c r="JR18" s="1619"/>
      <c r="JS18" s="1619"/>
      <c r="JT18" s="1619"/>
      <c r="JU18" s="1619"/>
      <c r="JV18" s="1619"/>
      <c r="JW18" s="1619"/>
      <c r="JX18" s="1619"/>
      <c r="JY18" s="1619"/>
      <c r="JZ18" s="1619"/>
      <c r="KA18" s="1619"/>
      <c r="KB18" s="1619"/>
      <c r="KC18" s="1619"/>
      <c r="KD18" s="1619"/>
      <c r="KE18" s="1619"/>
      <c r="KF18" s="1619"/>
      <c r="KG18" s="1619"/>
      <c r="KH18" s="1619"/>
      <c r="KI18" s="1619"/>
      <c r="KJ18" s="1619"/>
      <c r="KK18" s="1619"/>
      <c r="KL18" s="1619"/>
      <c r="KM18" s="1619"/>
      <c r="KN18" s="1619"/>
      <c r="KO18" s="1619"/>
      <c r="KP18" s="1619"/>
      <c r="KQ18" s="1619"/>
      <c r="KR18" s="1620"/>
      <c r="KS18" s="1620"/>
      <c r="KT18" s="1620"/>
      <c r="KU18" s="1620"/>
      <c r="KV18" s="1620"/>
      <c r="KW18" s="1620"/>
      <c r="KX18" s="1620"/>
      <c r="KY18" s="1620"/>
      <c r="KZ18" s="1620"/>
      <c r="LA18" s="1620"/>
      <c r="LB18" s="1620"/>
      <c r="LC18" s="1620"/>
      <c r="LD18" s="1620"/>
      <c r="LE18" s="1620"/>
      <c r="LF18" s="1620"/>
      <c r="LG18" s="1620"/>
      <c r="LH18" s="1620"/>
      <c r="LI18" s="1620"/>
      <c r="LJ18" s="1620"/>
      <c r="LK18" s="1620"/>
      <c r="LL18" s="1620"/>
      <c r="LM18" s="1620"/>
      <c r="LN18" s="1620"/>
      <c r="LO18" s="1620"/>
      <c r="LP18" s="1620"/>
      <c r="LQ18" s="1620"/>
      <c r="LR18" s="1620"/>
      <c r="LS18" s="1620"/>
      <c r="LT18" s="1620"/>
      <c r="LU18" s="1620"/>
      <c r="LV18" s="1620"/>
      <c r="LW18" s="1619"/>
      <c r="LX18" s="1619"/>
      <c r="LY18" s="1619"/>
      <c r="LZ18" s="1619"/>
      <c r="MA18" s="1619"/>
      <c r="MB18" s="1619"/>
      <c r="MC18" s="1619"/>
      <c r="MD18" s="1619"/>
      <c r="ME18" s="1619"/>
      <c r="MF18" s="1619"/>
      <c r="MG18" s="1619"/>
      <c r="MH18" s="1619"/>
      <c r="MI18" s="1619"/>
      <c r="MJ18" s="1619"/>
      <c r="MK18" s="1619"/>
      <c r="ML18" s="1619"/>
      <c r="MM18" s="1619"/>
      <c r="MN18" s="1619"/>
      <c r="MO18" s="1619"/>
      <c r="MP18" s="1619"/>
      <c r="MQ18" s="1619"/>
      <c r="MR18" s="1619"/>
      <c r="MS18" s="1619"/>
      <c r="MT18" s="1619"/>
      <c r="MU18" s="1619"/>
      <c r="MV18" s="1619"/>
      <c r="MW18" s="1619"/>
      <c r="MX18" s="1619"/>
      <c r="MY18" s="1619"/>
      <c r="MZ18" s="1620"/>
      <c r="NA18" s="1620"/>
      <c r="NB18" s="1620"/>
      <c r="NC18" s="1620"/>
      <c r="ND18" s="1620"/>
      <c r="NE18" s="1620"/>
      <c r="NF18" s="1620"/>
      <c r="NG18" s="1620"/>
      <c r="NH18" s="1620"/>
      <c r="NI18" s="1620"/>
      <c r="NJ18" s="1620"/>
      <c r="NK18" s="1620"/>
      <c r="NL18" s="1620"/>
      <c r="NM18" s="1620"/>
      <c r="NN18" s="1620"/>
      <c r="NO18" s="1620"/>
      <c r="NP18" s="1620"/>
      <c r="NQ18" s="1620"/>
      <c r="NR18" s="1620"/>
      <c r="NS18" s="1620"/>
      <c r="NT18" s="1620"/>
      <c r="NU18" s="1620"/>
      <c r="NV18" s="1620"/>
      <c r="NW18" s="1620"/>
      <c r="NX18" s="1620"/>
      <c r="NY18" s="1620"/>
      <c r="NZ18" s="1620"/>
      <c r="OA18" s="1620"/>
      <c r="OB18" s="1620"/>
      <c r="OC18" s="1620"/>
      <c r="OD18" s="1620"/>
      <c r="OE18" s="345" t="s">
        <v>929</v>
      </c>
      <c r="OF18" s="353">
        <v>45334</v>
      </c>
    </row>
    <row r="19" spans="1:396">
      <c r="A19" s="356">
        <f t="shared" si="26"/>
        <v>13</v>
      </c>
      <c r="B19" s="1618"/>
      <c r="C19" s="357">
        <f t="shared" si="1"/>
        <v>0</v>
      </c>
      <c r="D19" s="357">
        <f t="shared" si="1"/>
        <v>0</v>
      </c>
      <c r="E19" s="359">
        <f t="shared" si="5"/>
        <v>0</v>
      </c>
      <c r="F19" s="359">
        <f t="shared" si="6"/>
        <v>0</v>
      </c>
      <c r="G19" s="359">
        <f t="shared" si="7"/>
        <v>0</v>
      </c>
      <c r="H19" s="359">
        <f t="shared" si="8"/>
        <v>0</v>
      </c>
      <c r="I19" s="359">
        <f t="shared" si="9"/>
        <v>0</v>
      </c>
      <c r="J19" s="359">
        <f t="shared" si="10"/>
        <v>0</v>
      </c>
      <c r="K19" s="359">
        <f t="shared" si="11"/>
        <v>0</v>
      </c>
      <c r="L19" s="359">
        <f t="shared" si="12"/>
        <v>0</v>
      </c>
      <c r="M19" s="359">
        <f t="shared" si="13"/>
        <v>0</v>
      </c>
      <c r="N19" s="359">
        <f t="shared" si="14"/>
        <v>0</v>
      </c>
      <c r="O19" s="359">
        <f t="shared" si="15"/>
        <v>0</v>
      </c>
      <c r="P19" s="359">
        <f t="shared" si="16"/>
        <v>0</v>
      </c>
      <c r="Q19" s="359">
        <f t="shared" si="17"/>
        <v>0</v>
      </c>
      <c r="R19" s="359">
        <f t="shared" si="18"/>
        <v>0</v>
      </c>
      <c r="S19" s="359">
        <f t="shared" si="19"/>
        <v>0</v>
      </c>
      <c r="T19" s="359">
        <f t="shared" si="20"/>
        <v>0</v>
      </c>
      <c r="U19" s="359">
        <f t="shared" si="21"/>
        <v>0</v>
      </c>
      <c r="V19" s="359">
        <f t="shared" si="22"/>
        <v>0</v>
      </c>
      <c r="W19" s="359">
        <f t="shared" si="2"/>
        <v>0</v>
      </c>
      <c r="X19" s="359">
        <f t="shared" si="23"/>
        <v>0</v>
      </c>
      <c r="Y19" s="359">
        <f t="shared" si="3"/>
        <v>0</v>
      </c>
      <c r="Z19" s="359">
        <f t="shared" si="4"/>
        <v>0</v>
      </c>
      <c r="AA19" s="359">
        <f t="shared" si="24"/>
        <v>0</v>
      </c>
      <c r="AB19" s="359">
        <f t="shared" si="25"/>
        <v>0</v>
      </c>
      <c r="AC19" s="1619"/>
      <c r="AD19" s="1619"/>
      <c r="AE19" s="1619"/>
      <c r="AF19" s="1619"/>
      <c r="AG19" s="1619"/>
      <c r="AH19" s="1619"/>
      <c r="AI19" s="1619"/>
      <c r="AJ19" s="1619"/>
      <c r="AK19" s="1619"/>
      <c r="AL19" s="1619"/>
      <c r="AM19" s="1619"/>
      <c r="AN19" s="1619"/>
      <c r="AO19" s="1619"/>
      <c r="AP19" s="1619"/>
      <c r="AQ19" s="1619"/>
      <c r="AR19" s="1619"/>
      <c r="AS19" s="1619"/>
      <c r="AT19" s="1619"/>
      <c r="AU19" s="1619"/>
      <c r="AV19" s="1619"/>
      <c r="AW19" s="1619"/>
      <c r="AX19" s="1619"/>
      <c r="AY19" s="1619"/>
      <c r="AZ19" s="1619"/>
      <c r="BA19" s="1619"/>
      <c r="BB19" s="1619"/>
      <c r="BC19" s="1619"/>
      <c r="BD19" s="1619"/>
      <c r="BE19" s="1619"/>
      <c r="BF19" s="1619"/>
      <c r="BG19" s="1620"/>
      <c r="BH19" s="1620"/>
      <c r="BI19" s="1620"/>
      <c r="BJ19" s="1620"/>
      <c r="BK19" s="1620"/>
      <c r="BL19" s="1620"/>
      <c r="BM19" s="1620"/>
      <c r="BN19" s="1620"/>
      <c r="BO19" s="1620"/>
      <c r="BP19" s="1620"/>
      <c r="BQ19" s="1620"/>
      <c r="BR19" s="1620"/>
      <c r="BS19" s="1620"/>
      <c r="BT19" s="1620"/>
      <c r="BU19" s="1620"/>
      <c r="BV19" s="1620"/>
      <c r="BW19" s="1620"/>
      <c r="BX19" s="1620"/>
      <c r="BY19" s="1620"/>
      <c r="BZ19" s="1620"/>
      <c r="CA19" s="1620"/>
      <c r="CB19" s="1620"/>
      <c r="CC19" s="1620"/>
      <c r="CD19" s="1620"/>
      <c r="CE19" s="1620"/>
      <c r="CF19" s="1620"/>
      <c r="CG19" s="1620"/>
      <c r="CH19" s="1620"/>
      <c r="CI19" s="1620"/>
      <c r="CJ19" s="1620"/>
      <c r="CK19" s="1620"/>
      <c r="CL19" s="1619"/>
      <c r="CM19" s="1619"/>
      <c r="CN19" s="1619"/>
      <c r="CO19" s="1619"/>
      <c r="CP19" s="1619"/>
      <c r="CQ19" s="1619"/>
      <c r="CR19" s="1619"/>
      <c r="CS19" s="1619"/>
      <c r="CT19" s="1619"/>
      <c r="CU19" s="1619"/>
      <c r="CV19" s="1619"/>
      <c r="CW19" s="1619"/>
      <c r="CX19" s="1619"/>
      <c r="CY19" s="1619"/>
      <c r="CZ19" s="1619"/>
      <c r="DA19" s="1619"/>
      <c r="DB19" s="1619"/>
      <c r="DC19" s="1619"/>
      <c r="DD19" s="1619"/>
      <c r="DE19" s="1619"/>
      <c r="DF19" s="1619"/>
      <c r="DG19" s="1619"/>
      <c r="DH19" s="1619"/>
      <c r="DI19" s="1619"/>
      <c r="DJ19" s="1619"/>
      <c r="DK19" s="1619"/>
      <c r="DL19" s="1619"/>
      <c r="DM19" s="1619"/>
      <c r="DN19" s="1619"/>
      <c r="DO19" s="1619"/>
      <c r="DP19" s="1620"/>
      <c r="DQ19" s="1620"/>
      <c r="DR19" s="1620"/>
      <c r="DS19" s="1620"/>
      <c r="DT19" s="1620"/>
      <c r="DU19" s="1620"/>
      <c r="DV19" s="1620"/>
      <c r="DW19" s="1620"/>
      <c r="DX19" s="1620"/>
      <c r="DY19" s="1620"/>
      <c r="DZ19" s="1620"/>
      <c r="EA19" s="1620"/>
      <c r="EB19" s="1620"/>
      <c r="EC19" s="1620"/>
      <c r="ED19" s="1620"/>
      <c r="EE19" s="1620"/>
      <c r="EF19" s="1620"/>
      <c r="EG19" s="1620"/>
      <c r="EH19" s="1620"/>
      <c r="EI19" s="1620"/>
      <c r="EJ19" s="1620"/>
      <c r="EK19" s="1620"/>
      <c r="EL19" s="1620"/>
      <c r="EM19" s="1620"/>
      <c r="EN19" s="1620"/>
      <c r="EO19" s="1620"/>
      <c r="EP19" s="1620"/>
      <c r="EQ19" s="1620"/>
      <c r="ER19" s="1620"/>
      <c r="ES19" s="1620"/>
      <c r="ET19" s="1620"/>
      <c r="EU19" s="1619"/>
      <c r="EV19" s="1619"/>
      <c r="EW19" s="1619"/>
      <c r="EX19" s="1619"/>
      <c r="EY19" s="1619"/>
      <c r="EZ19" s="1619"/>
      <c r="FA19" s="1619"/>
      <c r="FB19" s="1619"/>
      <c r="FC19" s="1619"/>
      <c r="FD19" s="1619"/>
      <c r="FE19" s="1619"/>
      <c r="FF19" s="1619"/>
      <c r="FG19" s="1619"/>
      <c r="FH19" s="1619"/>
      <c r="FI19" s="1619"/>
      <c r="FJ19" s="1619"/>
      <c r="FK19" s="1619"/>
      <c r="FL19" s="1619"/>
      <c r="FM19" s="1619"/>
      <c r="FN19" s="1619"/>
      <c r="FO19" s="1619"/>
      <c r="FP19" s="1619"/>
      <c r="FQ19" s="1619"/>
      <c r="FR19" s="1619"/>
      <c r="FS19" s="1619"/>
      <c r="FT19" s="1619"/>
      <c r="FU19" s="1619"/>
      <c r="FV19" s="1619"/>
      <c r="FW19" s="1619"/>
      <c r="FX19" s="1619"/>
      <c r="FY19" s="1619"/>
      <c r="FZ19" s="1620"/>
      <c r="GA19" s="1620"/>
      <c r="GB19" s="1620"/>
      <c r="GC19" s="1620"/>
      <c r="GD19" s="1620"/>
      <c r="GE19" s="1620"/>
      <c r="GF19" s="1620"/>
      <c r="GG19" s="1620"/>
      <c r="GH19" s="1620"/>
      <c r="GI19" s="1620"/>
      <c r="GJ19" s="1620"/>
      <c r="GK19" s="1620"/>
      <c r="GL19" s="1620"/>
      <c r="GM19" s="1620"/>
      <c r="GN19" s="1620"/>
      <c r="GO19" s="1620"/>
      <c r="GP19" s="1620"/>
      <c r="GQ19" s="1620"/>
      <c r="GR19" s="1620"/>
      <c r="GS19" s="1620"/>
      <c r="GT19" s="1620"/>
      <c r="GU19" s="1620"/>
      <c r="GV19" s="1620"/>
      <c r="GW19" s="1620"/>
      <c r="GX19" s="1620"/>
      <c r="GY19" s="1620"/>
      <c r="GZ19" s="1620"/>
      <c r="HA19" s="1620"/>
      <c r="HB19" s="1620"/>
      <c r="HC19" s="1620"/>
      <c r="HD19" s="1619"/>
      <c r="HE19" s="1619"/>
      <c r="HF19" s="1619"/>
      <c r="HG19" s="1619"/>
      <c r="HH19" s="1619"/>
      <c r="HI19" s="1619"/>
      <c r="HJ19" s="1619"/>
      <c r="HK19" s="1619"/>
      <c r="HL19" s="1619"/>
      <c r="HM19" s="1619"/>
      <c r="HN19" s="1619"/>
      <c r="HO19" s="1619"/>
      <c r="HP19" s="1619"/>
      <c r="HQ19" s="1619"/>
      <c r="HR19" s="1619"/>
      <c r="HS19" s="1619"/>
      <c r="HT19" s="1619"/>
      <c r="HU19" s="1619"/>
      <c r="HV19" s="1619"/>
      <c r="HW19" s="1619"/>
      <c r="HX19" s="1619"/>
      <c r="HY19" s="1619"/>
      <c r="HZ19" s="1619"/>
      <c r="IA19" s="1619"/>
      <c r="IB19" s="1619"/>
      <c r="IC19" s="1619"/>
      <c r="ID19" s="1619"/>
      <c r="IE19" s="1619"/>
      <c r="IF19" s="1619"/>
      <c r="IG19" s="1619"/>
      <c r="IH19" s="1619"/>
      <c r="II19" s="1620"/>
      <c r="IJ19" s="1620"/>
      <c r="IK19" s="1620"/>
      <c r="IL19" s="1620"/>
      <c r="IM19" s="1620"/>
      <c r="IN19" s="1620"/>
      <c r="IO19" s="1620"/>
      <c r="IP19" s="1620"/>
      <c r="IQ19" s="1620"/>
      <c r="IR19" s="1620"/>
      <c r="IS19" s="1620"/>
      <c r="IT19" s="1620"/>
      <c r="IU19" s="1620"/>
      <c r="IV19" s="1620"/>
      <c r="IW19" s="1620"/>
      <c r="IX19" s="1620"/>
      <c r="IY19" s="1620"/>
      <c r="IZ19" s="1620"/>
      <c r="JA19" s="1620"/>
      <c r="JB19" s="1620"/>
      <c r="JC19" s="1620"/>
      <c r="JD19" s="1620"/>
      <c r="JE19" s="1620"/>
      <c r="JF19" s="1620"/>
      <c r="JG19" s="1620"/>
      <c r="JH19" s="1620"/>
      <c r="JI19" s="1620"/>
      <c r="JJ19" s="1620"/>
      <c r="JK19" s="1620"/>
      <c r="JL19" s="1620"/>
      <c r="JM19" s="1619"/>
      <c r="JN19" s="1619"/>
      <c r="JO19" s="1619"/>
      <c r="JP19" s="1619"/>
      <c r="JQ19" s="1619"/>
      <c r="JR19" s="1619"/>
      <c r="JS19" s="1619"/>
      <c r="JT19" s="1619"/>
      <c r="JU19" s="1619"/>
      <c r="JV19" s="1619"/>
      <c r="JW19" s="1619"/>
      <c r="JX19" s="1619"/>
      <c r="JY19" s="1619"/>
      <c r="JZ19" s="1619"/>
      <c r="KA19" s="1619"/>
      <c r="KB19" s="1619"/>
      <c r="KC19" s="1619"/>
      <c r="KD19" s="1619"/>
      <c r="KE19" s="1619"/>
      <c r="KF19" s="1619"/>
      <c r="KG19" s="1619"/>
      <c r="KH19" s="1619"/>
      <c r="KI19" s="1619"/>
      <c r="KJ19" s="1619"/>
      <c r="KK19" s="1619"/>
      <c r="KL19" s="1619"/>
      <c r="KM19" s="1619"/>
      <c r="KN19" s="1619"/>
      <c r="KO19" s="1619"/>
      <c r="KP19" s="1619"/>
      <c r="KQ19" s="1619"/>
      <c r="KR19" s="1620"/>
      <c r="KS19" s="1620"/>
      <c r="KT19" s="1620"/>
      <c r="KU19" s="1620"/>
      <c r="KV19" s="1620"/>
      <c r="KW19" s="1620"/>
      <c r="KX19" s="1620"/>
      <c r="KY19" s="1620"/>
      <c r="KZ19" s="1620"/>
      <c r="LA19" s="1620"/>
      <c r="LB19" s="1620"/>
      <c r="LC19" s="1620"/>
      <c r="LD19" s="1620"/>
      <c r="LE19" s="1620"/>
      <c r="LF19" s="1620"/>
      <c r="LG19" s="1620"/>
      <c r="LH19" s="1620"/>
      <c r="LI19" s="1620"/>
      <c r="LJ19" s="1620"/>
      <c r="LK19" s="1620"/>
      <c r="LL19" s="1620"/>
      <c r="LM19" s="1620"/>
      <c r="LN19" s="1620"/>
      <c r="LO19" s="1620"/>
      <c r="LP19" s="1620"/>
      <c r="LQ19" s="1620"/>
      <c r="LR19" s="1620"/>
      <c r="LS19" s="1620"/>
      <c r="LT19" s="1620"/>
      <c r="LU19" s="1620"/>
      <c r="LV19" s="1620"/>
      <c r="LW19" s="1619"/>
      <c r="LX19" s="1619"/>
      <c r="LY19" s="1619"/>
      <c r="LZ19" s="1619"/>
      <c r="MA19" s="1619"/>
      <c r="MB19" s="1619"/>
      <c r="MC19" s="1619"/>
      <c r="MD19" s="1619"/>
      <c r="ME19" s="1619"/>
      <c r="MF19" s="1619"/>
      <c r="MG19" s="1619"/>
      <c r="MH19" s="1619"/>
      <c r="MI19" s="1619"/>
      <c r="MJ19" s="1619"/>
      <c r="MK19" s="1619"/>
      <c r="ML19" s="1619"/>
      <c r="MM19" s="1619"/>
      <c r="MN19" s="1619"/>
      <c r="MO19" s="1619"/>
      <c r="MP19" s="1619"/>
      <c r="MQ19" s="1619"/>
      <c r="MR19" s="1619"/>
      <c r="MS19" s="1619"/>
      <c r="MT19" s="1619"/>
      <c r="MU19" s="1619"/>
      <c r="MV19" s="1619"/>
      <c r="MW19" s="1619"/>
      <c r="MX19" s="1619"/>
      <c r="MY19" s="1619"/>
      <c r="MZ19" s="1620"/>
      <c r="NA19" s="1620"/>
      <c r="NB19" s="1620"/>
      <c r="NC19" s="1620"/>
      <c r="ND19" s="1620"/>
      <c r="NE19" s="1620"/>
      <c r="NF19" s="1620"/>
      <c r="NG19" s="1620"/>
      <c r="NH19" s="1620"/>
      <c r="NI19" s="1620"/>
      <c r="NJ19" s="1620"/>
      <c r="NK19" s="1620"/>
      <c r="NL19" s="1620"/>
      <c r="NM19" s="1620"/>
      <c r="NN19" s="1620"/>
      <c r="NO19" s="1620"/>
      <c r="NP19" s="1620"/>
      <c r="NQ19" s="1620"/>
      <c r="NR19" s="1620"/>
      <c r="NS19" s="1620"/>
      <c r="NT19" s="1620"/>
      <c r="NU19" s="1620"/>
      <c r="NV19" s="1620"/>
      <c r="NW19" s="1620"/>
      <c r="NX19" s="1620"/>
      <c r="NY19" s="1620"/>
      <c r="NZ19" s="1620"/>
      <c r="OA19" s="1620"/>
      <c r="OB19" s="1620"/>
      <c r="OC19" s="1620"/>
      <c r="OD19" s="1620"/>
      <c r="OE19" s="345" t="s">
        <v>929</v>
      </c>
      <c r="OF19" s="353">
        <v>45345</v>
      </c>
    </row>
    <row r="20" spans="1:396">
      <c r="A20" s="356">
        <f t="shared" si="26"/>
        <v>14</v>
      </c>
      <c r="B20" s="1618"/>
      <c r="C20" s="357">
        <f t="shared" si="1"/>
        <v>0</v>
      </c>
      <c r="D20" s="357">
        <f t="shared" si="1"/>
        <v>0</v>
      </c>
      <c r="E20" s="359">
        <f t="shared" si="5"/>
        <v>0</v>
      </c>
      <c r="F20" s="359">
        <f t="shared" si="6"/>
        <v>0</v>
      </c>
      <c r="G20" s="359">
        <f t="shared" si="7"/>
        <v>0</v>
      </c>
      <c r="H20" s="359">
        <f t="shared" si="8"/>
        <v>0</v>
      </c>
      <c r="I20" s="359">
        <f t="shared" si="9"/>
        <v>0</v>
      </c>
      <c r="J20" s="359">
        <f t="shared" si="10"/>
        <v>0</v>
      </c>
      <c r="K20" s="359">
        <f t="shared" si="11"/>
        <v>0</v>
      </c>
      <c r="L20" s="359">
        <f t="shared" si="12"/>
        <v>0</v>
      </c>
      <c r="M20" s="359">
        <f t="shared" si="13"/>
        <v>0</v>
      </c>
      <c r="N20" s="359">
        <f t="shared" si="14"/>
        <v>0</v>
      </c>
      <c r="O20" s="359">
        <f t="shared" si="15"/>
        <v>0</v>
      </c>
      <c r="P20" s="359">
        <f t="shared" si="16"/>
        <v>0</v>
      </c>
      <c r="Q20" s="359">
        <f t="shared" si="17"/>
        <v>0</v>
      </c>
      <c r="R20" s="359">
        <f t="shared" si="18"/>
        <v>0</v>
      </c>
      <c r="S20" s="359">
        <f t="shared" si="19"/>
        <v>0</v>
      </c>
      <c r="T20" s="359">
        <f t="shared" si="20"/>
        <v>0</v>
      </c>
      <c r="U20" s="359">
        <f t="shared" si="21"/>
        <v>0</v>
      </c>
      <c r="V20" s="359">
        <f t="shared" si="22"/>
        <v>0</v>
      </c>
      <c r="W20" s="359">
        <f t="shared" si="2"/>
        <v>0</v>
      </c>
      <c r="X20" s="359">
        <f t="shared" si="23"/>
        <v>0</v>
      </c>
      <c r="Y20" s="359">
        <f t="shared" si="3"/>
        <v>0</v>
      </c>
      <c r="Z20" s="359">
        <f t="shared" si="4"/>
        <v>0</v>
      </c>
      <c r="AA20" s="359">
        <f t="shared" si="24"/>
        <v>0</v>
      </c>
      <c r="AB20" s="359">
        <f t="shared" si="25"/>
        <v>0</v>
      </c>
      <c r="AC20" s="1619"/>
      <c r="AD20" s="1619"/>
      <c r="AE20" s="1619"/>
      <c r="AF20" s="1619"/>
      <c r="AG20" s="1619"/>
      <c r="AH20" s="1619"/>
      <c r="AI20" s="1619"/>
      <c r="AJ20" s="1619"/>
      <c r="AK20" s="1619"/>
      <c r="AL20" s="1619"/>
      <c r="AM20" s="1619"/>
      <c r="AN20" s="1619"/>
      <c r="AO20" s="1619"/>
      <c r="AP20" s="1619"/>
      <c r="AQ20" s="1619"/>
      <c r="AR20" s="1619"/>
      <c r="AS20" s="1619"/>
      <c r="AT20" s="1619"/>
      <c r="AU20" s="1619"/>
      <c r="AV20" s="1619"/>
      <c r="AW20" s="1619"/>
      <c r="AX20" s="1619"/>
      <c r="AY20" s="1619"/>
      <c r="AZ20" s="1619"/>
      <c r="BA20" s="1619"/>
      <c r="BB20" s="1619"/>
      <c r="BC20" s="1619"/>
      <c r="BD20" s="1619"/>
      <c r="BE20" s="1619"/>
      <c r="BF20" s="1619"/>
      <c r="BG20" s="1620"/>
      <c r="BH20" s="1620"/>
      <c r="BI20" s="1620"/>
      <c r="BJ20" s="1620"/>
      <c r="BK20" s="1620"/>
      <c r="BL20" s="1620"/>
      <c r="BM20" s="1620"/>
      <c r="BN20" s="1620"/>
      <c r="BO20" s="1620"/>
      <c r="BP20" s="1620"/>
      <c r="BQ20" s="1620"/>
      <c r="BR20" s="1620"/>
      <c r="BS20" s="1620"/>
      <c r="BT20" s="1620"/>
      <c r="BU20" s="1620"/>
      <c r="BV20" s="1620"/>
      <c r="BW20" s="1620"/>
      <c r="BX20" s="1620"/>
      <c r="BY20" s="1620"/>
      <c r="BZ20" s="1620"/>
      <c r="CA20" s="1620"/>
      <c r="CB20" s="1620"/>
      <c r="CC20" s="1620"/>
      <c r="CD20" s="1620"/>
      <c r="CE20" s="1620"/>
      <c r="CF20" s="1620"/>
      <c r="CG20" s="1620"/>
      <c r="CH20" s="1620"/>
      <c r="CI20" s="1620"/>
      <c r="CJ20" s="1620"/>
      <c r="CK20" s="1620"/>
      <c r="CL20" s="1619"/>
      <c r="CM20" s="1619"/>
      <c r="CN20" s="1619"/>
      <c r="CO20" s="1619"/>
      <c r="CP20" s="1619"/>
      <c r="CQ20" s="1619"/>
      <c r="CR20" s="1619"/>
      <c r="CS20" s="1619"/>
      <c r="CT20" s="1619"/>
      <c r="CU20" s="1619"/>
      <c r="CV20" s="1619"/>
      <c r="CW20" s="1619"/>
      <c r="CX20" s="1619"/>
      <c r="CY20" s="1619"/>
      <c r="CZ20" s="1619"/>
      <c r="DA20" s="1619"/>
      <c r="DB20" s="1619"/>
      <c r="DC20" s="1619"/>
      <c r="DD20" s="1619"/>
      <c r="DE20" s="1619"/>
      <c r="DF20" s="1619"/>
      <c r="DG20" s="1619"/>
      <c r="DH20" s="1619"/>
      <c r="DI20" s="1619"/>
      <c r="DJ20" s="1619"/>
      <c r="DK20" s="1619"/>
      <c r="DL20" s="1619"/>
      <c r="DM20" s="1619"/>
      <c r="DN20" s="1619"/>
      <c r="DO20" s="1619"/>
      <c r="DP20" s="1620"/>
      <c r="DQ20" s="1620"/>
      <c r="DR20" s="1620"/>
      <c r="DS20" s="1620"/>
      <c r="DT20" s="1620"/>
      <c r="DU20" s="1620"/>
      <c r="DV20" s="1620"/>
      <c r="DW20" s="1620"/>
      <c r="DX20" s="1620"/>
      <c r="DY20" s="1620"/>
      <c r="DZ20" s="1620"/>
      <c r="EA20" s="1620"/>
      <c r="EB20" s="1620"/>
      <c r="EC20" s="1620"/>
      <c r="ED20" s="1620"/>
      <c r="EE20" s="1620"/>
      <c r="EF20" s="1620"/>
      <c r="EG20" s="1620"/>
      <c r="EH20" s="1620"/>
      <c r="EI20" s="1620"/>
      <c r="EJ20" s="1620"/>
      <c r="EK20" s="1620"/>
      <c r="EL20" s="1620"/>
      <c r="EM20" s="1620"/>
      <c r="EN20" s="1620"/>
      <c r="EO20" s="1620"/>
      <c r="EP20" s="1620"/>
      <c r="EQ20" s="1620"/>
      <c r="ER20" s="1620"/>
      <c r="ES20" s="1620"/>
      <c r="ET20" s="1620"/>
      <c r="EU20" s="1619"/>
      <c r="EV20" s="1619"/>
      <c r="EW20" s="1619"/>
      <c r="EX20" s="1619"/>
      <c r="EY20" s="1619"/>
      <c r="EZ20" s="1619"/>
      <c r="FA20" s="1619"/>
      <c r="FB20" s="1619"/>
      <c r="FC20" s="1619"/>
      <c r="FD20" s="1619"/>
      <c r="FE20" s="1619"/>
      <c r="FF20" s="1619"/>
      <c r="FG20" s="1619"/>
      <c r="FH20" s="1619"/>
      <c r="FI20" s="1619"/>
      <c r="FJ20" s="1619"/>
      <c r="FK20" s="1619"/>
      <c r="FL20" s="1619"/>
      <c r="FM20" s="1619"/>
      <c r="FN20" s="1619"/>
      <c r="FO20" s="1619"/>
      <c r="FP20" s="1619"/>
      <c r="FQ20" s="1619"/>
      <c r="FR20" s="1619"/>
      <c r="FS20" s="1619"/>
      <c r="FT20" s="1619"/>
      <c r="FU20" s="1619"/>
      <c r="FV20" s="1619"/>
      <c r="FW20" s="1619"/>
      <c r="FX20" s="1619"/>
      <c r="FY20" s="1619"/>
      <c r="FZ20" s="1620"/>
      <c r="GA20" s="1620"/>
      <c r="GB20" s="1620"/>
      <c r="GC20" s="1620"/>
      <c r="GD20" s="1620"/>
      <c r="GE20" s="1620"/>
      <c r="GF20" s="1620"/>
      <c r="GG20" s="1620"/>
      <c r="GH20" s="1620"/>
      <c r="GI20" s="1620"/>
      <c r="GJ20" s="1620"/>
      <c r="GK20" s="1620"/>
      <c r="GL20" s="1620"/>
      <c r="GM20" s="1620"/>
      <c r="GN20" s="1620"/>
      <c r="GO20" s="1620"/>
      <c r="GP20" s="1620"/>
      <c r="GQ20" s="1620"/>
      <c r="GR20" s="1620"/>
      <c r="GS20" s="1620"/>
      <c r="GT20" s="1620"/>
      <c r="GU20" s="1620"/>
      <c r="GV20" s="1620"/>
      <c r="GW20" s="1620"/>
      <c r="GX20" s="1620"/>
      <c r="GY20" s="1620"/>
      <c r="GZ20" s="1620"/>
      <c r="HA20" s="1620"/>
      <c r="HB20" s="1620"/>
      <c r="HC20" s="1620"/>
      <c r="HD20" s="1619"/>
      <c r="HE20" s="1619"/>
      <c r="HF20" s="1619"/>
      <c r="HG20" s="1619"/>
      <c r="HH20" s="1619"/>
      <c r="HI20" s="1619"/>
      <c r="HJ20" s="1619"/>
      <c r="HK20" s="1619"/>
      <c r="HL20" s="1619"/>
      <c r="HM20" s="1619"/>
      <c r="HN20" s="1619"/>
      <c r="HO20" s="1619"/>
      <c r="HP20" s="1619"/>
      <c r="HQ20" s="1619"/>
      <c r="HR20" s="1619"/>
      <c r="HS20" s="1619"/>
      <c r="HT20" s="1619"/>
      <c r="HU20" s="1619"/>
      <c r="HV20" s="1619"/>
      <c r="HW20" s="1619"/>
      <c r="HX20" s="1619"/>
      <c r="HY20" s="1619"/>
      <c r="HZ20" s="1619"/>
      <c r="IA20" s="1619"/>
      <c r="IB20" s="1619"/>
      <c r="IC20" s="1619"/>
      <c r="ID20" s="1619"/>
      <c r="IE20" s="1619"/>
      <c r="IF20" s="1619"/>
      <c r="IG20" s="1619"/>
      <c r="IH20" s="1619"/>
      <c r="II20" s="1620"/>
      <c r="IJ20" s="1620"/>
      <c r="IK20" s="1620"/>
      <c r="IL20" s="1620"/>
      <c r="IM20" s="1620"/>
      <c r="IN20" s="1620"/>
      <c r="IO20" s="1620"/>
      <c r="IP20" s="1620"/>
      <c r="IQ20" s="1620"/>
      <c r="IR20" s="1620"/>
      <c r="IS20" s="1620"/>
      <c r="IT20" s="1620"/>
      <c r="IU20" s="1620"/>
      <c r="IV20" s="1620"/>
      <c r="IW20" s="1620"/>
      <c r="IX20" s="1620"/>
      <c r="IY20" s="1620"/>
      <c r="IZ20" s="1620"/>
      <c r="JA20" s="1620"/>
      <c r="JB20" s="1620"/>
      <c r="JC20" s="1620"/>
      <c r="JD20" s="1620"/>
      <c r="JE20" s="1620"/>
      <c r="JF20" s="1620"/>
      <c r="JG20" s="1620"/>
      <c r="JH20" s="1620"/>
      <c r="JI20" s="1620"/>
      <c r="JJ20" s="1620"/>
      <c r="JK20" s="1620"/>
      <c r="JL20" s="1620"/>
      <c r="JM20" s="1619"/>
      <c r="JN20" s="1619"/>
      <c r="JO20" s="1619"/>
      <c r="JP20" s="1619"/>
      <c r="JQ20" s="1619"/>
      <c r="JR20" s="1619"/>
      <c r="JS20" s="1619"/>
      <c r="JT20" s="1619"/>
      <c r="JU20" s="1619"/>
      <c r="JV20" s="1619"/>
      <c r="JW20" s="1619"/>
      <c r="JX20" s="1619"/>
      <c r="JY20" s="1619"/>
      <c r="JZ20" s="1619"/>
      <c r="KA20" s="1619"/>
      <c r="KB20" s="1619"/>
      <c r="KC20" s="1619"/>
      <c r="KD20" s="1619"/>
      <c r="KE20" s="1619"/>
      <c r="KF20" s="1619"/>
      <c r="KG20" s="1619"/>
      <c r="KH20" s="1619"/>
      <c r="KI20" s="1619"/>
      <c r="KJ20" s="1619"/>
      <c r="KK20" s="1619"/>
      <c r="KL20" s="1619"/>
      <c r="KM20" s="1619"/>
      <c r="KN20" s="1619"/>
      <c r="KO20" s="1619"/>
      <c r="KP20" s="1619"/>
      <c r="KQ20" s="1619"/>
      <c r="KR20" s="1620"/>
      <c r="KS20" s="1620"/>
      <c r="KT20" s="1620"/>
      <c r="KU20" s="1620"/>
      <c r="KV20" s="1620"/>
      <c r="KW20" s="1620"/>
      <c r="KX20" s="1620"/>
      <c r="KY20" s="1620"/>
      <c r="KZ20" s="1620"/>
      <c r="LA20" s="1620"/>
      <c r="LB20" s="1620"/>
      <c r="LC20" s="1620"/>
      <c r="LD20" s="1620"/>
      <c r="LE20" s="1620"/>
      <c r="LF20" s="1620"/>
      <c r="LG20" s="1620"/>
      <c r="LH20" s="1620"/>
      <c r="LI20" s="1620"/>
      <c r="LJ20" s="1620"/>
      <c r="LK20" s="1620"/>
      <c r="LL20" s="1620"/>
      <c r="LM20" s="1620"/>
      <c r="LN20" s="1620"/>
      <c r="LO20" s="1620"/>
      <c r="LP20" s="1620"/>
      <c r="LQ20" s="1620"/>
      <c r="LR20" s="1620"/>
      <c r="LS20" s="1620"/>
      <c r="LT20" s="1620"/>
      <c r="LU20" s="1620"/>
      <c r="LV20" s="1620"/>
      <c r="LW20" s="1619"/>
      <c r="LX20" s="1619"/>
      <c r="LY20" s="1619"/>
      <c r="LZ20" s="1619"/>
      <c r="MA20" s="1619"/>
      <c r="MB20" s="1619"/>
      <c r="MC20" s="1619"/>
      <c r="MD20" s="1619"/>
      <c r="ME20" s="1619"/>
      <c r="MF20" s="1619"/>
      <c r="MG20" s="1619"/>
      <c r="MH20" s="1619"/>
      <c r="MI20" s="1619"/>
      <c r="MJ20" s="1619"/>
      <c r="MK20" s="1619"/>
      <c r="ML20" s="1619"/>
      <c r="MM20" s="1619"/>
      <c r="MN20" s="1619"/>
      <c r="MO20" s="1619"/>
      <c r="MP20" s="1619"/>
      <c r="MQ20" s="1619"/>
      <c r="MR20" s="1619"/>
      <c r="MS20" s="1619"/>
      <c r="MT20" s="1619"/>
      <c r="MU20" s="1619"/>
      <c r="MV20" s="1619"/>
      <c r="MW20" s="1619"/>
      <c r="MX20" s="1619"/>
      <c r="MY20" s="1619"/>
      <c r="MZ20" s="1620"/>
      <c r="NA20" s="1620"/>
      <c r="NB20" s="1620"/>
      <c r="NC20" s="1620"/>
      <c r="ND20" s="1620"/>
      <c r="NE20" s="1620"/>
      <c r="NF20" s="1620"/>
      <c r="NG20" s="1620"/>
      <c r="NH20" s="1620"/>
      <c r="NI20" s="1620"/>
      <c r="NJ20" s="1620"/>
      <c r="NK20" s="1620"/>
      <c r="NL20" s="1620"/>
      <c r="NM20" s="1620"/>
      <c r="NN20" s="1620"/>
      <c r="NO20" s="1620"/>
      <c r="NP20" s="1620"/>
      <c r="NQ20" s="1620"/>
      <c r="NR20" s="1620"/>
      <c r="NS20" s="1620"/>
      <c r="NT20" s="1620"/>
      <c r="NU20" s="1620"/>
      <c r="NV20" s="1620"/>
      <c r="NW20" s="1620"/>
      <c r="NX20" s="1620"/>
      <c r="NY20" s="1620"/>
      <c r="NZ20" s="1620"/>
      <c r="OA20" s="1620"/>
      <c r="OB20" s="1620"/>
      <c r="OC20" s="1620"/>
      <c r="OD20" s="1620"/>
      <c r="OE20" s="345" t="s">
        <v>929</v>
      </c>
      <c r="OF20" s="353">
        <v>45371</v>
      </c>
    </row>
    <row r="21" spans="1:396">
      <c r="A21" s="356">
        <f t="shared" si="26"/>
        <v>15</v>
      </c>
      <c r="B21" s="1618"/>
      <c r="C21" s="357">
        <f t="shared" si="1"/>
        <v>0</v>
      </c>
      <c r="D21" s="357">
        <f t="shared" si="1"/>
        <v>0</v>
      </c>
      <c r="E21" s="359">
        <f t="shared" si="5"/>
        <v>0</v>
      </c>
      <c r="F21" s="359">
        <f t="shared" si="6"/>
        <v>0</v>
      </c>
      <c r="G21" s="359">
        <f t="shared" si="7"/>
        <v>0</v>
      </c>
      <c r="H21" s="359">
        <f t="shared" si="8"/>
        <v>0</v>
      </c>
      <c r="I21" s="359">
        <f t="shared" si="9"/>
        <v>0</v>
      </c>
      <c r="J21" s="359">
        <f t="shared" si="10"/>
        <v>0</v>
      </c>
      <c r="K21" s="359">
        <f t="shared" si="11"/>
        <v>0</v>
      </c>
      <c r="L21" s="359">
        <f t="shared" si="12"/>
        <v>0</v>
      </c>
      <c r="M21" s="359">
        <f t="shared" si="13"/>
        <v>0</v>
      </c>
      <c r="N21" s="359">
        <f t="shared" si="14"/>
        <v>0</v>
      </c>
      <c r="O21" s="359">
        <f t="shared" si="15"/>
        <v>0</v>
      </c>
      <c r="P21" s="359">
        <f t="shared" si="16"/>
        <v>0</v>
      </c>
      <c r="Q21" s="359">
        <f t="shared" si="17"/>
        <v>0</v>
      </c>
      <c r="R21" s="359">
        <f t="shared" si="18"/>
        <v>0</v>
      </c>
      <c r="S21" s="359">
        <f t="shared" si="19"/>
        <v>0</v>
      </c>
      <c r="T21" s="359">
        <f t="shared" si="20"/>
        <v>0</v>
      </c>
      <c r="U21" s="359">
        <f t="shared" si="21"/>
        <v>0</v>
      </c>
      <c r="V21" s="359">
        <f t="shared" si="22"/>
        <v>0</v>
      </c>
      <c r="W21" s="359">
        <f t="shared" si="2"/>
        <v>0</v>
      </c>
      <c r="X21" s="359">
        <f t="shared" si="23"/>
        <v>0</v>
      </c>
      <c r="Y21" s="359">
        <f t="shared" si="3"/>
        <v>0</v>
      </c>
      <c r="Z21" s="359">
        <f t="shared" si="4"/>
        <v>0</v>
      </c>
      <c r="AA21" s="359">
        <f t="shared" si="24"/>
        <v>0</v>
      </c>
      <c r="AB21" s="359">
        <f t="shared" si="25"/>
        <v>0</v>
      </c>
      <c r="AC21" s="1619"/>
      <c r="AD21" s="1619"/>
      <c r="AE21" s="1619"/>
      <c r="AF21" s="1619"/>
      <c r="AG21" s="1619"/>
      <c r="AH21" s="1619"/>
      <c r="AI21" s="1619"/>
      <c r="AJ21" s="1619"/>
      <c r="AK21" s="1619"/>
      <c r="AL21" s="1619"/>
      <c r="AM21" s="1619"/>
      <c r="AN21" s="1619"/>
      <c r="AO21" s="1619"/>
      <c r="AP21" s="1619"/>
      <c r="AQ21" s="1619"/>
      <c r="AR21" s="1619"/>
      <c r="AS21" s="1619"/>
      <c r="AT21" s="1619"/>
      <c r="AU21" s="1619"/>
      <c r="AV21" s="1619"/>
      <c r="AW21" s="1619"/>
      <c r="AX21" s="1619"/>
      <c r="AY21" s="1619"/>
      <c r="AZ21" s="1619"/>
      <c r="BA21" s="1619"/>
      <c r="BB21" s="1619"/>
      <c r="BC21" s="1619"/>
      <c r="BD21" s="1619"/>
      <c r="BE21" s="1619"/>
      <c r="BF21" s="1619"/>
      <c r="BG21" s="1620"/>
      <c r="BH21" s="1620"/>
      <c r="BI21" s="1620"/>
      <c r="BJ21" s="1620"/>
      <c r="BK21" s="1620"/>
      <c r="BL21" s="1620"/>
      <c r="BM21" s="1620"/>
      <c r="BN21" s="1620"/>
      <c r="BO21" s="1620"/>
      <c r="BP21" s="1620"/>
      <c r="BQ21" s="1620"/>
      <c r="BR21" s="1620"/>
      <c r="BS21" s="1620"/>
      <c r="BT21" s="1620"/>
      <c r="BU21" s="1620"/>
      <c r="BV21" s="1620"/>
      <c r="BW21" s="1620"/>
      <c r="BX21" s="1620"/>
      <c r="BY21" s="1620"/>
      <c r="BZ21" s="1620"/>
      <c r="CA21" s="1620"/>
      <c r="CB21" s="1620"/>
      <c r="CC21" s="1620"/>
      <c r="CD21" s="1620"/>
      <c r="CE21" s="1620"/>
      <c r="CF21" s="1620"/>
      <c r="CG21" s="1620"/>
      <c r="CH21" s="1620"/>
      <c r="CI21" s="1620"/>
      <c r="CJ21" s="1620"/>
      <c r="CK21" s="1620"/>
      <c r="CL21" s="1619"/>
      <c r="CM21" s="1619"/>
      <c r="CN21" s="1619"/>
      <c r="CO21" s="1619"/>
      <c r="CP21" s="1619"/>
      <c r="CQ21" s="1619"/>
      <c r="CR21" s="1619"/>
      <c r="CS21" s="1619"/>
      <c r="CT21" s="1619"/>
      <c r="CU21" s="1619"/>
      <c r="CV21" s="1619"/>
      <c r="CW21" s="1619"/>
      <c r="CX21" s="1619"/>
      <c r="CY21" s="1619"/>
      <c r="CZ21" s="1619"/>
      <c r="DA21" s="1619"/>
      <c r="DB21" s="1619"/>
      <c r="DC21" s="1619"/>
      <c r="DD21" s="1619"/>
      <c r="DE21" s="1619"/>
      <c r="DF21" s="1619"/>
      <c r="DG21" s="1619"/>
      <c r="DH21" s="1619"/>
      <c r="DI21" s="1619"/>
      <c r="DJ21" s="1619"/>
      <c r="DK21" s="1619"/>
      <c r="DL21" s="1619"/>
      <c r="DM21" s="1619"/>
      <c r="DN21" s="1619"/>
      <c r="DO21" s="1619"/>
      <c r="DP21" s="1620"/>
      <c r="DQ21" s="1620"/>
      <c r="DR21" s="1620"/>
      <c r="DS21" s="1620"/>
      <c r="DT21" s="1620"/>
      <c r="DU21" s="1620"/>
      <c r="DV21" s="1620"/>
      <c r="DW21" s="1620"/>
      <c r="DX21" s="1620"/>
      <c r="DY21" s="1620"/>
      <c r="DZ21" s="1620"/>
      <c r="EA21" s="1620"/>
      <c r="EB21" s="1620"/>
      <c r="EC21" s="1620"/>
      <c r="ED21" s="1620"/>
      <c r="EE21" s="1620"/>
      <c r="EF21" s="1620"/>
      <c r="EG21" s="1620"/>
      <c r="EH21" s="1620"/>
      <c r="EI21" s="1620"/>
      <c r="EJ21" s="1620"/>
      <c r="EK21" s="1620"/>
      <c r="EL21" s="1620"/>
      <c r="EM21" s="1620"/>
      <c r="EN21" s="1620"/>
      <c r="EO21" s="1620"/>
      <c r="EP21" s="1620"/>
      <c r="EQ21" s="1620"/>
      <c r="ER21" s="1620"/>
      <c r="ES21" s="1620"/>
      <c r="ET21" s="1620"/>
      <c r="EU21" s="1619"/>
      <c r="EV21" s="1619"/>
      <c r="EW21" s="1619"/>
      <c r="EX21" s="1619"/>
      <c r="EY21" s="1619"/>
      <c r="EZ21" s="1619"/>
      <c r="FA21" s="1619"/>
      <c r="FB21" s="1619"/>
      <c r="FC21" s="1619"/>
      <c r="FD21" s="1619"/>
      <c r="FE21" s="1619"/>
      <c r="FF21" s="1619"/>
      <c r="FG21" s="1619"/>
      <c r="FH21" s="1619"/>
      <c r="FI21" s="1619"/>
      <c r="FJ21" s="1619"/>
      <c r="FK21" s="1619"/>
      <c r="FL21" s="1619"/>
      <c r="FM21" s="1619"/>
      <c r="FN21" s="1619"/>
      <c r="FO21" s="1619"/>
      <c r="FP21" s="1619"/>
      <c r="FQ21" s="1619"/>
      <c r="FR21" s="1619"/>
      <c r="FS21" s="1619"/>
      <c r="FT21" s="1619"/>
      <c r="FU21" s="1619"/>
      <c r="FV21" s="1619"/>
      <c r="FW21" s="1619"/>
      <c r="FX21" s="1619"/>
      <c r="FY21" s="1619"/>
      <c r="FZ21" s="1620"/>
      <c r="GA21" s="1620"/>
      <c r="GB21" s="1620"/>
      <c r="GC21" s="1620"/>
      <c r="GD21" s="1620"/>
      <c r="GE21" s="1620"/>
      <c r="GF21" s="1620"/>
      <c r="GG21" s="1620"/>
      <c r="GH21" s="1620"/>
      <c r="GI21" s="1620"/>
      <c r="GJ21" s="1620"/>
      <c r="GK21" s="1620"/>
      <c r="GL21" s="1620"/>
      <c r="GM21" s="1620"/>
      <c r="GN21" s="1620"/>
      <c r="GO21" s="1620"/>
      <c r="GP21" s="1620"/>
      <c r="GQ21" s="1620"/>
      <c r="GR21" s="1620"/>
      <c r="GS21" s="1620"/>
      <c r="GT21" s="1620"/>
      <c r="GU21" s="1620"/>
      <c r="GV21" s="1620"/>
      <c r="GW21" s="1620"/>
      <c r="GX21" s="1620"/>
      <c r="GY21" s="1620"/>
      <c r="GZ21" s="1620"/>
      <c r="HA21" s="1620"/>
      <c r="HB21" s="1620"/>
      <c r="HC21" s="1620"/>
      <c r="HD21" s="1619"/>
      <c r="HE21" s="1619"/>
      <c r="HF21" s="1619"/>
      <c r="HG21" s="1619"/>
      <c r="HH21" s="1619"/>
      <c r="HI21" s="1619"/>
      <c r="HJ21" s="1619"/>
      <c r="HK21" s="1619"/>
      <c r="HL21" s="1619"/>
      <c r="HM21" s="1619"/>
      <c r="HN21" s="1619"/>
      <c r="HO21" s="1619"/>
      <c r="HP21" s="1619"/>
      <c r="HQ21" s="1619"/>
      <c r="HR21" s="1619"/>
      <c r="HS21" s="1619"/>
      <c r="HT21" s="1619"/>
      <c r="HU21" s="1619"/>
      <c r="HV21" s="1619"/>
      <c r="HW21" s="1619"/>
      <c r="HX21" s="1619"/>
      <c r="HY21" s="1619"/>
      <c r="HZ21" s="1619"/>
      <c r="IA21" s="1619"/>
      <c r="IB21" s="1619"/>
      <c r="IC21" s="1619"/>
      <c r="ID21" s="1619"/>
      <c r="IE21" s="1619"/>
      <c r="IF21" s="1619"/>
      <c r="IG21" s="1619"/>
      <c r="IH21" s="1619"/>
      <c r="II21" s="1620"/>
      <c r="IJ21" s="1620"/>
      <c r="IK21" s="1620"/>
      <c r="IL21" s="1620"/>
      <c r="IM21" s="1620"/>
      <c r="IN21" s="1620"/>
      <c r="IO21" s="1620"/>
      <c r="IP21" s="1620"/>
      <c r="IQ21" s="1620"/>
      <c r="IR21" s="1620"/>
      <c r="IS21" s="1620"/>
      <c r="IT21" s="1620"/>
      <c r="IU21" s="1620"/>
      <c r="IV21" s="1620"/>
      <c r="IW21" s="1620"/>
      <c r="IX21" s="1620"/>
      <c r="IY21" s="1620"/>
      <c r="IZ21" s="1620"/>
      <c r="JA21" s="1620"/>
      <c r="JB21" s="1620"/>
      <c r="JC21" s="1620"/>
      <c r="JD21" s="1620"/>
      <c r="JE21" s="1620"/>
      <c r="JF21" s="1620"/>
      <c r="JG21" s="1620"/>
      <c r="JH21" s="1620"/>
      <c r="JI21" s="1620"/>
      <c r="JJ21" s="1620"/>
      <c r="JK21" s="1620"/>
      <c r="JL21" s="1620"/>
      <c r="JM21" s="1619"/>
      <c r="JN21" s="1619"/>
      <c r="JO21" s="1619"/>
      <c r="JP21" s="1619"/>
      <c r="JQ21" s="1619"/>
      <c r="JR21" s="1619"/>
      <c r="JS21" s="1619"/>
      <c r="JT21" s="1619"/>
      <c r="JU21" s="1619"/>
      <c r="JV21" s="1619"/>
      <c r="JW21" s="1619"/>
      <c r="JX21" s="1619"/>
      <c r="JY21" s="1619"/>
      <c r="JZ21" s="1619"/>
      <c r="KA21" s="1619"/>
      <c r="KB21" s="1619"/>
      <c r="KC21" s="1619"/>
      <c r="KD21" s="1619"/>
      <c r="KE21" s="1619"/>
      <c r="KF21" s="1619"/>
      <c r="KG21" s="1619"/>
      <c r="KH21" s="1619"/>
      <c r="KI21" s="1619"/>
      <c r="KJ21" s="1619"/>
      <c r="KK21" s="1619"/>
      <c r="KL21" s="1619"/>
      <c r="KM21" s="1619"/>
      <c r="KN21" s="1619"/>
      <c r="KO21" s="1619"/>
      <c r="KP21" s="1619"/>
      <c r="KQ21" s="1619"/>
      <c r="KR21" s="1620"/>
      <c r="KS21" s="1620"/>
      <c r="KT21" s="1620"/>
      <c r="KU21" s="1620"/>
      <c r="KV21" s="1620"/>
      <c r="KW21" s="1620"/>
      <c r="KX21" s="1620"/>
      <c r="KY21" s="1620"/>
      <c r="KZ21" s="1620"/>
      <c r="LA21" s="1620"/>
      <c r="LB21" s="1620"/>
      <c r="LC21" s="1620"/>
      <c r="LD21" s="1620"/>
      <c r="LE21" s="1620"/>
      <c r="LF21" s="1620"/>
      <c r="LG21" s="1620"/>
      <c r="LH21" s="1620"/>
      <c r="LI21" s="1620"/>
      <c r="LJ21" s="1620"/>
      <c r="LK21" s="1620"/>
      <c r="LL21" s="1620"/>
      <c r="LM21" s="1620"/>
      <c r="LN21" s="1620"/>
      <c r="LO21" s="1620"/>
      <c r="LP21" s="1620"/>
      <c r="LQ21" s="1620"/>
      <c r="LR21" s="1620"/>
      <c r="LS21" s="1620"/>
      <c r="LT21" s="1620"/>
      <c r="LU21" s="1620"/>
      <c r="LV21" s="1620"/>
      <c r="LW21" s="1619"/>
      <c r="LX21" s="1619"/>
      <c r="LY21" s="1619"/>
      <c r="LZ21" s="1619"/>
      <c r="MA21" s="1619"/>
      <c r="MB21" s="1619"/>
      <c r="MC21" s="1619"/>
      <c r="MD21" s="1619"/>
      <c r="ME21" s="1619"/>
      <c r="MF21" s="1619"/>
      <c r="MG21" s="1619"/>
      <c r="MH21" s="1619"/>
      <c r="MI21" s="1619"/>
      <c r="MJ21" s="1619"/>
      <c r="MK21" s="1619"/>
      <c r="ML21" s="1619"/>
      <c r="MM21" s="1619"/>
      <c r="MN21" s="1619"/>
      <c r="MO21" s="1619"/>
      <c r="MP21" s="1619"/>
      <c r="MQ21" s="1619"/>
      <c r="MR21" s="1619"/>
      <c r="MS21" s="1619"/>
      <c r="MT21" s="1619"/>
      <c r="MU21" s="1619"/>
      <c r="MV21" s="1619"/>
      <c r="MW21" s="1619"/>
      <c r="MX21" s="1619"/>
      <c r="MY21" s="1619"/>
      <c r="MZ21" s="1620"/>
      <c r="NA21" s="1620"/>
      <c r="NB21" s="1620"/>
      <c r="NC21" s="1620"/>
      <c r="ND21" s="1620"/>
      <c r="NE21" s="1620"/>
      <c r="NF21" s="1620"/>
      <c r="NG21" s="1620"/>
      <c r="NH21" s="1620"/>
      <c r="NI21" s="1620"/>
      <c r="NJ21" s="1620"/>
      <c r="NK21" s="1620"/>
      <c r="NL21" s="1620"/>
      <c r="NM21" s="1620"/>
      <c r="NN21" s="1620"/>
      <c r="NO21" s="1620"/>
      <c r="NP21" s="1620"/>
      <c r="NQ21" s="1620"/>
      <c r="NR21" s="1620"/>
      <c r="NS21" s="1620"/>
      <c r="NT21" s="1620"/>
      <c r="NU21" s="1620"/>
      <c r="NV21" s="1620"/>
      <c r="NW21" s="1620"/>
      <c r="NX21" s="1620"/>
      <c r="NY21" s="1620"/>
      <c r="NZ21" s="1620"/>
      <c r="OA21" s="1620"/>
      <c r="OB21" s="1620"/>
      <c r="OC21" s="1620"/>
      <c r="OD21" s="1620"/>
      <c r="OE21" s="345" t="s">
        <v>929</v>
      </c>
      <c r="OF21" s="353"/>
    </row>
    <row r="22" spans="1:396">
      <c r="A22" s="356">
        <f t="shared" si="26"/>
        <v>16</v>
      </c>
      <c r="B22" s="1618"/>
      <c r="C22" s="357">
        <f t="shared" si="1"/>
        <v>0</v>
      </c>
      <c r="D22" s="357">
        <f t="shared" si="1"/>
        <v>0</v>
      </c>
      <c r="E22" s="359">
        <f t="shared" si="5"/>
        <v>0</v>
      </c>
      <c r="F22" s="359">
        <f t="shared" si="6"/>
        <v>0</v>
      </c>
      <c r="G22" s="359">
        <f t="shared" si="7"/>
        <v>0</v>
      </c>
      <c r="H22" s="359">
        <f t="shared" si="8"/>
        <v>0</v>
      </c>
      <c r="I22" s="359">
        <f t="shared" si="9"/>
        <v>0</v>
      </c>
      <c r="J22" s="359">
        <f t="shared" si="10"/>
        <v>0</v>
      </c>
      <c r="K22" s="359">
        <f t="shared" si="11"/>
        <v>0</v>
      </c>
      <c r="L22" s="359">
        <f t="shared" si="12"/>
        <v>0</v>
      </c>
      <c r="M22" s="359">
        <f t="shared" si="13"/>
        <v>0</v>
      </c>
      <c r="N22" s="359">
        <f t="shared" si="14"/>
        <v>0</v>
      </c>
      <c r="O22" s="359">
        <f t="shared" si="15"/>
        <v>0</v>
      </c>
      <c r="P22" s="359">
        <f t="shared" si="16"/>
        <v>0</v>
      </c>
      <c r="Q22" s="359">
        <f t="shared" si="17"/>
        <v>0</v>
      </c>
      <c r="R22" s="359">
        <f t="shared" si="18"/>
        <v>0</v>
      </c>
      <c r="S22" s="359">
        <f t="shared" si="19"/>
        <v>0</v>
      </c>
      <c r="T22" s="359">
        <f t="shared" si="20"/>
        <v>0</v>
      </c>
      <c r="U22" s="359">
        <f t="shared" si="21"/>
        <v>0</v>
      </c>
      <c r="V22" s="359">
        <f t="shared" si="22"/>
        <v>0</v>
      </c>
      <c r="W22" s="359">
        <f t="shared" si="2"/>
        <v>0</v>
      </c>
      <c r="X22" s="359">
        <f t="shared" si="23"/>
        <v>0</v>
      </c>
      <c r="Y22" s="359">
        <f t="shared" si="3"/>
        <v>0</v>
      </c>
      <c r="Z22" s="359">
        <f t="shared" si="4"/>
        <v>0</v>
      </c>
      <c r="AA22" s="359">
        <f t="shared" si="24"/>
        <v>0</v>
      </c>
      <c r="AB22" s="359">
        <f t="shared" si="25"/>
        <v>0</v>
      </c>
      <c r="AC22" s="1619"/>
      <c r="AD22" s="1619"/>
      <c r="AE22" s="1619"/>
      <c r="AF22" s="1619"/>
      <c r="AG22" s="1619"/>
      <c r="AH22" s="1619"/>
      <c r="AI22" s="1619"/>
      <c r="AJ22" s="1619"/>
      <c r="AK22" s="1619"/>
      <c r="AL22" s="1619"/>
      <c r="AM22" s="1619"/>
      <c r="AN22" s="1619"/>
      <c r="AO22" s="1619"/>
      <c r="AP22" s="1619"/>
      <c r="AQ22" s="1619"/>
      <c r="AR22" s="1619"/>
      <c r="AS22" s="1619"/>
      <c r="AT22" s="1619"/>
      <c r="AU22" s="1619"/>
      <c r="AV22" s="1619"/>
      <c r="AW22" s="1619"/>
      <c r="AX22" s="1619"/>
      <c r="AY22" s="1619"/>
      <c r="AZ22" s="1619"/>
      <c r="BA22" s="1619"/>
      <c r="BB22" s="1619"/>
      <c r="BC22" s="1619"/>
      <c r="BD22" s="1619"/>
      <c r="BE22" s="1619"/>
      <c r="BF22" s="1619"/>
      <c r="BG22" s="1620"/>
      <c r="BH22" s="1620"/>
      <c r="BI22" s="1620"/>
      <c r="BJ22" s="1620"/>
      <c r="BK22" s="1620"/>
      <c r="BL22" s="1620"/>
      <c r="BM22" s="1620"/>
      <c r="BN22" s="1620"/>
      <c r="BO22" s="1620"/>
      <c r="BP22" s="1620"/>
      <c r="BQ22" s="1620"/>
      <c r="BR22" s="1620"/>
      <c r="BS22" s="1620"/>
      <c r="BT22" s="1620"/>
      <c r="BU22" s="1620"/>
      <c r="BV22" s="1620"/>
      <c r="BW22" s="1620"/>
      <c r="BX22" s="1620"/>
      <c r="BY22" s="1620"/>
      <c r="BZ22" s="1620"/>
      <c r="CA22" s="1620"/>
      <c r="CB22" s="1620"/>
      <c r="CC22" s="1620"/>
      <c r="CD22" s="1620"/>
      <c r="CE22" s="1620"/>
      <c r="CF22" s="1620"/>
      <c r="CG22" s="1620"/>
      <c r="CH22" s="1620"/>
      <c r="CI22" s="1620"/>
      <c r="CJ22" s="1620"/>
      <c r="CK22" s="1620"/>
      <c r="CL22" s="1619"/>
      <c r="CM22" s="1619"/>
      <c r="CN22" s="1619"/>
      <c r="CO22" s="1619"/>
      <c r="CP22" s="1619"/>
      <c r="CQ22" s="1619"/>
      <c r="CR22" s="1619"/>
      <c r="CS22" s="1619"/>
      <c r="CT22" s="1619"/>
      <c r="CU22" s="1619"/>
      <c r="CV22" s="1619"/>
      <c r="CW22" s="1619"/>
      <c r="CX22" s="1619"/>
      <c r="CY22" s="1619"/>
      <c r="CZ22" s="1619"/>
      <c r="DA22" s="1619"/>
      <c r="DB22" s="1619"/>
      <c r="DC22" s="1619"/>
      <c r="DD22" s="1619"/>
      <c r="DE22" s="1619"/>
      <c r="DF22" s="1619"/>
      <c r="DG22" s="1619"/>
      <c r="DH22" s="1619"/>
      <c r="DI22" s="1619"/>
      <c r="DJ22" s="1619"/>
      <c r="DK22" s="1619"/>
      <c r="DL22" s="1619"/>
      <c r="DM22" s="1619"/>
      <c r="DN22" s="1619"/>
      <c r="DO22" s="1619"/>
      <c r="DP22" s="1620"/>
      <c r="DQ22" s="1620"/>
      <c r="DR22" s="1620"/>
      <c r="DS22" s="1620"/>
      <c r="DT22" s="1620"/>
      <c r="DU22" s="1620"/>
      <c r="DV22" s="1620"/>
      <c r="DW22" s="1620"/>
      <c r="DX22" s="1620"/>
      <c r="DY22" s="1620"/>
      <c r="DZ22" s="1620"/>
      <c r="EA22" s="1620"/>
      <c r="EB22" s="1620"/>
      <c r="EC22" s="1620"/>
      <c r="ED22" s="1620"/>
      <c r="EE22" s="1620"/>
      <c r="EF22" s="1620"/>
      <c r="EG22" s="1620"/>
      <c r="EH22" s="1620"/>
      <c r="EI22" s="1620"/>
      <c r="EJ22" s="1620"/>
      <c r="EK22" s="1620"/>
      <c r="EL22" s="1620"/>
      <c r="EM22" s="1620"/>
      <c r="EN22" s="1620"/>
      <c r="EO22" s="1620"/>
      <c r="EP22" s="1620"/>
      <c r="EQ22" s="1620"/>
      <c r="ER22" s="1620"/>
      <c r="ES22" s="1620"/>
      <c r="ET22" s="1620"/>
      <c r="EU22" s="1619"/>
      <c r="EV22" s="1619"/>
      <c r="EW22" s="1619"/>
      <c r="EX22" s="1619"/>
      <c r="EY22" s="1619"/>
      <c r="EZ22" s="1619"/>
      <c r="FA22" s="1619"/>
      <c r="FB22" s="1619"/>
      <c r="FC22" s="1619"/>
      <c r="FD22" s="1619"/>
      <c r="FE22" s="1619"/>
      <c r="FF22" s="1619"/>
      <c r="FG22" s="1619"/>
      <c r="FH22" s="1619"/>
      <c r="FI22" s="1619"/>
      <c r="FJ22" s="1619"/>
      <c r="FK22" s="1619"/>
      <c r="FL22" s="1619"/>
      <c r="FM22" s="1619"/>
      <c r="FN22" s="1619"/>
      <c r="FO22" s="1619"/>
      <c r="FP22" s="1619"/>
      <c r="FQ22" s="1619"/>
      <c r="FR22" s="1619"/>
      <c r="FS22" s="1619"/>
      <c r="FT22" s="1619"/>
      <c r="FU22" s="1619"/>
      <c r="FV22" s="1619"/>
      <c r="FW22" s="1619"/>
      <c r="FX22" s="1619"/>
      <c r="FY22" s="1619"/>
      <c r="FZ22" s="1620"/>
      <c r="GA22" s="1620"/>
      <c r="GB22" s="1620"/>
      <c r="GC22" s="1620"/>
      <c r="GD22" s="1620"/>
      <c r="GE22" s="1620"/>
      <c r="GF22" s="1620"/>
      <c r="GG22" s="1620"/>
      <c r="GH22" s="1620"/>
      <c r="GI22" s="1620"/>
      <c r="GJ22" s="1620"/>
      <c r="GK22" s="1620"/>
      <c r="GL22" s="1620"/>
      <c r="GM22" s="1620"/>
      <c r="GN22" s="1620"/>
      <c r="GO22" s="1620"/>
      <c r="GP22" s="1620"/>
      <c r="GQ22" s="1620"/>
      <c r="GR22" s="1620"/>
      <c r="GS22" s="1620"/>
      <c r="GT22" s="1620"/>
      <c r="GU22" s="1620"/>
      <c r="GV22" s="1620"/>
      <c r="GW22" s="1620"/>
      <c r="GX22" s="1620"/>
      <c r="GY22" s="1620"/>
      <c r="GZ22" s="1620"/>
      <c r="HA22" s="1620"/>
      <c r="HB22" s="1620"/>
      <c r="HC22" s="1620"/>
      <c r="HD22" s="1619"/>
      <c r="HE22" s="1619"/>
      <c r="HF22" s="1619"/>
      <c r="HG22" s="1619"/>
      <c r="HH22" s="1619"/>
      <c r="HI22" s="1619"/>
      <c r="HJ22" s="1619"/>
      <c r="HK22" s="1619"/>
      <c r="HL22" s="1619"/>
      <c r="HM22" s="1619"/>
      <c r="HN22" s="1619"/>
      <c r="HO22" s="1619"/>
      <c r="HP22" s="1619"/>
      <c r="HQ22" s="1619"/>
      <c r="HR22" s="1619"/>
      <c r="HS22" s="1619"/>
      <c r="HT22" s="1619"/>
      <c r="HU22" s="1619"/>
      <c r="HV22" s="1619"/>
      <c r="HW22" s="1619"/>
      <c r="HX22" s="1619"/>
      <c r="HY22" s="1619"/>
      <c r="HZ22" s="1619"/>
      <c r="IA22" s="1619"/>
      <c r="IB22" s="1619"/>
      <c r="IC22" s="1619"/>
      <c r="ID22" s="1619"/>
      <c r="IE22" s="1619"/>
      <c r="IF22" s="1619"/>
      <c r="IG22" s="1619"/>
      <c r="IH22" s="1619"/>
      <c r="II22" s="1620"/>
      <c r="IJ22" s="1620"/>
      <c r="IK22" s="1620"/>
      <c r="IL22" s="1620"/>
      <c r="IM22" s="1620"/>
      <c r="IN22" s="1620"/>
      <c r="IO22" s="1620"/>
      <c r="IP22" s="1620"/>
      <c r="IQ22" s="1620"/>
      <c r="IR22" s="1620"/>
      <c r="IS22" s="1620"/>
      <c r="IT22" s="1620"/>
      <c r="IU22" s="1620"/>
      <c r="IV22" s="1620"/>
      <c r="IW22" s="1620"/>
      <c r="IX22" s="1620"/>
      <c r="IY22" s="1620"/>
      <c r="IZ22" s="1620"/>
      <c r="JA22" s="1620"/>
      <c r="JB22" s="1620"/>
      <c r="JC22" s="1620"/>
      <c r="JD22" s="1620"/>
      <c r="JE22" s="1620"/>
      <c r="JF22" s="1620"/>
      <c r="JG22" s="1620"/>
      <c r="JH22" s="1620"/>
      <c r="JI22" s="1620"/>
      <c r="JJ22" s="1620"/>
      <c r="JK22" s="1620"/>
      <c r="JL22" s="1620"/>
      <c r="JM22" s="1619"/>
      <c r="JN22" s="1619"/>
      <c r="JO22" s="1619"/>
      <c r="JP22" s="1619"/>
      <c r="JQ22" s="1619"/>
      <c r="JR22" s="1619"/>
      <c r="JS22" s="1619"/>
      <c r="JT22" s="1619"/>
      <c r="JU22" s="1619"/>
      <c r="JV22" s="1619"/>
      <c r="JW22" s="1619"/>
      <c r="JX22" s="1619"/>
      <c r="JY22" s="1619"/>
      <c r="JZ22" s="1619"/>
      <c r="KA22" s="1619"/>
      <c r="KB22" s="1619"/>
      <c r="KC22" s="1619"/>
      <c r="KD22" s="1619"/>
      <c r="KE22" s="1619"/>
      <c r="KF22" s="1619"/>
      <c r="KG22" s="1619"/>
      <c r="KH22" s="1619"/>
      <c r="KI22" s="1619"/>
      <c r="KJ22" s="1619"/>
      <c r="KK22" s="1619"/>
      <c r="KL22" s="1619"/>
      <c r="KM22" s="1619"/>
      <c r="KN22" s="1619"/>
      <c r="KO22" s="1619"/>
      <c r="KP22" s="1619"/>
      <c r="KQ22" s="1619"/>
      <c r="KR22" s="1620"/>
      <c r="KS22" s="1620"/>
      <c r="KT22" s="1620"/>
      <c r="KU22" s="1620"/>
      <c r="KV22" s="1620"/>
      <c r="KW22" s="1620"/>
      <c r="KX22" s="1620"/>
      <c r="KY22" s="1620"/>
      <c r="KZ22" s="1620"/>
      <c r="LA22" s="1620"/>
      <c r="LB22" s="1620"/>
      <c r="LC22" s="1620"/>
      <c r="LD22" s="1620"/>
      <c r="LE22" s="1620"/>
      <c r="LF22" s="1620"/>
      <c r="LG22" s="1620"/>
      <c r="LH22" s="1620"/>
      <c r="LI22" s="1620"/>
      <c r="LJ22" s="1620"/>
      <c r="LK22" s="1620"/>
      <c r="LL22" s="1620"/>
      <c r="LM22" s="1620"/>
      <c r="LN22" s="1620"/>
      <c r="LO22" s="1620"/>
      <c r="LP22" s="1620"/>
      <c r="LQ22" s="1620"/>
      <c r="LR22" s="1620"/>
      <c r="LS22" s="1620"/>
      <c r="LT22" s="1620"/>
      <c r="LU22" s="1620"/>
      <c r="LV22" s="1620"/>
      <c r="LW22" s="1619"/>
      <c r="LX22" s="1619"/>
      <c r="LY22" s="1619"/>
      <c r="LZ22" s="1619"/>
      <c r="MA22" s="1619"/>
      <c r="MB22" s="1619"/>
      <c r="MC22" s="1619"/>
      <c r="MD22" s="1619"/>
      <c r="ME22" s="1619"/>
      <c r="MF22" s="1619"/>
      <c r="MG22" s="1619"/>
      <c r="MH22" s="1619"/>
      <c r="MI22" s="1619"/>
      <c r="MJ22" s="1619"/>
      <c r="MK22" s="1619"/>
      <c r="ML22" s="1619"/>
      <c r="MM22" s="1619"/>
      <c r="MN22" s="1619"/>
      <c r="MO22" s="1619"/>
      <c r="MP22" s="1619"/>
      <c r="MQ22" s="1619"/>
      <c r="MR22" s="1619"/>
      <c r="MS22" s="1619"/>
      <c r="MT22" s="1619"/>
      <c r="MU22" s="1619"/>
      <c r="MV22" s="1619"/>
      <c r="MW22" s="1619"/>
      <c r="MX22" s="1619"/>
      <c r="MY22" s="1619"/>
      <c r="MZ22" s="1620"/>
      <c r="NA22" s="1620"/>
      <c r="NB22" s="1620"/>
      <c r="NC22" s="1620"/>
      <c r="ND22" s="1620"/>
      <c r="NE22" s="1620"/>
      <c r="NF22" s="1620"/>
      <c r="NG22" s="1620"/>
      <c r="NH22" s="1620"/>
      <c r="NI22" s="1620"/>
      <c r="NJ22" s="1620"/>
      <c r="NK22" s="1620"/>
      <c r="NL22" s="1620"/>
      <c r="NM22" s="1620"/>
      <c r="NN22" s="1620"/>
      <c r="NO22" s="1620"/>
      <c r="NP22" s="1620"/>
      <c r="NQ22" s="1620"/>
      <c r="NR22" s="1620"/>
      <c r="NS22" s="1620"/>
      <c r="NT22" s="1620"/>
      <c r="NU22" s="1620"/>
      <c r="NV22" s="1620"/>
      <c r="NW22" s="1620"/>
      <c r="NX22" s="1620"/>
      <c r="NY22" s="1620"/>
      <c r="NZ22" s="1620"/>
      <c r="OA22" s="1620"/>
      <c r="OB22" s="1620"/>
      <c r="OC22" s="1620"/>
      <c r="OD22" s="1620"/>
      <c r="OE22" s="345" t="s">
        <v>929</v>
      </c>
      <c r="OF22" s="353"/>
    </row>
    <row r="23" spans="1:396">
      <c r="A23" s="356">
        <f t="shared" si="26"/>
        <v>17</v>
      </c>
      <c r="B23" s="1618"/>
      <c r="C23" s="357">
        <f t="shared" si="1"/>
        <v>0</v>
      </c>
      <c r="D23" s="357">
        <f t="shared" si="1"/>
        <v>0</v>
      </c>
      <c r="E23" s="359">
        <f t="shared" si="5"/>
        <v>0</v>
      </c>
      <c r="F23" s="359">
        <f t="shared" si="6"/>
        <v>0</v>
      </c>
      <c r="G23" s="359">
        <f t="shared" si="7"/>
        <v>0</v>
      </c>
      <c r="H23" s="359">
        <f t="shared" si="8"/>
        <v>0</v>
      </c>
      <c r="I23" s="359">
        <f t="shared" si="9"/>
        <v>0</v>
      </c>
      <c r="J23" s="359">
        <f t="shared" si="10"/>
        <v>0</v>
      </c>
      <c r="K23" s="359">
        <f t="shared" si="11"/>
        <v>0</v>
      </c>
      <c r="L23" s="359">
        <f t="shared" si="12"/>
        <v>0</v>
      </c>
      <c r="M23" s="359">
        <f t="shared" si="13"/>
        <v>0</v>
      </c>
      <c r="N23" s="359">
        <f t="shared" si="14"/>
        <v>0</v>
      </c>
      <c r="O23" s="359">
        <f t="shared" si="15"/>
        <v>0</v>
      </c>
      <c r="P23" s="359">
        <f t="shared" si="16"/>
        <v>0</v>
      </c>
      <c r="Q23" s="359">
        <f t="shared" si="17"/>
        <v>0</v>
      </c>
      <c r="R23" s="359">
        <f t="shared" si="18"/>
        <v>0</v>
      </c>
      <c r="S23" s="359">
        <f t="shared" si="19"/>
        <v>0</v>
      </c>
      <c r="T23" s="359">
        <f t="shared" si="20"/>
        <v>0</v>
      </c>
      <c r="U23" s="359">
        <f t="shared" si="21"/>
        <v>0</v>
      </c>
      <c r="V23" s="359">
        <f t="shared" si="22"/>
        <v>0</v>
      </c>
      <c r="W23" s="359">
        <f t="shared" si="2"/>
        <v>0</v>
      </c>
      <c r="X23" s="359">
        <f t="shared" si="23"/>
        <v>0</v>
      </c>
      <c r="Y23" s="359">
        <f t="shared" si="3"/>
        <v>0</v>
      </c>
      <c r="Z23" s="359">
        <f t="shared" si="4"/>
        <v>0</v>
      </c>
      <c r="AA23" s="359">
        <f t="shared" si="24"/>
        <v>0</v>
      </c>
      <c r="AB23" s="359">
        <f t="shared" si="25"/>
        <v>0</v>
      </c>
      <c r="AC23" s="1619"/>
      <c r="AD23" s="1619"/>
      <c r="AE23" s="1619"/>
      <c r="AF23" s="1619"/>
      <c r="AG23" s="1619"/>
      <c r="AH23" s="1619"/>
      <c r="AI23" s="1619"/>
      <c r="AJ23" s="1619"/>
      <c r="AK23" s="1619"/>
      <c r="AL23" s="1619"/>
      <c r="AM23" s="1619"/>
      <c r="AN23" s="1619"/>
      <c r="AO23" s="1619"/>
      <c r="AP23" s="1619"/>
      <c r="AQ23" s="1619"/>
      <c r="AR23" s="1619"/>
      <c r="AS23" s="1619"/>
      <c r="AT23" s="1619"/>
      <c r="AU23" s="1619"/>
      <c r="AV23" s="1619"/>
      <c r="AW23" s="1619"/>
      <c r="AX23" s="1619"/>
      <c r="AY23" s="1619"/>
      <c r="AZ23" s="1619"/>
      <c r="BA23" s="1619"/>
      <c r="BB23" s="1619"/>
      <c r="BC23" s="1619"/>
      <c r="BD23" s="1619"/>
      <c r="BE23" s="1619"/>
      <c r="BF23" s="1619"/>
      <c r="BG23" s="1620"/>
      <c r="BH23" s="1620"/>
      <c r="BI23" s="1620"/>
      <c r="BJ23" s="1620"/>
      <c r="BK23" s="1620"/>
      <c r="BL23" s="1620"/>
      <c r="BM23" s="1620"/>
      <c r="BN23" s="1620"/>
      <c r="BO23" s="1620"/>
      <c r="BP23" s="1620"/>
      <c r="BQ23" s="1620"/>
      <c r="BR23" s="1620"/>
      <c r="BS23" s="1620"/>
      <c r="BT23" s="1620"/>
      <c r="BU23" s="1620"/>
      <c r="BV23" s="1620"/>
      <c r="BW23" s="1620"/>
      <c r="BX23" s="1620"/>
      <c r="BY23" s="1620"/>
      <c r="BZ23" s="1620"/>
      <c r="CA23" s="1620"/>
      <c r="CB23" s="1620"/>
      <c r="CC23" s="1620"/>
      <c r="CD23" s="1620"/>
      <c r="CE23" s="1620"/>
      <c r="CF23" s="1620"/>
      <c r="CG23" s="1620"/>
      <c r="CH23" s="1620"/>
      <c r="CI23" s="1620"/>
      <c r="CJ23" s="1620"/>
      <c r="CK23" s="1620"/>
      <c r="CL23" s="1619"/>
      <c r="CM23" s="1619"/>
      <c r="CN23" s="1619"/>
      <c r="CO23" s="1619"/>
      <c r="CP23" s="1619"/>
      <c r="CQ23" s="1619"/>
      <c r="CR23" s="1619"/>
      <c r="CS23" s="1619"/>
      <c r="CT23" s="1619"/>
      <c r="CU23" s="1619"/>
      <c r="CV23" s="1619"/>
      <c r="CW23" s="1619"/>
      <c r="CX23" s="1619"/>
      <c r="CY23" s="1619"/>
      <c r="CZ23" s="1619"/>
      <c r="DA23" s="1619"/>
      <c r="DB23" s="1619"/>
      <c r="DC23" s="1619"/>
      <c r="DD23" s="1619"/>
      <c r="DE23" s="1619"/>
      <c r="DF23" s="1619"/>
      <c r="DG23" s="1619"/>
      <c r="DH23" s="1619"/>
      <c r="DI23" s="1619"/>
      <c r="DJ23" s="1619"/>
      <c r="DK23" s="1619"/>
      <c r="DL23" s="1619"/>
      <c r="DM23" s="1619"/>
      <c r="DN23" s="1619"/>
      <c r="DO23" s="1619"/>
      <c r="DP23" s="1620"/>
      <c r="DQ23" s="1620"/>
      <c r="DR23" s="1620"/>
      <c r="DS23" s="1620"/>
      <c r="DT23" s="1620"/>
      <c r="DU23" s="1620"/>
      <c r="DV23" s="1620"/>
      <c r="DW23" s="1620"/>
      <c r="DX23" s="1620"/>
      <c r="DY23" s="1620"/>
      <c r="DZ23" s="1620"/>
      <c r="EA23" s="1620"/>
      <c r="EB23" s="1620"/>
      <c r="EC23" s="1620"/>
      <c r="ED23" s="1620"/>
      <c r="EE23" s="1620"/>
      <c r="EF23" s="1620"/>
      <c r="EG23" s="1620"/>
      <c r="EH23" s="1620"/>
      <c r="EI23" s="1620"/>
      <c r="EJ23" s="1620"/>
      <c r="EK23" s="1620"/>
      <c r="EL23" s="1620"/>
      <c r="EM23" s="1620"/>
      <c r="EN23" s="1620"/>
      <c r="EO23" s="1620"/>
      <c r="EP23" s="1620"/>
      <c r="EQ23" s="1620"/>
      <c r="ER23" s="1620"/>
      <c r="ES23" s="1620"/>
      <c r="ET23" s="1620"/>
      <c r="EU23" s="1619"/>
      <c r="EV23" s="1619"/>
      <c r="EW23" s="1619"/>
      <c r="EX23" s="1619"/>
      <c r="EY23" s="1619"/>
      <c r="EZ23" s="1619"/>
      <c r="FA23" s="1619"/>
      <c r="FB23" s="1619"/>
      <c r="FC23" s="1619"/>
      <c r="FD23" s="1619"/>
      <c r="FE23" s="1619"/>
      <c r="FF23" s="1619"/>
      <c r="FG23" s="1619"/>
      <c r="FH23" s="1619"/>
      <c r="FI23" s="1619"/>
      <c r="FJ23" s="1619"/>
      <c r="FK23" s="1619"/>
      <c r="FL23" s="1619"/>
      <c r="FM23" s="1619"/>
      <c r="FN23" s="1619"/>
      <c r="FO23" s="1619"/>
      <c r="FP23" s="1619"/>
      <c r="FQ23" s="1619"/>
      <c r="FR23" s="1619"/>
      <c r="FS23" s="1619"/>
      <c r="FT23" s="1619"/>
      <c r="FU23" s="1619"/>
      <c r="FV23" s="1619"/>
      <c r="FW23" s="1619"/>
      <c r="FX23" s="1619"/>
      <c r="FY23" s="1619"/>
      <c r="FZ23" s="1620"/>
      <c r="GA23" s="1620"/>
      <c r="GB23" s="1620"/>
      <c r="GC23" s="1620"/>
      <c r="GD23" s="1620"/>
      <c r="GE23" s="1620"/>
      <c r="GF23" s="1620"/>
      <c r="GG23" s="1620"/>
      <c r="GH23" s="1620"/>
      <c r="GI23" s="1620"/>
      <c r="GJ23" s="1620"/>
      <c r="GK23" s="1620"/>
      <c r="GL23" s="1620"/>
      <c r="GM23" s="1620"/>
      <c r="GN23" s="1620"/>
      <c r="GO23" s="1620"/>
      <c r="GP23" s="1620"/>
      <c r="GQ23" s="1620"/>
      <c r="GR23" s="1620"/>
      <c r="GS23" s="1620"/>
      <c r="GT23" s="1620"/>
      <c r="GU23" s="1620"/>
      <c r="GV23" s="1620"/>
      <c r="GW23" s="1620"/>
      <c r="GX23" s="1620"/>
      <c r="GY23" s="1620"/>
      <c r="GZ23" s="1620"/>
      <c r="HA23" s="1620"/>
      <c r="HB23" s="1620"/>
      <c r="HC23" s="1620"/>
      <c r="HD23" s="1619"/>
      <c r="HE23" s="1619"/>
      <c r="HF23" s="1619"/>
      <c r="HG23" s="1619"/>
      <c r="HH23" s="1619"/>
      <c r="HI23" s="1619"/>
      <c r="HJ23" s="1619"/>
      <c r="HK23" s="1619"/>
      <c r="HL23" s="1619"/>
      <c r="HM23" s="1619"/>
      <c r="HN23" s="1619"/>
      <c r="HO23" s="1619"/>
      <c r="HP23" s="1619"/>
      <c r="HQ23" s="1619"/>
      <c r="HR23" s="1619"/>
      <c r="HS23" s="1619"/>
      <c r="HT23" s="1619"/>
      <c r="HU23" s="1619"/>
      <c r="HV23" s="1619"/>
      <c r="HW23" s="1619"/>
      <c r="HX23" s="1619"/>
      <c r="HY23" s="1619"/>
      <c r="HZ23" s="1619"/>
      <c r="IA23" s="1619"/>
      <c r="IB23" s="1619"/>
      <c r="IC23" s="1619"/>
      <c r="ID23" s="1619"/>
      <c r="IE23" s="1619"/>
      <c r="IF23" s="1619"/>
      <c r="IG23" s="1619"/>
      <c r="IH23" s="1619"/>
      <c r="II23" s="1620"/>
      <c r="IJ23" s="1620"/>
      <c r="IK23" s="1620"/>
      <c r="IL23" s="1620"/>
      <c r="IM23" s="1620"/>
      <c r="IN23" s="1620"/>
      <c r="IO23" s="1620"/>
      <c r="IP23" s="1620"/>
      <c r="IQ23" s="1620"/>
      <c r="IR23" s="1620"/>
      <c r="IS23" s="1620"/>
      <c r="IT23" s="1620"/>
      <c r="IU23" s="1620"/>
      <c r="IV23" s="1620"/>
      <c r="IW23" s="1620"/>
      <c r="IX23" s="1620"/>
      <c r="IY23" s="1620"/>
      <c r="IZ23" s="1620"/>
      <c r="JA23" s="1620"/>
      <c r="JB23" s="1620"/>
      <c r="JC23" s="1620"/>
      <c r="JD23" s="1620"/>
      <c r="JE23" s="1620"/>
      <c r="JF23" s="1620"/>
      <c r="JG23" s="1620"/>
      <c r="JH23" s="1620"/>
      <c r="JI23" s="1620"/>
      <c r="JJ23" s="1620"/>
      <c r="JK23" s="1620"/>
      <c r="JL23" s="1620"/>
      <c r="JM23" s="1619"/>
      <c r="JN23" s="1619"/>
      <c r="JO23" s="1619"/>
      <c r="JP23" s="1619"/>
      <c r="JQ23" s="1619"/>
      <c r="JR23" s="1619"/>
      <c r="JS23" s="1619"/>
      <c r="JT23" s="1619"/>
      <c r="JU23" s="1619"/>
      <c r="JV23" s="1619"/>
      <c r="JW23" s="1619"/>
      <c r="JX23" s="1619"/>
      <c r="JY23" s="1619"/>
      <c r="JZ23" s="1619"/>
      <c r="KA23" s="1619"/>
      <c r="KB23" s="1619"/>
      <c r="KC23" s="1619"/>
      <c r="KD23" s="1619"/>
      <c r="KE23" s="1619"/>
      <c r="KF23" s="1619"/>
      <c r="KG23" s="1619"/>
      <c r="KH23" s="1619"/>
      <c r="KI23" s="1619"/>
      <c r="KJ23" s="1619"/>
      <c r="KK23" s="1619"/>
      <c r="KL23" s="1619"/>
      <c r="KM23" s="1619"/>
      <c r="KN23" s="1619"/>
      <c r="KO23" s="1619"/>
      <c r="KP23" s="1619"/>
      <c r="KQ23" s="1619"/>
      <c r="KR23" s="1620"/>
      <c r="KS23" s="1620"/>
      <c r="KT23" s="1620"/>
      <c r="KU23" s="1620"/>
      <c r="KV23" s="1620"/>
      <c r="KW23" s="1620"/>
      <c r="KX23" s="1620"/>
      <c r="KY23" s="1620"/>
      <c r="KZ23" s="1620"/>
      <c r="LA23" s="1620"/>
      <c r="LB23" s="1620"/>
      <c r="LC23" s="1620"/>
      <c r="LD23" s="1620"/>
      <c r="LE23" s="1620"/>
      <c r="LF23" s="1620"/>
      <c r="LG23" s="1620"/>
      <c r="LH23" s="1620"/>
      <c r="LI23" s="1620"/>
      <c r="LJ23" s="1620"/>
      <c r="LK23" s="1620"/>
      <c r="LL23" s="1620"/>
      <c r="LM23" s="1620"/>
      <c r="LN23" s="1620"/>
      <c r="LO23" s="1620"/>
      <c r="LP23" s="1620"/>
      <c r="LQ23" s="1620"/>
      <c r="LR23" s="1620"/>
      <c r="LS23" s="1620"/>
      <c r="LT23" s="1620"/>
      <c r="LU23" s="1620"/>
      <c r="LV23" s="1620"/>
      <c r="LW23" s="1619"/>
      <c r="LX23" s="1619"/>
      <c r="LY23" s="1619"/>
      <c r="LZ23" s="1619"/>
      <c r="MA23" s="1619"/>
      <c r="MB23" s="1619"/>
      <c r="MC23" s="1619"/>
      <c r="MD23" s="1619"/>
      <c r="ME23" s="1619"/>
      <c r="MF23" s="1619"/>
      <c r="MG23" s="1619"/>
      <c r="MH23" s="1619"/>
      <c r="MI23" s="1619"/>
      <c r="MJ23" s="1619"/>
      <c r="MK23" s="1619"/>
      <c r="ML23" s="1619"/>
      <c r="MM23" s="1619"/>
      <c r="MN23" s="1619"/>
      <c r="MO23" s="1619"/>
      <c r="MP23" s="1619"/>
      <c r="MQ23" s="1619"/>
      <c r="MR23" s="1619"/>
      <c r="MS23" s="1619"/>
      <c r="MT23" s="1619"/>
      <c r="MU23" s="1619"/>
      <c r="MV23" s="1619"/>
      <c r="MW23" s="1619"/>
      <c r="MX23" s="1619"/>
      <c r="MY23" s="1619"/>
      <c r="MZ23" s="1620"/>
      <c r="NA23" s="1620"/>
      <c r="NB23" s="1620"/>
      <c r="NC23" s="1620"/>
      <c r="ND23" s="1620"/>
      <c r="NE23" s="1620"/>
      <c r="NF23" s="1620"/>
      <c r="NG23" s="1620"/>
      <c r="NH23" s="1620"/>
      <c r="NI23" s="1620"/>
      <c r="NJ23" s="1620"/>
      <c r="NK23" s="1620"/>
      <c r="NL23" s="1620"/>
      <c r="NM23" s="1620"/>
      <c r="NN23" s="1620"/>
      <c r="NO23" s="1620"/>
      <c r="NP23" s="1620"/>
      <c r="NQ23" s="1620"/>
      <c r="NR23" s="1620"/>
      <c r="NS23" s="1620"/>
      <c r="NT23" s="1620"/>
      <c r="NU23" s="1620"/>
      <c r="NV23" s="1620"/>
      <c r="NW23" s="1620"/>
      <c r="NX23" s="1620"/>
      <c r="NY23" s="1620"/>
      <c r="NZ23" s="1620"/>
      <c r="OA23" s="1620"/>
      <c r="OB23" s="1620"/>
      <c r="OC23" s="1620"/>
      <c r="OD23" s="1620"/>
      <c r="OE23" s="345" t="s">
        <v>929</v>
      </c>
      <c r="OF23" s="353"/>
    </row>
    <row r="24" spans="1:396">
      <c r="A24" s="356">
        <f t="shared" si="26"/>
        <v>18</v>
      </c>
      <c r="B24" s="1618"/>
      <c r="C24" s="357">
        <f t="shared" si="1"/>
        <v>0</v>
      </c>
      <c r="D24" s="357">
        <f t="shared" si="1"/>
        <v>0</v>
      </c>
      <c r="E24" s="359">
        <f t="shared" si="5"/>
        <v>0</v>
      </c>
      <c r="F24" s="359">
        <f t="shared" si="6"/>
        <v>0</v>
      </c>
      <c r="G24" s="359">
        <f t="shared" si="7"/>
        <v>0</v>
      </c>
      <c r="H24" s="359">
        <f t="shared" si="8"/>
        <v>0</v>
      </c>
      <c r="I24" s="359">
        <f t="shared" si="9"/>
        <v>0</v>
      </c>
      <c r="J24" s="359">
        <f t="shared" si="10"/>
        <v>0</v>
      </c>
      <c r="K24" s="359">
        <f t="shared" si="11"/>
        <v>0</v>
      </c>
      <c r="L24" s="359">
        <f t="shared" si="12"/>
        <v>0</v>
      </c>
      <c r="M24" s="359">
        <f t="shared" si="13"/>
        <v>0</v>
      </c>
      <c r="N24" s="359">
        <f t="shared" si="14"/>
        <v>0</v>
      </c>
      <c r="O24" s="359">
        <f t="shared" si="15"/>
        <v>0</v>
      </c>
      <c r="P24" s="359">
        <f t="shared" si="16"/>
        <v>0</v>
      </c>
      <c r="Q24" s="359">
        <f t="shared" si="17"/>
        <v>0</v>
      </c>
      <c r="R24" s="359">
        <f t="shared" si="18"/>
        <v>0</v>
      </c>
      <c r="S24" s="359">
        <f t="shared" si="19"/>
        <v>0</v>
      </c>
      <c r="T24" s="359">
        <f t="shared" si="20"/>
        <v>0</v>
      </c>
      <c r="U24" s="359">
        <f t="shared" si="21"/>
        <v>0</v>
      </c>
      <c r="V24" s="359">
        <f t="shared" si="22"/>
        <v>0</v>
      </c>
      <c r="W24" s="359">
        <f t="shared" si="2"/>
        <v>0</v>
      </c>
      <c r="X24" s="359">
        <f t="shared" si="23"/>
        <v>0</v>
      </c>
      <c r="Y24" s="359">
        <f t="shared" si="3"/>
        <v>0</v>
      </c>
      <c r="Z24" s="359">
        <f t="shared" si="4"/>
        <v>0</v>
      </c>
      <c r="AA24" s="359">
        <f t="shared" si="24"/>
        <v>0</v>
      </c>
      <c r="AB24" s="359">
        <f t="shared" si="25"/>
        <v>0</v>
      </c>
      <c r="AC24" s="1619"/>
      <c r="AD24" s="1619"/>
      <c r="AE24" s="1619"/>
      <c r="AF24" s="1619"/>
      <c r="AG24" s="1619"/>
      <c r="AH24" s="1619"/>
      <c r="AI24" s="1619"/>
      <c r="AJ24" s="1619"/>
      <c r="AK24" s="1619"/>
      <c r="AL24" s="1619"/>
      <c r="AM24" s="1619"/>
      <c r="AN24" s="1619"/>
      <c r="AO24" s="1619"/>
      <c r="AP24" s="1619"/>
      <c r="AQ24" s="1619"/>
      <c r="AR24" s="1619"/>
      <c r="AS24" s="1619"/>
      <c r="AT24" s="1619"/>
      <c r="AU24" s="1619"/>
      <c r="AV24" s="1619"/>
      <c r="AW24" s="1619"/>
      <c r="AX24" s="1619"/>
      <c r="AY24" s="1619"/>
      <c r="AZ24" s="1619"/>
      <c r="BA24" s="1619"/>
      <c r="BB24" s="1619"/>
      <c r="BC24" s="1619"/>
      <c r="BD24" s="1619"/>
      <c r="BE24" s="1619"/>
      <c r="BF24" s="1619"/>
      <c r="BG24" s="1620"/>
      <c r="BH24" s="1620"/>
      <c r="BI24" s="1620"/>
      <c r="BJ24" s="1620"/>
      <c r="BK24" s="1620"/>
      <c r="BL24" s="1620"/>
      <c r="BM24" s="1620"/>
      <c r="BN24" s="1620"/>
      <c r="BO24" s="1620"/>
      <c r="BP24" s="1620"/>
      <c r="BQ24" s="1620"/>
      <c r="BR24" s="1620"/>
      <c r="BS24" s="1620"/>
      <c r="BT24" s="1620"/>
      <c r="BU24" s="1620"/>
      <c r="BV24" s="1620"/>
      <c r="BW24" s="1620"/>
      <c r="BX24" s="1620"/>
      <c r="BY24" s="1620"/>
      <c r="BZ24" s="1620"/>
      <c r="CA24" s="1620"/>
      <c r="CB24" s="1620"/>
      <c r="CC24" s="1620"/>
      <c r="CD24" s="1620"/>
      <c r="CE24" s="1620"/>
      <c r="CF24" s="1620"/>
      <c r="CG24" s="1620"/>
      <c r="CH24" s="1620"/>
      <c r="CI24" s="1620"/>
      <c r="CJ24" s="1620"/>
      <c r="CK24" s="1620"/>
      <c r="CL24" s="1619"/>
      <c r="CM24" s="1619"/>
      <c r="CN24" s="1619"/>
      <c r="CO24" s="1619"/>
      <c r="CP24" s="1619"/>
      <c r="CQ24" s="1619"/>
      <c r="CR24" s="1619"/>
      <c r="CS24" s="1619"/>
      <c r="CT24" s="1619"/>
      <c r="CU24" s="1619"/>
      <c r="CV24" s="1619"/>
      <c r="CW24" s="1619"/>
      <c r="CX24" s="1619"/>
      <c r="CY24" s="1619"/>
      <c r="CZ24" s="1619"/>
      <c r="DA24" s="1619"/>
      <c r="DB24" s="1619"/>
      <c r="DC24" s="1619"/>
      <c r="DD24" s="1619"/>
      <c r="DE24" s="1619"/>
      <c r="DF24" s="1619"/>
      <c r="DG24" s="1619"/>
      <c r="DH24" s="1619"/>
      <c r="DI24" s="1619"/>
      <c r="DJ24" s="1619"/>
      <c r="DK24" s="1619"/>
      <c r="DL24" s="1619"/>
      <c r="DM24" s="1619"/>
      <c r="DN24" s="1619"/>
      <c r="DO24" s="1619"/>
      <c r="DP24" s="1620"/>
      <c r="DQ24" s="1620"/>
      <c r="DR24" s="1620"/>
      <c r="DS24" s="1620"/>
      <c r="DT24" s="1620"/>
      <c r="DU24" s="1620"/>
      <c r="DV24" s="1620"/>
      <c r="DW24" s="1620"/>
      <c r="DX24" s="1620"/>
      <c r="DY24" s="1620"/>
      <c r="DZ24" s="1620"/>
      <c r="EA24" s="1620"/>
      <c r="EB24" s="1620"/>
      <c r="EC24" s="1620"/>
      <c r="ED24" s="1620"/>
      <c r="EE24" s="1620"/>
      <c r="EF24" s="1620"/>
      <c r="EG24" s="1620"/>
      <c r="EH24" s="1620"/>
      <c r="EI24" s="1620"/>
      <c r="EJ24" s="1620"/>
      <c r="EK24" s="1620"/>
      <c r="EL24" s="1620"/>
      <c r="EM24" s="1620"/>
      <c r="EN24" s="1620"/>
      <c r="EO24" s="1620"/>
      <c r="EP24" s="1620"/>
      <c r="EQ24" s="1620"/>
      <c r="ER24" s="1620"/>
      <c r="ES24" s="1620"/>
      <c r="ET24" s="1620"/>
      <c r="EU24" s="1619"/>
      <c r="EV24" s="1619"/>
      <c r="EW24" s="1619"/>
      <c r="EX24" s="1619"/>
      <c r="EY24" s="1619"/>
      <c r="EZ24" s="1619"/>
      <c r="FA24" s="1619"/>
      <c r="FB24" s="1619"/>
      <c r="FC24" s="1619"/>
      <c r="FD24" s="1619"/>
      <c r="FE24" s="1619"/>
      <c r="FF24" s="1619"/>
      <c r="FG24" s="1619"/>
      <c r="FH24" s="1619"/>
      <c r="FI24" s="1619"/>
      <c r="FJ24" s="1619"/>
      <c r="FK24" s="1619"/>
      <c r="FL24" s="1619"/>
      <c r="FM24" s="1619"/>
      <c r="FN24" s="1619"/>
      <c r="FO24" s="1619"/>
      <c r="FP24" s="1619"/>
      <c r="FQ24" s="1619"/>
      <c r="FR24" s="1619"/>
      <c r="FS24" s="1619"/>
      <c r="FT24" s="1619"/>
      <c r="FU24" s="1619"/>
      <c r="FV24" s="1619"/>
      <c r="FW24" s="1619"/>
      <c r="FX24" s="1619"/>
      <c r="FY24" s="1619"/>
      <c r="FZ24" s="1620"/>
      <c r="GA24" s="1620"/>
      <c r="GB24" s="1620"/>
      <c r="GC24" s="1620"/>
      <c r="GD24" s="1620"/>
      <c r="GE24" s="1620"/>
      <c r="GF24" s="1620"/>
      <c r="GG24" s="1620"/>
      <c r="GH24" s="1620"/>
      <c r="GI24" s="1620"/>
      <c r="GJ24" s="1620"/>
      <c r="GK24" s="1620"/>
      <c r="GL24" s="1620"/>
      <c r="GM24" s="1620"/>
      <c r="GN24" s="1620"/>
      <c r="GO24" s="1620"/>
      <c r="GP24" s="1620"/>
      <c r="GQ24" s="1620"/>
      <c r="GR24" s="1620"/>
      <c r="GS24" s="1620"/>
      <c r="GT24" s="1620"/>
      <c r="GU24" s="1620"/>
      <c r="GV24" s="1620"/>
      <c r="GW24" s="1620"/>
      <c r="GX24" s="1620"/>
      <c r="GY24" s="1620"/>
      <c r="GZ24" s="1620"/>
      <c r="HA24" s="1620"/>
      <c r="HB24" s="1620"/>
      <c r="HC24" s="1620"/>
      <c r="HD24" s="1619"/>
      <c r="HE24" s="1619"/>
      <c r="HF24" s="1619"/>
      <c r="HG24" s="1619"/>
      <c r="HH24" s="1619"/>
      <c r="HI24" s="1619"/>
      <c r="HJ24" s="1619"/>
      <c r="HK24" s="1619"/>
      <c r="HL24" s="1619"/>
      <c r="HM24" s="1619"/>
      <c r="HN24" s="1619"/>
      <c r="HO24" s="1619"/>
      <c r="HP24" s="1619"/>
      <c r="HQ24" s="1619"/>
      <c r="HR24" s="1619"/>
      <c r="HS24" s="1619"/>
      <c r="HT24" s="1619"/>
      <c r="HU24" s="1619"/>
      <c r="HV24" s="1619"/>
      <c r="HW24" s="1619"/>
      <c r="HX24" s="1619"/>
      <c r="HY24" s="1619"/>
      <c r="HZ24" s="1619"/>
      <c r="IA24" s="1619"/>
      <c r="IB24" s="1619"/>
      <c r="IC24" s="1619"/>
      <c r="ID24" s="1619"/>
      <c r="IE24" s="1619"/>
      <c r="IF24" s="1619"/>
      <c r="IG24" s="1619"/>
      <c r="IH24" s="1619"/>
      <c r="II24" s="1620"/>
      <c r="IJ24" s="1620"/>
      <c r="IK24" s="1620"/>
      <c r="IL24" s="1620"/>
      <c r="IM24" s="1620"/>
      <c r="IN24" s="1620"/>
      <c r="IO24" s="1620"/>
      <c r="IP24" s="1620"/>
      <c r="IQ24" s="1620"/>
      <c r="IR24" s="1620"/>
      <c r="IS24" s="1620"/>
      <c r="IT24" s="1620"/>
      <c r="IU24" s="1620"/>
      <c r="IV24" s="1620"/>
      <c r="IW24" s="1620"/>
      <c r="IX24" s="1620"/>
      <c r="IY24" s="1620"/>
      <c r="IZ24" s="1620"/>
      <c r="JA24" s="1620"/>
      <c r="JB24" s="1620"/>
      <c r="JC24" s="1620"/>
      <c r="JD24" s="1620"/>
      <c r="JE24" s="1620"/>
      <c r="JF24" s="1620"/>
      <c r="JG24" s="1620"/>
      <c r="JH24" s="1620"/>
      <c r="JI24" s="1620"/>
      <c r="JJ24" s="1620"/>
      <c r="JK24" s="1620"/>
      <c r="JL24" s="1620"/>
      <c r="JM24" s="1619"/>
      <c r="JN24" s="1619"/>
      <c r="JO24" s="1619"/>
      <c r="JP24" s="1619"/>
      <c r="JQ24" s="1619"/>
      <c r="JR24" s="1619"/>
      <c r="JS24" s="1619"/>
      <c r="JT24" s="1619"/>
      <c r="JU24" s="1619"/>
      <c r="JV24" s="1619"/>
      <c r="JW24" s="1619"/>
      <c r="JX24" s="1619"/>
      <c r="JY24" s="1619"/>
      <c r="JZ24" s="1619"/>
      <c r="KA24" s="1619"/>
      <c r="KB24" s="1619"/>
      <c r="KC24" s="1619"/>
      <c r="KD24" s="1619"/>
      <c r="KE24" s="1619"/>
      <c r="KF24" s="1619"/>
      <c r="KG24" s="1619"/>
      <c r="KH24" s="1619"/>
      <c r="KI24" s="1619"/>
      <c r="KJ24" s="1619"/>
      <c r="KK24" s="1619"/>
      <c r="KL24" s="1619"/>
      <c r="KM24" s="1619"/>
      <c r="KN24" s="1619"/>
      <c r="KO24" s="1619"/>
      <c r="KP24" s="1619"/>
      <c r="KQ24" s="1619"/>
      <c r="KR24" s="1620"/>
      <c r="KS24" s="1620"/>
      <c r="KT24" s="1620"/>
      <c r="KU24" s="1620"/>
      <c r="KV24" s="1620"/>
      <c r="KW24" s="1620"/>
      <c r="KX24" s="1620"/>
      <c r="KY24" s="1620"/>
      <c r="KZ24" s="1620"/>
      <c r="LA24" s="1620"/>
      <c r="LB24" s="1620"/>
      <c r="LC24" s="1620"/>
      <c r="LD24" s="1620"/>
      <c r="LE24" s="1620"/>
      <c r="LF24" s="1620"/>
      <c r="LG24" s="1620"/>
      <c r="LH24" s="1620"/>
      <c r="LI24" s="1620"/>
      <c r="LJ24" s="1620"/>
      <c r="LK24" s="1620"/>
      <c r="LL24" s="1620"/>
      <c r="LM24" s="1620"/>
      <c r="LN24" s="1620"/>
      <c r="LO24" s="1620"/>
      <c r="LP24" s="1620"/>
      <c r="LQ24" s="1620"/>
      <c r="LR24" s="1620"/>
      <c r="LS24" s="1620"/>
      <c r="LT24" s="1620"/>
      <c r="LU24" s="1620"/>
      <c r="LV24" s="1620"/>
      <c r="LW24" s="1619"/>
      <c r="LX24" s="1619"/>
      <c r="LY24" s="1619"/>
      <c r="LZ24" s="1619"/>
      <c r="MA24" s="1619"/>
      <c r="MB24" s="1619"/>
      <c r="MC24" s="1619"/>
      <c r="MD24" s="1619"/>
      <c r="ME24" s="1619"/>
      <c r="MF24" s="1619"/>
      <c r="MG24" s="1619"/>
      <c r="MH24" s="1619"/>
      <c r="MI24" s="1619"/>
      <c r="MJ24" s="1619"/>
      <c r="MK24" s="1619"/>
      <c r="ML24" s="1619"/>
      <c r="MM24" s="1619"/>
      <c r="MN24" s="1619"/>
      <c r="MO24" s="1619"/>
      <c r="MP24" s="1619"/>
      <c r="MQ24" s="1619"/>
      <c r="MR24" s="1619"/>
      <c r="MS24" s="1619"/>
      <c r="MT24" s="1619"/>
      <c r="MU24" s="1619"/>
      <c r="MV24" s="1619"/>
      <c r="MW24" s="1619"/>
      <c r="MX24" s="1619"/>
      <c r="MY24" s="1619"/>
      <c r="MZ24" s="1620"/>
      <c r="NA24" s="1620"/>
      <c r="NB24" s="1620"/>
      <c r="NC24" s="1620"/>
      <c r="ND24" s="1620"/>
      <c r="NE24" s="1620"/>
      <c r="NF24" s="1620"/>
      <c r="NG24" s="1620"/>
      <c r="NH24" s="1620"/>
      <c r="NI24" s="1620"/>
      <c r="NJ24" s="1620"/>
      <c r="NK24" s="1620"/>
      <c r="NL24" s="1620"/>
      <c r="NM24" s="1620"/>
      <c r="NN24" s="1620"/>
      <c r="NO24" s="1620"/>
      <c r="NP24" s="1620"/>
      <c r="NQ24" s="1620"/>
      <c r="NR24" s="1620"/>
      <c r="NS24" s="1620"/>
      <c r="NT24" s="1620"/>
      <c r="NU24" s="1620"/>
      <c r="NV24" s="1620"/>
      <c r="NW24" s="1620"/>
      <c r="NX24" s="1620"/>
      <c r="NY24" s="1620"/>
      <c r="NZ24" s="1620"/>
      <c r="OA24" s="1620"/>
      <c r="OB24" s="1620"/>
      <c r="OC24" s="1620"/>
      <c r="OD24" s="1620"/>
      <c r="OE24" s="345" t="s">
        <v>929</v>
      </c>
      <c r="OF24" s="353"/>
    </row>
    <row r="25" spans="1:396">
      <c r="A25" s="356">
        <f t="shared" si="26"/>
        <v>19</v>
      </c>
      <c r="B25" s="1618"/>
      <c r="C25" s="357">
        <f t="shared" si="1"/>
        <v>0</v>
      </c>
      <c r="D25" s="357">
        <f t="shared" si="1"/>
        <v>0</v>
      </c>
      <c r="E25" s="359">
        <f t="shared" si="5"/>
        <v>0</v>
      </c>
      <c r="F25" s="359">
        <f t="shared" si="6"/>
        <v>0</v>
      </c>
      <c r="G25" s="359">
        <f t="shared" si="7"/>
        <v>0</v>
      </c>
      <c r="H25" s="359">
        <f t="shared" si="8"/>
        <v>0</v>
      </c>
      <c r="I25" s="359">
        <f t="shared" si="9"/>
        <v>0</v>
      </c>
      <c r="J25" s="359">
        <f t="shared" si="10"/>
        <v>0</v>
      </c>
      <c r="K25" s="359">
        <f t="shared" si="11"/>
        <v>0</v>
      </c>
      <c r="L25" s="359">
        <f t="shared" si="12"/>
        <v>0</v>
      </c>
      <c r="M25" s="359">
        <f t="shared" si="13"/>
        <v>0</v>
      </c>
      <c r="N25" s="359">
        <f t="shared" si="14"/>
        <v>0</v>
      </c>
      <c r="O25" s="359">
        <f t="shared" si="15"/>
        <v>0</v>
      </c>
      <c r="P25" s="359">
        <f t="shared" si="16"/>
        <v>0</v>
      </c>
      <c r="Q25" s="359">
        <f t="shared" si="17"/>
        <v>0</v>
      </c>
      <c r="R25" s="359">
        <f t="shared" si="18"/>
        <v>0</v>
      </c>
      <c r="S25" s="359">
        <f t="shared" si="19"/>
        <v>0</v>
      </c>
      <c r="T25" s="359">
        <f t="shared" si="20"/>
        <v>0</v>
      </c>
      <c r="U25" s="359">
        <f t="shared" si="21"/>
        <v>0</v>
      </c>
      <c r="V25" s="359">
        <f t="shared" si="22"/>
        <v>0</v>
      </c>
      <c r="W25" s="359">
        <f t="shared" si="2"/>
        <v>0</v>
      </c>
      <c r="X25" s="359">
        <f t="shared" si="23"/>
        <v>0</v>
      </c>
      <c r="Y25" s="359">
        <f t="shared" si="3"/>
        <v>0</v>
      </c>
      <c r="Z25" s="359">
        <f t="shared" si="4"/>
        <v>0</v>
      </c>
      <c r="AA25" s="359">
        <f t="shared" si="24"/>
        <v>0</v>
      </c>
      <c r="AB25" s="359">
        <f t="shared" si="25"/>
        <v>0</v>
      </c>
      <c r="AC25" s="1619"/>
      <c r="AD25" s="1619"/>
      <c r="AE25" s="1619"/>
      <c r="AF25" s="1619"/>
      <c r="AG25" s="1619"/>
      <c r="AH25" s="1619"/>
      <c r="AI25" s="1619"/>
      <c r="AJ25" s="1619"/>
      <c r="AK25" s="1619"/>
      <c r="AL25" s="1619"/>
      <c r="AM25" s="1619"/>
      <c r="AN25" s="1619"/>
      <c r="AO25" s="1619"/>
      <c r="AP25" s="1619"/>
      <c r="AQ25" s="1619"/>
      <c r="AR25" s="1619"/>
      <c r="AS25" s="1619"/>
      <c r="AT25" s="1619"/>
      <c r="AU25" s="1619"/>
      <c r="AV25" s="1619"/>
      <c r="AW25" s="1619"/>
      <c r="AX25" s="1619"/>
      <c r="AY25" s="1619"/>
      <c r="AZ25" s="1619"/>
      <c r="BA25" s="1619"/>
      <c r="BB25" s="1619"/>
      <c r="BC25" s="1619"/>
      <c r="BD25" s="1619"/>
      <c r="BE25" s="1619"/>
      <c r="BF25" s="1619"/>
      <c r="BG25" s="1620"/>
      <c r="BH25" s="1620"/>
      <c r="BI25" s="1620"/>
      <c r="BJ25" s="1620"/>
      <c r="BK25" s="1620"/>
      <c r="BL25" s="1620"/>
      <c r="BM25" s="1620"/>
      <c r="BN25" s="1620"/>
      <c r="BO25" s="1620"/>
      <c r="BP25" s="1620"/>
      <c r="BQ25" s="1620"/>
      <c r="BR25" s="1620"/>
      <c r="BS25" s="1620"/>
      <c r="BT25" s="1620"/>
      <c r="BU25" s="1620"/>
      <c r="BV25" s="1620"/>
      <c r="BW25" s="1620"/>
      <c r="BX25" s="1620"/>
      <c r="BY25" s="1620"/>
      <c r="BZ25" s="1620"/>
      <c r="CA25" s="1620"/>
      <c r="CB25" s="1620"/>
      <c r="CC25" s="1620"/>
      <c r="CD25" s="1620"/>
      <c r="CE25" s="1620"/>
      <c r="CF25" s="1620"/>
      <c r="CG25" s="1620"/>
      <c r="CH25" s="1620"/>
      <c r="CI25" s="1620"/>
      <c r="CJ25" s="1620"/>
      <c r="CK25" s="1620"/>
      <c r="CL25" s="1619"/>
      <c r="CM25" s="1619"/>
      <c r="CN25" s="1619"/>
      <c r="CO25" s="1619"/>
      <c r="CP25" s="1619"/>
      <c r="CQ25" s="1619"/>
      <c r="CR25" s="1619"/>
      <c r="CS25" s="1619"/>
      <c r="CT25" s="1619"/>
      <c r="CU25" s="1619"/>
      <c r="CV25" s="1619"/>
      <c r="CW25" s="1619"/>
      <c r="CX25" s="1619"/>
      <c r="CY25" s="1619"/>
      <c r="CZ25" s="1619"/>
      <c r="DA25" s="1619"/>
      <c r="DB25" s="1619"/>
      <c r="DC25" s="1619"/>
      <c r="DD25" s="1619"/>
      <c r="DE25" s="1619"/>
      <c r="DF25" s="1619"/>
      <c r="DG25" s="1619"/>
      <c r="DH25" s="1619"/>
      <c r="DI25" s="1619"/>
      <c r="DJ25" s="1619"/>
      <c r="DK25" s="1619"/>
      <c r="DL25" s="1619"/>
      <c r="DM25" s="1619"/>
      <c r="DN25" s="1619"/>
      <c r="DO25" s="1619"/>
      <c r="DP25" s="1620"/>
      <c r="DQ25" s="1620"/>
      <c r="DR25" s="1620"/>
      <c r="DS25" s="1620"/>
      <c r="DT25" s="1620"/>
      <c r="DU25" s="1620"/>
      <c r="DV25" s="1620"/>
      <c r="DW25" s="1620"/>
      <c r="DX25" s="1620"/>
      <c r="DY25" s="1620"/>
      <c r="DZ25" s="1620"/>
      <c r="EA25" s="1620"/>
      <c r="EB25" s="1620"/>
      <c r="EC25" s="1620"/>
      <c r="ED25" s="1620"/>
      <c r="EE25" s="1620"/>
      <c r="EF25" s="1620"/>
      <c r="EG25" s="1620"/>
      <c r="EH25" s="1620"/>
      <c r="EI25" s="1620"/>
      <c r="EJ25" s="1620"/>
      <c r="EK25" s="1620"/>
      <c r="EL25" s="1620"/>
      <c r="EM25" s="1620"/>
      <c r="EN25" s="1620"/>
      <c r="EO25" s="1620"/>
      <c r="EP25" s="1620"/>
      <c r="EQ25" s="1620"/>
      <c r="ER25" s="1620"/>
      <c r="ES25" s="1620"/>
      <c r="ET25" s="1620"/>
      <c r="EU25" s="1619"/>
      <c r="EV25" s="1619"/>
      <c r="EW25" s="1619"/>
      <c r="EX25" s="1619"/>
      <c r="EY25" s="1619"/>
      <c r="EZ25" s="1619"/>
      <c r="FA25" s="1619"/>
      <c r="FB25" s="1619"/>
      <c r="FC25" s="1619"/>
      <c r="FD25" s="1619"/>
      <c r="FE25" s="1619"/>
      <c r="FF25" s="1619"/>
      <c r="FG25" s="1619"/>
      <c r="FH25" s="1619"/>
      <c r="FI25" s="1619"/>
      <c r="FJ25" s="1619"/>
      <c r="FK25" s="1619"/>
      <c r="FL25" s="1619"/>
      <c r="FM25" s="1619"/>
      <c r="FN25" s="1619"/>
      <c r="FO25" s="1619"/>
      <c r="FP25" s="1619"/>
      <c r="FQ25" s="1619"/>
      <c r="FR25" s="1619"/>
      <c r="FS25" s="1619"/>
      <c r="FT25" s="1619"/>
      <c r="FU25" s="1619"/>
      <c r="FV25" s="1619"/>
      <c r="FW25" s="1619"/>
      <c r="FX25" s="1619"/>
      <c r="FY25" s="1619"/>
      <c r="FZ25" s="1620"/>
      <c r="GA25" s="1620"/>
      <c r="GB25" s="1620"/>
      <c r="GC25" s="1620"/>
      <c r="GD25" s="1620"/>
      <c r="GE25" s="1620"/>
      <c r="GF25" s="1620"/>
      <c r="GG25" s="1620"/>
      <c r="GH25" s="1620"/>
      <c r="GI25" s="1620"/>
      <c r="GJ25" s="1620"/>
      <c r="GK25" s="1620"/>
      <c r="GL25" s="1620"/>
      <c r="GM25" s="1620"/>
      <c r="GN25" s="1620"/>
      <c r="GO25" s="1620"/>
      <c r="GP25" s="1620"/>
      <c r="GQ25" s="1620"/>
      <c r="GR25" s="1620"/>
      <c r="GS25" s="1620"/>
      <c r="GT25" s="1620"/>
      <c r="GU25" s="1620"/>
      <c r="GV25" s="1620"/>
      <c r="GW25" s="1620"/>
      <c r="GX25" s="1620"/>
      <c r="GY25" s="1620"/>
      <c r="GZ25" s="1620"/>
      <c r="HA25" s="1620"/>
      <c r="HB25" s="1620"/>
      <c r="HC25" s="1620"/>
      <c r="HD25" s="1619"/>
      <c r="HE25" s="1619"/>
      <c r="HF25" s="1619"/>
      <c r="HG25" s="1619"/>
      <c r="HH25" s="1619"/>
      <c r="HI25" s="1619"/>
      <c r="HJ25" s="1619"/>
      <c r="HK25" s="1619"/>
      <c r="HL25" s="1619"/>
      <c r="HM25" s="1619"/>
      <c r="HN25" s="1619"/>
      <c r="HO25" s="1619"/>
      <c r="HP25" s="1619"/>
      <c r="HQ25" s="1619"/>
      <c r="HR25" s="1619"/>
      <c r="HS25" s="1619"/>
      <c r="HT25" s="1619"/>
      <c r="HU25" s="1619"/>
      <c r="HV25" s="1619"/>
      <c r="HW25" s="1619"/>
      <c r="HX25" s="1619"/>
      <c r="HY25" s="1619"/>
      <c r="HZ25" s="1619"/>
      <c r="IA25" s="1619"/>
      <c r="IB25" s="1619"/>
      <c r="IC25" s="1619"/>
      <c r="ID25" s="1619"/>
      <c r="IE25" s="1619"/>
      <c r="IF25" s="1619"/>
      <c r="IG25" s="1619"/>
      <c r="IH25" s="1619"/>
      <c r="II25" s="1620"/>
      <c r="IJ25" s="1620"/>
      <c r="IK25" s="1620"/>
      <c r="IL25" s="1620"/>
      <c r="IM25" s="1620"/>
      <c r="IN25" s="1620"/>
      <c r="IO25" s="1620"/>
      <c r="IP25" s="1620"/>
      <c r="IQ25" s="1620"/>
      <c r="IR25" s="1620"/>
      <c r="IS25" s="1620"/>
      <c r="IT25" s="1620"/>
      <c r="IU25" s="1620"/>
      <c r="IV25" s="1620"/>
      <c r="IW25" s="1620"/>
      <c r="IX25" s="1620"/>
      <c r="IY25" s="1620"/>
      <c r="IZ25" s="1620"/>
      <c r="JA25" s="1620"/>
      <c r="JB25" s="1620"/>
      <c r="JC25" s="1620"/>
      <c r="JD25" s="1620"/>
      <c r="JE25" s="1620"/>
      <c r="JF25" s="1620"/>
      <c r="JG25" s="1620"/>
      <c r="JH25" s="1620"/>
      <c r="JI25" s="1620"/>
      <c r="JJ25" s="1620"/>
      <c r="JK25" s="1620"/>
      <c r="JL25" s="1620"/>
      <c r="JM25" s="1619"/>
      <c r="JN25" s="1619"/>
      <c r="JO25" s="1619"/>
      <c r="JP25" s="1619"/>
      <c r="JQ25" s="1619"/>
      <c r="JR25" s="1619"/>
      <c r="JS25" s="1619"/>
      <c r="JT25" s="1619"/>
      <c r="JU25" s="1619"/>
      <c r="JV25" s="1619"/>
      <c r="JW25" s="1619"/>
      <c r="JX25" s="1619"/>
      <c r="JY25" s="1619"/>
      <c r="JZ25" s="1619"/>
      <c r="KA25" s="1619"/>
      <c r="KB25" s="1619"/>
      <c r="KC25" s="1619"/>
      <c r="KD25" s="1619"/>
      <c r="KE25" s="1619"/>
      <c r="KF25" s="1619"/>
      <c r="KG25" s="1619"/>
      <c r="KH25" s="1619"/>
      <c r="KI25" s="1619"/>
      <c r="KJ25" s="1619"/>
      <c r="KK25" s="1619"/>
      <c r="KL25" s="1619"/>
      <c r="KM25" s="1619"/>
      <c r="KN25" s="1619"/>
      <c r="KO25" s="1619"/>
      <c r="KP25" s="1619"/>
      <c r="KQ25" s="1619"/>
      <c r="KR25" s="1620"/>
      <c r="KS25" s="1620"/>
      <c r="KT25" s="1620"/>
      <c r="KU25" s="1620"/>
      <c r="KV25" s="1620"/>
      <c r="KW25" s="1620"/>
      <c r="KX25" s="1620"/>
      <c r="KY25" s="1620"/>
      <c r="KZ25" s="1620"/>
      <c r="LA25" s="1620"/>
      <c r="LB25" s="1620"/>
      <c r="LC25" s="1620"/>
      <c r="LD25" s="1620"/>
      <c r="LE25" s="1620"/>
      <c r="LF25" s="1620"/>
      <c r="LG25" s="1620"/>
      <c r="LH25" s="1620"/>
      <c r="LI25" s="1620"/>
      <c r="LJ25" s="1620"/>
      <c r="LK25" s="1620"/>
      <c r="LL25" s="1620"/>
      <c r="LM25" s="1620"/>
      <c r="LN25" s="1620"/>
      <c r="LO25" s="1620"/>
      <c r="LP25" s="1620"/>
      <c r="LQ25" s="1620"/>
      <c r="LR25" s="1620"/>
      <c r="LS25" s="1620"/>
      <c r="LT25" s="1620"/>
      <c r="LU25" s="1620"/>
      <c r="LV25" s="1620"/>
      <c r="LW25" s="1619"/>
      <c r="LX25" s="1619"/>
      <c r="LY25" s="1619"/>
      <c r="LZ25" s="1619"/>
      <c r="MA25" s="1619"/>
      <c r="MB25" s="1619"/>
      <c r="MC25" s="1619"/>
      <c r="MD25" s="1619"/>
      <c r="ME25" s="1619"/>
      <c r="MF25" s="1619"/>
      <c r="MG25" s="1619"/>
      <c r="MH25" s="1619"/>
      <c r="MI25" s="1619"/>
      <c r="MJ25" s="1619"/>
      <c r="MK25" s="1619"/>
      <c r="ML25" s="1619"/>
      <c r="MM25" s="1619"/>
      <c r="MN25" s="1619"/>
      <c r="MO25" s="1619"/>
      <c r="MP25" s="1619"/>
      <c r="MQ25" s="1619"/>
      <c r="MR25" s="1619"/>
      <c r="MS25" s="1619"/>
      <c r="MT25" s="1619"/>
      <c r="MU25" s="1619"/>
      <c r="MV25" s="1619"/>
      <c r="MW25" s="1619"/>
      <c r="MX25" s="1619"/>
      <c r="MY25" s="1619"/>
      <c r="MZ25" s="1620"/>
      <c r="NA25" s="1620"/>
      <c r="NB25" s="1620"/>
      <c r="NC25" s="1620"/>
      <c r="ND25" s="1620"/>
      <c r="NE25" s="1620"/>
      <c r="NF25" s="1620"/>
      <c r="NG25" s="1620"/>
      <c r="NH25" s="1620"/>
      <c r="NI25" s="1620"/>
      <c r="NJ25" s="1620"/>
      <c r="NK25" s="1620"/>
      <c r="NL25" s="1620"/>
      <c r="NM25" s="1620"/>
      <c r="NN25" s="1620"/>
      <c r="NO25" s="1620"/>
      <c r="NP25" s="1620"/>
      <c r="NQ25" s="1620"/>
      <c r="NR25" s="1620"/>
      <c r="NS25" s="1620"/>
      <c r="NT25" s="1620"/>
      <c r="NU25" s="1620"/>
      <c r="NV25" s="1620"/>
      <c r="NW25" s="1620"/>
      <c r="NX25" s="1620"/>
      <c r="NY25" s="1620"/>
      <c r="NZ25" s="1620"/>
      <c r="OA25" s="1620"/>
      <c r="OB25" s="1620"/>
      <c r="OC25" s="1620"/>
      <c r="OD25" s="1620"/>
      <c r="OE25" s="345" t="s">
        <v>929</v>
      </c>
      <c r="OF25" s="353"/>
    </row>
    <row r="26" spans="1:396">
      <c r="A26" s="356">
        <f t="shared" si="26"/>
        <v>20</v>
      </c>
      <c r="B26" s="1618"/>
      <c r="C26" s="357">
        <f t="shared" si="1"/>
        <v>0</v>
      </c>
      <c r="D26" s="357">
        <f t="shared" si="1"/>
        <v>0</v>
      </c>
      <c r="E26" s="359">
        <f t="shared" si="5"/>
        <v>0</v>
      </c>
      <c r="F26" s="359">
        <f t="shared" si="6"/>
        <v>0</v>
      </c>
      <c r="G26" s="359">
        <f t="shared" si="7"/>
        <v>0</v>
      </c>
      <c r="H26" s="359">
        <f t="shared" si="8"/>
        <v>0</v>
      </c>
      <c r="I26" s="359">
        <f t="shared" si="9"/>
        <v>0</v>
      </c>
      <c r="J26" s="359">
        <f t="shared" si="10"/>
        <v>0</v>
      </c>
      <c r="K26" s="359">
        <f t="shared" si="11"/>
        <v>0</v>
      </c>
      <c r="L26" s="359">
        <f t="shared" si="12"/>
        <v>0</v>
      </c>
      <c r="M26" s="359">
        <f t="shared" si="13"/>
        <v>0</v>
      </c>
      <c r="N26" s="359">
        <f t="shared" si="14"/>
        <v>0</v>
      </c>
      <c r="O26" s="359">
        <f t="shared" si="15"/>
        <v>0</v>
      </c>
      <c r="P26" s="359">
        <f t="shared" si="16"/>
        <v>0</v>
      </c>
      <c r="Q26" s="359">
        <f t="shared" si="17"/>
        <v>0</v>
      </c>
      <c r="R26" s="359">
        <f t="shared" si="18"/>
        <v>0</v>
      </c>
      <c r="S26" s="359">
        <f t="shared" si="19"/>
        <v>0</v>
      </c>
      <c r="T26" s="359">
        <f t="shared" si="20"/>
        <v>0</v>
      </c>
      <c r="U26" s="359">
        <f t="shared" si="21"/>
        <v>0</v>
      </c>
      <c r="V26" s="359">
        <f t="shared" si="22"/>
        <v>0</v>
      </c>
      <c r="W26" s="359">
        <f t="shared" si="2"/>
        <v>0</v>
      </c>
      <c r="X26" s="359">
        <f t="shared" si="23"/>
        <v>0</v>
      </c>
      <c r="Y26" s="359">
        <f t="shared" si="3"/>
        <v>0</v>
      </c>
      <c r="Z26" s="359">
        <f t="shared" si="4"/>
        <v>0</v>
      </c>
      <c r="AA26" s="359">
        <f t="shared" si="24"/>
        <v>0</v>
      </c>
      <c r="AB26" s="359">
        <f t="shared" si="25"/>
        <v>0</v>
      </c>
      <c r="AC26" s="1619"/>
      <c r="AD26" s="1619"/>
      <c r="AE26" s="1619"/>
      <c r="AF26" s="1619"/>
      <c r="AG26" s="1619"/>
      <c r="AH26" s="1619"/>
      <c r="AI26" s="1619"/>
      <c r="AJ26" s="1619"/>
      <c r="AK26" s="1619"/>
      <c r="AL26" s="1619"/>
      <c r="AM26" s="1619"/>
      <c r="AN26" s="1619"/>
      <c r="AO26" s="1619"/>
      <c r="AP26" s="1619"/>
      <c r="AQ26" s="1619"/>
      <c r="AR26" s="1619"/>
      <c r="AS26" s="1619"/>
      <c r="AT26" s="1619"/>
      <c r="AU26" s="1619"/>
      <c r="AV26" s="1619"/>
      <c r="AW26" s="1619"/>
      <c r="AX26" s="1619"/>
      <c r="AY26" s="1619"/>
      <c r="AZ26" s="1619"/>
      <c r="BA26" s="1619"/>
      <c r="BB26" s="1619"/>
      <c r="BC26" s="1619"/>
      <c r="BD26" s="1619"/>
      <c r="BE26" s="1619"/>
      <c r="BF26" s="1619"/>
      <c r="BG26" s="1620"/>
      <c r="BH26" s="1620"/>
      <c r="BI26" s="1620"/>
      <c r="BJ26" s="1620"/>
      <c r="BK26" s="1620"/>
      <c r="BL26" s="1620"/>
      <c r="BM26" s="1620"/>
      <c r="BN26" s="1620"/>
      <c r="BO26" s="1620"/>
      <c r="BP26" s="1620"/>
      <c r="BQ26" s="1620"/>
      <c r="BR26" s="1620"/>
      <c r="BS26" s="1620"/>
      <c r="BT26" s="1620"/>
      <c r="BU26" s="1620"/>
      <c r="BV26" s="1620"/>
      <c r="BW26" s="1620"/>
      <c r="BX26" s="1620"/>
      <c r="BY26" s="1620"/>
      <c r="BZ26" s="1620"/>
      <c r="CA26" s="1620"/>
      <c r="CB26" s="1620"/>
      <c r="CC26" s="1620"/>
      <c r="CD26" s="1620"/>
      <c r="CE26" s="1620"/>
      <c r="CF26" s="1620"/>
      <c r="CG26" s="1620"/>
      <c r="CH26" s="1620"/>
      <c r="CI26" s="1620"/>
      <c r="CJ26" s="1620"/>
      <c r="CK26" s="1620"/>
      <c r="CL26" s="1619"/>
      <c r="CM26" s="1619"/>
      <c r="CN26" s="1619"/>
      <c r="CO26" s="1619"/>
      <c r="CP26" s="1619"/>
      <c r="CQ26" s="1619"/>
      <c r="CR26" s="1619"/>
      <c r="CS26" s="1619"/>
      <c r="CT26" s="1619"/>
      <c r="CU26" s="1619"/>
      <c r="CV26" s="1619"/>
      <c r="CW26" s="1619"/>
      <c r="CX26" s="1619"/>
      <c r="CY26" s="1619"/>
      <c r="CZ26" s="1619"/>
      <c r="DA26" s="1619"/>
      <c r="DB26" s="1619"/>
      <c r="DC26" s="1619"/>
      <c r="DD26" s="1619"/>
      <c r="DE26" s="1619"/>
      <c r="DF26" s="1619"/>
      <c r="DG26" s="1619"/>
      <c r="DH26" s="1619"/>
      <c r="DI26" s="1619"/>
      <c r="DJ26" s="1619"/>
      <c r="DK26" s="1619"/>
      <c r="DL26" s="1619"/>
      <c r="DM26" s="1619"/>
      <c r="DN26" s="1619"/>
      <c r="DO26" s="1619"/>
      <c r="DP26" s="1620"/>
      <c r="DQ26" s="1620"/>
      <c r="DR26" s="1620"/>
      <c r="DS26" s="1620"/>
      <c r="DT26" s="1620"/>
      <c r="DU26" s="1620"/>
      <c r="DV26" s="1620"/>
      <c r="DW26" s="1620"/>
      <c r="DX26" s="1620"/>
      <c r="DY26" s="1620"/>
      <c r="DZ26" s="1620"/>
      <c r="EA26" s="1620"/>
      <c r="EB26" s="1620"/>
      <c r="EC26" s="1620"/>
      <c r="ED26" s="1620"/>
      <c r="EE26" s="1620"/>
      <c r="EF26" s="1620"/>
      <c r="EG26" s="1620"/>
      <c r="EH26" s="1620"/>
      <c r="EI26" s="1620"/>
      <c r="EJ26" s="1620"/>
      <c r="EK26" s="1620"/>
      <c r="EL26" s="1620"/>
      <c r="EM26" s="1620"/>
      <c r="EN26" s="1620"/>
      <c r="EO26" s="1620"/>
      <c r="EP26" s="1620"/>
      <c r="EQ26" s="1620"/>
      <c r="ER26" s="1620"/>
      <c r="ES26" s="1620"/>
      <c r="ET26" s="1620"/>
      <c r="EU26" s="1619"/>
      <c r="EV26" s="1619"/>
      <c r="EW26" s="1619"/>
      <c r="EX26" s="1619"/>
      <c r="EY26" s="1619"/>
      <c r="EZ26" s="1619"/>
      <c r="FA26" s="1619"/>
      <c r="FB26" s="1619"/>
      <c r="FC26" s="1619"/>
      <c r="FD26" s="1619"/>
      <c r="FE26" s="1619"/>
      <c r="FF26" s="1619"/>
      <c r="FG26" s="1619"/>
      <c r="FH26" s="1619"/>
      <c r="FI26" s="1619"/>
      <c r="FJ26" s="1619"/>
      <c r="FK26" s="1619"/>
      <c r="FL26" s="1619"/>
      <c r="FM26" s="1619"/>
      <c r="FN26" s="1619"/>
      <c r="FO26" s="1619"/>
      <c r="FP26" s="1619"/>
      <c r="FQ26" s="1619"/>
      <c r="FR26" s="1619"/>
      <c r="FS26" s="1619"/>
      <c r="FT26" s="1619"/>
      <c r="FU26" s="1619"/>
      <c r="FV26" s="1619"/>
      <c r="FW26" s="1619"/>
      <c r="FX26" s="1619"/>
      <c r="FY26" s="1619"/>
      <c r="FZ26" s="1620"/>
      <c r="GA26" s="1620"/>
      <c r="GB26" s="1620"/>
      <c r="GC26" s="1620"/>
      <c r="GD26" s="1620"/>
      <c r="GE26" s="1620"/>
      <c r="GF26" s="1620"/>
      <c r="GG26" s="1620"/>
      <c r="GH26" s="1620"/>
      <c r="GI26" s="1620"/>
      <c r="GJ26" s="1620"/>
      <c r="GK26" s="1620"/>
      <c r="GL26" s="1620"/>
      <c r="GM26" s="1620"/>
      <c r="GN26" s="1620"/>
      <c r="GO26" s="1620"/>
      <c r="GP26" s="1620"/>
      <c r="GQ26" s="1620"/>
      <c r="GR26" s="1620"/>
      <c r="GS26" s="1620"/>
      <c r="GT26" s="1620"/>
      <c r="GU26" s="1620"/>
      <c r="GV26" s="1620"/>
      <c r="GW26" s="1620"/>
      <c r="GX26" s="1620"/>
      <c r="GY26" s="1620"/>
      <c r="GZ26" s="1620"/>
      <c r="HA26" s="1620"/>
      <c r="HB26" s="1620"/>
      <c r="HC26" s="1620"/>
      <c r="HD26" s="1619"/>
      <c r="HE26" s="1619"/>
      <c r="HF26" s="1619"/>
      <c r="HG26" s="1619"/>
      <c r="HH26" s="1619"/>
      <c r="HI26" s="1619"/>
      <c r="HJ26" s="1619"/>
      <c r="HK26" s="1619"/>
      <c r="HL26" s="1619"/>
      <c r="HM26" s="1619"/>
      <c r="HN26" s="1619"/>
      <c r="HO26" s="1619"/>
      <c r="HP26" s="1619"/>
      <c r="HQ26" s="1619"/>
      <c r="HR26" s="1619"/>
      <c r="HS26" s="1619"/>
      <c r="HT26" s="1619"/>
      <c r="HU26" s="1619"/>
      <c r="HV26" s="1619"/>
      <c r="HW26" s="1619"/>
      <c r="HX26" s="1619"/>
      <c r="HY26" s="1619"/>
      <c r="HZ26" s="1619"/>
      <c r="IA26" s="1619"/>
      <c r="IB26" s="1619"/>
      <c r="IC26" s="1619"/>
      <c r="ID26" s="1619"/>
      <c r="IE26" s="1619"/>
      <c r="IF26" s="1619"/>
      <c r="IG26" s="1619"/>
      <c r="IH26" s="1619"/>
      <c r="II26" s="1620"/>
      <c r="IJ26" s="1620"/>
      <c r="IK26" s="1620"/>
      <c r="IL26" s="1620"/>
      <c r="IM26" s="1620"/>
      <c r="IN26" s="1620"/>
      <c r="IO26" s="1620"/>
      <c r="IP26" s="1620"/>
      <c r="IQ26" s="1620"/>
      <c r="IR26" s="1620"/>
      <c r="IS26" s="1620"/>
      <c r="IT26" s="1620"/>
      <c r="IU26" s="1620"/>
      <c r="IV26" s="1620"/>
      <c r="IW26" s="1620"/>
      <c r="IX26" s="1620"/>
      <c r="IY26" s="1620"/>
      <c r="IZ26" s="1620"/>
      <c r="JA26" s="1620"/>
      <c r="JB26" s="1620"/>
      <c r="JC26" s="1620"/>
      <c r="JD26" s="1620"/>
      <c r="JE26" s="1620"/>
      <c r="JF26" s="1620"/>
      <c r="JG26" s="1620"/>
      <c r="JH26" s="1620"/>
      <c r="JI26" s="1620"/>
      <c r="JJ26" s="1620"/>
      <c r="JK26" s="1620"/>
      <c r="JL26" s="1620"/>
      <c r="JM26" s="1619"/>
      <c r="JN26" s="1619"/>
      <c r="JO26" s="1619"/>
      <c r="JP26" s="1619"/>
      <c r="JQ26" s="1619"/>
      <c r="JR26" s="1619"/>
      <c r="JS26" s="1619"/>
      <c r="JT26" s="1619"/>
      <c r="JU26" s="1619"/>
      <c r="JV26" s="1619"/>
      <c r="JW26" s="1619"/>
      <c r="JX26" s="1619"/>
      <c r="JY26" s="1619"/>
      <c r="JZ26" s="1619"/>
      <c r="KA26" s="1619"/>
      <c r="KB26" s="1619"/>
      <c r="KC26" s="1619"/>
      <c r="KD26" s="1619"/>
      <c r="KE26" s="1619"/>
      <c r="KF26" s="1619"/>
      <c r="KG26" s="1619"/>
      <c r="KH26" s="1619"/>
      <c r="KI26" s="1619"/>
      <c r="KJ26" s="1619"/>
      <c r="KK26" s="1619"/>
      <c r="KL26" s="1619"/>
      <c r="KM26" s="1619"/>
      <c r="KN26" s="1619"/>
      <c r="KO26" s="1619"/>
      <c r="KP26" s="1619"/>
      <c r="KQ26" s="1619"/>
      <c r="KR26" s="1620"/>
      <c r="KS26" s="1620"/>
      <c r="KT26" s="1620"/>
      <c r="KU26" s="1620"/>
      <c r="KV26" s="1620"/>
      <c r="KW26" s="1620"/>
      <c r="KX26" s="1620"/>
      <c r="KY26" s="1620"/>
      <c r="KZ26" s="1620"/>
      <c r="LA26" s="1620"/>
      <c r="LB26" s="1620"/>
      <c r="LC26" s="1620"/>
      <c r="LD26" s="1620"/>
      <c r="LE26" s="1620"/>
      <c r="LF26" s="1620"/>
      <c r="LG26" s="1620"/>
      <c r="LH26" s="1620"/>
      <c r="LI26" s="1620"/>
      <c r="LJ26" s="1620"/>
      <c r="LK26" s="1620"/>
      <c r="LL26" s="1620"/>
      <c r="LM26" s="1620"/>
      <c r="LN26" s="1620"/>
      <c r="LO26" s="1620"/>
      <c r="LP26" s="1620"/>
      <c r="LQ26" s="1620"/>
      <c r="LR26" s="1620"/>
      <c r="LS26" s="1620"/>
      <c r="LT26" s="1620"/>
      <c r="LU26" s="1620"/>
      <c r="LV26" s="1620"/>
      <c r="LW26" s="1619"/>
      <c r="LX26" s="1619"/>
      <c r="LY26" s="1619"/>
      <c r="LZ26" s="1619"/>
      <c r="MA26" s="1619"/>
      <c r="MB26" s="1619"/>
      <c r="MC26" s="1619"/>
      <c r="MD26" s="1619"/>
      <c r="ME26" s="1619"/>
      <c r="MF26" s="1619"/>
      <c r="MG26" s="1619"/>
      <c r="MH26" s="1619"/>
      <c r="MI26" s="1619"/>
      <c r="MJ26" s="1619"/>
      <c r="MK26" s="1619"/>
      <c r="ML26" s="1619"/>
      <c r="MM26" s="1619"/>
      <c r="MN26" s="1619"/>
      <c r="MO26" s="1619"/>
      <c r="MP26" s="1619"/>
      <c r="MQ26" s="1619"/>
      <c r="MR26" s="1619"/>
      <c r="MS26" s="1619"/>
      <c r="MT26" s="1619"/>
      <c r="MU26" s="1619"/>
      <c r="MV26" s="1619"/>
      <c r="MW26" s="1619"/>
      <c r="MX26" s="1619"/>
      <c r="MY26" s="1619"/>
      <c r="MZ26" s="1620"/>
      <c r="NA26" s="1620"/>
      <c r="NB26" s="1620"/>
      <c r="NC26" s="1620"/>
      <c r="ND26" s="1620"/>
      <c r="NE26" s="1620"/>
      <c r="NF26" s="1620"/>
      <c r="NG26" s="1620"/>
      <c r="NH26" s="1620"/>
      <c r="NI26" s="1620"/>
      <c r="NJ26" s="1620"/>
      <c r="NK26" s="1620"/>
      <c r="NL26" s="1620"/>
      <c r="NM26" s="1620"/>
      <c r="NN26" s="1620"/>
      <c r="NO26" s="1620"/>
      <c r="NP26" s="1620"/>
      <c r="NQ26" s="1620"/>
      <c r="NR26" s="1620"/>
      <c r="NS26" s="1620"/>
      <c r="NT26" s="1620"/>
      <c r="NU26" s="1620"/>
      <c r="NV26" s="1620"/>
      <c r="NW26" s="1620"/>
      <c r="NX26" s="1620"/>
      <c r="NY26" s="1620"/>
      <c r="NZ26" s="1620"/>
      <c r="OA26" s="1620"/>
      <c r="OB26" s="1620"/>
      <c r="OC26" s="1620"/>
      <c r="OD26" s="1620"/>
      <c r="OE26" s="345" t="s">
        <v>929</v>
      </c>
      <c r="OF26" s="353"/>
    </row>
    <row r="27" spans="1:396">
      <c r="A27" s="356">
        <f t="shared" si="26"/>
        <v>21</v>
      </c>
      <c r="B27" s="1618"/>
      <c r="C27" s="357">
        <f t="shared" si="1"/>
        <v>0</v>
      </c>
      <c r="D27" s="357">
        <f t="shared" si="1"/>
        <v>0</v>
      </c>
      <c r="E27" s="359">
        <f t="shared" si="5"/>
        <v>0</v>
      </c>
      <c r="F27" s="359">
        <f t="shared" si="6"/>
        <v>0</v>
      </c>
      <c r="G27" s="359">
        <f t="shared" si="7"/>
        <v>0</v>
      </c>
      <c r="H27" s="359">
        <f t="shared" si="8"/>
        <v>0</v>
      </c>
      <c r="I27" s="359">
        <f t="shared" si="9"/>
        <v>0</v>
      </c>
      <c r="J27" s="359">
        <f t="shared" si="10"/>
        <v>0</v>
      </c>
      <c r="K27" s="359">
        <f t="shared" si="11"/>
        <v>0</v>
      </c>
      <c r="L27" s="359">
        <f t="shared" si="12"/>
        <v>0</v>
      </c>
      <c r="M27" s="359">
        <f t="shared" si="13"/>
        <v>0</v>
      </c>
      <c r="N27" s="359">
        <f t="shared" si="14"/>
        <v>0</v>
      </c>
      <c r="O27" s="359">
        <f t="shared" si="15"/>
        <v>0</v>
      </c>
      <c r="P27" s="359">
        <f t="shared" si="16"/>
        <v>0</v>
      </c>
      <c r="Q27" s="359">
        <f t="shared" si="17"/>
        <v>0</v>
      </c>
      <c r="R27" s="359">
        <f t="shared" si="18"/>
        <v>0</v>
      </c>
      <c r="S27" s="359">
        <f t="shared" si="19"/>
        <v>0</v>
      </c>
      <c r="T27" s="359">
        <f t="shared" si="20"/>
        <v>0</v>
      </c>
      <c r="U27" s="359">
        <f t="shared" si="21"/>
        <v>0</v>
      </c>
      <c r="V27" s="359">
        <f t="shared" si="22"/>
        <v>0</v>
      </c>
      <c r="W27" s="359">
        <f t="shared" si="2"/>
        <v>0</v>
      </c>
      <c r="X27" s="359">
        <f t="shared" si="23"/>
        <v>0</v>
      </c>
      <c r="Y27" s="359">
        <f t="shared" si="3"/>
        <v>0</v>
      </c>
      <c r="Z27" s="359">
        <f t="shared" si="4"/>
        <v>0</v>
      </c>
      <c r="AA27" s="359">
        <f t="shared" si="24"/>
        <v>0</v>
      </c>
      <c r="AB27" s="359">
        <f t="shared" si="25"/>
        <v>0</v>
      </c>
      <c r="AC27" s="1619"/>
      <c r="AD27" s="1619"/>
      <c r="AE27" s="1619"/>
      <c r="AF27" s="1619"/>
      <c r="AG27" s="1619"/>
      <c r="AH27" s="1619"/>
      <c r="AI27" s="1619"/>
      <c r="AJ27" s="1619"/>
      <c r="AK27" s="1619"/>
      <c r="AL27" s="1619"/>
      <c r="AM27" s="1619"/>
      <c r="AN27" s="1619"/>
      <c r="AO27" s="1619"/>
      <c r="AP27" s="1619"/>
      <c r="AQ27" s="1619"/>
      <c r="AR27" s="1619"/>
      <c r="AS27" s="1619"/>
      <c r="AT27" s="1619"/>
      <c r="AU27" s="1619"/>
      <c r="AV27" s="1619"/>
      <c r="AW27" s="1619"/>
      <c r="AX27" s="1619"/>
      <c r="AY27" s="1619"/>
      <c r="AZ27" s="1619"/>
      <c r="BA27" s="1619"/>
      <c r="BB27" s="1619"/>
      <c r="BC27" s="1619"/>
      <c r="BD27" s="1619"/>
      <c r="BE27" s="1619"/>
      <c r="BF27" s="1619"/>
      <c r="BG27" s="1620"/>
      <c r="BH27" s="1620"/>
      <c r="BI27" s="1620"/>
      <c r="BJ27" s="1620"/>
      <c r="BK27" s="1620"/>
      <c r="BL27" s="1620"/>
      <c r="BM27" s="1620"/>
      <c r="BN27" s="1620"/>
      <c r="BO27" s="1620"/>
      <c r="BP27" s="1620"/>
      <c r="BQ27" s="1620"/>
      <c r="BR27" s="1620"/>
      <c r="BS27" s="1620"/>
      <c r="BT27" s="1620"/>
      <c r="BU27" s="1620"/>
      <c r="BV27" s="1620"/>
      <c r="BW27" s="1620"/>
      <c r="BX27" s="1620"/>
      <c r="BY27" s="1620"/>
      <c r="BZ27" s="1620"/>
      <c r="CA27" s="1620"/>
      <c r="CB27" s="1620"/>
      <c r="CC27" s="1620"/>
      <c r="CD27" s="1620"/>
      <c r="CE27" s="1620"/>
      <c r="CF27" s="1620"/>
      <c r="CG27" s="1620"/>
      <c r="CH27" s="1620"/>
      <c r="CI27" s="1620"/>
      <c r="CJ27" s="1620"/>
      <c r="CK27" s="1620"/>
      <c r="CL27" s="1619"/>
      <c r="CM27" s="1619"/>
      <c r="CN27" s="1619"/>
      <c r="CO27" s="1619"/>
      <c r="CP27" s="1619"/>
      <c r="CQ27" s="1619"/>
      <c r="CR27" s="1619"/>
      <c r="CS27" s="1619"/>
      <c r="CT27" s="1619"/>
      <c r="CU27" s="1619"/>
      <c r="CV27" s="1619"/>
      <c r="CW27" s="1619"/>
      <c r="CX27" s="1619"/>
      <c r="CY27" s="1619"/>
      <c r="CZ27" s="1619"/>
      <c r="DA27" s="1619"/>
      <c r="DB27" s="1619"/>
      <c r="DC27" s="1619"/>
      <c r="DD27" s="1619"/>
      <c r="DE27" s="1619"/>
      <c r="DF27" s="1619"/>
      <c r="DG27" s="1619"/>
      <c r="DH27" s="1619"/>
      <c r="DI27" s="1619"/>
      <c r="DJ27" s="1619"/>
      <c r="DK27" s="1619"/>
      <c r="DL27" s="1619"/>
      <c r="DM27" s="1619"/>
      <c r="DN27" s="1619"/>
      <c r="DO27" s="1619"/>
      <c r="DP27" s="1620"/>
      <c r="DQ27" s="1620"/>
      <c r="DR27" s="1620"/>
      <c r="DS27" s="1620"/>
      <c r="DT27" s="1620"/>
      <c r="DU27" s="1620"/>
      <c r="DV27" s="1620"/>
      <c r="DW27" s="1620"/>
      <c r="DX27" s="1620"/>
      <c r="DY27" s="1620"/>
      <c r="DZ27" s="1620"/>
      <c r="EA27" s="1620"/>
      <c r="EB27" s="1620"/>
      <c r="EC27" s="1620"/>
      <c r="ED27" s="1620"/>
      <c r="EE27" s="1620"/>
      <c r="EF27" s="1620"/>
      <c r="EG27" s="1620"/>
      <c r="EH27" s="1620"/>
      <c r="EI27" s="1620"/>
      <c r="EJ27" s="1620"/>
      <c r="EK27" s="1620"/>
      <c r="EL27" s="1620"/>
      <c r="EM27" s="1620"/>
      <c r="EN27" s="1620"/>
      <c r="EO27" s="1620"/>
      <c r="EP27" s="1620"/>
      <c r="EQ27" s="1620"/>
      <c r="ER27" s="1620"/>
      <c r="ES27" s="1620"/>
      <c r="ET27" s="1620"/>
      <c r="EU27" s="1619"/>
      <c r="EV27" s="1619"/>
      <c r="EW27" s="1619"/>
      <c r="EX27" s="1619"/>
      <c r="EY27" s="1619"/>
      <c r="EZ27" s="1619"/>
      <c r="FA27" s="1619"/>
      <c r="FB27" s="1619"/>
      <c r="FC27" s="1619"/>
      <c r="FD27" s="1619"/>
      <c r="FE27" s="1619"/>
      <c r="FF27" s="1619"/>
      <c r="FG27" s="1619"/>
      <c r="FH27" s="1619"/>
      <c r="FI27" s="1619"/>
      <c r="FJ27" s="1619"/>
      <c r="FK27" s="1619"/>
      <c r="FL27" s="1619"/>
      <c r="FM27" s="1619"/>
      <c r="FN27" s="1619"/>
      <c r="FO27" s="1619"/>
      <c r="FP27" s="1619"/>
      <c r="FQ27" s="1619"/>
      <c r="FR27" s="1619"/>
      <c r="FS27" s="1619"/>
      <c r="FT27" s="1619"/>
      <c r="FU27" s="1619"/>
      <c r="FV27" s="1619"/>
      <c r="FW27" s="1619"/>
      <c r="FX27" s="1619"/>
      <c r="FY27" s="1619"/>
      <c r="FZ27" s="1620"/>
      <c r="GA27" s="1620"/>
      <c r="GB27" s="1620"/>
      <c r="GC27" s="1620"/>
      <c r="GD27" s="1620"/>
      <c r="GE27" s="1620"/>
      <c r="GF27" s="1620"/>
      <c r="GG27" s="1620"/>
      <c r="GH27" s="1620"/>
      <c r="GI27" s="1620"/>
      <c r="GJ27" s="1620"/>
      <c r="GK27" s="1620"/>
      <c r="GL27" s="1620"/>
      <c r="GM27" s="1620"/>
      <c r="GN27" s="1620"/>
      <c r="GO27" s="1620"/>
      <c r="GP27" s="1620"/>
      <c r="GQ27" s="1620"/>
      <c r="GR27" s="1620"/>
      <c r="GS27" s="1620"/>
      <c r="GT27" s="1620"/>
      <c r="GU27" s="1620"/>
      <c r="GV27" s="1620"/>
      <c r="GW27" s="1620"/>
      <c r="GX27" s="1620"/>
      <c r="GY27" s="1620"/>
      <c r="GZ27" s="1620"/>
      <c r="HA27" s="1620"/>
      <c r="HB27" s="1620"/>
      <c r="HC27" s="1620"/>
      <c r="HD27" s="1619"/>
      <c r="HE27" s="1619"/>
      <c r="HF27" s="1619"/>
      <c r="HG27" s="1619"/>
      <c r="HH27" s="1619"/>
      <c r="HI27" s="1619"/>
      <c r="HJ27" s="1619"/>
      <c r="HK27" s="1619"/>
      <c r="HL27" s="1619"/>
      <c r="HM27" s="1619"/>
      <c r="HN27" s="1619"/>
      <c r="HO27" s="1619"/>
      <c r="HP27" s="1619"/>
      <c r="HQ27" s="1619"/>
      <c r="HR27" s="1619"/>
      <c r="HS27" s="1619"/>
      <c r="HT27" s="1619"/>
      <c r="HU27" s="1619"/>
      <c r="HV27" s="1619"/>
      <c r="HW27" s="1619"/>
      <c r="HX27" s="1619"/>
      <c r="HY27" s="1619"/>
      <c r="HZ27" s="1619"/>
      <c r="IA27" s="1619"/>
      <c r="IB27" s="1619"/>
      <c r="IC27" s="1619"/>
      <c r="ID27" s="1619"/>
      <c r="IE27" s="1619"/>
      <c r="IF27" s="1619"/>
      <c r="IG27" s="1619"/>
      <c r="IH27" s="1619"/>
      <c r="II27" s="1620"/>
      <c r="IJ27" s="1620"/>
      <c r="IK27" s="1620"/>
      <c r="IL27" s="1620"/>
      <c r="IM27" s="1620"/>
      <c r="IN27" s="1620"/>
      <c r="IO27" s="1620"/>
      <c r="IP27" s="1620"/>
      <c r="IQ27" s="1620"/>
      <c r="IR27" s="1620"/>
      <c r="IS27" s="1620"/>
      <c r="IT27" s="1620"/>
      <c r="IU27" s="1620"/>
      <c r="IV27" s="1620"/>
      <c r="IW27" s="1620"/>
      <c r="IX27" s="1620"/>
      <c r="IY27" s="1620"/>
      <c r="IZ27" s="1620"/>
      <c r="JA27" s="1620"/>
      <c r="JB27" s="1620"/>
      <c r="JC27" s="1620"/>
      <c r="JD27" s="1620"/>
      <c r="JE27" s="1620"/>
      <c r="JF27" s="1620"/>
      <c r="JG27" s="1620"/>
      <c r="JH27" s="1620"/>
      <c r="JI27" s="1620"/>
      <c r="JJ27" s="1620"/>
      <c r="JK27" s="1620"/>
      <c r="JL27" s="1620"/>
      <c r="JM27" s="1619"/>
      <c r="JN27" s="1619"/>
      <c r="JO27" s="1619"/>
      <c r="JP27" s="1619"/>
      <c r="JQ27" s="1619"/>
      <c r="JR27" s="1619"/>
      <c r="JS27" s="1619"/>
      <c r="JT27" s="1619"/>
      <c r="JU27" s="1619"/>
      <c r="JV27" s="1619"/>
      <c r="JW27" s="1619"/>
      <c r="JX27" s="1619"/>
      <c r="JY27" s="1619"/>
      <c r="JZ27" s="1619"/>
      <c r="KA27" s="1619"/>
      <c r="KB27" s="1619"/>
      <c r="KC27" s="1619"/>
      <c r="KD27" s="1619"/>
      <c r="KE27" s="1619"/>
      <c r="KF27" s="1619"/>
      <c r="KG27" s="1619"/>
      <c r="KH27" s="1619"/>
      <c r="KI27" s="1619"/>
      <c r="KJ27" s="1619"/>
      <c r="KK27" s="1619"/>
      <c r="KL27" s="1619"/>
      <c r="KM27" s="1619"/>
      <c r="KN27" s="1619"/>
      <c r="KO27" s="1619"/>
      <c r="KP27" s="1619"/>
      <c r="KQ27" s="1619"/>
      <c r="KR27" s="1620"/>
      <c r="KS27" s="1620"/>
      <c r="KT27" s="1620"/>
      <c r="KU27" s="1620"/>
      <c r="KV27" s="1620"/>
      <c r="KW27" s="1620"/>
      <c r="KX27" s="1620"/>
      <c r="KY27" s="1620"/>
      <c r="KZ27" s="1620"/>
      <c r="LA27" s="1620"/>
      <c r="LB27" s="1620"/>
      <c r="LC27" s="1620"/>
      <c r="LD27" s="1620"/>
      <c r="LE27" s="1620"/>
      <c r="LF27" s="1620"/>
      <c r="LG27" s="1620"/>
      <c r="LH27" s="1620"/>
      <c r="LI27" s="1620"/>
      <c r="LJ27" s="1620"/>
      <c r="LK27" s="1620"/>
      <c r="LL27" s="1620"/>
      <c r="LM27" s="1620"/>
      <c r="LN27" s="1620"/>
      <c r="LO27" s="1620"/>
      <c r="LP27" s="1620"/>
      <c r="LQ27" s="1620"/>
      <c r="LR27" s="1620"/>
      <c r="LS27" s="1620"/>
      <c r="LT27" s="1620"/>
      <c r="LU27" s="1620"/>
      <c r="LV27" s="1620"/>
      <c r="LW27" s="1619"/>
      <c r="LX27" s="1619"/>
      <c r="LY27" s="1619"/>
      <c r="LZ27" s="1619"/>
      <c r="MA27" s="1619"/>
      <c r="MB27" s="1619"/>
      <c r="MC27" s="1619"/>
      <c r="MD27" s="1619"/>
      <c r="ME27" s="1619"/>
      <c r="MF27" s="1619"/>
      <c r="MG27" s="1619"/>
      <c r="MH27" s="1619"/>
      <c r="MI27" s="1619"/>
      <c r="MJ27" s="1619"/>
      <c r="MK27" s="1619"/>
      <c r="ML27" s="1619"/>
      <c r="MM27" s="1619"/>
      <c r="MN27" s="1619"/>
      <c r="MO27" s="1619"/>
      <c r="MP27" s="1619"/>
      <c r="MQ27" s="1619"/>
      <c r="MR27" s="1619"/>
      <c r="MS27" s="1619"/>
      <c r="MT27" s="1619"/>
      <c r="MU27" s="1619"/>
      <c r="MV27" s="1619"/>
      <c r="MW27" s="1619"/>
      <c r="MX27" s="1619"/>
      <c r="MY27" s="1619"/>
      <c r="MZ27" s="1620"/>
      <c r="NA27" s="1620"/>
      <c r="NB27" s="1620"/>
      <c r="NC27" s="1620"/>
      <c r="ND27" s="1620"/>
      <c r="NE27" s="1620"/>
      <c r="NF27" s="1620"/>
      <c r="NG27" s="1620"/>
      <c r="NH27" s="1620"/>
      <c r="NI27" s="1620"/>
      <c r="NJ27" s="1620"/>
      <c r="NK27" s="1620"/>
      <c r="NL27" s="1620"/>
      <c r="NM27" s="1620"/>
      <c r="NN27" s="1620"/>
      <c r="NO27" s="1620"/>
      <c r="NP27" s="1620"/>
      <c r="NQ27" s="1620"/>
      <c r="NR27" s="1620"/>
      <c r="NS27" s="1620"/>
      <c r="NT27" s="1620"/>
      <c r="NU27" s="1620"/>
      <c r="NV27" s="1620"/>
      <c r="NW27" s="1620"/>
      <c r="NX27" s="1620"/>
      <c r="NY27" s="1620"/>
      <c r="NZ27" s="1620"/>
      <c r="OA27" s="1620"/>
      <c r="OB27" s="1620"/>
      <c r="OC27" s="1620"/>
      <c r="OD27" s="1620"/>
      <c r="OE27" s="345" t="s">
        <v>929</v>
      </c>
      <c r="OF27" s="345"/>
    </row>
    <row r="28" spans="1:396">
      <c r="A28" s="356">
        <f t="shared" si="26"/>
        <v>22</v>
      </c>
      <c r="B28" s="1618"/>
      <c r="C28" s="357">
        <f t="shared" si="1"/>
        <v>0</v>
      </c>
      <c r="D28" s="357">
        <f t="shared" si="1"/>
        <v>0</v>
      </c>
      <c r="E28" s="359">
        <f t="shared" si="5"/>
        <v>0</v>
      </c>
      <c r="F28" s="359">
        <f t="shared" si="6"/>
        <v>0</v>
      </c>
      <c r="G28" s="359">
        <f t="shared" si="7"/>
        <v>0</v>
      </c>
      <c r="H28" s="359">
        <f t="shared" si="8"/>
        <v>0</v>
      </c>
      <c r="I28" s="359">
        <f t="shared" si="9"/>
        <v>0</v>
      </c>
      <c r="J28" s="359">
        <f t="shared" si="10"/>
        <v>0</v>
      </c>
      <c r="K28" s="359">
        <f t="shared" si="11"/>
        <v>0</v>
      </c>
      <c r="L28" s="359">
        <f t="shared" si="12"/>
        <v>0</v>
      </c>
      <c r="M28" s="359">
        <f t="shared" si="13"/>
        <v>0</v>
      </c>
      <c r="N28" s="359">
        <f t="shared" si="14"/>
        <v>0</v>
      </c>
      <c r="O28" s="359">
        <f t="shared" si="15"/>
        <v>0</v>
      </c>
      <c r="P28" s="359">
        <f t="shared" si="16"/>
        <v>0</v>
      </c>
      <c r="Q28" s="359">
        <f t="shared" si="17"/>
        <v>0</v>
      </c>
      <c r="R28" s="359">
        <f t="shared" si="18"/>
        <v>0</v>
      </c>
      <c r="S28" s="359">
        <f t="shared" si="19"/>
        <v>0</v>
      </c>
      <c r="T28" s="359">
        <f t="shared" si="20"/>
        <v>0</v>
      </c>
      <c r="U28" s="359">
        <f t="shared" si="21"/>
        <v>0</v>
      </c>
      <c r="V28" s="359">
        <f t="shared" si="22"/>
        <v>0</v>
      </c>
      <c r="W28" s="359">
        <f t="shared" si="2"/>
        <v>0</v>
      </c>
      <c r="X28" s="359">
        <f t="shared" si="23"/>
        <v>0</v>
      </c>
      <c r="Y28" s="359">
        <f t="shared" si="3"/>
        <v>0</v>
      </c>
      <c r="Z28" s="359">
        <f t="shared" si="4"/>
        <v>0</v>
      </c>
      <c r="AA28" s="359">
        <f t="shared" si="24"/>
        <v>0</v>
      </c>
      <c r="AB28" s="359">
        <f t="shared" si="25"/>
        <v>0</v>
      </c>
      <c r="AC28" s="1619"/>
      <c r="AD28" s="1619"/>
      <c r="AE28" s="1619"/>
      <c r="AF28" s="1619"/>
      <c r="AG28" s="1619"/>
      <c r="AH28" s="1619"/>
      <c r="AI28" s="1619"/>
      <c r="AJ28" s="1619"/>
      <c r="AK28" s="1619"/>
      <c r="AL28" s="1619"/>
      <c r="AM28" s="1619"/>
      <c r="AN28" s="1619"/>
      <c r="AO28" s="1619"/>
      <c r="AP28" s="1619"/>
      <c r="AQ28" s="1619"/>
      <c r="AR28" s="1619"/>
      <c r="AS28" s="1619"/>
      <c r="AT28" s="1619"/>
      <c r="AU28" s="1619"/>
      <c r="AV28" s="1619"/>
      <c r="AW28" s="1619"/>
      <c r="AX28" s="1619"/>
      <c r="AY28" s="1619"/>
      <c r="AZ28" s="1619"/>
      <c r="BA28" s="1619"/>
      <c r="BB28" s="1619"/>
      <c r="BC28" s="1619"/>
      <c r="BD28" s="1619"/>
      <c r="BE28" s="1619"/>
      <c r="BF28" s="1619"/>
      <c r="BG28" s="1620"/>
      <c r="BH28" s="1620"/>
      <c r="BI28" s="1620"/>
      <c r="BJ28" s="1620"/>
      <c r="BK28" s="1620"/>
      <c r="BL28" s="1620"/>
      <c r="BM28" s="1620"/>
      <c r="BN28" s="1620"/>
      <c r="BO28" s="1620"/>
      <c r="BP28" s="1620"/>
      <c r="BQ28" s="1620"/>
      <c r="BR28" s="1620"/>
      <c r="BS28" s="1620"/>
      <c r="BT28" s="1620"/>
      <c r="BU28" s="1620"/>
      <c r="BV28" s="1620"/>
      <c r="BW28" s="1620"/>
      <c r="BX28" s="1620"/>
      <c r="BY28" s="1620"/>
      <c r="BZ28" s="1620"/>
      <c r="CA28" s="1620"/>
      <c r="CB28" s="1620"/>
      <c r="CC28" s="1620"/>
      <c r="CD28" s="1620"/>
      <c r="CE28" s="1620"/>
      <c r="CF28" s="1620"/>
      <c r="CG28" s="1620"/>
      <c r="CH28" s="1620"/>
      <c r="CI28" s="1620"/>
      <c r="CJ28" s="1620"/>
      <c r="CK28" s="1620"/>
      <c r="CL28" s="1619"/>
      <c r="CM28" s="1619"/>
      <c r="CN28" s="1619"/>
      <c r="CO28" s="1619"/>
      <c r="CP28" s="1619"/>
      <c r="CQ28" s="1619"/>
      <c r="CR28" s="1619"/>
      <c r="CS28" s="1619"/>
      <c r="CT28" s="1619"/>
      <c r="CU28" s="1619"/>
      <c r="CV28" s="1619"/>
      <c r="CW28" s="1619"/>
      <c r="CX28" s="1619"/>
      <c r="CY28" s="1619"/>
      <c r="CZ28" s="1619"/>
      <c r="DA28" s="1619"/>
      <c r="DB28" s="1619"/>
      <c r="DC28" s="1619"/>
      <c r="DD28" s="1619"/>
      <c r="DE28" s="1619"/>
      <c r="DF28" s="1619"/>
      <c r="DG28" s="1619"/>
      <c r="DH28" s="1619"/>
      <c r="DI28" s="1619"/>
      <c r="DJ28" s="1619"/>
      <c r="DK28" s="1619"/>
      <c r="DL28" s="1619"/>
      <c r="DM28" s="1619"/>
      <c r="DN28" s="1619"/>
      <c r="DO28" s="1619"/>
      <c r="DP28" s="1620"/>
      <c r="DQ28" s="1620"/>
      <c r="DR28" s="1620"/>
      <c r="DS28" s="1620"/>
      <c r="DT28" s="1620"/>
      <c r="DU28" s="1620"/>
      <c r="DV28" s="1620"/>
      <c r="DW28" s="1620"/>
      <c r="DX28" s="1620"/>
      <c r="DY28" s="1620"/>
      <c r="DZ28" s="1620"/>
      <c r="EA28" s="1620"/>
      <c r="EB28" s="1620"/>
      <c r="EC28" s="1620"/>
      <c r="ED28" s="1620"/>
      <c r="EE28" s="1620"/>
      <c r="EF28" s="1620"/>
      <c r="EG28" s="1620"/>
      <c r="EH28" s="1620"/>
      <c r="EI28" s="1620"/>
      <c r="EJ28" s="1620"/>
      <c r="EK28" s="1620"/>
      <c r="EL28" s="1620"/>
      <c r="EM28" s="1620"/>
      <c r="EN28" s="1620"/>
      <c r="EO28" s="1620"/>
      <c r="EP28" s="1620"/>
      <c r="EQ28" s="1620"/>
      <c r="ER28" s="1620"/>
      <c r="ES28" s="1620"/>
      <c r="ET28" s="1620"/>
      <c r="EU28" s="1619"/>
      <c r="EV28" s="1619"/>
      <c r="EW28" s="1619"/>
      <c r="EX28" s="1619"/>
      <c r="EY28" s="1619"/>
      <c r="EZ28" s="1619"/>
      <c r="FA28" s="1619"/>
      <c r="FB28" s="1619"/>
      <c r="FC28" s="1619"/>
      <c r="FD28" s="1619"/>
      <c r="FE28" s="1619"/>
      <c r="FF28" s="1619"/>
      <c r="FG28" s="1619"/>
      <c r="FH28" s="1619"/>
      <c r="FI28" s="1619"/>
      <c r="FJ28" s="1619"/>
      <c r="FK28" s="1619"/>
      <c r="FL28" s="1619"/>
      <c r="FM28" s="1619"/>
      <c r="FN28" s="1619"/>
      <c r="FO28" s="1619"/>
      <c r="FP28" s="1619"/>
      <c r="FQ28" s="1619"/>
      <c r="FR28" s="1619"/>
      <c r="FS28" s="1619"/>
      <c r="FT28" s="1619"/>
      <c r="FU28" s="1619"/>
      <c r="FV28" s="1619"/>
      <c r="FW28" s="1619"/>
      <c r="FX28" s="1619"/>
      <c r="FY28" s="1619"/>
      <c r="FZ28" s="1620"/>
      <c r="GA28" s="1620"/>
      <c r="GB28" s="1620"/>
      <c r="GC28" s="1620"/>
      <c r="GD28" s="1620"/>
      <c r="GE28" s="1620"/>
      <c r="GF28" s="1620"/>
      <c r="GG28" s="1620"/>
      <c r="GH28" s="1620"/>
      <c r="GI28" s="1620"/>
      <c r="GJ28" s="1620"/>
      <c r="GK28" s="1620"/>
      <c r="GL28" s="1620"/>
      <c r="GM28" s="1620"/>
      <c r="GN28" s="1620"/>
      <c r="GO28" s="1620"/>
      <c r="GP28" s="1620"/>
      <c r="GQ28" s="1620"/>
      <c r="GR28" s="1620"/>
      <c r="GS28" s="1620"/>
      <c r="GT28" s="1620"/>
      <c r="GU28" s="1620"/>
      <c r="GV28" s="1620"/>
      <c r="GW28" s="1620"/>
      <c r="GX28" s="1620"/>
      <c r="GY28" s="1620"/>
      <c r="GZ28" s="1620"/>
      <c r="HA28" s="1620"/>
      <c r="HB28" s="1620"/>
      <c r="HC28" s="1620"/>
      <c r="HD28" s="1619"/>
      <c r="HE28" s="1619"/>
      <c r="HF28" s="1619"/>
      <c r="HG28" s="1619"/>
      <c r="HH28" s="1619"/>
      <c r="HI28" s="1619"/>
      <c r="HJ28" s="1619"/>
      <c r="HK28" s="1619"/>
      <c r="HL28" s="1619"/>
      <c r="HM28" s="1619"/>
      <c r="HN28" s="1619"/>
      <c r="HO28" s="1619"/>
      <c r="HP28" s="1619"/>
      <c r="HQ28" s="1619"/>
      <c r="HR28" s="1619"/>
      <c r="HS28" s="1619"/>
      <c r="HT28" s="1619"/>
      <c r="HU28" s="1619"/>
      <c r="HV28" s="1619"/>
      <c r="HW28" s="1619"/>
      <c r="HX28" s="1619"/>
      <c r="HY28" s="1619"/>
      <c r="HZ28" s="1619"/>
      <c r="IA28" s="1619"/>
      <c r="IB28" s="1619"/>
      <c r="IC28" s="1619"/>
      <c r="ID28" s="1619"/>
      <c r="IE28" s="1619"/>
      <c r="IF28" s="1619"/>
      <c r="IG28" s="1619"/>
      <c r="IH28" s="1619"/>
      <c r="II28" s="1620"/>
      <c r="IJ28" s="1620"/>
      <c r="IK28" s="1620"/>
      <c r="IL28" s="1620"/>
      <c r="IM28" s="1620"/>
      <c r="IN28" s="1620"/>
      <c r="IO28" s="1620"/>
      <c r="IP28" s="1620"/>
      <c r="IQ28" s="1620"/>
      <c r="IR28" s="1620"/>
      <c r="IS28" s="1620"/>
      <c r="IT28" s="1620"/>
      <c r="IU28" s="1620"/>
      <c r="IV28" s="1620"/>
      <c r="IW28" s="1620"/>
      <c r="IX28" s="1620"/>
      <c r="IY28" s="1620"/>
      <c r="IZ28" s="1620"/>
      <c r="JA28" s="1620"/>
      <c r="JB28" s="1620"/>
      <c r="JC28" s="1620"/>
      <c r="JD28" s="1620"/>
      <c r="JE28" s="1620"/>
      <c r="JF28" s="1620"/>
      <c r="JG28" s="1620"/>
      <c r="JH28" s="1620"/>
      <c r="JI28" s="1620"/>
      <c r="JJ28" s="1620"/>
      <c r="JK28" s="1620"/>
      <c r="JL28" s="1620"/>
      <c r="JM28" s="1619"/>
      <c r="JN28" s="1619"/>
      <c r="JO28" s="1619"/>
      <c r="JP28" s="1619"/>
      <c r="JQ28" s="1619"/>
      <c r="JR28" s="1619"/>
      <c r="JS28" s="1619"/>
      <c r="JT28" s="1619"/>
      <c r="JU28" s="1619"/>
      <c r="JV28" s="1619"/>
      <c r="JW28" s="1619"/>
      <c r="JX28" s="1619"/>
      <c r="JY28" s="1619"/>
      <c r="JZ28" s="1619"/>
      <c r="KA28" s="1619"/>
      <c r="KB28" s="1619"/>
      <c r="KC28" s="1619"/>
      <c r="KD28" s="1619"/>
      <c r="KE28" s="1619"/>
      <c r="KF28" s="1619"/>
      <c r="KG28" s="1619"/>
      <c r="KH28" s="1619"/>
      <c r="KI28" s="1619"/>
      <c r="KJ28" s="1619"/>
      <c r="KK28" s="1619"/>
      <c r="KL28" s="1619"/>
      <c r="KM28" s="1619"/>
      <c r="KN28" s="1619"/>
      <c r="KO28" s="1619"/>
      <c r="KP28" s="1619"/>
      <c r="KQ28" s="1619"/>
      <c r="KR28" s="1620"/>
      <c r="KS28" s="1620"/>
      <c r="KT28" s="1620"/>
      <c r="KU28" s="1620"/>
      <c r="KV28" s="1620"/>
      <c r="KW28" s="1620"/>
      <c r="KX28" s="1620"/>
      <c r="KY28" s="1620"/>
      <c r="KZ28" s="1620"/>
      <c r="LA28" s="1620"/>
      <c r="LB28" s="1620"/>
      <c r="LC28" s="1620"/>
      <c r="LD28" s="1620"/>
      <c r="LE28" s="1620"/>
      <c r="LF28" s="1620"/>
      <c r="LG28" s="1620"/>
      <c r="LH28" s="1620"/>
      <c r="LI28" s="1620"/>
      <c r="LJ28" s="1620"/>
      <c r="LK28" s="1620"/>
      <c r="LL28" s="1620"/>
      <c r="LM28" s="1620"/>
      <c r="LN28" s="1620"/>
      <c r="LO28" s="1620"/>
      <c r="LP28" s="1620"/>
      <c r="LQ28" s="1620"/>
      <c r="LR28" s="1620"/>
      <c r="LS28" s="1620"/>
      <c r="LT28" s="1620"/>
      <c r="LU28" s="1620"/>
      <c r="LV28" s="1620"/>
      <c r="LW28" s="1619"/>
      <c r="LX28" s="1619"/>
      <c r="LY28" s="1619"/>
      <c r="LZ28" s="1619"/>
      <c r="MA28" s="1619"/>
      <c r="MB28" s="1619"/>
      <c r="MC28" s="1619"/>
      <c r="MD28" s="1619"/>
      <c r="ME28" s="1619"/>
      <c r="MF28" s="1619"/>
      <c r="MG28" s="1619"/>
      <c r="MH28" s="1619"/>
      <c r="MI28" s="1619"/>
      <c r="MJ28" s="1619"/>
      <c r="MK28" s="1619"/>
      <c r="ML28" s="1619"/>
      <c r="MM28" s="1619"/>
      <c r="MN28" s="1619"/>
      <c r="MO28" s="1619"/>
      <c r="MP28" s="1619"/>
      <c r="MQ28" s="1619"/>
      <c r="MR28" s="1619"/>
      <c r="MS28" s="1619"/>
      <c r="MT28" s="1619"/>
      <c r="MU28" s="1619"/>
      <c r="MV28" s="1619"/>
      <c r="MW28" s="1619"/>
      <c r="MX28" s="1619"/>
      <c r="MY28" s="1619"/>
      <c r="MZ28" s="1620"/>
      <c r="NA28" s="1620"/>
      <c r="NB28" s="1620"/>
      <c r="NC28" s="1620"/>
      <c r="ND28" s="1620"/>
      <c r="NE28" s="1620"/>
      <c r="NF28" s="1620"/>
      <c r="NG28" s="1620"/>
      <c r="NH28" s="1620"/>
      <c r="NI28" s="1620"/>
      <c r="NJ28" s="1620"/>
      <c r="NK28" s="1620"/>
      <c r="NL28" s="1620"/>
      <c r="NM28" s="1620"/>
      <c r="NN28" s="1620"/>
      <c r="NO28" s="1620"/>
      <c r="NP28" s="1620"/>
      <c r="NQ28" s="1620"/>
      <c r="NR28" s="1620"/>
      <c r="NS28" s="1620"/>
      <c r="NT28" s="1620"/>
      <c r="NU28" s="1620"/>
      <c r="NV28" s="1620"/>
      <c r="NW28" s="1620"/>
      <c r="NX28" s="1620"/>
      <c r="NY28" s="1620"/>
      <c r="NZ28" s="1620"/>
      <c r="OA28" s="1620"/>
      <c r="OB28" s="1620"/>
      <c r="OC28" s="1620"/>
      <c r="OD28" s="1620"/>
      <c r="OE28" s="345" t="s">
        <v>929</v>
      </c>
      <c r="OF28" s="345"/>
    </row>
    <row r="29" spans="1:396">
      <c r="A29" s="356">
        <f t="shared" si="26"/>
        <v>23</v>
      </c>
      <c r="B29" s="1618"/>
      <c r="C29" s="357">
        <f t="shared" si="1"/>
        <v>0</v>
      </c>
      <c r="D29" s="357">
        <f t="shared" si="1"/>
        <v>0</v>
      </c>
      <c r="E29" s="359">
        <f t="shared" si="5"/>
        <v>0</v>
      </c>
      <c r="F29" s="359">
        <f t="shared" si="6"/>
        <v>0</v>
      </c>
      <c r="G29" s="359">
        <f t="shared" si="7"/>
        <v>0</v>
      </c>
      <c r="H29" s="359">
        <f t="shared" si="8"/>
        <v>0</v>
      </c>
      <c r="I29" s="359">
        <f t="shared" si="9"/>
        <v>0</v>
      </c>
      <c r="J29" s="359">
        <f t="shared" si="10"/>
        <v>0</v>
      </c>
      <c r="K29" s="359">
        <f t="shared" si="11"/>
        <v>0</v>
      </c>
      <c r="L29" s="359">
        <f t="shared" si="12"/>
        <v>0</v>
      </c>
      <c r="M29" s="359">
        <f t="shared" si="13"/>
        <v>0</v>
      </c>
      <c r="N29" s="359">
        <f t="shared" si="14"/>
        <v>0</v>
      </c>
      <c r="O29" s="359">
        <f t="shared" si="15"/>
        <v>0</v>
      </c>
      <c r="P29" s="359">
        <f t="shared" si="16"/>
        <v>0</v>
      </c>
      <c r="Q29" s="359">
        <f t="shared" si="17"/>
        <v>0</v>
      </c>
      <c r="R29" s="359">
        <f t="shared" si="18"/>
        <v>0</v>
      </c>
      <c r="S29" s="359">
        <f t="shared" si="19"/>
        <v>0</v>
      </c>
      <c r="T29" s="359">
        <f t="shared" si="20"/>
        <v>0</v>
      </c>
      <c r="U29" s="359">
        <f t="shared" si="21"/>
        <v>0</v>
      </c>
      <c r="V29" s="359">
        <f t="shared" si="22"/>
        <v>0</v>
      </c>
      <c r="W29" s="359">
        <f t="shared" si="2"/>
        <v>0</v>
      </c>
      <c r="X29" s="359">
        <f t="shared" si="23"/>
        <v>0</v>
      </c>
      <c r="Y29" s="359">
        <f t="shared" si="3"/>
        <v>0</v>
      </c>
      <c r="Z29" s="359">
        <f t="shared" si="4"/>
        <v>0</v>
      </c>
      <c r="AA29" s="359">
        <f t="shared" si="24"/>
        <v>0</v>
      </c>
      <c r="AB29" s="359">
        <f t="shared" si="25"/>
        <v>0</v>
      </c>
      <c r="AC29" s="1619"/>
      <c r="AD29" s="1619"/>
      <c r="AE29" s="1619"/>
      <c r="AF29" s="1619"/>
      <c r="AG29" s="1619"/>
      <c r="AH29" s="1619"/>
      <c r="AI29" s="1619"/>
      <c r="AJ29" s="1619"/>
      <c r="AK29" s="1619"/>
      <c r="AL29" s="1619"/>
      <c r="AM29" s="1619"/>
      <c r="AN29" s="1619"/>
      <c r="AO29" s="1619"/>
      <c r="AP29" s="1619"/>
      <c r="AQ29" s="1619"/>
      <c r="AR29" s="1619"/>
      <c r="AS29" s="1619"/>
      <c r="AT29" s="1619"/>
      <c r="AU29" s="1619"/>
      <c r="AV29" s="1619"/>
      <c r="AW29" s="1619"/>
      <c r="AX29" s="1619"/>
      <c r="AY29" s="1619"/>
      <c r="AZ29" s="1619"/>
      <c r="BA29" s="1619"/>
      <c r="BB29" s="1619"/>
      <c r="BC29" s="1619"/>
      <c r="BD29" s="1619"/>
      <c r="BE29" s="1619"/>
      <c r="BF29" s="1619"/>
      <c r="BG29" s="1620"/>
      <c r="BH29" s="1620"/>
      <c r="BI29" s="1620"/>
      <c r="BJ29" s="1620"/>
      <c r="BK29" s="1620"/>
      <c r="BL29" s="1620"/>
      <c r="BM29" s="1620"/>
      <c r="BN29" s="1620"/>
      <c r="BO29" s="1620"/>
      <c r="BP29" s="1620"/>
      <c r="BQ29" s="1620"/>
      <c r="BR29" s="1620"/>
      <c r="BS29" s="1620"/>
      <c r="BT29" s="1620"/>
      <c r="BU29" s="1620"/>
      <c r="BV29" s="1620"/>
      <c r="BW29" s="1620"/>
      <c r="BX29" s="1620"/>
      <c r="BY29" s="1620"/>
      <c r="BZ29" s="1620"/>
      <c r="CA29" s="1620"/>
      <c r="CB29" s="1620"/>
      <c r="CC29" s="1620"/>
      <c r="CD29" s="1620"/>
      <c r="CE29" s="1620"/>
      <c r="CF29" s="1620"/>
      <c r="CG29" s="1620"/>
      <c r="CH29" s="1620"/>
      <c r="CI29" s="1620"/>
      <c r="CJ29" s="1620"/>
      <c r="CK29" s="1620"/>
      <c r="CL29" s="1619"/>
      <c r="CM29" s="1619"/>
      <c r="CN29" s="1619"/>
      <c r="CO29" s="1619"/>
      <c r="CP29" s="1619"/>
      <c r="CQ29" s="1619"/>
      <c r="CR29" s="1619"/>
      <c r="CS29" s="1619"/>
      <c r="CT29" s="1619"/>
      <c r="CU29" s="1619"/>
      <c r="CV29" s="1619"/>
      <c r="CW29" s="1619"/>
      <c r="CX29" s="1619"/>
      <c r="CY29" s="1619"/>
      <c r="CZ29" s="1619"/>
      <c r="DA29" s="1619"/>
      <c r="DB29" s="1619"/>
      <c r="DC29" s="1619"/>
      <c r="DD29" s="1619"/>
      <c r="DE29" s="1619"/>
      <c r="DF29" s="1619"/>
      <c r="DG29" s="1619"/>
      <c r="DH29" s="1619"/>
      <c r="DI29" s="1619"/>
      <c r="DJ29" s="1619"/>
      <c r="DK29" s="1619"/>
      <c r="DL29" s="1619"/>
      <c r="DM29" s="1619"/>
      <c r="DN29" s="1619"/>
      <c r="DO29" s="1619"/>
      <c r="DP29" s="1620"/>
      <c r="DQ29" s="1620"/>
      <c r="DR29" s="1620"/>
      <c r="DS29" s="1620"/>
      <c r="DT29" s="1620"/>
      <c r="DU29" s="1620"/>
      <c r="DV29" s="1620"/>
      <c r="DW29" s="1620"/>
      <c r="DX29" s="1620"/>
      <c r="DY29" s="1620"/>
      <c r="DZ29" s="1620"/>
      <c r="EA29" s="1620"/>
      <c r="EB29" s="1620"/>
      <c r="EC29" s="1620"/>
      <c r="ED29" s="1620"/>
      <c r="EE29" s="1620"/>
      <c r="EF29" s="1620"/>
      <c r="EG29" s="1620"/>
      <c r="EH29" s="1620"/>
      <c r="EI29" s="1620"/>
      <c r="EJ29" s="1620"/>
      <c r="EK29" s="1620"/>
      <c r="EL29" s="1620"/>
      <c r="EM29" s="1620"/>
      <c r="EN29" s="1620"/>
      <c r="EO29" s="1620"/>
      <c r="EP29" s="1620"/>
      <c r="EQ29" s="1620"/>
      <c r="ER29" s="1620"/>
      <c r="ES29" s="1620"/>
      <c r="ET29" s="1620"/>
      <c r="EU29" s="1619"/>
      <c r="EV29" s="1619"/>
      <c r="EW29" s="1619"/>
      <c r="EX29" s="1619"/>
      <c r="EY29" s="1619"/>
      <c r="EZ29" s="1619"/>
      <c r="FA29" s="1619"/>
      <c r="FB29" s="1619"/>
      <c r="FC29" s="1619"/>
      <c r="FD29" s="1619"/>
      <c r="FE29" s="1619"/>
      <c r="FF29" s="1619"/>
      <c r="FG29" s="1619"/>
      <c r="FH29" s="1619"/>
      <c r="FI29" s="1619"/>
      <c r="FJ29" s="1619"/>
      <c r="FK29" s="1619"/>
      <c r="FL29" s="1619"/>
      <c r="FM29" s="1619"/>
      <c r="FN29" s="1619"/>
      <c r="FO29" s="1619"/>
      <c r="FP29" s="1619"/>
      <c r="FQ29" s="1619"/>
      <c r="FR29" s="1619"/>
      <c r="FS29" s="1619"/>
      <c r="FT29" s="1619"/>
      <c r="FU29" s="1619"/>
      <c r="FV29" s="1619"/>
      <c r="FW29" s="1619"/>
      <c r="FX29" s="1619"/>
      <c r="FY29" s="1619"/>
      <c r="FZ29" s="1620"/>
      <c r="GA29" s="1620"/>
      <c r="GB29" s="1620"/>
      <c r="GC29" s="1620"/>
      <c r="GD29" s="1620"/>
      <c r="GE29" s="1620"/>
      <c r="GF29" s="1620"/>
      <c r="GG29" s="1620"/>
      <c r="GH29" s="1620"/>
      <c r="GI29" s="1620"/>
      <c r="GJ29" s="1620"/>
      <c r="GK29" s="1620"/>
      <c r="GL29" s="1620"/>
      <c r="GM29" s="1620"/>
      <c r="GN29" s="1620"/>
      <c r="GO29" s="1620"/>
      <c r="GP29" s="1620"/>
      <c r="GQ29" s="1620"/>
      <c r="GR29" s="1620"/>
      <c r="GS29" s="1620"/>
      <c r="GT29" s="1620"/>
      <c r="GU29" s="1620"/>
      <c r="GV29" s="1620"/>
      <c r="GW29" s="1620"/>
      <c r="GX29" s="1620"/>
      <c r="GY29" s="1620"/>
      <c r="GZ29" s="1620"/>
      <c r="HA29" s="1620"/>
      <c r="HB29" s="1620"/>
      <c r="HC29" s="1620"/>
      <c r="HD29" s="1619"/>
      <c r="HE29" s="1619"/>
      <c r="HF29" s="1619"/>
      <c r="HG29" s="1619"/>
      <c r="HH29" s="1619"/>
      <c r="HI29" s="1619"/>
      <c r="HJ29" s="1619"/>
      <c r="HK29" s="1619"/>
      <c r="HL29" s="1619"/>
      <c r="HM29" s="1619"/>
      <c r="HN29" s="1619"/>
      <c r="HO29" s="1619"/>
      <c r="HP29" s="1619"/>
      <c r="HQ29" s="1619"/>
      <c r="HR29" s="1619"/>
      <c r="HS29" s="1619"/>
      <c r="HT29" s="1619"/>
      <c r="HU29" s="1619"/>
      <c r="HV29" s="1619"/>
      <c r="HW29" s="1619"/>
      <c r="HX29" s="1619"/>
      <c r="HY29" s="1619"/>
      <c r="HZ29" s="1619"/>
      <c r="IA29" s="1619"/>
      <c r="IB29" s="1619"/>
      <c r="IC29" s="1619"/>
      <c r="ID29" s="1619"/>
      <c r="IE29" s="1619"/>
      <c r="IF29" s="1619"/>
      <c r="IG29" s="1619"/>
      <c r="IH29" s="1619"/>
      <c r="II29" s="1620"/>
      <c r="IJ29" s="1620"/>
      <c r="IK29" s="1620"/>
      <c r="IL29" s="1620"/>
      <c r="IM29" s="1620"/>
      <c r="IN29" s="1620"/>
      <c r="IO29" s="1620"/>
      <c r="IP29" s="1620"/>
      <c r="IQ29" s="1620"/>
      <c r="IR29" s="1620"/>
      <c r="IS29" s="1620"/>
      <c r="IT29" s="1620"/>
      <c r="IU29" s="1620"/>
      <c r="IV29" s="1620"/>
      <c r="IW29" s="1620"/>
      <c r="IX29" s="1620"/>
      <c r="IY29" s="1620"/>
      <c r="IZ29" s="1620"/>
      <c r="JA29" s="1620"/>
      <c r="JB29" s="1620"/>
      <c r="JC29" s="1620"/>
      <c r="JD29" s="1620"/>
      <c r="JE29" s="1620"/>
      <c r="JF29" s="1620"/>
      <c r="JG29" s="1620"/>
      <c r="JH29" s="1620"/>
      <c r="JI29" s="1620"/>
      <c r="JJ29" s="1620"/>
      <c r="JK29" s="1620"/>
      <c r="JL29" s="1620"/>
      <c r="JM29" s="1619"/>
      <c r="JN29" s="1619"/>
      <c r="JO29" s="1619"/>
      <c r="JP29" s="1619"/>
      <c r="JQ29" s="1619"/>
      <c r="JR29" s="1619"/>
      <c r="JS29" s="1619"/>
      <c r="JT29" s="1619"/>
      <c r="JU29" s="1619"/>
      <c r="JV29" s="1619"/>
      <c r="JW29" s="1619"/>
      <c r="JX29" s="1619"/>
      <c r="JY29" s="1619"/>
      <c r="JZ29" s="1619"/>
      <c r="KA29" s="1619"/>
      <c r="KB29" s="1619"/>
      <c r="KC29" s="1619"/>
      <c r="KD29" s="1619"/>
      <c r="KE29" s="1619"/>
      <c r="KF29" s="1619"/>
      <c r="KG29" s="1619"/>
      <c r="KH29" s="1619"/>
      <c r="KI29" s="1619"/>
      <c r="KJ29" s="1619"/>
      <c r="KK29" s="1619"/>
      <c r="KL29" s="1619"/>
      <c r="KM29" s="1619"/>
      <c r="KN29" s="1619"/>
      <c r="KO29" s="1619"/>
      <c r="KP29" s="1619"/>
      <c r="KQ29" s="1619"/>
      <c r="KR29" s="1620"/>
      <c r="KS29" s="1620"/>
      <c r="KT29" s="1620"/>
      <c r="KU29" s="1620"/>
      <c r="KV29" s="1620"/>
      <c r="KW29" s="1620"/>
      <c r="KX29" s="1620"/>
      <c r="KY29" s="1620"/>
      <c r="KZ29" s="1620"/>
      <c r="LA29" s="1620"/>
      <c r="LB29" s="1620"/>
      <c r="LC29" s="1620"/>
      <c r="LD29" s="1620"/>
      <c r="LE29" s="1620"/>
      <c r="LF29" s="1620"/>
      <c r="LG29" s="1620"/>
      <c r="LH29" s="1620"/>
      <c r="LI29" s="1620"/>
      <c r="LJ29" s="1620"/>
      <c r="LK29" s="1620"/>
      <c r="LL29" s="1620"/>
      <c r="LM29" s="1620"/>
      <c r="LN29" s="1620"/>
      <c r="LO29" s="1620"/>
      <c r="LP29" s="1620"/>
      <c r="LQ29" s="1620"/>
      <c r="LR29" s="1620"/>
      <c r="LS29" s="1620"/>
      <c r="LT29" s="1620"/>
      <c r="LU29" s="1620"/>
      <c r="LV29" s="1620"/>
      <c r="LW29" s="1619"/>
      <c r="LX29" s="1619"/>
      <c r="LY29" s="1619"/>
      <c r="LZ29" s="1619"/>
      <c r="MA29" s="1619"/>
      <c r="MB29" s="1619"/>
      <c r="MC29" s="1619"/>
      <c r="MD29" s="1619"/>
      <c r="ME29" s="1619"/>
      <c r="MF29" s="1619"/>
      <c r="MG29" s="1619"/>
      <c r="MH29" s="1619"/>
      <c r="MI29" s="1619"/>
      <c r="MJ29" s="1619"/>
      <c r="MK29" s="1619"/>
      <c r="ML29" s="1619"/>
      <c r="MM29" s="1619"/>
      <c r="MN29" s="1619"/>
      <c r="MO29" s="1619"/>
      <c r="MP29" s="1619"/>
      <c r="MQ29" s="1619"/>
      <c r="MR29" s="1619"/>
      <c r="MS29" s="1619"/>
      <c r="MT29" s="1619"/>
      <c r="MU29" s="1619"/>
      <c r="MV29" s="1619"/>
      <c r="MW29" s="1619"/>
      <c r="MX29" s="1619"/>
      <c r="MY29" s="1619"/>
      <c r="MZ29" s="1620"/>
      <c r="NA29" s="1620"/>
      <c r="NB29" s="1620"/>
      <c r="NC29" s="1620"/>
      <c r="ND29" s="1620"/>
      <c r="NE29" s="1620"/>
      <c r="NF29" s="1620"/>
      <c r="NG29" s="1620"/>
      <c r="NH29" s="1620"/>
      <c r="NI29" s="1620"/>
      <c r="NJ29" s="1620"/>
      <c r="NK29" s="1620"/>
      <c r="NL29" s="1620"/>
      <c r="NM29" s="1620"/>
      <c r="NN29" s="1620"/>
      <c r="NO29" s="1620"/>
      <c r="NP29" s="1620"/>
      <c r="NQ29" s="1620"/>
      <c r="NR29" s="1620"/>
      <c r="NS29" s="1620"/>
      <c r="NT29" s="1620"/>
      <c r="NU29" s="1620"/>
      <c r="NV29" s="1620"/>
      <c r="NW29" s="1620"/>
      <c r="NX29" s="1620"/>
      <c r="NY29" s="1620"/>
      <c r="NZ29" s="1620"/>
      <c r="OA29" s="1620"/>
      <c r="OB29" s="1620"/>
      <c r="OC29" s="1620"/>
      <c r="OD29" s="1620"/>
      <c r="OE29" s="345" t="s">
        <v>929</v>
      </c>
      <c r="OF29" s="345"/>
    </row>
    <row r="30" spans="1:396">
      <c r="A30" s="356">
        <f t="shared" si="26"/>
        <v>24</v>
      </c>
      <c r="B30" s="1618"/>
      <c r="C30" s="357">
        <f t="shared" si="1"/>
        <v>0</v>
      </c>
      <c r="D30" s="357">
        <f t="shared" si="1"/>
        <v>0</v>
      </c>
      <c r="E30" s="359">
        <f t="shared" si="5"/>
        <v>0</v>
      </c>
      <c r="F30" s="359">
        <f t="shared" si="6"/>
        <v>0</v>
      </c>
      <c r="G30" s="359">
        <f t="shared" si="7"/>
        <v>0</v>
      </c>
      <c r="H30" s="359">
        <f t="shared" si="8"/>
        <v>0</v>
      </c>
      <c r="I30" s="359">
        <f t="shared" si="9"/>
        <v>0</v>
      </c>
      <c r="J30" s="359">
        <f t="shared" si="10"/>
        <v>0</v>
      </c>
      <c r="K30" s="359">
        <f t="shared" si="11"/>
        <v>0</v>
      </c>
      <c r="L30" s="359">
        <f t="shared" si="12"/>
        <v>0</v>
      </c>
      <c r="M30" s="359">
        <f t="shared" si="13"/>
        <v>0</v>
      </c>
      <c r="N30" s="359">
        <f t="shared" si="14"/>
        <v>0</v>
      </c>
      <c r="O30" s="359">
        <f t="shared" si="15"/>
        <v>0</v>
      </c>
      <c r="P30" s="359">
        <f t="shared" si="16"/>
        <v>0</v>
      </c>
      <c r="Q30" s="359">
        <f t="shared" si="17"/>
        <v>0</v>
      </c>
      <c r="R30" s="359">
        <f t="shared" si="18"/>
        <v>0</v>
      </c>
      <c r="S30" s="359">
        <f t="shared" si="19"/>
        <v>0</v>
      </c>
      <c r="T30" s="359">
        <f t="shared" si="20"/>
        <v>0</v>
      </c>
      <c r="U30" s="359">
        <f t="shared" si="21"/>
        <v>0</v>
      </c>
      <c r="V30" s="359">
        <f t="shared" si="22"/>
        <v>0</v>
      </c>
      <c r="W30" s="359">
        <f t="shared" si="2"/>
        <v>0</v>
      </c>
      <c r="X30" s="359">
        <f t="shared" si="23"/>
        <v>0</v>
      </c>
      <c r="Y30" s="359">
        <f t="shared" si="3"/>
        <v>0</v>
      </c>
      <c r="Z30" s="359">
        <f t="shared" si="4"/>
        <v>0</v>
      </c>
      <c r="AA30" s="359">
        <f t="shared" si="24"/>
        <v>0</v>
      </c>
      <c r="AB30" s="359">
        <f t="shared" si="25"/>
        <v>0</v>
      </c>
      <c r="AC30" s="1619"/>
      <c r="AD30" s="1619"/>
      <c r="AE30" s="1619"/>
      <c r="AF30" s="1619"/>
      <c r="AG30" s="1619"/>
      <c r="AH30" s="1619"/>
      <c r="AI30" s="1619"/>
      <c r="AJ30" s="1619"/>
      <c r="AK30" s="1619"/>
      <c r="AL30" s="1619"/>
      <c r="AM30" s="1619"/>
      <c r="AN30" s="1619"/>
      <c r="AO30" s="1619"/>
      <c r="AP30" s="1619"/>
      <c r="AQ30" s="1619"/>
      <c r="AR30" s="1619"/>
      <c r="AS30" s="1619"/>
      <c r="AT30" s="1619"/>
      <c r="AU30" s="1619"/>
      <c r="AV30" s="1619"/>
      <c r="AW30" s="1619"/>
      <c r="AX30" s="1619"/>
      <c r="AY30" s="1619"/>
      <c r="AZ30" s="1619"/>
      <c r="BA30" s="1619"/>
      <c r="BB30" s="1619"/>
      <c r="BC30" s="1619"/>
      <c r="BD30" s="1619"/>
      <c r="BE30" s="1619"/>
      <c r="BF30" s="1619"/>
      <c r="BG30" s="1620"/>
      <c r="BH30" s="1620"/>
      <c r="BI30" s="1620"/>
      <c r="BJ30" s="1620"/>
      <c r="BK30" s="1620"/>
      <c r="BL30" s="1620"/>
      <c r="BM30" s="1620"/>
      <c r="BN30" s="1620"/>
      <c r="BO30" s="1620"/>
      <c r="BP30" s="1620"/>
      <c r="BQ30" s="1620"/>
      <c r="BR30" s="1620"/>
      <c r="BS30" s="1620"/>
      <c r="BT30" s="1620"/>
      <c r="BU30" s="1620"/>
      <c r="BV30" s="1620"/>
      <c r="BW30" s="1620"/>
      <c r="BX30" s="1620"/>
      <c r="BY30" s="1620"/>
      <c r="BZ30" s="1620"/>
      <c r="CA30" s="1620"/>
      <c r="CB30" s="1620"/>
      <c r="CC30" s="1620"/>
      <c r="CD30" s="1620"/>
      <c r="CE30" s="1620"/>
      <c r="CF30" s="1620"/>
      <c r="CG30" s="1620"/>
      <c r="CH30" s="1620"/>
      <c r="CI30" s="1620"/>
      <c r="CJ30" s="1620"/>
      <c r="CK30" s="1620"/>
      <c r="CL30" s="1619"/>
      <c r="CM30" s="1619"/>
      <c r="CN30" s="1619"/>
      <c r="CO30" s="1619"/>
      <c r="CP30" s="1619"/>
      <c r="CQ30" s="1619"/>
      <c r="CR30" s="1619"/>
      <c r="CS30" s="1619"/>
      <c r="CT30" s="1619"/>
      <c r="CU30" s="1619"/>
      <c r="CV30" s="1619"/>
      <c r="CW30" s="1619"/>
      <c r="CX30" s="1619"/>
      <c r="CY30" s="1619"/>
      <c r="CZ30" s="1619"/>
      <c r="DA30" s="1619"/>
      <c r="DB30" s="1619"/>
      <c r="DC30" s="1619"/>
      <c r="DD30" s="1619"/>
      <c r="DE30" s="1619"/>
      <c r="DF30" s="1619"/>
      <c r="DG30" s="1619"/>
      <c r="DH30" s="1619"/>
      <c r="DI30" s="1619"/>
      <c r="DJ30" s="1619"/>
      <c r="DK30" s="1619"/>
      <c r="DL30" s="1619"/>
      <c r="DM30" s="1619"/>
      <c r="DN30" s="1619"/>
      <c r="DO30" s="1619"/>
      <c r="DP30" s="1620"/>
      <c r="DQ30" s="1620"/>
      <c r="DR30" s="1620"/>
      <c r="DS30" s="1620"/>
      <c r="DT30" s="1620"/>
      <c r="DU30" s="1620"/>
      <c r="DV30" s="1620"/>
      <c r="DW30" s="1620"/>
      <c r="DX30" s="1620"/>
      <c r="DY30" s="1620"/>
      <c r="DZ30" s="1620"/>
      <c r="EA30" s="1620"/>
      <c r="EB30" s="1620"/>
      <c r="EC30" s="1620"/>
      <c r="ED30" s="1620"/>
      <c r="EE30" s="1620"/>
      <c r="EF30" s="1620"/>
      <c r="EG30" s="1620"/>
      <c r="EH30" s="1620"/>
      <c r="EI30" s="1620"/>
      <c r="EJ30" s="1620"/>
      <c r="EK30" s="1620"/>
      <c r="EL30" s="1620"/>
      <c r="EM30" s="1620"/>
      <c r="EN30" s="1620"/>
      <c r="EO30" s="1620"/>
      <c r="EP30" s="1620"/>
      <c r="EQ30" s="1620"/>
      <c r="ER30" s="1620"/>
      <c r="ES30" s="1620"/>
      <c r="ET30" s="1620"/>
      <c r="EU30" s="1619"/>
      <c r="EV30" s="1619"/>
      <c r="EW30" s="1619"/>
      <c r="EX30" s="1619"/>
      <c r="EY30" s="1619"/>
      <c r="EZ30" s="1619"/>
      <c r="FA30" s="1619"/>
      <c r="FB30" s="1619"/>
      <c r="FC30" s="1619"/>
      <c r="FD30" s="1619"/>
      <c r="FE30" s="1619"/>
      <c r="FF30" s="1619"/>
      <c r="FG30" s="1619"/>
      <c r="FH30" s="1619"/>
      <c r="FI30" s="1619"/>
      <c r="FJ30" s="1619"/>
      <c r="FK30" s="1619"/>
      <c r="FL30" s="1619"/>
      <c r="FM30" s="1619"/>
      <c r="FN30" s="1619"/>
      <c r="FO30" s="1619"/>
      <c r="FP30" s="1619"/>
      <c r="FQ30" s="1619"/>
      <c r="FR30" s="1619"/>
      <c r="FS30" s="1619"/>
      <c r="FT30" s="1619"/>
      <c r="FU30" s="1619"/>
      <c r="FV30" s="1619"/>
      <c r="FW30" s="1619"/>
      <c r="FX30" s="1619"/>
      <c r="FY30" s="1619"/>
      <c r="FZ30" s="1620"/>
      <c r="GA30" s="1620"/>
      <c r="GB30" s="1620"/>
      <c r="GC30" s="1620"/>
      <c r="GD30" s="1620"/>
      <c r="GE30" s="1620"/>
      <c r="GF30" s="1620"/>
      <c r="GG30" s="1620"/>
      <c r="GH30" s="1620"/>
      <c r="GI30" s="1620"/>
      <c r="GJ30" s="1620"/>
      <c r="GK30" s="1620"/>
      <c r="GL30" s="1620"/>
      <c r="GM30" s="1620"/>
      <c r="GN30" s="1620"/>
      <c r="GO30" s="1620"/>
      <c r="GP30" s="1620"/>
      <c r="GQ30" s="1620"/>
      <c r="GR30" s="1620"/>
      <c r="GS30" s="1620"/>
      <c r="GT30" s="1620"/>
      <c r="GU30" s="1620"/>
      <c r="GV30" s="1620"/>
      <c r="GW30" s="1620"/>
      <c r="GX30" s="1620"/>
      <c r="GY30" s="1620"/>
      <c r="GZ30" s="1620"/>
      <c r="HA30" s="1620"/>
      <c r="HB30" s="1620"/>
      <c r="HC30" s="1620"/>
      <c r="HD30" s="1619"/>
      <c r="HE30" s="1619"/>
      <c r="HF30" s="1619"/>
      <c r="HG30" s="1619"/>
      <c r="HH30" s="1619"/>
      <c r="HI30" s="1619"/>
      <c r="HJ30" s="1619"/>
      <c r="HK30" s="1619"/>
      <c r="HL30" s="1619"/>
      <c r="HM30" s="1619"/>
      <c r="HN30" s="1619"/>
      <c r="HO30" s="1619"/>
      <c r="HP30" s="1619"/>
      <c r="HQ30" s="1619"/>
      <c r="HR30" s="1619"/>
      <c r="HS30" s="1619"/>
      <c r="HT30" s="1619"/>
      <c r="HU30" s="1619"/>
      <c r="HV30" s="1619"/>
      <c r="HW30" s="1619"/>
      <c r="HX30" s="1619"/>
      <c r="HY30" s="1619"/>
      <c r="HZ30" s="1619"/>
      <c r="IA30" s="1619"/>
      <c r="IB30" s="1619"/>
      <c r="IC30" s="1619"/>
      <c r="ID30" s="1619"/>
      <c r="IE30" s="1619"/>
      <c r="IF30" s="1619"/>
      <c r="IG30" s="1619"/>
      <c r="IH30" s="1619"/>
      <c r="II30" s="1620"/>
      <c r="IJ30" s="1620"/>
      <c r="IK30" s="1620"/>
      <c r="IL30" s="1620"/>
      <c r="IM30" s="1620"/>
      <c r="IN30" s="1620"/>
      <c r="IO30" s="1620"/>
      <c r="IP30" s="1620"/>
      <c r="IQ30" s="1620"/>
      <c r="IR30" s="1620"/>
      <c r="IS30" s="1620"/>
      <c r="IT30" s="1620"/>
      <c r="IU30" s="1620"/>
      <c r="IV30" s="1620"/>
      <c r="IW30" s="1620"/>
      <c r="IX30" s="1620"/>
      <c r="IY30" s="1620"/>
      <c r="IZ30" s="1620"/>
      <c r="JA30" s="1620"/>
      <c r="JB30" s="1620"/>
      <c r="JC30" s="1620"/>
      <c r="JD30" s="1620"/>
      <c r="JE30" s="1620"/>
      <c r="JF30" s="1620"/>
      <c r="JG30" s="1620"/>
      <c r="JH30" s="1620"/>
      <c r="JI30" s="1620"/>
      <c r="JJ30" s="1620"/>
      <c r="JK30" s="1620"/>
      <c r="JL30" s="1620"/>
      <c r="JM30" s="1619"/>
      <c r="JN30" s="1619"/>
      <c r="JO30" s="1619"/>
      <c r="JP30" s="1619"/>
      <c r="JQ30" s="1619"/>
      <c r="JR30" s="1619"/>
      <c r="JS30" s="1619"/>
      <c r="JT30" s="1619"/>
      <c r="JU30" s="1619"/>
      <c r="JV30" s="1619"/>
      <c r="JW30" s="1619"/>
      <c r="JX30" s="1619"/>
      <c r="JY30" s="1619"/>
      <c r="JZ30" s="1619"/>
      <c r="KA30" s="1619"/>
      <c r="KB30" s="1619"/>
      <c r="KC30" s="1619"/>
      <c r="KD30" s="1619"/>
      <c r="KE30" s="1619"/>
      <c r="KF30" s="1619"/>
      <c r="KG30" s="1619"/>
      <c r="KH30" s="1619"/>
      <c r="KI30" s="1619"/>
      <c r="KJ30" s="1619"/>
      <c r="KK30" s="1619"/>
      <c r="KL30" s="1619"/>
      <c r="KM30" s="1619"/>
      <c r="KN30" s="1619"/>
      <c r="KO30" s="1619"/>
      <c r="KP30" s="1619"/>
      <c r="KQ30" s="1619"/>
      <c r="KR30" s="1620"/>
      <c r="KS30" s="1620"/>
      <c r="KT30" s="1620"/>
      <c r="KU30" s="1620"/>
      <c r="KV30" s="1620"/>
      <c r="KW30" s="1620"/>
      <c r="KX30" s="1620"/>
      <c r="KY30" s="1620"/>
      <c r="KZ30" s="1620"/>
      <c r="LA30" s="1620"/>
      <c r="LB30" s="1620"/>
      <c r="LC30" s="1620"/>
      <c r="LD30" s="1620"/>
      <c r="LE30" s="1620"/>
      <c r="LF30" s="1620"/>
      <c r="LG30" s="1620"/>
      <c r="LH30" s="1620"/>
      <c r="LI30" s="1620"/>
      <c r="LJ30" s="1620"/>
      <c r="LK30" s="1620"/>
      <c r="LL30" s="1620"/>
      <c r="LM30" s="1620"/>
      <c r="LN30" s="1620"/>
      <c r="LO30" s="1620"/>
      <c r="LP30" s="1620"/>
      <c r="LQ30" s="1620"/>
      <c r="LR30" s="1620"/>
      <c r="LS30" s="1620"/>
      <c r="LT30" s="1620"/>
      <c r="LU30" s="1620"/>
      <c r="LV30" s="1620"/>
      <c r="LW30" s="1619"/>
      <c r="LX30" s="1619"/>
      <c r="LY30" s="1619"/>
      <c r="LZ30" s="1619"/>
      <c r="MA30" s="1619"/>
      <c r="MB30" s="1619"/>
      <c r="MC30" s="1619"/>
      <c r="MD30" s="1619"/>
      <c r="ME30" s="1619"/>
      <c r="MF30" s="1619"/>
      <c r="MG30" s="1619"/>
      <c r="MH30" s="1619"/>
      <c r="MI30" s="1619"/>
      <c r="MJ30" s="1619"/>
      <c r="MK30" s="1619"/>
      <c r="ML30" s="1619"/>
      <c r="MM30" s="1619"/>
      <c r="MN30" s="1619"/>
      <c r="MO30" s="1619"/>
      <c r="MP30" s="1619"/>
      <c r="MQ30" s="1619"/>
      <c r="MR30" s="1619"/>
      <c r="MS30" s="1619"/>
      <c r="MT30" s="1619"/>
      <c r="MU30" s="1619"/>
      <c r="MV30" s="1619"/>
      <c r="MW30" s="1619"/>
      <c r="MX30" s="1619"/>
      <c r="MY30" s="1619"/>
      <c r="MZ30" s="1620"/>
      <c r="NA30" s="1620"/>
      <c r="NB30" s="1620"/>
      <c r="NC30" s="1620"/>
      <c r="ND30" s="1620"/>
      <c r="NE30" s="1620"/>
      <c r="NF30" s="1620"/>
      <c r="NG30" s="1620"/>
      <c r="NH30" s="1620"/>
      <c r="NI30" s="1620"/>
      <c r="NJ30" s="1620"/>
      <c r="NK30" s="1620"/>
      <c r="NL30" s="1620"/>
      <c r="NM30" s="1620"/>
      <c r="NN30" s="1620"/>
      <c r="NO30" s="1620"/>
      <c r="NP30" s="1620"/>
      <c r="NQ30" s="1620"/>
      <c r="NR30" s="1620"/>
      <c r="NS30" s="1620"/>
      <c r="NT30" s="1620"/>
      <c r="NU30" s="1620"/>
      <c r="NV30" s="1620"/>
      <c r="NW30" s="1620"/>
      <c r="NX30" s="1620"/>
      <c r="NY30" s="1620"/>
      <c r="NZ30" s="1620"/>
      <c r="OA30" s="1620"/>
      <c r="OB30" s="1620"/>
      <c r="OC30" s="1620"/>
      <c r="OD30" s="1620"/>
      <c r="OE30" s="345" t="s">
        <v>929</v>
      </c>
      <c r="OF30" s="345"/>
    </row>
    <row r="31" spans="1:396">
      <c r="A31" s="356">
        <f t="shared" si="26"/>
        <v>25</v>
      </c>
      <c r="B31" s="1618"/>
      <c r="C31" s="357">
        <f t="shared" si="1"/>
        <v>0</v>
      </c>
      <c r="D31" s="357">
        <f t="shared" si="1"/>
        <v>0</v>
      </c>
      <c r="E31" s="359">
        <f t="shared" si="5"/>
        <v>0</v>
      </c>
      <c r="F31" s="359">
        <f t="shared" si="6"/>
        <v>0</v>
      </c>
      <c r="G31" s="359">
        <f t="shared" si="7"/>
        <v>0</v>
      </c>
      <c r="H31" s="359">
        <f t="shared" si="8"/>
        <v>0</v>
      </c>
      <c r="I31" s="359">
        <f t="shared" si="9"/>
        <v>0</v>
      </c>
      <c r="J31" s="359">
        <f t="shared" si="10"/>
        <v>0</v>
      </c>
      <c r="K31" s="359">
        <f t="shared" si="11"/>
        <v>0</v>
      </c>
      <c r="L31" s="359">
        <f t="shared" si="12"/>
        <v>0</v>
      </c>
      <c r="M31" s="359">
        <f t="shared" si="13"/>
        <v>0</v>
      </c>
      <c r="N31" s="359">
        <f t="shared" si="14"/>
        <v>0</v>
      </c>
      <c r="O31" s="359">
        <f t="shared" si="15"/>
        <v>0</v>
      </c>
      <c r="P31" s="359">
        <f t="shared" si="16"/>
        <v>0</v>
      </c>
      <c r="Q31" s="359">
        <f t="shared" si="17"/>
        <v>0</v>
      </c>
      <c r="R31" s="359">
        <f t="shared" si="18"/>
        <v>0</v>
      </c>
      <c r="S31" s="359">
        <f t="shared" si="19"/>
        <v>0</v>
      </c>
      <c r="T31" s="359">
        <f t="shared" si="20"/>
        <v>0</v>
      </c>
      <c r="U31" s="359">
        <f t="shared" si="21"/>
        <v>0</v>
      </c>
      <c r="V31" s="359">
        <f t="shared" si="22"/>
        <v>0</v>
      </c>
      <c r="W31" s="359">
        <f t="shared" si="2"/>
        <v>0</v>
      </c>
      <c r="X31" s="359">
        <f t="shared" si="23"/>
        <v>0</v>
      </c>
      <c r="Y31" s="359">
        <f t="shared" si="3"/>
        <v>0</v>
      </c>
      <c r="Z31" s="359">
        <f t="shared" si="4"/>
        <v>0</v>
      </c>
      <c r="AA31" s="359">
        <f t="shared" si="24"/>
        <v>0</v>
      </c>
      <c r="AB31" s="359">
        <f t="shared" si="25"/>
        <v>0</v>
      </c>
      <c r="AC31" s="1619"/>
      <c r="AD31" s="1619"/>
      <c r="AE31" s="1619"/>
      <c r="AF31" s="1619"/>
      <c r="AG31" s="1619"/>
      <c r="AH31" s="1619"/>
      <c r="AI31" s="1619"/>
      <c r="AJ31" s="1619"/>
      <c r="AK31" s="1619"/>
      <c r="AL31" s="1619"/>
      <c r="AM31" s="1619"/>
      <c r="AN31" s="1619"/>
      <c r="AO31" s="1619"/>
      <c r="AP31" s="1619"/>
      <c r="AQ31" s="1619"/>
      <c r="AR31" s="1619"/>
      <c r="AS31" s="1619"/>
      <c r="AT31" s="1619"/>
      <c r="AU31" s="1619"/>
      <c r="AV31" s="1619"/>
      <c r="AW31" s="1619"/>
      <c r="AX31" s="1619"/>
      <c r="AY31" s="1619"/>
      <c r="AZ31" s="1619"/>
      <c r="BA31" s="1619"/>
      <c r="BB31" s="1619"/>
      <c r="BC31" s="1619"/>
      <c r="BD31" s="1619"/>
      <c r="BE31" s="1619"/>
      <c r="BF31" s="1619"/>
      <c r="BG31" s="1620"/>
      <c r="BH31" s="1620"/>
      <c r="BI31" s="1620"/>
      <c r="BJ31" s="1620"/>
      <c r="BK31" s="1620"/>
      <c r="BL31" s="1620"/>
      <c r="BM31" s="1620"/>
      <c r="BN31" s="1620"/>
      <c r="BO31" s="1620"/>
      <c r="BP31" s="1620"/>
      <c r="BQ31" s="1620"/>
      <c r="BR31" s="1620"/>
      <c r="BS31" s="1620"/>
      <c r="BT31" s="1620"/>
      <c r="BU31" s="1620"/>
      <c r="BV31" s="1620"/>
      <c r="BW31" s="1620"/>
      <c r="BX31" s="1620"/>
      <c r="BY31" s="1620"/>
      <c r="BZ31" s="1620"/>
      <c r="CA31" s="1620"/>
      <c r="CB31" s="1620"/>
      <c r="CC31" s="1620"/>
      <c r="CD31" s="1620"/>
      <c r="CE31" s="1620"/>
      <c r="CF31" s="1620"/>
      <c r="CG31" s="1620"/>
      <c r="CH31" s="1620"/>
      <c r="CI31" s="1620"/>
      <c r="CJ31" s="1620"/>
      <c r="CK31" s="1620"/>
      <c r="CL31" s="1619"/>
      <c r="CM31" s="1619"/>
      <c r="CN31" s="1619"/>
      <c r="CO31" s="1619"/>
      <c r="CP31" s="1619"/>
      <c r="CQ31" s="1619"/>
      <c r="CR31" s="1619"/>
      <c r="CS31" s="1619"/>
      <c r="CT31" s="1619"/>
      <c r="CU31" s="1619"/>
      <c r="CV31" s="1619"/>
      <c r="CW31" s="1619"/>
      <c r="CX31" s="1619"/>
      <c r="CY31" s="1619"/>
      <c r="CZ31" s="1619"/>
      <c r="DA31" s="1619"/>
      <c r="DB31" s="1619"/>
      <c r="DC31" s="1619"/>
      <c r="DD31" s="1619"/>
      <c r="DE31" s="1619"/>
      <c r="DF31" s="1619"/>
      <c r="DG31" s="1619"/>
      <c r="DH31" s="1619"/>
      <c r="DI31" s="1619"/>
      <c r="DJ31" s="1619"/>
      <c r="DK31" s="1619"/>
      <c r="DL31" s="1619"/>
      <c r="DM31" s="1619"/>
      <c r="DN31" s="1619"/>
      <c r="DO31" s="1619"/>
      <c r="DP31" s="1620"/>
      <c r="DQ31" s="1620"/>
      <c r="DR31" s="1620"/>
      <c r="DS31" s="1620"/>
      <c r="DT31" s="1620"/>
      <c r="DU31" s="1620"/>
      <c r="DV31" s="1620"/>
      <c r="DW31" s="1620"/>
      <c r="DX31" s="1620"/>
      <c r="DY31" s="1620"/>
      <c r="DZ31" s="1620"/>
      <c r="EA31" s="1620"/>
      <c r="EB31" s="1620"/>
      <c r="EC31" s="1620"/>
      <c r="ED31" s="1620"/>
      <c r="EE31" s="1620"/>
      <c r="EF31" s="1620"/>
      <c r="EG31" s="1620"/>
      <c r="EH31" s="1620"/>
      <c r="EI31" s="1620"/>
      <c r="EJ31" s="1620"/>
      <c r="EK31" s="1620"/>
      <c r="EL31" s="1620"/>
      <c r="EM31" s="1620"/>
      <c r="EN31" s="1620"/>
      <c r="EO31" s="1620"/>
      <c r="EP31" s="1620"/>
      <c r="EQ31" s="1620"/>
      <c r="ER31" s="1620"/>
      <c r="ES31" s="1620"/>
      <c r="ET31" s="1620"/>
      <c r="EU31" s="1619"/>
      <c r="EV31" s="1619"/>
      <c r="EW31" s="1619"/>
      <c r="EX31" s="1619"/>
      <c r="EY31" s="1619"/>
      <c r="EZ31" s="1619"/>
      <c r="FA31" s="1619"/>
      <c r="FB31" s="1619"/>
      <c r="FC31" s="1619"/>
      <c r="FD31" s="1619"/>
      <c r="FE31" s="1619"/>
      <c r="FF31" s="1619"/>
      <c r="FG31" s="1619"/>
      <c r="FH31" s="1619"/>
      <c r="FI31" s="1619"/>
      <c r="FJ31" s="1619"/>
      <c r="FK31" s="1619"/>
      <c r="FL31" s="1619"/>
      <c r="FM31" s="1619"/>
      <c r="FN31" s="1619"/>
      <c r="FO31" s="1619"/>
      <c r="FP31" s="1619"/>
      <c r="FQ31" s="1619"/>
      <c r="FR31" s="1619"/>
      <c r="FS31" s="1619"/>
      <c r="FT31" s="1619"/>
      <c r="FU31" s="1619"/>
      <c r="FV31" s="1619"/>
      <c r="FW31" s="1619"/>
      <c r="FX31" s="1619"/>
      <c r="FY31" s="1619"/>
      <c r="FZ31" s="1620"/>
      <c r="GA31" s="1620"/>
      <c r="GB31" s="1620"/>
      <c r="GC31" s="1620"/>
      <c r="GD31" s="1620"/>
      <c r="GE31" s="1620"/>
      <c r="GF31" s="1620"/>
      <c r="GG31" s="1620"/>
      <c r="GH31" s="1620"/>
      <c r="GI31" s="1620"/>
      <c r="GJ31" s="1620"/>
      <c r="GK31" s="1620"/>
      <c r="GL31" s="1620"/>
      <c r="GM31" s="1620"/>
      <c r="GN31" s="1620"/>
      <c r="GO31" s="1620"/>
      <c r="GP31" s="1620"/>
      <c r="GQ31" s="1620"/>
      <c r="GR31" s="1620"/>
      <c r="GS31" s="1620"/>
      <c r="GT31" s="1620"/>
      <c r="GU31" s="1620"/>
      <c r="GV31" s="1620"/>
      <c r="GW31" s="1620"/>
      <c r="GX31" s="1620"/>
      <c r="GY31" s="1620"/>
      <c r="GZ31" s="1620"/>
      <c r="HA31" s="1620"/>
      <c r="HB31" s="1620"/>
      <c r="HC31" s="1620"/>
      <c r="HD31" s="1619"/>
      <c r="HE31" s="1619"/>
      <c r="HF31" s="1619"/>
      <c r="HG31" s="1619"/>
      <c r="HH31" s="1619"/>
      <c r="HI31" s="1619"/>
      <c r="HJ31" s="1619"/>
      <c r="HK31" s="1619"/>
      <c r="HL31" s="1619"/>
      <c r="HM31" s="1619"/>
      <c r="HN31" s="1619"/>
      <c r="HO31" s="1619"/>
      <c r="HP31" s="1619"/>
      <c r="HQ31" s="1619"/>
      <c r="HR31" s="1619"/>
      <c r="HS31" s="1619"/>
      <c r="HT31" s="1619"/>
      <c r="HU31" s="1619"/>
      <c r="HV31" s="1619"/>
      <c r="HW31" s="1619"/>
      <c r="HX31" s="1619"/>
      <c r="HY31" s="1619"/>
      <c r="HZ31" s="1619"/>
      <c r="IA31" s="1619"/>
      <c r="IB31" s="1619"/>
      <c r="IC31" s="1619"/>
      <c r="ID31" s="1619"/>
      <c r="IE31" s="1619"/>
      <c r="IF31" s="1619"/>
      <c r="IG31" s="1619"/>
      <c r="IH31" s="1619"/>
      <c r="II31" s="1620"/>
      <c r="IJ31" s="1620"/>
      <c r="IK31" s="1620"/>
      <c r="IL31" s="1620"/>
      <c r="IM31" s="1620"/>
      <c r="IN31" s="1620"/>
      <c r="IO31" s="1620"/>
      <c r="IP31" s="1620"/>
      <c r="IQ31" s="1620"/>
      <c r="IR31" s="1620"/>
      <c r="IS31" s="1620"/>
      <c r="IT31" s="1620"/>
      <c r="IU31" s="1620"/>
      <c r="IV31" s="1620"/>
      <c r="IW31" s="1620"/>
      <c r="IX31" s="1620"/>
      <c r="IY31" s="1620"/>
      <c r="IZ31" s="1620"/>
      <c r="JA31" s="1620"/>
      <c r="JB31" s="1620"/>
      <c r="JC31" s="1620"/>
      <c r="JD31" s="1620"/>
      <c r="JE31" s="1620"/>
      <c r="JF31" s="1620"/>
      <c r="JG31" s="1620"/>
      <c r="JH31" s="1620"/>
      <c r="JI31" s="1620"/>
      <c r="JJ31" s="1620"/>
      <c r="JK31" s="1620"/>
      <c r="JL31" s="1620"/>
      <c r="JM31" s="1619"/>
      <c r="JN31" s="1619"/>
      <c r="JO31" s="1619"/>
      <c r="JP31" s="1619"/>
      <c r="JQ31" s="1619"/>
      <c r="JR31" s="1619"/>
      <c r="JS31" s="1619"/>
      <c r="JT31" s="1619"/>
      <c r="JU31" s="1619"/>
      <c r="JV31" s="1619"/>
      <c r="JW31" s="1619"/>
      <c r="JX31" s="1619"/>
      <c r="JY31" s="1619"/>
      <c r="JZ31" s="1619"/>
      <c r="KA31" s="1619"/>
      <c r="KB31" s="1619"/>
      <c r="KC31" s="1619"/>
      <c r="KD31" s="1619"/>
      <c r="KE31" s="1619"/>
      <c r="KF31" s="1619"/>
      <c r="KG31" s="1619"/>
      <c r="KH31" s="1619"/>
      <c r="KI31" s="1619"/>
      <c r="KJ31" s="1619"/>
      <c r="KK31" s="1619"/>
      <c r="KL31" s="1619"/>
      <c r="KM31" s="1619"/>
      <c r="KN31" s="1619"/>
      <c r="KO31" s="1619"/>
      <c r="KP31" s="1619"/>
      <c r="KQ31" s="1619"/>
      <c r="KR31" s="1620"/>
      <c r="KS31" s="1620"/>
      <c r="KT31" s="1620"/>
      <c r="KU31" s="1620"/>
      <c r="KV31" s="1620"/>
      <c r="KW31" s="1620"/>
      <c r="KX31" s="1620"/>
      <c r="KY31" s="1620"/>
      <c r="KZ31" s="1620"/>
      <c r="LA31" s="1620"/>
      <c r="LB31" s="1620"/>
      <c r="LC31" s="1620"/>
      <c r="LD31" s="1620"/>
      <c r="LE31" s="1620"/>
      <c r="LF31" s="1620"/>
      <c r="LG31" s="1620"/>
      <c r="LH31" s="1620"/>
      <c r="LI31" s="1620"/>
      <c r="LJ31" s="1620"/>
      <c r="LK31" s="1620"/>
      <c r="LL31" s="1620"/>
      <c r="LM31" s="1620"/>
      <c r="LN31" s="1620"/>
      <c r="LO31" s="1620"/>
      <c r="LP31" s="1620"/>
      <c r="LQ31" s="1620"/>
      <c r="LR31" s="1620"/>
      <c r="LS31" s="1620"/>
      <c r="LT31" s="1620"/>
      <c r="LU31" s="1620"/>
      <c r="LV31" s="1620"/>
      <c r="LW31" s="1619"/>
      <c r="LX31" s="1619"/>
      <c r="LY31" s="1619"/>
      <c r="LZ31" s="1619"/>
      <c r="MA31" s="1619"/>
      <c r="MB31" s="1619"/>
      <c r="MC31" s="1619"/>
      <c r="MD31" s="1619"/>
      <c r="ME31" s="1619"/>
      <c r="MF31" s="1619"/>
      <c r="MG31" s="1619"/>
      <c r="MH31" s="1619"/>
      <c r="MI31" s="1619"/>
      <c r="MJ31" s="1619"/>
      <c r="MK31" s="1619"/>
      <c r="ML31" s="1619"/>
      <c r="MM31" s="1619"/>
      <c r="MN31" s="1619"/>
      <c r="MO31" s="1619"/>
      <c r="MP31" s="1619"/>
      <c r="MQ31" s="1619"/>
      <c r="MR31" s="1619"/>
      <c r="MS31" s="1619"/>
      <c r="MT31" s="1619"/>
      <c r="MU31" s="1619"/>
      <c r="MV31" s="1619"/>
      <c r="MW31" s="1619"/>
      <c r="MX31" s="1619"/>
      <c r="MY31" s="1619"/>
      <c r="MZ31" s="1620"/>
      <c r="NA31" s="1620"/>
      <c r="NB31" s="1620"/>
      <c r="NC31" s="1620"/>
      <c r="ND31" s="1620"/>
      <c r="NE31" s="1620"/>
      <c r="NF31" s="1620"/>
      <c r="NG31" s="1620"/>
      <c r="NH31" s="1620"/>
      <c r="NI31" s="1620"/>
      <c r="NJ31" s="1620"/>
      <c r="NK31" s="1620"/>
      <c r="NL31" s="1620"/>
      <c r="NM31" s="1620"/>
      <c r="NN31" s="1620"/>
      <c r="NO31" s="1620"/>
      <c r="NP31" s="1620"/>
      <c r="NQ31" s="1620"/>
      <c r="NR31" s="1620"/>
      <c r="NS31" s="1620"/>
      <c r="NT31" s="1620"/>
      <c r="NU31" s="1620"/>
      <c r="NV31" s="1620"/>
      <c r="NW31" s="1620"/>
      <c r="NX31" s="1620"/>
      <c r="NY31" s="1620"/>
      <c r="NZ31" s="1620"/>
      <c r="OA31" s="1620"/>
      <c r="OB31" s="1620"/>
      <c r="OC31" s="1620"/>
      <c r="OD31" s="1620"/>
      <c r="OE31" s="345" t="s">
        <v>929</v>
      </c>
      <c r="OF31" s="345"/>
    </row>
    <row r="32" spans="1:396">
      <c r="A32" s="356">
        <f t="shared" si="26"/>
        <v>26</v>
      </c>
      <c r="B32" s="1618"/>
      <c r="C32" s="357">
        <f t="shared" si="1"/>
        <v>0</v>
      </c>
      <c r="D32" s="357">
        <f t="shared" si="1"/>
        <v>0</v>
      </c>
      <c r="E32" s="359">
        <f t="shared" si="5"/>
        <v>0</v>
      </c>
      <c r="F32" s="359">
        <f t="shared" si="6"/>
        <v>0</v>
      </c>
      <c r="G32" s="359">
        <f t="shared" si="7"/>
        <v>0</v>
      </c>
      <c r="H32" s="359">
        <f t="shared" si="8"/>
        <v>0</v>
      </c>
      <c r="I32" s="359">
        <f t="shared" si="9"/>
        <v>0</v>
      </c>
      <c r="J32" s="359">
        <f t="shared" si="10"/>
        <v>0</v>
      </c>
      <c r="K32" s="359">
        <f t="shared" si="11"/>
        <v>0</v>
      </c>
      <c r="L32" s="359">
        <f t="shared" si="12"/>
        <v>0</v>
      </c>
      <c r="M32" s="359">
        <f t="shared" si="13"/>
        <v>0</v>
      </c>
      <c r="N32" s="359">
        <f t="shared" si="14"/>
        <v>0</v>
      </c>
      <c r="O32" s="359">
        <f t="shared" si="15"/>
        <v>0</v>
      </c>
      <c r="P32" s="359">
        <f t="shared" si="16"/>
        <v>0</v>
      </c>
      <c r="Q32" s="359">
        <f t="shared" si="17"/>
        <v>0</v>
      </c>
      <c r="R32" s="359">
        <f t="shared" si="18"/>
        <v>0</v>
      </c>
      <c r="S32" s="359">
        <f t="shared" si="19"/>
        <v>0</v>
      </c>
      <c r="T32" s="359">
        <f t="shared" si="20"/>
        <v>0</v>
      </c>
      <c r="U32" s="359">
        <f t="shared" si="21"/>
        <v>0</v>
      </c>
      <c r="V32" s="359">
        <f t="shared" si="22"/>
        <v>0</v>
      </c>
      <c r="W32" s="359">
        <f t="shared" si="2"/>
        <v>0</v>
      </c>
      <c r="X32" s="359">
        <f t="shared" si="23"/>
        <v>0</v>
      </c>
      <c r="Y32" s="359">
        <f t="shared" si="3"/>
        <v>0</v>
      </c>
      <c r="Z32" s="359">
        <f t="shared" si="4"/>
        <v>0</v>
      </c>
      <c r="AA32" s="359">
        <f t="shared" si="24"/>
        <v>0</v>
      </c>
      <c r="AB32" s="359">
        <f t="shared" si="25"/>
        <v>0</v>
      </c>
      <c r="AC32" s="1619"/>
      <c r="AD32" s="1619"/>
      <c r="AE32" s="1619"/>
      <c r="AF32" s="1619"/>
      <c r="AG32" s="1619"/>
      <c r="AH32" s="1619"/>
      <c r="AI32" s="1619"/>
      <c r="AJ32" s="1619"/>
      <c r="AK32" s="1619"/>
      <c r="AL32" s="1619"/>
      <c r="AM32" s="1619"/>
      <c r="AN32" s="1619"/>
      <c r="AO32" s="1619"/>
      <c r="AP32" s="1619"/>
      <c r="AQ32" s="1619"/>
      <c r="AR32" s="1619"/>
      <c r="AS32" s="1619"/>
      <c r="AT32" s="1619"/>
      <c r="AU32" s="1619"/>
      <c r="AV32" s="1619"/>
      <c r="AW32" s="1619"/>
      <c r="AX32" s="1619"/>
      <c r="AY32" s="1619"/>
      <c r="AZ32" s="1619"/>
      <c r="BA32" s="1619"/>
      <c r="BB32" s="1619"/>
      <c r="BC32" s="1619"/>
      <c r="BD32" s="1619"/>
      <c r="BE32" s="1619"/>
      <c r="BF32" s="1619"/>
      <c r="BG32" s="1620"/>
      <c r="BH32" s="1620"/>
      <c r="BI32" s="1620"/>
      <c r="BJ32" s="1620"/>
      <c r="BK32" s="1620"/>
      <c r="BL32" s="1620"/>
      <c r="BM32" s="1620"/>
      <c r="BN32" s="1620"/>
      <c r="BO32" s="1620"/>
      <c r="BP32" s="1620"/>
      <c r="BQ32" s="1620"/>
      <c r="BR32" s="1620"/>
      <c r="BS32" s="1620"/>
      <c r="BT32" s="1620"/>
      <c r="BU32" s="1620"/>
      <c r="BV32" s="1620"/>
      <c r="BW32" s="1620"/>
      <c r="BX32" s="1620"/>
      <c r="BY32" s="1620"/>
      <c r="BZ32" s="1620"/>
      <c r="CA32" s="1620"/>
      <c r="CB32" s="1620"/>
      <c r="CC32" s="1620"/>
      <c r="CD32" s="1620"/>
      <c r="CE32" s="1620"/>
      <c r="CF32" s="1620"/>
      <c r="CG32" s="1620"/>
      <c r="CH32" s="1620"/>
      <c r="CI32" s="1620"/>
      <c r="CJ32" s="1620"/>
      <c r="CK32" s="1620"/>
      <c r="CL32" s="1619"/>
      <c r="CM32" s="1619"/>
      <c r="CN32" s="1619"/>
      <c r="CO32" s="1619"/>
      <c r="CP32" s="1619"/>
      <c r="CQ32" s="1619"/>
      <c r="CR32" s="1619"/>
      <c r="CS32" s="1619"/>
      <c r="CT32" s="1619"/>
      <c r="CU32" s="1619"/>
      <c r="CV32" s="1619"/>
      <c r="CW32" s="1619"/>
      <c r="CX32" s="1619"/>
      <c r="CY32" s="1619"/>
      <c r="CZ32" s="1619"/>
      <c r="DA32" s="1619"/>
      <c r="DB32" s="1619"/>
      <c r="DC32" s="1619"/>
      <c r="DD32" s="1619"/>
      <c r="DE32" s="1619"/>
      <c r="DF32" s="1619"/>
      <c r="DG32" s="1619"/>
      <c r="DH32" s="1619"/>
      <c r="DI32" s="1619"/>
      <c r="DJ32" s="1619"/>
      <c r="DK32" s="1619"/>
      <c r="DL32" s="1619"/>
      <c r="DM32" s="1619"/>
      <c r="DN32" s="1619"/>
      <c r="DO32" s="1619"/>
      <c r="DP32" s="1620"/>
      <c r="DQ32" s="1620"/>
      <c r="DR32" s="1620"/>
      <c r="DS32" s="1620"/>
      <c r="DT32" s="1620"/>
      <c r="DU32" s="1620"/>
      <c r="DV32" s="1620"/>
      <c r="DW32" s="1620"/>
      <c r="DX32" s="1620"/>
      <c r="DY32" s="1620"/>
      <c r="DZ32" s="1620"/>
      <c r="EA32" s="1620"/>
      <c r="EB32" s="1620"/>
      <c r="EC32" s="1620"/>
      <c r="ED32" s="1620"/>
      <c r="EE32" s="1620"/>
      <c r="EF32" s="1620"/>
      <c r="EG32" s="1620"/>
      <c r="EH32" s="1620"/>
      <c r="EI32" s="1620"/>
      <c r="EJ32" s="1620"/>
      <c r="EK32" s="1620"/>
      <c r="EL32" s="1620"/>
      <c r="EM32" s="1620"/>
      <c r="EN32" s="1620"/>
      <c r="EO32" s="1620"/>
      <c r="EP32" s="1620"/>
      <c r="EQ32" s="1620"/>
      <c r="ER32" s="1620"/>
      <c r="ES32" s="1620"/>
      <c r="ET32" s="1620"/>
      <c r="EU32" s="1619"/>
      <c r="EV32" s="1619"/>
      <c r="EW32" s="1619"/>
      <c r="EX32" s="1619"/>
      <c r="EY32" s="1619"/>
      <c r="EZ32" s="1619"/>
      <c r="FA32" s="1619"/>
      <c r="FB32" s="1619"/>
      <c r="FC32" s="1619"/>
      <c r="FD32" s="1619"/>
      <c r="FE32" s="1619"/>
      <c r="FF32" s="1619"/>
      <c r="FG32" s="1619"/>
      <c r="FH32" s="1619"/>
      <c r="FI32" s="1619"/>
      <c r="FJ32" s="1619"/>
      <c r="FK32" s="1619"/>
      <c r="FL32" s="1619"/>
      <c r="FM32" s="1619"/>
      <c r="FN32" s="1619"/>
      <c r="FO32" s="1619"/>
      <c r="FP32" s="1619"/>
      <c r="FQ32" s="1619"/>
      <c r="FR32" s="1619"/>
      <c r="FS32" s="1619"/>
      <c r="FT32" s="1619"/>
      <c r="FU32" s="1619"/>
      <c r="FV32" s="1619"/>
      <c r="FW32" s="1619"/>
      <c r="FX32" s="1619"/>
      <c r="FY32" s="1619"/>
      <c r="FZ32" s="1620"/>
      <c r="GA32" s="1620"/>
      <c r="GB32" s="1620"/>
      <c r="GC32" s="1620"/>
      <c r="GD32" s="1620"/>
      <c r="GE32" s="1620"/>
      <c r="GF32" s="1620"/>
      <c r="GG32" s="1620"/>
      <c r="GH32" s="1620"/>
      <c r="GI32" s="1620"/>
      <c r="GJ32" s="1620"/>
      <c r="GK32" s="1620"/>
      <c r="GL32" s="1620"/>
      <c r="GM32" s="1620"/>
      <c r="GN32" s="1620"/>
      <c r="GO32" s="1620"/>
      <c r="GP32" s="1620"/>
      <c r="GQ32" s="1620"/>
      <c r="GR32" s="1620"/>
      <c r="GS32" s="1620"/>
      <c r="GT32" s="1620"/>
      <c r="GU32" s="1620"/>
      <c r="GV32" s="1620"/>
      <c r="GW32" s="1620"/>
      <c r="GX32" s="1620"/>
      <c r="GY32" s="1620"/>
      <c r="GZ32" s="1620"/>
      <c r="HA32" s="1620"/>
      <c r="HB32" s="1620"/>
      <c r="HC32" s="1620"/>
      <c r="HD32" s="1619"/>
      <c r="HE32" s="1619"/>
      <c r="HF32" s="1619"/>
      <c r="HG32" s="1619"/>
      <c r="HH32" s="1619"/>
      <c r="HI32" s="1619"/>
      <c r="HJ32" s="1619"/>
      <c r="HK32" s="1619"/>
      <c r="HL32" s="1619"/>
      <c r="HM32" s="1619"/>
      <c r="HN32" s="1619"/>
      <c r="HO32" s="1619"/>
      <c r="HP32" s="1619"/>
      <c r="HQ32" s="1619"/>
      <c r="HR32" s="1619"/>
      <c r="HS32" s="1619"/>
      <c r="HT32" s="1619"/>
      <c r="HU32" s="1619"/>
      <c r="HV32" s="1619"/>
      <c r="HW32" s="1619"/>
      <c r="HX32" s="1619"/>
      <c r="HY32" s="1619"/>
      <c r="HZ32" s="1619"/>
      <c r="IA32" s="1619"/>
      <c r="IB32" s="1619"/>
      <c r="IC32" s="1619"/>
      <c r="ID32" s="1619"/>
      <c r="IE32" s="1619"/>
      <c r="IF32" s="1619"/>
      <c r="IG32" s="1619"/>
      <c r="IH32" s="1619"/>
      <c r="II32" s="1620"/>
      <c r="IJ32" s="1620"/>
      <c r="IK32" s="1620"/>
      <c r="IL32" s="1620"/>
      <c r="IM32" s="1620"/>
      <c r="IN32" s="1620"/>
      <c r="IO32" s="1620"/>
      <c r="IP32" s="1620"/>
      <c r="IQ32" s="1620"/>
      <c r="IR32" s="1620"/>
      <c r="IS32" s="1620"/>
      <c r="IT32" s="1620"/>
      <c r="IU32" s="1620"/>
      <c r="IV32" s="1620"/>
      <c r="IW32" s="1620"/>
      <c r="IX32" s="1620"/>
      <c r="IY32" s="1620"/>
      <c r="IZ32" s="1620"/>
      <c r="JA32" s="1620"/>
      <c r="JB32" s="1620"/>
      <c r="JC32" s="1620"/>
      <c r="JD32" s="1620"/>
      <c r="JE32" s="1620"/>
      <c r="JF32" s="1620"/>
      <c r="JG32" s="1620"/>
      <c r="JH32" s="1620"/>
      <c r="JI32" s="1620"/>
      <c r="JJ32" s="1620"/>
      <c r="JK32" s="1620"/>
      <c r="JL32" s="1620"/>
      <c r="JM32" s="1619"/>
      <c r="JN32" s="1619"/>
      <c r="JO32" s="1619"/>
      <c r="JP32" s="1619"/>
      <c r="JQ32" s="1619"/>
      <c r="JR32" s="1619"/>
      <c r="JS32" s="1619"/>
      <c r="JT32" s="1619"/>
      <c r="JU32" s="1619"/>
      <c r="JV32" s="1619"/>
      <c r="JW32" s="1619"/>
      <c r="JX32" s="1619"/>
      <c r="JY32" s="1619"/>
      <c r="JZ32" s="1619"/>
      <c r="KA32" s="1619"/>
      <c r="KB32" s="1619"/>
      <c r="KC32" s="1619"/>
      <c r="KD32" s="1619"/>
      <c r="KE32" s="1619"/>
      <c r="KF32" s="1619"/>
      <c r="KG32" s="1619"/>
      <c r="KH32" s="1619"/>
      <c r="KI32" s="1619"/>
      <c r="KJ32" s="1619"/>
      <c r="KK32" s="1619"/>
      <c r="KL32" s="1619"/>
      <c r="KM32" s="1619"/>
      <c r="KN32" s="1619"/>
      <c r="KO32" s="1619"/>
      <c r="KP32" s="1619"/>
      <c r="KQ32" s="1619"/>
      <c r="KR32" s="1620"/>
      <c r="KS32" s="1620"/>
      <c r="KT32" s="1620"/>
      <c r="KU32" s="1620"/>
      <c r="KV32" s="1620"/>
      <c r="KW32" s="1620"/>
      <c r="KX32" s="1620"/>
      <c r="KY32" s="1620"/>
      <c r="KZ32" s="1620"/>
      <c r="LA32" s="1620"/>
      <c r="LB32" s="1620"/>
      <c r="LC32" s="1620"/>
      <c r="LD32" s="1620"/>
      <c r="LE32" s="1620"/>
      <c r="LF32" s="1620"/>
      <c r="LG32" s="1620"/>
      <c r="LH32" s="1620"/>
      <c r="LI32" s="1620"/>
      <c r="LJ32" s="1620"/>
      <c r="LK32" s="1620"/>
      <c r="LL32" s="1620"/>
      <c r="LM32" s="1620"/>
      <c r="LN32" s="1620"/>
      <c r="LO32" s="1620"/>
      <c r="LP32" s="1620"/>
      <c r="LQ32" s="1620"/>
      <c r="LR32" s="1620"/>
      <c r="LS32" s="1620"/>
      <c r="LT32" s="1620"/>
      <c r="LU32" s="1620"/>
      <c r="LV32" s="1620"/>
      <c r="LW32" s="1619"/>
      <c r="LX32" s="1619"/>
      <c r="LY32" s="1619"/>
      <c r="LZ32" s="1619"/>
      <c r="MA32" s="1619"/>
      <c r="MB32" s="1619"/>
      <c r="MC32" s="1619"/>
      <c r="MD32" s="1619"/>
      <c r="ME32" s="1619"/>
      <c r="MF32" s="1619"/>
      <c r="MG32" s="1619"/>
      <c r="MH32" s="1619"/>
      <c r="MI32" s="1619"/>
      <c r="MJ32" s="1619"/>
      <c r="MK32" s="1619"/>
      <c r="ML32" s="1619"/>
      <c r="MM32" s="1619"/>
      <c r="MN32" s="1619"/>
      <c r="MO32" s="1619"/>
      <c r="MP32" s="1619"/>
      <c r="MQ32" s="1619"/>
      <c r="MR32" s="1619"/>
      <c r="MS32" s="1619"/>
      <c r="MT32" s="1619"/>
      <c r="MU32" s="1619"/>
      <c r="MV32" s="1619"/>
      <c r="MW32" s="1619"/>
      <c r="MX32" s="1619"/>
      <c r="MY32" s="1619"/>
      <c r="MZ32" s="1620"/>
      <c r="NA32" s="1620"/>
      <c r="NB32" s="1620"/>
      <c r="NC32" s="1620"/>
      <c r="ND32" s="1620"/>
      <c r="NE32" s="1620"/>
      <c r="NF32" s="1620"/>
      <c r="NG32" s="1620"/>
      <c r="NH32" s="1620"/>
      <c r="NI32" s="1620"/>
      <c r="NJ32" s="1620"/>
      <c r="NK32" s="1620"/>
      <c r="NL32" s="1620"/>
      <c r="NM32" s="1620"/>
      <c r="NN32" s="1620"/>
      <c r="NO32" s="1620"/>
      <c r="NP32" s="1620"/>
      <c r="NQ32" s="1620"/>
      <c r="NR32" s="1620"/>
      <c r="NS32" s="1620"/>
      <c r="NT32" s="1620"/>
      <c r="NU32" s="1620"/>
      <c r="NV32" s="1620"/>
      <c r="NW32" s="1620"/>
      <c r="NX32" s="1620"/>
      <c r="NY32" s="1620"/>
      <c r="NZ32" s="1620"/>
      <c r="OA32" s="1620"/>
      <c r="OB32" s="1620"/>
      <c r="OC32" s="1620"/>
      <c r="OD32" s="1620"/>
      <c r="OE32" s="345" t="s">
        <v>929</v>
      </c>
      <c r="OF32" s="345"/>
    </row>
    <row r="33" spans="1:396">
      <c r="A33" s="356">
        <f t="shared" si="26"/>
        <v>27</v>
      </c>
      <c r="B33" s="1618"/>
      <c r="C33" s="357">
        <f t="shared" si="1"/>
        <v>0</v>
      </c>
      <c r="D33" s="357">
        <f t="shared" si="1"/>
        <v>0</v>
      </c>
      <c r="E33" s="359">
        <f t="shared" si="5"/>
        <v>0</v>
      </c>
      <c r="F33" s="359">
        <f t="shared" si="6"/>
        <v>0</v>
      </c>
      <c r="G33" s="359">
        <f t="shared" si="7"/>
        <v>0</v>
      </c>
      <c r="H33" s="359">
        <f t="shared" si="8"/>
        <v>0</v>
      </c>
      <c r="I33" s="359">
        <f t="shared" si="9"/>
        <v>0</v>
      </c>
      <c r="J33" s="359">
        <f t="shared" si="10"/>
        <v>0</v>
      </c>
      <c r="K33" s="359">
        <f t="shared" si="11"/>
        <v>0</v>
      </c>
      <c r="L33" s="359">
        <f t="shared" si="12"/>
        <v>0</v>
      </c>
      <c r="M33" s="359">
        <f t="shared" si="13"/>
        <v>0</v>
      </c>
      <c r="N33" s="359">
        <f t="shared" si="14"/>
        <v>0</v>
      </c>
      <c r="O33" s="359">
        <f t="shared" si="15"/>
        <v>0</v>
      </c>
      <c r="P33" s="359">
        <f t="shared" si="16"/>
        <v>0</v>
      </c>
      <c r="Q33" s="359">
        <f t="shared" si="17"/>
        <v>0</v>
      </c>
      <c r="R33" s="359">
        <f t="shared" si="18"/>
        <v>0</v>
      </c>
      <c r="S33" s="359">
        <f t="shared" si="19"/>
        <v>0</v>
      </c>
      <c r="T33" s="359">
        <f t="shared" si="20"/>
        <v>0</v>
      </c>
      <c r="U33" s="359">
        <f t="shared" si="21"/>
        <v>0</v>
      </c>
      <c r="V33" s="359">
        <f t="shared" si="22"/>
        <v>0</v>
      </c>
      <c r="W33" s="359">
        <f t="shared" si="2"/>
        <v>0</v>
      </c>
      <c r="X33" s="359">
        <f t="shared" si="23"/>
        <v>0</v>
      </c>
      <c r="Y33" s="359">
        <f t="shared" si="3"/>
        <v>0</v>
      </c>
      <c r="Z33" s="359">
        <f t="shared" si="4"/>
        <v>0</v>
      </c>
      <c r="AA33" s="359">
        <f t="shared" si="24"/>
        <v>0</v>
      </c>
      <c r="AB33" s="359">
        <f t="shared" si="25"/>
        <v>0</v>
      </c>
      <c r="AC33" s="1619"/>
      <c r="AD33" s="1619"/>
      <c r="AE33" s="1619"/>
      <c r="AF33" s="1619"/>
      <c r="AG33" s="1619"/>
      <c r="AH33" s="1619"/>
      <c r="AI33" s="1619"/>
      <c r="AJ33" s="1619"/>
      <c r="AK33" s="1619"/>
      <c r="AL33" s="1619"/>
      <c r="AM33" s="1619"/>
      <c r="AN33" s="1619"/>
      <c r="AO33" s="1619"/>
      <c r="AP33" s="1619"/>
      <c r="AQ33" s="1619"/>
      <c r="AR33" s="1619"/>
      <c r="AS33" s="1619"/>
      <c r="AT33" s="1619"/>
      <c r="AU33" s="1619"/>
      <c r="AV33" s="1619"/>
      <c r="AW33" s="1619"/>
      <c r="AX33" s="1619"/>
      <c r="AY33" s="1619"/>
      <c r="AZ33" s="1619"/>
      <c r="BA33" s="1619"/>
      <c r="BB33" s="1619"/>
      <c r="BC33" s="1619"/>
      <c r="BD33" s="1619"/>
      <c r="BE33" s="1619"/>
      <c r="BF33" s="1619"/>
      <c r="BG33" s="1620"/>
      <c r="BH33" s="1620"/>
      <c r="BI33" s="1620"/>
      <c r="BJ33" s="1620"/>
      <c r="BK33" s="1620"/>
      <c r="BL33" s="1620"/>
      <c r="BM33" s="1620"/>
      <c r="BN33" s="1620"/>
      <c r="BO33" s="1620"/>
      <c r="BP33" s="1620"/>
      <c r="BQ33" s="1620"/>
      <c r="BR33" s="1620"/>
      <c r="BS33" s="1620"/>
      <c r="BT33" s="1620"/>
      <c r="BU33" s="1620"/>
      <c r="BV33" s="1620"/>
      <c r="BW33" s="1620"/>
      <c r="BX33" s="1620"/>
      <c r="BY33" s="1620"/>
      <c r="BZ33" s="1620"/>
      <c r="CA33" s="1620"/>
      <c r="CB33" s="1620"/>
      <c r="CC33" s="1620"/>
      <c r="CD33" s="1620"/>
      <c r="CE33" s="1620"/>
      <c r="CF33" s="1620"/>
      <c r="CG33" s="1620"/>
      <c r="CH33" s="1620"/>
      <c r="CI33" s="1620"/>
      <c r="CJ33" s="1620"/>
      <c r="CK33" s="1620"/>
      <c r="CL33" s="1619"/>
      <c r="CM33" s="1619"/>
      <c r="CN33" s="1619"/>
      <c r="CO33" s="1619"/>
      <c r="CP33" s="1619"/>
      <c r="CQ33" s="1619"/>
      <c r="CR33" s="1619"/>
      <c r="CS33" s="1619"/>
      <c r="CT33" s="1619"/>
      <c r="CU33" s="1619"/>
      <c r="CV33" s="1619"/>
      <c r="CW33" s="1619"/>
      <c r="CX33" s="1619"/>
      <c r="CY33" s="1619"/>
      <c r="CZ33" s="1619"/>
      <c r="DA33" s="1619"/>
      <c r="DB33" s="1619"/>
      <c r="DC33" s="1619"/>
      <c r="DD33" s="1619"/>
      <c r="DE33" s="1619"/>
      <c r="DF33" s="1619"/>
      <c r="DG33" s="1619"/>
      <c r="DH33" s="1619"/>
      <c r="DI33" s="1619"/>
      <c r="DJ33" s="1619"/>
      <c r="DK33" s="1619"/>
      <c r="DL33" s="1619"/>
      <c r="DM33" s="1619"/>
      <c r="DN33" s="1619"/>
      <c r="DO33" s="1619"/>
      <c r="DP33" s="1620"/>
      <c r="DQ33" s="1620"/>
      <c r="DR33" s="1620"/>
      <c r="DS33" s="1620"/>
      <c r="DT33" s="1620"/>
      <c r="DU33" s="1620"/>
      <c r="DV33" s="1620"/>
      <c r="DW33" s="1620"/>
      <c r="DX33" s="1620"/>
      <c r="DY33" s="1620"/>
      <c r="DZ33" s="1620"/>
      <c r="EA33" s="1620"/>
      <c r="EB33" s="1620"/>
      <c r="EC33" s="1620"/>
      <c r="ED33" s="1620"/>
      <c r="EE33" s="1620"/>
      <c r="EF33" s="1620"/>
      <c r="EG33" s="1620"/>
      <c r="EH33" s="1620"/>
      <c r="EI33" s="1620"/>
      <c r="EJ33" s="1620"/>
      <c r="EK33" s="1620"/>
      <c r="EL33" s="1620"/>
      <c r="EM33" s="1620"/>
      <c r="EN33" s="1620"/>
      <c r="EO33" s="1620"/>
      <c r="EP33" s="1620"/>
      <c r="EQ33" s="1620"/>
      <c r="ER33" s="1620"/>
      <c r="ES33" s="1620"/>
      <c r="ET33" s="1620"/>
      <c r="EU33" s="1619"/>
      <c r="EV33" s="1619"/>
      <c r="EW33" s="1619"/>
      <c r="EX33" s="1619"/>
      <c r="EY33" s="1619"/>
      <c r="EZ33" s="1619"/>
      <c r="FA33" s="1619"/>
      <c r="FB33" s="1619"/>
      <c r="FC33" s="1619"/>
      <c r="FD33" s="1619"/>
      <c r="FE33" s="1619"/>
      <c r="FF33" s="1619"/>
      <c r="FG33" s="1619"/>
      <c r="FH33" s="1619"/>
      <c r="FI33" s="1619"/>
      <c r="FJ33" s="1619"/>
      <c r="FK33" s="1619"/>
      <c r="FL33" s="1619"/>
      <c r="FM33" s="1619"/>
      <c r="FN33" s="1619"/>
      <c r="FO33" s="1619"/>
      <c r="FP33" s="1619"/>
      <c r="FQ33" s="1619"/>
      <c r="FR33" s="1619"/>
      <c r="FS33" s="1619"/>
      <c r="FT33" s="1619"/>
      <c r="FU33" s="1619"/>
      <c r="FV33" s="1619"/>
      <c r="FW33" s="1619"/>
      <c r="FX33" s="1619"/>
      <c r="FY33" s="1619"/>
      <c r="FZ33" s="1620"/>
      <c r="GA33" s="1620"/>
      <c r="GB33" s="1620"/>
      <c r="GC33" s="1620"/>
      <c r="GD33" s="1620"/>
      <c r="GE33" s="1620"/>
      <c r="GF33" s="1620"/>
      <c r="GG33" s="1620"/>
      <c r="GH33" s="1620"/>
      <c r="GI33" s="1620"/>
      <c r="GJ33" s="1620"/>
      <c r="GK33" s="1620"/>
      <c r="GL33" s="1620"/>
      <c r="GM33" s="1620"/>
      <c r="GN33" s="1620"/>
      <c r="GO33" s="1620"/>
      <c r="GP33" s="1620"/>
      <c r="GQ33" s="1620"/>
      <c r="GR33" s="1620"/>
      <c r="GS33" s="1620"/>
      <c r="GT33" s="1620"/>
      <c r="GU33" s="1620"/>
      <c r="GV33" s="1620"/>
      <c r="GW33" s="1620"/>
      <c r="GX33" s="1620"/>
      <c r="GY33" s="1620"/>
      <c r="GZ33" s="1620"/>
      <c r="HA33" s="1620"/>
      <c r="HB33" s="1620"/>
      <c r="HC33" s="1620"/>
      <c r="HD33" s="1619"/>
      <c r="HE33" s="1619"/>
      <c r="HF33" s="1619"/>
      <c r="HG33" s="1619"/>
      <c r="HH33" s="1619"/>
      <c r="HI33" s="1619"/>
      <c r="HJ33" s="1619"/>
      <c r="HK33" s="1619"/>
      <c r="HL33" s="1619"/>
      <c r="HM33" s="1619"/>
      <c r="HN33" s="1619"/>
      <c r="HO33" s="1619"/>
      <c r="HP33" s="1619"/>
      <c r="HQ33" s="1619"/>
      <c r="HR33" s="1619"/>
      <c r="HS33" s="1619"/>
      <c r="HT33" s="1619"/>
      <c r="HU33" s="1619"/>
      <c r="HV33" s="1619"/>
      <c r="HW33" s="1619"/>
      <c r="HX33" s="1619"/>
      <c r="HY33" s="1619"/>
      <c r="HZ33" s="1619"/>
      <c r="IA33" s="1619"/>
      <c r="IB33" s="1619"/>
      <c r="IC33" s="1619"/>
      <c r="ID33" s="1619"/>
      <c r="IE33" s="1619"/>
      <c r="IF33" s="1619"/>
      <c r="IG33" s="1619"/>
      <c r="IH33" s="1619"/>
      <c r="II33" s="1620"/>
      <c r="IJ33" s="1620"/>
      <c r="IK33" s="1620"/>
      <c r="IL33" s="1620"/>
      <c r="IM33" s="1620"/>
      <c r="IN33" s="1620"/>
      <c r="IO33" s="1620"/>
      <c r="IP33" s="1620"/>
      <c r="IQ33" s="1620"/>
      <c r="IR33" s="1620"/>
      <c r="IS33" s="1620"/>
      <c r="IT33" s="1620"/>
      <c r="IU33" s="1620"/>
      <c r="IV33" s="1620"/>
      <c r="IW33" s="1620"/>
      <c r="IX33" s="1620"/>
      <c r="IY33" s="1620"/>
      <c r="IZ33" s="1620"/>
      <c r="JA33" s="1620"/>
      <c r="JB33" s="1620"/>
      <c r="JC33" s="1620"/>
      <c r="JD33" s="1620"/>
      <c r="JE33" s="1620"/>
      <c r="JF33" s="1620"/>
      <c r="JG33" s="1620"/>
      <c r="JH33" s="1620"/>
      <c r="JI33" s="1620"/>
      <c r="JJ33" s="1620"/>
      <c r="JK33" s="1620"/>
      <c r="JL33" s="1620"/>
      <c r="JM33" s="1619"/>
      <c r="JN33" s="1619"/>
      <c r="JO33" s="1619"/>
      <c r="JP33" s="1619"/>
      <c r="JQ33" s="1619"/>
      <c r="JR33" s="1619"/>
      <c r="JS33" s="1619"/>
      <c r="JT33" s="1619"/>
      <c r="JU33" s="1619"/>
      <c r="JV33" s="1619"/>
      <c r="JW33" s="1619"/>
      <c r="JX33" s="1619"/>
      <c r="JY33" s="1619"/>
      <c r="JZ33" s="1619"/>
      <c r="KA33" s="1619"/>
      <c r="KB33" s="1619"/>
      <c r="KC33" s="1619"/>
      <c r="KD33" s="1619"/>
      <c r="KE33" s="1619"/>
      <c r="KF33" s="1619"/>
      <c r="KG33" s="1619"/>
      <c r="KH33" s="1619"/>
      <c r="KI33" s="1619"/>
      <c r="KJ33" s="1619"/>
      <c r="KK33" s="1619"/>
      <c r="KL33" s="1619"/>
      <c r="KM33" s="1619"/>
      <c r="KN33" s="1619"/>
      <c r="KO33" s="1619"/>
      <c r="KP33" s="1619"/>
      <c r="KQ33" s="1619"/>
      <c r="KR33" s="1620"/>
      <c r="KS33" s="1620"/>
      <c r="KT33" s="1620"/>
      <c r="KU33" s="1620"/>
      <c r="KV33" s="1620"/>
      <c r="KW33" s="1620"/>
      <c r="KX33" s="1620"/>
      <c r="KY33" s="1620"/>
      <c r="KZ33" s="1620"/>
      <c r="LA33" s="1620"/>
      <c r="LB33" s="1620"/>
      <c r="LC33" s="1620"/>
      <c r="LD33" s="1620"/>
      <c r="LE33" s="1620"/>
      <c r="LF33" s="1620"/>
      <c r="LG33" s="1620"/>
      <c r="LH33" s="1620"/>
      <c r="LI33" s="1620"/>
      <c r="LJ33" s="1620"/>
      <c r="LK33" s="1620"/>
      <c r="LL33" s="1620"/>
      <c r="LM33" s="1620"/>
      <c r="LN33" s="1620"/>
      <c r="LO33" s="1620"/>
      <c r="LP33" s="1620"/>
      <c r="LQ33" s="1620"/>
      <c r="LR33" s="1620"/>
      <c r="LS33" s="1620"/>
      <c r="LT33" s="1620"/>
      <c r="LU33" s="1620"/>
      <c r="LV33" s="1620"/>
      <c r="LW33" s="1619"/>
      <c r="LX33" s="1619"/>
      <c r="LY33" s="1619"/>
      <c r="LZ33" s="1619"/>
      <c r="MA33" s="1619"/>
      <c r="MB33" s="1619"/>
      <c r="MC33" s="1619"/>
      <c r="MD33" s="1619"/>
      <c r="ME33" s="1619"/>
      <c r="MF33" s="1619"/>
      <c r="MG33" s="1619"/>
      <c r="MH33" s="1619"/>
      <c r="MI33" s="1619"/>
      <c r="MJ33" s="1619"/>
      <c r="MK33" s="1619"/>
      <c r="ML33" s="1619"/>
      <c r="MM33" s="1619"/>
      <c r="MN33" s="1619"/>
      <c r="MO33" s="1619"/>
      <c r="MP33" s="1619"/>
      <c r="MQ33" s="1619"/>
      <c r="MR33" s="1619"/>
      <c r="MS33" s="1619"/>
      <c r="MT33" s="1619"/>
      <c r="MU33" s="1619"/>
      <c r="MV33" s="1619"/>
      <c r="MW33" s="1619"/>
      <c r="MX33" s="1619"/>
      <c r="MY33" s="1619"/>
      <c r="MZ33" s="1620"/>
      <c r="NA33" s="1620"/>
      <c r="NB33" s="1620"/>
      <c r="NC33" s="1620"/>
      <c r="ND33" s="1620"/>
      <c r="NE33" s="1620"/>
      <c r="NF33" s="1620"/>
      <c r="NG33" s="1620"/>
      <c r="NH33" s="1620"/>
      <c r="NI33" s="1620"/>
      <c r="NJ33" s="1620"/>
      <c r="NK33" s="1620"/>
      <c r="NL33" s="1620"/>
      <c r="NM33" s="1620"/>
      <c r="NN33" s="1620"/>
      <c r="NO33" s="1620"/>
      <c r="NP33" s="1620"/>
      <c r="NQ33" s="1620"/>
      <c r="NR33" s="1620"/>
      <c r="NS33" s="1620"/>
      <c r="NT33" s="1620"/>
      <c r="NU33" s="1620"/>
      <c r="NV33" s="1620"/>
      <c r="NW33" s="1620"/>
      <c r="NX33" s="1620"/>
      <c r="NY33" s="1620"/>
      <c r="NZ33" s="1620"/>
      <c r="OA33" s="1620"/>
      <c r="OB33" s="1620"/>
      <c r="OC33" s="1620"/>
      <c r="OD33" s="1620"/>
      <c r="OE33" s="345" t="s">
        <v>929</v>
      </c>
      <c r="OF33" s="345"/>
    </row>
    <row r="34" spans="1:396">
      <c r="A34" s="356">
        <f t="shared" si="26"/>
        <v>28</v>
      </c>
      <c r="B34" s="1618"/>
      <c r="C34" s="357">
        <f t="shared" si="1"/>
        <v>0</v>
      </c>
      <c r="D34" s="357">
        <f t="shared" si="1"/>
        <v>0</v>
      </c>
      <c r="E34" s="359">
        <f t="shared" si="5"/>
        <v>0</v>
      </c>
      <c r="F34" s="359">
        <f t="shared" si="6"/>
        <v>0</v>
      </c>
      <c r="G34" s="359">
        <f t="shared" si="7"/>
        <v>0</v>
      </c>
      <c r="H34" s="359">
        <f t="shared" si="8"/>
        <v>0</v>
      </c>
      <c r="I34" s="359">
        <f t="shared" si="9"/>
        <v>0</v>
      </c>
      <c r="J34" s="359">
        <f t="shared" si="10"/>
        <v>0</v>
      </c>
      <c r="K34" s="359">
        <f t="shared" si="11"/>
        <v>0</v>
      </c>
      <c r="L34" s="359">
        <f t="shared" si="12"/>
        <v>0</v>
      </c>
      <c r="M34" s="359">
        <f t="shared" si="13"/>
        <v>0</v>
      </c>
      <c r="N34" s="359">
        <f t="shared" si="14"/>
        <v>0</v>
      </c>
      <c r="O34" s="359">
        <f t="shared" si="15"/>
        <v>0</v>
      </c>
      <c r="P34" s="359">
        <f t="shared" si="16"/>
        <v>0</v>
      </c>
      <c r="Q34" s="359">
        <f t="shared" si="17"/>
        <v>0</v>
      </c>
      <c r="R34" s="359">
        <f t="shared" si="18"/>
        <v>0</v>
      </c>
      <c r="S34" s="359">
        <f t="shared" si="19"/>
        <v>0</v>
      </c>
      <c r="T34" s="359">
        <f t="shared" si="20"/>
        <v>0</v>
      </c>
      <c r="U34" s="359">
        <f t="shared" si="21"/>
        <v>0</v>
      </c>
      <c r="V34" s="359">
        <f t="shared" si="22"/>
        <v>0</v>
      </c>
      <c r="W34" s="359">
        <f t="shared" si="2"/>
        <v>0</v>
      </c>
      <c r="X34" s="359">
        <f t="shared" si="23"/>
        <v>0</v>
      </c>
      <c r="Y34" s="359">
        <f t="shared" si="3"/>
        <v>0</v>
      </c>
      <c r="Z34" s="359">
        <f t="shared" si="4"/>
        <v>0</v>
      </c>
      <c r="AA34" s="359">
        <f t="shared" si="24"/>
        <v>0</v>
      </c>
      <c r="AB34" s="359">
        <f t="shared" si="25"/>
        <v>0</v>
      </c>
      <c r="AC34" s="1619"/>
      <c r="AD34" s="1619"/>
      <c r="AE34" s="1619"/>
      <c r="AF34" s="1619"/>
      <c r="AG34" s="1619"/>
      <c r="AH34" s="1619"/>
      <c r="AI34" s="1619"/>
      <c r="AJ34" s="1619"/>
      <c r="AK34" s="1619"/>
      <c r="AL34" s="1619"/>
      <c r="AM34" s="1619"/>
      <c r="AN34" s="1619"/>
      <c r="AO34" s="1619"/>
      <c r="AP34" s="1619"/>
      <c r="AQ34" s="1619"/>
      <c r="AR34" s="1619"/>
      <c r="AS34" s="1619"/>
      <c r="AT34" s="1619"/>
      <c r="AU34" s="1619"/>
      <c r="AV34" s="1619"/>
      <c r="AW34" s="1619"/>
      <c r="AX34" s="1619"/>
      <c r="AY34" s="1619"/>
      <c r="AZ34" s="1619"/>
      <c r="BA34" s="1619"/>
      <c r="BB34" s="1619"/>
      <c r="BC34" s="1619"/>
      <c r="BD34" s="1619"/>
      <c r="BE34" s="1619"/>
      <c r="BF34" s="1619"/>
      <c r="BG34" s="1620"/>
      <c r="BH34" s="1620"/>
      <c r="BI34" s="1620"/>
      <c r="BJ34" s="1620"/>
      <c r="BK34" s="1620"/>
      <c r="BL34" s="1620"/>
      <c r="BM34" s="1620"/>
      <c r="BN34" s="1620"/>
      <c r="BO34" s="1620"/>
      <c r="BP34" s="1620"/>
      <c r="BQ34" s="1620"/>
      <c r="BR34" s="1620"/>
      <c r="BS34" s="1620"/>
      <c r="BT34" s="1620"/>
      <c r="BU34" s="1620"/>
      <c r="BV34" s="1620"/>
      <c r="BW34" s="1620"/>
      <c r="BX34" s="1620"/>
      <c r="BY34" s="1620"/>
      <c r="BZ34" s="1620"/>
      <c r="CA34" s="1620"/>
      <c r="CB34" s="1620"/>
      <c r="CC34" s="1620"/>
      <c r="CD34" s="1620"/>
      <c r="CE34" s="1620"/>
      <c r="CF34" s="1620"/>
      <c r="CG34" s="1620"/>
      <c r="CH34" s="1620"/>
      <c r="CI34" s="1620"/>
      <c r="CJ34" s="1620"/>
      <c r="CK34" s="1620"/>
      <c r="CL34" s="1619"/>
      <c r="CM34" s="1619"/>
      <c r="CN34" s="1619"/>
      <c r="CO34" s="1619"/>
      <c r="CP34" s="1619"/>
      <c r="CQ34" s="1619"/>
      <c r="CR34" s="1619"/>
      <c r="CS34" s="1619"/>
      <c r="CT34" s="1619"/>
      <c r="CU34" s="1619"/>
      <c r="CV34" s="1619"/>
      <c r="CW34" s="1619"/>
      <c r="CX34" s="1619"/>
      <c r="CY34" s="1619"/>
      <c r="CZ34" s="1619"/>
      <c r="DA34" s="1619"/>
      <c r="DB34" s="1619"/>
      <c r="DC34" s="1619"/>
      <c r="DD34" s="1619"/>
      <c r="DE34" s="1619"/>
      <c r="DF34" s="1619"/>
      <c r="DG34" s="1619"/>
      <c r="DH34" s="1619"/>
      <c r="DI34" s="1619"/>
      <c r="DJ34" s="1619"/>
      <c r="DK34" s="1619"/>
      <c r="DL34" s="1619"/>
      <c r="DM34" s="1619"/>
      <c r="DN34" s="1619"/>
      <c r="DO34" s="1619"/>
      <c r="DP34" s="1620"/>
      <c r="DQ34" s="1620"/>
      <c r="DR34" s="1620"/>
      <c r="DS34" s="1620"/>
      <c r="DT34" s="1620"/>
      <c r="DU34" s="1620"/>
      <c r="DV34" s="1620"/>
      <c r="DW34" s="1620"/>
      <c r="DX34" s="1620"/>
      <c r="DY34" s="1620"/>
      <c r="DZ34" s="1620"/>
      <c r="EA34" s="1620"/>
      <c r="EB34" s="1620"/>
      <c r="EC34" s="1620"/>
      <c r="ED34" s="1620"/>
      <c r="EE34" s="1620"/>
      <c r="EF34" s="1620"/>
      <c r="EG34" s="1620"/>
      <c r="EH34" s="1620"/>
      <c r="EI34" s="1620"/>
      <c r="EJ34" s="1620"/>
      <c r="EK34" s="1620"/>
      <c r="EL34" s="1620"/>
      <c r="EM34" s="1620"/>
      <c r="EN34" s="1620"/>
      <c r="EO34" s="1620"/>
      <c r="EP34" s="1620"/>
      <c r="EQ34" s="1620"/>
      <c r="ER34" s="1620"/>
      <c r="ES34" s="1620"/>
      <c r="ET34" s="1620"/>
      <c r="EU34" s="1619"/>
      <c r="EV34" s="1619"/>
      <c r="EW34" s="1619"/>
      <c r="EX34" s="1619"/>
      <c r="EY34" s="1619"/>
      <c r="EZ34" s="1619"/>
      <c r="FA34" s="1619"/>
      <c r="FB34" s="1619"/>
      <c r="FC34" s="1619"/>
      <c r="FD34" s="1619"/>
      <c r="FE34" s="1619"/>
      <c r="FF34" s="1619"/>
      <c r="FG34" s="1619"/>
      <c r="FH34" s="1619"/>
      <c r="FI34" s="1619"/>
      <c r="FJ34" s="1619"/>
      <c r="FK34" s="1619"/>
      <c r="FL34" s="1619"/>
      <c r="FM34" s="1619"/>
      <c r="FN34" s="1619"/>
      <c r="FO34" s="1619"/>
      <c r="FP34" s="1619"/>
      <c r="FQ34" s="1619"/>
      <c r="FR34" s="1619"/>
      <c r="FS34" s="1619"/>
      <c r="FT34" s="1619"/>
      <c r="FU34" s="1619"/>
      <c r="FV34" s="1619"/>
      <c r="FW34" s="1619"/>
      <c r="FX34" s="1619"/>
      <c r="FY34" s="1619"/>
      <c r="FZ34" s="1620"/>
      <c r="GA34" s="1620"/>
      <c r="GB34" s="1620"/>
      <c r="GC34" s="1620"/>
      <c r="GD34" s="1620"/>
      <c r="GE34" s="1620"/>
      <c r="GF34" s="1620"/>
      <c r="GG34" s="1620"/>
      <c r="GH34" s="1620"/>
      <c r="GI34" s="1620"/>
      <c r="GJ34" s="1620"/>
      <c r="GK34" s="1620"/>
      <c r="GL34" s="1620"/>
      <c r="GM34" s="1620"/>
      <c r="GN34" s="1620"/>
      <c r="GO34" s="1620"/>
      <c r="GP34" s="1620"/>
      <c r="GQ34" s="1620"/>
      <c r="GR34" s="1620"/>
      <c r="GS34" s="1620"/>
      <c r="GT34" s="1620"/>
      <c r="GU34" s="1620"/>
      <c r="GV34" s="1620"/>
      <c r="GW34" s="1620"/>
      <c r="GX34" s="1620"/>
      <c r="GY34" s="1620"/>
      <c r="GZ34" s="1620"/>
      <c r="HA34" s="1620"/>
      <c r="HB34" s="1620"/>
      <c r="HC34" s="1620"/>
      <c r="HD34" s="1619"/>
      <c r="HE34" s="1619"/>
      <c r="HF34" s="1619"/>
      <c r="HG34" s="1619"/>
      <c r="HH34" s="1619"/>
      <c r="HI34" s="1619"/>
      <c r="HJ34" s="1619"/>
      <c r="HK34" s="1619"/>
      <c r="HL34" s="1619"/>
      <c r="HM34" s="1619"/>
      <c r="HN34" s="1619"/>
      <c r="HO34" s="1619"/>
      <c r="HP34" s="1619"/>
      <c r="HQ34" s="1619"/>
      <c r="HR34" s="1619"/>
      <c r="HS34" s="1619"/>
      <c r="HT34" s="1619"/>
      <c r="HU34" s="1619"/>
      <c r="HV34" s="1619"/>
      <c r="HW34" s="1619"/>
      <c r="HX34" s="1619"/>
      <c r="HY34" s="1619"/>
      <c r="HZ34" s="1619"/>
      <c r="IA34" s="1619"/>
      <c r="IB34" s="1619"/>
      <c r="IC34" s="1619"/>
      <c r="ID34" s="1619"/>
      <c r="IE34" s="1619"/>
      <c r="IF34" s="1619"/>
      <c r="IG34" s="1619"/>
      <c r="IH34" s="1619"/>
      <c r="II34" s="1620"/>
      <c r="IJ34" s="1620"/>
      <c r="IK34" s="1620"/>
      <c r="IL34" s="1620"/>
      <c r="IM34" s="1620"/>
      <c r="IN34" s="1620"/>
      <c r="IO34" s="1620"/>
      <c r="IP34" s="1620"/>
      <c r="IQ34" s="1620"/>
      <c r="IR34" s="1620"/>
      <c r="IS34" s="1620"/>
      <c r="IT34" s="1620"/>
      <c r="IU34" s="1620"/>
      <c r="IV34" s="1620"/>
      <c r="IW34" s="1620"/>
      <c r="IX34" s="1620"/>
      <c r="IY34" s="1620"/>
      <c r="IZ34" s="1620"/>
      <c r="JA34" s="1620"/>
      <c r="JB34" s="1620"/>
      <c r="JC34" s="1620"/>
      <c r="JD34" s="1620"/>
      <c r="JE34" s="1620"/>
      <c r="JF34" s="1620"/>
      <c r="JG34" s="1620"/>
      <c r="JH34" s="1620"/>
      <c r="JI34" s="1620"/>
      <c r="JJ34" s="1620"/>
      <c r="JK34" s="1620"/>
      <c r="JL34" s="1620"/>
      <c r="JM34" s="1619"/>
      <c r="JN34" s="1619"/>
      <c r="JO34" s="1619"/>
      <c r="JP34" s="1619"/>
      <c r="JQ34" s="1619"/>
      <c r="JR34" s="1619"/>
      <c r="JS34" s="1619"/>
      <c r="JT34" s="1619"/>
      <c r="JU34" s="1619"/>
      <c r="JV34" s="1619"/>
      <c r="JW34" s="1619"/>
      <c r="JX34" s="1619"/>
      <c r="JY34" s="1619"/>
      <c r="JZ34" s="1619"/>
      <c r="KA34" s="1619"/>
      <c r="KB34" s="1619"/>
      <c r="KC34" s="1619"/>
      <c r="KD34" s="1619"/>
      <c r="KE34" s="1619"/>
      <c r="KF34" s="1619"/>
      <c r="KG34" s="1619"/>
      <c r="KH34" s="1619"/>
      <c r="KI34" s="1619"/>
      <c r="KJ34" s="1619"/>
      <c r="KK34" s="1619"/>
      <c r="KL34" s="1619"/>
      <c r="KM34" s="1619"/>
      <c r="KN34" s="1619"/>
      <c r="KO34" s="1619"/>
      <c r="KP34" s="1619"/>
      <c r="KQ34" s="1619"/>
      <c r="KR34" s="1620"/>
      <c r="KS34" s="1620"/>
      <c r="KT34" s="1620"/>
      <c r="KU34" s="1620"/>
      <c r="KV34" s="1620"/>
      <c r="KW34" s="1620"/>
      <c r="KX34" s="1620"/>
      <c r="KY34" s="1620"/>
      <c r="KZ34" s="1620"/>
      <c r="LA34" s="1620"/>
      <c r="LB34" s="1620"/>
      <c r="LC34" s="1620"/>
      <c r="LD34" s="1620"/>
      <c r="LE34" s="1620"/>
      <c r="LF34" s="1620"/>
      <c r="LG34" s="1620"/>
      <c r="LH34" s="1620"/>
      <c r="LI34" s="1620"/>
      <c r="LJ34" s="1620"/>
      <c r="LK34" s="1620"/>
      <c r="LL34" s="1620"/>
      <c r="LM34" s="1620"/>
      <c r="LN34" s="1620"/>
      <c r="LO34" s="1620"/>
      <c r="LP34" s="1620"/>
      <c r="LQ34" s="1620"/>
      <c r="LR34" s="1620"/>
      <c r="LS34" s="1620"/>
      <c r="LT34" s="1620"/>
      <c r="LU34" s="1620"/>
      <c r="LV34" s="1620"/>
      <c r="LW34" s="1619"/>
      <c r="LX34" s="1619"/>
      <c r="LY34" s="1619"/>
      <c r="LZ34" s="1619"/>
      <c r="MA34" s="1619"/>
      <c r="MB34" s="1619"/>
      <c r="MC34" s="1619"/>
      <c r="MD34" s="1619"/>
      <c r="ME34" s="1619"/>
      <c r="MF34" s="1619"/>
      <c r="MG34" s="1619"/>
      <c r="MH34" s="1619"/>
      <c r="MI34" s="1619"/>
      <c r="MJ34" s="1619"/>
      <c r="MK34" s="1619"/>
      <c r="ML34" s="1619"/>
      <c r="MM34" s="1619"/>
      <c r="MN34" s="1619"/>
      <c r="MO34" s="1619"/>
      <c r="MP34" s="1619"/>
      <c r="MQ34" s="1619"/>
      <c r="MR34" s="1619"/>
      <c r="MS34" s="1619"/>
      <c r="MT34" s="1619"/>
      <c r="MU34" s="1619"/>
      <c r="MV34" s="1619"/>
      <c r="MW34" s="1619"/>
      <c r="MX34" s="1619"/>
      <c r="MY34" s="1619"/>
      <c r="MZ34" s="1620"/>
      <c r="NA34" s="1620"/>
      <c r="NB34" s="1620"/>
      <c r="NC34" s="1620"/>
      <c r="ND34" s="1620"/>
      <c r="NE34" s="1620"/>
      <c r="NF34" s="1620"/>
      <c r="NG34" s="1620"/>
      <c r="NH34" s="1620"/>
      <c r="NI34" s="1620"/>
      <c r="NJ34" s="1620"/>
      <c r="NK34" s="1620"/>
      <c r="NL34" s="1620"/>
      <c r="NM34" s="1620"/>
      <c r="NN34" s="1620"/>
      <c r="NO34" s="1620"/>
      <c r="NP34" s="1620"/>
      <c r="NQ34" s="1620"/>
      <c r="NR34" s="1620"/>
      <c r="NS34" s="1620"/>
      <c r="NT34" s="1620"/>
      <c r="NU34" s="1620"/>
      <c r="NV34" s="1620"/>
      <c r="NW34" s="1620"/>
      <c r="NX34" s="1620"/>
      <c r="NY34" s="1620"/>
      <c r="NZ34" s="1620"/>
      <c r="OA34" s="1620"/>
      <c r="OB34" s="1620"/>
      <c r="OC34" s="1620"/>
      <c r="OD34" s="1620"/>
      <c r="OE34" s="345" t="s">
        <v>929</v>
      </c>
      <c r="OF34" s="345"/>
    </row>
    <row r="35" spans="1:396">
      <c r="A35" s="356">
        <f t="shared" si="26"/>
        <v>29</v>
      </c>
      <c r="B35" s="1618"/>
      <c r="C35" s="357">
        <f t="shared" si="1"/>
        <v>0</v>
      </c>
      <c r="D35" s="357">
        <f t="shared" si="1"/>
        <v>0</v>
      </c>
      <c r="E35" s="359">
        <f t="shared" si="5"/>
        <v>0</v>
      </c>
      <c r="F35" s="359">
        <f t="shared" si="6"/>
        <v>0</v>
      </c>
      <c r="G35" s="359">
        <f t="shared" si="7"/>
        <v>0</v>
      </c>
      <c r="H35" s="359">
        <f t="shared" si="8"/>
        <v>0</v>
      </c>
      <c r="I35" s="359">
        <f t="shared" si="9"/>
        <v>0</v>
      </c>
      <c r="J35" s="359">
        <f t="shared" si="10"/>
        <v>0</v>
      </c>
      <c r="K35" s="359">
        <f t="shared" si="11"/>
        <v>0</v>
      </c>
      <c r="L35" s="359">
        <f t="shared" si="12"/>
        <v>0</v>
      </c>
      <c r="M35" s="359">
        <f t="shared" si="13"/>
        <v>0</v>
      </c>
      <c r="N35" s="359">
        <f t="shared" si="14"/>
        <v>0</v>
      </c>
      <c r="O35" s="359">
        <f t="shared" si="15"/>
        <v>0</v>
      </c>
      <c r="P35" s="359">
        <f t="shared" si="16"/>
        <v>0</v>
      </c>
      <c r="Q35" s="359">
        <f t="shared" si="17"/>
        <v>0</v>
      </c>
      <c r="R35" s="359">
        <f t="shared" si="18"/>
        <v>0</v>
      </c>
      <c r="S35" s="359">
        <f t="shared" si="19"/>
        <v>0</v>
      </c>
      <c r="T35" s="359">
        <f t="shared" si="20"/>
        <v>0</v>
      </c>
      <c r="U35" s="359">
        <f t="shared" si="21"/>
        <v>0</v>
      </c>
      <c r="V35" s="359">
        <f t="shared" si="22"/>
        <v>0</v>
      </c>
      <c r="W35" s="359">
        <f t="shared" si="2"/>
        <v>0</v>
      </c>
      <c r="X35" s="359">
        <f t="shared" si="23"/>
        <v>0</v>
      </c>
      <c r="Y35" s="359">
        <f t="shared" si="3"/>
        <v>0</v>
      </c>
      <c r="Z35" s="359">
        <f t="shared" si="4"/>
        <v>0</v>
      </c>
      <c r="AA35" s="359">
        <f t="shared" si="24"/>
        <v>0</v>
      </c>
      <c r="AB35" s="359">
        <f t="shared" si="25"/>
        <v>0</v>
      </c>
      <c r="AC35" s="1619"/>
      <c r="AD35" s="1619"/>
      <c r="AE35" s="1619"/>
      <c r="AF35" s="1619"/>
      <c r="AG35" s="1619"/>
      <c r="AH35" s="1619"/>
      <c r="AI35" s="1619"/>
      <c r="AJ35" s="1619"/>
      <c r="AK35" s="1619"/>
      <c r="AL35" s="1619"/>
      <c r="AM35" s="1619"/>
      <c r="AN35" s="1619"/>
      <c r="AO35" s="1619"/>
      <c r="AP35" s="1619"/>
      <c r="AQ35" s="1619"/>
      <c r="AR35" s="1619"/>
      <c r="AS35" s="1619"/>
      <c r="AT35" s="1619"/>
      <c r="AU35" s="1619"/>
      <c r="AV35" s="1619"/>
      <c r="AW35" s="1619"/>
      <c r="AX35" s="1619"/>
      <c r="AY35" s="1619"/>
      <c r="AZ35" s="1619"/>
      <c r="BA35" s="1619"/>
      <c r="BB35" s="1619"/>
      <c r="BC35" s="1619"/>
      <c r="BD35" s="1619"/>
      <c r="BE35" s="1619"/>
      <c r="BF35" s="1619"/>
      <c r="BG35" s="1620"/>
      <c r="BH35" s="1620"/>
      <c r="BI35" s="1620"/>
      <c r="BJ35" s="1620"/>
      <c r="BK35" s="1620"/>
      <c r="BL35" s="1620"/>
      <c r="BM35" s="1620"/>
      <c r="BN35" s="1620"/>
      <c r="BO35" s="1620"/>
      <c r="BP35" s="1620"/>
      <c r="BQ35" s="1620"/>
      <c r="BR35" s="1620"/>
      <c r="BS35" s="1620"/>
      <c r="BT35" s="1620"/>
      <c r="BU35" s="1620"/>
      <c r="BV35" s="1620"/>
      <c r="BW35" s="1620"/>
      <c r="BX35" s="1620"/>
      <c r="BY35" s="1620"/>
      <c r="BZ35" s="1620"/>
      <c r="CA35" s="1620"/>
      <c r="CB35" s="1620"/>
      <c r="CC35" s="1620"/>
      <c r="CD35" s="1620"/>
      <c r="CE35" s="1620"/>
      <c r="CF35" s="1620"/>
      <c r="CG35" s="1620"/>
      <c r="CH35" s="1620"/>
      <c r="CI35" s="1620"/>
      <c r="CJ35" s="1620"/>
      <c r="CK35" s="1620"/>
      <c r="CL35" s="1619"/>
      <c r="CM35" s="1619"/>
      <c r="CN35" s="1619"/>
      <c r="CO35" s="1619"/>
      <c r="CP35" s="1619"/>
      <c r="CQ35" s="1619"/>
      <c r="CR35" s="1619"/>
      <c r="CS35" s="1619"/>
      <c r="CT35" s="1619"/>
      <c r="CU35" s="1619"/>
      <c r="CV35" s="1619"/>
      <c r="CW35" s="1619"/>
      <c r="CX35" s="1619"/>
      <c r="CY35" s="1619"/>
      <c r="CZ35" s="1619"/>
      <c r="DA35" s="1619"/>
      <c r="DB35" s="1619"/>
      <c r="DC35" s="1619"/>
      <c r="DD35" s="1619"/>
      <c r="DE35" s="1619"/>
      <c r="DF35" s="1619"/>
      <c r="DG35" s="1619"/>
      <c r="DH35" s="1619"/>
      <c r="DI35" s="1619"/>
      <c r="DJ35" s="1619"/>
      <c r="DK35" s="1619"/>
      <c r="DL35" s="1619"/>
      <c r="DM35" s="1619"/>
      <c r="DN35" s="1619"/>
      <c r="DO35" s="1619"/>
      <c r="DP35" s="1620"/>
      <c r="DQ35" s="1620"/>
      <c r="DR35" s="1620"/>
      <c r="DS35" s="1620"/>
      <c r="DT35" s="1620"/>
      <c r="DU35" s="1620"/>
      <c r="DV35" s="1620"/>
      <c r="DW35" s="1620"/>
      <c r="DX35" s="1620"/>
      <c r="DY35" s="1620"/>
      <c r="DZ35" s="1620"/>
      <c r="EA35" s="1620"/>
      <c r="EB35" s="1620"/>
      <c r="EC35" s="1620"/>
      <c r="ED35" s="1620"/>
      <c r="EE35" s="1620"/>
      <c r="EF35" s="1620"/>
      <c r="EG35" s="1620"/>
      <c r="EH35" s="1620"/>
      <c r="EI35" s="1620"/>
      <c r="EJ35" s="1620"/>
      <c r="EK35" s="1620"/>
      <c r="EL35" s="1620"/>
      <c r="EM35" s="1620"/>
      <c r="EN35" s="1620"/>
      <c r="EO35" s="1620"/>
      <c r="EP35" s="1620"/>
      <c r="EQ35" s="1620"/>
      <c r="ER35" s="1620"/>
      <c r="ES35" s="1620"/>
      <c r="ET35" s="1620"/>
      <c r="EU35" s="1619"/>
      <c r="EV35" s="1619"/>
      <c r="EW35" s="1619"/>
      <c r="EX35" s="1619"/>
      <c r="EY35" s="1619"/>
      <c r="EZ35" s="1619"/>
      <c r="FA35" s="1619"/>
      <c r="FB35" s="1619"/>
      <c r="FC35" s="1619"/>
      <c r="FD35" s="1619"/>
      <c r="FE35" s="1619"/>
      <c r="FF35" s="1619"/>
      <c r="FG35" s="1619"/>
      <c r="FH35" s="1619"/>
      <c r="FI35" s="1619"/>
      <c r="FJ35" s="1619"/>
      <c r="FK35" s="1619"/>
      <c r="FL35" s="1619"/>
      <c r="FM35" s="1619"/>
      <c r="FN35" s="1619"/>
      <c r="FO35" s="1619"/>
      <c r="FP35" s="1619"/>
      <c r="FQ35" s="1619"/>
      <c r="FR35" s="1619"/>
      <c r="FS35" s="1619"/>
      <c r="FT35" s="1619"/>
      <c r="FU35" s="1619"/>
      <c r="FV35" s="1619"/>
      <c r="FW35" s="1619"/>
      <c r="FX35" s="1619"/>
      <c r="FY35" s="1619"/>
      <c r="FZ35" s="1620"/>
      <c r="GA35" s="1620"/>
      <c r="GB35" s="1620"/>
      <c r="GC35" s="1620"/>
      <c r="GD35" s="1620"/>
      <c r="GE35" s="1620"/>
      <c r="GF35" s="1620"/>
      <c r="GG35" s="1620"/>
      <c r="GH35" s="1620"/>
      <c r="GI35" s="1620"/>
      <c r="GJ35" s="1620"/>
      <c r="GK35" s="1620"/>
      <c r="GL35" s="1620"/>
      <c r="GM35" s="1620"/>
      <c r="GN35" s="1620"/>
      <c r="GO35" s="1620"/>
      <c r="GP35" s="1620"/>
      <c r="GQ35" s="1620"/>
      <c r="GR35" s="1620"/>
      <c r="GS35" s="1620"/>
      <c r="GT35" s="1620"/>
      <c r="GU35" s="1620"/>
      <c r="GV35" s="1620"/>
      <c r="GW35" s="1620"/>
      <c r="GX35" s="1620"/>
      <c r="GY35" s="1620"/>
      <c r="GZ35" s="1620"/>
      <c r="HA35" s="1620"/>
      <c r="HB35" s="1620"/>
      <c r="HC35" s="1620"/>
      <c r="HD35" s="1619"/>
      <c r="HE35" s="1619"/>
      <c r="HF35" s="1619"/>
      <c r="HG35" s="1619"/>
      <c r="HH35" s="1619"/>
      <c r="HI35" s="1619"/>
      <c r="HJ35" s="1619"/>
      <c r="HK35" s="1619"/>
      <c r="HL35" s="1619"/>
      <c r="HM35" s="1619"/>
      <c r="HN35" s="1619"/>
      <c r="HO35" s="1619"/>
      <c r="HP35" s="1619"/>
      <c r="HQ35" s="1619"/>
      <c r="HR35" s="1619"/>
      <c r="HS35" s="1619"/>
      <c r="HT35" s="1619"/>
      <c r="HU35" s="1619"/>
      <c r="HV35" s="1619"/>
      <c r="HW35" s="1619"/>
      <c r="HX35" s="1619"/>
      <c r="HY35" s="1619"/>
      <c r="HZ35" s="1619"/>
      <c r="IA35" s="1619"/>
      <c r="IB35" s="1619"/>
      <c r="IC35" s="1619"/>
      <c r="ID35" s="1619"/>
      <c r="IE35" s="1619"/>
      <c r="IF35" s="1619"/>
      <c r="IG35" s="1619"/>
      <c r="IH35" s="1619"/>
      <c r="II35" s="1620"/>
      <c r="IJ35" s="1620"/>
      <c r="IK35" s="1620"/>
      <c r="IL35" s="1620"/>
      <c r="IM35" s="1620"/>
      <c r="IN35" s="1620"/>
      <c r="IO35" s="1620"/>
      <c r="IP35" s="1620"/>
      <c r="IQ35" s="1620"/>
      <c r="IR35" s="1620"/>
      <c r="IS35" s="1620"/>
      <c r="IT35" s="1620"/>
      <c r="IU35" s="1620"/>
      <c r="IV35" s="1620"/>
      <c r="IW35" s="1620"/>
      <c r="IX35" s="1620"/>
      <c r="IY35" s="1620"/>
      <c r="IZ35" s="1620"/>
      <c r="JA35" s="1620"/>
      <c r="JB35" s="1620"/>
      <c r="JC35" s="1620"/>
      <c r="JD35" s="1620"/>
      <c r="JE35" s="1620"/>
      <c r="JF35" s="1620"/>
      <c r="JG35" s="1620"/>
      <c r="JH35" s="1620"/>
      <c r="JI35" s="1620"/>
      <c r="JJ35" s="1620"/>
      <c r="JK35" s="1620"/>
      <c r="JL35" s="1620"/>
      <c r="JM35" s="1619"/>
      <c r="JN35" s="1619"/>
      <c r="JO35" s="1619"/>
      <c r="JP35" s="1619"/>
      <c r="JQ35" s="1619"/>
      <c r="JR35" s="1619"/>
      <c r="JS35" s="1619"/>
      <c r="JT35" s="1619"/>
      <c r="JU35" s="1619"/>
      <c r="JV35" s="1619"/>
      <c r="JW35" s="1619"/>
      <c r="JX35" s="1619"/>
      <c r="JY35" s="1619"/>
      <c r="JZ35" s="1619"/>
      <c r="KA35" s="1619"/>
      <c r="KB35" s="1619"/>
      <c r="KC35" s="1619"/>
      <c r="KD35" s="1619"/>
      <c r="KE35" s="1619"/>
      <c r="KF35" s="1619"/>
      <c r="KG35" s="1619"/>
      <c r="KH35" s="1619"/>
      <c r="KI35" s="1619"/>
      <c r="KJ35" s="1619"/>
      <c r="KK35" s="1619"/>
      <c r="KL35" s="1619"/>
      <c r="KM35" s="1619"/>
      <c r="KN35" s="1619"/>
      <c r="KO35" s="1619"/>
      <c r="KP35" s="1619"/>
      <c r="KQ35" s="1619"/>
      <c r="KR35" s="1620"/>
      <c r="KS35" s="1620"/>
      <c r="KT35" s="1620"/>
      <c r="KU35" s="1620"/>
      <c r="KV35" s="1620"/>
      <c r="KW35" s="1620"/>
      <c r="KX35" s="1620"/>
      <c r="KY35" s="1620"/>
      <c r="KZ35" s="1620"/>
      <c r="LA35" s="1620"/>
      <c r="LB35" s="1620"/>
      <c r="LC35" s="1620"/>
      <c r="LD35" s="1620"/>
      <c r="LE35" s="1620"/>
      <c r="LF35" s="1620"/>
      <c r="LG35" s="1620"/>
      <c r="LH35" s="1620"/>
      <c r="LI35" s="1620"/>
      <c r="LJ35" s="1620"/>
      <c r="LK35" s="1620"/>
      <c r="LL35" s="1620"/>
      <c r="LM35" s="1620"/>
      <c r="LN35" s="1620"/>
      <c r="LO35" s="1620"/>
      <c r="LP35" s="1620"/>
      <c r="LQ35" s="1620"/>
      <c r="LR35" s="1620"/>
      <c r="LS35" s="1620"/>
      <c r="LT35" s="1620"/>
      <c r="LU35" s="1620"/>
      <c r="LV35" s="1620"/>
      <c r="LW35" s="1619"/>
      <c r="LX35" s="1619"/>
      <c r="LY35" s="1619"/>
      <c r="LZ35" s="1619"/>
      <c r="MA35" s="1619"/>
      <c r="MB35" s="1619"/>
      <c r="MC35" s="1619"/>
      <c r="MD35" s="1619"/>
      <c r="ME35" s="1619"/>
      <c r="MF35" s="1619"/>
      <c r="MG35" s="1619"/>
      <c r="MH35" s="1619"/>
      <c r="MI35" s="1619"/>
      <c r="MJ35" s="1619"/>
      <c r="MK35" s="1619"/>
      <c r="ML35" s="1619"/>
      <c r="MM35" s="1619"/>
      <c r="MN35" s="1619"/>
      <c r="MO35" s="1619"/>
      <c r="MP35" s="1619"/>
      <c r="MQ35" s="1619"/>
      <c r="MR35" s="1619"/>
      <c r="MS35" s="1619"/>
      <c r="MT35" s="1619"/>
      <c r="MU35" s="1619"/>
      <c r="MV35" s="1619"/>
      <c r="MW35" s="1619"/>
      <c r="MX35" s="1619"/>
      <c r="MY35" s="1619"/>
      <c r="MZ35" s="1620"/>
      <c r="NA35" s="1620"/>
      <c r="NB35" s="1620"/>
      <c r="NC35" s="1620"/>
      <c r="ND35" s="1620"/>
      <c r="NE35" s="1620"/>
      <c r="NF35" s="1620"/>
      <c r="NG35" s="1620"/>
      <c r="NH35" s="1620"/>
      <c r="NI35" s="1620"/>
      <c r="NJ35" s="1620"/>
      <c r="NK35" s="1620"/>
      <c r="NL35" s="1620"/>
      <c r="NM35" s="1620"/>
      <c r="NN35" s="1620"/>
      <c r="NO35" s="1620"/>
      <c r="NP35" s="1620"/>
      <c r="NQ35" s="1620"/>
      <c r="NR35" s="1620"/>
      <c r="NS35" s="1620"/>
      <c r="NT35" s="1620"/>
      <c r="NU35" s="1620"/>
      <c r="NV35" s="1620"/>
      <c r="NW35" s="1620"/>
      <c r="NX35" s="1620"/>
      <c r="NY35" s="1620"/>
      <c r="NZ35" s="1620"/>
      <c r="OA35" s="1620"/>
      <c r="OB35" s="1620"/>
      <c r="OC35" s="1620"/>
      <c r="OD35" s="1620"/>
      <c r="OE35" s="345" t="s">
        <v>929</v>
      </c>
      <c r="OF35" s="345"/>
    </row>
    <row r="36" spans="1:396">
      <c r="A36" s="356">
        <f t="shared" si="26"/>
        <v>30</v>
      </c>
      <c r="B36" s="1618"/>
      <c r="C36" s="357">
        <f t="shared" si="1"/>
        <v>0</v>
      </c>
      <c r="D36" s="357">
        <f t="shared" si="1"/>
        <v>0</v>
      </c>
      <c r="E36" s="359">
        <f t="shared" si="5"/>
        <v>0</v>
      </c>
      <c r="F36" s="359">
        <f t="shared" si="6"/>
        <v>0</v>
      </c>
      <c r="G36" s="359">
        <f t="shared" si="7"/>
        <v>0</v>
      </c>
      <c r="H36" s="359">
        <f t="shared" si="8"/>
        <v>0</v>
      </c>
      <c r="I36" s="359">
        <f t="shared" si="9"/>
        <v>0</v>
      </c>
      <c r="J36" s="359">
        <f t="shared" si="10"/>
        <v>0</v>
      </c>
      <c r="K36" s="359">
        <f t="shared" si="11"/>
        <v>0</v>
      </c>
      <c r="L36" s="359">
        <f t="shared" si="12"/>
        <v>0</v>
      </c>
      <c r="M36" s="359">
        <f t="shared" si="13"/>
        <v>0</v>
      </c>
      <c r="N36" s="359">
        <f t="shared" si="14"/>
        <v>0</v>
      </c>
      <c r="O36" s="359">
        <f t="shared" si="15"/>
        <v>0</v>
      </c>
      <c r="P36" s="359">
        <f t="shared" si="16"/>
        <v>0</v>
      </c>
      <c r="Q36" s="359">
        <f t="shared" si="17"/>
        <v>0</v>
      </c>
      <c r="R36" s="359">
        <f t="shared" si="18"/>
        <v>0</v>
      </c>
      <c r="S36" s="359">
        <f t="shared" si="19"/>
        <v>0</v>
      </c>
      <c r="T36" s="359">
        <f t="shared" si="20"/>
        <v>0</v>
      </c>
      <c r="U36" s="359">
        <f t="shared" si="21"/>
        <v>0</v>
      </c>
      <c r="V36" s="359">
        <f t="shared" si="22"/>
        <v>0</v>
      </c>
      <c r="W36" s="359">
        <f t="shared" si="2"/>
        <v>0</v>
      </c>
      <c r="X36" s="359">
        <f t="shared" si="23"/>
        <v>0</v>
      </c>
      <c r="Y36" s="359">
        <f t="shared" si="3"/>
        <v>0</v>
      </c>
      <c r="Z36" s="359">
        <f t="shared" si="4"/>
        <v>0</v>
      </c>
      <c r="AA36" s="359">
        <f t="shared" si="24"/>
        <v>0</v>
      </c>
      <c r="AB36" s="359">
        <f t="shared" si="25"/>
        <v>0</v>
      </c>
      <c r="AC36" s="1619"/>
      <c r="AD36" s="1619"/>
      <c r="AE36" s="1619"/>
      <c r="AF36" s="1619"/>
      <c r="AG36" s="1619"/>
      <c r="AH36" s="1619"/>
      <c r="AI36" s="1619"/>
      <c r="AJ36" s="1619"/>
      <c r="AK36" s="1619"/>
      <c r="AL36" s="1619"/>
      <c r="AM36" s="1619"/>
      <c r="AN36" s="1619"/>
      <c r="AO36" s="1619"/>
      <c r="AP36" s="1619"/>
      <c r="AQ36" s="1619"/>
      <c r="AR36" s="1619"/>
      <c r="AS36" s="1619"/>
      <c r="AT36" s="1619"/>
      <c r="AU36" s="1619"/>
      <c r="AV36" s="1619"/>
      <c r="AW36" s="1619"/>
      <c r="AX36" s="1619"/>
      <c r="AY36" s="1619"/>
      <c r="AZ36" s="1619"/>
      <c r="BA36" s="1619"/>
      <c r="BB36" s="1619"/>
      <c r="BC36" s="1619"/>
      <c r="BD36" s="1619"/>
      <c r="BE36" s="1619"/>
      <c r="BF36" s="1619"/>
      <c r="BG36" s="1620"/>
      <c r="BH36" s="1620"/>
      <c r="BI36" s="1620"/>
      <c r="BJ36" s="1620"/>
      <c r="BK36" s="1620"/>
      <c r="BL36" s="1620"/>
      <c r="BM36" s="1620"/>
      <c r="BN36" s="1620"/>
      <c r="BO36" s="1620"/>
      <c r="BP36" s="1620"/>
      <c r="BQ36" s="1620"/>
      <c r="BR36" s="1620"/>
      <c r="BS36" s="1620"/>
      <c r="BT36" s="1620"/>
      <c r="BU36" s="1620"/>
      <c r="BV36" s="1620"/>
      <c r="BW36" s="1620"/>
      <c r="BX36" s="1620"/>
      <c r="BY36" s="1620"/>
      <c r="BZ36" s="1620"/>
      <c r="CA36" s="1620"/>
      <c r="CB36" s="1620"/>
      <c r="CC36" s="1620"/>
      <c r="CD36" s="1620"/>
      <c r="CE36" s="1620"/>
      <c r="CF36" s="1620"/>
      <c r="CG36" s="1620"/>
      <c r="CH36" s="1620"/>
      <c r="CI36" s="1620"/>
      <c r="CJ36" s="1620"/>
      <c r="CK36" s="1620"/>
      <c r="CL36" s="1619"/>
      <c r="CM36" s="1619"/>
      <c r="CN36" s="1619"/>
      <c r="CO36" s="1619"/>
      <c r="CP36" s="1619"/>
      <c r="CQ36" s="1619"/>
      <c r="CR36" s="1619"/>
      <c r="CS36" s="1619"/>
      <c r="CT36" s="1619"/>
      <c r="CU36" s="1619"/>
      <c r="CV36" s="1619"/>
      <c r="CW36" s="1619"/>
      <c r="CX36" s="1619"/>
      <c r="CY36" s="1619"/>
      <c r="CZ36" s="1619"/>
      <c r="DA36" s="1619"/>
      <c r="DB36" s="1619"/>
      <c r="DC36" s="1619"/>
      <c r="DD36" s="1619"/>
      <c r="DE36" s="1619"/>
      <c r="DF36" s="1619"/>
      <c r="DG36" s="1619"/>
      <c r="DH36" s="1619"/>
      <c r="DI36" s="1619"/>
      <c r="DJ36" s="1619"/>
      <c r="DK36" s="1619"/>
      <c r="DL36" s="1619"/>
      <c r="DM36" s="1619"/>
      <c r="DN36" s="1619"/>
      <c r="DO36" s="1619"/>
      <c r="DP36" s="1620"/>
      <c r="DQ36" s="1620"/>
      <c r="DR36" s="1620"/>
      <c r="DS36" s="1620"/>
      <c r="DT36" s="1620"/>
      <c r="DU36" s="1620"/>
      <c r="DV36" s="1620"/>
      <c r="DW36" s="1620"/>
      <c r="DX36" s="1620"/>
      <c r="DY36" s="1620"/>
      <c r="DZ36" s="1620"/>
      <c r="EA36" s="1620"/>
      <c r="EB36" s="1620"/>
      <c r="EC36" s="1620"/>
      <c r="ED36" s="1620"/>
      <c r="EE36" s="1620"/>
      <c r="EF36" s="1620"/>
      <c r="EG36" s="1620"/>
      <c r="EH36" s="1620"/>
      <c r="EI36" s="1620"/>
      <c r="EJ36" s="1620"/>
      <c r="EK36" s="1620"/>
      <c r="EL36" s="1620"/>
      <c r="EM36" s="1620"/>
      <c r="EN36" s="1620"/>
      <c r="EO36" s="1620"/>
      <c r="EP36" s="1620"/>
      <c r="EQ36" s="1620"/>
      <c r="ER36" s="1620"/>
      <c r="ES36" s="1620"/>
      <c r="ET36" s="1620"/>
      <c r="EU36" s="1619"/>
      <c r="EV36" s="1619"/>
      <c r="EW36" s="1619"/>
      <c r="EX36" s="1619"/>
      <c r="EY36" s="1619"/>
      <c r="EZ36" s="1619"/>
      <c r="FA36" s="1619"/>
      <c r="FB36" s="1619"/>
      <c r="FC36" s="1619"/>
      <c r="FD36" s="1619"/>
      <c r="FE36" s="1619"/>
      <c r="FF36" s="1619"/>
      <c r="FG36" s="1619"/>
      <c r="FH36" s="1619"/>
      <c r="FI36" s="1619"/>
      <c r="FJ36" s="1619"/>
      <c r="FK36" s="1619"/>
      <c r="FL36" s="1619"/>
      <c r="FM36" s="1619"/>
      <c r="FN36" s="1619"/>
      <c r="FO36" s="1619"/>
      <c r="FP36" s="1619"/>
      <c r="FQ36" s="1619"/>
      <c r="FR36" s="1619"/>
      <c r="FS36" s="1619"/>
      <c r="FT36" s="1619"/>
      <c r="FU36" s="1619"/>
      <c r="FV36" s="1619"/>
      <c r="FW36" s="1619"/>
      <c r="FX36" s="1619"/>
      <c r="FY36" s="1619"/>
      <c r="FZ36" s="1620"/>
      <c r="GA36" s="1620"/>
      <c r="GB36" s="1620"/>
      <c r="GC36" s="1620"/>
      <c r="GD36" s="1620"/>
      <c r="GE36" s="1620"/>
      <c r="GF36" s="1620"/>
      <c r="GG36" s="1620"/>
      <c r="GH36" s="1620"/>
      <c r="GI36" s="1620"/>
      <c r="GJ36" s="1620"/>
      <c r="GK36" s="1620"/>
      <c r="GL36" s="1620"/>
      <c r="GM36" s="1620"/>
      <c r="GN36" s="1620"/>
      <c r="GO36" s="1620"/>
      <c r="GP36" s="1620"/>
      <c r="GQ36" s="1620"/>
      <c r="GR36" s="1620"/>
      <c r="GS36" s="1620"/>
      <c r="GT36" s="1620"/>
      <c r="GU36" s="1620"/>
      <c r="GV36" s="1620"/>
      <c r="GW36" s="1620"/>
      <c r="GX36" s="1620"/>
      <c r="GY36" s="1620"/>
      <c r="GZ36" s="1620"/>
      <c r="HA36" s="1620"/>
      <c r="HB36" s="1620"/>
      <c r="HC36" s="1620"/>
      <c r="HD36" s="1619"/>
      <c r="HE36" s="1619"/>
      <c r="HF36" s="1619"/>
      <c r="HG36" s="1619"/>
      <c r="HH36" s="1619"/>
      <c r="HI36" s="1619"/>
      <c r="HJ36" s="1619"/>
      <c r="HK36" s="1619"/>
      <c r="HL36" s="1619"/>
      <c r="HM36" s="1619"/>
      <c r="HN36" s="1619"/>
      <c r="HO36" s="1619"/>
      <c r="HP36" s="1619"/>
      <c r="HQ36" s="1619"/>
      <c r="HR36" s="1619"/>
      <c r="HS36" s="1619"/>
      <c r="HT36" s="1619"/>
      <c r="HU36" s="1619"/>
      <c r="HV36" s="1619"/>
      <c r="HW36" s="1619"/>
      <c r="HX36" s="1619"/>
      <c r="HY36" s="1619"/>
      <c r="HZ36" s="1619"/>
      <c r="IA36" s="1619"/>
      <c r="IB36" s="1619"/>
      <c r="IC36" s="1619"/>
      <c r="ID36" s="1619"/>
      <c r="IE36" s="1619"/>
      <c r="IF36" s="1619"/>
      <c r="IG36" s="1619"/>
      <c r="IH36" s="1619"/>
      <c r="II36" s="1620"/>
      <c r="IJ36" s="1620"/>
      <c r="IK36" s="1620"/>
      <c r="IL36" s="1620"/>
      <c r="IM36" s="1620"/>
      <c r="IN36" s="1620"/>
      <c r="IO36" s="1620"/>
      <c r="IP36" s="1620"/>
      <c r="IQ36" s="1620"/>
      <c r="IR36" s="1620"/>
      <c r="IS36" s="1620"/>
      <c r="IT36" s="1620"/>
      <c r="IU36" s="1620"/>
      <c r="IV36" s="1620"/>
      <c r="IW36" s="1620"/>
      <c r="IX36" s="1620"/>
      <c r="IY36" s="1620"/>
      <c r="IZ36" s="1620"/>
      <c r="JA36" s="1620"/>
      <c r="JB36" s="1620"/>
      <c r="JC36" s="1620"/>
      <c r="JD36" s="1620"/>
      <c r="JE36" s="1620"/>
      <c r="JF36" s="1620"/>
      <c r="JG36" s="1620"/>
      <c r="JH36" s="1620"/>
      <c r="JI36" s="1620"/>
      <c r="JJ36" s="1620"/>
      <c r="JK36" s="1620"/>
      <c r="JL36" s="1620"/>
      <c r="JM36" s="1619"/>
      <c r="JN36" s="1619"/>
      <c r="JO36" s="1619"/>
      <c r="JP36" s="1619"/>
      <c r="JQ36" s="1619"/>
      <c r="JR36" s="1619"/>
      <c r="JS36" s="1619"/>
      <c r="JT36" s="1619"/>
      <c r="JU36" s="1619"/>
      <c r="JV36" s="1619"/>
      <c r="JW36" s="1619"/>
      <c r="JX36" s="1619"/>
      <c r="JY36" s="1619"/>
      <c r="JZ36" s="1619"/>
      <c r="KA36" s="1619"/>
      <c r="KB36" s="1619"/>
      <c r="KC36" s="1619"/>
      <c r="KD36" s="1619"/>
      <c r="KE36" s="1619"/>
      <c r="KF36" s="1619"/>
      <c r="KG36" s="1619"/>
      <c r="KH36" s="1619"/>
      <c r="KI36" s="1619"/>
      <c r="KJ36" s="1619"/>
      <c r="KK36" s="1619"/>
      <c r="KL36" s="1619"/>
      <c r="KM36" s="1619"/>
      <c r="KN36" s="1619"/>
      <c r="KO36" s="1619"/>
      <c r="KP36" s="1619"/>
      <c r="KQ36" s="1619"/>
      <c r="KR36" s="1620"/>
      <c r="KS36" s="1620"/>
      <c r="KT36" s="1620"/>
      <c r="KU36" s="1620"/>
      <c r="KV36" s="1620"/>
      <c r="KW36" s="1620"/>
      <c r="KX36" s="1620"/>
      <c r="KY36" s="1620"/>
      <c r="KZ36" s="1620"/>
      <c r="LA36" s="1620"/>
      <c r="LB36" s="1620"/>
      <c r="LC36" s="1620"/>
      <c r="LD36" s="1620"/>
      <c r="LE36" s="1620"/>
      <c r="LF36" s="1620"/>
      <c r="LG36" s="1620"/>
      <c r="LH36" s="1620"/>
      <c r="LI36" s="1620"/>
      <c r="LJ36" s="1620"/>
      <c r="LK36" s="1620"/>
      <c r="LL36" s="1620"/>
      <c r="LM36" s="1620"/>
      <c r="LN36" s="1620"/>
      <c r="LO36" s="1620"/>
      <c r="LP36" s="1620"/>
      <c r="LQ36" s="1620"/>
      <c r="LR36" s="1620"/>
      <c r="LS36" s="1620"/>
      <c r="LT36" s="1620"/>
      <c r="LU36" s="1620"/>
      <c r="LV36" s="1620"/>
      <c r="LW36" s="1619"/>
      <c r="LX36" s="1619"/>
      <c r="LY36" s="1619"/>
      <c r="LZ36" s="1619"/>
      <c r="MA36" s="1619"/>
      <c r="MB36" s="1619"/>
      <c r="MC36" s="1619"/>
      <c r="MD36" s="1619"/>
      <c r="ME36" s="1619"/>
      <c r="MF36" s="1619"/>
      <c r="MG36" s="1619"/>
      <c r="MH36" s="1619"/>
      <c r="MI36" s="1619"/>
      <c r="MJ36" s="1619"/>
      <c r="MK36" s="1619"/>
      <c r="ML36" s="1619"/>
      <c r="MM36" s="1619"/>
      <c r="MN36" s="1619"/>
      <c r="MO36" s="1619"/>
      <c r="MP36" s="1619"/>
      <c r="MQ36" s="1619"/>
      <c r="MR36" s="1619"/>
      <c r="MS36" s="1619"/>
      <c r="MT36" s="1619"/>
      <c r="MU36" s="1619"/>
      <c r="MV36" s="1619"/>
      <c r="MW36" s="1619"/>
      <c r="MX36" s="1619"/>
      <c r="MY36" s="1619"/>
      <c r="MZ36" s="1620"/>
      <c r="NA36" s="1620"/>
      <c r="NB36" s="1620"/>
      <c r="NC36" s="1620"/>
      <c r="ND36" s="1620"/>
      <c r="NE36" s="1620"/>
      <c r="NF36" s="1620"/>
      <c r="NG36" s="1620"/>
      <c r="NH36" s="1620"/>
      <c r="NI36" s="1620"/>
      <c r="NJ36" s="1620"/>
      <c r="NK36" s="1620"/>
      <c r="NL36" s="1620"/>
      <c r="NM36" s="1620"/>
      <c r="NN36" s="1620"/>
      <c r="NO36" s="1620"/>
      <c r="NP36" s="1620"/>
      <c r="NQ36" s="1620"/>
      <c r="NR36" s="1620"/>
      <c r="NS36" s="1620"/>
      <c r="NT36" s="1620"/>
      <c r="NU36" s="1620"/>
      <c r="NV36" s="1620"/>
      <c r="NW36" s="1620"/>
      <c r="NX36" s="1620"/>
      <c r="NY36" s="1620"/>
      <c r="NZ36" s="1620"/>
      <c r="OA36" s="1620"/>
      <c r="OB36" s="1620"/>
      <c r="OC36" s="1620"/>
      <c r="OD36" s="1620"/>
      <c r="OE36" s="345" t="s">
        <v>929</v>
      </c>
      <c r="OF36" s="345"/>
    </row>
    <row r="37" spans="1:396">
      <c r="A37" s="356">
        <f t="shared" si="26"/>
        <v>31</v>
      </c>
      <c r="B37" s="1618"/>
      <c r="C37" s="357">
        <f t="shared" si="1"/>
        <v>0</v>
      </c>
      <c r="D37" s="357">
        <f t="shared" si="1"/>
        <v>0</v>
      </c>
      <c r="E37" s="359">
        <f t="shared" si="5"/>
        <v>0</v>
      </c>
      <c r="F37" s="359">
        <f t="shared" si="6"/>
        <v>0</v>
      </c>
      <c r="G37" s="359">
        <f t="shared" si="7"/>
        <v>0</v>
      </c>
      <c r="H37" s="359">
        <f t="shared" si="8"/>
        <v>0</v>
      </c>
      <c r="I37" s="359">
        <f t="shared" si="9"/>
        <v>0</v>
      </c>
      <c r="J37" s="359">
        <f t="shared" si="10"/>
        <v>0</v>
      </c>
      <c r="K37" s="359">
        <f t="shared" si="11"/>
        <v>0</v>
      </c>
      <c r="L37" s="359">
        <f t="shared" si="12"/>
        <v>0</v>
      </c>
      <c r="M37" s="359">
        <f t="shared" si="13"/>
        <v>0</v>
      </c>
      <c r="N37" s="359">
        <f t="shared" si="14"/>
        <v>0</v>
      </c>
      <c r="O37" s="359">
        <f t="shared" si="15"/>
        <v>0</v>
      </c>
      <c r="P37" s="359">
        <f t="shared" si="16"/>
        <v>0</v>
      </c>
      <c r="Q37" s="359">
        <f t="shared" si="17"/>
        <v>0</v>
      </c>
      <c r="R37" s="359">
        <f t="shared" si="18"/>
        <v>0</v>
      </c>
      <c r="S37" s="359">
        <f t="shared" si="19"/>
        <v>0</v>
      </c>
      <c r="T37" s="359">
        <f t="shared" si="20"/>
        <v>0</v>
      </c>
      <c r="U37" s="359">
        <f t="shared" si="21"/>
        <v>0</v>
      </c>
      <c r="V37" s="359">
        <f t="shared" si="22"/>
        <v>0</v>
      </c>
      <c r="W37" s="359">
        <f t="shared" si="2"/>
        <v>0</v>
      </c>
      <c r="X37" s="359">
        <f t="shared" si="23"/>
        <v>0</v>
      </c>
      <c r="Y37" s="359">
        <f t="shared" si="3"/>
        <v>0</v>
      </c>
      <c r="Z37" s="359">
        <f t="shared" si="4"/>
        <v>0</v>
      </c>
      <c r="AA37" s="359">
        <f t="shared" si="24"/>
        <v>0</v>
      </c>
      <c r="AB37" s="359">
        <f t="shared" si="25"/>
        <v>0</v>
      </c>
      <c r="AC37" s="1619"/>
      <c r="AD37" s="1619"/>
      <c r="AE37" s="1619"/>
      <c r="AF37" s="1619"/>
      <c r="AG37" s="1619"/>
      <c r="AH37" s="1619"/>
      <c r="AI37" s="1619"/>
      <c r="AJ37" s="1619"/>
      <c r="AK37" s="1619"/>
      <c r="AL37" s="1619"/>
      <c r="AM37" s="1619"/>
      <c r="AN37" s="1619"/>
      <c r="AO37" s="1619"/>
      <c r="AP37" s="1619"/>
      <c r="AQ37" s="1619"/>
      <c r="AR37" s="1619"/>
      <c r="AS37" s="1619"/>
      <c r="AT37" s="1619"/>
      <c r="AU37" s="1619"/>
      <c r="AV37" s="1619"/>
      <c r="AW37" s="1619"/>
      <c r="AX37" s="1619"/>
      <c r="AY37" s="1619"/>
      <c r="AZ37" s="1619"/>
      <c r="BA37" s="1619"/>
      <c r="BB37" s="1619"/>
      <c r="BC37" s="1619"/>
      <c r="BD37" s="1619"/>
      <c r="BE37" s="1619"/>
      <c r="BF37" s="1619"/>
      <c r="BG37" s="1620"/>
      <c r="BH37" s="1620"/>
      <c r="BI37" s="1620"/>
      <c r="BJ37" s="1620"/>
      <c r="BK37" s="1620"/>
      <c r="BL37" s="1620"/>
      <c r="BM37" s="1620"/>
      <c r="BN37" s="1620"/>
      <c r="BO37" s="1620"/>
      <c r="BP37" s="1620"/>
      <c r="BQ37" s="1620"/>
      <c r="BR37" s="1620"/>
      <c r="BS37" s="1620"/>
      <c r="BT37" s="1620"/>
      <c r="BU37" s="1620"/>
      <c r="BV37" s="1620"/>
      <c r="BW37" s="1620"/>
      <c r="BX37" s="1620"/>
      <c r="BY37" s="1620"/>
      <c r="BZ37" s="1620"/>
      <c r="CA37" s="1620"/>
      <c r="CB37" s="1620"/>
      <c r="CC37" s="1620"/>
      <c r="CD37" s="1620"/>
      <c r="CE37" s="1620"/>
      <c r="CF37" s="1620"/>
      <c r="CG37" s="1620"/>
      <c r="CH37" s="1620"/>
      <c r="CI37" s="1620"/>
      <c r="CJ37" s="1620"/>
      <c r="CK37" s="1620"/>
      <c r="CL37" s="1619"/>
      <c r="CM37" s="1619"/>
      <c r="CN37" s="1619"/>
      <c r="CO37" s="1619"/>
      <c r="CP37" s="1619"/>
      <c r="CQ37" s="1619"/>
      <c r="CR37" s="1619"/>
      <c r="CS37" s="1619"/>
      <c r="CT37" s="1619"/>
      <c r="CU37" s="1619"/>
      <c r="CV37" s="1619"/>
      <c r="CW37" s="1619"/>
      <c r="CX37" s="1619"/>
      <c r="CY37" s="1619"/>
      <c r="CZ37" s="1619"/>
      <c r="DA37" s="1619"/>
      <c r="DB37" s="1619"/>
      <c r="DC37" s="1619"/>
      <c r="DD37" s="1619"/>
      <c r="DE37" s="1619"/>
      <c r="DF37" s="1619"/>
      <c r="DG37" s="1619"/>
      <c r="DH37" s="1619"/>
      <c r="DI37" s="1619"/>
      <c r="DJ37" s="1619"/>
      <c r="DK37" s="1619"/>
      <c r="DL37" s="1619"/>
      <c r="DM37" s="1619"/>
      <c r="DN37" s="1619"/>
      <c r="DO37" s="1619"/>
      <c r="DP37" s="1620"/>
      <c r="DQ37" s="1620"/>
      <c r="DR37" s="1620"/>
      <c r="DS37" s="1620"/>
      <c r="DT37" s="1620"/>
      <c r="DU37" s="1620"/>
      <c r="DV37" s="1620"/>
      <c r="DW37" s="1620"/>
      <c r="DX37" s="1620"/>
      <c r="DY37" s="1620"/>
      <c r="DZ37" s="1620"/>
      <c r="EA37" s="1620"/>
      <c r="EB37" s="1620"/>
      <c r="EC37" s="1620"/>
      <c r="ED37" s="1620"/>
      <c r="EE37" s="1620"/>
      <c r="EF37" s="1620"/>
      <c r="EG37" s="1620"/>
      <c r="EH37" s="1620"/>
      <c r="EI37" s="1620"/>
      <c r="EJ37" s="1620"/>
      <c r="EK37" s="1620"/>
      <c r="EL37" s="1620"/>
      <c r="EM37" s="1620"/>
      <c r="EN37" s="1620"/>
      <c r="EO37" s="1620"/>
      <c r="EP37" s="1620"/>
      <c r="EQ37" s="1620"/>
      <c r="ER37" s="1620"/>
      <c r="ES37" s="1620"/>
      <c r="ET37" s="1620"/>
      <c r="EU37" s="1619"/>
      <c r="EV37" s="1619"/>
      <c r="EW37" s="1619"/>
      <c r="EX37" s="1619"/>
      <c r="EY37" s="1619"/>
      <c r="EZ37" s="1619"/>
      <c r="FA37" s="1619"/>
      <c r="FB37" s="1619"/>
      <c r="FC37" s="1619"/>
      <c r="FD37" s="1619"/>
      <c r="FE37" s="1619"/>
      <c r="FF37" s="1619"/>
      <c r="FG37" s="1619"/>
      <c r="FH37" s="1619"/>
      <c r="FI37" s="1619"/>
      <c r="FJ37" s="1619"/>
      <c r="FK37" s="1619"/>
      <c r="FL37" s="1619"/>
      <c r="FM37" s="1619"/>
      <c r="FN37" s="1619"/>
      <c r="FO37" s="1619"/>
      <c r="FP37" s="1619"/>
      <c r="FQ37" s="1619"/>
      <c r="FR37" s="1619"/>
      <c r="FS37" s="1619"/>
      <c r="FT37" s="1619"/>
      <c r="FU37" s="1619"/>
      <c r="FV37" s="1619"/>
      <c r="FW37" s="1619"/>
      <c r="FX37" s="1619"/>
      <c r="FY37" s="1619"/>
      <c r="FZ37" s="1620"/>
      <c r="GA37" s="1620"/>
      <c r="GB37" s="1620"/>
      <c r="GC37" s="1620"/>
      <c r="GD37" s="1620"/>
      <c r="GE37" s="1620"/>
      <c r="GF37" s="1620"/>
      <c r="GG37" s="1620"/>
      <c r="GH37" s="1620"/>
      <c r="GI37" s="1620"/>
      <c r="GJ37" s="1620"/>
      <c r="GK37" s="1620"/>
      <c r="GL37" s="1620"/>
      <c r="GM37" s="1620"/>
      <c r="GN37" s="1620"/>
      <c r="GO37" s="1620"/>
      <c r="GP37" s="1620"/>
      <c r="GQ37" s="1620"/>
      <c r="GR37" s="1620"/>
      <c r="GS37" s="1620"/>
      <c r="GT37" s="1620"/>
      <c r="GU37" s="1620"/>
      <c r="GV37" s="1620"/>
      <c r="GW37" s="1620"/>
      <c r="GX37" s="1620"/>
      <c r="GY37" s="1620"/>
      <c r="GZ37" s="1620"/>
      <c r="HA37" s="1620"/>
      <c r="HB37" s="1620"/>
      <c r="HC37" s="1620"/>
      <c r="HD37" s="1619"/>
      <c r="HE37" s="1619"/>
      <c r="HF37" s="1619"/>
      <c r="HG37" s="1619"/>
      <c r="HH37" s="1619"/>
      <c r="HI37" s="1619"/>
      <c r="HJ37" s="1619"/>
      <c r="HK37" s="1619"/>
      <c r="HL37" s="1619"/>
      <c r="HM37" s="1619"/>
      <c r="HN37" s="1619"/>
      <c r="HO37" s="1619"/>
      <c r="HP37" s="1619"/>
      <c r="HQ37" s="1619"/>
      <c r="HR37" s="1619"/>
      <c r="HS37" s="1619"/>
      <c r="HT37" s="1619"/>
      <c r="HU37" s="1619"/>
      <c r="HV37" s="1619"/>
      <c r="HW37" s="1619"/>
      <c r="HX37" s="1619"/>
      <c r="HY37" s="1619"/>
      <c r="HZ37" s="1619"/>
      <c r="IA37" s="1619"/>
      <c r="IB37" s="1619"/>
      <c r="IC37" s="1619"/>
      <c r="ID37" s="1619"/>
      <c r="IE37" s="1619"/>
      <c r="IF37" s="1619"/>
      <c r="IG37" s="1619"/>
      <c r="IH37" s="1619"/>
      <c r="II37" s="1620"/>
      <c r="IJ37" s="1620"/>
      <c r="IK37" s="1620"/>
      <c r="IL37" s="1620"/>
      <c r="IM37" s="1620"/>
      <c r="IN37" s="1620"/>
      <c r="IO37" s="1620"/>
      <c r="IP37" s="1620"/>
      <c r="IQ37" s="1620"/>
      <c r="IR37" s="1620"/>
      <c r="IS37" s="1620"/>
      <c r="IT37" s="1620"/>
      <c r="IU37" s="1620"/>
      <c r="IV37" s="1620"/>
      <c r="IW37" s="1620"/>
      <c r="IX37" s="1620"/>
      <c r="IY37" s="1620"/>
      <c r="IZ37" s="1620"/>
      <c r="JA37" s="1620"/>
      <c r="JB37" s="1620"/>
      <c r="JC37" s="1620"/>
      <c r="JD37" s="1620"/>
      <c r="JE37" s="1620"/>
      <c r="JF37" s="1620"/>
      <c r="JG37" s="1620"/>
      <c r="JH37" s="1620"/>
      <c r="JI37" s="1620"/>
      <c r="JJ37" s="1620"/>
      <c r="JK37" s="1620"/>
      <c r="JL37" s="1620"/>
      <c r="JM37" s="1619"/>
      <c r="JN37" s="1619"/>
      <c r="JO37" s="1619"/>
      <c r="JP37" s="1619"/>
      <c r="JQ37" s="1619"/>
      <c r="JR37" s="1619"/>
      <c r="JS37" s="1619"/>
      <c r="JT37" s="1619"/>
      <c r="JU37" s="1619"/>
      <c r="JV37" s="1619"/>
      <c r="JW37" s="1619"/>
      <c r="JX37" s="1619"/>
      <c r="JY37" s="1619"/>
      <c r="JZ37" s="1619"/>
      <c r="KA37" s="1619"/>
      <c r="KB37" s="1619"/>
      <c r="KC37" s="1619"/>
      <c r="KD37" s="1619"/>
      <c r="KE37" s="1619"/>
      <c r="KF37" s="1619"/>
      <c r="KG37" s="1619"/>
      <c r="KH37" s="1619"/>
      <c r="KI37" s="1619"/>
      <c r="KJ37" s="1619"/>
      <c r="KK37" s="1619"/>
      <c r="KL37" s="1619"/>
      <c r="KM37" s="1619"/>
      <c r="KN37" s="1619"/>
      <c r="KO37" s="1619"/>
      <c r="KP37" s="1619"/>
      <c r="KQ37" s="1619"/>
      <c r="KR37" s="1620"/>
      <c r="KS37" s="1620"/>
      <c r="KT37" s="1620"/>
      <c r="KU37" s="1620"/>
      <c r="KV37" s="1620"/>
      <c r="KW37" s="1620"/>
      <c r="KX37" s="1620"/>
      <c r="KY37" s="1620"/>
      <c r="KZ37" s="1620"/>
      <c r="LA37" s="1620"/>
      <c r="LB37" s="1620"/>
      <c r="LC37" s="1620"/>
      <c r="LD37" s="1620"/>
      <c r="LE37" s="1620"/>
      <c r="LF37" s="1620"/>
      <c r="LG37" s="1620"/>
      <c r="LH37" s="1620"/>
      <c r="LI37" s="1620"/>
      <c r="LJ37" s="1620"/>
      <c r="LK37" s="1620"/>
      <c r="LL37" s="1620"/>
      <c r="LM37" s="1620"/>
      <c r="LN37" s="1620"/>
      <c r="LO37" s="1620"/>
      <c r="LP37" s="1620"/>
      <c r="LQ37" s="1620"/>
      <c r="LR37" s="1620"/>
      <c r="LS37" s="1620"/>
      <c r="LT37" s="1620"/>
      <c r="LU37" s="1620"/>
      <c r="LV37" s="1620"/>
      <c r="LW37" s="1619"/>
      <c r="LX37" s="1619"/>
      <c r="LY37" s="1619"/>
      <c r="LZ37" s="1619"/>
      <c r="MA37" s="1619"/>
      <c r="MB37" s="1619"/>
      <c r="MC37" s="1619"/>
      <c r="MD37" s="1619"/>
      <c r="ME37" s="1619"/>
      <c r="MF37" s="1619"/>
      <c r="MG37" s="1619"/>
      <c r="MH37" s="1619"/>
      <c r="MI37" s="1619"/>
      <c r="MJ37" s="1619"/>
      <c r="MK37" s="1619"/>
      <c r="ML37" s="1619"/>
      <c r="MM37" s="1619"/>
      <c r="MN37" s="1619"/>
      <c r="MO37" s="1619"/>
      <c r="MP37" s="1619"/>
      <c r="MQ37" s="1619"/>
      <c r="MR37" s="1619"/>
      <c r="MS37" s="1619"/>
      <c r="MT37" s="1619"/>
      <c r="MU37" s="1619"/>
      <c r="MV37" s="1619"/>
      <c r="MW37" s="1619"/>
      <c r="MX37" s="1619"/>
      <c r="MY37" s="1619"/>
      <c r="MZ37" s="1620"/>
      <c r="NA37" s="1620"/>
      <c r="NB37" s="1620"/>
      <c r="NC37" s="1620"/>
      <c r="ND37" s="1620"/>
      <c r="NE37" s="1620"/>
      <c r="NF37" s="1620"/>
      <c r="NG37" s="1620"/>
      <c r="NH37" s="1620"/>
      <c r="NI37" s="1620"/>
      <c r="NJ37" s="1620"/>
      <c r="NK37" s="1620"/>
      <c r="NL37" s="1620"/>
      <c r="NM37" s="1620"/>
      <c r="NN37" s="1620"/>
      <c r="NO37" s="1620"/>
      <c r="NP37" s="1620"/>
      <c r="NQ37" s="1620"/>
      <c r="NR37" s="1620"/>
      <c r="NS37" s="1620"/>
      <c r="NT37" s="1620"/>
      <c r="NU37" s="1620"/>
      <c r="NV37" s="1620"/>
      <c r="NW37" s="1620"/>
      <c r="NX37" s="1620"/>
      <c r="NY37" s="1620"/>
      <c r="NZ37" s="1620"/>
      <c r="OA37" s="1620"/>
      <c r="OB37" s="1620"/>
      <c r="OC37" s="1620"/>
      <c r="OD37" s="1620"/>
      <c r="OE37" s="345" t="s">
        <v>929</v>
      </c>
      <c r="OF37" s="345"/>
    </row>
    <row r="38" spans="1:396">
      <c r="A38" s="356">
        <f t="shared" si="26"/>
        <v>32</v>
      </c>
      <c r="B38" s="1618"/>
      <c r="C38" s="357">
        <f t="shared" si="1"/>
        <v>0</v>
      </c>
      <c r="D38" s="357">
        <f t="shared" si="1"/>
        <v>0</v>
      </c>
      <c r="E38" s="359">
        <f t="shared" si="5"/>
        <v>0</v>
      </c>
      <c r="F38" s="359">
        <f t="shared" si="6"/>
        <v>0</v>
      </c>
      <c r="G38" s="359">
        <f t="shared" si="7"/>
        <v>0</v>
      </c>
      <c r="H38" s="359">
        <f t="shared" si="8"/>
        <v>0</v>
      </c>
      <c r="I38" s="359">
        <f t="shared" si="9"/>
        <v>0</v>
      </c>
      <c r="J38" s="359">
        <f t="shared" si="10"/>
        <v>0</v>
      </c>
      <c r="K38" s="359">
        <f t="shared" si="11"/>
        <v>0</v>
      </c>
      <c r="L38" s="359">
        <f t="shared" si="12"/>
        <v>0</v>
      </c>
      <c r="M38" s="359">
        <f t="shared" si="13"/>
        <v>0</v>
      </c>
      <c r="N38" s="359">
        <f t="shared" si="14"/>
        <v>0</v>
      </c>
      <c r="O38" s="359">
        <f t="shared" si="15"/>
        <v>0</v>
      </c>
      <c r="P38" s="359">
        <f t="shared" si="16"/>
        <v>0</v>
      </c>
      <c r="Q38" s="359">
        <f t="shared" si="17"/>
        <v>0</v>
      </c>
      <c r="R38" s="359">
        <f t="shared" si="18"/>
        <v>0</v>
      </c>
      <c r="S38" s="359">
        <f t="shared" si="19"/>
        <v>0</v>
      </c>
      <c r="T38" s="359">
        <f t="shared" si="20"/>
        <v>0</v>
      </c>
      <c r="U38" s="359">
        <f t="shared" si="21"/>
        <v>0</v>
      </c>
      <c r="V38" s="359">
        <f t="shared" si="22"/>
        <v>0</v>
      </c>
      <c r="W38" s="359">
        <f t="shared" si="2"/>
        <v>0</v>
      </c>
      <c r="X38" s="359">
        <f t="shared" si="23"/>
        <v>0</v>
      </c>
      <c r="Y38" s="359">
        <f t="shared" si="3"/>
        <v>0</v>
      </c>
      <c r="Z38" s="359">
        <f t="shared" si="4"/>
        <v>0</v>
      </c>
      <c r="AA38" s="359">
        <f t="shared" si="24"/>
        <v>0</v>
      </c>
      <c r="AB38" s="359">
        <f t="shared" si="25"/>
        <v>0</v>
      </c>
      <c r="AC38" s="1619"/>
      <c r="AD38" s="1619"/>
      <c r="AE38" s="1619"/>
      <c r="AF38" s="1619"/>
      <c r="AG38" s="1619"/>
      <c r="AH38" s="1619"/>
      <c r="AI38" s="1619"/>
      <c r="AJ38" s="1619"/>
      <c r="AK38" s="1619"/>
      <c r="AL38" s="1619"/>
      <c r="AM38" s="1619"/>
      <c r="AN38" s="1619"/>
      <c r="AO38" s="1619"/>
      <c r="AP38" s="1619"/>
      <c r="AQ38" s="1619"/>
      <c r="AR38" s="1619"/>
      <c r="AS38" s="1619"/>
      <c r="AT38" s="1619"/>
      <c r="AU38" s="1619"/>
      <c r="AV38" s="1619"/>
      <c r="AW38" s="1619"/>
      <c r="AX38" s="1619"/>
      <c r="AY38" s="1619"/>
      <c r="AZ38" s="1619"/>
      <c r="BA38" s="1619"/>
      <c r="BB38" s="1619"/>
      <c r="BC38" s="1619"/>
      <c r="BD38" s="1619"/>
      <c r="BE38" s="1619"/>
      <c r="BF38" s="1619"/>
      <c r="BG38" s="1620"/>
      <c r="BH38" s="1620"/>
      <c r="BI38" s="1620"/>
      <c r="BJ38" s="1620"/>
      <c r="BK38" s="1620"/>
      <c r="BL38" s="1620"/>
      <c r="BM38" s="1620"/>
      <c r="BN38" s="1620"/>
      <c r="BO38" s="1620"/>
      <c r="BP38" s="1620"/>
      <c r="BQ38" s="1620"/>
      <c r="BR38" s="1620"/>
      <c r="BS38" s="1620"/>
      <c r="BT38" s="1620"/>
      <c r="BU38" s="1620"/>
      <c r="BV38" s="1620"/>
      <c r="BW38" s="1620"/>
      <c r="BX38" s="1620"/>
      <c r="BY38" s="1620"/>
      <c r="BZ38" s="1620"/>
      <c r="CA38" s="1620"/>
      <c r="CB38" s="1620"/>
      <c r="CC38" s="1620"/>
      <c r="CD38" s="1620"/>
      <c r="CE38" s="1620"/>
      <c r="CF38" s="1620"/>
      <c r="CG38" s="1620"/>
      <c r="CH38" s="1620"/>
      <c r="CI38" s="1620"/>
      <c r="CJ38" s="1620"/>
      <c r="CK38" s="1620"/>
      <c r="CL38" s="1619"/>
      <c r="CM38" s="1619"/>
      <c r="CN38" s="1619"/>
      <c r="CO38" s="1619"/>
      <c r="CP38" s="1619"/>
      <c r="CQ38" s="1619"/>
      <c r="CR38" s="1619"/>
      <c r="CS38" s="1619"/>
      <c r="CT38" s="1619"/>
      <c r="CU38" s="1619"/>
      <c r="CV38" s="1619"/>
      <c r="CW38" s="1619"/>
      <c r="CX38" s="1619"/>
      <c r="CY38" s="1619"/>
      <c r="CZ38" s="1619"/>
      <c r="DA38" s="1619"/>
      <c r="DB38" s="1619"/>
      <c r="DC38" s="1619"/>
      <c r="DD38" s="1619"/>
      <c r="DE38" s="1619"/>
      <c r="DF38" s="1619"/>
      <c r="DG38" s="1619"/>
      <c r="DH38" s="1619"/>
      <c r="DI38" s="1619"/>
      <c r="DJ38" s="1619"/>
      <c r="DK38" s="1619"/>
      <c r="DL38" s="1619"/>
      <c r="DM38" s="1619"/>
      <c r="DN38" s="1619"/>
      <c r="DO38" s="1619"/>
      <c r="DP38" s="1620"/>
      <c r="DQ38" s="1620"/>
      <c r="DR38" s="1620"/>
      <c r="DS38" s="1620"/>
      <c r="DT38" s="1620"/>
      <c r="DU38" s="1620"/>
      <c r="DV38" s="1620"/>
      <c r="DW38" s="1620"/>
      <c r="DX38" s="1620"/>
      <c r="DY38" s="1620"/>
      <c r="DZ38" s="1620"/>
      <c r="EA38" s="1620"/>
      <c r="EB38" s="1620"/>
      <c r="EC38" s="1620"/>
      <c r="ED38" s="1620"/>
      <c r="EE38" s="1620"/>
      <c r="EF38" s="1620"/>
      <c r="EG38" s="1620"/>
      <c r="EH38" s="1620"/>
      <c r="EI38" s="1620"/>
      <c r="EJ38" s="1620"/>
      <c r="EK38" s="1620"/>
      <c r="EL38" s="1620"/>
      <c r="EM38" s="1620"/>
      <c r="EN38" s="1620"/>
      <c r="EO38" s="1620"/>
      <c r="EP38" s="1620"/>
      <c r="EQ38" s="1620"/>
      <c r="ER38" s="1620"/>
      <c r="ES38" s="1620"/>
      <c r="ET38" s="1620"/>
      <c r="EU38" s="1619"/>
      <c r="EV38" s="1619"/>
      <c r="EW38" s="1619"/>
      <c r="EX38" s="1619"/>
      <c r="EY38" s="1619"/>
      <c r="EZ38" s="1619"/>
      <c r="FA38" s="1619"/>
      <c r="FB38" s="1619"/>
      <c r="FC38" s="1619"/>
      <c r="FD38" s="1619"/>
      <c r="FE38" s="1619"/>
      <c r="FF38" s="1619"/>
      <c r="FG38" s="1619"/>
      <c r="FH38" s="1619"/>
      <c r="FI38" s="1619"/>
      <c r="FJ38" s="1619"/>
      <c r="FK38" s="1619"/>
      <c r="FL38" s="1619"/>
      <c r="FM38" s="1619"/>
      <c r="FN38" s="1619"/>
      <c r="FO38" s="1619"/>
      <c r="FP38" s="1619"/>
      <c r="FQ38" s="1619"/>
      <c r="FR38" s="1619"/>
      <c r="FS38" s="1619"/>
      <c r="FT38" s="1619"/>
      <c r="FU38" s="1619"/>
      <c r="FV38" s="1619"/>
      <c r="FW38" s="1619"/>
      <c r="FX38" s="1619"/>
      <c r="FY38" s="1619"/>
      <c r="FZ38" s="1620"/>
      <c r="GA38" s="1620"/>
      <c r="GB38" s="1620"/>
      <c r="GC38" s="1620"/>
      <c r="GD38" s="1620"/>
      <c r="GE38" s="1620"/>
      <c r="GF38" s="1620"/>
      <c r="GG38" s="1620"/>
      <c r="GH38" s="1620"/>
      <c r="GI38" s="1620"/>
      <c r="GJ38" s="1620"/>
      <c r="GK38" s="1620"/>
      <c r="GL38" s="1620"/>
      <c r="GM38" s="1620"/>
      <c r="GN38" s="1620"/>
      <c r="GO38" s="1620"/>
      <c r="GP38" s="1620"/>
      <c r="GQ38" s="1620"/>
      <c r="GR38" s="1620"/>
      <c r="GS38" s="1620"/>
      <c r="GT38" s="1620"/>
      <c r="GU38" s="1620"/>
      <c r="GV38" s="1620"/>
      <c r="GW38" s="1620"/>
      <c r="GX38" s="1620"/>
      <c r="GY38" s="1620"/>
      <c r="GZ38" s="1620"/>
      <c r="HA38" s="1620"/>
      <c r="HB38" s="1620"/>
      <c r="HC38" s="1620"/>
      <c r="HD38" s="1619"/>
      <c r="HE38" s="1619"/>
      <c r="HF38" s="1619"/>
      <c r="HG38" s="1619"/>
      <c r="HH38" s="1619"/>
      <c r="HI38" s="1619"/>
      <c r="HJ38" s="1619"/>
      <c r="HK38" s="1619"/>
      <c r="HL38" s="1619"/>
      <c r="HM38" s="1619"/>
      <c r="HN38" s="1619"/>
      <c r="HO38" s="1619"/>
      <c r="HP38" s="1619"/>
      <c r="HQ38" s="1619"/>
      <c r="HR38" s="1619"/>
      <c r="HS38" s="1619"/>
      <c r="HT38" s="1619"/>
      <c r="HU38" s="1619"/>
      <c r="HV38" s="1619"/>
      <c r="HW38" s="1619"/>
      <c r="HX38" s="1619"/>
      <c r="HY38" s="1619"/>
      <c r="HZ38" s="1619"/>
      <c r="IA38" s="1619"/>
      <c r="IB38" s="1619"/>
      <c r="IC38" s="1619"/>
      <c r="ID38" s="1619"/>
      <c r="IE38" s="1619"/>
      <c r="IF38" s="1619"/>
      <c r="IG38" s="1619"/>
      <c r="IH38" s="1619"/>
      <c r="II38" s="1620"/>
      <c r="IJ38" s="1620"/>
      <c r="IK38" s="1620"/>
      <c r="IL38" s="1620"/>
      <c r="IM38" s="1620"/>
      <c r="IN38" s="1620"/>
      <c r="IO38" s="1620"/>
      <c r="IP38" s="1620"/>
      <c r="IQ38" s="1620"/>
      <c r="IR38" s="1620"/>
      <c r="IS38" s="1620"/>
      <c r="IT38" s="1620"/>
      <c r="IU38" s="1620"/>
      <c r="IV38" s="1620"/>
      <c r="IW38" s="1620"/>
      <c r="IX38" s="1620"/>
      <c r="IY38" s="1620"/>
      <c r="IZ38" s="1620"/>
      <c r="JA38" s="1620"/>
      <c r="JB38" s="1620"/>
      <c r="JC38" s="1620"/>
      <c r="JD38" s="1620"/>
      <c r="JE38" s="1620"/>
      <c r="JF38" s="1620"/>
      <c r="JG38" s="1620"/>
      <c r="JH38" s="1620"/>
      <c r="JI38" s="1620"/>
      <c r="JJ38" s="1620"/>
      <c r="JK38" s="1620"/>
      <c r="JL38" s="1620"/>
      <c r="JM38" s="1619"/>
      <c r="JN38" s="1619"/>
      <c r="JO38" s="1619"/>
      <c r="JP38" s="1619"/>
      <c r="JQ38" s="1619"/>
      <c r="JR38" s="1619"/>
      <c r="JS38" s="1619"/>
      <c r="JT38" s="1619"/>
      <c r="JU38" s="1619"/>
      <c r="JV38" s="1619"/>
      <c r="JW38" s="1619"/>
      <c r="JX38" s="1619"/>
      <c r="JY38" s="1619"/>
      <c r="JZ38" s="1619"/>
      <c r="KA38" s="1619"/>
      <c r="KB38" s="1619"/>
      <c r="KC38" s="1619"/>
      <c r="KD38" s="1619"/>
      <c r="KE38" s="1619"/>
      <c r="KF38" s="1619"/>
      <c r="KG38" s="1619"/>
      <c r="KH38" s="1619"/>
      <c r="KI38" s="1619"/>
      <c r="KJ38" s="1619"/>
      <c r="KK38" s="1619"/>
      <c r="KL38" s="1619"/>
      <c r="KM38" s="1619"/>
      <c r="KN38" s="1619"/>
      <c r="KO38" s="1619"/>
      <c r="KP38" s="1619"/>
      <c r="KQ38" s="1619"/>
      <c r="KR38" s="1620"/>
      <c r="KS38" s="1620"/>
      <c r="KT38" s="1620"/>
      <c r="KU38" s="1620"/>
      <c r="KV38" s="1620"/>
      <c r="KW38" s="1620"/>
      <c r="KX38" s="1620"/>
      <c r="KY38" s="1620"/>
      <c r="KZ38" s="1620"/>
      <c r="LA38" s="1620"/>
      <c r="LB38" s="1620"/>
      <c r="LC38" s="1620"/>
      <c r="LD38" s="1620"/>
      <c r="LE38" s="1620"/>
      <c r="LF38" s="1620"/>
      <c r="LG38" s="1620"/>
      <c r="LH38" s="1620"/>
      <c r="LI38" s="1620"/>
      <c r="LJ38" s="1620"/>
      <c r="LK38" s="1620"/>
      <c r="LL38" s="1620"/>
      <c r="LM38" s="1620"/>
      <c r="LN38" s="1620"/>
      <c r="LO38" s="1620"/>
      <c r="LP38" s="1620"/>
      <c r="LQ38" s="1620"/>
      <c r="LR38" s="1620"/>
      <c r="LS38" s="1620"/>
      <c r="LT38" s="1620"/>
      <c r="LU38" s="1620"/>
      <c r="LV38" s="1620"/>
      <c r="LW38" s="1619"/>
      <c r="LX38" s="1619"/>
      <c r="LY38" s="1619"/>
      <c r="LZ38" s="1619"/>
      <c r="MA38" s="1619"/>
      <c r="MB38" s="1619"/>
      <c r="MC38" s="1619"/>
      <c r="MD38" s="1619"/>
      <c r="ME38" s="1619"/>
      <c r="MF38" s="1619"/>
      <c r="MG38" s="1619"/>
      <c r="MH38" s="1619"/>
      <c r="MI38" s="1619"/>
      <c r="MJ38" s="1619"/>
      <c r="MK38" s="1619"/>
      <c r="ML38" s="1619"/>
      <c r="MM38" s="1619"/>
      <c r="MN38" s="1619"/>
      <c r="MO38" s="1619"/>
      <c r="MP38" s="1619"/>
      <c r="MQ38" s="1619"/>
      <c r="MR38" s="1619"/>
      <c r="MS38" s="1619"/>
      <c r="MT38" s="1619"/>
      <c r="MU38" s="1619"/>
      <c r="MV38" s="1619"/>
      <c r="MW38" s="1619"/>
      <c r="MX38" s="1619"/>
      <c r="MY38" s="1619"/>
      <c r="MZ38" s="1620"/>
      <c r="NA38" s="1620"/>
      <c r="NB38" s="1620"/>
      <c r="NC38" s="1620"/>
      <c r="ND38" s="1620"/>
      <c r="NE38" s="1620"/>
      <c r="NF38" s="1620"/>
      <c r="NG38" s="1620"/>
      <c r="NH38" s="1620"/>
      <c r="NI38" s="1620"/>
      <c r="NJ38" s="1620"/>
      <c r="NK38" s="1620"/>
      <c r="NL38" s="1620"/>
      <c r="NM38" s="1620"/>
      <c r="NN38" s="1620"/>
      <c r="NO38" s="1620"/>
      <c r="NP38" s="1620"/>
      <c r="NQ38" s="1620"/>
      <c r="NR38" s="1620"/>
      <c r="NS38" s="1620"/>
      <c r="NT38" s="1620"/>
      <c r="NU38" s="1620"/>
      <c r="NV38" s="1620"/>
      <c r="NW38" s="1620"/>
      <c r="NX38" s="1620"/>
      <c r="NY38" s="1620"/>
      <c r="NZ38" s="1620"/>
      <c r="OA38" s="1620"/>
      <c r="OB38" s="1620"/>
      <c r="OC38" s="1620"/>
      <c r="OD38" s="1620"/>
      <c r="OE38" s="345" t="s">
        <v>929</v>
      </c>
      <c r="OF38" s="345"/>
    </row>
    <row r="39" spans="1:396">
      <c r="A39" s="356">
        <f t="shared" si="26"/>
        <v>33</v>
      </c>
      <c r="B39" s="1618"/>
      <c r="C39" s="357">
        <f t="shared" si="1"/>
        <v>0</v>
      </c>
      <c r="D39" s="357">
        <f t="shared" si="1"/>
        <v>0</v>
      </c>
      <c r="E39" s="359">
        <f t="shared" si="5"/>
        <v>0</v>
      </c>
      <c r="F39" s="359">
        <f t="shared" si="6"/>
        <v>0</v>
      </c>
      <c r="G39" s="359">
        <f t="shared" si="7"/>
        <v>0</v>
      </c>
      <c r="H39" s="359">
        <f t="shared" si="8"/>
        <v>0</v>
      </c>
      <c r="I39" s="359">
        <f t="shared" si="9"/>
        <v>0</v>
      </c>
      <c r="J39" s="359">
        <f t="shared" si="10"/>
        <v>0</v>
      </c>
      <c r="K39" s="359">
        <f t="shared" si="11"/>
        <v>0</v>
      </c>
      <c r="L39" s="359">
        <f t="shared" si="12"/>
        <v>0</v>
      </c>
      <c r="M39" s="359">
        <f t="shared" si="13"/>
        <v>0</v>
      </c>
      <c r="N39" s="359">
        <f t="shared" si="14"/>
        <v>0</v>
      </c>
      <c r="O39" s="359">
        <f t="shared" si="15"/>
        <v>0</v>
      </c>
      <c r="P39" s="359">
        <f t="shared" si="16"/>
        <v>0</v>
      </c>
      <c r="Q39" s="359">
        <f t="shared" si="17"/>
        <v>0</v>
      </c>
      <c r="R39" s="359">
        <f t="shared" si="18"/>
        <v>0</v>
      </c>
      <c r="S39" s="359">
        <f t="shared" si="19"/>
        <v>0</v>
      </c>
      <c r="T39" s="359">
        <f t="shared" si="20"/>
        <v>0</v>
      </c>
      <c r="U39" s="359">
        <f t="shared" si="21"/>
        <v>0</v>
      </c>
      <c r="V39" s="359">
        <f t="shared" si="22"/>
        <v>0</v>
      </c>
      <c r="W39" s="359">
        <f t="shared" si="2"/>
        <v>0</v>
      </c>
      <c r="X39" s="359">
        <f t="shared" si="23"/>
        <v>0</v>
      </c>
      <c r="Y39" s="359">
        <f t="shared" si="3"/>
        <v>0</v>
      </c>
      <c r="Z39" s="359">
        <f t="shared" si="4"/>
        <v>0</v>
      </c>
      <c r="AA39" s="359">
        <f t="shared" si="24"/>
        <v>0</v>
      </c>
      <c r="AB39" s="359">
        <f t="shared" si="25"/>
        <v>0</v>
      </c>
      <c r="AC39" s="1619"/>
      <c r="AD39" s="1619"/>
      <c r="AE39" s="1619"/>
      <c r="AF39" s="1619"/>
      <c r="AG39" s="1619"/>
      <c r="AH39" s="1619"/>
      <c r="AI39" s="1619"/>
      <c r="AJ39" s="1619"/>
      <c r="AK39" s="1619"/>
      <c r="AL39" s="1619"/>
      <c r="AM39" s="1619"/>
      <c r="AN39" s="1619"/>
      <c r="AO39" s="1619"/>
      <c r="AP39" s="1619"/>
      <c r="AQ39" s="1619"/>
      <c r="AR39" s="1619"/>
      <c r="AS39" s="1619"/>
      <c r="AT39" s="1619"/>
      <c r="AU39" s="1619"/>
      <c r="AV39" s="1619"/>
      <c r="AW39" s="1619"/>
      <c r="AX39" s="1619"/>
      <c r="AY39" s="1619"/>
      <c r="AZ39" s="1619"/>
      <c r="BA39" s="1619"/>
      <c r="BB39" s="1619"/>
      <c r="BC39" s="1619"/>
      <c r="BD39" s="1619"/>
      <c r="BE39" s="1619"/>
      <c r="BF39" s="1619"/>
      <c r="BG39" s="1620"/>
      <c r="BH39" s="1620"/>
      <c r="BI39" s="1620"/>
      <c r="BJ39" s="1620"/>
      <c r="BK39" s="1620"/>
      <c r="BL39" s="1620"/>
      <c r="BM39" s="1620"/>
      <c r="BN39" s="1620"/>
      <c r="BO39" s="1620"/>
      <c r="BP39" s="1620"/>
      <c r="BQ39" s="1620"/>
      <c r="BR39" s="1620"/>
      <c r="BS39" s="1620"/>
      <c r="BT39" s="1620"/>
      <c r="BU39" s="1620"/>
      <c r="BV39" s="1620"/>
      <c r="BW39" s="1620"/>
      <c r="BX39" s="1620"/>
      <c r="BY39" s="1620"/>
      <c r="BZ39" s="1620"/>
      <c r="CA39" s="1620"/>
      <c r="CB39" s="1620"/>
      <c r="CC39" s="1620"/>
      <c r="CD39" s="1620"/>
      <c r="CE39" s="1620"/>
      <c r="CF39" s="1620"/>
      <c r="CG39" s="1620"/>
      <c r="CH39" s="1620"/>
      <c r="CI39" s="1620"/>
      <c r="CJ39" s="1620"/>
      <c r="CK39" s="1620"/>
      <c r="CL39" s="1619"/>
      <c r="CM39" s="1619"/>
      <c r="CN39" s="1619"/>
      <c r="CO39" s="1619"/>
      <c r="CP39" s="1619"/>
      <c r="CQ39" s="1619"/>
      <c r="CR39" s="1619"/>
      <c r="CS39" s="1619"/>
      <c r="CT39" s="1619"/>
      <c r="CU39" s="1619"/>
      <c r="CV39" s="1619"/>
      <c r="CW39" s="1619"/>
      <c r="CX39" s="1619"/>
      <c r="CY39" s="1619"/>
      <c r="CZ39" s="1619"/>
      <c r="DA39" s="1619"/>
      <c r="DB39" s="1619"/>
      <c r="DC39" s="1619"/>
      <c r="DD39" s="1619"/>
      <c r="DE39" s="1619"/>
      <c r="DF39" s="1619"/>
      <c r="DG39" s="1619"/>
      <c r="DH39" s="1619"/>
      <c r="DI39" s="1619"/>
      <c r="DJ39" s="1619"/>
      <c r="DK39" s="1619"/>
      <c r="DL39" s="1619"/>
      <c r="DM39" s="1619"/>
      <c r="DN39" s="1619"/>
      <c r="DO39" s="1619"/>
      <c r="DP39" s="1620"/>
      <c r="DQ39" s="1620"/>
      <c r="DR39" s="1620"/>
      <c r="DS39" s="1620"/>
      <c r="DT39" s="1620"/>
      <c r="DU39" s="1620"/>
      <c r="DV39" s="1620"/>
      <c r="DW39" s="1620"/>
      <c r="DX39" s="1620"/>
      <c r="DY39" s="1620"/>
      <c r="DZ39" s="1620"/>
      <c r="EA39" s="1620"/>
      <c r="EB39" s="1620"/>
      <c r="EC39" s="1620"/>
      <c r="ED39" s="1620"/>
      <c r="EE39" s="1620"/>
      <c r="EF39" s="1620"/>
      <c r="EG39" s="1620"/>
      <c r="EH39" s="1620"/>
      <c r="EI39" s="1620"/>
      <c r="EJ39" s="1620"/>
      <c r="EK39" s="1620"/>
      <c r="EL39" s="1620"/>
      <c r="EM39" s="1620"/>
      <c r="EN39" s="1620"/>
      <c r="EO39" s="1620"/>
      <c r="EP39" s="1620"/>
      <c r="EQ39" s="1620"/>
      <c r="ER39" s="1620"/>
      <c r="ES39" s="1620"/>
      <c r="ET39" s="1620"/>
      <c r="EU39" s="1619"/>
      <c r="EV39" s="1619"/>
      <c r="EW39" s="1619"/>
      <c r="EX39" s="1619"/>
      <c r="EY39" s="1619"/>
      <c r="EZ39" s="1619"/>
      <c r="FA39" s="1619"/>
      <c r="FB39" s="1619"/>
      <c r="FC39" s="1619"/>
      <c r="FD39" s="1619"/>
      <c r="FE39" s="1619"/>
      <c r="FF39" s="1619"/>
      <c r="FG39" s="1619"/>
      <c r="FH39" s="1619"/>
      <c r="FI39" s="1619"/>
      <c r="FJ39" s="1619"/>
      <c r="FK39" s="1619"/>
      <c r="FL39" s="1619"/>
      <c r="FM39" s="1619"/>
      <c r="FN39" s="1619"/>
      <c r="FO39" s="1619"/>
      <c r="FP39" s="1619"/>
      <c r="FQ39" s="1619"/>
      <c r="FR39" s="1619"/>
      <c r="FS39" s="1619"/>
      <c r="FT39" s="1619"/>
      <c r="FU39" s="1619"/>
      <c r="FV39" s="1619"/>
      <c r="FW39" s="1619"/>
      <c r="FX39" s="1619"/>
      <c r="FY39" s="1619"/>
      <c r="FZ39" s="1620"/>
      <c r="GA39" s="1620"/>
      <c r="GB39" s="1620"/>
      <c r="GC39" s="1620"/>
      <c r="GD39" s="1620"/>
      <c r="GE39" s="1620"/>
      <c r="GF39" s="1620"/>
      <c r="GG39" s="1620"/>
      <c r="GH39" s="1620"/>
      <c r="GI39" s="1620"/>
      <c r="GJ39" s="1620"/>
      <c r="GK39" s="1620"/>
      <c r="GL39" s="1620"/>
      <c r="GM39" s="1620"/>
      <c r="GN39" s="1620"/>
      <c r="GO39" s="1620"/>
      <c r="GP39" s="1620"/>
      <c r="GQ39" s="1620"/>
      <c r="GR39" s="1620"/>
      <c r="GS39" s="1620"/>
      <c r="GT39" s="1620"/>
      <c r="GU39" s="1620"/>
      <c r="GV39" s="1620"/>
      <c r="GW39" s="1620"/>
      <c r="GX39" s="1620"/>
      <c r="GY39" s="1620"/>
      <c r="GZ39" s="1620"/>
      <c r="HA39" s="1620"/>
      <c r="HB39" s="1620"/>
      <c r="HC39" s="1620"/>
      <c r="HD39" s="1619"/>
      <c r="HE39" s="1619"/>
      <c r="HF39" s="1619"/>
      <c r="HG39" s="1619"/>
      <c r="HH39" s="1619"/>
      <c r="HI39" s="1619"/>
      <c r="HJ39" s="1619"/>
      <c r="HK39" s="1619"/>
      <c r="HL39" s="1619"/>
      <c r="HM39" s="1619"/>
      <c r="HN39" s="1619"/>
      <c r="HO39" s="1619"/>
      <c r="HP39" s="1619"/>
      <c r="HQ39" s="1619"/>
      <c r="HR39" s="1619"/>
      <c r="HS39" s="1619"/>
      <c r="HT39" s="1619"/>
      <c r="HU39" s="1619"/>
      <c r="HV39" s="1619"/>
      <c r="HW39" s="1619"/>
      <c r="HX39" s="1619"/>
      <c r="HY39" s="1619"/>
      <c r="HZ39" s="1619"/>
      <c r="IA39" s="1619"/>
      <c r="IB39" s="1619"/>
      <c r="IC39" s="1619"/>
      <c r="ID39" s="1619"/>
      <c r="IE39" s="1619"/>
      <c r="IF39" s="1619"/>
      <c r="IG39" s="1619"/>
      <c r="IH39" s="1619"/>
      <c r="II39" s="1620"/>
      <c r="IJ39" s="1620"/>
      <c r="IK39" s="1620"/>
      <c r="IL39" s="1620"/>
      <c r="IM39" s="1620"/>
      <c r="IN39" s="1620"/>
      <c r="IO39" s="1620"/>
      <c r="IP39" s="1620"/>
      <c r="IQ39" s="1620"/>
      <c r="IR39" s="1620"/>
      <c r="IS39" s="1620"/>
      <c r="IT39" s="1620"/>
      <c r="IU39" s="1620"/>
      <c r="IV39" s="1620"/>
      <c r="IW39" s="1620"/>
      <c r="IX39" s="1620"/>
      <c r="IY39" s="1620"/>
      <c r="IZ39" s="1620"/>
      <c r="JA39" s="1620"/>
      <c r="JB39" s="1620"/>
      <c r="JC39" s="1620"/>
      <c r="JD39" s="1620"/>
      <c r="JE39" s="1620"/>
      <c r="JF39" s="1620"/>
      <c r="JG39" s="1620"/>
      <c r="JH39" s="1620"/>
      <c r="JI39" s="1620"/>
      <c r="JJ39" s="1620"/>
      <c r="JK39" s="1620"/>
      <c r="JL39" s="1620"/>
      <c r="JM39" s="1619"/>
      <c r="JN39" s="1619"/>
      <c r="JO39" s="1619"/>
      <c r="JP39" s="1619"/>
      <c r="JQ39" s="1619"/>
      <c r="JR39" s="1619"/>
      <c r="JS39" s="1619"/>
      <c r="JT39" s="1619"/>
      <c r="JU39" s="1619"/>
      <c r="JV39" s="1619"/>
      <c r="JW39" s="1619"/>
      <c r="JX39" s="1619"/>
      <c r="JY39" s="1619"/>
      <c r="JZ39" s="1619"/>
      <c r="KA39" s="1619"/>
      <c r="KB39" s="1619"/>
      <c r="KC39" s="1619"/>
      <c r="KD39" s="1619"/>
      <c r="KE39" s="1619"/>
      <c r="KF39" s="1619"/>
      <c r="KG39" s="1619"/>
      <c r="KH39" s="1619"/>
      <c r="KI39" s="1619"/>
      <c r="KJ39" s="1619"/>
      <c r="KK39" s="1619"/>
      <c r="KL39" s="1619"/>
      <c r="KM39" s="1619"/>
      <c r="KN39" s="1619"/>
      <c r="KO39" s="1619"/>
      <c r="KP39" s="1619"/>
      <c r="KQ39" s="1619"/>
      <c r="KR39" s="1620"/>
      <c r="KS39" s="1620"/>
      <c r="KT39" s="1620"/>
      <c r="KU39" s="1620"/>
      <c r="KV39" s="1620"/>
      <c r="KW39" s="1620"/>
      <c r="KX39" s="1620"/>
      <c r="KY39" s="1620"/>
      <c r="KZ39" s="1620"/>
      <c r="LA39" s="1620"/>
      <c r="LB39" s="1620"/>
      <c r="LC39" s="1620"/>
      <c r="LD39" s="1620"/>
      <c r="LE39" s="1620"/>
      <c r="LF39" s="1620"/>
      <c r="LG39" s="1620"/>
      <c r="LH39" s="1620"/>
      <c r="LI39" s="1620"/>
      <c r="LJ39" s="1620"/>
      <c r="LK39" s="1620"/>
      <c r="LL39" s="1620"/>
      <c r="LM39" s="1620"/>
      <c r="LN39" s="1620"/>
      <c r="LO39" s="1620"/>
      <c r="LP39" s="1620"/>
      <c r="LQ39" s="1620"/>
      <c r="LR39" s="1620"/>
      <c r="LS39" s="1620"/>
      <c r="LT39" s="1620"/>
      <c r="LU39" s="1620"/>
      <c r="LV39" s="1620"/>
      <c r="LW39" s="1619"/>
      <c r="LX39" s="1619"/>
      <c r="LY39" s="1619"/>
      <c r="LZ39" s="1619"/>
      <c r="MA39" s="1619"/>
      <c r="MB39" s="1619"/>
      <c r="MC39" s="1619"/>
      <c r="MD39" s="1619"/>
      <c r="ME39" s="1619"/>
      <c r="MF39" s="1619"/>
      <c r="MG39" s="1619"/>
      <c r="MH39" s="1619"/>
      <c r="MI39" s="1619"/>
      <c r="MJ39" s="1619"/>
      <c r="MK39" s="1619"/>
      <c r="ML39" s="1619"/>
      <c r="MM39" s="1619"/>
      <c r="MN39" s="1619"/>
      <c r="MO39" s="1619"/>
      <c r="MP39" s="1619"/>
      <c r="MQ39" s="1619"/>
      <c r="MR39" s="1619"/>
      <c r="MS39" s="1619"/>
      <c r="MT39" s="1619"/>
      <c r="MU39" s="1619"/>
      <c r="MV39" s="1619"/>
      <c r="MW39" s="1619"/>
      <c r="MX39" s="1619"/>
      <c r="MY39" s="1619"/>
      <c r="MZ39" s="1620"/>
      <c r="NA39" s="1620"/>
      <c r="NB39" s="1620"/>
      <c r="NC39" s="1620"/>
      <c r="ND39" s="1620"/>
      <c r="NE39" s="1620"/>
      <c r="NF39" s="1620"/>
      <c r="NG39" s="1620"/>
      <c r="NH39" s="1620"/>
      <c r="NI39" s="1620"/>
      <c r="NJ39" s="1620"/>
      <c r="NK39" s="1620"/>
      <c r="NL39" s="1620"/>
      <c r="NM39" s="1620"/>
      <c r="NN39" s="1620"/>
      <c r="NO39" s="1620"/>
      <c r="NP39" s="1620"/>
      <c r="NQ39" s="1620"/>
      <c r="NR39" s="1620"/>
      <c r="NS39" s="1620"/>
      <c r="NT39" s="1620"/>
      <c r="NU39" s="1620"/>
      <c r="NV39" s="1620"/>
      <c r="NW39" s="1620"/>
      <c r="NX39" s="1620"/>
      <c r="NY39" s="1620"/>
      <c r="NZ39" s="1620"/>
      <c r="OA39" s="1620"/>
      <c r="OB39" s="1620"/>
      <c r="OC39" s="1620"/>
      <c r="OD39" s="1620"/>
      <c r="OE39" s="345" t="s">
        <v>929</v>
      </c>
      <c r="OF39" s="345"/>
    </row>
    <row r="40" spans="1:396">
      <c r="A40" s="356">
        <f t="shared" si="26"/>
        <v>34</v>
      </c>
      <c r="B40" s="1618"/>
      <c r="C40" s="357">
        <f t="shared" si="1"/>
        <v>0</v>
      </c>
      <c r="D40" s="357">
        <f t="shared" si="1"/>
        <v>0</v>
      </c>
      <c r="E40" s="359">
        <f t="shared" si="5"/>
        <v>0</v>
      </c>
      <c r="F40" s="359">
        <f t="shared" si="6"/>
        <v>0</v>
      </c>
      <c r="G40" s="359">
        <f t="shared" si="7"/>
        <v>0</v>
      </c>
      <c r="H40" s="359">
        <f t="shared" si="8"/>
        <v>0</v>
      </c>
      <c r="I40" s="359">
        <f t="shared" si="9"/>
        <v>0</v>
      </c>
      <c r="J40" s="359">
        <f t="shared" si="10"/>
        <v>0</v>
      </c>
      <c r="K40" s="359">
        <f t="shared" si="11"/>
        <v>0</v>
      </c>
      <c r="L40" s="359">
        <f t="shared" si="12"/>
        <v>0</v>
      </c>
      <c r="M40" s="359">
        <f t="shared" si="13"/>
        <v>0</v>
      </c>
      <c r="N40" s="359">
        <f t="shared" si="14"/>
        <v>0</v>
      </c>
      <c r="O40" s="359">
        <f t="shared" si="15"/>
        <v>0</v>
      </c>
      <c r="P40" s="359">
        <f t="shared" si="16"/>
        <v>0</v>
      </c>
      <c r="Q40" s="359">
        <f t="shared" si="17"/>
        <v>0</v>
      </c>
      <c r="R40" s="359">
        <f t="shared" si="18"/>
        <v>0</v>
      </c>
      <c r="S40" s="359">
        <f t="shared" si="19"/>
        <v>0</v>
      </c>
      <c r="T40" s="359">
        <f t="shared" si="20"/>
        <v>0</v>
      </c>
      <c r="U40" s="359">
        <f t="shared" si="21"/>
        <v>0</v>
      </c>
      <c r="V40" s="359">
        <f t="shared" si="22"/>
        <v>0</v>
      </c>
      <c r="W40" s="359">
        <f t="shared" si="2"/>
        <v>0</v>
      </c>
      <c r="X40" s="359">
        <f t="shared" si="23"/>
        <v>0</v>
      </c>
      <c r="Y40" s="359">
        <f t="shared" si="3"/>
        <v>0</v>
      </c>
      <c r="Z40" s="359">
        <f t="shared" si="4"/>
        <v>0</v>
      </c>
      <c r="AA40" s="359">
        <f t="shared" si="24"/>
        <v>0</v>
      </c>
      <c r="AB40" s="359">
        <f t="shared" si="25"/>
        <v>0</v>
      </c>
      <c r="AC40" s="1619"/>
      <c r="AD40" s="1619"/>
      <c r="AE40" s="1619"/>
      <c r="AF40" s="1619"/>
      <c r="AG40" s="1619"/>
      <c r="AH40" s="1619"/>
      <c r="AI40" s="1619"/>
      <c r="AJ40" s="1619"/>
      <c r="AK40" s="1619"/>
      <c r="AL40" s="1619"/>
      <c r="AM40" s="1619"/>
      <c r="AN40" s="1619"/>
      <c r="AO40" s="1619"/>
      <c r="AP40" s="1619"/>
      <c r="AQ40" s="1619"/>
      <c r="AR40" s="1619"/>
      <c r="AS40" s="1619"/>
      <c r="AT40" s="1619"/>
      <c r="AU40" s="1619"/>
      <c r="AV40" s="1619"/>
      <c r="AW40" s="1619"/>
      <c r="AX40" s="1619"/>
      <c r="AY40" s="1619"/>
      <c r="AZ40" s="1619"/>
      <c r="BA40" s="1619"/>
      <c r="BB40" s="1619"/>
      <c r="BC40" s="1619"/>
      <c r="BD40" s="1619"/>
      <c r="BE40" s="1619"/>
      <c r="BF40" s="1619"/>
      <c r="BG40" s="1620"/>
      <c r="BH40" s="1620"/>
      <c r="BI40" s="1620"/>
      <c r="BJ40" s="1620"/>
      <c r="BK40" s="1620"/>
      <c r="BL40" s="1620"/>
      <c r="BM40" s="1620"/>
      <c r="BN40" s="1620"/>
      <c r="BO40" s="1620"/>
      <c r="BP40" s="1620"/>
      <c r="BQ40" s="1620"/>
      <c r="BR40" s="1620"/>
      <c r="BS40" s="1620"/>
      <c r="BT40" s="1620"/>
      <c r="BU40" s="1620"/>
      <c r="BV40" s="1620"/>
      <c r="BW40" s="1620"/>
      <c r="BX40" s="1620"/>
      <c r="BY40" s="1620"/>
      <c r="BZ40" s="1620"/>
      <c r="CA40" s="1620"/>
      <c r="CB40" s="1620"/>
      <c r="CC40" s="1620"/>
      <c r="CD40" s="1620"/>
      <c r="CE40" s="1620"/>
      <c r="CF40" s="1620"/>
      <c r="CG40" s="1620"/>
      <c r="CH40" s="1620"/>
      <c r="CI40" s="1620"/>
      <c r="CJ40" s="1620"/>
      <c r="CK40" s="1620"/>
      <c r="CL40" s="1619"/>
      <c r="CM40" s="1619"/>
      <c r="CN40" s="1619"/>
      <c r="CO40" s="1619"/>
      <c r="CP40" s="1619"/>
      <c r="CQ40" s="1619"/>
      <c r="CR40" s="1619"/>
      <c r="CS40" s="1619"/>
      <c r="CT40" s="1619"/>
      <c r="CU40" s="1619"/>
      <c r="CV40" s="1619"/>
      <c r="CW40" s="1619"/>
      <c r="CX40" s="1619"/>
      <c r="CY40" s="1619"/>
      <c r="CZ40" s="1619"/>
      <c r="DA40" s="1619"/>
      <c r="DB40" s="1619"/>
      <c r="DC40" s="1619"/>
      <c r="DD40" s="1619"/>
      <c r="DE40" s="1619"/>
      <c r="DF40" s="1619"/>
      <c r="DG40" s="1619"/>
      <c r="DH40" s="1619"/>
      <c r="DI40" s="1619"/>
      <c r="DJ40" s="1619"/>
      <c r="DK40" s="1619"/>
      <c r="DL40" s="1619"/>
      <c r="DM40" s="1619"/>
      <c r="DN40" s="1619"/>
      <c r="DO40" s="1619"/>
      <c r="DP40" s="1620"/>
      <c r="DQ40" s="1620"/>
      <c r="DR40" s="1620"/>
      <c r="DS40" s="1620"/>
      <c r="DT40" s="1620"/>
      <c r="DU40" s="1620"/>
      <c r="DV40" s="1620"/>
      <c r="DW40" s="1620"/>
      <c r="DX40" s="1620"/>
      <c r="DY40" s="1620"/>
      <c r="DZ40" s="1620"/>
      <c r="EA40" s="1620"/>
      <c r="EB40" s="1620"/>
      <c r="EC40" s="1620"/>
      <c r="ED40" s="1620"/>
      <c r="EE40" s="1620"/>
      <c r="EF40" s="1620"/>
      <c r="EG40" s="1620"/>
      <c r="EH40" s="1620"/>
      <c r="EI40" s="1620"/>
      <c r="EJ40" s="1620"/>
      <c r="EK40" s="1620"/>
      <c r="EL40" s="1620"/>
      <c r="EM40" s="1620"/>
      <c r="EN40" s="1620"/>
      <c r="EO40" s="1620"/>
      <c r="EP40" s="1620"/>
      <c r="EQ40" s="1620"/>
      <c r="ER40" s="1620"/>
      <c r="ES40" s="1620"/>
      <c r="ET40" s="1620"/>
      <c r="EU40" s="1619"/>
      <c r="EV40" s="1619"/>
      <c r="EW40" s="1619"/>
      <c r="EX40" s="1619"/>
      <c r="EY40" s="1619"/>
      <c r="EZ40" s="1619"/>
      <c r="FA40" s="1619"/>
      <c r="FB40" s="1619"/>
      <c r="FC40" s="1619"/>
      <c r="FD40" s="1619"/>
      <c r="FE40" s="1619"/>
      <c r="FF40" s="1619"/>
      <c r="FG40" s="1619"/>
      <c r="FH40" s="1619"/>
      <c r="FI40" s="1619"/>
      <c r="FJ40" s="1619"/>
      <c r="FK40" s="1619"/>
      <c r="FL40" s="1619"/>
      <c r="FM40" s="1619"/>
      <c r="FN40" s="1619"/>
      <c r="FO40" s="1619"/>
      <c r="FP40" s="1619"/>
      <c r="FQ40" s="1619"/>
      <c r="FR40" s="1619"/>
      <c r="FS40" s="1619"/>
      <c r="FT40" s="1619"/>
      <c r="FU40" s="1619"/>
      <c r="FV40" s="1619"/>
      <c r="FW40" s="1619"/>
      <c r="FX40" s="1619"/>
      <c r="FY40" s="1619"/>
      <c r="FZ40" s="1620"/>
      <c r="GA40" s="1620"/>
      <c r="GB40" s="1620"/>
      <c r="GC40" s="1620"/>
      <c r="GD40" s="1620"/>
      <c r="GE40" s="1620"/>
      <c r="GF40" s="1620"/>
      <c r="GG40" s="1620"/>
      <c r="GH40" s="1620"/>
      <c r="GI40" s="1620"/>
      <c r="GJ40" s="1620"/>
      <c r="GK40" s="1620"/>
      <c r="GL40" s="1620"/>
      <c r="GM40" s="1620"/>
      <c r="GN40" s="1620"/>
      <c r="GO40" s="1620"/>
      <c r="GP40" s="1620"/>
      <c r="GQ40" s="1620"/>
      <c r="GR40" s="1620"/>
      <c r="GS40" s="1620"/>
      <c r="GT40" s="1620"/>
      <c r="GU40" s="1620"/>
      <c r="GV40" s="1620"/>
      <c r="GW40" s="1620"/>
      <c r="GX40" s="1620"/>
      <c r="GY40" s="1620"/>
      <c r="GZ40" s="1620"/>
      <c r="HA40" s="1620"/>
      <c r="HB40" s="1620"/>
      <c r="HC40" s="1620"/>
      <c r="HD40" s="1619"/>
      <c r="HE40" s="1619"/>
      <c r="HF40" s="1619"/>
      <c r="HG40" s="1619"/>
      <c r="HH40" s="1619"/>
      <c r="HI40" s="1619"/>
      <c r="HJ40" s="1619"/>
      <c r="HK40" s="1619"/>
      <c r="HL40" s="1619"/>
      <c r="HM40" s="1619"/>
      <c r="HN40" s="1619"/>
      <c r="HO40" s="1619"/>
      <c r="HP40" s="1619"/>
      <c r="HQ40" s="1619"/>
      <c r="HR40" s="1619"/>
      <c r="HS40" s="1619"/>
      <c r="HT40" s="1619"/>
      <c r="HU40" s="1619"/>
      <c r="HV40" s="1619"/>
      <c r="HW40" s="1619"/>
      <c r="HX40" s="1619"/>
      <c r="HY40" s="1619"/>
      <c r="HZ40" s="1619"/>
      <c r="IA40" s="1619"/>
      <c r="IB40" s="1619"/>
      <c r="IC40" s="1619"/>
      <c r="ID40" s="1619"/>
      <c r="IE40" s="1619"/>
      <c r="IF40" s="1619"/>
      <c r="IG40" s="1619"/>
      <c r="IH40" s="1619"/>
      <c r="II40" s="1620"/>
      <c r="IJ40" s="1620"/>
      <c r="IK40" s="1620"/>
      <c r="IL40" s="1620"/>
      <c r="IM40" s="1620"/>
      <c r="IN40" s="1620"/>
      <c r="IO40" s="1620"/>
      <c r="IP40" s="1620"/>
      <c r="IQ40" s="1620"/>
      <c r="IR40" s="1620"/>
      <c r="IS40" s="1620"/>
      <c r="IT40" s="1620"/>
      <c r="IU40" s="1620"/>
      <c r="IV40" s="1620"/>
      <c r="IW40" s="1620"/>
      <c r="IX40" s="1620"/>
      <c r="IY40" s="1620"/>
      <c r="IZ40" s="1620"/>
      <c r="JA40" s="1620"/>
      <c r="JB40" s="1620"/>
      <c r="JC40" s="1620"/>
      <c r="JD40" s="1620"/>
      <c r="JE40" s="1620"/>
      <c r="JF40" s="1620"/>
      <c r="JG40" s="1620"/>
      <c r="JH40" s="1620"/>
      <c r="JI40" s="1620"/>
      <c r="JJ40" s="1620"/>
      <c r="JK40" s="1620"/>
      <c r="JL40" s="1620"/>
      <c r="JM40" s="1619"/>
      <c r="JN40" s="1619"/>
      <c r="JO40" s="1619"/>
      <c r="JP40" s="1619"/>
      <c r="JQ40" s="1619"/>
      <c r="JR40" s="1619"/>
      <c r="JS40" s="1619"/>
      <c r="JT40" s="1619"/>
      <c r="JU40" s="1619"/>
      <c r="JV40" s="1619"/>
      <c r="JW40" s="1619"/>
      <c r="JX40" s="1619"/>
      <c r="JY40" s="1619"/>
      <c r="JZ40" s="1619"/>
      <c r="KA40" s="1619"/>
      <c r="KB40" s="1619"/>
      <c r="KC40" s="1619"/>
      <c r="KD40" s="1619"/>
      <c r="KE40" s="1619"/>
      <c r="KF40" s="1619"/>
      <c r="KG40" s="1619"/>
      <c r="KH40" s="1619"/>
      <c r="KI40" s="1619"/>
      <c r="KJ40" s="1619"/>
      <c r="KK40" s="1619"/>
      <c r="KL40" s="1619"/>
      <c r="KM40" s="1619"/>
      <c r="KN40" s="1619"/>
      <c r="KO40" s="1619"/>
      <c r="KP40" s="1619"/>
      <c r="KQ40" s="1619"/>
      <c r="KR40" s="1620"/>
      <c r="KS40" s="1620"/>
      <c r="KT40" s="1620"/>
      <c r="KU40" s="1620"/>
      <c r="KV40" s="1620"/>
      <c r="KW40" s="1620"/>
      <c r="KX40" s="1620"/>
      <c r="KY40" s="1620"/>
      <c r="KZ40" s="1620"/>
      <c r="LA40" s="1620"/>
      <c r="LB40" s="1620"/>
      <c r="LC40" s="1620"/>
      <c r="LD40" s="1620"/>
      <c r="LE40" s="1620"/>
      <c r="LF40" s="1620"/>
      <c r="LG40" s="1620"/>
      <c r="LH40" s="1620"/>
      <c r="LI40" s="1620"/>
      <c r="LJ40" s="1620"/>
      <c r="LK40" s="1620"/>
      <c r="LL40" s="1620"/>
      <c r="LM40" s="1620"/>
      <c r="LN40" s="1620"/>
      <c r="LO40" s="1620"/>
      <c r="LP40" s="1620"/>
      <c r="LQ40" s="1620"/>
      <c r="LR40" s="1620"/>
      <c r="LS40" s="1620"/>
      <c r="LT40" s="1620"/>
      <c r="LU40" s="1620"/>
      <c r="LV40" s="1620"/>
      <c r="LW40" s="1619"/>
      <c r="LX40" s="1619"/>
      <c r="LY40" s="1619"/>
      <c r="LZ40" s="1619"/>
      <c r="MA40" s="1619"/>
      <c r="MB40" s="1619"/>
      <c r="MC40" s="1619"/>
      <c r="MD40" s="1619"/>
      <c r="ME40" s="1619"/>
      <c r="MF40" s="1619"/>
      <c r="MG40" s="1619"/>
      <c r="MH40" s="1619"/>
      <c r="MI40" s="1619"/>
      <c r="MJ40" s="1619"/>
      <c r="MK40" s="1619"/>
      <c r="ML40" s="1619"/>
      <c r="MM40" s="1619"/>
      <c r="MN40" s="1619"/>
      <c r="MO40" s="1619"/>
      <c r="MP40" s="1619"/>
      <c r="MQ40" s="1619"/>
      <c r="MR40" s="1619"/>
      <c r="MS40" s="1619"/>
      <c r="MT40" s="1619"/>
      <c r="MU40" s="1619"/>
      <c r="MV40" s="1619"/>
      <c r="MW40" s="1619"/>
      <c r="MX40" s="1619"/>
      <c r="MY40" s="1619"/>
      <c r="MZ40" s="1620"/>
      <c r="NA40" s="1620"/>
      <c r="NB40" s="1620"/>
      <c r="NC40" s="1620"/>
      <c r="ND40" s="1620"/>
      <c r="NE40" s="1620"/>
      <c r="NF40" s="1620"/>
      <c r="NG40" s="1620"/>
      <c r="NH40" s="1620"/>
      <c r="NI40" s="1620"/>
      <c r="NJ40" s="1620"/>
      <c r="NK40" s="1620"/>
      <c r="NL40" s="1620"/>
      <c r="NM40" s="1620"/>
      <c r="NN40" s="1620"/>
      <c r="NO40" s="1620"/>
      <c r="NP40" s="1620"/>
      <c r="NQ40" s="1620"/>
      <c r="NR40" s="1620"/>
      <c r="NS40" s="1620"/>
      <c r="NT40" s="1620"/>
      <c r="NU40" s="1620"/>
      <c r="NV40" s="1620"/>
      <c r="NW40" s="1620"/>
      <c r="NX40" s="1620"/>
      <c r="NY40" s="1620"/>
      <c r="NZ40" s="1620"/>
      <c r="OA40" s="1620"/>
      <c r="OB40" s="1620"/>
      <c r="OC40" s="1620"/>
      <c r="OD40" s="1620"/>
      <c r="OE40" s="345" t="s">
        <v>929</v>
      </c>
      <c r="OF40" s="345"/>
    </row>
    <row r="41" spans="1:396">
      <c r="A41" s="356">
        <f t="shared" si="26"/>
        <v>35</v>
      </c>
      <c r="B41" s="1618"/>
      <c r="C41" s="357">
        <f t="shared" si="1"/>
        <v>0</v>
      </c>
      <c r="D41" s="357">
        <f t="shared" si="1"/>
        <v>0</v>
      </c>
      <c r="E41" s="359">
        <f t="shared" si="5"/>
        <v>0</v>
      </c>
      <c r="F41" s="359">
        <f t="shared" si="6"/>
        <v>0</v>
      </c>
      <c r="G41" s="359">
        <f t="shared" si="7"/>
        <v>0</v>
      </c>
      <c r="H41" s="359">
        <f t="shared" si="8"/>
        <v>0</v>
      </c>
      <c r="I41" s="359">
        <f t="shared" si="9"/>
        <v>0</v>
      </c>
      <c r="J41" s="359">
        <f t="shared" si="10"/>
        <v>0</v>
      </c>
      <c r="K41" s="359">
        <f t="shared" si="11"/>
        <v>0</v>
      </c>
      <c r="L41" s="359">
        <f t="shared" si="12"/>
        <v>0</v>
      </c>
      <c r="M41" s="359">
        <f t="shared" si="13"/>
        <v>0</v>
      </c>
      <c r="N41" s="359">
        <f t="shared" si="14"/>
        <v>0</v>
      </c>
      <c r="O41" s="359">
        <f t="shared" si="15"/>
        <v>0</v>
      </c>
      <c r="P41" s="359">
        <f t="shared" si="16"/>
        <v>0</v>
      </c>
      <c r="Q41" s="359">
        <f t="shared" si="17"/>
        <v>0</v>
      </c>
      <c r="R41" s="359">
        <f t="shared" si="18"/>
        <v>0</v>
      </c>
      <c r="S41" s="359">
        <f t="shared" si="19"/>
        <v>0</v>
      </c>
      <c r="T41" s="359">
        <f t="shared" si="20"/>
        <v>0</v>
      </c>
      <c r="U41" s="359">
        <f t="shared" si="21"/>
        <v>0</v>
      </c>
      <c r="V41" s="359">
        <f t="shared" si="22"/>
        <v>0</v>
      </c>
      <c r="W41" s="359">
        <f t="shared" si="2"/>
        <v>0</v>
      </c>
      <c r="X41" s="359">
        <f t="shared" si="23"/>
        <v>0</v>
      </c>
      <c r="Y41" s="359">
        <f t="shared" si="3"/>
        <v>0</v>
      </c>
      <c r="Z41" s="359">
        <f t="shared" si="4"/>
        <v>0</v>
      </c>
      <c r="AA41" s="359">
        <f t="shared" si="24"/>
        <v>0</v>
      </c>
      <c r="AB41" s="359">
        <f t="shared" si="25"/>
        <v>0</v>
      </c>
      <c r="AC41" s="1619"/>
      <c r="AD41" s="1619"/>
      <c r="AE41" s="1619"/>
      <c r="AF41" s="1619"/>
      <c r="AG41" s="1619"/>
      <c r="AH41" s="1619"/>
      <c r="AI41" s="1619"/>
      <c r="AJ41" s="1619"/>
      <c r="AK41" s="1619"/>
      <c r="AL41" s="1619"/>
      <c r="AM41" s="1619"/>
      <c r="AN41" s="1619"/>
      <c r="AO41" s="1619"/>
      <c r="AP41" s="1619"/>
      <c r="AQ41" s="1619"/>
      <c r="AR41" s="1619"/>
      <c r="AS41" s="1619"/>
      <c r="AT41" s="1619"/>
      <c r="AU41" s="1619"/>
      <c r="AV41" s="1619"/>
      <c r="AW41" s="1619"/>
      <c r="AX41" s="1619"/>
      <c r="AY41" s="1619"/>
      <c r="AZ41" s="1619"/>
      <c r="BA41" s="1619"/>
      <c r="BB41" s="1619"/>
      <c r="BC41" s="1619"/>
      <c r="BD41" s="1619"/>
      <c r="BE41" s="1619"/>
      <c r="BF41" s="1619"/>
      <c r="BG41" s="1620"/>
      <c r="BH41" s="1620"/>
      <c r="BI41" s="1620"/>
      <c r="BJ41" s="1620"/>
      <c r="BK41" s="1620"/>
      <c r="BL41" s="1620"/>
      <c r="BM41" s="1620"/>
      <c r="BN41" s="1620"/>
      <c r="BO41" s="1620"/>
      <c r="BP41" s="1620"/>
      <c r="BQ41" s="1620"/>
      <c r="BR41" s="1620"/>
      <c r="BS41" s="1620"/>
      <c r="BT41" s="1620"/>
      <c r="BU41" s="1620"/>
      <c r="BV41" s="1620"/>
      <c r="BW41" s="1620"/>
      <c r="BX41" s="1620"/>
      <c r="BY41" s="1620"/>
      <c r="BZ41" s="1620"/>
      <c r="CA41" s="1620"/>
      <c r="CB41" s="1620"/>
      <c r="CC41" s="1620"/>
      <c r="CD41" s="1620"/>
      <c r="CE41" s="1620"/>
      <c r="CF41" s="1620"/>
      <c r="CG41" s="1620"/>
      <c r="CH41" s="1620"/>
      <c r="CI41" s="1620"/>
      <c r="CJ41" s="1620"/>
      <c r="CK41" s="1620"/>
      <c r="CL41" s="1619"/>
      <c r="CM41" s="1619"/>
      <c r="CN41" s="1619"/>
      <c r="CO41" s="1619"/>
      <c r="CP41" s="1619"/>
      <c r="CQ41" s="1619"/>
      <c r="CR41" s="1619"/>
      <c r="CS41" s="1619"/>
      <c r="CT41" s="1619"/>
      <c r="CU41" s="1619"/>
      <c r="CV41" s="1619"/>
      <c r="CW41" s="1619"/>
      <c r="CX41" s="1619"/>
      <c r="CY41" s="1619"/>
      <c r="CZ41" s="1619"/>
      <c r="DA41" s="1619"/>
      <c r="DB41" s="1619"/>
      <c r="DC41" s="1619"/>
      <c r="DD41" s="1619"/>
      <c r="DE41" s="1619"/>
      <c r="DF41" s="1619"/>
      <c r="DG41" s="1619"/>
      <c r="DH41" s="1619"/>
      <c r="DI41" s="1619"/>
      <c r="DJ41" s="1619"/>
      <c r="DK41" s="1619"/>
      <c r="DL41" s="1619"/>
      <c r="DM41" s="1619"/>
      <c r="DN41" s="1619"/>
      <c r="DO41" s="1619"/>
      <c r="DP41" s="1620"/>
      <c r="DQ41" s="1620"/>
      <c r="DR41" s="1620"/>
      <c r="DS41" s="1620"/>
      <c r="DT41" s="1620"/>
      <c r="DU41" s="1620"/>
      <c r="DV41" s="1620"/>
      <c r="DW41" s="1620"/>
      <c r="DX41" s="1620"/>
      <c r="DY41" s="1620"/>
      <c r="DZ41" s="1620"/>
      <c r="EA41" s="1620"/>
      <c r="EB41" s="1620"/>
      <c r="EC41" s="1620"/>
      <c r="ED41" s="1620"/>
      <c r="EE41" s="1620"/>
      <c r="EF41" s="1620"/>
      <c r="EG41" s="1620"/>
      <c r="EH41" s="1620"/>
      <c r="EI41" s="1620"/>
      <c r="EJ41" s="1620"/>
      <c r="EK41" s="1620"/>
      <c r="EL41" s="1620"/>
      <c r="EM41" s="1620"/>
      <c r="EN41" s="1620"/>
      <c r="EO41" s="1620"/>
      <c r="EP41" s="1620"/>
      <c r="EQ41" s="1620"/>
      <c r="ER41" s="1620"/>
      <c r="ES41" s="1620"/>
      <c r="ET41" s="1620"/>
      <c r="EU41" s="1619"/>
      <c r="EV41" s="1619"/>
      <c r="EW41" s="1619"/>
      <c r="EX41" s="1619"/>
      <c r="EY41" s="1619"/>
      <c r="EZ41" s="1619"/>
      <c r="FA41" s="1619"/>
      <c r="FB41" s="1619"/>
      <c r="FC41" s="1619"/>
      <c r="FD41" s="1619"/>
      <c r="FE41" s="1619"/>
      <c r="FF41" s="1619"/>
      <c r="FG41" s="1619"/>
      <c r="FH41" s="1619"/>
      <c r="FI41" s="1619"/>
      <c r="FJ41" s="1619"/>
      <c r="FK41" s="1619"/>
      <c r="FL41" s="1619"/>
      <c r="FM41" s="1619"/>
      <c r="FN41" s="1619"/>
      <c r="FO41" s="1619"/>
      <c r="FP41" s="1619"/>
      <c r="FQ41" s="1619"/>
      <c r="FR41" s="1619"/>
      <c r="FS41" s="1619"/>
      <c r="FT41" s="1619"/>
      <c r="FU41" s="1619"/>
      <c r="FV41" s="1619"/>
      <c r="FW41" s="1619"/>
      <c r="FX41" s="1619"/>
      <c r="FY41" s="1619"/>
      <c r="FZ41" s="1620"/>
      <c r="GA41" s="1620"/>
      <c r="GB41" s="1620"/>
      <c r="GC41" s="1620"/>
      <c r="GD41" s="1620"/>
      <c r="GE41" s="1620"/>
      <c r="GF41" s="1620"/>
      <c r="GG41" s="1620"/>
      <c r="GH41" s="1620"/>
      <c r="GI41" s="1620"/>
      <c r="GJ41" s="1620"/>
      <c r="GK41" s="1620"/>
      <c r="GL41" s="1620"/>
      <c r="GM41" s="1620"/>
      <c r="GN41" s="1620"/>
      <c r="GO41" s="1620"/>
      <c r="GP41" s="1620"/>
      <c r="GQ41" s="1620"/>
      <c r="GR41" s="1620"/>
      <c r="GS41" s="1620"/>
      <c r="GT41" s="1620"/>
      <c r="GU41" s="1620"/>
      <c r="GV41" s="1620"/>
      <c r="GW41" s="1620"/>
      <c r="GX41" s="1620"/>
      <c r="GY41" s="1620"/>
      <c r="GZ41" s="1620"/>
      <c r="HA41" s="1620"/>
      <c r="HB41" s="1620"/>
      <c r="HC41" s="1620"/>
      <c r="HD41" s="1619"/>
      <c r="HE41" s="1619"/>
      <c r="HF41" s="1619"/>
      <c r="HG41" s="1619"/>
      <c r="HH41" s="1619"/>
      <c r="HI41" s="1619"/>
      <c r="HJ41" s="1619"/>
      <c r="HK41" s="1619"/>
      <c r="HL41" s="1619"/>
      <c r="HM41" s="1619"/>
      <c r="HN41" s="1619"/>
      <c r="HO41" s="1619"/>
      <c r="HP41" s="1619"/>
      <c r="HQ41" s="1619"/>
      <c r="HR41" s="1619"/>
      <c r="HS41" s="1619"/>
      <c r="HT41" s="1619"/>
      <c r="HU41" s="1619"/>
      <c r="HV41" s="1619"/>
      <c r="HW41" s="1619"/>
      <c r="HX41" s="1619"/>
      <c r="HY41" s="1619"/>
      <c r="HZ41" s="1619"/>
      <c r="IA41" s="1619"/>
      <c r="IB41" s="1619"/>
      <c r="IC41" s="1619"/>
      <c r="ID41" s="1619"/>
      <c r="IE41" s="1619"/>
      <c r="IF41" s="1619"/>
      <c r="IG41" s="1619"/>
      <c r="IH41" s="1619"/>
      <c r="II41" s="1620"/>
      <c r="IJ41" s="1620"/>
      <c r="IK41" s="1620"/>
      <c r="IL41" s="1620"/>
      <c r="IM41" s="1620"/>
      <c r="IN41" s="1620"/>
      <c r="IO41" s="1620"/>
      <c r="IP41" s="1620"/>
      <c r="IQ41" s="1620"/>
      <c r="IR41" s="1620"/>
      <c r="IS41" s="1620"/>
      <c r="IT41" s="1620"/>
      <c r="IU41" s="1620"/>
      <c r="IV41" s="1620"/>
      <c r="IW41" s="1620"/>
      <c r="IX41" s="1620"/>
      <c r="IY41" s="1620"/>
      <c r="IZ41" s="1620"/>
      <c r="JA41" s="1620"/>
      <c r="JB41" s="1620"/>
      <c r="JC41" s="1620"/>
      <c r="JD41" s="1620"/>
      <c r="JE41" s="1620"/>
      <c r="JF41" s="1620"/>
      <c r="JG41" s="1620"/>
      <c r="JH41" s="1620"/>
      <c r="JI41" s="1620"/>
      <c r="JJ41" s="1620"/>
      <c r="JK41" s="1620"/>
      <c r="JL41" s="1620"/>
      <c r="JM41" s="1619"/>
      <c r="JN41" s="1619"/>
      <c r="JO41" s="1619"/>
      <c r="JP41" s="1619"/>
      <c r="JQ41" s="1619"/>
      <c r="JR41" s="1619"/>
      <c r="JS41" s="1619"/>
      <c r="JT41" s="1619"/>
      <c r="JU41" s="1619"/>
      <c r="JV41" s="1619"/>
      <c r="JW41" s="1619"/>
      <c r="JX41" s="1619"/>
      <c r="JY41" s="1619"/>
      <c r="JZ41" s="1619"/>
      <c r="KA41" s="1619"/>
      <c r="KB41" s="1619"/>
      <c r="KC41" s="1619"/>
      <c r="KD41" s="1619"/>
      <c r="KE41" s="1619"/>
      <c r="KF41" s="1619"/>
      <c r="KG41" s="1619"/>
      <c r="KH41" s="1619"/>
      <c r="KI41" s="1619"/>
      <c r="KJ41" s="1619"/>
      <c r="KK41" s="1619"/>
      <c r="KL41" s="1619"/>
      <c r="KM41" s="1619"/>
      <c r="KN41" s="1619"/>
      <c r="KO41" s="1619"/>
      <c r="KP41" s="1619"/>
      <c r="KQ41" s="1619"/>
      <c r="KR41" s="1620"/>
      <c r="KS41" s="1620"/>
      <c r="KT41" s="1620"/>
      <c r="KU41" s="1620"/>
      <c r="KV41" s="1620"/>
      <c r="KW41" s="1620"/>
      <c r="KX41" s="1620"/>
      <c r="KY41" s="1620"/>
      <c r="KZ41" s="1620"/>
      <c r="LA41" s="1620"/>
      <c r="LB41" s="1620"/>
      <c r="LC41" s="1620"/>
      <c r="LD41" s="1620"/>
      <c r="LE41" s="1620"/>
      <c r="LF41" s="1620"/>
      <c r="LG41" s="1620"/>
      <c r="LH41" s="1620"/>
      <c r="LI41" s="1620"/>
      <c r="LJ41" s="1620"/>
      <c r="LK41" s="1620"/>
      <c r="LL41" s="1620"/>
      <c r="LM41" s="1620"/>
      <c r="LN41" s="1620"/>
      <c r="LO41" s="1620"/>
      <c r="LP41" s="1620"/>
      <c r="LQ41" s="1620"/>
      <c r="LR41" s="1620"/>
      <c r="LS41" s="1620"/>
      <c r="LT41" s="1620"/>
      <c r="LU41" s="1620"/>
      <c r="LV41" s="1620"/>
      <c r="LW41" s="1619"/>
      <c r="LX41" s="1619"/>
      <c r="LY41" s="1619"/>
      <c r="LZ41" s="1619"/>
      <c r="MA41" s="1619"/>
      <c r="MB41" s="1619"/>
      <c r="MC41" s="1619"/>
      <c r="MD41" s="1619"/>
      <c r="ME41" s="1619"/>
      <c r="MF41" s="1619"/>
      <c r="MG41" s="1619"/>
      <c r="MH41" s="1619"/>
      <c r="MI41" s="1619"/>
      <c r="MJ41" s="1619"/>
      <c r="MK41" s="1619"/>
      <c r="ML41" s="1619"/>
      <c r="MM41" s="1619"/>
      <c r="MN41" s="1619"/>
      <c r="MO41" s="1619"/>
      <c r="MP41" s="1619"/>
      <c r="MQ41" s="1619"/>
      <c r="MR41" s="1619"/>
      <c r="MS41" s="1619"/>
      <c r="MT41" s="1619"/>
      <c r="MU41" s="1619"/>
      <c r="MV41" s="1619"/>
      <c r="MW41" s="1619"/>
      <c r="MX41" s="1619"/>
      <c r="MY41" s="1619"/>
      <c r="MZ41" s="1620"/>
      <c r="NA41" s="1620"/>
      <c r="NB41" s="1620"/>
      <c r="NC41" s="1620"/>
      <c r="ND41" s="1620"/>
      <c r="NE41" s="1620"/>
      <c r="NF41" s="1620"/>
      <c r="NG41" s="1620"/>
      <c r="NH41" s="1620"/>
      <c r="NI41" s="1620"/>
      <c r="NJ41" s="1620"/>
      <c r="NK41" s="1620"/>
      <c r="NL41" s="1620"/>
      <c r="NM41" s="1620"/>
      <c r="NN41" s="1620"/>
      <c r="NO41" s="1620"/>
      <c r="NP41" s="1620"/>
      <c r="NQ41" s="1620"/>
      <c r="NR41" s="1620"/>
      <c r="NS41" s="1620"/>
      <c r="NT41" s="1620"/>
      <c r="NU41" s="1620"/>
      <c r="NV41" s="1620"/>
      <c r="NW41" s="1620"/>
      <c r="NX41" s="1620"/>
      <c r="NY41" s="1620"/>
      <c r="NZ41" s="1620"/>
      <c r="OA41" s="1620"/>
      <c r="OB41" s="1620"/>
      <c r="OC41" s="1620"/>
      <c r="OD41" s="1620"/>
      <c r="OE41" s="345" t="s">
        <v>929</v>
      </c>
      <c r="OF41" s="345"/>
    </row>
    <row r="42" spans="1:396">
      <c r="A42" s="356">
        <f t="shared" si="26"/>
        <v>36</v>
      </c>
      <c r="B42" s="1618"/>
      <c r="C42" s="357">
        <f t="shared" si="1"/>
        <v>0</v>
      </c>
      <c r="D42" s="357">
        <f t="shared" si="1"/>
        <v>0</v>
      </c>
      <c r="E42" s="359">
        <f t="shared" si="5"/>
        <v>0</v>
      </c>
      <c r="F42" s="359">
        <f t="shared" si="6"/>
        <v>0</v>
      </c>
      <c r="G42" s="359">
        <f t="shared" si="7"/>
        <v>0</v>
      </c>
      <c r="H42" s="359">
        <f t="shared" si="8"/>
        <v>0</v>
      </c>
      <c r="I42" s="359">
        <f t="shared" si="9"/>
        <v>0</v>
      </c>
      <c r="J42" s="359">
        <f t="shared" si="10"/>
        <v>0</v>
      </c>
      <c r="K42" s="359">
        <f t="shared" si="11"/>
        <v>0</v>
      </c>
      <c r="L42" s="359">
        <f t="shared" si="12"/>
        <v>0</v>
      </c>
      <c r="M42" s="359">
        <f t="shared" si="13"/>
        <v>0</v>
      </c>
      <c r="N42" s="359">
        <f t="shared" si="14"/>
        <v>0</v>
      </c>
      <c r="O42" s="359">
        <f t="shared" si="15"/>
        <v>0</v>
      </c>
      <c r="P42" s="359">
        <f t="shared" si="16"/>
        <v>0</v>
      </c>
      <c r="Q42" s="359">
        <f t="shared" si="17"/>
        <v>0</v>
      </c>
      <c r="R42" s="359">
        <f t="shared" si="18"/>
        <v>0</v>
      </c>
      <c r="S42" s="359">
        <f t="shared" si="19"/>
        <v>0</v>
      </c>
      <c r="T42" s="359">
        <f t="shared" si="20"/>
        <v>0</v>
      </c>
      <c r="U42" s="359">
        <f t="shared" si="21"/>
        <v>0</v>
      </c>
      <c r="V42" s="359">
        <f t="shared" si="22"/>
        <v>0</v>
      </c>
      <c r="W42" s="359">
        <f t="shared" si="2"/>
        <v>0</v>
      </c>
      <c r="X42" s="359">
        <f t="shared" si="23"/>
        <v>0</v>
      </c>
      <c r="Y42" s="359">
        <f t="shared" si="3"/>
        <v>0</v>
      </c>
      <c r="Z42" s="359">
        <f t="shared" si="4"/>
        <v>0</v>
      </c>
      <c r="AA42" s="359">
        <f t="shared" si="24"/>
        <v>0</v>
      </c>
      <c r="AB42" s="359">
        <f t="shared" si="25"/>
        <v>0</v>
      </c>
      <c r="AC42" s="1619"/>
      <c r="AD42" s="1619"/>
      <c r="AE42" s="1619"/>
      <c r="AF42" s="1619"/>
      <c r="AG42" s="1619"/>
      <c r="AH42" s="1619"/>
      <c r="AI42" s="1619"/>
      <c r="AJ42" s="1619"/>
      <c r="AK42" s="1619"/>
      <c r="AL42" s="1619"/>
      <c r="AM42" s="1619"/>
      <c r="AN42" s="1619"/>
      <c r="AO42" s="1619"/>
      <c r="AP42" s="1619"/>
      <c r="AQ42" s="1619"/>
      <c r="AR42" s="1619"/>
      <c r="AS42" s="1619"/>
      <c r="AT42" s="1619"/>
      <c r="AU42" s="1619"/>
      <c r="AV42" s="1619"/>
      <c r="AW42" s="1619"/>
      <c r="AX42" s="1619"/>
      <c r="AY42" s="1619"/>
      <c r="AZ42" s="1619"/>
      <c r="BA42" s="1619"/>
      <c r="BB42" s="1619"/>
      <c r="BC42" s="1619"/>
      <c r="BD42" s="1619"/>
      <c r="BE42" s="1619"/>
      <c r="BF42" s="1619"/>
      <c r="BG42" s="1620"/>
      <c r="BH42" s="1620"/>
      <c r="BI42" s="1620"/>
      <c r="BJ42" s="1620"/>
      <c r="BK42" s="1620"/>
      <c r="BL42" s="1620"/>
      <c r="BM42" s="1620"/>
      <c r="BN42" s="1620"/>
      <c r="BO42" s="1620"/>
      <c r="BP42" s="1620"/>
      <c r="BQ42" s="1620"/>
      <c r="BR42" s="1620"/>
      <c r="BS42" s="1620"/>
      <c r="BT42" s="1620"/>
      <c r="BU42" s="1620"/>
      <c r="BV42" s="1620"/>
      <c r="BW42" s="1620"/>
      <c r="BX42" s="1620"/>
      <c r="BY42" s="1620"/>
      <c r="BZ42" s="1620"/>
      <c r="CA42" s="1620"/>
      <c r="CB42" s="1620"/>
      <c r="CC42" s="1620"/>
      <c r="CD42" s="1620"/>
      <c r="CE42" s="1620"/>
      <c r="CF42" s="1620"/>
      <c r="CG42" s="1620"/>
      <c r="CH42" s="1620"/>
      <c r="CI42" s="1620"/>
      <c r="CJ42" s="1620"/>
      <c r="CK42" s="1620"/>
      <c r="CL42" s="1619"/>
      <c r="CM42" s="1619"/>
      <c r="CN42" s="1619"/>
      <c r="CO42" s="1619"/>
      <c r="CP42" s="1619"/>
      <c r="CQ42" s="1619"/>
      <c r="CR42" s="1619"/>
      <c r="CS42" s="1619"/>
      <c r="CT42" s="1619"/>
      <c r="CU42" s="1619"/>
      <c r="CV42" s="1619"/>
      <c r="CW42" s="1619"/>
      <c r="CX42" s="1619"/>
      <c r="CY42" s="1619"/>
      <c r="CZ42" s="1619"/>
      <c r="DA42" s="1619"/>
      <c r="DB42" s="1619"/>
      <c r="DC42" s="1619"/>
      <c r="DD42" s="1619"/>
      <c r="DE42" s="1619"/>
      <c r="DF42" s="1619"/>
      <c r="DG42" s="1619"/>
      <c r="DH42" s="1619"/>
      <c r="DI42" s="1619"/>
      <c r="DJ42" s="1619"/>
      <c r="DK42" s="1619"/>
      <c r="DL42" s="1619"/>
      <c r="DM42" s="1619"/>
      <c r="DN42" s="1619"/>
      <c r="DO42" s="1619"/>
      <c r="DP42" s="1620"/>
      <c r="DQ42" s="1620"/>
      <c r="DR42" s="1620"/>
      <c r="DS42" s="1620"/>
      <c r="DT42" s="1620"/>
      <c r="DU42" s="1620"/>
      <c r="DV42" s="1620"/>
      <c r="DW42" s="1620"/>
      <c r="DX42" s="1620"/>
      <c r="DY42" s="1620"/>
      <c r="DZ42" s="1620"/>
      <c r="EA42" s="1620"/>
      <c r="EB42" s="1620"/>
      <c r="EC42" s="1620"/>
      <c r="ED42" s="1620"/>
      <c r="EE42" s="1620"/>
      <c r="EF42" s="1620"/>
      <c r="EG42" s="1620"/>
      <c r="EH42" s="1620"/>
      <c r="EI42" s="1620"/>
      <c r="EJ42" s="1620"/>
      <c r="EK42" s="1620"/>
      <c r="EL42" s="1620"/>
      <c r="EM42" s="1620"/>
      <c r="EN42" s="1620"/>
      <c r="EO42" s="1620"/>
      <c r="EP42" s="1620"/>
      <c r="EQ42" s="1620"/>
      <c r="ER42" s="1620"/>
      <c r="ES42" s="1620"/>
      <c r="ET42" s="1620"/>
      <c r="EU42" s="1619"/>
      <c r="EV42" s="1619"/>
      <c r="EW42" s="1619"/>
      <c r="EX42" s="1619"/>
      <c r="EY42" s="1619"/>
      <c r="EZ42" s="1619"/>
      <c r="FA42" s="1619"/>
      <c r="FB42" s="1619"/>
      <c r="FC42" s="1619"/>
      <c r="FD42" s="1619"/>
      <c r="FE42" s="1619"/>
      <c r="FF42" s="1619"/>
      <c r="FG42" s="1619"/>
      <c r="FH42" s="1619"/>
      <c r="FI42" s="1619"/>
      <c r="FJ42" s="1619"/>
      <c r="FK42" s="1619"/>
      <c r="FL42" s="1619"/>
      <c r="FM42" s="1619"/>
      <c r="FN42" s="1619"/>
      <c r="FO42" s="1619"/>
      <c r="FP42" s="1619"/>
      <c r="FQ42" s="1619"/>
      <c r="FR42" s="1619"/>
      <c r="FS42" s="1619"/>
      <c r="FT42" s="1619"/>
      <c r="FU42" s="1619"/>
      <c r="FV42" s="1619"/>
      <c r="FW42" s="1619"/>
      <c r="FX42" s="1619"/>
      <c r="FY42" s="1619"/>
      <c r="FZ42" s="1620"/>
      <c r="GA42" s="1620"/>
      <c r="GB42" s="1620"/>
      <c r="GC42" s="1620"/>
      <c r="GD42" s="1620"/>
      <c r="GE42" s="1620"/>
      <c r="GF42" s="1620"/>
      <c r="GG42" s="1620"/>
      <c r="GH42" s="1620"/>
      <c r="GI42" s="1620"/>
      <c r="GJ42" s="1620"/>
      <c r="GK42" s="1620"/>
      <c r="GL42" s="1620"/>
      <c r="GM42" s="1620"/>
      <c r="GN42" s="1620"/>
      <c r="GO42" s="1620"/>
      <c r="GP42" s="1620"/>
      <c r="GQ42" s="1620"/>
      <c r="GR42" s="1620"/>
      <c r="GS42" s="1620"/>
      <c r="GT42" s="1620"/>
      <c r="GU42" s="1620"/>
      <c r="GV42" s="1620"/>
      <c r="GW42" s="1620"/>
      <c r="GX42" s="1620"/>
      <c r="GY42" s="1620"/>
      <c r="GZ42" s="1620"/>
      <c r="HA42" s="1620"/>
      <c r="HB42" s="1620"/>
      <c r="HC42" s="1620"/>
      <c r="HD42" s="1619"/>
      <c r="HE42" s="1619"/>
      <c r="HF42" s="1619"/>
      <c r="HG42" s="1619"/>
      <c r="HH42" s="1619"/>
      <c r="HI42" s="1619"/>
      <c r="HJ42" s="1619"/>
      <c r="HK42" s="1619"/>
      <c r="HL42" s="1619"/>
      <c r="HM42" s="1619"/>
      <c r="HN42" s="1619"/>
      <c r="HO42" s="1619"/>
      <c r="HP42" s="1619"/>
      <c r="HQ42" s="1619"/>
      <c r="HR42" s="1619"/>
      <c r="HS42" s="1619"/>
      <c r="HT42" s="1619"/>
      <c r="HU42" s="1619"/>
      <c r="HV42" s="1619"/>
      <c r="HW42" s="1619"/>
      <c r="HX42" s="1619"/>
      <c r="HY42" s="1619"/>
      <c r="HZ42" s="1619"/>
      <c r="IA42" s="1619"/>
      <c r="IB42" s="1619"/>
      <c r="IC42" s="1619"/>
      <c r="ID42" s="1619"/>
      <c r="IE42" s="1619"/>
      <c r="IF42" s="1619"/>
      <c r="IG42" s="1619"/>
      <c r="IH42" s="1619"/>
      <c r="II42" s="1620"/>
      <c r="IJ42" s="1620"/>
      <c r="IK42" s="1620"/>
      <c r="IL42" s="1620"/>
      <c r="IM42" s="1620"/>
      <c r="IN42" s="1620"/>
      <c r="IO42" s="1620"/>
      <c r="IP42" s="1620"/>
      <c r="IQ42" s="1620"/>
      <c r="IR42" s="1620"/>
      <c r="IS42" s="1620"/>
      <c r="IT42" s="1620"/>
      <c r="IU42" s="1620"/>
      <c r="IV42" s="1620"/>
      <c r="IW42" s="1620"/>
      <c r="IX42" s="1620"/>
      <c r="IY42" s="1620"/>
      <c r="IZ42" s="1620"/>
      <c r="JA42" s="1620"/>
      <c r="JB42" s="1620"/>
      <c r="JC42" s="1620"/>
      <c r="JD42" s="1620"/>
      <c r="JE42" s="1620"/>
      <c r="JF42" s="1620"/>
      <c r="JG42" s="1620"/>
      <c r="JH42" s="1620"/>
      <c r="JI42" s="1620"/>
      <c r="JJ42" s="1620"/>
      <c r="JK42" s="1620"/>
      <c r="JL42" s="1620"/>
      <c r="JM42" s="1619"/>
      <c r="JN42" s="1619"/>
      <c r="JO42" s="1619"/>
      <c r="JP42" s="1619"/>
      <c r="JQ42" s="1619"/>
      <c r="JR42" s="1619"/>
      <c r="JS42" s="1619"/>
      <c r="JT42" s="1619"/>
      <c r="JU42" s="1619"/>
      <c r="JV42" s="1619"/>
      <c r="JW42" s="1619"/>
      <c r="JX42" s="1619"/>
      <c r="JY42" s="1619"/>
      <c r="JZ42" s="1619"/>
      <c r="KA42" s="1619"/>
      <c r="KB42" s="1619"/>
      <c r="KC42" s="1619"/>
      <c r="KD42" s="1619"/>
      <c r="KE42" s="1619"/>
      <c r="KF42" s="1619"/>
      <c r="KG42" s="1619"/>
      <c r="KH42" s="1619"/>
      <c r="KI42" s="1619"/>
      <c r="KJ42" s="1619"/>
      <c r="KK42" s="1619"/>
      <c r="KL42" s="1619"/>
      <c r="KM42" s="1619"/>
      <c r="KN42" s="1619"/>
      <c r="KO42" s="1619"/>
      <c r="KP42" s="1619"/>
      <c r="KQ42" s="1619"/>
      <c r="KR42" s="1620"/>
      <c r="KS42" s="1620"/>
      <c r="KT42" s="1620"/>
      <c r="KU42" s="1620"/>
      <c r="KV42" s="1620"/>
      <c r="KW42" s="1620"/>
      <c r="KX42" s="1620"/>
      <c r="KY42" s="1620"/>
      <c r="KZ42" s="1620"/>
      <c r="LA42" s="1620"/>
      <c r="LB42" s="1620"/>
      <c r="LC42" s="1620"/>
      <c r="LD42" s="1620"/>
      <c r="LE42" s="1620"/>
      <c r="LF42" s="1620"/>
      <c r="LG42" s="1620"/>
      <c r="LH42" s="1620"/>
      <c r="LI42" s="1620"/>
      <c r="LJ42" s="1620"/>
      <c r="LK42" s="1620"/>
      <c r="LL42" s="1620"/>
      <c r="LM42" s="1620"/>
      <c r="LN42" s="1620"/>
      <c r="LO42" s="1620"/>
      <c r="LP42" s="1620"/>
      <c r="LQ42" s="1620"/>
      <c r="LR42" s="1620"/>
      <c r="LS42" s="1620"/>
      <c r="LT42" s="1620"/>
      <c r="LU42" s="1620"/>
      <c r="LV42" s="1620"/>
      <c r="LW42" s="1619"/>
      <c r="LX42" s="1619"/>
      <c r="LY42" s="1619"/>
      <c r="LZ42" s="1619"/>
      <c r="MA42" s="1619"/>
      <c r="MB42" s="1619"/>
      <c r="MC42" s="1619"/>
      <c r="MD42" s="1619"/>
      <c r="ME42" s="1619"/>
      <c r="MF42" s="1619"/>
      <c r="MG42" s="1619"/>
      <c r="MH42" s="1619"/>
      <c r="MI42" s="1619"/>
      <c r="MJ42" s="1619"/>
      <c r="MK42" s="1619"/>
      <c r="ML42" s="1619"/>
      <c r="MM42" s="1619"/>
      <c r="MN42" s="1619"/>
      <c r="MO42" s="1619"/>
      <c r="MP42" s="1619"/>
      <c r="MQ42" s="1619"/>
      <c r="MR42" s="1619"/>
      <c r="MS42" s="1619"/>
      <c r="MT42" s="1619"/>
      <c r="MU42" s="1619"/>
      <c r="MV42" s="1619"/>
      <c r="MW42" s="1619"/>
      <c r="MX42" s="1619"/>
      <c r="MY42" s="1619"/>
      <c r="MZ42" s="1620"/>
      <c r="NA42" s="1620"/>
      <c r="NB42" s="1620"/>
      <c r="NC42" s="1620"/>
      <c r="ND42" s="1620"/>
      <c r="NE42" s="1620"/>
      <c r="NF42" s="1620"/>
      <c r="NG42" s="1620"/>
      <c r="NH42" s="1620"/>
      <c r="NI42" s="1620"/>
      <c r="NJ42" s="1620"/>
      <c r="NK42" s="1620"/>
      <c r="NL42" s="1620"/>
      <c r="NM42" s="1620"/>
      <c r="NN42" s="1620"/>
      <c r="NO42" s="1620"/>
      <c r="NP42" s="1620"/>
      <c r="NQ42" s="1620"/>
      <c r="NR42" s="1620"/>
      <c r="NS42" s="1620"/>
      <c r="NT42" s="1620"/>
      <c r="NU42" s="1620"/>
      <c r="NV42" s="1620"/>
      <c r="NW42" s="1620"/>
      <c r="NX42" s="1620"/>
      <c r="NY42" s="1620"/>
      <c r="NZ42" s="1620"/>
      <c r="OA42" s="1620"/>
      <c r="OB42" s="1620"/>
      <c r="OC42" s="1620"/>
      <c r="OD42" s="1620"/>
      <c r="OE42" s="345" t="s">
        <v>929</v>
      </c>
      <c r="OF42" s="345"/>
    </row>
    <row r="43" spans="1:396">
      <c r="A43" s="356">
        <f t="shared" si="26"/>
        <v>37</v>
      </c>
      <c r="B43" s="1618"/>
      <c r="C43" s="357">
        <f t="shared" si="1"/>
        <v>0</v>
      </c>
      <c r="D43" s="357">
        <f t="shared" si="1"/>
        <v>0</v>
      </c>
      <c r="E43" s="359">
        <f t="shared" si="5"/>
        <v>0</v>
      </c>
      <c r="F43" s="359">
        <f t="shared" si="6"/>
        <v>0</v>
      </c>
      <c r="G43" s="359">
        <f t="shared" si="7"/>
        <v>0</v>
      </c>
      <c r="H43" s="359">
        <f t="shared" si="8"/>
        <v>0</v>
      </c>
      <c r="I43" s="359">
        <f t="shared" si="9"/>
        <v>0</v>
      </c>
      <c r="J43" s="359">
        <f t="shared" si="10"/>
        <v>0</v>
      </c>
      <c r="K43" s="359">
        <f t="shared" si="11"/>
        <v>0</v>
      </c>
      <c r="L43" s="359">
        <f t="shared" si="12"/>
        <v>0</v>
      </c>
      <c r="M43" s="359">
        <f t="shared" si="13"/>
        <v>0</v>
      </c>
      <c r="N43" s="359">
        <f t="shared" si="14"/>
        <v>0</v>
      </c>
      <c r="O43" s="359">
        <f t="shared" si="15"/>
        <v>0</v>
      </c>
      <c r="P43" s="359">
        <f t="shared" si="16"/>
        <v>0</v>
      </c>
      <c r="Q43" s="359">
        <f t="shared" si="17"/>
        <v>0</v>
      </c>
      <c r="R43" s="359">
        <f t="shared" si="18"/>
        <v>0</v>
      </c>
      <c r="S43" s="359">
        <f t="shared" si="19"/>
        <v>0</v>
      </c>
      <c r="T43" s="359">
        <f t="shared" si="20"/>
        <v>0</v>
      </c>
      <c r="U43" s="359">
        <f t="shared" si="21"/>
        <v>0</v>
      </c>
      <c r="V43" s="359">
        <f t="shared" si="22"/>
        <v>0</v>
      </c>
      <c r="W43" s="359">
        <f t="shared" si="2"/>
        <v>0</v>
      </c>
      <c r="X43" s="359">
        <f t="shared" si="23"/>
        <v>0</v>
      </c>
      <c r="Y43" s="359">
        <f t="shared" si="3"/>
        <v>0</v>
      </c>
      <c r="Z43" s="359">
        <f t="shared" si="4"/>
        <v>0</v>
      </c>
      <c r="AA43" s="359">
        <f t="shared" si="24"/>
        <v>0</v>
      </c>
      <c r="AB43" s="359">
        <f t="shared" si="25"/>
        <v>0</v>
      </c>
      <c r="AC43" s="1619"/>
      <c r="AD43" s="1619"/>
      <c r="AE43" s="1619"/>
      <c r="AF43" s="1619"/>
      <c r="AG43" s="1619"/>
      <c r="AH43" s="1619"/>
      <c r="AI43" s="1619"/>
      <c r="AJ43" s="1619"/>
      <c r="AK43" s="1619"/>
      <c r="AL43" s="1619"/>
      <c r="AM43" s="1619"/>
      <c r="AN43" s="1619"/>
      <c r="AO43" s="1619"/>
      <c r="AP43" s="1619"/>
      <c r="AQ43" s="1619"/>
      <c r="AR43" s="1619"/>
      <c r="AS43" s="1619"/>
      <c r="AT43" s="1619"/>
      <c r="AU43" s="1619"/>
      <c r="AV43" s="1619"/>
      <c r="AW43" s="1619"/>
      <c r="AX43" s="1619"/>
      <c r="AY43" s="1619"/>
      <c r="AZ43" s="1619"/>
      <c r="BA43" s="1619"/>
      <c r="BB43" s="1619"/>
      <c r="BC43" s="1619"/>
      <c r="BD43" s="1619"/>
      <c r="BE43" s="1619"/>
      <c r="BF43" s="1619"/>
      <c r="BG43" s="1620"/>
      <c r="BH43" s="1620"/>
      <c r="BI43" s="1620"/>
      <c r="BJ43" s="1620"/>
      <c r="BK43" s="1620"/>
      <c r="BL43" s="1620"/>
      <c r="BM43" s="1620"/>
      <c r="BN43" s="1620"/>
      <c r="BO43" s="1620"/>
      <c r="BP43" s="1620"/>
      <c r="BQ43" s="1620"/>
      <c r="BR43" s="1620"/>
      <c r="BS43" s="1620"/>
      <c r="BT43" s="1620"/>
      <c r="BU43" s="1620"/>
      <c r="BV43" s="1620"/>
      <c r="BW43" s="1620"/>
      <c r="BX43" s="1620"/>
      <c r="BY43" s="1620"/>
      <c r="BZ43" s="1620"/>
      <c r="CA43" s="1620"/>
      <c r="CB43" s="1620"/>
      <c r="CC43" s="1620"/>
      <c r="CD43" s="1620"/>
      <c r="CE43" s="1620"/>
      <c r="CF43" s="1620"/>
      <c r="CG43" s="1620"/>
      <c r="CH43" s="1620"/>
      <c r="CI43" s="1620"/>
      <c r="CJ43" s="1620"/>
      <c r="CK43" s="1620"/>
      <c r="CL43" s="1619"/>
      <c r="CM43" s="1619"/>
      <c r="CN43" s="1619"/>
      <c r="CO43" s="1619"/>
      <c r="CP43" s="1619"/>
      <c r="CQ43" s="1619"/>
      <c r="CR43" s="1619"/>
      <c r="CS43" s="1619"/>
      <c r="CT43" s="1619"/>
      <c r="CU43" s="1619"/>
      <c r="CV43" s="1619"/>
      <c r="CW43" s="1619"/>
      <c r="CX43" s="1619"/>
      <c r="CY43" s="1619"/>
      <c r="CZ43" s="1619"/>
      <c r="DA43" s="1619"/>
      <c r="DB43" s="1619"/>
      <c r="DC43" s="1619"/>
      <c r="DD43" s="1619"/>
      <c r="DE43" s="1619"/>
      <c r="DF43" s="1619"/>
      <c r="DG43" s="1619"/>
      <c r="DH43" s="1619"/>
      <c r="DI43" s="1619"/>
      <c r="DJ43" s="1619"/>
      <c r="DK43" s="1619"/>
      <c r="DL43" s="1619"/>
      <c r="DM43" s="1619"/>
      <c r="DN43" s="1619"/>
      <c r="DO43" s="1619"/>
      <c r="DP43" s="1620"/>
      <c r="DQ43" s="1620"/>
      <c r="DR43" s="1620"/>
      <c r="DS43" s="1620"/>
      <c r="DT43" s="1620"/>
      <c r="DU43" s="1620"/>
      <c r="DV43" s="1620"/>
      <c r="DW43" s="1620"/>
      <c r="DX43" s="1620"/>
      <c r="DY43" s="1620"/>
      <c r="DZ43" s="1620"/>
      <c r="EA43" s="1620"/>
      <c r="EB43" s="1620"/>
      <c r="EC43" s="1620"/>
      <c r="ED43" s="1620"/>
      <c r="EE43" s="1620"/>
      <c r="EF43" s="1620"/>
      <c r="EG43" s="1620"/>
      <c r="EH43" s="1620"/>
      <c r="EI43" s="1620"/>
      <c r="EJ43" s="1620"/>
      <c r="EK43" s="1620"/>
      <c r="EL43" s="1620"/>
      <c r="EM43" s="1620"/>
      <c r="EN43" s="1620"/>
      <c r="EO43" s="1620"/>
      <c r="EP43" s="1620"/>
      <c r="EQ43" s="1620"/>
      <c r="ER43" s="1620"/>
      <c r="ES43" s="1620"/>
      <c r="ET43" s="1620"/>
      <c r="EU43" s="1619"/>
      <c r="EV43" s="1619"/>
      <c r="EW43" s="1619"/>
      <c r="EX43" s="1619"/>
      <c r="EY43" s="1619"/>
      <c r="EZ43" s="1619"/>
      <c r="FA43" s="1619"/>
      <c r="FB43" s="1619"/>
      <c r="FC43" s="1619"/>
      <c r="FD43" s="1619"/>
      <c r="FE43" s="1619"/>
      <c r="FF43" s="1619"/>
      <c r="FG43" s="1619"/>
      <c r="FH43" s="1619"/>
      <c r="FI43" s="1619"/>
      <c r="FJ43" s="1619"/>
      <c r="FK43" s="1619"/>
      <c r="FL43" s="1619"/>
      <c r="FM43" s="1619"/>
      <c r="FN43" s="1619"/>
      <c r="FO43" s="1619"/>
      <c r="FP43" s="1619"/>
      <c r="FQ43" s="1619"/>
      <c r="FR43" s="1619"/>
      <c r="FS43" s="1619"/>
      <c r="FT43" s="1619"/>
      <c r="FU43" s="1619"/>
      <c r="FV43" s="1619"/>
      <c r="FW43" s="1619"/>
      <c r="FX43" s="1619"/>
      <c r="FY43" s="1619"/>
      <c r="FZ43" s="1620"/>
      <c r="GA43" s="1620"/>
      <c r="GB43" s="1620"/>
      <c r="GC43" s="1620"/>
      <c r="GD43" s="1620"/>
      <c r="GE43" s="1620"/>
      <c r="GF43" s="1620"/>
      <c r="GG43" s="1620"/>
      <c r="GH43" s="1620"/>
      <c r="GI43" s="1620"/>
      <c r="GJ43" s="1620"/>
      <c r="GK43" s="1620"/>
      <c r="GL43" s="1620"/>
      <c r="GM43" s="1620"/>
      <c r="GN43" s="1620"/>
      <c r="GO43" s="1620"/>
      <c r="GP43" s="1620"/>
      <c r="GQ43" s="1620"/>
      <c r="GR43" s="1620"/>
      <c r="GS43" s="1620"/>
      <c r="GT43" s="1620"/>
      <c r="GU43" s="1620"/>
      <c r="GV43" s="1620"/>
      <c r="GW43" s="1620"/>
      <c r="GX43" s="1620"/>
      <c r="GY43" s="1620"/>
      <c r="GZ43" s="1620"/>
      <c r="HA43" s="1620"/>
      <c r="HB43" s="1620"/>
      <c r="HC43" s="1620"/>
      <c r="HD43" s="1619"/>
      <c r="HE43" s="1619"/>
      <c r="HF43" s="1619"/>
      <c r="HG43" s="1619"/>
      <c r="HH43" s="1619"/>
      <c r="HI43" s="1619"/>
      <c r="HJ43" s="1619"/>
      <c r="HK43" s="1619"/>
      <c r="HL43" s="1619"/>
      <c r="HM43" s="1619"/>
      <c r="HN43" s="1619"/>
      <c r="HO43" s="1619"/>
      <c r="HP43" s="1619"/>
      <c r="HQ43" s="1619"/>
      <c r="HR43" s="1619"/>
      <c r="HS43" s="1619"/>
      <c r="HT43" s="1619"/>
      <c r="HU43" s="1619"/>
      <c r="HV43" s="1619"/>
      <c r="HW43" s="1619"/>
      <c r="HX43" s="1619"/>
      <c r="HY43" s="1619"/>
      <c r="HZ43" s="1619"/>
      <c r="IA43" s="1619"/>
      <c r="IB43" s="1619"/>
      <c r="IC43" s="1619"/>
      <c r="ID43" s="1619"/>
      <c r="IE43" s="1619"/>
      <c r="IF43" s="1619"/>
      <c r="IG43" s="1619"/>
      <c r="IH43" s="1619"/>
      <c r="II43" s="1620"/>
      <c r="IJ43" s="1620"/>
      <c r="IK43" s="1620"/>
      <c r="IL43" s="1620"/>
      <c r="IM43" s="1620"/>
      <c r="IN43" s="1620"/>
      <c r="IO43" s="1620"/>
      <c r="IP43" s="1620"/>
      <c r="IQ43" s="1620"/>
      <c r="IR43" s="1620"/>
      <c r="IS43" s="1620"/>
      <c r="IT43" s="1620"/>
      <c r="IU43" s="1620"/>
      <c r="IV43" s="1620"/>
      <c r="IW43" s="1620"/>
      <c r="IX43" s="1620"/>
      <c r="IY43" s="1620"/>
      <c r="IZ43" s="1620"/>
      <c r="JA43" s="1620"/>
      <c r="JB43" s="1620"/>
      <c r="JC43" s="1620"/>
      <c r="JD43" s="1620"/>
      <c r="JE43" s="1620"/>
      <c r="JF43" s="1620"/>
      <c r="JG43" s="1620"/>
      <c r="JH43" s="1620"/>
      <c r="JI43" s="1620"/>
      <c r="JJ43" s="1620"/>
      <c r="JK43" s="1620"/>
      <c r="JL43" s="1620"/>
      <c r="JM43" s="1619"/>
      <c r="JN43" s="1619"/>
      <c r="JO43" s="1619"/>
      <c r="JP43" s="1619"/>
      <c r="JQ43" s="1619"/>
      <c r="JR43" s="1619"/>
      <c r="JS43" s="1619"/>
      <c r="JT43" s="1619"/>
      <c r="JU43" s="1619"/>
      <c r="JV43" s="1619"/>
      <c r="JW43" s="1619"/>
      <c r="JX43" s="1619"/>
      <c r="JY43" s="1619"/>
      <c r="JZ43" s="1619"/>
      <c r="KA43" s="1619"/>
      <c r="KB43" s="1619"/>
      <c r="KC43" s="1619"/>
      <c r="KD43" s="1619"/>
      <c r="KE43" s="1619"/>
      <c r="KF43" s="1619"/>
      <c r="KG43" s="1619"/>
      <c r="KH43" s="1619"/>
      <c r="KI43" s="1619"/>
      <c r="KJ43" s="1619"/>
      <c r="KK43" s="1619"/>
      <c r="KL43" s="1619"/>
      <c r="KM43" s="1619"/>
      <c r="KN43" s="1619"/>
      <c r="KO43" s="1619"/>
      <c r="KP43" s="1619"/>
      <c r="KQ43" s="1619"/>
      <c r="KR43" s="1620"/>
      <c r="KS43" s="1620"/>
      <c r="KT43" s="1620"/>
      <c r="KU43" s="1620"/>
      <c r="KV43" s="1620"/>
      <c r="KW43" s="1620"/>
      <c r="KX43" s="1620"/>
      <c r="KY43" s="1620"/>
      <c r="KZ43" s="1620"/>
      <c r="LA43" s="1620"/>
      <c r="LB43" s="1620"/>
      <c r="LC43" s="1620"/>
      <c r="LD43" s="1620"/>
      <c r="LE43" s="1620"/>
      <c r="LF43" s="1620"/>
      <c r="LG43" s="1620"/>
      <c r="LH43" s="1620"/>
      <c r="LI43" s="1620"/>
      <c r="LJ43" s="1620"/>
      <c r="LK43" s="1620"/>
      <c r="LL43" s="1620"/>
      <c r="LM43" s="1620"/>
      <c r="LN43" s="1620"/>
      <c r="LO43" s="1620"/>
      <c r="LP43" s="1620"/>
      <c r="LQ43" s="1620"/>
      <c r="LR43" s="1620"/>
      <c r="LS43" s="1620"/>
      <c r="LT43" s="1620"/>
      <c r="LU43" s="1620"/>
      <c r="LV43" s="1620"/>
      <c r="LW43" s="1619"/>
      <c r="LX43" s="1619"/>
      <c r="LY43" s="1619"/>
      <c r="LZ43" s="1619"/>
      <c r="MA43" s="1619"/>
      <c r="MB43" s="1619"/>
      <c r="MC43" s="1619"/>
      <c r="MD43" s="1619"/>
      <c r="ME43" s="1619"/>
      <c r="MF43" s="1619"/>
      <c r="MG43" s="1619"/>
      <c r="MH43" s="1619"/>
      <c r="MI43" s="1619"/>
      <c r="MJ43" s="1619"/>
      <c r="MK43" s="1619"/>
      <c r="ML43" s="1619"/>
      <c r="MM43" s="1619"/>
      <c r="MN43" s="1619"/>
      <c r="MO43" s="1619"/>
      <c r="MP43" s="1619"/>
      <c r="MQ43" s="1619"/>
      <c r="MR43" s="1619"/>
      <c r="MS43" s="1619"/>
      <c r="MT43" s="1619"/>
      <c r="MU43" s="1619"/>
      <c r="MV43" s="1619"/>
      <c r="MW43" s="1619"/>
      <c r="MX43" s="1619"/>
      <c r="MY43" s="1619"/>
      <c r="MZ43" s="1620"/>
      <c r="NA43" s="1620"/>
      <c r="NB43" s="1620"/>
      <c r="NC43" s="1620"/>
      <c r="ND43" s="1620"/>
      <c r="NE43" s="1620"/>
      <c r="NF43" s="1620"/>
      <c r="NG43" s="1620"/>
      <c r="NH43" s="1620"/>
      <c r="NI43" s="1620"/>
      <c r="NJ43" s="1620"/>
      <c r="NK43" s="1620"/>
      <c r="NL43" s="1620"/>
      <c r="NM43" s="1620"/>
      <c r="NN43" s="1620"/>
      <c r="NO43" s="1620"/>
      <c r="NP43" s="1620"/>
      <c r="NQ43" s="1620"/>
      <c r="NR43" s="1620"/>
      <c r="NS43" s="1620"/>
      <c r="NT43" s="1620"/>
      <c r="NU43" s="1620"/>
      <c r="NV43" s="1620"/>
      <c r="NW43" s="1620"/>
      <c r="NX43" s="1620"/>
      <c r="NY43" s="1620"/>
      <c r="NZ43" s="1620"/>
      <c r="OA43" s="1620"/>
      <c r="OB43" s="1620"/>
      <c r="OC43" s="1620"/>
      <c r="OD43" s="1620"/>
      <c r="OE43" s="345" t="s">
        <v>929</v>
      </c>
      <c r="OF43" s="345"/>
    </row>
    <row r="44" spans="1:396">
      <c r="A44" s="356">
        <f t="shared" si="26"/>
        <v>38</v>
      </c>
      <c r="B44" s="1618"/>
      <c r="C44" s="357">
        <f t="shared" si="1"/>
        <v>0</v>
      </c>
      <c r="D44" s="357">
        <f t="shared" si="1"/>
        <v>0</v>
      </c>
      <c r="E44" s="359">
        <f t="shared" si="5"/>
        <v>0</v>
      </c>
      <c r="F44" s="359">
        <f t="shared" si="6"/>
        <v>0</v>
      </c>
      <c r="G44" s="359">
        <f t="shared" si="7"/>
        <v>0</v>
      </c>
      <c r="H44" s="359">
        <f t="shared" si="8"/>
        <v>0</v>
      </c>
      <c r="I44" s="359">
        <f t="shared" si="9"/>
        <v>0</v>
      </c>
      <c r="J44" s="359">
        <f t="shared" si="10"/>
        <v>0</v>
      </c>
      <c r="K44" s="359">
        <f t="shared" si="11"/>
        <v>0</v>
      </c>
      <c r="L44" s="359">
        <f t="shared" si="12"/>
        <v>0</v>
      </c>
      <c r="M44" s="359">
        <f t="shared" si="13"/>
        <v>0</v>
      </c>
      <c r="N44" s="359">
        <f t="shared" si="14"/>
        <v>0</v>
      </c>
      <c r="O44" s="359">
        <f t="shared" si="15"/>
        <v>0</v>
      </c>
      <c r="P44" s="359">
        <f t="shared" si="16"/>
        <v>0</v>
      </c>
      <c r="Q44" s="359">
        <f t="shared" si="17"/>
        <v>0</v>
      </c>
      <c r="R44" s="359">
        <f t="shared" si="18"/>
        <v>0</v>
      </c>
      <c r="S44" s="359">
        <f t="shared" si="19"/>
        <v>0</v>
      </c>
      <c r="T44" s="359">
        <f t="shared" si="20"/>
        <v>0</v>
      </c>
      <c r="U44" s="359">
        <f t="shared" si="21"/>
        <v>0</v>
      </c>
      <c r="V44" s="359">
        <f t="shared" si="22"/>
        <v>0</v>
      </c>
      <c r="W44" s="359">
        <f t="shared" si="2"/>
        <v>0</v>
      </c>
      <c r="X44" s="359">
        <f t="shared" si="23"/>
        <v>0</v>
      </c>
      <c r="Y44" s="359">
        <f t="shared" si="3"/>
        <v>0</v>
      </c>
      <c r="Z44" s="359">
        <f t="shared" si="4"/>
        <v>0</v>
      </c>
      <c r="AA44" s="359">
        <f t="shared" si="24"/>
        <v>0</v>
      </c>
      <c r="AB44" s="359">
        <f t="shared" si="25"/>
        <v>0</v>
      </c>
      <c r="AC44" s="1619"/>
      <c r="AD44" s="1619"/>
      <c r="AE44" s="1619"/>
      <c r="AF44" s="1619"/>
      <c r="AG44" s="1619"/>
      <c r="AH44" s="1619"/>
      <c r="AI44" s="1619"/>
      <c r="AJ44" s="1619"/>
      <c r="AK44" s="1619"/>
      <c r="AL44" s="1619"/>
      <c r="AM44" s="1619"/>
      <c r="AN44" s="1619"/>
      <c r="AO44" s="1619"/>
      <c r="AP44" s="1619"/>
      <c r="AQ44" s="1619"/>
      <c r="AR44" s="1619"/>
      <c r="AS44" s="1619"/>
      <c r="AT44" s="1619"/>
      <c r="AU44" s="1619"/>
      <c r="AV44" s="1619"/>
      <c r="AW44" s="1619"/>
      <c r="AX44" s="1619"/>
      <c r="AY44" s="1619"/>
      <c r="AZ44" s="1619"/>
      <c r="BA44" s="1619"/>
      <c r="BB44" s="1619"/>
      <c r="BC44" s="1619"/>
      <c r="BD44" s="1619"/>
      <c r="BE44" s="1619"/>
      <c r="BF44" s="1619"/>
      <c r="BG44" s="1620"/>
      <c r="BH44" s="1620"/>
      <c r="BI44" s="1620"/>
      <c r="BJ44" s="1620"/>
      <c r="BK44" s="1620"/>
      <c r="BL44" s="1620"/>
      <c r="BM44" s="1620"/>
      <c r="BN44" s="1620"/>
      <c r="BO44" s="1620"/>
      <c r="BP44" s="1620"/>
      <c r="BQ44" s="1620"/>
      <c r="BR44" s="1620"/>
      <c r="BS44" s="1620"/>
      <c r="BT44" s="1620"/>
      <c r="BU44" s="1620"/>
      <c r="BV44" s="1620"/>
      <c r="BW44" s="1620"/>
      <c r="BX44" s="1620"/>
      <c r="BY44" s="1620"/>
      <c r="BZ44" s="1620"/>
      <c r="CA44" s="1620"/>
      <c r="CB44" s="1620"/>
      <c r="CC44" s="1620"/>
      <c r="CD44" s="1620"/>
      <c r="CE44" s="1620"/>
      <c r="CF44" s="1620"/>
      <c r="CG44" s="1620"/>
      <c r="CH44" s="1620"/>
      <c r="CI44" s="1620"/>
      <c r="CJ44" s="1620"/>
      <c r="CK44" s="1620"/>
      <c r="CL44" s="1619"/>
      <c r="CM44" s="1619"/>
      <c r="CN44" s="1619"/>
      <c r="CO44" s="1619"/>
      <c r="CP44" s="1619"/>
      <c r="CQ44" s="1619"/>
      <c r="CR44" s="1619"/>
      <c r="CS44" s="1619"/>
      <c r="CT44" s="1619"/>
      <c r="CU44" s="1619"/>
      <c r="CV44" s="1619"/>
      <c r="CW44" s="1619"/>
      <c r="CX44" s="1619"/>
      <c r="CY44" s="1619"/>
      <c r="CZ44" s="1619"/>
      <c r="DA44" s="1619"/>
      <c r="DB44" s="1619"/>
      <c r="DC44" s="1619"/>
      <c r="DD44" s="1619"/>
      <c r="DE44" s="1619"/>
      <c r="DF44" s="1619"/>
      <c r="DG44" s="1619"/>
      <c r="DH44" s="1619"/>
      <c r="DI44" s="1619"/>
      <c r="DJ44" s="1619"/>
      <c r="DK44" s="1619"/>
      <c r="DL44" s="1619"/>
      <c r="DM44" s="1619"/>
      <c r="DN44" s="1619"/>
      <c r="DO44" s="1619"/>
      <c r="DP44" s="1620"/>
      <c r="DQ44" s="1620"/>
      <c r="DR44" s="1620"/>
      <c r="DS44" s="1620"/>
      <c r="DT44" s="1620"/>
      <c r="DU44" s="1620"/>
      <c r="DV44" s="1620"/>
      <c r="DW44" s="1620"/>
      <c r="DX44" s="1620"/>
      <c r="DY44" s="1620"/>
      <c r="DZ44" s="1620"/>
      <c r="EA44" s="1620"/>
      <c r="EB44" s="1620"/>
      <c r="EC44" s="1620"/>
      <c r="ED44" s="1620"/>
      <c r="EE44" s="1620"/>
      <c r="EF44" s="1620"/>
      <c r="EG44" s="1620"/>
      <c r="EH44" s="1620"/>
      <c r="EI44" s="1620"/>
      <c r="EJ44" s="1620"/>
      <c r="EK44" s="1620"/>
      <c r="EL44" s="1620"/>
      <c r="EM44" s="1620"/>
      <c r="EN44" s="1620"/>
      <c r="EO44" s="1620"/>
      <c r="EP44" s="1620"/>
      <c r="EQ44" s="1620"/>
      <c r="ER44" s="1620"/>
      <c r="ES44" s="1620"/>
      <c r="ET44" s="1620"/>
      <c r="EU44" s="1619"/>
      <c r="EV44" s="1619"/>
      <c r="EW44" s="1619"/>
      <c r="EX44" s="1619"/>
      <c r="EY44" s="1619"/>
      <c r="EZ44" s="1619"/>
      <c r="FA44" s="1619"/>
      <c r="FB44" s="1619"/>
      <c r="FC44" s="1619"/>
      <c r="FD44" s="1619"/>
      <c r="FE44" s="1619"/>
      <c r="FF44" s="1619"/>
      <c r="FG44" s="1619"/>
      <c r="FH44" s="1619"/>
      <c r="FI44" s="1619"/>
      <c r="FJ44" s="1619"/>
      <c r="FK44" s="1619"/>
      <c r="FL44" s="1619"/>
      <c r="FM44" s="1619"/>
      <c r="FN44" s="1619"/>
      <c r="FO44" s="1619"/>
      <c r="FP44" s="1619"/>
      <c r="FQ44" s="1619"/>
      <c r="FR44" s="1619"/>
      <c r="FS44" s="1619"/>
      <c r="FT44" s="1619"/>
      <c r="FU44" s="1619"/>
      <c r="FV44" s="1619"/>
      <c r="FW44" s="1619"/>
      <c r="FX44" s="1619"/>
      <c r="FY44" s="1619"/>
      <c r="FZ44" s="1620"/>
      <c r="GA44" s="1620"/>
      <c r="GB44" s="1620"/>
      <c r="GC44" s="1620"/>
      <c r="GD44" s="1620"/>
      <c r="GE44" s="1620"/>
      <c r="GF44" s="1620"/>
      <c r="GG44" s="1620"/>
      <c r="GH44" s="1620"/>
      <c r="GI44" s="1620"/>
      <c r="GJ44" s="1620"/>
      <c r="GK44" s="1620"/>
      <c r="GL44" s="1620"/>
      <c r="GM44" s="1620"/>
      <c r="GN44" s="1620"/>
      <c r="GO44" s="1620"/>
      <c r="GP44" s="1620"/>
      <c r="GQ44" s="1620"/>
      <c r="GR44" s="1620"/>
      <c r="GS44" s="1620"/>
      <c r="GT44" s="1620"/>
      <c r="GU44" s="1620"/>
      <c r="GV44" s="1620"/>
      <c r="GW44" s="1620"/>
      <c r="GX44" s="1620"/>
      <c r="GY44" s="1620"/>
      <c r="GZ44" s="1620"/>
      <c r="HA44" s="1620"/>
      <c r="HB44" s="1620"/>
      <c r="HC44" s="1620"/>
      <c r="HD44" s="1619"/>
      <c r="HE44" s="1619"/>
      <c r="HF44" s="1619"/>
      <c r="HG44" s="1619"/>
      <c r="HH44" s="1619"/>
      <c r="HI44" s="1619"/>
      <c r="HJ44" s="1619"/>
      <c r="HK44" s="1619"/>
      <c r="HL44" s="1619"/>
      <c r="HM44" s="1619"/>
      <c r="HN44" s="1619"/>
      <c r="HO44" s="1619"/>
      <c r="HP44" s="1619"/>
      <c r="HQ44" s="1619"/>
      <c r="HR44" s="1619"/>
      <c r="HS44" s="1619"/>
      <c r="HT44" s="1619"/>
      <c r="HU44" s="1619"/>
      <c r="HV44" s="1619"/>
      <c r="HW44" s="1619"/>
      <c r="HX44" s="1619"/>
      <c r="HY44" s="1619"/>
      <c r="HZ44" s="1619"/>
      <c r="IA44" s="1619"/>
      <c r="IB44" s="1619"/>
      <c r="IC44" s="1619"/>
      <c r="ID44" s="1619"/>
      <c r="IE44" s="1619"/>
      <c r="IF44" s="1619"/>
      <c r="IG44" s="1619"/>
      <c r="IH44" s="1619"/>
      <c r="II44" s="1620"/>
      <c r="IJ44" s="1620"/>
      <c r="IK44" s="1620"/>
      <c r="IL44" s="1620"/>
      <c r="IM44" s="1620"/>
      <c r="IN44" s="1620"/>
      <c r="IO44" s="1620"/>
      <c r="IP44" s="1620"/>
      <c r="IQ44" s="1620"/>
      <c r="IR44" s="1620"/>
      <c r="IS44" s="1620"/>
      <c r="IT44" s="1620"/>
      <c r="IU44" s="1620"/>
      <c r="IV44" s="1620"/>
      <c r="IW44" s="1620"/>
      <c r="IX44" s="1620"/>
      <c r="IY44" s="1620"/>
      <c r="IZ44" s="1620"/>
      <c r="JA44" s="1620"/>
      <c r="JB44" s="1620"/>
      <c r="JC44" s="1620"/>
      <c r="JD44" s="1620"/>
      <c r="JE44" s="1620"/>
      <c r="JF44" s="1620"/>
      <c r="JG44" s="1620"/>
      <c r="JH44" s="1620"/>
      <c r="JI44" s="1620"/>
      <c r="JJ44" s="1620"/>
      <c r="JK44" s="1620"/>
      <c r="JL44" s="1620"/>
      <c r="JM44" s="1619"/>
      <c r="JN44" s="1619"/>
      <c r="JO44" s="1619"/>
      <c r="JP44" s="1619"/>
      <c r="JQ44" s="1619"/>
      <c r="JR44" s="1619"/>
      <c r="JS44" s="1619"/>
      <c r="JT44" s="1619"/>
      <c r="JU44" s="1619"/>
      <c r="JV44" s="1619"/>
      <c r="JW44" s="1619"/>
      <c r="JX44" s="1619"/>
      <c r="JY44" s="1619"/>
      <c r="JZ44" s="1619"/>
      <c r="KA44" s="1619"/>
      <c r="KB44" s="1619"/>
      <c r="KC44" s="1619"/>
      <c r="KD44" s="1619"/>
      <c r="KE44" s="1619"/>
      <c r="KF44" s="1619"/>
      <c r="KG44" s="1619"/>
      <c r="KH44" s="1619"/>
      <c r="KI44" s="1619"/>
      <c r="KJ44" s="1619"/>
      <c r="KK44" s="1619"/>
      <c r="KL44" s="1619"/>
      <c r="KM44" s="1619"/>
      <c r="KN44" s="1619"/>
      <c r="KO44" s="1619"/>
      <c r="KP44" s="1619"/>
      <c r="KQ44" s="1619"/>
      <c r="KR44" s="1620"/>
      <c r="KS44" s="1620"/>
      <c r="KT44" s="1620"/>
      <c r="KU44" s="1620"/>
      <c r="KV44" s="1620"/>
      <c r="KW44" s="1620"/>
      <c r="KX44" s="1620"/>
      <c r="KY44" s="1620"/>
      <c r="KZ44" s="1620"/>
      <c r="LA44" s="1620"/>
      <c r="LB44" s="1620"/>
      <c r="LC44" s="1620"/>
      <c r="LD44" s="1620"/>
      <c r="LE44" s="1620"/>
      <c r="LF44" s="1620"/>
      <c r="LG44" s="1620"/>
      <c r="LH44" s="1620"/>
      <c r="LI44" s="1620"/>
      <c r="LJ44" s="1620"/>
      <c r="LK44" s="1620"/>
      <c r="LL44" s="1620"/>
      <c r="LM44" s="1620"/>
      <c r="LN44" s="1620"/>
      <c r="LO44" s="1620"/>
      <c r="LP44" s="1620"/>
      <c r="LQ44" s="1620"/>
      <c r="LR44" s="1620"/>
      <c r="LS44" s="1620"/>
      <c r="LT44" s="1620"/>
      <c r="LU44" s="1620"/>
      <c r="LV44" s="1620"/>
      <c r="LW44" s="1619"/>
      <c r="LX44" s="1619"/>
      <c r="LY44" s="1619"/>
      <c r="LZ44" s="1619"/>
      <c r="MA44" s="1619"/>
      <c r="MB44" s="1619"/>
      <c r="MC44" s="1619"/>
      <c r="MD44" s="1619"/>
      <c r="ME44" s="1619"/>
      <c r="MF44" s="1619"/>
      <c r="MG44" s="1619"/>
      <c r="MH44" s="1619"/>
      <c r="MI44" s="1619"/>
      <c r="MJ44" s="1619"/>
      <c r="MK44" s="1619"/>
      <c r="ML44" s="1619"/>
      <c r="MM44" s="1619"/>
      <c r="MN44" s="1619"/>
      <c r="MO44" s="1619"/>
      <c r="MP44" s="1619"/>
      <c r="MQ44" s="1619"/>
      <c r="MR44" s="1619"/>
      <c r="MS44" s="1619"/>
      <c r="MT44" s="1619"/>
      <c r="MU44" s="1619"/>
      <c r="MV44" s="1619"/>
      <c r="MW44" s="1619"/>
      <c r="MX44" s="1619"/>
      <c r="MY44" s="1619"/>
      <c r="MZ44" s="1620"/>
      <c r="NA44" s="1620"/>
      <c r="NB44" s="1620"/>
      <c r="NC44" s="1620"/>
      <c r="ND44" s="1620"/>
      <c r="NE44" s="1620"/>
      <c r="NF44" s="1620"/>
      <c r="NG44" s="1620"/>
      <c r="NH44" s="1620"/>
      <c r="NI44" s="1620"/>
      <c r="NJ44" s="1620"/>
      <c r="NK44" s="1620"/>
      <c r="NL44" s="1620"/>
      <c r="NM44" s="1620"/>
      <c r="NN44" s="1620"/>
      <c r="NO44" s="1620"/>
      <c r="NP44" s="1620"/>
      <c r="NQ44" s="1620"/>
      <c r="NR44" s="1620"/>
      <c r="NS44" s="1620"/>
      <c r="NT44" s="1620"/>
      <c r="NU44" s="1620"/>
      <c r="NV44" s="1620"/>
      <c r="NW44" s="1620"/>
      <c r="NX44" s="1620"/>
      <c r="NY44" s="1620"/>
      <c r="NZ44" s="1620"/>
      <c r="OA44" s="1620"/>
      <c r="OB44" s="1620"/>
      <c r="OC44" s="1620"/>
      <c r="OD44" s="1620"/>
      <c r="OE44" s="345" t="s">
        <v>929</v>
      </c>
      <c r="OF44" s="345"/>
    </row>
    <row r="45" spans="1:396">
      <c r="A45" s="356">
        <f t="shared" si="26"/>
        <v>39</v>
      </c>
      <c r="B45" s="1618"/>
      <c r="C45" s="357">
        <f t="shared" si="1"/>
        <v>0</v>
      </c>
      <c r="D45" s="357">
        <f t="shared" si="1"/>
        <v>0</v>
      </c>
      <c r="E45" s="359">
        <f t="shared" si="5"/>
        <v>0</v>
      </c>
      <c r="F45" s="359">
        <f t="shared" si="6"/>
        <v>0</v>
      </c>
      <c r="G45" s="359">
        <f t="shared" si="7"/>
        <v>0</v>
      </c>
      <c r="H45" s="359">
        <f t="shared" si="8"/>
        <v>0</v>
      </c>
      <c r="I45" s="359">
        <f t="shared" si="9"/>
        <v>0</v>
      </c>
      <c r="J45" s="359">
        <f t="shared" si="10"/>
        <v>0</v>
      </c>
      <c r="K45" s="359">
        <f t="shared" si="11"/>
        <v>0</v>
      </c>
      <c r="L45" s="359">
        <f t="shared" si="12"/>
        <v>0</v>
      </c>
      <c r="M45" s="359">
        <f t="shared" si="13"/>
        <v>0</v>
      </c>
      <c r="N45" s="359">
        <f t="shared" si="14"/>
        <v>0</v>
      </c>
      <c r="O45" s="359">
        <f t="shared" si="15"/>
        <v>0</v>
      </c>
      <c r="P45" s="359">
        <f t="shared" si="16"/>
        <v>0</v>
      </c>
      <c r="Q45" s="359">
        <f t="shared" si="17"/>
        <v>0</v>
      </c>
      <c r="R45" s="359">
        <f t="shared" si="18"/>
        <v>0</v>
      </c>
      <c r="S45" s="359">
        <f t="shared" si="19"/>
        <v>0</v>
      </c>
      <c r="T45" s="359">
        <f t="shared" si="20"/>
        <v>0</v>
      </c>
      <c r="U45" s="359">
        <f t="shared" si="21"/>
        <v>0</v>
      </c>
      <c r="V45" s="359">
        <f t="shared" si="22"/>
        <v>0</v>
      </c>
      <c r="W45" s="359">
        <f t="shared" si="2"/>
        <v>0</v>
      </c>
      <c r="X45" s="359">
        <f t="shared" si="23"/>
        <v>0</v>
      </c>
      <c r="Y45" s="359">
        <f t="shared" si="3"/>
        <v>0</v>
      </c>
      <c r="Z45" s="359">
        <f t="shared" si="4"/>
        <v>0</v>
      </c>
      <c r="AA45" s="359">
        <f t="shared" si="24"/>
        <v>0</v>
      </c>
      <c r="AB45" s="359">
        <f t="shared" si="25"/>
        <v>0</v>
      </c>
      <c r="AC45" s="1619"/>
      <c r="AD45" s="1619"/>
      <c r="AE45" s="1619"/>
      <c r="AF45" s="1619"/>
      <c r="AG45" s="1619"/>
      <c r="AH45" s="1619"/>
      <c r="AI45" s="1619"/>
      <c r="AJ45" s="1619"/>
      <c r="AK45" s="1619"/>
      <c r="AL45" s="1619"/>
      <c r="AM45" s="1619"/>
      <c r="AN45" s="1619"/>
      <c r="AO45" s="1619"/>
      <c r="AP45" s="1619"/>
      <c r="AQ45" s="1619"/>
      <c r="AR45" s="1619"/>
      <c r="AS45" s="1619"/>
      <c r="AT45" s="1619"/>
      <c r="AU45" s="1619"/>
      <c r="AV45" s="1619"/>
      <c r="AW45" s="1619"/>
      <c r="AX45" s="1619"/>
      <c r="AY45" s="1619"/>
      <c r="AZ45" s="1619"/>
      <c r="BA45" s="1619"/>
      <c r="BB45" s="1619"/>
      <c r="BC45" s="1619"/>
      <c r="BD45" s="1619"/>
      <c r="BE45" s="1619"/>
      <c r="BF45" s="1619"/>
      <c r="BG45" s="1620"/>
      <c r="BH45" s="1620"/>
      <c r="BI45" s="1620"/>
      <c r="BJ45" s="1620"/>
      <c r="BK45" s="1620"/>
      <c r="BL45" s="1620"/>
      <c r="BM45" s="1620"/>
      <c r="BN45" s="1620"/>
      <c r="BO45" s="1620"/>
      <c r="BP45" s="1620"/>
      <c r="BQ45" s="1620"/>
      <c r="BR45" s="1620"/>
      <c r="BS45" s="1620"/>
      <c r="BT45" s="1620"/>
      <c r="BU45" s="1620"/>
      <c r="BV45" s="1620"/>
      <c r="BW45" s="1620"/>
      <c r="BX45" s="1620"/>
      <c r="BY45" s="1620"/>
      <c r="BZ45" s="1620"/>
      <c r="CA45" s="1620"/>
      <c r="CB45" s="1620"/>
      <c r="CC45" s="1620"/>
      <c r="CD45" s="1620"/>
      <c r="CE45" s="1620"/>
      <c r="CF45" s="1620"/>
      <c r="CG45" s="1620"/>
      <c r="CH45" s="1620"/>
      <c r="CI45" s="1620"/>
      <c r="CJ45" s="1620"/>
      <c r="CK45" s="1620"/>
      <c r="CL45" s="1619"/>
      <c r="CM45" s="1619"/>
      <c r="CN45" s="1619"/>
      <c r="CO45" s="1619"/>
      <c r="CP45" s="1619"/>
      <c r="CQ45" s="1619"/>
      <c r="CR45" s="1619"/>
      <c r="CS45" s="1619"/>
      <c r="CT45" s="1619"/>
      <c r="CU45" s="1619"/>
      <c r="CV45" s="1619"/>
      <c r="CW45" s="1619"/>
      <c r="CX45" s="1619"/>
      <c r="CY45" s="1619"/>
      <c r="CZ45" s="1619"/>
      <c r="DA45" s="1619"/>
      <c r="DB45" s="1619"/>
      <c r="DC45" s="1619"/>
      <c r="DD45" s="1619"/>
      <c r="DE45" s="1619"/>
      <c r="DF45" s="1619"/>
      <c r="DG45" s="1619"/>
      <c r="DH45" s="1619"/>
      <c r="DI45" s="1619"/>
      <c r="DJ45" s="1619"/>
      <c r="DK45" s="1619"/>
      <c r="DL45" s="1619"/>
      <c r="DM45" s="1619"/>
      <c r="DN45" s="1619"/>
      <c r="DO45" s="1619"/>
      <c r="DP45" s="1620"/>
      <c r="DQ45" s="1620"/>
      <c r="DR45" s="1620"/>
      <c r="DS45" s="1620"/>
      <c r="DT45" s="1620"/>
      <c r="DU45" s="1620"/>
      <c r="DV45" s="1620"/>
      <c r="DW45" s="1620"/>
      <c r="DX45" s="1620"/>
      <c r="DY45" s="1620"/>
      <c r="DZ45" s="1620"/>
      <c r="EA45" s="1620"/>
      <c r="EB45" s="1620"/>
      <c r="EC45" s="1620"/>
      <c r="ED45" s="1620"/>
      <c r="EE45" s="1620"/>
      <c r="EF45" s="1620"/>
      <c r="EG45" s="1620"/>
      <c r="EH45" s="1620"/>
      <c r="EI45" s="1620"/>
      <c r="EJ45" s="1620"/>
      <c r="EK45" s="1620"/>
      <c r="EL45" s="1620"/>
      <c r="EM45" s="1620"/>
      <c r="EN45" s="1620"/>
      <c r="EO45" s="1620"/>
      <c r="EP45" s="1620"/>
      <c r="EQ45" s="1620"/>
      <c r="ER45" s="1620"/>
      <c r="ES45" s="1620"/>
      <c r="ET45" s="1620"/>
      <c r="EU45" s="1619"/>
      <c r="EV45" s="1619"/>
      <c r="EW45" s="1619"/>
      <c r="EX45" s="1619"/>
      <c r="EY45" s="1619"/>
      <c r="EZ45" s="1619"/>
      <c r="FA45" s="1619"/>
      <c r="FB45" s="1619"/>
      <c r="FC45" s="1619"/>
      <c r="FD45" s="1619"/>
      <c r="FE45" s="1619"/>
      <c r="FF45" s="1619"/>
      <c r="FG45" s="1619"/>
      <c r="FH45" s="1619"/>
      <c r="FI45" s="1619"/>
      <c r="FJ45" s="1619"/>
      <c r="FK45" s="1619"/>
      <c r="FL45" s="1619"/>
      <c r="FM45" s="1619"/>
      <c r="FN45" s="1619"/>
      <c r="FO45" s="1619"/>
      <c r="FP45" s="1619"/>
      <c r="FQ45" s="1619"/>
      <c r="FR45" s="1619"/>
      <c r="FS45" s="1619"/>
      <c r="FT45" s="1619"/>
      <c r="FU45" s="1619"/>
      <c r="FV45" s="1619"/>
      <c r="FW45" s="1619"/>
      <c r="FX45" s="1619"/>
      <c r="FY45" s="1619"/>
      <c r="FZ45" s="1620"/>
      <c r="GA45" s="1620"/>
      <c r="GB45" s="1620"/>
      <c r="GC45" s="1620"/>
      <c r="GD45" s="1620"/>
      <c r="GE45" s="1620"/>
      <c r="GF45" s="1620"/>
      <c r="GG45" s="1620"/>
      <c r="GH45" s="1620"/>
      <c r="GI45" s="1620"/>
      <c r="GJ45" s="1620"/>
      <c r="GK45" s="1620"/>
      <c r="GL45" s="1620"/>
      <c r="GM45" s="1620"/>
      <c r="GN45" s="1620"/>
      <c r="GO45" s="1620"/>
      <c r="GP45" s="1620"/>
      <c r="GQ45" s="1620"/>
      <c r="GR45" s="1620"/>
      <c r="GS45" s="1620"/>
      <c r="GT45" s="1620"/>
      <c r="GU45" s="1620"/>
      <c r="GV45" s="1620"/>
      <c r="GW45" s="1620"/>
      <c r="GX45" s="1620"/>
      <c r="GY45" s="1620"/>
      <c r="GZ45" s="1620"/>
      <c r="HA45" s="1620"/>
      <c r="HB45" s="1620"/>
      <c r="HC45" s="1620"/>
      <c r="HD45" s="1619"/>
      <c r="HE45" s="1619"/>
      <c r="HF45" s="1619"/>
      <c r="HG45" s="1619"/>
      <c r="HH45" s="1619"/>
      <c r="HI45" s="1619"/>
      <c r="HJ45" s="1619"/>
      <c r="HK45" s="1619"/>
      <c r="HL45" s="1619"/>
      <c r="HM45" s="1619"/>
      <c r="HN45" s="1619"/>
      <c r="HO45" s="1619"/>
      <c r="HP45" s="1619"/>
      <c r="HQ45" s="1619"/>
      <c r="HR45" s="1619"/>
      <c r="HS45" s="1619"/>
      <c r="HT45" s="1619"/>
      <c r="HU45" s="1619"/>
      <c r="HV45" s="1619"/>
      <c r="HW45" s="1619"/>
      <c r="HX45" s="1619"/>
      <c r="HY45" s="1619"/>
      <c r="HZ45" s="1619"/>
      <c r="IA45" s="1619"/>
      <c r="IB45" s="1619"/>
      <c r="IC45" s="1619"/>
      <c r="ID45" s="1619"/>
      <c r="IE45" s="1619"/>
      <c r="IF45" s="1619"/>
      <c r="IG45" s="1619"/>
      <c r="IH45" s="1619"/>
      <c r="II45" s="1620"/>
      <c r="IJ45" s="1620"/>
      <c r="IK45" s="1620"/>
      <c r="IL45" s="1620"/>
      <c r="IM45" s="1620"/>
      <c r="IN45" s="1620"/>
      <c r="IO45" s="1620"/>
      <c r="IP45" s="1620"/>
      <c r="IQ45" s="1620"/>
      <c r="IR45" s="1620"/>
      <c r="IS45" s="1620"/>
      <c r="IT45" s="1620"/>
      <c r="IU45" s="1620"/>
      <c r="IV45" s="1620"/>
      <c r="IW45" s="1620"/>
      <c r="IX45" s="1620"/>
      <c r="IY45" s="1620"/>
      <c r="IZ45" s="1620"/>
      <c r="JA45" s="1620"/>
      <c r="JB45" s="1620"/>
      <c r="JC45" s="1620"/>
      <c r="JD45" s="1620"/>
      <c r="JE45" s="1620"/>
      <c r="JF45" s="1620"/>
      <c r="JG45" s="1620"/>
      <c r="JH45" s="1620"/>
      <c r="JI45" s="1620"/>
      <c r="JJ45" s="1620"/>
      <c r="JK45" s="1620"/>
      <c r="JL45" s="1620"/>
      <c r="JM45" s="1619"/>
      <c r="JN45" s="1619"/>
      <c r="JO45" s="1619"/>
      <c r="JP45" s="1619"/>
      <c r="JQ45" s="1619"/>
      <c r="JR45" s="1619"/>
      <c r="JS45" s="1619"/>
      <c r="JT45" s="1619"/>
      <c r="JU45" s="1619"/>
      <c r="JV45" s="1619"/>
      <c r="JW45" s="1619"/>
      <c r="JX45" s="1619"/>
      <c r="JY45" s="1619"/>
      <c r="JZ45" s="1619"/>
      <c r="KA45" s="1619"/>
      <c r="KB45" s="1619"/>
      <c r="KC45" s="1619"/>
      <c r="KD45" s="1619"/>
      <c r="KE45" s="1619"/>
      <c r="KF45" s="1619"/>
      <c r="KG45" s="1619"/>
      <c r="KH45" s="1619"/>
      <c r="KI45" s="1619"/>
      <c r="KJ45" s="1619"/>
      <c r="KK45" s="1619"/>
      <c r="KL45" s="1619"/>
      <c r="KM45" s="1619"/>
      <c r="KN45" s="1619"/>
      <c r="KO45" s="1619"/>
      <c r="KP45" s="1619"/>
      <c r="KQ45" s="1619"/>
      <c r="KR45" s="1620"/>
      <c r="KS45" s="1620"/>
      <c r="KT45" s="1620"/>
      <c r="KU45" s="1620"/>
      <c r="KV45" s="1620"/>
      <c r="KW45" s="1620"/>
      <c r="KX45" s="1620"/>
      <c r="KY45" s="1620"/>
      <c r="KZ45" s="1620"/>
      <c r="LA45" s="1620"/>
      <c r="LB45" s="1620"/>
      <c r="LC45" s="1620"/>
      <c r="LD45" s="1620"/>
      <c r="LE45" s="1620"/>
      <c r="LF45" s="1620"/>
      <c r="LG45" s="1620"/>
      <c r="LH45" s="1620"/>
      <c r="LI45" s="1620"/>
      <c r="LJ45" s="1620"/>
      <c r="LK45" s="1620"/>
      <c r="LL45" s="1620"/>
      <c r="LM45" s="1620"/>
      <c r="LN45" s="1620"/>
      <c r="LO45" s="1620"/>
      <c r="LP45" s="1620"/>
      <c r="LQ45" s="1620"/>
      <c r="LR45" s="1620"/>
      <c r="LS45" s="1620"/>
      <c r="LT45" s="1620"/>
      <c r="LU45" s="1620"/>
      <c r="LV45" s="1620"/>
      <c r="LW45" s="1619"/>
      <c r="LX45" s="1619"/>
      <c r="LY45" s="1619"/>
      <c r="LZ45" s="1619"/>
      <c r="MA45" s="1619"/>
      <c r="MB45" s="1619"/>
      <c r="MC45" s="1619"/>
      <c r="MD45" s="1619"/>
      <c r="ME45" s="1619"/>
      <c r="MF45" s="1619"/>
      <c r="MG45" s="1619"/>
      <c r="MH45" s="1619"/>
      <c r="MI45" s="1619"/>
      <c r="MJ45" s="1619"/>
      <c r="MK45" s="1619"/>
      <c r="ML45" s="1619"/>
      <c r="MM45" s="1619"/>
      <c r="MN45" s="1619"/>
      <c r="MO45" s="1619"/>
      <c r="MP45" s="1619"/>
      <c r="MQ45" s="1619"/>
      <c r="MR45" s="1619"/>
      <c r="MS45" s="1619"/>
      <c r="MT45" s="1619"/>
      <c r="MU45" s="1619"/>
      <c r="MV45" s="1619"/>
      <c r="MW45" s="1619"/>
      <c r="MX45" s="1619"/>
      <c r="MY45" s="1619"/>
      <c r="MZ45" s="1620"/>
      <c r="NA45" s="1620"/>
      <c r="NB45" s="1620"/>
      <c r="NC45" s="1620"/>
      <c r="ND45" s="1620"/>
      <c r="NE45" s="1620"/>
      <c r="NF45" s="1620"/>
      <c r="NG45" s="1620"/>
      <c r="NH45" s="1620"/>
      <c r="NI45" s="1620"/>
      <c r="NJ45" s="1620"/>
      <c r="NK45" s="1620"/>
      <c r="NL45" s="1620"/>
      <c r="NM45" s="1620"/>
      <c r="NN45" s="1620"/>
      <c r="NO45" s="1620"/>
      <c r="NP45" s="1620"/>
      <c r="NQ45" s="1620"/>
      <c r="NR45" s="1620"/>
      <c r="NS45" s="1620"/>
      <c r="NT45" s="1620"/>
      <c r="NU45" s="1620"/>
      <c r="NV45" s="1620"/>
      <c r="NW45" s="1620"/>
      <c r="NX45" s="1620"/>
      <c r="NY45" s="1620"/>
      <c r="NZ45" s="1620"/>
      <c r="OA45" s="1620"/>
      <c r="OB45" s="1620"/>
      <c r="OC45" s="1620"/>
      <c r="OD45" s="1620"/>
      <c r="OE45" s="345" t="s">
        <v>929</v>
      </c>
      <c r="OF45" s="345"/>
    </row>
    <row r="46" spans="1:396">
      <c r="A46" s="356">
        <f t="shared" si="26"/>
        <v>40</v>
      </c>
      <c r="B46" s="1618"/>
      <c r="C46" s="357">
        <f t="shared" si="1"/>
        <v>0</v>
      </c>
      <c r="D46" s="357">
        <f t="shared" si="1"/>
        <v>0</v>
      </c>
      <c r="E46" s="359">
        <f t="shared" si="5"/>
        <v>0</v>
      </c>
      <c r="F46" s="359">
        <f t="shared" si="6"/>
        <v>0</v>
      </c>
      <c r="G46" s="359">
        <f t="shared" si="7"/>
        <v>0</v>
      </c>
      <c r="H46" s="359">
        <f t="shared" si="8"/>
        <v>0</v>
      </c>
      <c r="I46" s="359">
        <f t="shared" si="9"/>
        <v>0</v>
      </c>
      <c r="J46" s="359">
        <f t="shared" si="10"/>
        <v>0</v>
      </c>
      <c r="K46" s="359">
        <f t="shared" si="11"/>
        <v>0</v>
      </c>
      <c r="L46" s="359">
        <f t="shared" si="12"/>
        <v>0</v>
      </c>
      <c r="M46" s="359">
        <f t="shared" si="13"/>
        <v>0</v>
      </c>
      <c r="N46" s="359">
        <f t="shared" si="14"/>
        <v>0</v>
      </c>
      <c r="O46" s="359">
        <f t="shared" si="15"/>
        <v>0</v>
      </c>
      <c r="P46" s="359">
        <f t="shared" si="16"/>
        <v>0</v>
      </c>
      <c r="Q46" s="359">
        <f t="shared" si="17"/>
        <v>0</v>
      </c>
      <c r="R46" s="359">
        <f t="shared" si="18"/>
        <v>0</v>
      </c>
      <c r="S46" s="359">
        <f t="shared" si="19"/>
        <v>0</v>
      </c>
      <c r="T46" s="359">
        <f t="shared" si="20"/>
        <v>0</v>
      </c>
      <c r="U46" s="359">
        <f t="shared" si="21"/>
        <v>0</v>
      </c>
      <c r="V46" s="359">
        <f t="shared" si="22"/>
        <v>0</v>
      </c>
      <c r="W46" s="359">
        <f t="shared" si="2"/>
        <v>0</v>
      </c>
      <c r="X46" s="359">
        <f t="shared" si="23"/>
        <v>0</v>
      </c>
      <c r="Y46" s="359">
        <f t="shared" si="3"/>
        <v>0</v>
      </c>
      <c r="Z46" s="359">
        <f t="shared" si="4"/>
        <v>0</v>
      </c>
      <c r="AA46" s="359">
        <f t="shared" si="24"/>
        <v>0</v>
      </c>
      <c r="AB46" s="359">
        <f t="shared" si="25"/>
        <v>0</v>
      </c>
      <c r="AC46" s="1619"/>
      <c r="AD46" s="1619"/>
      <c r="AE46" s="1619"/>
      <c r="AF46" s="1619"/>
      <c r="AG46" s="1619"/>
      <c r="AH46" s="1619"/>
      <c r="AI46" s="1619"/>
      <c r="AJ46" s="1619"/>
      <c r="AK46" s="1619"/>
      <c r="AL46" s="1619"/>
      <c r="AM46" s="1619"/>
      <c r="AN46" s="1619"/>
      <c r="AO46" s="1619"/>
      <c r="AP46" s="1619"/>
      <c r="AQ46" s="1619"/>
      <c r="AR46" s="1619"/>
      <c r="AS46" s="1619"/>
      <c r="AT46" s="1619"/>
      <c r="AU46" s="1619"/>
      <c r="AV46" s="1619"/>
      <c r="AW46" s="1619"/>
      <c r="AX46" s="1619"/>
      <c r="AY46" s="1619"/>
      <c r="AZ46" s="1619"/>
      <c r="BA46" s="1619"/>
      <c r="BB46" s="1619"/>
      <c r="BC46" s="1619"/>
      <c r="BD46" s="1619"/>
      <c r="BE46" s="1619"/>
      <c r="BF46" s="1619"/>
      <c r="BG46" s="1620"/>
      <c r="BH46" s="1620"/>
      <c r="BI46" s="1620"/>
      <c r="BJ46" s="1620"/>
      <c r="BK46" s="1620"/>
      <c r="BL46" s="1620"/>
      <c r="BM46" s="1620"/>
      <c r="BN46" s="1620"/>
      <c r="BO46" s="1620"/>
      <c r="BP46" s="1620"/>
      <c r="BQ46" s="1620"/>
      <c r="BR46" s="1620"/>
      <c r="BS46" s="1620"/>
      <c r="BT46" s="1620"/>
      <c r="BU46" s="1620"/>
      <c r="BV46" s="1620"/>
      <c r="BW46" s="1620"/>
      <c r="BX46" s="1620"/>
      <c r="BY46" s="1620"/>
      <c r="BZ46" s="1620"/>
      <c r="CA46" s="1620"/>
      <c r="CB46" s="1620"/>
      <c r="CC46" s="1620"/>
      <c r="CD46" s="1620"/>
      <c r="CE46" s="1620"/>
      <c r="CF46" s="1620"/>
      <c r="CG46" s="1620"/>
      <c r="CH46" s="1620"/>
      <c r="CI46" s="1620"/>
      <c r="CJ46" s="1620"/>
      <c r="CK46" s="1620"/>
      <c r="CL46" s="1619"/>
      <c r="CM46" s="1619"/>
      <c r="CN46" s="1619"/>
      <c r="CO46" s="1619"/>
      <c r="CP46" s="1619"/>
      <c r="CQ46" s="1619"/>
      <c r="CR46" s="1619"/>
      <c r="CS46" s="1619"/>
      <c r="CT46" s="1619"/>
      <c r="CU46" s="1619"/>
      <c r="CV46" s="1619"/>
      <c r="CW46" s="1619"/>
      <c r="CX46" s="1619"/>
      <c r="CY46" s="1619"/>
      <c r="CZ46" s="1619"/>
      <c r="DA46" s="1619"/>
      <c r="DB46" s="1619"/>
      <c r="DC46" s="1619"/>
      <c r="DD46" s="1619"/>
      <c r="DE46" s="1619"/>
      <c r="DF46" s="1619"/>
      <c r="DG46" s="1619"/>
      <c r="DH46" s="1619"/>
      <c r="DI46" s="1619"/>
      <c r="DJ46" s="1619"/>
      <c r="DK46" s="1619"/>
      <c r="DL46" s="1619"/>
      <c r="DM46" s="1619"/>
      <c r="DN46" s="1619"/>
      <c r="DO46" s="1619"/>
      <c r="DP46" s="1620"/>
      <c r="DQ46" s="1620"/>
      <c r="DR46" s="1620"/>
      <c r="DS46" s="1620"/>
      <c r="DT46" s="1620"/>
      <c r="DU46" s="1620"/>
      <c r="DV46" s="1620"/>
      <c r="DW46" s="1620"/>
      <c r="DX46" s="1620"/>
      <c r="DY46" s="1620"/>
      <c r="DZ46" s="1620"/>
      <c r="EA46" s="1620"/>
      <c r="EB46" s="1620"/>
      <c r="EC46" s="1620"/>
      <c r="ED46" s="1620"/>
      <c r="EE46" s="1620"/>
      <c r="EF46" s="1620"/>
      <c r="EG46" s="1620"/>
      <c r="EH46" s="1620"/>
      <c r="EI46" s="1620"/>
      <c r="EJ46" s="1620"/>
      <c r="EK46" s="1620"/>
      <c r="EL46" s="1620"/>
      <c r="EM46" s="1620"/>
      <c r="EN46" s="1620"/>
      <c r="EO46" s="1620"/>
      <c r="EP46" s="1620"/>
      <c r="EQ46" s="1620"/>
      <c r="ER46" s="1620"/>
      <c r="ES46" s="1620"/>
      <c r="ET46" s="1620"/>
      <c r="EU46" s="1619"/>
      <c r="EV46" s="1619"/>
      <c r="EW46" s="1619"/>
      <c r="EX46" s="1619"/>
      <c r="EY46" s="1619"/>
      <c r="EZ46" s="1619"/>
      <c r="FA46" s="1619"/>
      <c r="FB46" s="1619"/>
      <c r="FC46" s="1619"/>
      <c r="FD46" s="1619"/>
      <c r="FE46" s="1619"/>
      <c r="FF46" s="1619"/>
      <c r="FG46" s="1619"/>
      <c r="FH46" s="1619"/>
      <c r="FI46" s="1619"/>
      <c r="FJ46" s="1619"/>
      <c r="FK46" s="1619"/>
      <c r="FL46" s="1619"/>
      <c r="FM46" s="1619"/>
      <c r="FN46" s="1619"/>
      <c r="FO46" s="1619"/>
      <c r="FP46" s="1619"/>
      <c r="FQ46" s="1619"/>
      <c r="FR46" s="1619"/>
      <c r="FS46" s="1619"/>
      <c r="FT46" s="1619"/>
      <c r="FU46" s="1619"/>
      <c r="FV46" s="1619"/>
      <c r="FW46" s="1619"/>
      <c r="FX46" s="1619"/>
      <c r="FY46" s="1619"/>
      <c r="FZ46" s="1620"/>
      <c r="GA46" s="1620"/>
      <c r="GB46" s="1620"/>
      <c r="GC46" s="1620"/>
      <c r="GD46" s="1620"/>
      <c r="GE46" s="1620"/>
      <c r="GF46" s="1620"/>
      <c r="GG46" s="1620"/>
      <c r="GH46" s="1620"/>
      <c r="GI46" s="1620"/>
      <c r="GJ46" s="1620"/>
      <c r="GK46" s="1620"/>
      <c r="GL46" s="1620"/>
      <c r="GM46" s="1620"/>
      <c r="GN46" s="1620"/>
      <c r="GO46" s="1620"/>
      <c r="GP46" s="1620"/>
      <c r="GQ46" s="1620"/>
      <c r="GR46" s="1620"/>
      <c r="GS46" s="1620"/>
      <c r="GT46" s="1620"/>
      <c r="GU46" s="1620"/>
      <c r="GV46" s="1620"/>
      <c r="GW46" s="1620"/>
      <c r="GX46" s="1620"/>
      <c r="GY46" s="1620"/>
      <c r="GZ46" s="1620"/>
      <c r="HA46" s="1620"/>
      <c r="HB46" s="1620"/>
      <c r="HC46" s="1620"/>
      <c r="HD46" s="1619"/>
      <c r="HE46" s="1619"/>
      <c r="HF46" s="1619"/>
      <c r="HG46" s="1619"/>
      <c r="HH46" s="1619"/>
      <c r="HI46" s="1619"/>
      <c r="HJ46" s="1619"/>
      <c r="HK46" s="1619"/>
      <c r="HL46" s="1619"/>
      <c r="HM46" s="1619"/>
      <c r="HN46" s="1619"/>
      <c r="HO46" s="1619"/>
      <c r="HP46" s="1619"/>
      <c r="HQ46" s="1619"/>
      <c r="HR46" s="1619"/>
      <c r="HS46" s="1619"/>
      <c r="HT46" s="1619"/>
      <c r="HU46" s="1619"/>
      <c r="HV46" s="1619"/>
      <c r="HW46" s="1619"/>
      <c r="HX46" s="1619"/>
      <c r="HY46" s="1619"/>
      <c r="HZ46" s="1619"/>
      <c r="IA46" s="1619"/>
      <c r="IB46" s="1619"/>
      <c r="IC46" s="1619"/>
      <c r="ID46" s="1619"/>
      <c r="IE46" s="1619"/>
      <c r="IF46" s="1619"/>
      <c r="IG46" s="1619"/>
      <c r="IH46" s="1619"/>
      <c r="II46" s="1620"/>
      <c r="IJ46" s="1620"/>
      <c r="IK46" s="1620"/>
      <c r="IL46" s="1620"/>
      <c r="IM46" s="1620"/>
      <c r="IN46" s="1620"/>
      <c r="IO46" s="1620"/>
      <c r="IP46" s="1620"/>
      <c r="IQ46" s="1620"/>
      <c r="IR46" s="1620"/>
      <c r="IS46" s="1620"/>
      <c r="IT46" s="1620"/>
      <c r="IU46" s="1620"/>
      <c r="IV46" s="1620"/>
      <c r="IW46" s="1620"/>
      <c r="IX46" s="1620"/>
      <c r="IY46" s="1620"/>
      <c r="IZ46" s="1620"/>
      <c r="JA46" s="1620"/>
      <c r="JB46" s="1620"/>
      <c r="JC46" s="1620"/>
      <c r="JD46" s="1620"/>
      <c r="JE46" s="1620"/>
      <c r="JF46" s="1620"/>
      <c r="JG46" s="1620"/>
      <c r="JH46" s="1620"/>
      <c r="JI46" s="1620"/>
      <c r="JJ46" s="1620"/>
      <c r="JK46" s="1620"/>
      <c r="JL46" s="1620"/>
      <c r="JM46" s="1619"/>
      <c r="JN46" s="1619"/>
      <c r="JO46" s="1619"/>
      <c r="JP46" s="1619"/>
      <c r="JQ46" s="1619"/>
      <c r="JR46" s="1619"/>
      <c r="JS46" s="1619"/>
      <c r="JT46" s="1619"/>
      <c r="JU46" s="1619"/>
      <c r="JV46" s="1619"/>
      <c r="JW46" s="1619"/>
      <c r="JX46" s="1619"/>
      <c r="JY46" s="1619"/>
      <c r="JZ46" s="1619"/>
      <c r="KA46" s="1619"/>
      <c r="KB46" s="1619"/>
      <c r="KC46" s="1619"/>
      <c r="KD46" s="1619"/>
      <c r="KE46" s="1619"/>
      <c r="KF46" s="1619"/>
      <c r="KG46" s="1619"/>
      <c r="KH46" s="1619"/>
      <c r="KI46" s="1619"/>
      <c r="KJ46" s="1619"/>
      <c r="KK46" s="1619"/>
      <c r="KL46" s="1619"/>
      <c r="KM46" s="1619"/>
      <c r="KN46" s="1619"/>
      <c r="KO46" s="1619"/>
      <c r="KP46" s="1619"/>
      <c r="KQ46" s="1619"/>
      <c r="KR46" s="1620"/>
      <c r="KS46" s="1620"/>
      <c r="KT46" s="1620"/>
      <c r="KU46" s="1620"/>
      <c r="KV46" s="1620"/>
      <c r="KW46" s="1620"/>
      <c r="KX46" s="1620"/>
      <c r="KY46" s="1620"/>
      <c r="KZ46" s="1620"/>
      <c r="LA46" s="1620"/>
      <c r="LB46" s="1620"/>
      <c r="LC46" s="1620"/>
      <c r="LD46" s="1620"/>
      <c r="LE46" s="1620"/>
      <c r="LF46" s="1620"/>
      <c r="LG46" s="1620"/>
      <c r="LH46" s="1620"/>
      <c r="LI46" s="1620"/>
      <c r="LJ46" s="1620"/>
      <c r="LK46" s="1620"/>
      <c r="LL46" s="1620"/>
      <c r="LM46" s="1620"/>
      <c r="LN46" s="1620"/>
      <c r="LO46" s="1620"/>
      <c r="LP46" s="1620"/>
      <c r="LQ46" s="1620"/>
      <c r="LR46" s="1620"/>
      <c r="LS46" s="1620"/>
      <c r="LT46" s="1620"/>
      <c r="LU46" s="1620"/>
      <c r="LV46" s="1620"/>
      <c r="LW46" s="1619"/>
      <c r="LX46" s="1619"/>
      <c r="LY46" s="1619"/>
      <c r="LZ46" s="1619"/>
      <c r="MA46" s="1619"/>
      <c r="MB46" s="1619"/>
      <c r="MC46" s="1619"/>
      <c r="MD46" s="1619"/>
      <c r="ME46" s="1619"/>
      <c r="MF46" s="1619"/>
      <c r="MG46" s="1619"/>
      <c r="MH46" s="1619"/>
      <c r="MI46" s="1619"/>
      <c r="MJ46" s="1619"/>
      <c r="MK46" s="1619"/>
      <c r="ML46" s="1619"/>
      <c r="MM46" s="1619"/>
      <c r="MN46" s="1619"/>
      <c r="MO46" s="1619"/>
      <c r="MP46" s="1619"/>
      <c r="MQ46" s="1619"/>
      <c r="MR46" s="1619"/>
      <c r="MS46" s="1619"/>
      <c r="MT46" s="1619"/>
      <c r="MU46" s="1619"/>
      <c r="MV46" s="1619"/>
      <c r="MW46" s="1619"/>
      <c r="MX46" s="1619"/>
      <c r="MY46" s="1619"/>
      <c r="MZ46" s="1620"/>
      <c r="NA46" s="1620"/>
      <c r="NB46" s="1620"/>
      <c r="NC46" s="1620"/>
      <c r="ND46" s="1620"/>
      <c r="NE46" s="1620"/>
      <c r="NF46" s="1620"/>
      <c r="NG46" s="1620"/>
      <c r="NH46" s="1620"/>
      <c r="NI46" s="1620"/>
      <c r="NJ46" s="1620"/>
      <c r="NK46" s="1620"/>
      <c r="NL46" s="1620"/>
      <c r="NM46" s="1620"/>
      <c r="NN46" s="1620"/>
      <c r="NO46" s="1620"/>
      <c r="NP46" s="1620"/>
      <c r="NQ46" s="1620"/>
      <c r="NR46" s="1620"/>
      <c r="NS46" s="1620"/>
      <c r="NT46" s="1620"/>
      <c r="NU46" s="1620"/>
      <c r="NV46" s="1620"/>
      <c r="NW46" s="1620"/>
      <c r="NX46" s="1620"/>
      <c r="NY46" s="1620"/>
      <c r="NZ46" s="1620"/>
      <c r="OA46" s="1620"/>
      <c r="OB46" s="1620"/>
      <c r="OC46" s="1620"/>
      <c r="OD46" s="1620"/>
      <c r="OE46" s="345" t="s">
        <v>929</v>
      </c>
      <c r="OF46" s="345"/>
    </row>
    <row r="47" spans="1:396">
      <c r="A47" s="356">
        <f t="shared" si="26"/>
        <v>41</v>
      </c>
      <c r="B47" s="1618"/>
      <c r="C47" s="357">
        <f t="shared" si="1"/>
        <v>0</v>
      </c>
      <c r="D47" s="357">
        <f t="shared" si="1"/>
        <v>0</v>
      </c>
      <c r="E47" s="359">
        <f t="shared" si="5"/>
        <v>0</v>
      </c>
      <c r="F47" s="359">
        <f t="shared" si="6"/>
        <v>0</v>
      </c>
      <c r="G47" s="359">
        <f t="shared" si="7"/>
        <v>0</v>
      </c>
      <c r="H47" s="359">
        <f t="shared" si="8"/>
        <v>0</v>
      </c>
      <c r="I47" s="359">
        <f t="shared" si="9"/>
        <v>0</v>
      </c>
      <c r="J47" s="359">
        <f t="shared" si="10"/>
        <v>0</v>
      </c>
      <c r="K47" s="359">
        <f t="shared" si="11"/>
        <v>0</v>
      </c>
      <c r="L47" s="359">
        <f t="shared" si="12"/>
        <v>0</v>
      </c>
      <c r="M47" s="359">
        <f t="shared" si="13"/>
        <v>0</v>
      </c>
      <c r="N47" s="359">
        <f t="shared" si="14"/>
        <v>0</v>
      </c>
      <c r="O47" s="359">
        <f t="shared" si="15"/>
        <v>0</v>
      </c>
      <c r="P47" s="359">
        <f t="shared" si="16"/>
        <v>0</v>
      </c>
      <c r="Q47" s="359">
        <f t="shared" si="17"/>
        <v>0</v>
      </c>
      <c r="R47" s="359">
        <f t="shared" si="18"/>
        <v>0</v>
      </c>
      <c r="S47" s="359">
        <f t="shared" si="19"/>
        <v>0</v>
      </c>
      <c r="T47" s="359">
        <f t="shared" si="20"/>
        <v>0</v>
      </c>
      <c r="U47" s="359">
        <f t="shared" si="21"/>
        <v>0</v>
      </c>
      <c r="V47" s="359">
        <f t="shared" si="22"/>
        <v>0</v>
      </c>
      <c r="W47" s="359">
        <f t="shared" si="2"/>
        <v>0</v>
      </c>
      <c r="X47" s="359">
        <f t="shared" si="23"/>
        <v>0</v>
      </c>
      <c r="Y47" s="359">
        <f t="shared" si="3"/>
        <v>0</v>
      </c>
      <c r="Z47" s="359">
        <f t="shared" si="4"/>
        <v>0</v>
      </c>
      <c r="AA47" s="359">
        <f t="shared" si="24"/>
        <v>0</v>
      </c>
      <c r="AB47" s="359">
        <f t="shared" si="25"/>
        <v>0</v>
      </c>
      <c r="AC47" s="1619"/>
      <c r="AD47" s="1619"/>
      <c r="AE47" s="1619"/>
      <c r="AF47" s="1619"/>
      <c r="AG47" s="1619"/>
      <c r="AH47" s="1619"/>
      <c r="AI47" s="1619"/>
      <c r="AJ47" s="1619"/>
      <c r="AK47" s="1619"/>
      <c r="AL47" s="1619"/>
      <c r="AM47" s="1619"/>
      <c r="AN47" s="1619"/>
      <c r="AO47" s="1619"/>
      <c r="AP47" s="1619"/>
      <c r="AQ47" s="1619"/>
      <c r="AR47" s="1619"/>
      <c r="AS47" s="1619"/>
      <c r="AT47" s="1619"/>
      <c r="AU47" s="1619"/>
      <c r="AV47" s="1619"/>
      <c r="AW47" s="1619"/>
      <c r="AX47" s="1619"/>
      <c r="AY47" s="1619"/>
      <c r="AZ47" s="1619"/>
      <c r="BA47" s="1619"/>
      <c r="BB47" s="1619"/>
      <c r="BC47" s="1619"/>
      <c r="BD47" s="1619"/>
      <c r="BE47" s="1619"/>
      <c r="BF47" s="1619"/>
      <c r="BG47" s="1620"/>
      <c r="BH47" s="1620"/>
      <c r="BI47" s="1620"/>
      <c r="BJ47" s="1620"/>
      <c r="BK47" s="1620"/>
      <c r="BL47" s="1620"/>
      <c r="BM47" s="1620"/>
      <c r="BN47" s="1620"/>
      <c r="BO47" s="1620"/>
      <c r="BP47" s="1620"/>
      <c r="BQ47" s="1620"/>
      <c r="BR47" s="1620"/>
      <c r="BS47" s="1620"/>
      <c r="BT47" s="1620"/>
      <c r="BU47" s="1620"/>
      <c r="BV47" s="1620"/>
      <c r="BW47" s="1620"/>
      <c r="BX47" s="1620"/>
      <c r="BY47" s="1620"/>
      <c r="BZ47" s="1620"/>
      <c r="CA47" s="1620"/>
      <c r="CB47" s="1620"/>
      <c r="CC47" s="1620"/>
      <c r="CD47" s="1620"/>
      <c r="CE47" s="1620"/>
      <c r="CF47" s="1620"/>
      <c r="CG47" s="1620"/>
      <c r="CH47" s="1620"/>
      <c r="CI47" s="1620"/>
      <c r="CJ47" s="1620"/>
      <c r="CK47" s="1620"/>
      <c r="CL47" s="1619"/>
      <c r="CM47" s="1619"/>
      <c r="CN47" s="1619"/>
      <c r="CO47" s="1619"/>
      <c r="CP47" s="1619"/>
      <c r="CQ47" s="1619"/>
      <c r="CR47" s="1619"/>
      <c r="CS47" s="1619"/>
      <c r="CT47" s="1619"/>
      <c r="CU47" s="1619"/>
      <c r="CV47" s="1619"/>
      <c r="CW47" s="1619"/>
      <c r="CX47" s="1619"/>
      <c r="CY47" s="1619"/>
      <c r="CZ47" s="1619"/>
      <c r="DA47" s="1619"/>
      <c r="DB47" s="1619"/>
      <c r="DC47" s="1619"/>
      <c r="DD47" s="1619"/>
      <c r="DE47" s="1619"/>
      <c r="DF47" s="1619"/>
      <c r="DG47" s="1619"/>
      <c r="DH47" s="1619"/>
      <c r="DI47" s="1619"/>
      <c r="DJ47" s="1619"/>
      <c r="DK47" s="1619"/>
      <c r="DL47" s="1619"/>
      <c r="DM47" s="1619"/>
      <c r="DN47" s="1619"/>
      <c r="DO47" s="1619"/>
      <c r="DP47" s="1620"/>
      <c r="DQ47" s="1620"/>
      <c r="DR47" s="1620"/>
      <c r="DS47" s="1620"/>
      <c r="DT47" s="1620"/>
      <c r="DU47" s="1620"/>
      <c r="DV47" s="1620"/>
      <c r="DW47" s="1620"/>
      <c r="DX47" s="1620"/>
      <c r="DY47" s="1620"/>
      <c r="DZ47" s="1620"/>
      <c r="EA47" s="1620"/>
      <c r="EB47" s="1620"/>
      <c r="EC47" s="1620"/>
      <c r="ED47" s="1620"/>
      <c r="EE47" s="1620"/>
      <c r="EF47" s="1620"/>
      <c r="EG47" s="1620"/>
      <c r="EH47" s="1620"/>
      <c r="EI47" s="1620"/>
      <c r="EJ47" s="1620"/>
      <c r="EK47" s="1620"/>
      <c r="EL47" s="1620"/>
      <c r="EM47" s="1620"/>
      <c r="EN47" s="1620"/>
      <c r="EO47" s="1620"/>
      <c r="EP47" s="1620"/>
      <c r="EQ47" s="1620"/>
      <c r="ER47" s="1620"/>
      <c r="ES47" s="1620"/>
      <c r="ET47" s="1620"/>
      <c r="EU47" s="1619"/>
      <c r="EV47" s="1619"/>
      <c r="EW47" s="1619"/>
      <c r="EX47" s="1619"/>
      <c r="EY47" s="1619"/>
      <c r="EZ47" s="1619"/>
      <c r="FA47" s="1619"/>
      <c r="FB47" s="1619"/>
      <c r="FC47" s="1619"/>
      <c r="FD47" s="1619"/>
      <c r="FE47" s="1619"/>
      <c r="FF47" s="1619"/>
      <c r="FG47" s="1619"/>
      <c r="FH47" s="1619"/>
      <c r="FI47" s="1619"/>
      <c r="FJ47" s="1619"/>
      <c r="FK47" s="1619"/>
      <c r="FL47" s="1619"/>
      <c r="FM47" s="1619"/>
      <c r="FN47" s="1619"/>
      <c r="FO47" s="1619"/>
      <c r="FP47" s="1619"/>
      <c r="FQ47" s="1619"/>
      <c r="FR47" s="1619"/>
      <c r="FS47" s="1619"/>
      <c r="FT47" s="1619"/>
      <c r="FU47" s="1619"/>
      <c r="FV47" s="1619"/>
      <c r="FW47" s="1619"/>
      <c r="FX47" s="1619"/>
      <c r="FY47" s="1619"/>
      <c r="FZ47" s="1620"/>
      <c r="GA47" s="1620"/>
      <c r="GB47" s="1620"/>
      <c r="GC47" s="1620"/>
      <c r="GD47" s="1620"/>
      <c r="GE47" s="1620"/>
      <c r="GF47" s="1620"/>
      <c r="GG47" s="1620"/>
      <c r="GH47" s="1620"/>
      <c r="GI47" s="1620"/>
      <c r="GJ47" s="1620"/>
      <c r="GK47" s="1620"/>
      <c r="GL47" s="1620"/>
      <c r="GM47" s="1620"/>
      <c r="GN47" s="1620"/>
      <c r="GO47" s="1620"/>
      <c r="GP47" s="1620"/>
      <c r="GQ47" s="1620"/>
      <c r="GR47" s="1620"/>
      <c r="GS47" s="1620"/>
      <c r="GT47" s="1620"/>
      <c r="GU47" s="1620"/>
      <c r="GV47" s="1620"/>
      <c r="GW47" s="1620"/>
      <c r="GX47" s="1620"/>
      <c r="GY47" s="1620"/>
      <c r="GZ47" s="1620"/>
      <c r="HA47" s="1620"/>
      <c r="HB47" s="1620"/>
      <c r="HC47" s="1620"/>
      <c r="HD47" s="1619"/>
      <c r="HE47" s="1619"/>
      <c r="HF47" s="1619"/>
      <c r="HG47" s="1619"/>
      <c r="HH47" s="1619"/>
      <c r="HI47" s="1619"/>
      <c r="HJ47" s="1619"/>
      <c r="HK47" s="1619"/>
      <c r="HL47" s="1619"/>
      <c r="HM47" s="1619"/>
      <c r="HN47" s="1619"/>
      <c r="HO47" s="1619"/>
      <c r="HP47" s="1619"/>
      <c r="HQ47" s="1619"/>
      <c r="HR47" s="1619"/>
      <c r="HS47" s="1619"/>
      <c r="HT47" s="1619"/>
      <c r="HU47" s="1619"/>
      <c r="HV47" s="1619"/>
      <c r="HW47" s="1619"/>
      <c r="HX47" s="1619"/>
      <c r="HY47" s="1619"/>
      <c r="HZ47" s="1619"/>
      <c r="IA47" s="1619"/>
      <c r="IB47" s="1619"/>
      <c r="IC47" s="1619"/>
      <c r="ID47" s="1619"/>
      <c r="IE47" s="1619"/>
      <c r="IF47" s="1619"/>
      <c r="IG47" s="1619"/>
      <c r="IH47" s="1619"/>
      <c r="II47" s="1620"/>
      <c r="IJ47" s="1620"/>
      <c r="IK47" s="1620"/>
      <c r="IL47" s="1620"/>
      <c r="IM47" s="1620"/>
      <c r="IN47" s="1620"/>
      <c r="IO47" s="1620"/>
      <c r="IP47" s="1620"/>
      <c r="IQ47" s="1620"/>
      <c r="IR47" s="1620"/>
      <c r="IS47" s="1620"/>
      <c r="IT47" s="1620"/>
      <c r="IU47" s="1620"/>
      <c r="IV47" s="1620"/>
      <c r="IW47" s="1620"/>
      <c r="IX47" s="1620"/>
      <c r="IY47" s="1620"/>
      <c r="IZ47" s="1620"/>
      <c r="JA47" s="1620"/>
      <c r="JB47" s="1620"/>
      <c r="JC47" s="1620"/>
      <c r="JD47" s="1620"/>
      <c r="JE47" s="1620"/>
      <c r="JF47" s="1620"/>
      <c r="JG47" s="1620"/>
      <c r="JH47" s="1620"/>
      <c r="JI47" s="1620"/>
      <c r="JJ47" s="1620"/>
      <c r="JK47" s="1620"/>
      <c r="JL47" s="1620"/>
      <c r="JM47" s="1619"/>
      <c r="JN47" s="1619"/>
      <c r="JO47" s="1619"/>
      <c r="JP47" s="1619"/>
      <c r="JQ47" s="1619"/>
      <c r="JR47" s="1619"/>
      <c r="JS47" s="1619"/>
      <c r="JT47" s="1619"/>
      <c r="JU47" s="1619"/>
      <c r="JV47" s="1619"/>
      <c r="JW47" s="1619"/>
      <c r="JX47" s="1619"/>
      <c r="JY47" s="1619"/>
      <c r="JZ47" s="1619"/>
      <c r="KA47" s="1619"/>
      <c r="KB47" s="1619"/>
      <c r="KC47" s="1619"/>
      <c r="KD47" s="1619"/>
      <c r="KE47" s="1619"/>
      <c r="KF47" s="1619"/>
      <c r="KG47" s="1619"/>
      <c r="KH47" s="1619"/>
      <c r="KI47" s="1619"/>
      <c r="KJ47" s="1619"/>
      <c r="KK47" s="1619"/>
      <c r="KL47" s="1619"/>
      <c r="KM47" s="1619"/>
      <c r="KN47" s="1619"/>
      <c r="KO47" s="1619"/>
      <c r="KP47" s="1619"/>
      <c r="KQ47" s="1619"/>
      <c r="KR47" s="1620"/>
      <c r="KS47" s="1620"/>
      <c r="KT47" s="1620"/>
      <c r="KU47" s="1620"/>
      <c r="KV47" s="1620"/>
      <c r="KW47" s="1620"/>
      <c r="KX47" s="1620"/>
      <c r="KY47" s="1620"/>
      <c r="KZ47" s="1620"/>
      <c r="LA47" s="1620"/>
      <c r="LB47" s="1620"/>
      <c r="LC47" s="1620"/>
      <c r="LD47" s="1620"/>
      <c r="LE47" s="1620"/>
      <c r="LF47" s="1620"/>
      <c r="LG47" s="1620"/>
      <c r="LH47" s="1620"/>
      <c r="LI47" s="1620"/>
      <c r="LJ47" s="1620"/>
      <c r="LK47" s="1620"/>
      <c r="LL47" s="1620"/>
      <c r="LM47" s="1620"/>
      <c r="LN47" s="1620"/>
      <c r="LO47" s="1620"/>
      <c r="LP47" s="1620"/>
      <c r="LQ47" s="1620"/>
      <c r="LR47" s="1620"/>
      <c r="LS47" s="1620"/>
      <c r="LT47" s="1620"/>
      <c r="LU47" s="1620"/>
      <c r="LV47" s="1620"/>
      <c r="LW47" s="1619"/>
      <c r="LX47" s="1619"/>
      <c r="LY47" s="1619"/>
      <c r="LZ47" s="1619"/>
      <c r="MA47" s="1619"/>
      <c r="MB47" s="1619"/>
      <c r="MC47" s="1619"/>
      <c r="MD47" s="1619"/>
      <c r="ME47" s="1619"/>
      <c r="MF47" s="1619"/>
      <c r="MG47" s="1619"/>
      <c r="MH47" s="1619"/>
      <c r="MI47" s="1619"/>
      <c r="MJ47" s="1619"/>
      <c r="MK47" s="1619"/>
      <c r="ML47" s="1619"/>
      <c r="MM47" s="1619"/>
      <c r="MN47" s="1619"/>
      <c r="MO47" s="1619"/>
      <c r="MP47" s="1619"/>
      <c r="MQ47" s="1619"/>
      <c r="MR47" s="1619"/>
      <c r="MS47" s="1619"/>
      <c r="MT47" s="1619"/>
      <c r="MU47" s="1619"/>
      <c r="MV47" s="1619"/>
      <c r="MW47" s="1619"/>
      <c r="MX47" s="1619"/>
      <c r="MY47" s="1619"/>
      <c r="MZ47" s="1620"/>
      <c r="NA47" s="1620"/>
      <c r="NB47" s="1620"/>
      <c r="NC47" s="1620"/>
      <c r="ND47" s="1620"/>
      <c r="NE47" s="1620"/>
      <c r="NF47" s="1620"/>
      <c r="NG47" s="1620"/>
      <c r="NH47" s="1620"/>
      <c r="NI47" s="1620"/>
      <c r="NJ47" s="1620"/>
      <c r="NK47" s="1620"/>
      <c r="NL47" s="1620"/>
      <c r="NM47" s="1620"/>
      <c r="NN47" s="1620"/>
      <c r="NO47" s="1620"/>
      <c r="NP47" s="1620"/>
      <c r="NQ47" s="1620"/>
      <c r="NR47" s="1620"/>
      <c r="NS47" s="1620"/>
      <c r="NT47" s="1620"/>
      <c r="NU47" s="1620"/>
      <c r="NV47" s="1620"/>
      <c r="NW47" s="1620"/>
      <c r="NX47" s="1620"/>
      <c r="NY47" s="1620"/>
      <c r="NZ47" s="1620"/>
      <c r="OA47" s="1620"/>
      <c r="OB47" s="1620"/>
      <c r="OC47" s="1620"/>
      <c r="OD47" s="1620"/>
      <c r="OE47" s="345" t="s">
        <v>929</v>
      </c>
      <c r="OF47" s="345"/>
    </row>
    <row r="48" spans="1:396">
      <c r="A48" s="356">
        <f t="shared" si="26"/>
        <v>42</v>
      </c>
      <c r="B48" s="1618"/>
      <c r="C48" s="357">
        <f t="shared" si="1"/>
        <v>0</v>
      </c>
      <c r="D48" s="357">
        <f t="shared" si="1"/>
        <v>0</v>
      </c>
      <c r="E48" s="359">
        <f t="shared" si="5"/>
        <v>0</v>
      </c>
      <c r="F48" s="359">
        <f t="shared" si="6"/>
        <v>0</v>
      </c>
      <c r="G48" s="359">
        <f t="shared" si="7"/>
        <v>0</v>
      </c>
      <c r="H48" s="359">
        <f t="shared" si="8"/>
        <v>0</v>
      </c>
      <c r="I48" s="359">
        <f t="shared" si="9"/>
        <v>0</v>
      </c>
      <c r="J48" s="359">
        <f t="shared" si="10"/>
        <v>0</v>
      </c>
      <c r="K48" s="359">
        <f t="shared" si="11"/>
        <v>0</v>
      </c>
      <c r="L48" s="359">
        <f t="shared" si="12"/>
        <v>0</v>
      </c>
      <c r="M48" s="359">
        <f t="shared" si="13"/>
        <v>0</v>
      </c>
      <c r="N48" s="359">
        <f t="shared" si="14"/>
        <v>0</v>
      </c>
      <c r="O48" s="359">
        <f t="shared" si="15"/>
        <v>0</v>
      </c>
      <c r="P48" s="359">
        <f t="shared" si="16"/>
        <v>0</v>
      </c>
      <c r="Q48" s="359">
        <f t="shared" si="17"/>
        <v>0</v>
      </c>
      <c r="R48" s="359">
        <f t="shared" si="18"/>
        <v>0</v>
      </c>
      <c r="S48" s="359">
        <f t="shared" si="19"/>
        <v>0</v>
      </c>
      <c r="T48" s="359">
        <f t="shared" si="20"/>
        <v>0</v>
      </c>
      <c r="U48" s="359">
        <f t="shared" si="21"/>
        <v>0</v>
      </c>
      <c r="V48" s="359">
        <f t="shared" si="22"/>
        <v>0</v>
      </c>
      <c r="W48" s="359">
        <f t="shared" si="2"/>
        <v>0</v>
      </c>
      <c r="X48" s="359">
        <f t="shared" si="23"/>
        <v>0</v>
      </c>
      <c r="Y48" s="359">
        <f t="shared" si="3"/>
        <v>0</v>
      </c>
      <c r="Z48" s="359">
        <f t="shared" si="4"/>
        <v>0</v>
      </c>
      <c r="AA48" s="359">
        <f t="shared" si="24"/>
        <v>0</v>
      </c>
      <c r="AB48" s="359">
        <f t="shared" si="25"/>
        <v>0</v>
      </c>
      <c r="AC48" s="1619"/>
      <c r="AD48" s="1619"/>
      <c r="AE48" s="1619"/>
      <c r="AF48" s="1619"/>
      <c r="AG48" s="1619"/>
      <c r="AH48" s="1619"/>
      <c r="AI48" s="1619"/>
      <c r="AJ48" s="1619"/>
      <c r="AK48" s="1619"/>
      <c r="AL48" s="1619"/>
      <c r="AM48" s="1619"/>
      <c r="AN48" s="1619"/>
      <c r="AO48" s="1619"/>
      <c r="AP48" s="1619"/>
      <c r="AQ48" s="1619"/>
      <c r="AR48" s="1619"/>
      <c r="AS48" s="1619"/>
      <c r="AT48" s="1619"/>
      <c r="AU48" s="1619"/>
      <c r="AV48" s="1619"/>
      <c r="AW48" s="1619"/>
      <c r="AX48" s="1619"/>
      <c r="AY48" s="1619"/>
      <c r="AZ48" s="1619"/>
      <c r="BA48" s="1619"/>
      <c r="BB48" s="1619"/>
      <c r="BC48" s="1619"/>
      <c r="BD48" s="1619"/>
      <c r="BE48" s="1619"/>
      <c r="BF48" s="1619"/>
      <c r="BG48" s="1620"/>
      <c r="BH48" s="1620"/>
      <c r="BI48" s="1620"/>
      <c r="BJ48" s="1620"/>
      <c r="BK48" s="1620"/>
      <c r="BL48" s="1620"/>
      <c r="BM48" s="1620"/>
      <c r="BN48" s="1620"/>
      <c r="BO48" s="1620"/>
      <c r="BP48" s="1620"/>
      <c r="BQ48" s="1620"/>
      <c r="BR48" s="1620"/>
      <c r="BS48" s="1620"/>
      <c r="BT48" s="1620"/>
      <c r="BU48" s="1620"/>
      <c r="BV48" s="1620"/>
      <c r="BW48" s="1620"/>
      <c r="BX48" s="1620"/>
      <c r="BY48" s="1620"/>
      <c r="BZ48" s="1620"/>
      <c r="CA48" s="1620"/>
      <c r="CB48" s="1620"/>
      <c r="CC48" s="1620"/>
      <c r="CD48" s="1620"/>
      <c r="CE48" s="1620"/>
      <c r="CF48" s="1620"/>
      <c r="CG48" s="1620"/>
      <c r="CH48" s="1620"/>
      <c r="CI48" s="1620"/>
      <c r="CJ48" s="1620"/>
      <c r="CK48" s="1620"/>
      <c r="CL48" s="1619"/>
      <c r="CM48" s="1619"/>
      <c r="CN48" s="1619"/>
      <c r="CO48" s="1619"/>
      <c r="CP48" s="1619"/>
      <c r="CQ48" s="1619"/>
      <c r="CR48" s="1619"/>
      <c r="CS48" s="1619"/>
      <c r="CT48" s="1619"/>
      <c r="CU48" s="1619"/>
      <c r="CV48" s="1619"/>
      <c r="CW48" s="1619"/>
      <c r="CX48" s="1619"/>
      <c r="CY48" s="1619"/>
      <c r="CZ48" s="1619"/>
      <c r="DA48" s="1619"/>
      <c r="DB48" s="1619"/>
      <c r="DC48" s="1619"/>
      <c r="DD48" s="1619"/>
      <c r="DE48" s="1619"/>
      <c r="DF48" s="1619"/>
      <c r="DG48" s="1619"/>
      <c r="DH48" s="1619"/>
      <c r="DI48" s="1619"/>
      <c r="DJ48" s="1619"/>
      <c r="DK48" s="1619"/>
      <c r="DL48" s="1619"/>
      <c r="DM48" s="1619"/>
      <c r="DN48" s="1619"/>
      <c r="DO48" s="1619"/>
      <c r="DP48" s="1620"/>
      <c r="DQ48" s="1620"/>
      <c r="DR48" s="1620"/>
      <c r="DS48" s="1620"/>
      <c r="DT48" s="1620"/>
      <c r="DU48" s="1620"/>
      <c r="DV48" s="1620"/>
      <c r="DW48" s="1620"/>
      <c r="DX48" s="1620"/>
      <c r="DY48" s="1620"/>
      <c r="DZ48" s="1620"/>
      <c r="EA48" s="1620"/>
      <c r="EB48" s="1620"/>
      <c r="EC48" s="1620"/>
      <c r="ED48" s="1620"/>
      <c r="EE48" s="1620"/>
      <c r="EF48" s="1620"/>
      <c r="EG48" s="1620"/>
      <c r="EH48" s="1620"/>
      <c r="EI48" s="1620"/>
      <c r="EJ48" s="1620"/>
      <c r="EK48" s="1620"/>
      <c r="EL48" s="1620"/>
      <c r="EM48" s="1620"/>
      <c r="EN48" s="1620"/>
      <c r="EO48" s="1620"/>
      <c r="EP48" s="1620"/>
      <c r="EQ48" s="1620"/>
      <c r="ER48" s="1620"/>
      <c r="ES48" s="1620"/>
      <c r="ET48" s="1620"/>
      <c r="EU48" s="1619"/>
      <c r="EV48" s="1619"/>
      <c r="EW48" s="1619"/>
      <c r="EX48" s="1619"/>
      <c r="EY48" s="1619"/>
      <c r="EZ48" s="1619"/>
      <c r="FA48" s="1619"/>
      <c r="FB48" s="1619"/>
      <c r="FC48" s="1619"/>
      <c r="FD48" s="1619"/>
      <c r="FE48" s="1619"/>
      <c r="FF48" s="1619"/>
      <c r="FG48" s="1619"/>
      <c r="FH48" s="1619"/>
      <c r="FI48" s="1619"/>
      <c r="FJ48" s="1619"/>
      <c r="FK48" s="1619"/>
      <c r="FL48" s="1619"/>
      <c r="FM48" s="1619"/>
      <c r="FN48" s="1619"/>
      <c r="FO48" s="1619"/>
      <c r="FP48" s="1619"/>
      <c r="FQ48" s="1619"/>
      <c r="FR48" s="1619"/>
      <c r="FS48" s="1619"/>
      <c r="FT48" s="1619"/>
      <c r="FU48" s="1619"/>
      <c r="FV48" s="1619"/>
      <c r="FW48" s="1619"/>
      <c r="FX48" s="1619"/>
      <c r="FY48" s="1619"/>
      <c r="FZ48" s="1620"/>
      <c r="GA48" s="1620"/>
      <c r="GB48" s="1620"/>
      <c r="GC48" s="1620"/>
      <c r="GD48" s="1620"/>
      <c r="GE48" s="1620"/>
      <c r="GF48" s="1620"/>
      <c r="GG48" s="1620"/>
      <c r="GH48" s="1620"/>
      <c r="GI48" s="1620"/>
      <c r="GJ48" s="1620"/>
      <c r="GK48" s="1620"/>
      <c r="GL48" s="1620"/>
      <c r="GM48" s="1620"/>
      <c r="GN48" s="1620"/>
      <c r="GO48" s="1620"/>
      <c r="GP48" s="1620"/>
      <c r="GQ48" s="1620"/>
      <c r="GR48" s="1620"/>
      <c r="GS48" s="1620"/>
      <c r="GT48" s="1620"/>
      <c r="GU48" s="1620"/>
      <c r="GV48" s="1620"/>
      <c r="GW48" s="1620"/>
      <c r="GX48" s="1620"/>
      <c r="GY48" s="1620"/>
      <c r="GZ48" s="1620"/>
      <c r="HA48" s="1620"/>
      <c r="HB48" s="1620"/>
      <c r="HC48" s="1620"/>
      <c r="HD48" s="1619"/>
      <c r="HE48" s="1619"/>
      <c r="HF48" s="1619"/>
      <c r="HG48" s="1619"/>
      <c r="HH48" s="1619"/>
      <c r="HI48" s="1619"/>
      <c r="HJ48" s="1619"/>
      <c r="HK48" s="1619"/>
      <c r="HL48" s="1619"/>
      <c r="HM48" s="1619"/>
      <c r="HN48" s="1619"/>
      <c r="HO48" s="1619"/>
      <c r="HP48" s="1619"/>
      <c r="HQ48" s="1619"/>
      <c r="HR48" s="1619"/>
      <c r="HS48" s="1619"/>
      <c r="HT48" s="1619"/>
      <c r="HU48" s="1619"/>
      <c r="HV48" s="1619"/>
      <c r="HW48" s="1619"/>
      <c r="HX48" s="1619"/>
      <c r="HY48" s="1619"/>
      <c r="HZ48" s="1619"/>
      <c r="IA48" s="1619"/>
      <c r="IB48" s="1619"/>
      <c r="IC48" s="1619"/>
      <c r="ID48" s="1619"/>
      <c r="IE48" s="1619"/>
      <c r="IF48" s="1619"/>
      <c r="IG48" s="1619"/>
      <c r="IH48" s="1619"/>
      <c r="II48" s="1620"/>
      <c r="IJ48" s="1620"/>
      <c r="IK48" s="1620"/>
      <c r="IL48" s="1620"/>
      <c r="IM48" s="1620"/>
      <c r="IN48" s="1620"/>
      <c r="IO48" s="1620"/>
      <c r="IP48" s="1620"/>
      <c r="IQ48" s="1620"/>
      <c r="IR48" s="1620"/>
      <c r="IS48" s="1620"/>
      <c r="IT48" s="1620"/>
      <c r="IU48" s="1620"/>
      <c r="IV48" s="1620"/>
      <c r="IW48" s="1620"/>
      <c r="IX48" s="1620"/>
      <c r="IY48" s="1620"/>
      <c r="IZ48" s="1620"/>
      <c r="JA48" s="1620"/>
      <c r="JB48" s="1620"/>
      <c r="JC48" s="1620"/>
      <c r="JD48" s="1620"/>
      <c r="JE48" s="1620"/>
      <c r="JF48" s="1620"/>
      <c r="JG48" s="1620"/>
      <c r="JH48" s="1620"/>
      <c r="JI48" s="1620"/>
      <c r="JJ48" s="1620"/>
      <c r="JK48" s="1620"/>
      <c r="JL48" s="1620"/>
      <c r="JM48" s="1619"/>
      <c r="JN48" s="1619"/>
      <c r="JO48" s="1619"/>
      <c r="JP48" s="1619"/>
      <c r="JQ48" s="1619"/>
      <c r="JR48" s="1619"/>
      <c r="JS48" s="1619"/>
      <c r="JT48" s="1619"/>
      <c r="JU48" s="1619"/>
      <c r="JV48" s="1619"/>
      <c r="JW48" s="1619"/>
      <c r="JX48" s="1619"/>
      <c r="JY48" s="1619"/>
      <c r="JZ48" s="1619"/>
      <c r="KA48" s="1619"/>
      <c r="KB48" s="1619"/>
      <c r="KC48" s="1619"/>
      <c r="KD48" s="1619"/>
      <c r="KE48" s="1619"/>
      <c r="KF48" s="1619"/>
      <c r="KG48" s="1619"/>
      <c r="KH48" s="1619"/>
      <c r="KI48" s="1619"/>
      <c r="KJ48" s="1619"/>
      <c r="KK48" s="1619"/>
      <c r="KL48" s="1619"/>
      <c r="KM48" s="1619"/>
      <c r="KN48" s="1619"/>
      <c r="KO48" s="1619"/>
      <c r="KP48" s="1619"/>
      <c r="KQ48" s="1619"/>
      <c r="KR48" s="1620"/>
      <c r="KS48" s="1620"/>
      <c r="KT48" s="1620"/>
      <c r="KU48" s="1620"/>
      <c r="KV48" s="1620"/>
      <c r="KW48" s="1620"/>
      <c r="KX48" s="1620"/>
      <c r="KY48" s="1620"/>
      <c r="KZ48" s="1620"/>
      <c r="LA48" s="1620"/>
      <c r="LB48" s="1620"/>
      <c r="LC48" s="1620"/>
      <c r="LD48" s="1620"/>
      <c r="LE48" s="1620"/>
      <c r="LF48" s="1620"/>
      <c r="LG48" s="1620"/>
      <c r="LH48" s="1620"/>
      <c r="LI48" s="1620"/>
      <c r="LJ48" s="1620"/>
      <c r="LK48" s="1620"/>
      <c r="LL48" s="1620"/>
      <c r="LM48" s="1620"/>
      <c r="LN48" s="1620"/>
      <c r="LO48" s="1620"/>
      <c r="LP48" s="1620"/>
      <c r="LQ48" s="1620"/>
      <c r="LR48" s="1620"/>
      <c r="LS48" s="1620"/>
      <c r="LT48" s="1620"/>
      <c r="LU48" s="1620"/>
      <c r="LV48" s="1620"/>
      <c r="LW48" s="1619"/>
      <c r="LX48" s="1619"/>
      <c r="LY48" s="1619"/>
      <c r="LZ48" s="1619"/>
      <c r="MA48" s="1619"/>
      <c r="MB48" s="1619"/>
      <c r="MC48" s="1619"/>
      <c r="MD48" s="1619"/>
      <c r="ME48" s="1619"/>
      <c r="MF48" s="1619"/>
      <c r="MG48" s="1619"/>
      <c r="MH48" s="1619"/>
      <c r="MI48" s="1619"/>
      <c r="MJ48" s="1619"/>
      <c r="MK48" s="1619"/>
      <c r="ML48" s="1619"/>
      <c r="MM48" s="1619"/>
      <c r="MN48" s="1619"/>
      <c r="MO48" s="1619"/>
      <c r="MP48" s="1619"/>
      <c r="MQ48" s="1619"/>
      <c r="MR48" s="1619"/>
      <c r="MS48" s="1619"/>
      <c r="MT48" s="1619"/>
      <c r="MU48" s="1619"/>
      <c r="MV48" s="1619"/>
      <c r="MW48" s="1619"/>
      <c r="MX48" s="1619"/>
      <c r="MY48" s="1619"/>
      <c r="MZ48" s="1620"/>
      <c r="NA48" s="1620"/>
      <c r="NB48" s="1620"/>
      <c r="NC48" s="1620"/>
      <c r="ND48" s="1620"/>
      <c r="NE48" s="1620"/>
      <c r="NF48" s="1620"/>
      <c r="NG48" s="1620"/>
      <c r="NH48" s="1620"/>
      <c r="NI48" s="1620"/>
      <c r="NJ48" s="1620"/>
      <c r="NK48" s="1620"/>
      <c r="NL48" s="1620"/>
      <c r="NM48" s="1620"/>
      <c r="NN48" s="1620"/>
      <c r="NO48" s="1620"/>
      <c r="NP48" s="1620"/>
      <c r="NQ48" s="1620"/>
      <c r="NR48" s="1620"/>
      <c r="NS48" s="1620"/>
      <c r="NT48" s="1620"/>
      <c r="NU48" s="1620"/>
      <c r="NV48" s="1620"/>
      <c r="NW48" s="1620"/>
      <c r="NX48" s="1620"/>
      <c r="NY48" s="1620"/>
      <c r="NZ48" s="1620"/>
      <c r="OA48" s="1620"/>
      <c r="OB48" s="1620"/>
      <c r="OC48" s="1620"/>
      <c r="OD48" s="1620"/>
      <c r="OE48" s="345" t="s">
        <v>929</v>
      </c>
      <c r="OF48" s="345"/>
    </row>
    <row r="49" spans="1:396">
      <c r="A49" s="356">
        <f t="shared" si="26"/>
        <v>43</v>
      </c>
      <c r="B49" s="1618"/>
      <c r="C49" s="357">
        <f t="shared" si="1"/>
        <v>0</v>
      </c>
      <c r="D49" s="357">
        <f t="shared" si="1"/>
        <v>0</v>
      </c>
      <c r="E49" s="359">
        <f t="shared" si="5"/>
        <v>0</v>
      </c>
      <c r="F49" s="359">
        <f t="shared" si="6"/>
        <v>0</v>
      </c>
      <c r="G49" s="359">
        <f t="shared" si="7"/>
        <v>0</v>
      </c>
      <c r="H49" s="359">
        <f t="shared" si="8"/>
        <v>0</v>
      </c>
      <c r="I49" s="359">
        <f t="shared" si="9"/>
        <v>0</v>
      </c>
      <c r="J49" s="359">
        <f t="shared" si="10"/>
        <v>0</v>
      </c>
      <c r="K49" s="359">
        <f t="shared" si="11"/>
        <v>0</v>
      </c>
      <c r="L49" s="359">
        <f t="shared" si="12"/>
        <v>0</v>
      </c>
      <c r="M49" s="359">
        <f t="shared" si="13"/>
        <v>0</v>
      </c>
      <c r="N49" s="359">
        <f t="shared" si="14"/>
        <v>0</v>
      </c>
      <c r="O49" s="359">
        <f t="shared" si="15"/>
        <v>0</v>
      </c>
      <c r="P49" s="359">
        <f t="shared" si="16"/>
        <v>0</v>
      </c>
      <c r="Q49" s="359">
        <f t="shared" si="17"/>
        <v>0</v>
      </c>
      <c r="R49" s="359">
        <f t="shared" si="18"/>
        <v>0</v>
      </c>
      <c r="S49" s="359">
        <f t="shared" si="19"/>
        <v>0</v>
      </c>
      <c r="T49" s="359">
        <f t="shared" si="20"/>
        <v>0</v>
      </c>
      <c r="U49" s="359">
        <f t="shared" si="21"/>
        <v>0</v>
      </c>
      <c r="V49" s="359">
        <f t="shared" si="22"/>
        <v>0</v>
      </c>
      <c r="W49" s="359">
        <f t="shared" si="2"/>
        <v>0</v>
      </c>
      <c r="X49" s="359">
        <f t="shared" si="23"/>
        <v>0</v>
      </c>
      <c r="Y49" s="359">
        <f t="shared" si="3"/>
        <v>0</v>
      </c>
      <c r="Z49" s="359">
        <f t="shared" si="4"/>
        <v>0</v>
      </c>
      <c r="AA49" s="359">
        <f t="shared" si="24"/>
        <v>0</v>
      </c>
      <c r="AB49" s="359">
        <f t="shared" si="25"/>
        <v>0</v>
      </c>
      <c r="AC49" s="1619"/>
      <c r="AD49" s="1619"/>
      <c r="AE49" s="1619"/>
      <c r="AF49" s="1619"/>
      <c r="AG49" s="1619"/>
      <c r="AH49" s="1619"/>
      <c r="AI49" s="1619"/>
      <c r="AJ49" s="1619"/>
      <c r="AK49" s="1619"/>
      <c r="AL49" s="1619"/>
      <c r="AM49" s="1619"/>
      <c r="AN49" s="1619"/>
      <c r="AO49" s="1619"/>
      <c r="AP49" s="1619"/>
      <c r="AQ49" s="1619"/>
      <c r="AR49" s="1619"/>
      <c r="AS49" s="1619"/>
      <c r="AT49" s="1619"/>
      <c r="AU49" s="1619"/>
      <c r="AV49" s="1619"/>
      <c r="AW49" s="1619"/>
      <c r="AX49" s="1619"/>
      <c r="AY49" s="1619"/>
      <c r="AZ49" s="1619"/>
      <c r="BA49" s="1619"/>
      <c r="BB49" s="1619"/>
      <c r="BC49" s="1619"/>
      <c r="BD49" s="1619"/>
      <c r="BE49" s="1619"/>
      <c r="BF49" s="1619"/>
      <c r="BG49" s="1620"/>
      <c r="BH49" s="1620"/>
      <c r="BI49" s="1620"/>
      <c r="BJ49" s="1620"/>
      <c r="BK49" s="1620"/>
      <c r="BL49" s="1620"/>
      <c r="BM49" s="1620"/>
      <c r="BN49" s="1620"/>
      <c r="BO49" s="1620"/>
      <c r="BP49" s="1620"/>
      <c r="BQ49" s="1620"/>
      <c r="BR49" s="1620"/>
      <c r="BS49" s="1620"/>
      <c r="BT49" s="1620"/>
      <c r="BU49" s="1620"/>
      <c r="BV49" s="1620"/>
      <c r="BW49" s="1620"/>
      <c r="BX49" s="1620"/>
      <c r="BY49" s="1620"/>
      <c r="BZ49" s="1620"/>
      <c r="CA49" s="1620"/>
      <c r="CB49" s="1620"/>
      <c r="CC49" s="1620"/>
      <c r="CD49" s="1620"/>
      <c r="CE49" s="1620"/>
      <c r="CF49" s="1620"/>
      <c r="CG49" s="1620"/>
      <c r="CH49" s="1620"/>
      <c r="CI49" s="1620"/>
      <c r="CJ49" s="1620"/>
      <c r="CK49" s="1620"/>
      <c r="CL49" s="1619"/>
      <c r="CM49" s="1619"/>
      <c r="CN49" s="1619"/>
      <c r="CO49" s="1619"/>
      <c r="CP49" s="1619"/>
      <c r="CQ49" s="1619"/>
      <c r="CR49" s="1619"/>
      <c r="CS49" s="1619"/>
      <c r="CT49" s="1619"/>
      <c r="CU49" s="1619"/>
      <c r="CV49" s="1619"/>
      <c r="CW49" s="1619"/>
      <c r="CX49" s="1619"/>
      <c r="CY49" s="1619"/>
      <c r="CZ49" s="1619"/>
      <c r="DA49" s="1619"/>
      <c r="DB49" s="1619"/>
      <c r="DC49" s="1619"/>
      <c r="DD49" s="1619"/>
      <c r="DE49" s="1619"/>
      <c r="DF49" s="1619"/>
      <c r="DG49" s="1619"/>
      <c r="DH49" s="1619"/>
      <c r="DI49" s="1619"/>
      <c r="DJ49" s="1619"/>
      <c r="DK49" s="1619"/>
      <c r="DL49" s="1619"/>
      <c r="DM49" s="1619"/>
      <c r="DN49" s="1619"/>
      <c r="DO49" s="1619"/>
      <c r="DP49" s="1620"/>
      <c r="DQ49" s="1620"/>
      <c r="DR49" s="1620"/>
      <c r="DS49" s="1620"/>
      <c r="DT49" s="1620"/>
      <c r="DU49" s="1620"/>
      <c r="DV49" s="1620"/>
      <c r="DW49" s="1620"/>
      <c r="DX49" s="1620"/>
      <c r="DY49" s="1620"/>
      <c r="DZ49" s="1620"/>
      <c r="EA49" s="1620"/>
      <c r="EB49" s="1620"/>
      <c r="EC49" s="1620"/>
      <c r="ED49" s="1620"/>
      <c r="EE49" s="1620"/>
      <c r="EF49" s="1620"/>
      <c r="EG49" s="1620"/>
      <c r="EH49" s="1620"/>
      <c r="EI49" s="1620"/>
      <c r="EJ49" s="1620"/>
      <c r="EK49" s="1620"/>
      <c r="EL49" s="1620"/>
      <c r="EM49" s="1620"/>
      <c r="EN49" s="1620"/>
      <c r="EO49" s="1620"/>
      <c r="EP49" s="1620"/>
      <c r="EQ49" s="1620"/>
      <c r="ER49" s="1620"/>
      <c r="ES49" s="1620"/>
      <c r="ET49" s="1620"/>
      <c r="EU49" s="1619"/>
      <c r="EV49" s="1619"/>
      <c r="EW49" s="1619"/>
      <c r="EX49" s="1619"/>
      <c r="EY49" s="1619"/>
      <c r="EZ49" s="1619"/>
      <c r="FA49" s="1619"/>
      <c r="FB49" s="1619"/>
      <c r="FC49" s="1619"/>
      <c r="FD49" s="1619"/>
      <c r="FE49" s="1619"/>
      <c r="FF49" s="1619"/>
      <c r="FG49" s="1619"/>
      <c r="FH49" s="1619"/>
      <c r="FI49" s="1619"/>
      <c r="FJ49" s="1619"/>
      <c r="FK49" s="1619"/>
      <c r="FL49" s="1619"/>
      <c r="FM49" s="1619"/>
      <c r="FN49" s="1619"/>
      <c r="FO49" s="1619"/>
      <c r="FP49" s="1619"/>
      <c r="FQ49" s="1619"/>
      <c r="FR49" s="1619"/>
      <c r="FS49" s="1619"/>
      <c r="FT49" s="1619"/>
      <c r="FU49" s="1619"/>
      <c r="FV49" s="1619"/>
      <c r="FW49" s="1619"/>
      <c r="FX49" s="1619"/>
      <c r="FY49" s="1619"/>
      <c r="FZ49" s="1620"/>
      <c r="GA49" s="1620"/>
      <c r="GB49" s="1620"/>
      <c r="GC49" s="1620"/>
      <c r="GD49" s="1620"/>
      <c r="GE49" s="1620"/>
      <c r="GF49" s="1620"/>
      <c r="GG49" s="1620"/>
      <c r="GH49" s="1620"/>
      <c r="GI49" s="1620"/>
      <c r="GJ49" s="1620"/>
      <c r="GK49" s="1620"/>
      <c r="GL49" s="1620"/>
      <c r="GM49" s="1620"/>
      <c r="GN49" s="1620"/>
      <c r="GO49" s="1620"/>
      <c r="GP49" s="1620"/>
      <c r="GQ49" s="1620"/>
      <c r="GR49" s="1620"/>
      <c r="GS49" s="1620"/>
      <c r="GT49" s="1620"/>
      <c r="GU49" s="1620"/>
      <c r="GV49" s="1620"/>
      <c r="GW49" s="1620"/>
      <c r="GX49" s="1620"/>
      <c r="GY49" s="1620"/>
      <c r="GZ49" s="1620"/>
      <c r="HA49" s="1620"/>
      <c r="HB49" s="1620"/>
      <c r="HC49" s="1620"/>
      <c r="HD49" s="1619"/>
      <c r="HE49" s="1619"/>
      <c r="HF49" s="1619"/>
      <c r="HG49" s="1619"/>
      <c r="HH49" s="1619"/>
      <c r="HI49" s="1619"/>
      <c r="HJ49" s="1619"/>
      <c r="HK49" s="1619"/>
      <c r="HL49" s="1619"/>
      <c r="HM49" s="1619"/>
      <c r="HN49" s="1619"/>
      <c r="HO49" s="1619"/>
      <c r="HP49" s="1619"/>
      <c r="HQ49" s="1619"/>
      <c r="HR49" s="1619"/>
      <c r="HS49" s="1619"/>
      <c r="HT49" s="1619"/>
      <c r="HU49" s="1619"/>
      <c r="HV49" s="1619"/>
      <c r="HW49" s="1619"/>
      <c r="HX49" s="1619"/>
      <c r="HY49" s="1619"/>
      <c r="HZ49" s="1619"/>
      <c r="IA49" s="1619"/>
      <c r="IB49" s="1619"/>
      <c r="IC49" s="1619"/>
      <c r="ID49" s="1619"/>
      <c r="IE49" s="1619"/>
      <c r="IF49" s="1619"/>
      <c r="IG49" s="1619"/>
      <c r="IH49" s="1619"/>
      <c r="II49" s="1620"/>
      <c r="IJ49" s="1620"/>
      <c r="IK49" s="1620"/>
      <c r="IL49" s="1620"/>
      <c r="IM49" s="1620"/>
      <c r="IN49" s="1620"/>
      <c r="IO49" s="1620"/>
      <c r="IP49" s="1620"/>
      <c r="IQ49" s="1620"/>
      <c r="IR49" s="1620"/>
      <c r="IS49" s="1620"/>
      <c r="IT49" s="1620"/>
      <c r="IU49" s="1620"/>
      <c r="IV49" s="1620"/>
      <c r="IW49" s="1620"/>
      <c r="IX49" s="1620"/>
      <c r="IY49" s="1620"/>
      <c r="IZ49" s="1620"/>
      <c r="JA49" s="1620"/>
      <c r="JB49" s="1620"/>
      <c r="JC49" s="1620"/>
      <c r="JD49" s="1620"/>
      <c r="JE49" s="1620"/>
      <c r="JF49" s="1620"/>
      <c r="JG49" s="1620"/>
      <c r="JH49" s="1620"/>
      <c r="JI49" s="1620"/>
      <c r="JJ49" s="1620"/>
      <c r="JK49" s="1620"/>
      <c r="JL49" s="1620"/>
      <c r="JM49" s="1619"/>
      <c r="JN49" s="1619"/>
      <c r="JO49" s="1619"/>
      <c r="JP49" s="1619"/>
      <c r="JQ49" s="1619"/>
      <c r="JR49" s="1619"/>
      <c r="JS49" s="1619"/>
      <c r="JT49" s="1619"/>
      <c r="JU49" s="1619"/>
      <c r="JV49" s="1619"/>
      <c r="JW49" s="1619"/>
      <c r="JX49" s="1619"/>
      <c r="JY49" s="1619"/>
      <c r="JZ49" s="1619"/>
      <c r="KA49" s="1619"/>
      <c r="KB49" s="1619"/>
      <c r="KC49" s="1619"/>
      <c r="KD49" s="1619"/>
      <c r="KE49" s="1619"/>
      <c r="KF49" s="1619"/>
      <c r="KG49" s="1619"/>
      <c r="KH49" s="1619"/>
      <c r="KI49" s="1619"/>
      <c r="KJ49" s="1619"/>
      <c r="KK49" s="1619"/>
      <c r="KL49" s="1619"/>
      <c r="KM49" s="1619"/>
      <c r="KN49" s="1619"/>
      <c r="KO49" s="1619"/>
      <c r="KP49" s="1619"/>
      <c r="KQ49" s="1619"/>
      <c r="KR49" s="1620"/>
      <c r="KS49" s="1620"/>
      <c r="KT49" s="1620"/>
      <c r="KU49" s="1620"/>
      <c r="KV49" s="1620"/>
      <c r="KW49" s="1620"/>
      <c r="KX49" s="1620"/>
      <c r="KY49" s="1620"/>
      <c r="KZ49" s="1620"/>
      <c r="LA49" s="1620"/>
      <c r="LB49" s="1620"/>
      <c r="LC49" s="1620"/>
      <c r="LD49" s="1620"/>
      <c r="LE49" s="1620"/>
      <c r="LF49" s="1620"/>
      <c r="LG49" s="1620"/>
      <c r="LH49" s="1620"/>
      <c r="LI49" s="1620"/>
      <c r="LJ49" s="1620"/>
      <c r="LK49" s="1620"/>
      <c r="LL49" s="1620"/>
      <c r="LM49" s="1620"/>
      <c r="LN49" s="1620"/>
      <c r="LO49" s="1620"/>
      <c r="LP49" s="1620"/>
      <c r="LQ49" s="1620"/>
      <c r="LR49" s="1620"/>
      <c r="LS49" s="1620"/>
      <c r="LT49" s="1620"/>
      <c r="LU49" s="1620"/>
      <c r="LV49" s="1620"/>
      <c r="LW49" s="1619"/>
      <c r="LX49" s="1619"/>
      <c r="LY49" s="1619"/>
      <c r="LZ49" s="1619"/>
      <c r="MA49" s="1619"/>
      <c r="MB49" s="1619"/>
      <c r="MC49" s="1619"/>
      <c r="MD49" s="1619"/>
      <c r="ME49" s="1619"/>
      <c r="MF49" s="1619"/>
      <c r="MG49" s="1619"/>
      <c r="MH49" s="1619"/>
      <c r="MI49" s="1619"/>
      <c r="MJ49" s="1619"/>
      <c r="MK49" s="1619"/>
      <c r="ML49" s="1619"/>
      <c r="MM49" s="1619"/>
      <c r="MN49" s="1619"/>
      <c r="MO49" s="1619"/>
      <c r="MP49" s="1619"/>
      <c r="MQ49" s="1619"/>
      <c r="MR49" s="1619"/>
      <c r="MS49" s="1619"/>
      <c r="MT49" s="1619"/>
      <c r="MU49" s="1619"/>
      <c r="MV49" s="1619"/>
      <c r="MW49" s="1619"/>
      <c r="MX49" s="1619"/>
      <c r="MY49" s="1619"/>
      <c r="MZ49" s="1620"/>
      <c r="NA49" s="1620"/>
      <c r="NB49" s="1620"/>
      <c r="NC49" s="1620"/>
      <c r="ND49" s="1620"/>
      <c r="NE49" s="1620"/>
      <c r="NF49" s="1620"/>
      <c r="NG49" s="1620"/>
      <c r="NH49" s="1620"/>
      <c r="NI49" s="1620"/>
      <c r="NJ49" s="1620"/>
      <c r="NK49" s="1620"/>
      <c r="NL49" s="1620"/>
      <c r="NM49" s="1620"/>
      <c r="NN49" s="1620"/>
      <c r="NO49" s="1620"/>
      <c r="NP49" s="1620"/>
      <c r="NQ49" s="1620"/>
      <c r="NR49" s="1620"/>
      <c r="NS49" s="1620"/>
      <c r="NT49" s="1620"/>
      <c r="NU49" s="1620"/>
      <c r="NV49" s="1620"/>
      <c r="NW49" s="1620"/>
      <c r="NX49" s="1620"/>
      <c r="NY49" s="1620"/>
      <c r="NZ49" s="1620"/>
      <c r="OA49" s="1620"/>
      <c r="OB49" s="1620"/>
      <c r="OC49" s="1620"/>
      <c r="OD49" s="1620"/>
      <c r="OE49" s="345" t="s">
        <v>929</v>
      </c>
      <c r="OF49" s="345"/>
    </row>
    <row r="50" spans="1:396">
      <c r="A50" s="356">
        <f t="shared" si="26"/>
        <v>44</v>
      </c>
      <c r="B50" s="1618"/>
      <c r="C50" s="357">
        <f t="shared" si="1"/>
        <v>0</v>
      </c>
      <c r="D50" s="357">
        <f t="shared" si="1"/>
        <v>0</v>
      </c>
      <c r="E50" s="359">
        <f t="shared" si="5"/>
        <v>0</v>
      </c>
      <c r="F50" s="359">
        <f t="shared" si="6"/>
        <v>0</v>
      </c>
      <c r="G50" s="359">
        <f t="shared" si="7"/>
        <v>0</v>
      </c>
      <c r="H50" s="359">
        <f t="shared" si="8"/>
        <v>0</v>
      </c>
      <c r="I50" s="359">
        <f t="shared" si="9"/>
        <v>0</v>
      </c>
      <c r="J50" s="359">
        <f t="shared" si="10"/>
        <v>0</v>
      </c>
      <c r="K50" s="359">
        <f t="shared" si="11"/>
        <v>0</v>
      </c>
      <c r="L50" s="359">
        <f t="shared" si="12"/>
        <v>0</v>
      </c>
      <c r="M50" s="359">
        <f t="shared" si="13"/>
        <v>0</v>
      </c>
      <c r="N50" s="359">
        <f t="shared" si="14"/>
        <v>0</v>
      </c>
      <c r="O50" s="359">
        <f t="shared" si="15"/>
        <v>0</v>
      </c>
      <c r="P50" s="359">
        <f t="shared" si="16"/>
        <v>0</v>
      </c>
      <c r="Q50" s="359">
        <f t="shared" si="17"/>
        <v>0</v>
      </c>
      <c r="R50" s="359">
        <f t="shared" si="18"/>
        <v>0</v>
      </c>
      <c r="S50" s="359">
        <f t="shared" si="19"/>
        <v>0</v>
      </c>
      <c r="T50" s="359">
        <f t="shared" si="20"/>
        <v>0</v>
      </c>
      <c r="U50" s="359">
        <f t="shared" si="21"/>
        <v>0</v>
      </c>
      <c r="V50" s="359">
        <f t="shared" si="22"/>
        <v>0</v>
      </c>
      <c r="W50" s="359">
        <f t="shared" si="2"/>
        <v>0</v>
      </c>
      <c r="X50" s="359">
        <f t="shared" si="23"/>
        <v>0</v>
      </c>
      <c r="Y50" s="359">
        <f t="shared" si="3"/>
        <v>0</v>
      </c>
      <c r="Z50" s="359">
        <f t="shared" si="4"/>
        <v>0</v>
      </c>
      <c r="AA50" s="359">
        <f t="shared" si="24"/>
        <v>0</v>
      </c>
      <c r="AB50" s="359">
        <f t="shared" si="25"/>
        <v>0</v>
      </c>
      <c r="AC50" s="1619"/>
      <c r="AD50" s="1619"/>
      <c r="AE50" s="1619"/>
      <c r="AF50" s="1619"/>
      <c r="AG50" s="1619"/>
      <c r="AH50" s="1619"/>
      <c r="AI50" s="1619"/>
      <c r="AJ50" s="1619"/>
      <c r="AK50" s="1619"/>
      <c r="AL50" s="1619"/>
      <c r="AM50" s="1619"/>
      <c r="AN50" s="1619"/>
      <c r="AO50" s="1619"/>
      <c r="AP50" s="1619"/>
      <c r="AQ50" s="1619"/>
      <c r="AR50" s="1619"/>
      <c r="AS50" s="1619"/>
      <c r="AT50" s="1619"/>
      <c r="AU50" s="1619"/>
      <c r="AV50" s="1619"/>
      <c r="AW50" s="1619"/>
      <c r="AX50" s="1619"/>
      <c r="AY50" s="1619"/>
      <c r="AZ50" s="1619"/>
      <c r="BA50" s="1619"/>
      <c r="BB50" s="1619"/>
      <c r="BC50" s="1619"/>
      <c r="BD50" s="1619"/>
      <c r="BE50" s="1619"/>
      <c r="BF50" s="1619"/>
      <c r="BG50" s="1620"/>
      <c r="BH50" s="1620"/>
      <c r="BI50" s="1620"/>
      <c r="BJ50" s="1620"/>
      <c r="BK50" s="1620"/>
      <c r="BL50" s="1620"/>
      <c r="BM50" s="1620"/>
      <c r="BN50" s="1620"/>
      <c r="BO50" s="1620"/>
      <c r="BP50" s="1620"/>
      <c r="BQ50" s="1620"/>
      <c r="BR50" s="1620"/>
      <c r="BS50" s="1620"/>
      <c r="BT50" s="1620"/>
      <c r="BU50" s="1620"/>
      <c r="BV50" s="1620"/>
      <c r="BW50" s="1620"/>
      <c r="BX50" s="1620"/>
      <c r="BY50" s="1620"/>
      <c r="BZ50" s="1620"/>
      <c r="CA50" s="1620"/>
      <c r="CB50" s="1620"/>
      <c r="CC50" s="1620"/>
      <c r="CD50" s="1620"/>
      <c r="CE50" s="1620"/>
      <c r="CF50" s="1620"/>
      <c r="CG50" s="1620"/>
      <c r="CH50" s="1620"/>
      <c r="CI50" s="1620"/>
      <c r="CJ50" s="1620"/>
      <c r="CK50" s="1620"/>
      <c r="CL50" s="1619"/>
      <c r="CM50" s="1619"/>
      <c r="CN50" s="1619"/>
      <c r="CO50" s="1619"/>
      <c r="CP50" s="1619"/>
      <c r="CQ50" s="1619"/>
      <c r="CR50" s="1619"/>
      <c r="CS50" s="1619"/>
      <c r="CT50" s="1619"/>
      <c r="CU50" s="1619"/>
      <c r="CV50" s="1619"/>
      <c r="CW50" s="1619"/>
      <c r="CX50" s="1619"/>
      <c r="CY50" s="1619"/>
      <c r="CZ50" s="1619"/>
      <c r="DA50" s="1619"/>
      <c r="DB50" s="1619"/>
      <c r="DC50" s="1619"/>
      <c r="DD50" s="1619"/>
      <c r="DE50" s="1619"/>
      <c r="DF50" s="1619"/>
      <c r="DG50" s="1619"/>
      <c r="DH50" s="1619"/>
      <c r="DI50" s="1619"/>
      <c r="DJ50" s="1619"/>
      <c r="DK50" s="1619"/>
      <c r="DL50" s="1619"/>
      <c r="DM50" s="1619"/>
      <c r="DN50" s="1619"/>
      <c r="DO50" s="1619"/>
      <c r="DP50" s="1620"/>
      <c r="DQ50" s="1620"/>
      <c r="DR50" s="1620"/>
      <c r="DS50" s="1620"/>
      <c r="DT50" s="1620"/>
      <c r="DU50" s="1620"/>
      <c r="DV50" s="1620"/>
      <c r="DW50" s="1620"/>
      <c r="DX50" s="1620"/>
      <c r="DY50" s="1620"/>
      <c r="DZ50" s="1620"/>
      <c r="EA50" s="1620"/>
      <c r="EB50" s="1620"/>
      <c r="EC50" s="1620"/>
      <c r="ED50" s="1620"/>
      <c r="EE50" s="1620"/>
      <c r="EF50" s="1620"/>
      <c r="EG50" s="1620"/>
      <c r="EH50" s="1620"/>
      <c r="EI50" s="1620"/>
      <c r="EJ50" s="1620"/>
      <c r="EK50" s="1620"/>
      <c r="EL50" s="1620"/>
      <c r="EM50" s="1620"/>
      <c r="EN50" s="1620"/>
      <c r="EO50" s="1620"/>
      <c r="EP50" s="1620"/>
      <c r="EQ50" s="1620"/>
      <c r="ER50" s="1620"/>
      <c r="ES50" s="1620"/>
      <c r="ET50" s="1620"/>
      <c r="EU50" s="1619"/>
      <c r="EV50" s="1619"/>
      <c r="EW50" s="1619"/>
      <c r="EX50" s="1619"/>
      <c r="EY50" s="1619"/>
      <c r="EZ50" s="1619"/>
      <c r="FA50" s="1619"/>
      <c r="FB50" s="1619"/>
      <c r="FC50" s="1619"/>
      <c r="FD50" s="1619"/>
      <c r="FE50" s="1619"/>
      <c r="FF50" s="1619"/>
      <c r="FG50" s="1619"/>
      <c r="FH50" s="1619"/>
      <c r="FI50" s="1619"/>
      <c r="FJ50" s="1619"/>
      <c r="FK50" s="1619"/>
      <c r="FL50" s="1619"/>
      <c r="FM50" s="1619"/>
      <c r="FN50" s="1619"/>
      <c r="FO50" s="1619"/>
      <c r="FP50" s="1619"/>
      <c r="FQ50" s="1619"/>
      <c r="FR50" s="1619"/>
      <c r="FS50" s="1619"/>
      <c r="FT50" s="1619"/>
      <c r="FU50" s="1619"/>
      <c r="FV50" s="1619"/>
      <c r="FW50" s="1619"/>
      <c r="FX50" s="1619"/>
      <c r="FY50" s="1619"/>
      <c r="FZ50" s="1620"/>
      <c r="GA50" s="1620"/>
      <c r="GB50" s="1620"/>
      <c r="GC50" s="1620"/>
      <c r="GD50" s="1620"/>
      <c r="GE50" s="1620"/>
      <c r="GF50" s="1620"/>
      <c r="GG50" s="1620"/>
      <c r="GH50" s="1620"/>
      <c r="GI50" s="1620"/>
      <c r="GJ50" s="1620"/>
      <c r="GK50" s="1620"/>
      <c r="GL50" s="1620"/>
      <c r="GM50" s="1620"/>
      <c r="GN50" s="1620"/>
      <c r="GO50" s="1620"/>
      <c r="GP50" s="1620"/>
      <c r="GQ50" s="1620"/>
      <c r="GR50" s="1620"/>
      <c r="GS50" s="1620"/>
      <c r="GT50" s="1620"/>
      <c r="GU50" s="1620"/>
      <c r="GV50" s="1620"/>
      <c r="GW50" s="1620"/>
      <c r="GX50" s="1620"/>
      <c r="GY50" s="1620"/>
      <c r="GZ50" s="1620"/>
      <c r="HA50" s="1620"/>
      <c r="HB50" s="1620"/>
      <c r="HC50" s="1620"/>
      <c r="HD50" s="1619"/>
      <c r="HE50" s="1619"/>
      <c r="HF50" s="1619"/>
      <c r="HG50" s="1619"/>
      <c r="HH50" s="1619"/>
      <c r="HI50" s="1619"/>
      <c r="HJ50" s="1619"/>
      <c r="HK50" s="1619"/>
      <c r="HL50" s="1619"/>
      <c r="HM50" s="1619"/>
      <c r="HN50" s="1619"/>
      <c r="HO50" s="1619"/>
      <c r="HP50" s="1619"/>
      <c r="HQ50" s="1619"/>
      <c r="HR50" s="1619"/>
      <c r="HS50" s="1619"/>
      <c r="HT50" s="1619"/>
      <c r="HU50" s="1619"/>
      <c r="HV50" s="1619"/>
      <c r="HW50" s="1619"/>
      <c r="HX50" s="1619"/>
      <c r="HY50" s="1619"/>
      <c r="HZ50" s="1619"/>
      <c r="IA50" s="1619"/>
      <c r="IB50" s="1619"/>
      <c r="IC50" s="1619"/>
      <c r="ID50" s="1619"/>
      <c r="IE50" s="1619"/>
      <c r="IF50" s="1619"/>
      <c r="IG50" s="1619"/>
      <c r="IH50" s="1619"/>
      <c r="II50" s="1620"/>
      <c r="IJ50" s="1620"/>
      <c r="IK50" s="1620"/>
      <c r="IL50" s="1620"/>
      <c r="IM50" s="1620"/>
      <c r="IN50" s="1620"/>
      <c r="IO50" s="1620"/>
      <c r="IP50" s="1620"/>
      <c r="IQ50" s="1620"/>
      <c r="IR50" s="1620"/>
      <c r="IS50" s="1620"/>
      <c r="IT50" s="1620"/>
      <c r="IU50" s="1620"/>
      <c r="IV50" s="1620"/>
      <c r="IW50" s="1620"/>
      <c r="IX50" s="1620"/>
      <c r="IY50" s="1620"/>
      <c r="IZ50" s="1620"/>
      <c r="JA50" s="1620"/>
      <c r="JB50" s="1620"/>
      <c r="JC50" s="1620"/>
      <c r="JD50" s="1620"/>
      <c r="JE50" s="1620"/>
      <c r="JF50" s="1620"/>
      <c r="JG50" s="1620"/>
      <c r="JH50" s="1620"/>
      <c r="JI50" s="1620"/>
      <c r="JJ50" s="1620"/>
      <c r="JK50" s="1620"/>
      <c r="JL50" s="1620"/>
      <c r="JM50" s="1619"/>
      <c r="JN50" s="1619"/>
      <c r="JO50" s="1619"/>
      <c r="JP50" s="1619"/>
      <c r="JQ50" s="1619"/>
      <c r="JR50" s="1619"/>
      <c r="JS50" s="1619"/>
      <c r="JT50" s="1619"/>
      <c r="JU50" s="1619"/>
      <c r="JV50" s="1619"/>
      <c r="JW50" s="1619"/>
      <c r="JX50" s="1619"/>
      <c r="JY50" s="1619"/>
      <c r="JZ50" s="1619"/>
      <c r="KA50" s="1619"/>
      <c r="KB50" s="1619"/>
      <c r="KC50" s="1619"/>
      <c r="KD50" s="1619"/>
      <c r="KE50" s="1619"/>
      <c r="KF50" s="1619"/>
      <c r="KG50" s="1619"/>
      <c r="KH50" s="1619"/>
      <c r="KI50" s="1619"/>
      <c r="KJ50" s="1619"/>
      <c r="KK50" s="1619"/>
      <c r="KL50" s="1619"/>
      <c r="KM50" s="1619"/>
      <c r="KN50" s="1619"/>
      <c r="KO50" s="1619"/>
      <c r="KP50" s="1619"/>
      <c r="KQ50" s="1619"/>
      <c r="KR50" s="1620"/>
      <c r="KS50" s="1620"/>
      <c r="KT50" s="1620"/>
      <c r="KU50" s="1620"/>
      <c r="KV50" s="1620"/>
      <c r="KW50" s="1620"/>
      <c r="KX50" s="1620"/>
      <c r="KY50" s="1620"/>
      <c r="KZ50" s="1620"/>
      <c r="LA50" s="1620"/>
      <c r="LB50" s="1620"/>
      <c r="LC50" s="1620"/>
      <c r="LD50" s="1620"/>
      <c r="LE50" s="1620"/>
      <c r="LF50" s="1620"/>
      <c r="LG50" s="1620"/>
      <c r="LH50" s="1620"/>
      <c r="LI50" s="1620"/>
      <c r="LJ50" s="1620"/>
      <c r="LK50" s="1620"/>
      <c r="LL50" s="1620"/>
      <c r="LM50" s="1620"/>
      <c r="LN50" s="1620"/>
      <c r="LO50" s="1620"/>
      <c r="LP50" s="1620"/>
      <c r="LQ50" s="1620"/>
      <c r="LR50" s="1620"/>
      <c r="LS50" s="1620"/>
      <c r="LT50" s="1620"/>
      <c r="LU50" s="1620"/>
      <c r="LV50" s="1620"/>
      <c r="LW50" s="1619"/>
      <c r="LX50" s="1619"/>
      <c r="LY50" s="1619"/>
      <c r="LZ50" s="1619"/>
      <c r="MA50" s="1619"/>
      <c r="MB50" s="1619"/>
      <c r="MC50" s="1619"/>
      <c r="MD50" s="1619"/>
      <c r="ME50" s="1619"/>
      <c r="MF50" s="1619"/>
      <c r="MG50" s="1619"/>
      <c r="MH50" s="1619"/>
      <c r="MI50" s="1619"/>
      <c r="MJ50" s="1619"/>
      <c r="MK50" s="1619"/>
      <c r="ML50" s="1619"/>
      <c r="MM50" s="1619"/>
      <c r="MN50" s="1619"/>
      <c r="MO50" s="1619"/>
      <c r="MP50" s="1619"/>
      <c r="MQ50" s="1619"/>
      <c r="MR50" s="1619"/>
      <c r="MS50" s="1619"/>
      <c r="MT50" s="1619"/>
      <c r="MU50" s="1619"/>
      <c r="MV50" s="1619"/>
      <c r="MW50" s="1619"/>
      <c r="MX50" s="1619"/>
      <c r="MY50" s="1619"/>
      <c r="MZ50" s="1620"/>
      <c r="NA50" s="1620"/>
      <c r="NB50" s="1620"/>
      <c r="NC50" s="1620"/>
      <c r="ND50" s="1620"/>
      <c r="NE50" s="1620"/>
      <c r="NF50" s="1620"/>
      <c r="NG50" s="1620"/>
      <c r="NH50" s="1620"/>
      <c r="NI50" s="1620"/>
      <c r="NJ50" s="1620"/>
      <c r="NK50" s="1620"/>
      <c r="NL50" s="1620"/>
      <c r="NM50" s="1620"/>
      <c r="NN50" s="1620"/>
      <c r="NO50" s="1620"/>
      <c r="NP50" s="1620"/>
      <c r="NQ50" s="1620"/>
      <c r="NR50" s="1620"/>
      <c r="NS50" s="1620"/>
      <c r="NT50" s="1620"/>
      <c r="NU50" s="1620"/>
      <c r="NV50" s="1620"/>
      <c r="NW50" s="1620"/>
      <c r="NX50" s="1620"/>
      <c r="NY50" s="1620"/>
      <c r="NZ50" s="1620"/>
      <c r="OA50" s="1620"/>
      <c r="OB50" s="1620"/>
      <c r="OC50" s="1620"/>
      <c r="OD50" s="1620"/>
      <c r="OE50" s="345" t="s">
        <v>929</v>
      </c>
      <c r="OF50" s="345"/>
    </row>
    <row r="51" spans="1:396">
      <c r="A51" s="356">
        <f t="shared" si="26"/>
        <v>45</v>
      </c>
      <c r="B51" s="1618"/>
      <c r="C51" s="357">
        <f t="shared" si="1"/>
        <v>0</v>
      </c>
      <c r="D51" s="357">
        <f t="shared" si="1"/>
        <v>0</v>
      </c>
      <c r="E51" s="359">
        <f t="shared" si="5"/>
        <v>0</v>
      </c>
      <c r="F51" s="359">
        <f t="shared" si="6"/>
        <v>0</v>
      </c>
      <c r="G51" s="359">
        <f t="shared" si="7"/>
        <v>0</v>
      </c>
      <c r="H51" s="359">
        <f t="shared" si="8"/>
        <v>0</v>
      </c>
      <c r="I51" s="359">
        <f t="shared" si="9"/>
        <v>0</v>
      </c>
      <c r="J51" s="359">
        <f t="shared" si="10"/>
        <v>0</v>
      </c>
      <c r="K51" s="359">
        <f t="shared" si="11"/>
        <v>0</v>
      </c>
      <c r="L51" s="359">
        <f t="shared" si="12"/>
        <v>0</v>
      </c>
      <c r="M51" s="359">
        <f t="shared" si="13"/>
        <v>0</v>
      </c>
      <c r="N51" s="359">
        <f t="shared" si="14"/>
        <v>0</v>
      </c>
      <c r="O51" s="359">
        <f t="shared" si="15"/>
        <v>0</v>
      </c>
      <c r="P51" s="359">
        <f t="shared" si="16"/>
        <v>0</v>
      </c>
      <c r="Q51" s="359">
        <f t="shared" si="17"/>
        <v>0</v>
      </c>
      <c r="R51" s="359">
        <f t="shared" si="18"/>
        <v>0</v>
      </c>
      <c r="S51" s="359">
        <f t="shared" si="19"/>
        <v>0</v>
      </c>
      <c r="T51" s="359">
        <f t="shared" si="20"/>
        <v>0</v>
      </c>
      <c r="U51" s="359">
        <f t="shared" si="21"/>
        <v>0</v>
      </c>
      <c r="V51" s="359">
        <f t="shared" si="22"/>
        <v>0</v>
      </c>
      <c r="W51" s="359">
        <f t="shared" si="2"/>
        <v>0</v>
      </c>
      <c r="X51" s="359">
        <f t="shared" si="23"/>
        <v>0</v>
      </c>
      <c r="Y51" s="359">
        <f t="shared" si="3"/>
        <v>0</v>
      </c>
      <c r="Z51" s="359">
        <f t="shared" si="4"/>
        <v>0</v>
      </c>
      <c r="AA51" s="359">
        <f t="shared" si="24"/>
        <v>0</v>
      </c>
      <c r="AB51" s="359">
        <f t="shared" si="25"/>
        <v>0</v>
      </c>
      <c r="AC51" s="1619"/>
      <c r="AD51" s="1619"/>
      <c r="AE51" s="1619"/>
      <c r="AF51" s="1619"/>
      <c r="AG51" s="1619"/>
      <c r="AH51" s="1619"/>
      <c r="AI51" s="1619"/>
      <c r="AJ51" s="1619"/>
      <c r="AK51" s="1619"/>
      <c r="AL51" s="1619"/>
      <c r="AM51" s="1619"/>
      <c r="AN51" s="1619"/>
      <c r="AO51" s="1619"/>
      <c r="AP51" s="1619"/>
      <c r="AQ51" s="1619"/>
      <c r="AR51" s="1619"/>
      <c r="AS51" s="1619"/>
      <c r="AT51" s="1619"/>
      <c r="AU51" s="1619"/>
      <c r="AV51" s="1619"/>
      <c r="AW51" s="1619"/>
      <c r="AX51" s="1619"/>
      <c r="AY51" s="1619"/>
      <c r="AZ51" s="1619"/>
      <c r="BA51" s="1619"/>
      <c r="BB51" s="1619"/>
      <c r="BC51" s="1619"/>
      <c r="BD51" s="1619"/>
      <c r="BE51" s="1619"/>
      <c r="BF51" s="1619"/>
      <c r="BG51" s="1620"/>
      <c r="BH51" s="1620"/>
      <c r="BI51" s="1620"/>
      <c r="BJ51" s="1620"/>
      <c r="BK51" s="1620"/>
      <c r="BL51" s="1620"/>
      <c r="BM51" s="1620"/>
      <c r="BN51" s="1620"/>
      <c r="BO51" s="1620"/>
      <c r="BP51" s="1620"/>
      <c r="BQ51" s="1620"/>
      <c r="BR51" s="1620"/>
      <c r="BS51" s="1620"/>
      <c r="BT51" s="1620"/>
      <c r="BU51" s="1620"/>
      <c r="BV51" s="1620"/>
      <c r="BW51" s="1620"/>
      <c r="BX51" s="1620"/>
      <c r="BY51" s="1620"/>
      <c r="BZ51" s="1620"/>
      <c r="CA51" s="1620"/>
      <c r="CB51" s="1620"/>
      <c r="CC51" s="1620"/>
      <c r="CD51" s="1620"/>
      <c r="CE51" s="1620"/>
      <c r="CF51" s="1620"/>
      <c r="CG51" s="1620"/>
      <c r="CH51" s="1620"/>
      <c r="CI51" s="1620"/>
      <c r="CJ51" s="1620"/>
      <c r="CK51" s="1620"/>
      <c r="CL51" s="1619"/>
      <c r="CM51" s="1619"/>
      <c r="CN51" s="1619"/>
      <c r="CO51" s="1619"/>
      <c r="CP51" s="1619"/>
      <c r="CQ51" s="1619"/>
      <c r="CR51" s="1619"/>
      <c r="CS51" s="1619"/>
      <c r="CT51" s="1619"/>
      <c r="CU51" s="1619"/>
      <c r="CV51" s="1619"/>
      <c r="CW51" s="1619"/>
      <c r="CX51" s="1619"/>
      <c r="CY51" s="1619"/>
      <c r="CZ51" s="1619"/>
      <c r="DA51" s="1619"/>
      <c r="DB51" s="1619"/>
      <c r="DC51" s="1619"/>
      <c r="DD51" s="1619"/>
      <c r="DE51" s="1619"/>
      <c r="DF51" s="1619"/>
      <c r="DG51" s="1619"/>
      <c r="DH51" s="1619"/>
      <c r="DI51" s="1619"/>
      <c r="DJ51" s="1619"/>
      <c r="DK51" s="1619"/>
      <c r="DL51" s="1619"/>
      <c r="DM51" s="1619"/>
      <c r="DN51" s="1619"/>
      <c r="DO51" s="1619"/>
      <c r="DP51" s="1620"/>
      <c r="DQ51" s="1620"/>
      <c r="DR51" s="1620"/>
      <c r="DS51" s="1620"/>
      <c r="DT51" s="1620"/>
      <c r="DU51" s="1620"/>
      <c r="DV51" s="1620"/>
      <c r="DW51" s="1620"/>
      <c r="DX51" s="1620"/>
      <c r="DY51" s="1620"/>
      <c r="DZ51" s="1620"/>
      <c r="EA51" s="1620"/>
      <c r="EB51" s="1620"/>
      <c r="EC51" s="1620"/>
      <c r="ED51" s="1620"/>
      <c r="EE51" s="1620"/>
      <c r="EF51" s="1620"/>
      <c r="EG51" s="1620"/>
      <c r="EH51" s="1620"/>
      <c r="EI51" s="1620"/>
      <c r="EJ51" s="1620"/>
      <c r="EK51" s="1620"/>
      <c r="EL51" s="1620"/>
      <c r="EM51" s="1620"/>
      <c r="EN51" s="1620"/>
      <c r="EO51" s="1620"/>
      <c r="EP51" s="1620"/>
      <c r="EQ51" s="1620"/>
      <c r="ER51" s="1620"/>
      <c r="ES51" s="1620"/>
      <c r="ET51" s="1620"/>
      <c r="EU51" s="1619"/>
      <c r="EV51" s="1619"/>
      <c r="EW51" s="1619"/>
      <c r="EX51" s="1619"/>
      <c r="EY51" s="1619"/>
      <c r="EZ51" s="1619"/>
      <c r="FA51" s="1619"/>
      <c r="FB51" s="1619"/>
      <c r="FC51" s="1619"/>
      <c r="FD51" s="1619"/>
      <c r="FE51" s="1619"/>
      <c r="FF51" s="1619"/>
      <c r="FG51" s="1619"/>
      <c r="FH51" s="1619"/>
      <c r="FI51" s="1619"/>
      <c r="FJ51" s="1619"/>
      <c r="FK51" s="1619"/>
      <c r="FL51" s="1619"/>
      <c r="FM51" s="1619"/>
      <c r="FN51" s="1619"/>
      <c r="FO51" s="1619"/>
      <c r="FP51" s="1619"/>
      <c r="FQ51" s="1619"/>
      <c r="FR51" s="1619"/>
      <c r="FS51" s="1619"/>
      <c r="FT51" s="1619"/>
      <c r="FU51" s="1619"/>
      <c r="FV51" s="1619"/>
      <c r="FW51" s="1619"/>
      <c r="FX51" s="1619"/>
      <c r="FY51" s="1619"/>
      <c r="FZ51" s="1620"/>
      <c r="GA51" s="1620"/>
      <c r="GB51" s="1620"/>
      <c r="GC51" s="1620"/>
      <c r="GD51" s="1620"/>
      <c r="GE51" s="1620"/>
      <c r="GF51" s="1620"/>
      <c r="GG51" s="1620"/>
      <c r="GH51" s="1620"/>
      <c r="GI51" s="1620"/>
      <c r="GJ51" s="1620"/>
      <c r="GK51" s="1620"/>
      <c r="GL51" s="1620"/>
      <c r="GM51" s="1620"/>
      <c r="GN51" s="1620"/>
      <c r="GO51" s="1620"/>
      <c r="GP51" s="1620"/>
      <c r="GQ51" s="1620"/>
      <c r="GR51" s="1620"/>
      <c r="GS51" s="1620"/>
      <c r="GT51" s="1620"/>
      <c r="GU51" s="1620"/>
      <c r="GV51" s="1620"/>
      <c r="GW51" s="1620"/>
      <c r="GX51" s="1620"/>
      <c r="GY51" s="1620"/>
      <c r="GZ51" s="1620"/>
      <c r="HA51" s="1620"/>
      <c r="HB51" s="1620"/>
      <c r="HC51" s="1620"/>
      <c r="HD51" s="1619"/>
      <c r="HE51" s="1619"/>
      <c r="HF51" s="1619"/>
      <c r="HG51" s="1619"/>
      <c r="HH51" s="1619"/>
      <c r="HI51" s="1619"/>
      <c r="HJ51" s="1619"/>
      <c r="HK51" s="1619"/>
      <c r="HL51" s="1619"/>
      <c r="HM51" s="1619"/>
      <c r="HN51" s="1619"/>
      <c r="HO51" s="1619"/>
      <c r="HP51" s="1619"/>
      <c r="HQ51" s="1619"/>
      <c r="HR51" s="1619"/>
      <c r="HS51" s="1619"/>
      <c r="HT51" s="1619"/>
      <c r="HU51" s="1619"/>
      <c r="HV51" s="1619"/>
      <c r="HW51" s="1619"/>
      <c r="HX51" s="1619"/>
      <c r="HY51" s="1619"/>
      <c r="HZ51" s="1619"/>
      <c r="IA51" s="1619"/>
      <c r="IB51" s="1619"/>
      <c r="IC51" s="1619"/>
      <c r="ID51" s="1619"/>
      <c r="IE51" s="1619"/>
      <c r="IF51" s="1619"/>
      <c r="IG51" s="1619"/>
      <c r="IH51" s="1619"/>
      <c r="II51" s="1620"/>
      <c r="IJ51" s="1620"/>
      <c r="IK51" s="1620"/>
      <c r="IL51" s="1620"/>
      <c r="IM51" s="1620"/>
      <c r="IN51" s="1620"/>
      <c r="IO51" s="1620"/>
      <c r="IP51" s="1620"/>
      <c r="IQ51" s="1620"/>
      <c r="IR51" s="1620"/>
      <c r="IS51" s="1620"/>
      <c r="IT51" s="1620"/>
      <c r="IU51" s="1620"/>
      <c r="IV51" s="1620"/>
      <c r="IW51" s="1620"/>
      <c r="IX51" s="1620"/>
      <c r="IY51" s="1620"/>
      <c r="IZ51" s="1620"/>
      <c r="JA51" s="1620"/>
      <c r="JB51" s="1620"/>
      <c r="JC51" s="1620"/>
      <c r="JD51" s="1620"/>
      <c r="JE51" s="1620"/>
      <c r="JF51" s="1620"/>
      <c r="JG51" s="1620"/>
      <c r="JH51" s="1620"/>
      <c r="JI51" s="1620"/>
      <c r="JJ51" s="1620"/>
      <c r="JK51" s="1620"/>
      <c r="JL51" s="1620"/>
      <c r="JM51" s="1619"/>
      <c r="JN51" s="1619"/>
      <c r="JO51" s="1619"/>
      <c r="JP51" s="1619"/>
      <c r="JQ51" s="1619"/>
      <c r="JR51" s="1619"/>
      <c r="JS51" s="1619"/>
      <c r="JT51" s="1619"/>
      <c r="JU51" s="1619"/>
      <c r="JV51" s="1619"/>
      <c r="JW51" s="1619"/>
      <c r="JX51" s="1619"/>
      <c r="JY51" s="1619"/>
      <c r="JZ51" s="1619"/>
      <c r="KA51" s="1619"/>
      <c r="KB51" s="1619"/>
      <c r="KC51" s="1619"/>
      <c r="KD51" s="1619"/>
      <c r="KE51" s="1619"/>
      <c r="KF51" s="1619"/>
      <c r="KG51" s="1619"/>
      <c r="KH51" s="1619"/>
      <c r="KI51" s="1619"/>
      <c r="KJ51" s="1619"/>
      <c r="KK51" s="1619"/>
      <c r="KL51" s="1619"/>
      <c r="KM51" s="1619"/>
      <c r="KN51" s="1619"/>
      <c r="KO51" s="1619"/>
      <c r="KP51" s="1619"/>
      <c r="KQ51" s="1619"/>
      <c r="KR51" s="1620"/>
      <c r="KS51" s="1620"/>
      <c r="KT51" s="1620"/>
      <c r="KU51" s="1620"/>
      <c r="KV51" s="1620"/>
      <c r="KW51" s="1620"/>
      <c r="KX51" s="1620"/>
      <c r="KY51" s="1620"/>
      <c r="KZ51" s="1620"/>
      <c r="LA51" s="1620"/>
      <c r="LB51" s="1620"/>
      <c r="LC51" s="1620"/>
      <c r="LD51" s="1620"/>
      <c r="LE51" s="1620"/>
      <c r="LF51" s="1620"/>
      <c r="LG51" s="1620"/>
      <c r="LH51" s="1620"/>
      <c r="LI51" s="1620"/>
      <c r="LJ51" s="1620"/>
      <c r="LK51" s="1620"/>
      <c r="LL51" s="1620"/>
      <c r="LM51" s="1620"/>
      <c r="LN51" s="1620"/>
      <c r="LO51" s="1620"/>
      <c r="LP51" s="1620"/>
      <c r="LQ51" s="1620"/>
      <c r="LR51" s="1620"/>
      <c r="LS51" s="1620"/>
      <c r="LT51" s="1620"/>
      <c r="LU51" s="1620"/>
      <c r="LV51" s="1620"/>
      <c r="LW51" s="1619"/>
      <c r="LX51" s="1619"/>
      <c r="LY51" s="1619"/>
      <c r="LZ51" s="1619"/>
      <c r="MA51" s="1619"/>
      <c r="MB51" s="1619"/>
      <c r="MC51" s="1619"/>
      <c r="MD51" s="1619"/>
      <c r="ME51" s="1619"/>
      <c r="MF51" s="1619"/>
      <c r="MG51" s="1619"/>
      <c r="MH51" s="1619"/>
      <c r="MI51" s="1619"/>
      <c r="MJ51" s="1619"/>
      <c r="MK51" s="1619"/>
      <c r="ML51" s="1619"/>
      <c r="MM51" s="1619"/>
      <c r="MN51" s="1619"/>
      <c r="MO51" s="1619"/>
      <c r="MP51" s="1619"/>
      <c r="MQ51" s="1619"/>
      <c r="MR51" s="1619"/>
      <c r="MS51" s="1619"/>
      <c r="MT51" s="1619"/>
      <c r="MU51" s="1619"/>
      <c r="MV51" s="1619"/>
      <c r="MW51" s="1619"/>
      <c r="MX51" s="1619"/>
      <c r="MY51" s="1619"/>
      <c r="MZ51" s="1620"/>
      <c r="NA51" s="1620"/>
      <c r="NB51" s="1620"/>
      <c r="NC51" s="1620"/>
      <c r="ND51" s="1620"/>
      <c r="NE51" s="1620"/>
      <c r="NF51" s="1620"/>
      <c r="NG51" s="1620"/>
      <c r="NH51" s="1620"/>
      <c r="NI51" s="1620"/>
      <c r="NJ51" s="1620"/>
      <c r="NK51" s="1620"/>
      <c r="NL51" s="1620"/>
      <c r="NM51" s="1620"/>
      <c r="NN51" s="1620"/>
      <c r="NO51" s="1620"/>
      <c r="NP51" s="1620"/>
      <c r="NQ51" s="1620"/>
      <c r="NR51" s="1620"/>
      <c r="NS51" s="1620"/>
      <c r="NT51" s="1620"/>
      <c r="NU51" s="1620"/>
      <c r="NV51" s="1620"/>
      <c r="NW51" s="1620"/>
      <c r="NX51" s="1620"/>
      <c r="NY51" s="1620"/>
      <c r="NZ51" s="1620"/>
      <c r="OA51" s="1620"/>
      <c r="OB51" s="1620"/>
      <c r="OC51" s="1620"/>
      <c r="OD51" s="1620"/>
      <c r="OE51" s="345" t="s">
        <v>929</v>
      </c>
      <c r="OF51" s="345"/>
    </row>
    <row r="52" spans="1:396">
      <c r="A52" s="356">
        <f t="shared" si="26"/>
        <v>46</v>
      </c>
      <c r="B52" s="1618"/>
      <c r="C52" s="357">
        <f t="shared" si="1"/>
        <v>0</v>
      </c>
      <c r="D52" s="357">
        <f t="shared" si="1"/>
        <v>0</v>
      </c>
      <c r="E52" s="359">
        <f t="shared" si="5"/>
        <v>0</v>
      </c>
      <c r="F52" s="359">
        <f t="shared" si="6"/>
        <v>0</v>
      </c>
      <c r="G52" s="359">
        <f t="shared" si="7"/>
        <v>0</v>
      </c>
      <c r="H52" s="359">
        <f t="shared" si="8"/>
        <v>0</v>
      </c>
      <c r="I52" s="359">
        <f t="shared" si="9"/>
        <v>0</v>
      </c>
      <c r="J52" s="359">
        <f t="shared" si="10"/>
        <v>0</v>
      </c>
      <c r="K52" s="359">
        <f t="shared" si="11"/>
        <v>0</v>
      </c>
      <c r="L52" s="359">
        <f t="shared" si="12"/>
        <v>0</v>
      </c>
      <c r="M52" s="359">
        <f t="shared" si="13"/>
        <v>0</v>
      </c>
      <c r="N52" s="359">
        <f t="shared" si="14"/>
        <v>0</v>
      </c>
      <c r="O52" s="359">
        <f t="shared" si="15"/>
        <v>0</v>
      </c>
      <c r="P52" s="359">
        <f t="shared" si="16"/>
        <v>0</v>
      </c>
      <c r="Q52" s="359">
        <f t="shared" si="17"/>
        <v>0</v>
      </c>
      <c r="R52" s="359">
        <f t="shared" si="18"/>
        <v>0</v>
      </c>
      <c r="S52" s="359">
        <f t="shared" si="19"/>
        <v>0</v>
      </c>
      <c r="T52" s="359">
        <f t="shared" si="20"/>
        <v>0</v>
      </c>
      <c r="U52" s="359">
        <f t="shared" si="21"/>
        <v>0</v>
      </c>
      <c r="V52" s="359">
        <f t="shared" si="22"/>
        <v>0</v>
      </c>
      <c r="W52" s="359">
        <f t="shared" si="2"/>
        <v>0</v>
      </c>
      <c r="X52" s="359">
        <f t="shared" si="23"/>
        <v>0</v>
      </c>
      <c r="Y52" s="359">
        <f t="shared" si="3"/>
        <v>0</v>
      </c>
      <c r="Z52" s="359">
        <f t="shared" si="4"/>
        <v>0</v>
      </c>
      <c r="AA52" s="359">
        <f t="shared" si="24"/>
        <v>0</v>
      </c>
      <c r="AB52" s="359">
        <f t="shared" si="25"/>
        <v>0</v>
      </c>
      <c r="AC52" s="1619"/>
      <c r="AD52" s="1619"/>
      <c r="AE52" s="1619"/>
      <c r="AF52" s="1619"/>
      <c r="AG52" s="1619"/>
      <c r="AH52" s="1619"/>
      <c r="AI52" s="1619"/>
      <c r="AJ52" s="1619"/>
      <c r="AK52" s="1619"/>
      <c r="AL52" s="1619"/>
      <c r="AM52" s="1619"/>
      <c r="AN52" s="1619"/>
      <c r="AO52" s="1619"/>
      <c r="AP52" s="1619"/>
      <c r="AQ52" s="1619"/>
      <c r="AR52" s="1619"/>
      <c r="AS52" s="1619"/>
      <c r="AT52" s="1619"/>
      <c r="AU52" s="1619"/>
      <c r="AV52" s="1619"/>
      <c r="AW52" s="1619"/>
      <c r="AX52" s="1619"/>
      <c r="AY52" s="1619"/>
      <c r="AZ52" s="1619"/>
      <c r="BA52" s="1619"/>
      <c r="BB52" s="1619"/>
      <c r="BC52" s="1619"/>
      <c r="BD52" s="1619"/>
      <c r="BE52" s="1619"/>
      <c r="BF52" s="1619"/>
      <c r="BG52" s="1620"/>
      <c r="BH52" s="1620"/>
      <c r="BI52" s="1620"/>
      <c r="BJ52" s="1620"/>
      <c r="BK52" s="1620"/>
      <c r="BL52" s="1620"/>
      <c r="BM52" s="1620"/>
      <c r="BN52" s="1620"/>
      <c r="BO52" s="1620"/>
      <c r="BP52" s="1620"/>
      <c r="BQ52" s="1620"/>
      <c r="BR52" s="1620"/>
      <c r="BS52" s="1620"/>
      <c r="BT52" s="1620"/>
      <c r="BU52" s="1620"/>
      <c r="BV52" s="1620"/>
      <c r="BW52" s="1620"/>
      <c r="BX52" s="1620"/>
      <c r="BY52" s="1620"/>
      <c r="BZ52" s="1620"/>
      <c r="CA52" s="1620"/>
      <c r="CB52" s="1620"/>
      <c r="CC52" s="1620"/>
      <c r="CD52" s="1620"/>
      <c r="CE52" s="1620"/>
      <c r="CF52" s="1620"/>
      <c r="CG52" s="1620"/>
      <c r="CH52" s="1620"/>
      <c r="CI52" s="1620"/>
      <c r="CJ52" s="1620"/>
      <c r="CK52" s="1620"/>
      <c r="CL52" s="1619"/>
      <c r="CM52" s="1619"/>
      <c r="CN52" s="1619"/>
      <c r="CO52" s="1619"/>
      <c r="CP52" s="1619"/>
      <c r="CQ52" s="1619"/>
      <c r="CR52" s="1619"/>
      <c r="CS52" s="1619"/>
      <c r="CT52" s="1619"/>
      <c r="CU52" s="1619"/>
      <c r="CV52" s="1619"/>
      <c r="CW52" s="1619"/>
      <c r="CX52" s="1619"/>
      <c r="CY52" s="1619"/>
      <c r="CZ52" s="1619"/>
      <c r="DA52" s="1619"/>
      <c r="DB52" s="1619"/>
      <c r="DC52" s="1619"/>
      <c r="DD52" s="1619"/>
      <c r="DE52" s="1619"/>
      <c r="DF52" s="1619"/>
      <c r="DG52" s="1619"/>
      <c r="DH52" s="1619"/>
      <c r="DI52" s="1619"/>
      <c r="DJ52" s="1619"/>
      <c r="DK52" s="1619"/>
      <c r="DL52" s="1619"/>
      <c r="DM52" s="1619"/>
      <c r="DN52" s="1619"/>
      <c r="DO52" s="1619"/>
      <c r="DP52" s="1620"/>
      <c r="DQ52" s="1620"/>
      <c r="DR52" s="1620"/>
      <c r="DS52" s="1620"/>
      <c r="DT52" s="1620"/>
      <c r="DU52" s="1620"/>
      <c r="DV52" s="1620"/>
      <c r="DW52" s="1620"/>
      <c r="DX52" s="1620"/>
      <c r="DY52" s="1620"/>
      <c r="DZ52" s="1620"/>
      <c r="EA52" s="1620"/>
      <c r="EB52" s="1620"/>
      <c r="EC52" s="1620"/>
      <c r="ED52" s="1620"/>
      <c r="EE52" s="1620"/>
      <c r="EF52" s="1620"/>
      <c r="EG52" s="1620"/>
      <c r="EH52" s="1620"/>
      <c r="EI52" s="1620"/>
      <c r="EJ52" s="1620"/>
      <c r="EK52" s="1620"/>
      <c r="EL52" s="1620"/>
      <c r="EM52" s="1620"/>
      <c r="EN52" s="1620"/>
      <c r="EO52" s="1620"/>
      <c r="EP52" s="1620"/>
      <c r="EQ52" s="1620"/>
      <c r="ER52" s="1620"/>
      <c r="ES52" s="1620"/>
      <c r="ET52" s="1620"/>
      <c r="EU52" s="1619"/>
      <c r="EV52" s="1619"/>
      <c r="EW52" s="1619"/>
      <c r="EX52" s="1619"/>
      <c r="EY52" s="1619"/>
      <c r="EZ52" s="1619"/>
      <c r="FA52" s="1619"/>
      <c r="FB52" s="1619"/>
      <c r="FC52" s="1619"/>
      <c r="FD52" s="1619"/>
      <c r="FE52" s="1619"/>
      <c r="FF52" s="1619"/>
      <c r="FG52" s="1619"/>
      <c r="FH52" s="1619"/>
      <c r="FI52" s="1619"/>
      <c r="FJ52" s="1619"/>
      <c r="FK52" s="1619"/>
      <c r="FL52" s="1619"/>
      <c r="FM52" s="1619"/>
      <c r="FN52" s="1619"/>
      <c r="FO52" s="1619"/>
      <c r="FP52" s="1619"/>
      <c r="FQ52" s="1619"/>
      <c r="FR52" s="1619"/>
      <c r="FS52" s="1619"/>
      <c r="FT52" s="1619"/>
      <c r="FU52" s="1619"/>
      <c r="FV52" s="1619"/>
      <c r="FW52" s="1619"/>
      <c r="FX52" s="1619"/>
      <c r="FY52" s="1619"/>
      <c r="FZ52" s="1620"/>
      <c r="GA52" s="1620"/>
      <c r="GB52" s="1620"/>
      <c r="GC52" s="1620"/>
      <c r="GD52" s="1620"/>
      <c r="GE52" s="1620"/>
      <c r="GF52" s="1620"/>
      <c r="GG52" s="1620"/>
      <c r="GH52" s="1620"/>
      <c r="GI52" s="1620"/>
      <c r="GJ52" s="1620"/>
      <c r="GK52" s="1620"/>
      <c r="GL52" s="1620"/>
      <c r="GM52" s="1620"/>
      <c r="GN52" s="1620"/>
      <c r="GO52" s="1620"/>
      <c r="GP52" s="1620"/>
      <c r="GQ52" s="1620"/>
      <c r="GR52" s="1620"/>
      <c r="GS52" s="1620"/>
      <c r="GT52" s="1620"/>
      <c r="GU52" s="1620"/>
      <c r="GV52" s="1620"/>
      <c r="GW52" s="1620"/>
      <c r="GX52" s="1620"/>
      <c r="GY52" s="1620"/>
      <c r="GZ52" s="1620"/>
      <c r="HA52" s="1620"/>
      <c r="HB52" s="1620"/>
      <c r="HC52" s="1620"/>
      <c r="HD52" s="1619"/>
      <c r="HE52" s="1619"/>
      <c r="HF52" s="1619"/>
      <c r="HG52" s="1619"/>
      <c r="HH52" s="1619"/>
      <c r="HI52" s="1619"/>
      <c r="HJ52" s="1619"/>
      <c r="HK52" s="1619"/>
      <c r="HL52" s="1619"/>
      <c r="HM52" s="1619"/>
      <c r="HN52" s="1619"/>
      <c r="HO52" s="1619"/>
      <c r="HP52" s="1619"/>
      <c r="HQ52" s="1619"/>
      <c r="HR52" s="1619"/>
      <c r="HS52" s="1619"/>
      <c r="HT52" s="1619"/>
      <c r="HU52" s="1619"/>
      <c r="HV52" s="1619"/>
      <c r="HW52" s="1619"/>
      <c r="HX52" s="1619"/>
      <c r="HY52" s="1619"/>
      <c r="HZ52" s="1619"/>
      <c r="IA52" s="1619"/>
      <c r="IB52" s="1619"/>
      <c r="IC52" s="1619"/>
      <c r="ID52" s="1619"/>
      <c r="IE52" s="1619"/>
      <c r="IF52" s="1619"/>
      <c r="IG52" s="1619"/>
      <c r="IH52" s="1619"/>
      <c r="II52" s="1620"/>
      <c r="IJ52" s="1620"/>
      <c r="IK52" s="1620"/>
      <c r="IL52" s="1620"/>
      <c r="IM52" s="1620"/>
      <c r="IN52" s="1620"/>
      <c r="IO52" s="1620"/>
      <c r="IP52" s="1620"/>
      <c r="IQ52" s="1620"/>
      <c r="IR52" s="1620"/>
      <c r="IS52" s="1620"/>
      <c r="IT52" s="1620"/>
      <c r="IU52" s="1620"/>
      <c r="IV52" s="1620"/>
      <c r="IW52" s="1620"/>
      <c r="IX52" s="1620"/>
      <c r="IY52" s="1620"/>
      <c r="IZ52" s="1620"/>
      <c r="JA52" s="1620"/>
      <c r="JB52" s="1620"/>
      <c r="JC52" s="1620"/>
      <c r="JD52" s="1620"/>
      <c r="JE52" s="1620"/>
      <c r="JF52" s="1620"/>
      <c r="JG52" s="1620"/>
      <c r="JH52" s="1620"/>
      <c r="JI52" s="1620"/>
      <c r="JJ52" s="1620"/>
      <c r="JK52" s="1620"/>
      <c r="JL52" s="1620"/>
      <c r="JM52" s="1619"/>
      <c r="JN52" s="1619"/>
      <c r="JO52" s="1619"/>
      <c r="JP52" s="1619"/>
      <c r="JQ52" s="1619"/>
      <c r="JR52" s="1619"/>
      <c r="JS52" s="1619"/>
      <c r="JT52" s="1619"/>
      <c r="JU52" s="1619"/>
      <c r="JV52" s="1619"/>
      <c r="JW52" s="1619"/>
      <c r="JX52" s="1619"/>
      <c r="JY52" s="1619"/>
      <c r="JZ52" s="1619"/>
      <c r="KA52" s="1619"/>
      <c r="KB52" s="1619"/>
      <c r="KC52" s="1619"/>
      <c r="KD52" s="1619"/>
      <c r="KE52" s="1619"/>
      <c r="KF52" s="1619"/>
      <c r="KG52" s="1619"/>
      <c r="KH52" s="1619"/>
      <c r="KI52" s="1619"/>
      <c r="KJ52" s="1619"/>
      <c r="KK52" s="1619"/>
      <c r="KL52" s="1619"/>
      <c r="KM52" s="1619"/>
      <c r="KN52" s="1619"/>
      <c r="KO52" s="1619"/>
      <c r="KP52" s="1619"/>
      <c r="KQ52" s="1619"/>
      <c r="KR52" s="1620"/>
      <c r="KS52" s="1620"/>
      <c r="KT52" s="1620"/>
      <c r="KU52" s="1620"/>
      <c r="KV52" s="1620"/>
      <c r="KW52" s="1620"/>
      <c r="KX52" s="1620"/>
      <c r="KY52" s="1620"/>
      <c r="KZ52" s="1620"/>
      <c r="LA52" s="1620"/>
      <c r="LB52" s="1620"/>
      <c r="LC52" s="1620"/>
      <c r="LD52" s="1620"/>
      <c r="LE52" s="1620"/>
      <c r="LF52" s="1620"/>
      <c r="LG52" s="1620"/>
      <c r="LH52" s="1620"/>
      <c r="LI52" s="1620"/>
      <c r="LJ52" s="1620"/>
      <c r="LK52" s="1620"/>
      <c r="LL52" s="1620"/>
      <c r="LM52" s="1620"/>
      <c r="LN52" s="1620"/>
      <c r="LO52" s="1620"/>
      <c r="LP52" s="1620"/>
      <c r="LQ52" s="1620"/>
      <c r="LR52" s="1620"/>
      <c r="LS52" s="1620"/>
      <c r="LT52" s="1620"/>
      <c r="LU52" s="1620"/>
      <c r="LV52" s="1620"/>
      <c r="LW52" s="1619"/>
      <c r="LX52" s="1619"/>
      <c r="LY52" s="1619"/>
      <c r="LZ52" s="1619"/>
      <c r="MA52" s="1619"/>
      <c r="MB52" s="1619"/>
      <c r="MC52" s="1619"/>
      <c r="MD52" s="1619"/>
      <c r="ME52" s="1619"/>
      <c r="MF52" s="1619"/>
      <c r="MG52" s="1619"/>
      <c r="MH52" s="1619"/>
      <c r="MI52" s="1619"/>
      <c r="MJ52" s="1619"/>
      <c r="MK52" s="1619"/>
      <c r="ML52" s="1619"/>
      <c r="MM52" s="1619"/>
      <c r="MN52" s="1619"/>
      <c r="MO52" s="1619"/>
      <c r="MP52" s="1619"/>
      <c r="MQ52" s="1619"/>
      <c r="MR52" s="1619"/>
      <c r="MS52" s="1619"/>
      <c r="MT52" s="1619"/>
      <c r="MU52" s="1619"/>
      <c r="MV52" s="1619"/>
      <c r="MW52" s="1619"/>
      <c r="MX52" s="1619"/>
      <c r="MY52" s="1619"/>
      <c r="MZ52" s="1620"/>
      <c r="NA52" s="1620"/>
      <c r="NB52" s="1620"/>
      <c r="NC52" s="1620"/>
      <c r="ND52" s="1620"/>
      <c r="NE52" s="1620"/>
      <c r="NF52" s="1620"/>
      <c r="NG52" s="1620"/>
      <c r="NH52" s="1620"/>
      <c r="NI52" s="1620"/>
      <c r="NJ52" s="1620"/>
      <c r="NK52" s="1620"/>
      <c r="NL52" s="1620"/>
      <c r="NM52" s="1620"/>
      <c r="NN52" s="1620"/>
      <c r="NO52" s="1620"/>
      <c r="NP52" s="1620"/>
      <c r="NQ52" s="1620"/>
      <c r="NR52" s="1620"/>
      <c r="NS52" s="1620"/>
      <c r="NT52" s="1620"/>
      <c r="NU52" s="1620"/>
      <c r="NV52" s="1620"/>
      <c r="NW52" s="1620"/>
      <c r="NX52" s="1620"/>
      <c r="NY52" s="1620"/>
      <c r="NZ52" s="1620"/>
      <c r="OA52" s="1620"/>
      <c r="OB52" s="1620"/>
      <c r="OC52" s="1620"/>
      <c r="OD52" s="1620"/>
      <c r="OE52" s="345" t="s">
        <v>929</v>
      </c>
      <c r="OF52" s="345"/>
    </row>
    <row r="53" spans="1:396">
      <c r="A53" s="356">
        <f t="shared" si="26"/>
        <v>47</v>
      </c>
      <c r="B53" s="1618"/>
      <c r="C53" s="357">
        <f t="shared" si="1"/>
        <v>0</v>
      </c>
      <c r="D53" s="357">
        <f t="shared" si="1"/>
        <v>0</v>
      </c>
      <c r="E53" s="359">
        <f t="shared" si="5"/>
        <v>0</v>
      </c>
      <c r="F53" s="359">
        <f t="shared" si="6"/>
        <v>0</v>
      </c>
      <c r="G53" s="359">
        <f t="shared" si="7"/>
        <v>0</v>
      </c>
      <c r="H53" s="359">
        <f t="shared" si="8"/>
        <v>0</v>
      </c>
      <c r="I53" s="359">
        <f t="shared" si="9"/>
        <v>0</v>
      </c>
      <c r="J53" s="359">
        <f t="shared" si="10"/>
        <v>0</v>
      </c>
      <c r="K53" s="359">
        <f t="shared" si="11"/>
        <v>0</v>
      </c>
      <c r="L53" s="359">
        <f t="shared" si="12"/>
        <v>0</v>
      </c>
      <c r="M53" s="359">
        <f t="shared" si="13"/>
        <v>0</v>
      </c>
      <c r="N53" s="359">
        <f t="shared" si="14"/>
        <v>0</v>
      </c>
      <c r="O53" s="359">
        <f t="shared" si="15"/>
        <v>0</v>
      </c>
      <c r="P53" s="359">
        <f t="shared" si="16"/>
        <v>0</v>
      </c>
      <c r="Q53" s="359">
        <f t="shared" si="17"/>
        <v>0</v>
      </c>
      <c r="R53" s="359">
        <f t="shared" si="18"/>
        <v>0</v>
      </c>
      <c r="S53" s="359">
        <f t="shared" si="19"/>
        <v>0</v>
      </c>
      <c r="T53" s="359">
        <f t="shared" si="20"/>
        <v>0</v>
      </c>
      <c r="U53" s="359">
        <f t="shared" si="21"/>
        <v>0</v>
      </c>
      <c r="V53" s="359">
        <f t="shared" si="22"/>
        <v>0</v>
      </c>
      <c r="W53" s="359">
        <f t="shared" si="2"/>
        <v>0</v>
      </c>
      <c r="X53" s="359">
        <f t="shared" si="23"/>
        <v>0</v>
      </c>
      <c r="Y53" s="359">
        <f t="shared" si="3"/>
        <v>0</v>
      </c>
      <c r="Z53" s="359">
        <f t="shared" si="4"/>
        <v>0</v>
      </c>
      <c r="AA53" s="359">
        <f t="shared" si="24"/>
        <v>0</v>
      </c>
      <c r="AB53" s="359">
        <f t="shared" si="25"/>
        <v>0</v>
      </c>
      <c r="AC53" s="1619"/>
      <c r="AD53" s="1619"/>
      <c r="AE53" s="1619"/>
      <c r="AF53" s="1619"/>
      <c r="AG53" s="1619"/>
      <c r="AH53" s="1619"/>
      <c r="AI53" s="1619"/>
      <c r="AJ53" s="1619"/>
      <c r="AK53" s="1619"/>
      <c r="AL53" s="1619"/>
      <c r="AM53" s="1619"/>
      <c r="AN53" s="1619"/>
      <c r="AO53" s="1619"/>
      <c r="AP53" s="1619"/>
      <c r="AQ53" s="1619"/>
      <c r="AR53" s="1619"/>
      <c r="AS53" s="1619"/>
      <c r="AT53" s="1619"/>
      <c r="AU53" s="1619"/>
      <c r="AV53" s="1619"/>
      <c r="AW53" s="1619"/>
      <c r="AX53" s="1619"/>
      <c r="AY53" s="1619"/>
      <c r="AZ53" s="1619"/>
      <c r="BA53" s="1619"/>
      <c r="BB53" s="1619"/>
      <c r="BC53" s="1619"/>
      <c r="BD53" s="1619"/>
      <c r="BE53" s="1619"/>
      <c r="BF53" s="1619"/>
      <c r="BG53" s="1620"/>
      <c r="BH53" s="1620"/>
      <c r="BI53" s="1620"/>
      <c r="BJ53" s="1620"/>
      <c r="BK53" s="1620"/>
      <c r="BL53" s="1620"/>
      <c r="BM53" s="1620"/>
      <c r="BN53" s="1620"/>
      <c r="BO53" s="1620"/>
      <c r="BP53" s="1620"/>
      <c r="BQ53" s="1620"/>
      <c r="BR53" s="1620"/>
      <c r="BS53" s="1620"/>
      <c r="BT53" s="1620"/>
      <c r="BU53" s="1620"/>
      <c r="BV53" s="1620"/>
      <c r="BW53" s="1620"/>
      <c r="BX53" s="1620"/>
      <c r="BY53" s="1620"/>
      <c r="BZ53" s="1620"/>
      <c r="CA53" s="1620"/>
      <c r="CB53" s="1620"/>
      <c r="CC53" s="1620"/>
      <c r="CD53" s="1620"/>
      <c r="CE53" s="1620"/>
      <c r="CF53" s="1620"/>
      <c r="CG53" s="1620"/>
      <c r="CH53" s="1620"/>
      <c r="CI53" s="1620"/>
      <c r="CJ53" s="1620"/>
      <c r="CK53" s="1620"/>
      <c r="CL53" s="1619"/>
      <c r="CM53" s="1619"/>
      <c r="CN53" s="1619"/>
      <c r="CO53" s="1619"/>
      <c r="CP53" s="1619"/>
      <c r="CQ53" s="1619"/>
      <c r="CR53" s="1619"/>
      <c r="CS53" s="1619"/>
      <c r="CT53" s="1619"/>
      <c r="CU53" s="1619"/>
      <c r="CV53" s="1619"/>
      <c r="CW53" s="1619"/>
      <c r="CX53" s="1619"/>
      <c r="CY53" s="1619"/>
      <c r="CZ53" s="1619"/>
      <c r="DA53" s="1619"/>
      <c r="DB53" s="1619"/>
      <c r="DC53" s="1619"/>
      <c r="DD53" s="1619"/>
      <c r="DE53" s="1619"/>
      <c r="DF53" s="1619"/>
      <c r="DG53" s="1619"/>
      <c r="DH53" s="1619"/>
      <c r="DI53" s="1619"/>
      <c r="DJ53" s="1619"/>
      <c r="DK53" s="1619"/>
      <c r="DL53" s="1619"/>
      <c r="DM53" s="1619"/>
      <c r="DN53" s="1619"/>
      <c r="DO53" s="1619"/>
      <c r="DP53" s="1620"/>
      <c r="DQ53" s="1620"/>
      <c r="DR53" s="1620"/>
      <c r="DS53" s="1620"/>
      <c r="DT53" s="1620"/>
      <c r="DU53" s="1620"/>
      <c r="DV53" s="1620"/>
      <c r="DW53" s="1620"/>
      <c r="DX53" s="1620"/>
      <c r="DY53" s="1620"/>
      <c r="DZ53" s="1620"/>
      <c r="EA53" s="1620"/>
      <c r="EB53" s="1620"/>
      <c r="EC53" s="1620"/>
      <c r="ED53" s="1620"/>
      <c r="EE53" s="1620"/>
      <c r="EF53" s="1620"/>
      <c r="EG53" s="1620"/>
      <c r="EH53" s="1620"/>
      <c r="EI53" s="1620"/>
      <c r="EJ53" s="1620"/>
      <c r="EK53" s="1620"/>
      <c r="EL53" s="1620"/>
      <c r="EM53" s="1620"/>
      <c r="EN53" s="1620"/>
      <c r="EO53" s="1620"/>
      <c r="EP53" s="1620"/>
      <c r="EQ53" s="1620"/>
      <c r="ER53" s="1620"/>
      <c r="ES53" s="1620"/>
      <c r="ET53" s="1620"/>
      <c r="EU53" s="1619"/>
      <c r="EV53" s="1619"/>
      <c r="EW53" s="1619"/>
      <c r="EX53" s="1619"/>
      <c r="EY53" s="1619"/>
      <c r="EZ53" s="1619"/>
      <c r="FA53" s="1619"/>
      <c r="FB53" s="1619"/>
      <c r="FC53" s="1619"/>
      <c r="FD53" s="1619"/>
      <c r="FE53" s="1619"/>
      <c r="FF53" s="1619"/>
      <c r="FG53" s="1619"/>
      <c r="FH53" s="1619"/>
      <c r="FI53" s="1619"/>
      <c r="FJ53" s="1619"/>
      <c r="FK53" s="1619"/>
      <c r="FL53" s="1619"/>
      <c r="FM53" s="1619"/>
      <c r="FN53" s="1619"/>
      <c r="FO53" s="1619"/>
      <c r="FP53" s="1619"/>
      <c r="FQ53" s="1619"/>
      <c r="FR53" s="1619"/>
      <c r="FS53" s="1619"/>
      <c r="FT53" s="1619"/>
      <c r="FU53" s="1619"/>
      <c r="FV53" s="1619"/>
      <c r="FW53" s="1619"/>
      <c r="FX53" s="1619"/>
      <c r="FY53" s="1619"/>
      <c r="FZ53" s="1620"/>
      <c r="GA53" s="1620"/>
      <c r="GB53" s="1620"/>
      <c r="GC53" s="1620"/>
      <c r="GD53" s="1620"/>
      <c r="GE53" s="1620"/>
      <c r="GF53" s="1620"/>
      <c r="GG53" s="1620"/>
      <c r="GH53" s="1620"/>
      <c r="GI53" s="1620"/>
      <c r="GJ53" s="1620"/>
      <c r="GK53" s="1620"/>
      <c r="GL53" s="1620"/>
      <c r="GM53" s="1620"/>
      <c r="GN53" s="1620"/>
      <c r="GO53" s="1620"/>
      <c r="GP53" s="1620"/>
      <c r="GQ53" s="1620"/>
      <c r="GR53" s="1620"/>
      <c r="GS53" s="1620"/>
      <c r="GT53" s="1620"/>
      <c r="GU53" s="1620"/>
      <c r="GV53" s="1620"/>
      <c r="GW53" s="1620"/>
      <c r="GX53" s="1620"/>
      <c r="GY53" s="1620"/>
      <c r="GZ53" s="1620"/>
      <c r="HA53" s="1620"/>
      <c r="HB53" s="1620"/>
      <c r="HC53" s="1620"/>
      <c r="HD53" s="1619"/>
      <c r="HE53" s="1619"/>
      <c r="HF53" s="1619"/>
      <c r="HG53" s="1619"/>
      <c r="HH53" s="1619"/>
      <c r="HI53" s="1619"/>
      <c r="HJ53" s="1619"/>
      <c r="HK53" s="1619"/>
      <c r="HL53" s="1619"/>
      <c r="HM53" s="1619"/>
      <c r="HN53" s="1619"/>
      <c r="HO53" s="1619"/>
      <c r="HP53" s="1619"/>
      <c r="HQ53" s="1619"/>
      <c r="HR53" s="1619"/>
      <c r="HS53" s="1619"/>
      <c r="HT53" s="1619"/>
      <c r="HU53" s="1619"/>
      <c r="HV53" s="1619"/>
      <c r="HW53" s="1619"/>
      <c r="HX53" s="1619"/>
      <c r="HY53" s="1619"/>
      <c r="HZ53" s="1619"/>
      <c r="IA53" s="1619"/>
      <c r="IB53" s="1619"/>
      <c r="IC53" s="1619"/>
      <c r="ID53" s="1619"/>
      <c r="IE53" s="1619"/>
      <c r="IF53" s="1619"/>
      <c r="IG53" s="1619"/>
      <c r="IH53" s="1619"/>
      <c r="II53" s="1620"/>
      <c r="IJ53" s="1620"/>
      <c r="IK53" s="1620"/>
      <c r="IL53" s="1620"/>
      <c r="IM53" s="1620"/>
      <c r="IN53" s="1620"/>
      <c r="IO53" s="1620"/>
      <c r="IP53" s="1620"/>
      <c r="IQ53" s="1620"/>
      <c r="IR53" s="1620"/>
      <c r="IS53" s="1620"/>
      <c r="IT53" s="1620"/>
      <c r="IU53" s="1620"/>
      <c r="IV53" s="1620"/>
      <c r="IW53" s="1620"/>
      <c r="IX53" s="1620"/>
      <c r="IY53" s="1620"/>
      <c r="IZ53" s="1620"/>
      <c r="JA53" s="1620"/>
      <c r="JB53" s="1620"/>
      <c r="JC53" s="1620"/>
      <c r="JD53" s="1620"/>
      <c r="JE53" s="1620"/>
      <c r="JF53" s="1620"/>
      <c r="JG53" s="1620"/>
      <c r="JH53" s="1620"/>
      <c r="JI53" s="1620"/>
      <c r="JJ53" s="1620"/>
      <c r="JK53" s="1620"/>
      <c r="JL53" s="1620"/>
      <c r="JM53" s="1619"/>
      <c r="JN53" s="1619"/>
      <c r="JO53" s="1619"/>
      <c r="JP53" s="1619"/>
      <c r="JQ53" s="1619"/>
      <c r="JR53" s="1619"/>
      <c r="JS53" s="1619"/>
      <c r="JT53" s="1619"/>
      <c r="JU53" s="1619"/>
      <c r="JV53" s="1619"/>
      <c r="JW53" s="1619"/>
      <c r="JX53" s="1619"/>
      <c r="JY53" s="1619"/>
      <c r="JZ53" s="1619"/>
      <c r="KA53" s="1619"/>
      <c r="KB53" s="1619"/>
      <c r="KC53" s="1619"/>
      <c r="KD53" s="1619"/>
      <c r="KE53" s="1619"/>
      <c r="KF53" s="1619"/>
      <c r="KG53" s="1619"/>
      <c r="KH53" s="1619"/>
      <c r="KI53" s="1619"/>
      <c r="KJ53" s="1619"/>
      <c r="KK53" s="1619"/>
      <c r="KL53" s="1619"/>
      <c r="KM53" s="1619"/>
      <c r="KN53" s="1619"/>
      <c r="KO53" s="1619"/>
      <c r="KP53" s="1619"/>
      <c r="KQ53" s="1619"/>
      <c r="KR53" s="1620"/>
      <c r="KS53" s="1620"/>
      <c r="KT53" s="1620"/>
      <c r="KU53" s="1620"/>
      <c r="KV53" s="1620"/>
      <c r="KW53" s="1620"/>
      <c r="KX53" s="1620"/>
      <c r="KY53" s="1620"/>
      <c r="KZ53" s="1620"/>
      <c r="LA53" s="1620"/>
      <c r="LB53" s="1620"/>
      <c r="LC53" s="1620"/>
      <c r="LD53" s="1620"/>
      <c r="LE53" s="1620"/>
      <c r="LF53" s="1620"/>
      <c r="LG53" s="1620"/>
      <c r="LH53" s="1620"/>
      <c r="LI53" s="1620"/>
      <c r="LJ53" s="1620"/>
      <c r="LK53" s="1620"/>
      <c r="LL53" s="1620"/>
      <c r="LM53" s="1620"/>
      <c r="LN53" s="1620"/>
      <c r="LO53" s="1620"/>
      <c r="LP53" s="1620"/>
      <c r="LQ53" s="1620"/>
      <c r="LR53" s="1620"/>
      <c r="LS53" s="1620"/>
      <c r="LT53" s="1620"/>
      <c r="LU53" s="1620"/>
      <c r="LV53" s="1620"/>
      <c r="LW53" s="1619"/>
      <c r="LX53" s="1619"/>
      <c r="LY53" s="1619"/>
      <c r="LZ53" s="1619"/>
      <c r="MA53" s="1619"/>
      <c r="MB53" s="1619"/>
      <c r="MC53" s="1619"/>
      <c r="MD53" s="1619"/>
      <c r="ME53" s="1619"/>
      <c r="MF53" s="1619"/>
      <c r="MG53" s="1619"/>
      <c r="MH53" s="1619"/>
      <c r="MI53" s="1619"/>
      <c r="MJ53" s="1619"/>
      <c r="MK53" s="1619"/>
      <c r="ML53" s="1619"/>
      <c r="MM53" s="1619"/>
      <c r="MN53" s="1619"/>
      <c r="MO53" s="1619"/>
      <c r="MP53" s="1619"/>
      <c r="MQ53" s="1619"/>
      <c r="MR53" s="1619"/>
      <c r="MS53" s="1619"/>
      <c r="MT53" s="1619"/>
      <c r="MU53" s="1619"/>
      <c r="MV53" s="1619"/>
      <c r="MW53" s="1619"/>
      <c r="MX53" s="1619"/>
      <c r="MY53" s="1619"/>
      <c r="MZ53" s="1620"/>
      <c r="NA53" s="1620"/>
      <c r="NB53" s="1620"/>
      <c r="NC53" s="1620"/>
      <c r="ND53" s="1620"/>
      <c r="NE53" s="1620"/>
      <c r="NF53" s="1620"/>
      <c r="NG53" s="1620"/>
      <c r="NH53" s="1620"/>
      <c r="NI53" s="1620"/>
      <c r="NJ53" s="1620"/>
      <c r="NK53" s="1620"/>
      <c r="NL53" s="1620"/>
      <c r="NM53" s="1620"/>
      <c r="NN53" s="1620"/>
      <c r="NO53" s="1620"/>
      <c r="NP53" s="1620"/>
      <c r="NQ53" s="1620"/>
      <c r="NR53" s="1620"/>
      <c r="NS53" s="1620"/>
      <c r="NT53" s="1620"/>
      <c r="NU53" s="1620"/>
      <c r="NV53" s="1620"/>
      <c r="NW53" s="1620"/>
      <c r="NX53" s="1620"/>
      <c r="NY53" s="1620"/>
      <c r="NZ53" s="1620"/>
      <c r="OA53" s="1620"/>
      <c r="OB53" s="1620"/>
      <c r="OC53" s="1620"/>
      <c r="OD53" s="1620"/>
      <c r="OE53" s="345" t="s">
        <v>929</v>
      </c>
      <c r="OF53" s="345"/>
    </row>
    <row r="54" spans="1:396">
      <c r="A54" s="356">
        <f t="shared" si="26"/>
        <v>48</v>
      </c>
      <c r="B54" s="1618"/>
      <c r="C54" s="357">
        <f t="shared" si="1"/>
        <v>0</v>
      </c>
      <c r="D54" s="357">
        <f t="shared" si="1"/>
        <v>0</v>
      </c>
      <c r="E54" s="359">
        <f t="shared" si="5"/>
        <v>0</v>
      </c>
      <c r="F54" s="359">
        <f t="shared" si="6"/>
        <v>0</v>
      </c>
      <c r="G54" s="359">
        <f t="shared" si="7"/>
        <v>0</v>
      </c>
      <c r="H54" s="359">
        <f t="shared" si="8"/>
        <v>0</v>
      </c>
      <c r="I54" s="359">
        <f t="shared" si="9"/>
        <v>0</v>
      </c>
      <c r="J54" s="359">
        <f t="shared" si="10"/>
        <v>0</v>
      </c>
      <c r="K54" s="359">
        <f t="shared" si="11"/>
        <v>0</v>
      </c>
      <c r="L54" s="359">
        <f t="shared" si="12"/>
        <v>0</v>
      </c>
      <c r="M54" s="359">
        <f t="shared" si="13"/>
        <v>0</v>
      </c>
      <c r="N54" s="359">
        <f t="shared" si="14"/>
        <v>0</v>
      </c>
      <c r="O54" s="359">
        <f t="shared" si="15"/>
        <v>0</v>
      </c>
      <c r="P54" s="359">
        <f t="shared" si="16"/>
        <v>0</v>
      </c>
      <c r="Q54" s="359">
        <f t="shared" si="17"/>
        <v>0</v>
      </c>
      <c r="R54" s="359">
        <f t="shared" si="18"/>
        <v>0</v>
      </c>
      <c r="S54" s="359">
        <f t="shared" si="19"/>
        <v>0</v>
      </c>
      <c r="T54" s="359">
        <f t="shared" si="20"/>
        <v>0</v>
      </c>
      <c r="U54" s="359">
        <f t="shared" si="21"/>
        <v>0</v>
      </c>
      <c r="V54" s="359">
        <f t="shared" si="22"/>
        <v>0</v>
      </c>
      <c r="W54" s="359">
        <f t="shared" si="2"/>
        <v>0</v>
      </c>
      <c r="X54" s="359">
        <f t="shared" si="23"/>
        <v>0</v>
      </c>
      <c r="Y54" s="359">
        <f t="shared" si="3"/>
        <v>0</v>
      </c>
      <c r="Z54" s="359">
        <f t="shared" si="4"/>
        <v>0</v>
      </c>
      <c r="AA54" s="359">
        <f t="shared" si="24"/>
        <v>0</v>
      </c>
      <c r="AB54" s="359">
        <f t="shared" si="25"/>
        <v>0</v>
      </c>
      <c r="AC54" s="1619"/>
      <c r="AD54" s="1619"/>
      <c r="AE54" s="1619"/>
      <c r="AF54" s="1619"/>
      <c r="AG54" s="1619"/>
      <c r="AH54" s="1619"/>
      <c r="AI54" s="1619"/>
      <c r="AJ54" s="1619"/>
      <c r="AK54" s="1619"/>
      <c r="AL54" s="1619"/>
      <c r="AM54" s="1619"/>
      <c r="AN54" s="1619"/>
      <c r="AO54" s="1619"/>
      <c r="AP54" s="1619"/>
      <c r="AQ54" s="1619"/>
      <c r="AR54" s="1619"/>
      <c r="AS54" s="1619"/>
      <c r="AT54" s="1619"/>
      <c r="AU54" s="1619"/>
      <c r="AV54" s="1619"/>
      <c r="AW54" s="1619"/>
      <c r="AX54" s="1619"/>
      <c r="AY54" s="1619"/>
      <c r="AZ54" s="1619"/>
      <c r="BA54" s="1619"/>
      <c r="BB54" s="1619"/>
      <c r="BC54" s="1619"/>
      <c r="BD54" s="1619"/>
      <c r="BE54" s="1619"/>
      <c r="BF54" s="1619"/>
      <c r="BG54" s="1620"/>
      <c r="BH54" s="1620"/>
      <c r="BI54" s="1620"/>
      <c r="BJ54" s="1620"/>
      <c r="BK54" s="1620"/>
      <c r="BL54" s="1620"/>
      <c r="BM54" s="1620"/>
      <c r="BN54" s="1620"/>
      <c r="BO54" s="1620"/>
      <c r="BP54" s="1620"/>
      <c r="BQ54" s="1620"/>
      <c r="BR54" s="1620"/>
      <c r="BS54" s="1620"/>
      <c r="BT54" s="1620"/>
      <c r="BU54" s="1620"/>
      <c r="BV54" s="1620"/>
      <c r="BW54" s="1620"/>
      <c r="BX54" s="1620"/>
      <c r="BY54" s="1620"/>
      <c r="BZ54" s="1620"/>
      <c r="CA54" s="1620"/>
      <c r="CB54" s="1620"/>
      <c r="CC54" s="1620"/>
      <c r="CD54" s="1620"/>
      <c r="CE54" s="1620"/>
      <c r="CF54" s="1620"/>
      <c r="CG54" s="1620"/>
      <c r="CH54" s="1620"/>
      <c r="CI54" s="1620"/>
      <c r="CJ54" s="1620"/>
      <c r="CK54" s="1620"/>
      <c r="CL54" s="1619"/>
      <c r="CM54" s="1619"/>
      <c r="CN54" s="1619"/>
      <c r="CO54" s="1619"/>
      <c r="CP54" s="1619"/>
      <c r="CQ54" s="1619"/>
      <c r="CR54" s="1619"/>
      <c r="CS54" s="1619"/>
      <c r="CT54" s="1619"/>
      <c r="CU54" s="1619"/>
      <c r="CV54" s="1619"/>
      <c r="CW54" s="1619"/>
      <c r="CX54" s="1619"/>
      <c r="CY54" s="1619"/>
      <c r="CZ54" s="1619"/>
      <c r="DA54" s="1619"/>
      <c r="DB54" s="1619"/>
      <c r="DC54" s="1619"/>
      <c r="DD54" s="1619"/>
      <c r="DE54" s="1619"/>
      <c r="DF54" s="1619"/>
      <c r="DG54" s="1619"/>
      <c r="DH54" s="1619"/>
      <c r="DI54" s="1619"/>
      <c r="DJ54" s="1619"/>
      <c r="DK54" s="1619"/>
      <c r="DL54" s="1619"/>
      <c r="DM54" s="1619"/>
      <c r="DN54" s="1619"/>
      <c r="DO54" s="1619"/>
      <c r="DP54" s="1620"/>
      <c r="DQ54" s="1620"/>
      <c r="DR54" s="1620"/>
      <c r="DS54" s="1620"/>
      <c r="DT54" s="1620"/>
      <c r="DU54" s="1620"/>
      <c r="DV54" s="1620"/>
      <c r="DW54" s="1620"/>
      <c r="DX54" s="1620"/>
      <c r="DY54" s="1620"/>
      <c r="DZ54" s="1620"/>
      <c r="EA54" s="1620"/>
      <c r="EB54" s="1620"/>
      <c r="EC54" s="1620"/>
      <c r="ED54" s="1620"/>
      <c r="EE54" s="1620"/>
      <c r="EF54" s="1620"/>
      <c r="EG54" s="1620"/>
      <c r="EH54" s="1620"/>
      <c r="EI54" s="1620"/>
      <c r="EJ54" s="1620"/>
      <c r="EK54" s="1620"/>
      <c r="EL54" s="1620"/>
      <c r="EM54" s="1620"/>
      <c r="EN54" s="1620"/>
      <c r="EO54" s="1620"/>
      <c r="EP54" s="1620"/>
      <c r="EQ54" s="1620"/>
      <c r="ER54" s="1620"/>
      <c r="ES54" s="1620"/>
      <c r="ET54" s="1620"/>
      <c r="EU54" s="1619"/>
      <c r="EV54" s="1619"/>
      <c r="EW54" s="1619"/>
      <c r="EX54" s="1619"/>
      <c r="EY54" s="1619"/>
      <c r="EZ54" s="1619"/>
      <c r="FA54" s="1619"/>
      <c r="FB54" s="1619"/>
      <c r="FC54" s="1619"/>
      <c r="FD54" s="1619"/>
      <c r="FE54" s="1619"/>
      <c r="FF54" s="1619"/>
      <c r="FG54" s="1619"/>
      <c r="FH54" s="1619"/>
      <c r="FI54" s="1619"/>
      <c r="FJ54" s="1619"/>
      <c r="FK54" s="1619"/>
      <c r="FL54" s="1619"/>
      <c r="FM54" s="1619"/>
      <c r="FN54" s="1619"/>
      <c r="FO54" s="1619"/>
      <c r="FP54" s="1619"/>
      <c r="FQ54" s="1619"/>
      <c r="FR54" s="1619"/>
      <c r="FS54" s="1619"/>
      <c r="FT54" s="1619"/>
      <c r="FU54" s="1619"/>
      <c r="FV54" s="1619"/>
      <c r="FW54" s="1619"/>
      <c r="FX54" s="1619"/>
      <c r="FY54" s="1619"/>
      <c r="FZ54" s="1620"/>
      <c r="GA54" s="1620"/>
      <c r="GB54" s="1620"/>
      <c r="GC54" s="1620"/>
      <c r="GD54" s="1620"/>
      <c r="GE54" s="1620"/>
      <c r="GF54" s="1620"/>
      <c r="GG54" s="1620"/>
      <c r="GH54" s="1620"/>
      <c r="GI54" s="1620"/>
      <c r="GJ54" s="1620"/>
      <c r="GK54" s="1620"/>
      <c r="GL54" s="1620"/>
      <c r="GM54" s="1620"/>
      <c r="GN54" s="1620"/>
      <c r="GO54" s="1620"/>
      <c r="GP54" s="1620"/>
      <c r="GQ54" s="1620"/>
      <c r="GR54" s="1620"/>
      <c r="GS54" s="1620"/>
      <c r="GT54" s="1620"/>
      <c r="GU54" s="1620"/>
      <c r="GV54" s="1620"/>
      <c r="GW54" s="1620"/>
      <c r="GX54" s="1620"/>
      <c r="GY54" s="1620"/>
      <c r="GZ54" s="1620"/>
      <c r="HA54" s="1620"/>
      <c r="HB54" s="1620"/>
      <c r="HC54" s="1620"/>
      <c r="HD54" s="1619"/>
      <c r="HE54" s="1619"/>
      <c r="HF54" s="1619"/>
      <c r="HG54" s="1619"/>
      <c r="HH54" s="1619"/>
      <c r="HI54" s="1619"/>
      <c r="HJ54" s="1619"/>
      <c r="HK54" s="1619"/>
      <c r="HL54" s="1619"/>
      <c r="HM54" s="1619"/>
      <c r="HN54" s="1619"/>
      <c r="HO54" s="1619"/>
      <c r="HP54" s="1619"/>
      <c r="HQ54" s="1619"/>
      <c r="HR54" s="1619"/>
      <c r="HS54" s="1619"/>
      <c r="HT54" s="1619"/>
      <c r="HU54" s="1619"/>
      <c r="HV54" s="1619"/>
      <c r="HW54" s="1619"/>
      <c r="HX54" s="1619"/>
      <c r="HY54" s="1619"/>
      <c r="HZ54" s="1619"/>
      <c r="IA54" s="1619"/>
      <c r="IB54" s="1619"/>
      <c r="IC54" s="1619"/>
      <c r="ID54" s="1619"/>
      <c r="IE54" s="1619"/>
      <c r="IF54" s="1619"/>
      <c r="IG54" s="1619"/>
      <c r="IH54" s="1619"/>
      <c r="II54" s="1620"/>
      <c r="IJ54" s="1620"/>
      <c r="IK54" s="1620"/>
      <c r="IL54" s="1620"/>
      <c r="IM54" s="1620"/>
      <c r="IN54" s="1620"/>
      <c r="IO54" s="1620"/>
      <c r="IP54" s="1620"/>
      <c r="IQ54" s="1620"/>
      <c r="IR54" s="1620"/>
      <c r="IS54" s="1620"/>
      <c r="IT54" s="1620"/>
      <c r="IU54" s="1620"/>
      <c r="IV54" s="1620"/>
      <c r="IW54" s="1620"/>
      <c r="IX54" s="1620"/>
      <c r="IY54" s="1620"/>
      <c r="IZ54" s="1620"/>
      <c r="JA54" s="1620"/>
      <c r="JB54" s="1620"/>
      <c r="JC54" s="1620"/>
      <c r="JD54" s="1620"/>
      <c r="JE54" s="1620"/>
      <c r="JF54" s="1620"/>
      <c r="JG54" s="1620"/>
      <c r="JH54" s="1620"/>
      <c r="JI54" s="1620"/>
      <c r="JJ54" s="1620"/>
      <c r="JK54" s="1620"/>
      <c r="JL54" s="1620"/>
      <c r="JM54" s="1619"/>
      <c r="JN54" s="1619"/>
      <c r="JO54" s="1619"/>
      <c r="JP54" s="1619"/>
      <c r="JQ54" s="1619"/>
      <c r="JR54" s="1619"/>
      <c r="JS54" s="1619"/>
      <c r="JT54" s="1619"/>
      <c r="JU54" s="1619"/>
      <c r="JV54" s="1619"/>
      <c r="JW54" s="1619"/>
      <c r="JX54" s="1619"/>
      <c r="JY54" s="1619"/>
      <c r="JZ54" s="1619"/>
      <c r="KA54" s="1619"/>
      <c r="KB54" s="1619"/>
      <c r="KC54" s="1619"/>
      <c r="KD54" s="1619"/>
      <c r="KE54" s="1619"/>
      <c r="KF54" s="1619"/>
      <c r="KG54" s="1619"/>
      <c r="KH54" s="1619"/>
      <c r="KI54" s="1619"/>
      <c r="KJ54" s="1619"/>
      <c r="KK54" s="1619"/>
      <c r="KL54" s="1619"/>
      <c r="KM54" s="1619"/>
      <c r="KN54" s="1619"/>
      <c r="KO54" s="1619"/>
      <c r="KP54" s="1619"/>
      <c r="KQ54" s="1619"/>
      <c r="KR54" s="1620"/>
      <c r="KS54" s="1620"/>
      <c r="KT54" s="1620"/>
      <c r="KU54" s="1620"/>
      <c r="KV54" s="1620"/>
      <c r="KW54" s="1620"/>
      <c r="KX54" s="1620"/>
      <c r="KY54" s="1620"/>
      <c r="KZ54" s="1620"/>
      <c r="LA54" s="1620"/>
      <c r="LB54" s="1620"/>
      <c r="LC54" s="1620"/>
      <c r="LD54" s="1620"/>
      <c r="LE54" s="1620"/>
      <c r="LF54" s="1620"/>
      <c r="LG54" s="1620"/>
      <c r="LH54" s="1620"/>
      <c r="LI54" s="1620"/>
      <c r="LJ54" s="1620"/>
      <c r="LK54" s="1620"/>
      <c r="LL54" s="1620"/>
      <c r="LM54" s="1620"/>
      <c r="LN54" s="1620"/>
      <c r="LO54" s="1620"/>
      <c r="LP54" s="1620"/>
      <c r="LQ54" s="1620"/>
      <c r="LR54" s="1620"/>
      <c r="LS54" s="1620"/>
      <c r="LT54" s="1620"/>
      <c r="LU54" s="1620"/>
      <c r="LV54" s="1620"/>
      <c r="LW54" s="1619"/>
      <c r="LX54" s="1619"/>
      <c r="LY54" s="1619"/>
      <c r="LZ54" s="1619"/>
      <c r="MA54" s="1619"/>
      <c r="MB54" s="1619"/>
      <c r="MC54" s="1619"/>
      <c r="MD54" s="1619"/>
      <c r="ME54" s="1619"/>
      <c r="MF54" s="1619"/>
      <c r="MG54" s="1619"/>
      <c r="MH54" s="1619"/>
      <c r="MI54" s="1619"/>
      <c r="MJ54" s="1619"/>
      <c r="MK54" s="1619"/>
      <c r="ML54" s="1619"/>
      <c r="MM54" s="1619"/>
      <c r="MN54" s="1619"/>
      <c r="MO54" s="1619"/>
      <c r="MP54" s="1619"/>
      <c r="MQ54" s="1619"/>
      <c r="MR54" s="1619"/>
      <c r="MS54" s="1619"/>
      <c r="MT54" s="1619"/>
      <c r="MU54" s="1619"/>
      <c r="MV54" s="1619"/>
      <c r="MW54" s="1619"/>
      <c r="MX54" s="1619"/>
      <c r="MY54" s="1619"/>
      <c r="MZ54" s="1620"/>
      <c r="NA54" s="1620"/>
      <c r="NB54" s="1620"/>
      <c r="NC54" s="1620"/>
      <c r="ND54" s="1620"/>
      <c r="NE54" s="1620"/>
      <c r="NF54" s="1620"/>
      <c r="NG54" s="1620"/>
      <c r="NH54" s="1620"/>
      <c r="NI54" s="1620"/>
      <c r="NJ54" s="1620"/>
      <c r="NK54" s="1620"/>
      <c r="NL54" s="1620"/>
      <c r="NM54" s="1620"/>
      <c r="NN54" s="1620"/>
      <c r="NO54" s="1620"/>
      <c r="NP54" s="1620"/>
      <c r="NQ54" s="1620"/>
      <c r="NR54" s="1620"/>
      <c r="NS54" s="1620"/>
      <c r="NT54" s="1620"/>
      <c r="NU54" s="1620"/>
      <c r="NV54" s="1620"/>
      <c r="NW54" s="1620"/>
      <c r="NX54" s="1620"/>
      <c r="NY54" s="1620"/>
      <c r="NZ54" s="1620"/>
      <c r="OA54" s="1620"/>
      <c r="OB54" s="1620"/>
      <c r="OC54" s="1620"/>
      <c r="OD54" s="1620"/>
      <c r="OE54" s="345" t="s">
        <v>929</v>
      </c>
      <c r="OF54" s="345"/>
    </row>
    <row r="55" spans="1:396">
      <c r="A55" s="356">
        <f t="shared" si="26"/>
        <v>49</v>
      </c>
      <c r="B55" s="1618"/>
      <c r="C55" s="357">
        <f t="shared" si="1"/>
        <v>0</v>
      </c>
      <c r="D55" s="357">
        <f t="shared" si="1"/>
        <v>0</v>
      </c>
      <c r="E55" s="359">
        <f t="shared" si="5"/>
        <v>0</v>
      </c>
      <c r="F55" s="359">
        <f t="shared" si="6"/>
        <v>0</v>
      </c>
      <c r="G55" s="359">
        <f t="shared" si="7"/>
        <v>0</v>
      </c>
      <c r="H55" s="359">
        <f t="shared" si="8"/>
        <v>0</v>
      </c>
      <c r="I55" s="359">
        <f t="shared" si="9"/>
        <v>0</v>
      </c>
      <c r="J55" s="359">
        <f t="shared" si="10"/>
        <v>0</v>
      </c>
      <c r="K55" s="359">
        <f t="shared" si="11"/>
        <v>0</v>
      </c>
      <c r="L55" s="359">
        <f t="shared" si="12"/>
        <v>0</v>
      </c>
      <c r="M55" s="359">
        <f t="shared" si="13"/>
        <v>0</v>
      </c>
      <c r="N55" s="359">
        <f t="shared" si="14"/>
        <v>0</v>
      </c>
      <c r="O55" s="359">
        <f t="shared" si="15"/>
        <v>0</v>
      </c>
      <c r="P55" s="359">
        <f t="shared" si="16"/>
        <v>0</v>
      </c>
      <c r="Q55" s="359">
        <f t="shared" si="17"/>
        <v>0</v>
      </c>
      <c r="R55" s="359">
        <f t="shared" si="18"/>
        <v>0</v>
      </c>
      <c r="S55" s="359">
        <f t="shared" si="19"/>
        <v>0</v>
      </c>
      <c r="T55" s="359">
        <f t="shared" si="20"/>
        <v>0</v>
      </c>
      <c r="U55" s="359">
        <f t="shared" si="21"/>
        <v>0</v>
      </c>
      <c r="V55" s="359">
        <f t="shared" si="22"/>
        <v>0</v>
      </c>
      <c r="W55" s="359">
        <f t="shared" si="2"/>
        <v>0</v>
      </c>
      <c r="X55" s="359">
        <f t="shared" si="23"/>
        <v>0</v>
      </c>
      <c r="Y55" s="359">
        <f t="shared" si="3"/>
        <v>0</v>
      </c>
      <c r="Z55" s="359">
        <f t="shared" si="4"/>
        <v>0</v>
      </c>
      <c r="AA55" s="359">
        <f t="shared" si="24"/>
        <v>0</v>
      </c>
      <c r="AB55" s="359">
        <f t="shared" si="25"/>
        <v>0</v>
      </c>
      <c r="AC55" s="1619"/>
      <c r="AD55" s="1619"/>
      <c r="AE55" s="1619"/>
      <c r="AF55" s="1619"/>
      <c r="AG55" s="1619"/>
      <c r="AH55" s="1619"/>
      <c r="AI55" s="1619"/>
      <c r="AJ55" s="1619"/>
      <c r="AK55" s="1619"/>
      <c r="AL55" s="1619"/>
      <c r="AM55" s="1619"/>
      <c r="AN55" s="1619"/>
      <c r="AO55" s="1619"/>
      <c r="AP55" s="1619"/>
      <c r="AQ55" s="1619"/>
      <c r="AR55" s="1619"/>
      <c r="AS55" s="1619"/>
      <c r="AT55" s="1619"/>
      <c r="AU55" s="1619"/>
      <c r="AV55" s="1619"/>
      <c r="AW55" s="1619"/>
      <c r="AX55" s="1619"/>
      <c r="AY55" s="1619"/>
      <c r="AZ55" s="1619"/>
      <c r="BA55" s="1619"/>
      <c r="BB55" s="1619"/>
      <c r="BC55" s="1619"/>
      <c r="BD55" s="1619"/>
      <c r="BE55" s="1619"/>
      <c r="BF55" s="1619"/>
      <c r="BG55" s="1620"/>
      <c r="BH55" s="1620"/>
      <c r="BI55" s="1620"/>
      <c r="BJ55" s="1620"/>
      <c r="BK55" s="1620"/>
      <c r="BL55" s="1620"/>
      <c r="BM55" s="1620"/>
      <c r="BN55" s="1620"/>
      <c r="BO55" s="1620"/>
      <c r="BP55" s="1620"/>
      <c r="BQ55" s="1620"/>
      <c r="BR55" s="1620"/>
      <c r="BS55" s="1620"/>
      <c r="BT55" s="1620"/>
      <c r="BU55" s="1620"/>
      <c r="BV55" s="1620"/>
      <c r="BW55" s="1620"/>
      <c r="BX55" s="1620"/>
      <c r="BY55" s="1620"/>
      <c r="BZ55" s="1620"/>
      <c r="CA55" s="1620"/>
      <c r="CB55" s="1620"/>
      <c r="CC55" s="1620"/>
      <c r="CD55" s="1620"/>
      <c r="CE55" s="1620"/>
      <c r="CF55" s="1620"/>
      <c r="CG55" s="1620"/>
      <c r="CH55" s="1620"/>
      <c r="CI55" s="1620"/>
      <c r="CJ55" s="1620"/>
      <c r="CK55" s="1620"/>
      <c r="CL55" s="1619"/>
      <c r="CM55" s="1619"/>
      <c r="CN55" s="1619"/>
      <c r="CO55" s="1619"/>
      <c r="CP55" s="1619"/>
      <c r="CQ55" s="1619"/>
      <c r="CR55" s="1619"/>
      <c r="CS55" s="1619"/>
      <c r="CT55" s="1619"/>
      <c r="CU55" s="1619"/>
      <c r="CV55" s="1619"/>
      <c r="CW55" s="1619"/>
      <c r="CX55" s="1619"/>
      <c r="CY55" s="1619"/>
      <c r="CZ55" s="1619"/>
      <c r="DA55" s="1619"/>
      <c r="DB55" s="1619"/>
      <c r="DC55" s="1619"/>
      <c r="DD55" s="1619"/>
      <c r="DE55" s="1619"/>
      <c r="DF55" s="1619"/>
      <c r="DG55" s="1619"/>
      <c r="DH55" s="1619"/>
      <c r="DI55" s="1619"/>
      <c r="DJ55" s="1619"/>
      <c r="DK55" s="1619"/>
      <c r="DL55" s="1619"/>
      <c r="DM55" s="1619"/>
      <c r="DN55" s="1619"/>
      <c r="DO55" s="1619"/>
      <c r="DP55" s="1620"/>
      <c r="DQ55" s="1620"/>
      <c r="DR55" s="1620"/>
      <c r="DS55" s="1620"/>
      <c r="DT55" s="1620"/>
      <c r="DU55" s="1620"/>
      <c r="DV55" s="1620"/>
      <c r="DW55" s="1620"/>
      <c r="DX55" s="1620"/>
      <c r="DY55" s="1620"/>
      <c r="DZ55" s="1620"/>
      <c r="EA55" s="1620"/>
      <c r="EB55" s="1620"/>
      <c r="EC55" s="1620"/>
      <c r="ED55" s="1620"/>
      <c r="EE55" s="1620"/>
      <c r="EF55" s="1620"/>
      <c r="EG55" s="1620"/>
      <c r="EH55" s="1620"/>
      <c r="EI55" s="1620"/>
      <c r="EJ55" s="1620"/>
      <c r="EK55" s="1620"/>
      <c r="EL55" s="1620"/>
      <c r="EM55" s="1620"/>
      <c r="EN55" s="1620"/>
      <c r="EO55" s="1620"/>
      <c r="EP55" s="1620"/>
      <c r="EQ55" s="1620"/>
      <c r="ER55" s="1620"/>
      <c r="ES55" s="1620"/>
      <c r="ET55" s="1620"/>
      <c r="EU55" s="1619"/>
      <c r="EV55" s="1619"/>
      <c r="EW55" s="1619"/>
      <c r="EX55" s="1619"/>
      <c r="EY55" s="1619"/>
      <c r="EZ55" s="1619"/>
      <c r="FA55" s="1619"/>
      <c r="FB55" s="1619"/>
      <c r="FC55" s="1619"/>
      <c r="FD55" s="1619"/>
      <c r="FE55" s="1619"/>
      <c r="FF55" s="1619"/>
      <c r="FG55" s="1619"/>
      <c r="FH55" s="1619"/>
      <c r="FI55" s="1619"/>
      <c r="FJ55" s="1619"/>
      <c r="FK55" s="1619"/>
      <c r="FL55" s="1619"/>
      <c r="FM55" s="1619"/>
      <c r="FN55" s="1619"/>
      <c r="FO55" s="1619"/>
      <c r="FP55" s="1619"/>
      <c r="FQ55" s="1619"/>
      <c r="FR55" s="1619"/>
      <c r="FS55" s="1619"/>
      <c r="FT55" s="1619"/>
      <c r="FU55" s="1619"/>
      <c r="FV55" s="1619"/>
      <c r="FW55" s="1619"/>
      <c r="FX55" s="1619"/>
      <c r="FY55" s="1619"/>
      <c r="FZ55" s="1620"/>
      <c r="GA55" s="1620"/>
      <c r="GB55" s="1620"/>
      <c r="GC55" s="1620"/>
      <c r="GD55" s="1620"/>
      <c r="GE55" s="1620"/>
      <c r="GF55" s="1620"/>
      <c r="GG55" s="1620"/>
      <c r="GH55" s="1620"/>
      <c r="GI55" s="1620"/>
      <c r="GJ55" s="1620"/>
      <c r="GK55" s="1620"/>
      <c r="GL55" s="1620"/>
      <c r="GM55" s="1620"/>
      <c r="GN55" s="1620"/>
      <c r="GO55" s="1620"/>
      <c r="GP55" s="1620"/>
      <c r="GQ55" s="1620"/>
      <c r="GR55" s="1620"/>
      <c r="GS55" s="1620"/>
      <c r="GT55" s="1620"/>
      <c r="GU55" s="1620"/>
      <c r="GV55" s="1620"/>
      <c r="GW55" s="1620"/>
      <c r="GX55" s="1620"/>
      <c r="GY55" s="1620"/>
      <c r="GZ55" s="1620"/>
      <c r="HA55" s="1620"/>
      <c r="HB55" s="1620"/>
      <c r="HC55" s="1620"/>
      <c r="HD55" s="1619"/>
      <c r="HE55" s="1619"/>
      <c r="HF55" s="1619"/>
      <c r="HG55" s="1619"/>
      <c r="HH55" s="1619"/>
      <c r="HI55" s="1619"/>
      <c r="HJ55" s="1619"/>
      <c r="HK55" s="1619"/>
      <c r="HL55" s="1619"/>
      <c r="HM55" s="1619"/>
      <c r="HN55" s="1619"/>
      <c r="HO55" s="1619"/>
      <c r="HP55" s="1619"/>
      <c r="HQ55" s="1619"/>
      <c r="HR55" s="1619"/>
      <c r="HS55" s="1619"/>
      <c r="HT55" s="1619"/>
      <c r="HU55" s="1619"/>
      <c r="HV55" s="1619"/>
      <c r="HW55" s="1619"/>
      <c r="HX55" s="1619"/>
      <c r="HY55" s="1619"/>
      <c r="HZ55" s="1619"/>
      <c r="IA55" s="1619"/>
      <c r="IB55" s="1619"/>
      <c r="IC55" s="1619"/>
      <c r="ID55" s="1619"/>
      <c r="IE55" s="1619"/>
      <c r="IF55" s="1619"/>
      <c r="IG55" s="1619"/>
      <c r="IH55" s="1619"/>
      <c r="II55" s="1620"/>
      <c r="IJ55" s="1620"/>
      <c r="IK55" s="1620"/>
      <c r="IL55" s="1620"/>
      <c r="IM55" s="1620"/>
      <c r="IN55" s="1620"/>
      <c r="IO55" s="1620"/>
      <c r="IP55" s="1620"/>
      <c r="IQ55" s="1620"/>
      <c r="IR55" s="1620"/>
      <c r="IS55" s="1620"/>
      <c r="IT55" s="1620"/>
      <c r="IU55" s="1620"/>
      <c r="IV55" s="1620"/>
      <c r="IW55" s="1620"/>
      <c r="IX55" s="1620"/>
      <c r="IY55" s="1620"/>
      <c r="IZ55" s="1620"/>
      <c r="JA55" s="1620"/>
      <c r="JB55" s="1620"/>
      <c r="JC55" s="1620"/>
      <c r="JD55" s="1620"/>
      <c r="JE55" s="1620"/>
      <c r="JF55" s="1620"/>
      <c r="JG55" s="1620"/>
      <c r="JH55" s="1620"/>
      <c r="JI55" s="1620"/>
      <c r="JJ55" s="1620"/>
      <c r="JK55" s="1620"/>
      <c r="JL55" s="1620"/>
      <c r="JM55" s="1619"/>
      <c r="JN55" s="1619"/>
      <c r="JO55" s="1619"/>
      <c r="JP55" s="1619"/>
      <c r="JQ55" s="1619"/>
      <c r="JR55" s="1619"/>
      <c r="JS55" s="1619"/>
      <c r="JT55" s="1619"/>
      <c r="JU55" s="1619"/>
      <c r="JV55" s="1619"/>
      <c r="JW55" s="1619"/>
      <c r="JX55" s="1619"/>
      <c r="JY55" s="1619"/>
      <c r="JZ55" s="1619"/>
      <c r="KA55" s="1619"/>
      <c r="KB55" s="1619"/>
      <c r="KC55" s="1619"/>
      <c r="KD55" s="1619"/>
      <c r="KE55" s="1619"/>
      <c r="KF55" s="1619"/>
      <c r="KG55" s="1619"/>
      <c r="KH55" s="1619"/>
      <c r="KI55" s="1619"/>
      <c r="KJ55" s="1619"/>
      <c r="KK55" s="1619"/>
      <c r="KL55" s="1619"/>
      <c r="KM55" s="1619"/>
      <c r="KN55" s="1619"/>
      <c r="KO55" s="1619"/>
      <c r="KP55" s="1619"/>
      <c r="KQ55" s="1619"/>
      <c r="KR55" s="1620"/>
      <c r="KS55" s="1620"/>
      <c r="KT55" s="1620"/>
      <c r="KU55" s="1620"/>
      <c r="KV55" s="1620"/>
      <c r="KW55" s="1620"/>
      <c r="KX55" s="1620"/>
      <c r="KY55" s="1620"/>
      <c r="KZ55" s="1620"/>
      <c r="LA55" s="1620"/>
      <c r="LB55" s="1620"/>
      <c r="LC55" s="1620"/>
      <c r="LD55" s="1620"/>
      <c r="LE55" s="1620"/>
      <c r="LF55" s="1620"/>
      <c r="LG55" s="1620"/>
      <c r="LH55" s="1620"/>
      <c r="LI55" s="1620"/>
      <c r="LJ55" s="1620"/>
      <c r="LK55" s="1620"/>
      <c r="LL55" s="1620"/>
      <c r="LM55" s="1620"/>
      <c r="LN55" s="1620"/>
      <c r="LO55" s="1620"/>
      <c r="LP55" s="1620"/>
      <c r="LQ55" s="1620"/>
      <c r="LR55" s="1620"/>
      <c r="LS55" s="1620"/>
      <c r="LT55" s="1620"/>
      <c r="LU55" s="1620"/>
      <c r="LV55" s="1620"/>
      <c r="LW55" s="1619"/>
      <c r="LX55" s="1619"/>
      <c r="LY55" s="1619"/>
      <c r="LZ55" s="1619"/>
      <c r="MA55" s="1619"/>
      <c r="MB55" s="1619"/>
      <c r="MC55" s="1619"/>
      <c r="MD55" s="1619"/>
      <c r="ME55" s="1619"/>
      <c r="MF55" s="1619"/>
      <c r="MG55" s="1619"/>
      <c r="MH55" s="1619"/>
      <c r="MI55" s="1619"/>
      <c r="MJ55" s="1619"/>
      <c r="MK55" s="1619"/>
      <c r="ML55" s="1619"/>
      <c r="MM55" s="1619"/>
      <c r="MN55" s="1619"/>
      <c r="MO55" s="1619"/>
      <c r="MP55" s="1619"/>
      <c r="MQ55" s="1619"/>
      <c r="MR55" s="1619"/>
      <c r="MS55" s="1619"/>
      <c r="MT55" s="1619"/>
      <c r="MU55" s="1619"/>
      <c r="MV55" s="1619"/>
      <c r="MW55" s="1619"/>
      <c r="MX55" s="1619"/>
      <c r="MY55" s="1619"/>
      <c r="MZ55" s="1620"/>
      <c r="NA55" s="1620"/>
      <c r="NB55" s="1620"/>
      <c r="NC55" s="1620"/>
      <c r="ND55" s="1620"/>
      <c r="NE55" s="1620"/>
      <c r="NF55" s="1620"/>
      <c r="NG55" s="1620"/>
      <c r="NH55" s="1620"/>
      <c r="NI55" s="1620"/>
      <c r="NJ55" s="1620"/>
      <c r="NK55" s="1620"/>
      <c r="NL55" s="1620"/>
      <c r="NM55" s="1620"/>
      <c r="NN55" s="1620"/>
      <c r="NO55" s="1620"/>
      <c r="NP55" s="1620"/>
      <c r="NQ55" s="1620"/>
      <c r="NR55" s="1620"/>
      <c r="NS55" s="1620"/>
      <c r="NT55" s="1620"/>
      <c r="NU55" s="1620"/>
      <c r="NV55" s="1620"/>
      <c r="NW55" s="1620"/>
      <c r="NX55" s="1620"/>
      <c r="NY55" s="1620"/>
      <c r="NZ55" s="1620"/>
      <c r="OA55" s="1620"/>
      <c r="OB55" s="1620"/>
      <c r="OC55" s="1620"/>
      <c r="OD55" s="1620"/>
      <c r="OE55" s="345" t="s">
        <v>929</v>
      </c>
      <c r="OF55" s="345"/>
    </row>
    <row r="56" spans="1:396">
      <c r="A56" s="356">
        <f t="shared" si="26"/>
        <v>50</v>
      </c>
      <c r="B56" s="1618"/>
      <c r="C56" s="357">
        <f t="shared" si="1"/>
        <v>0</v>
      </c>
      <c r="D56" s="357">
        <f t="shared" si="1"/>
        <v>0</v>
      </c>
      <c r="E56" s="359">
        <f t="shared" si="5"/>
        <v>0</v>
      </c>
      <c r="F56" s="359">
        <f t="shared" si="6"/>
        <v>0</v>
      </c>
      <c r="G56" s="359">
        <f t="shared" si="7"/>
        <v>0</v>
      </c>
      <c r="H56" s="359">
        <f t="shared" si="8"/>
        <v>0</v>
      </c>
      <c r="I56" s="359">
        <f t="shared" si="9"/>
        <v>0</v>
      </c>
      <c r="J56" s="359">
        <f t="shared" si="10"/>
        <v>0</v>
      </c>
      <c r="K56" s="359">
        <f t="shared" si="11"/>
        <v>0</v>
      </c>
      <c r="L56" s="359">
        <f t="shared" si="12"/>
        <v>0</v>
      </c>
      <c r="M56" s="359">
        <f t="shared" si="13"/>
        <v>0</v>
      </c>
      <c r="N56" s="359">
        <f t="shared" si="14"/>
        <v>0</v>
      </c>
      <c r="O56" s="359">
        <f t="shared" si="15"/>
        <v>0</v>
      </c>
      <c r="P56" s="359">
        <f t="shared" si="16"/>
        <v>0</v>
      </c>
      <c r="Q56" s="359">
        <f t="shared" si="17"/>
        <v>0</v>
      </c>
      <c r="R56" s="359">
        <f t="shared" si="18"/>
        <v>0</v>
      </c>
      <c r="S56" s="359">
        <f t="shared" si="19"/>
        <v>0</v>
      </c>
      <c r="T56" s="359">
        <f t="shared" si="20"/>
        <v>0</v>
      </c>
      <c r="U56" s="359">
        <f t="shared" si="21"/>
        <v>0</v>
      </c>
      <c r="V56" s="359">
        <f t="shared" si="22"/>
        <v>0</v>
      </c>
      <c r="W56" s="359">
        <f t="shared" si="2"/>
        <v>0</v>
      </c>
      <c r="X56" s="359">
        <f t="shared" si="23"/>
        <v>0</v>
      </c>
      <c r="Y56" s="359">
        <f t="shared" si="3"/>
        <v>0</v>
      </c>
      <c r="Z56" s="359">
        <f t="shared" si="4"/>
        <v>0</v>
      </c>
      <c r="AA56" s="359">
        <f t="shared" si="24"/>
        <v>0</v>
      </c>
      <c r="AB56" s="359">
        <f t="shared" si="25"/>
        <v>0</v>
      </c>
      <c r="AC56" s="1619"/>
      <c r="AD56" s="1619"/>
      <c r="AE56" s="1619"/>
      <c r="AF56" s="1619"/>
      <c r="AG56" s="1619"/>
      <c r="AH56" s="1619"/>
      <c r="AI56" s="1619"/>
      <c r="AJ56" s="1619"/>
      <c r="AK56" s="1619"/>
      <c r="AL56" s="1619"/>
      <c r="AM56" s="1619"/>
      <c r="AN56" s="1619"/>
      <c r="AO56" s="1619"/>
      <c r="AP56" s="1619"/>
      <c r="AQ56" s="1619"/>
      <c r="AR56" s="1619"/>
      <c r="AS56" s="1619"/>
      <c r="AT56" s="1619"/>
      <c r="AU56" s="1619"/>
      <c r="AV56" s="1619"/>
      <c r="AW56" s="1619"/>
      <c r="AX56" s="1619"/>
      <c r="AY56" s="1619"/>
      <c r="AZ56" s="1619"/>
      <c r="BA56" s="1619"/>
      <c r="BB56" s="1619"/>
      <c r="BC56" s="1619"/>
      <c r="BD56" s="1619"/>
      <c r="BE56" s="1619"/>
      <c r="BF56" s="1619"/>
      <c r="BG56" s="1620"/>
      <c r="BH56" s="1620"/>
      <c r="BI56" s="1620"/>
      <c r="BJ56" s="1620"/>
      <c r="BK56" s="1620"/>
      <c r="BL56" s="1620"/>
      <c r="BM56" s="1620"/>
      <c r="BN56" s="1620"/>
      <c r="BO56" s="1620"/>
      <c r="BP56" s="1620"/>
      <c r="BQ56" s="1620"/>
      <c r="BR56" s="1620"/>
      <c r="BS56" s="1620"/>
      <c r="BT56" s="1620"/>
      <c r="BU56" s="1620"/>
      <c r="BV56" s="1620"/>
      <c r="BW56" s="1620"/>
      <c r="BX56" s="1620"/>
      <c r="BY56" s="1620"/>
      <c r="BZ56" s="1620"/>
      <c r="CA56" s="1620"/>
      <c r="CB56" s="1620"/>
      <c r="CC56" s="1620"/>
      <c r="CD56" s="1620"/>
      <c r="CE56" s="1620"/>
      <c r="CF56" s="1620"/>
      <c r="CG56" s="1620"/>
      <c r="CH56" s="1620"/>
      <c r="CI56" s="1620"/>
      <c r="CJ56" s="1620"/>
      <c r="CK56" s="1620"/>
      <c r="CL56" s="1619"/>
      <c r="CM56" s="1619"/>
      <c r="CN56" s="1619"/>
      <c r="CO56" s="1619"/>
      <c r="CP56" s="1619"/>
      <c r="CQ56" s="1619"/>
      <c r="CR56" s="1619"/>
      <c r="CS56" s="1619"/>
      <c r="CT56" s="1619"/>
      <c r="CU56" s="1619"/>
      <c r="CV56" s="1619"/>
      <c r="CW56" s="1619"/>
      <c r="CX56" s="1619"/>
      <c r="CY56" s="1619"/>
      <c r="CZ56" s="1619"/>
      <c r="DA56" s="1619"/>
      <c r="DB56" s="1619"/>
      <c r="DC56" s="1619"/>
      <c r="DD56" s="1619"/>
      <c r="DE56" s="1619"/>
      <c r="DF56" s="1619"/>
      <c r="DG56" s="1619"/>
      <c r="DH56" s="1619"/>
      <c r="DI56" s="1619"/>
      <c r="DJ56" s="1619"/>
      <c r="DK56" s="1619"/>
      <c r="DL56" s="1619"/>
      <c r="DM56" s="1619"/>
      <c r="DN56" s="1619"/>
      <c r="DO56" s="1619"/>
      <c r="DP56" s="1620"/>
      <c r="DQ56" s="1620"/>
      <c r="DR56" s="1620"/>
      <c r="DS56" s="1620"/>
      <c r="DT56" s="1620"/>
      <c r="DU56" s="1620"/>
      <c r="DV56" s="1620"/>
      <c r="DW56" s="1620"/>
      <c r="DX56" s="1620"/>
      <c r="DY56" s="1620"/>
      <c r="DZ56" s="1620"/>
      <c r="EA56" s="1620"/>
      <c r="EB56" s="1620"/>
      <c r="EC56" s="1620"/>
      <c r="ED56" s="1620"/>
      <c r="EE56" s="1620"/>
      <c r="EF56" s="1620"/>
      <c r="EG56" s="1620"/>
      <c r="EH56" s="1620"/>
      <c r="EI56" s="1620"/>
      <c r="EJ56" s="1620"/>
      <c r="EK56" s="1620"/>
      <c r="EL56" s="1620"/>
      <c r="EM56" s="1620"/>
      <c r="EN56" s="1620"/>
      <c r="EO56" s="1620"/>
      <c r="EP56" s="1620"/>
      <c r="EQ56" s="1620"/>
      <c r="ER56" s="1620"/>
      <c r="ES56" s="1620"/>
      <c r="ET56" s="1620"/>
      <c r="EU56" s="1619"/>
      <c r="EV56" s="1619"/>
      <c r="EW56" s="1619"/>
      <c r="EX56" s="1619"/>
      <c r="EY56" s="1619"/>
      <c r="EZ56" s="1619"/>
      <c r="FA56" s="1619"/>
      <c r="FB56" s="1619"/>
      <c r="FC56" s="1619"/>
      <c r="FD56" s="1619"/>
      <c r="FE56" s="1619"/>
      <c r="FF56" s="1619"/>
      <c r="FG56" s="1619"/>
      <c r="FH56" s="1619"/>
      <c r="FI56" s="1619"/>
      <c r="FJ56" s="1619"/>
      <c r="FK56" s="1619"/>
      <c r="FL56" s="1619"/>
      <c r="FM56" s="1619"/>
      <c r="FN56" s="1619"/>
      <c r="FO56" s="1619"/>
      <c r="FP56" s="1619"/>
      <c r="FQ56" s="1619"/>
      <c r="FR56" s="1619"/>
      <c r="FS56" s="1619"/>
      <c r="FT56" s="1619"/>
      <c r="FU56" s="1619"/>
      <c r="FV56" s="1619"/>
      <c r="FW56" s="1619"/>
      <c r="FX56" s="1619"/>
      <c r="FY56" s="1619"/>
      <c r="FZ56" s="1620"/>
      <c r="GA56" s="1620"/>
      <c r="GB56" s="1620"/>
      <c r="GC56" s="1620"/>
      <c r="GD56" s="1620"/>
      <c r="GE56" s="1620"/>
      <c r="GF56" s="1620"/>
      <c r="GG56" s="1620"/>
      <c r="GH56" s="1620"/>
      <c r="GI56" s="1620"/>
      <c r="GJ56" s="1620"/>
      <c r="GK56" s="1620"/>
      <c r="GL56" s="1620"/>
      <c r="GM56" s="1620"/>
      <c r="GN56" s="1620"/>
      <c r="GO56" s="1620"/>
      <c r="GP56" s="1620"/>
      <c r="GQ56" s="1620"/>
      <c r="GR56" s="1620"/>
      <c r="GS56" s="1620"/>
      <c r="GT56" s="1620"/>
      <c r="GU56" s="1620"/>
      <c r="GV56" s="1620"/>
      <c r="GW56" s="1620"/>
      <c r="GX56" s="1620"/>
      <c r="GY56" s="1620"/>
      <c r="GZ56" s="1620"/>
      <c r="HA56" s="1620"/>
      <c r="HB56" s="1620"/>
      <c r="HC56" s="1620"/>
      <c r="HD56" s="1619"/>
      <c r="HE56" s="1619"/>
      <c r="HF56" s="1619"/>
      <c r="HG56" s="1619"/>
      <c r="HH56" s="1619"/>
      <c r="HI56" s="1619"/>
      <c r="HJ56" s="1619"/>
      <c r="HK56" s="1619"/>
      <c r="HL56" s="1619"/>
      <c r="HM56" s="1619"/>
      <c r="HN56" s="1619"/>
      <c r="HO56" s="1619"/>
      <c r="HP56" s="1619"/>
      <c r="HQ56" s="1619"/>
      <c r="HR56" s="1619"/>
      <c r="HS56" s="1619"/>
      <c r="HT56" s="1619"/>
      <c r="HU56" s="1619"/>
      <c r="HV56" s="1619"/>
      <c r="HW56" s="1619"/>
      <c r="HX56" s="1619"/>
      <c r="HY56" s="1619"/>
      <c r="HZ56" s="1619"/>
      <c r="IA56" s="1619"/>
      <c r="IB56" s="1619"/>
      <c r="IC56" s="1619"/>
      <c r="ID56" s="1619"/>
      <c r="IE56" s="1619"/>
      <c r="IF56" s="1619"/>
      <c r="IG56" s="1619"/>
      <c r="IH56" s="1619"/>
      <c r="II56" s="1620"/>
      <c r="IJ56" s="1620"/>
      <c r="IK56" s="1620"/>
      <c r="IL56" s="1620"/>
      <c r="IM56" s="1620"/>
      <c r="IN56" s="1620"/>
      <c r="IO56" s="1620"/>
      <c r="IP56" s="1620"/>
      <c r="IQ56" s="1620"/>
      <c r="IR56" s="1620"/>
      <c r="IS56" s="1620"/>
      <c r="IT56" s="1620"/>
      <c r="IU56" s="1620"/>
      <c r="IV56" s="1620"/>
      <c r="IW56" s="1620"/>
      <c r="IX56" s="1620"/>
      <c r="IY56" s="1620"/>
      <c r="IZ56" s="1620"/>
      <c r="JA56" s="1620"/>
      <c r="JB56" s="1620"/>
      <c r="JC56" s="1620"/>
      <c r="JD56" s="1620"/>
      <c r="JE56" s="1620"/>
      <c r="JF56" s="1620"/>
      <c r="JG56" s="1620"/>
      <c r="JH56" s="1620"/>
      <c r="JI56" s="1620"/>
      <c r="JJ56" s="1620"/>
      <c r="JK56" s="1620"/>
      <c r="JL56" s="1620"/>
      <c r="JM56" s="1619"/>
      <c r="JN56" s="1619"/>
      <c r="JO56" s="1619"/>
      <c r="JP56" s="1619"/>
      <c r="JQ56" s="1619"/>
      <c r="JR56" s="1619"/>
      <c r="JS56" s="1619"/>
      <c r="JT56" s="1619"/>
      <c r="JU56" s="1619"/>
      <c r="JV56" s="1619"/>
      <c r="JW56" s="1619"/>
      <c r="JX56" s="1619"/>
      <c r="JY56" s="1619"/>
      <c r="JZ56" s="1619"/>
      <c r="KA56" s="1619"/>
      <c r="KB56" s="1619"/>
      <c r="KC56" s="1619"/>
      <c r="KD56" s="1619"/>
      <c r="KE56" s="1619"/>
      <c r="KF56" s="1619"/>
      <c r="KG56" s="1619"/>
      <c r="KH56" s="1619"/>
      <c r="KI56" s="1619"/>
      <c r="KJ56" s="1619"/>
      <c r="KK56" s="1619"/>
      <c r="KL56" s="1619"/>
      <c r="KM56" s="1619"/>
      <c r="KN56" s="1619"/>
      <c r="KO56" s="1619"/>
      <c r="KP56" s="1619"/>
      <c r="KQ56" s="1619"/>
      <c r="KR56" s="1620"/>
      <c r="KS56" s="1620"/>
      <c r="KT56" s="1620"/>
      <c r="KU56" s="1620"/>
      <c r="KV56" s="1620"/>
      <c r="KW56" s="1620"/>
      <c r="KX56" s="1620"/>
      <c r="KY56" s="1620"/>
      <c r="KZ56" s="1620"/>
      <c r="LA56" s="1620"/>
      <c r="LB56" s="1620"/>
      <c r="LC56" s="1620"/>
      <c r="LD56" s="1620"/>
      <c r="LE56" s="1620"/>
      <c r="LF56" s="1620"/>
      <c r="LG56" s="1620"/>
      <c r="LH56" s="1620"/>
      <c r="LI56" s="1620"/>
      <c r="LJ56" s="1620"/>
      <c r="LK56" s="1620"/>
      <c r="LL56" s="1620"/>
      <c r="LM56" s="1620"/>
      <c r="LN56" s="1620"/>
      <c r="LO56" s="1620"/>
      <c r="LP56" s="1620"/>
      <c r="LQ56" s="1620"/>
      <c r="LR56" s="1620"/>
      <c r="LS56" s="1620"/>
      <c r="LT56" s="1620"/>
      <c r="LU56" s="1620"/>
      <c r="LV56" s="1620"/>
      <c r="LW56" s="1619"/>
      <c r="LX56" s="1619"/>
      <c r="LY56" s="1619"/>
      <c r="LZ56" s="1619"/>
      <c r="MA56" s="1619"/>
      <c r="MB56" s="1619"/>
      <c r="MC56" s="1619"/>
      <c r="MD56" s="1619"/>
      <c r="ME56" s="1619"/>
      <c r="MF56" s="1619"/>
      <c r="MG56" s="1619"/>
      <c r="MH56" s="1619"/>
      <c r="MI56" s="1619"/>
      <c r="MJ56" s="1619"/>
      <c r="MK56" s="1619"/>
      <c r="ML56" s="1619"/>
      <c r="MM56" s="1619"/>
      <c r="MN56" s="1619"/>
      <c r="MO56" s="1619"/>
      <c r="MP56" s="1619"/>
      <c r="MQ56" s="1619"/>
      <c r="MR56" s="1619"/>
      <c r="MS56" s="1619"/>
      <c r="MT56" s="1619"/>
      <c r="MU56" s="1619"/>
      <c r="MV56" s="1619"/>
      <c r="MW56" s="1619"/>
      <c r="MX56" s="1619"/>
      <c r="MY56" s="1619"/>
      <c r="MZ56" s="1620"/>
      <c r="NA56" s="1620"/>
      <c r="NB56" s="1620"/>
      <c r="NC56" s="1620"/>
      <c r="ND56" s="1620"/>
      <c r="NE56" s="1620"/>
      <c r="NF56" s="1620"/>
      <c r="NG56" s="1620"/>
      <c r="NH56" s="1620"/>
      <c r="NI56" s="1620"/>
      <c r="NJ56" s="1620"/>
      <c r="NK56" s="1620"/>
      <c r="NL56" s="1620"/>
      <c r="NM56" s="1620"/>
      <c r="NN56" s="1620"/>
      <c r="NO56" s="1620"/>
      <c r="NP56" s="1620"/>
      <c r="NQ56" s="1620"/>
      <c r="NR56" s="1620"/>
      <c r="NS56" s="1620"/>
      <c r="NT56" s="1620"/>
      <c r="NU56" s="1620"/>
      <c r="NV56" s="1620"/>
      <c r="NW56" s="1620"/>
      <c r="NX56" s="1620"/>
      <c r="NY56" s="1620"/>
      <c r="NZ56" s="1620"/>
      <c r="OA56" s="1620"/>
      <c r="OB56" s="1620"/>
      <c r="OC56" s="1620"/>
      <c r="OD56" s="1620"/>
      <c r="OE56" s="345" t="s">
        <v>929</v>
      </c>
      <c r="OF56" s="345"/>
    </row>
    <row r="57" spans="1:396">
      <c r="A57" s="356">
        <f t="shared" si="26"/>
        <v>51</v>
      </c>
      <c r="B57" s="1618"/>
      <c r="C57" s="357">
        <f t="shared" ref="C57:D106" si="27">SUM(E57,G57,I57,K57,M57,O57,Q57,S57,U57,W57,Y57,AA57)</f>
        <v>0</v>
      </c>
      <c r="D57" s="357">
        <f t="shared" si="27"/>
        <v>0</v>
      </c>
      <c r="E57" s="359">
        <f>COUNTA($AC57:$BF57)</f>
        <v>0</v>
      </c>
      <c r="F57" s="359">
        <f>SUM($AC57:$BF57)</f>
        <v>0</v>
      </c>
      <c r="G57" s="359">
        <f>COUNTA($BG57:$CK57)</f>
        <v>0</v>
      </c>
      <c r="H57" s="359">
        <f>SUM(BG57:CK57)</f>
        <v>0</v>
      </c>
      <c r="I57" s="359">
        <f>COUNTA($CL57:$DO57)</f>
        <v>0</v>
      </c>
      <c r="J57" s="359">
        <f>SUM(CL57:DO57)</f>
        <v>0</v>
      </c>
      <c r="K57" s="359">
        <f>COUNTA($DP57:$ET57)</f>
        <v>0</v>
      </c>
      <c r="L57" s="359">
        <f>SUM(DP57:ET57)</f>
        <v>0</v>
      </c>
      <c r="M57" s="359">
        <f>COUNTA($EU57:$FY57)</f>
        <v>0</v>
      </c>
      <c r="N57" s="359">
        <f>SUM(EU57:FY57)</f>
        <v>0</v>
      </c>
      <c r="O57" s="359">
        <f>COUNTA($FZ57:$HC57)</f>
        <v>0</v>
      </c>
      <c r="P57" s="359">
        <f>SUM(FZ57:HC57)</f>
        <v>0</v>
      </c>
      <c r="Q57" s="359">
        <f>COUNTA($HD57:$IH57)</f>
        <v>0</v>
      </c>
      <c r="R57" s="359">
        <f>SUM(HD57:IH57)</f>
        <v>0</v>
      </c>
      <c r="S57" s="359">
        <f>COUNTA($II57:$JL57)</f>
        <v>0</v>
      </c>
      <c r="T57" s="359">
        <f>SUM(II57:JL57)</f>
        <v>0</v>
      </c>
      <c r="U57" s="359">
        <f>COUNTA($JM57:$KQ57)</f>
        <v>0</v>
      </c>
      <c r="V57" s="359">
        <f>SUM(JM57:KQ57)</f>
        <v>0</v>
      </c>
      <c r="W57" s="359">
        <f t="shared" si="2"/>
        <v>0</v>
      </c>
      <c r="X57" s="359">
        <f>SUM(KR57:LV57)</f>
        <v>0</v>
      </c>
      <c r="Y57" s="359">
        <f t="shared" si="3"/>
        <v>0</v>
      </c>
      <c r="Z57" s="359">
        <f t="shared" si="4"/>
        <v>0</v>
      </c>
      <c r="AA57" s="359">
        <f t="shared" si="24"/>
        <v>0</v>
      </c>
      <c r="AB57" s="359">
        <f t="shared" si="25"/>
        <v>0</v>
      </c>
      <c r="AC57" s="1619"/>
      <c r="AD57" s="1619"/>
      <c r="AE57" s="1619"/>
      <c r="AF57" s="1619"/>
      <c r="AG57" s="1619"/>
      <c r="AH57" s="1619"/>
      <c r="AI57" s="1619"/>
      <c r="AJ57" s="1619"/>
      <c r="AK57" s="1619"/>
      <c r="AL57" s="1619"/>
      <c r="AM57" s="1619"/>
      <c r="AN57" s="1619"/>
      <c r="AO57" s="1619"/>
      <c r="AP57" s="1619"/>
      <c r="AQ57" s="1619"/>
      <c r="AR57" s="1619"/>
      <c r="AS57" s="1619"/>
      <c r="AT57" s="1619"/>
      <c r="AU57" s="1619"/>
      <c r="AV57" s="1619"/>
      <c r="AW57" s="1619"/>
      <c r="AX57" s="1619"/>
      <c r="AY57" s="1619"/>
      <c r="AZ57" s="1619"/>
      <c r="BA57" s="1619"/>
      <c r="BB57" s="1619"/>
      <c r="BC57" s="1619"/>
      <c r="BD57" s="1619"/>
      <c r="BE57" s="1619"/>
      <c r="BF57" s="1619"/>
      <c r="BG57" s="1619"/>
      <c r="BH57" s="1619"/>
      <c r="BI57" s="1619"/>
      <c r="BJ57" s="1619"/>
      <c r="BK57" s="1619"/>
      <c r="BL57" s="1619"/>
      <c r="BM57" s="1619"/>
      <c r="BN57" s="1619"/>
      <c r="BO57" s="1619"/>
      <c r="BP57" s="1619"/>
      <c r="BQ57" s="1619"/>
      <c r="BR57" s="1619"/>
      <c r="BS57" s="1619"/>
      <c r="BT57" s="1619"/>
      <c r="BU57" s="1619"/>
      <c r="BV57" s="1619"/>
      <c r="BW57" s="1619"/>
      <c r="BX57" s="1619"/>
      <c r="BY57" s="1619"/>
      <c r="BZ57" s="1619"/>
      <c r="CA57" s="1619"/>
      <c r="CB57" s="1619"/>
      <c r="CC57" s="1619"/>
      <c r="CD57" s="1619"/>
      <c r="CE57" s="1619"/>
      <c r="CF57" s="1619"/>
      <c r="CG57" s="1619"/>
      <c r="CH57" s="1619"/>
      <c r="CI57" s="1619"/>
      <c r="CJ57" s="1619"/>
      <c r="CK57" s="1619"/>
      <c r="CL57" s="1619"/>
      <c r="CM57" s="1619"/>
      <c r="CN57" s="1619"/>
      <c r="CO57" s="1619"/>
      <c r="CP57" s="1619"/>
      <c r="CQ57" s="1619"/>
      <c r="CR57" s="1619"/>
      <c r="CS57" s="1619"/>
      <c r="CT57" s="1619"/>
      <c r="CU57" s="1619"/>
      <c r="CV57" s="1619"/>
      <c r="CW57" s="1619"/>
      <c r="CX57" s="1619"/>
      <c r="CY57" s="1619"/>
      <c r="CZ57" s="1619"/>
      <c r="DA57" s="1619"/>
      <c r="DB57" s="1619"/>
      <c r="DC57" s="1619"/>
      <c r="DD57" s="1619"/>
      <c r="DE57" s="1619"/>
      <c r="DF57" s="1619"/>
      <c r="DG57" s="1619"/>
      <c r="DH57" s="1619"/>
      <c r="DI57" s="1619"/>
      <c r="DJ57" s="1619"/>
      <c r="DK57" s="1619"/>
      <c r="DL57" s="1619"/>
      <c r="DM57" s="1619"/>
      <c r="DN57" s="1619"/>
      <c r="DO57" s="1619"/>
      <c r="DP57" s="1619"/>
      <c r="DQ57" s="1619"/>
      <c r="DR57" s="1619"/>
      <c r="DS57" s="1619"/>
      <c r="DT57" s="1619"/>
      <c r="DU57" s="1619"/>
      <c r="DV57" s="1619"/>
      <c r="DW57" s="1619"/>
      <c r="DX57" s="1619"/>
      <c r="DY57" s="1619"/>
      <c r="DZ57" s="1619"/>
      <c r="EA57" s="1619"/>
      <c r="EB57" s="1619"/>
      <c r="EC57" s="1619"/>
      <c r="ED57" s="1619"/>
      <c r="EE57" s="1619"/>
      <c r="EF57" s="1619"/>
      <c r="EG57" s="1619"/>
      <c r="EH57" s="1619"/>
      <c r="EI57" s="1619"/>
      <c r="EJ57" s="1619"/>
      <c r="EK57" s="1619"/>
      <c r="EL57" s="1619"/>
      <c r="EM57" s="1619"/>
      <c r="EN57" s="1619"/>
      <c r="EO57" s="1619"/>
      <c r="EP57" s="1619"/>
      <c r="EQ57" s="1619"/>
      <c r="ER57" s="1619"/>
      <c r="ES57" s="1619"/>
      <c r="ET57" s="1619"/>
      <c r="EU57" s="1619"/>
      <c r="EV57" s="1619"/>
      <c r="EW57" s="1619"/>
      <c r="EX57" s="1619"/>
      <c r="EY57" s="1619"/>
      <c r="EZ57" s="1619"/>
      <c r="FA57" s="1619"/>
      <c r="FB57" s="1619"/>
      <c r="FC57" s="1619"/>
      <c r="FD57" s="1619"/>
      <c r="FE57" s="1619"/>
      <c r="FF57" s="1619"/>
      <c r="FG57" s="1619"/>
      <c r="FH57" s="1619"/>
      <c r="FI57" s="1619"/>
      <c r="FJ57" s="1619"/>
      <c r="FK57" s="1619"/>
      <c r="FL57" s="1619"/>
      <c r="FM57" s="1619"/>
      <c r="FN57" s="1619"/>
      <c r="FO57" s="1619"/>
      <c r="FP57" s="1619"/>
      <c r="FQ57" s="1619"/>
      <c r="FR57" s="1619"/>
      <c r="FS57" s="1619"/>
      <c r="FT57" s="1619"/>
      <c r="FU57" s="1619"/>
      <c r="FV57" s="1619"/>
      <c r="FW57" s="1619"/>
      <c r="FX57" s="1619"/>
      <c r="FY57" s="1619"/>
      <c r="FZ57" s="1619"/>
      <c r="GA57" s="1619"/>
      <c r="GB57" s="1619"/>
      <c r="GC57" s="1619"/>
      <c r="GD57" s="1619"/>
      <c r="GE57" s="1619"/>
      <c r="GF57" s="1619"/>
      <c r="GG57" s="1619"/>
      <c r="GH57" s="1619"/>
      <c r="GI57" s="1619"/>
      <c r="GJ57" s="1619"/>
      <c r="GK57" s="1619"/>
      <c r="GL57" s="1619"/>
      <c r="GM57" s="1619"/>
      <c r="GN57" s="1619"/>
      <c r="GO57" s="1619"/>
      <c r="GP57" s="1619"/>
      <c r="GQ57" s="1619"/>
      <c r="GR57" s="1619"/>
      <c r="GS57" s="1619"/>
      <c r="GT57" s="1619"/>
      <c r="GU57" s="1619"/>
      <c r="GV57" s="1619"/>
      <c r="GW57" s="1619"/>
      <c r="GX57" s="1619"/>
      <c r="GY57" s="1619"/>
      <c r="GZ57" s="1619"/>
      <c r="HA57" s="1619"/>
      <c r="HB57" s="1619"/>
      <c r="HC57" s="1619"/>
      <c r="HD57" s="1619"/>
      <c r="HE57" s="1619"/>
      <c r="HF57" s="1619"/>
      <c r="HG57" s="1619"/>
      <c r="HH57" s="1619"/>
      <c r="HI57" s="1619"/>
      <c r="HJ57" s="1619"/>
      <c r="HK57" s="1619"/>
      <c r="HL57" s="1619"/>
      <c r="HM57" s="1619"/>
      <c r="HN57" s="1619"/>
      <c r="HO57" s="1619"/>
      <c r="HP57" s="1619"/>
      <c r="HQ57" s="1619"/>
      <c r="HR57" s="1619"/>
      <c r="HS57" s="1619"/>
      <c r="HT57" s="1619"/>
      <c r="HU57" s="1619"/>
      <c r="HV57" s="1619"/>
      <c r="HW57" s="1619"/>
      <c r="HX57" s="1619"/>
      <c r="HY57" s="1619"/>
      <c r="HZ57" s="1619"/>
      <c r="IA57" s="1619"/>
      <c r="IB57" s="1619"/>
      <c r="IC57" s="1619"/>
      <c r="ID57" s="1619"/>
      <c r="IE57" s="1619"/>
      <c r="IF57" s="1619"/>
      <c r="IG57" s="1619"/>
      <c r="IH57" s="1619"/>
      <c r="II57" s="1619"/>
      <c r="IJ57" s="1619"/>
      <c r="IK57" s="1619"/>
      <c r="IL57" s="1619"/>
      <c r="IM57" s="1619"/>
      <c r="IN57" s="1619"/>
      <c r="IO57" s="1619"/>
      <c r="IP57" s="1619"/>
      <c r="IQ57" s="1619"/>
      <c r="IR57" s="1619"/>
      <c r="IS57" s="1619"/>
      <c r="IT57" s="1619"/>
      <c r="IU57" s="1619"/>
      <c r="IV57" s="1619"/>
      <c r="IW57" s="1619"/>
      <c r="IX57" s="1619"/>
      <c r="IY57" s="1619"/>
      <c r="IZ57" s="1619"/>
      <c r="JA57" s="1619"/>
      <c r="JB57" s="1619"/>
      <c r="JC57" s="1619"/>
      <c r="JD57" s="1619"/>
      <c r="JE57" s="1619"/>
      <c r="JF57" s="1619"/>
      <c r="JG57" s="1619"/>
      <c r="JH57" s="1619"/>
      <c r="JI57" s="1619"/>
      <c r="JJ57" s="1619"/>
      <c r="JK57" s="1619"/>
      <c r="JL57" s="1619"/>
      <c r="JM57" s="1619"/>
      <c r="JN57" s="1619"/>
      <c r="JO57" s="1619"/>
      <c r="JP57" s="1619"/>
      <c r="JQ57" s="1619"/>
      <c r="JR57" s="1619"/>
      <c r="JS57" s="1619"/>
      <c r="JT57" s="1619"/>
      <c r="JU57" s="1619"/>
      <c r="JV57" s="1619"/>
      <c r="JW57" s="1619"/>
      <c r="JX57" s="1619"/>
      <c r="JY57" s="1619"/>
      <c r="JZ57" s="1619"/>
      <c r="KA57" s="1619"/>
      <c r="KB57" s="1619"/>
      <c r="KC57" s="1619"/>
      <c r="KD57" s="1619"/>
      <c r="KE57" s="1619"/>
      <c r="KF57" s="1619"/>
      <c r="KG57" s="1619"/>
      <c r="KH57" s="1619"/>
      <c r="KI57" s="1619"/>
      <c r="KJ57" s="1619"/>
      <c r="KK57" s="1619"/>
      <c r="KL57" s="1619"/>
      <c r="KM57" s="1619"/>
      <c r="KN57" s="1619"/>
      <c r="KO57" s="1619"/>
      <c r="KP57" s="1619"/>
      <c r="KQ57" s="1619"/>
      <c r="KR57" s="1619"/>
      <c r="KS57" s="1619"/>
      <c r="KT57" s="1619"/>
      <c r="KU57" s="1619"/>
      <c r="KV57" s="1619"/>
      <c r="KW57" s="1619"/>
      <c r="KX57" s="1619"/>
      <c r="KY57" s="1619"/>
      <c r="KZ57" s="1619"/>
      <c r="LA57" s="1619"/>
      <c r="LB57" s="1619"/>
      <c r="LC57" s="1619"/>
      <c r="LD57" s="1619"/>
      <c r="LE57" s="1619"/>
      <c r="LF57" s="1619"/>
      <c r="LG57" s="1619"/>
      <c r="LH57" s="1619"/>
      <c r="LI57" s="1619"/>
      <c r="LJ57" s="1619"/>
      <c r="LK57" s="1619"/>
      <c r="LL57" s="1619"/>
      <c r="LM57" s="1619"/>
      <c r="LN57" s="1619"/>
      <c r="LO57" s="1619"/>
      <c r="LP57" s="1619"/>
      <c r="LQ57" s="1619"/>
      <c r="LR57" s="1619"/>
      <c r="LS57" s="1619"/>
      <c r="LT57" s="1619"/>
      <c r="LU57" s="1619"/>
      <c r="LV57" s="1619"/>
      <c r="LW57" s="1619"/>
      <c r="LX57" s="1619"/>
      <c r="LY57" s="1619"/>
      <c r="LZ57" s="1619"/>
      <c r="MA57" s="1619"/>
      <c r="MB57" s="1619"/>
      <c r="MC57" s="1619"/>
      <c r="MD57" s="1619"/>
      <c r="ME57" s="1619"/>
      <c r="MF57" s="1619"/>
      <c r="MG57" s="1619"/>
      <c r="MH57" s="1619"/>
      <c r="MI57" s="1619"/>
      <c r="MJ57" s="1619"/>
      <c r="MK57" s="1619"/>
      <c r="ML57" s="1619"/>
      <c r="MM57" s="1619"/>
      <c r="MN57" s="1619"/>
      <c r="MO57" s="1619"/>
      <c r="MP57" s="1619"/>
      <c r="MQ57" s="1619"/>
      <c r="MR57" s="1619"/>
      <c r="MS57" s="1619"/>
      <c r="MT57" s="1619"/>
      <c r="MU57" s="1619"/>
      <c r="MV57" s="1619"/>
      <c r="MW57" s="1619"/>
      <c r="MX57" s="1619"/>
      <c r="MY57" s="1619"/>
      <c r="MZ57" s="1619"/>
      <c r="NA57" s="1619"/>
      <c r="NB57" s="1619"/>
      <c r="NC57" s="1619"/>
      <c r="ND57" s="1619"/>
      <c r="NE57" s="1619"/>
      <c r="NF57" s="1619"/>
      <c r="NG57" s="1619"/>
      <c r="NH57" s="1619"/>
      <c r="NI57" s="1619"/>
      <c r="NJ57" s="1619"/>
      <c r="NK57" s="1619"/>
      <c r="NL57" s="1619"/>
      <c r="NM57" s="1619"/>
      <c r="NN57" s="1619"/>
      <c r="NO57" s="1619"/>
      <c r="NP57" s="1619"/>
      <c r="NQ57" s="1619"/>
      <c r="NR57" s="1619"/>
      <c r="NS57" s="1619"/>
      <c r="NT57" s="1619"/>
      <c r="NU57" s="1619"/>
      <c r="NV57" s="1619"/>
      <c r="NW57" s="1619"/>
      <c r="NX57" s="1619"/>
      <c r="NY57" s="1619"/>
      <c r="NZ57" s="1619"/>
      <c r="OA57" s="1619"/>
      <c r="OB57" s="1619"/>
      <c r="OC57" s="1619"/>
      <c r="OD57" s="1619"/>
      <c r="OE57" s="345" t="s">
        <v>929</v>
      </c>
      <c r="OF57" s="353">
        <v>43587</v>
      </c>
    </row>
    <row r="58" spans="1:396">
      <c r="A58" s="356">
        <f t="shared" si="26"/>
        <v>52</v>
      </c>
      <c r="B58" s="1618"/>
      <c r="C58" s="357">
        <f t="shared" si="27"/>
        <v>0</v>
      </c>
      <c r="D58" s="357">
        <f t="shared" si="27"/>
        <v>0</v>
      </c>
      <c r="E58" s="359">
        <f t="shared" si="5"/>
        <v>0</v>
      </c>
      <c r="F58" s="359">
        <f t="shared" ref="F58:F105" si="28">SUM(AC58:BF58)</f>
        <v>0</v>
      </c>
      <c r="G58" s="359">
        <f t="shared" si="7"/>
        <v>0</v>
      </c>
      <c r="H58" s="359">
        <f t="shared" ref="H58:H106" si="29">SUM(BG58:CK58)</f>
        <v>0</v>
      </c>
      <c r="I58" s="359">
        <f t="shared" si="9"/>
        <v>0</v>
      </c>
      <c r="J58" s="359">
        <f t="shared" ref="J58:J106" si="30">SUM(CL58:DO58)</f>
        <v>0</v>
      </c>
      <c r="K58" s="359">
        <f t="shared" si="11"/>
        <v>0</v>
      </c>
      <c r="L58" s="359">
        <f t="shared" ref="L58:L106" si="31">SUM(DP58:ET58)</f>
        <v>0</v>
      </c>
      <c r="M58" s="359">
        <f t="shared" si="13"/>
        <v>0</v>
      </c>
      <c r="N58" s="359">
        <f t="shared" ref="N58:N106" si="32">SUM(EU58:FY58)</f>
        <v>0</v>
      </c>
      <c r="O58" s="359">
        <f t="shared" si="15"/>
        <v>0</v>
      </c>
      <c r="P58" s="359">
        <f t="shared" ref="P58:P106" si="33">SUM(FZ58:HC58)</f>
        <v>0</v>
      </c>
      <c r="Q58" s="359">
        <f t="shared" si="17"/>
        <v>0</v>
      </c>
      <c r="R58" s="359">
        <f t="shared" ref="R58:R106" si="34">SUM(HD58:IH58)</f>
        <v>0</v>
      </c>
      <c r="S58" s="359">
        <f t="shared" si="19"/>
        <v>0</v>
      </c>
      <c r="T58" s="359">
        <f t="shared" ref="T58:T106" si="35">SUM(II58:JL58)</f>
        <v>0</v>
      </c>
      <c r="U58" s="359">
        <f t="shared" si="21"/>
        <v>0</v>
      </c>
      <c r="V58" s="359">
        <f t="shared" ref="V58:V106" si="36">SUM(JM58:KQ58)</f>
        <v>0</v>
      </c>
      <c r="W58" s="359">
        <f t="shared" si="2"/>
        <v>0</v>
      </c>
      <c r="X58" s="359">
        <f t="shared" ref="X58:X106" si="37">SUM(KR58:LV58)</f>
        <v>0</v>
      </c>
      <c r="Y58" s="359">
        <f t="shared" si="3"/>
        <v>0</v>
      </c>
      <c r="Z58" s="359">
        <f t="shared" si="4"/>
        <v>0</v>
      </c>
      <c r="AA58" s="359">
        <f t="shared" si="24"/>
        <v>0</v>
      </c>
      <c r="AB58" s="359">
        <f t="shared" si="25"/>
        <v>0</v>
      </c>
      <c r="AC58" s="1619"/>
      <c r="AD58" s="1619"/>
      <c r="AE58" s="1619"/>
      <c r="AF58" s="1619"/>
      <c r="AG58" s="1619"/>
      <c r="AH58" s="1619"/>
      <c r="AI58" s="1619"/>
      <c r="AJ58" s="1619"/>
      <c r="AK58" s="1619"/>
      <c r="AL58" s="1619"/>
      <c r="AM58" s="1619"/>
      <c r="AN58" s="1619"/>
      <c r="AO58" s="1619"/>
      <c r="AP58" s="1619"/>
      <c r="AQ58" s="1619"/>
      <c r="AR58" s="1619"/>
      <c r="AS58" s="1619"/>
      <c r="AT58" s="1619"/>
      <c r="AU58" s="1619"/>
      <c r="AV58" s="1619"/>
      <c r="AW58" s="1619"/>
      <c r="AX58" s="1619"/>
      <c r="AY58" s="1619"/>
      <c r="AZ58" s="1619"/>
      <c r="BA58" s="1619"/>
      <c r="BB58" s="1619"/>
      <c r="BC58" s="1619"/>
      <c r="BD58" s="1619"/>
      <c r="BE58" s="1619"/>
      <c r="BF58" s="1619"/>
      <c r="BG58" s="1619"/>
      <c r="BH58" s="1619"/>
      <c r="BI58" s="1619"/>
      <c r="BJ58" s="1619"/>
      <c r="BK58" s="1619"/>
      <c r="BL58" s="1619"/>
      <c r="BM58" s="1619"/>
      <c r="BN58" s="1619"/>
      <c r="BO58" s="1619"/>
      <c r="BP58" s="1619"/>
      <c r="BQ58" s="1619"/>
      <c r="BR58" s="1619"/>
      <c r="BS58" s="1619"/>
      <c r="BT58" s="1619"/>
      <c r="BU58" s="1619"/>
      <c r="BV58" s="1619"/>
      <c r="BW58" s="1619"/>
      <c r="BX58" s="1619"/>
      <c r="BY58" s="1619"/>
      <c r="BZ58" s="1619"/>
      <c r="CA58" s="1619"/>
      <c r="CB58" s="1619"/>
      <c r="CC58" s="1619"/>
      <c r="CD58" s="1619"/>
      <c r="CE58" s="1619"/>
      <c r="CF58" s="1619"/>
      <c r="CG58" s="1619"/>
      <c r="CH58" s="1619"/>
      <c r="CI58" s="1619"/>
      <c r="CJ58" s="1619"/>
      <c r="CK58" s="1619"/>
      <c r="CL58" s="1619"/>
      <c r="CM58" s="1619"/>
      <c r="CN58" s="1619"/>
      <c r="CO58" s="1619"/>
      <c r="CP58" s="1619"/>
      <c r="CQ58" s="1619"/>
      <c r="CR58" s="1619"/>
      <c r="CS58" s="1619"/>
      <c r="CT58" s="1619"/>
      <c r="CU58" s="1619"/>
      <c r="CV58" s="1619"/>
      <c r="CW58" s="1619"/>
      <c r="CX58" s="1619"/>
      <c r="CY58" s="1619"/>
      <c r="CZ58" s="1619"/>
      <c r="DA58" s="1619"/>
      <c r="DB58" s="1619"/>
      <c r="DC58" s="1619"/>
      <c r="DD58" s="1619"/>
      <c r="DE58" s="1619"/>
      <c r="DF58" s="1619"/>
      <c r="DG58" s="1619"/>
      <c r="DH58" s="1619"/>
      <c r="DI58" s="1619"/>
      <c r="DJ58" s="1619"/>
      <c r="DK58" s="1619"/>
      <c r="DL58" s="1619"/>
      <c r="DM58" s="1619"/>
      <c r="DN58" s="1619"/>
      <c r="DO58" s="1619"/>
      <c r="DP58" s="1619"/>
      <c r="DQ58" s="1619"/>
      <c r="DR58" s="1619"/>
      <c r="DS58" s="1619"/>
      <c r="DT58" s="1619"/>
      <c r="DU58" s="1619"/>
      <c r="DV58" s="1619"/>
      <c r="DW58" s="1619"/>
      <c r="DX58" s="1619"/>
      <c r="DY58" s="1619"/>
      <c r="DZ58" s="1619"/>
      <c r="EA58" s="1619"/>
      <c r="EB58" s="1619"/>
      <c r="EC58" s="1619"/>
      <c r="ED58" s="1619"/>
      <c r="EE58" s="1619"/>
      <c r="EF58" s="1619"/>
      <c r="EG58" s="1619"/>
      <c r="EH58" s="1619"/>
      <c r="EI58" s="1619"/>
      <c r="EJ58" s="1619"/>
      <c r="EK58" s="1619"/>
      <c r="EL58" s="1619"/>
      <c r="EM58" s="1619"/>
      <c r="EN58" s="1619"/>
      <c r="EO58" s="1619"/>
      <c r="EP58" s="1619"/>
      <c r="EQ58" s="1619"/>
      <c r="ER58" s="1619"/>
      <c r="ES58" s="1619"/>
      <c r="ET58" s="1619"/>
      <c r="EU58" s="1619"/>
      <c r="EV58" s="1619"/>
      <c r="EW58" s="1619"/>
      <c r="EX58" s="1619"/>
      <c r="EY58" s="1619"/>
      <c r="EZ58" s="1619"/>
      <c r="FA58" s="1619"/>
      <c r="FB58" s="1619"/>
      <c r="FC58" s="1619"/>
      <c r="FD58" s="1619"/>
      <c r="FE58" s="1619"/>
      <c r="FF58" s="1619"/>
      <c r="FG58" s="1619"/>
      <c r="FH58" s="1619"/>
      <c r="FI58" s="1619"/>
      <c r="FJ58" s="1619"/>
      <c r="FK58" s="1619"/>
      <c r="FL58" s="1619"/>
      <c r="FM58" s="1619"/>
      <c r="FN58" s="1619"/>
      <c r="FO58" s="1619"/>
      <c r="FP58" s="1619"/>
      <c r="FQ58" s="1619"/>
      <c r="FR58" s="1619"/>
      <c r="FS58" s="1619"/>
      <c r="FT58" s="1619"/>
      <c r="FU58" s="1619"/>
      <c r="FV58" s="1619"/>
      <c r="FW58" s="1619"/>
      <c r="FX58" s="1619"/>
      <c r="FY58" s="1619"/>
      <c r="FZ58" s="1619"/>
      <c r="GA58" s="1619"/>
      <c r="GB58" s="1619"/>
      <c r="GC58" s="1619"/>
      <c r="GD58" s="1619"/>
      <c r="GE58" s="1619"/>
      <c r="GF58" s="1619"/>
      <c r="GG58" s="1619"/>
      <c r="GH58" s="1619"/>
      <c r="GI58" s="1619"/>
      <c r="GJ58" s="1619"/>
      <c r="GK58" s="1619"/>
      <c r="GL58" s="1619"/>
      <c r="GM58" s="1619"/>
      <c r="GN58" s="1619"/>
      <c r="GO58" s="1619"/>
      <c r="GP58" s="1619"/>
      <c r="GQ58" s="1619"/>
      <c r="GR58" s="1619"/>
      <c r="GS58" s="1619"/>
      <c r="GT58" s="1619"/>
      <c r="GU58" s="1619"/>
      <c r="GV58" s="1619"/>
      <c r="GW58" s="1619"/>
      <c r="GX58" s="1619"/>
      <c r="GY58" s="1619"/>
      <c r="GZ58" s="1619"/>
      <c r="HA58" s="1619"/>
      <c r="HB58" s="1619"/>
      <c r="HC58" s="1619"/>
      <c r="HD58" s="1619"/>
      <c r="HE58" s="1619"/>
      <c r="HF58" s="1619"/>
      <c r="HG58" s="1619"/>
      <c r="HH58" s="1619"/>
      <c r="HI58" s="1619"/>
      <c r="HJ58" s="1619"/>
      <c r="HK58" s="1619"/>
      <c r="HL58" s="1619"/>
      <c r="HM58" s="1619"/>
      <c r="HN58" s="1619"/>
      <c r="HO58" s="1619"/>
      <c r="HP58" s="1619"/>
      <c r="HQ58" s="1619"/>
      <c r="HR58" s="1619"/>
      <c r="HS58" s="1619"/>
      <c r="HT58" s="1619"/>
      <c r="HU58" s="1619"/>
      <c r="HV58" s="1619"/>
      <c r="HW58" s="1619"/>
      <c r="HX58" s="1619"/>
      <c r="HY58" s="1619"/>
      <c r="HZ58" s="1619"/>
      <c r="IA58" s="1619"/>
      <c r="IB58" s="1619"/>
      <c r="IC58" s="1619"/>
      <c r="ID58" s="1619"/>
      <c r="IE58" s="1619"/>
      <c r="IF58" s="1619"/>
      <c r="IG58" s="1619"/>
      <c r="IH58" s="1619"/>
      <c r="II58" s="1619"/>
      <c r="IJ58" s="1619"/>
      <c r="IK58" s="1619"/>
      <c r="IL58" s="1619"/>
      <c r="IM58" s="1619"/>
      <c r="IN58" s="1619"/>
      <c r="IO58" s="1619"/>
      <c r="IP58" s="1619"/>
      <c r="IQ58" s="1619"/>
      <c r="IR58" s="1619"/>
      <c r="IS58" s="1619"/>
      <c r="IT58" s="1619"/>
      <c r="IU58" s="1619"/>
      <c r="IV58" s="1619"/>
      <c r="IW58" s="1619"/>
      <c r="IX58" s="1619"/>
      <c r="IY58" s="1619"/>
      <c r="IZ58" s="1619"/>
      <c r="JA58" s="1619"/>
      <c r="JB58" s="1619"/>
      <c r="JC58" s="1619"/>
      <c r="JD58" s="1619"/>
      <c r="JE58" s="1619"/>
      <c r="JF58" s="1619"/>
      <c r="JG58" s="1619"/>
      <c r="JH58" s="1619"/>
      <c r="JI58" s="1619"/>
      <c r="JJ58" s="1619"/>
      <c r="JK58" s="1619"/>
      <c r="JL58" s="1619"/>
      <c r="JM58" s="1619"/>
      <c r="JN58" s="1619"/>
      <c r="JO58" s="1619"/>
      <c r="JP58" s="1619"/>
      <c r="JQ58" s="1619"/>
      <c r="JR58" s="1619"/>
      <c r="JS58" s="1619"/>
      <c r="JT58" s="1619"/>
      <c r="JU58" s="1619"/>
      <c r="JV58" s="1619"/>
      <c r="JW58" s="1619"/>
      <c r="JX58" s="1619"/>
      <c r="JY58" s="1619"/>
      <c r="JZ58" s="1619"/>
      <c r="KA58" s="1619"/>
      <c r="KB58" s="1619"/>
      <c r="KC58" s="1619"/>
      <c r="KD58" s="1619"/>
      <c r="KE58" s="1619"/>
      <c r="KF58" s="1619"/>
      <c r="KG58" s="1619"/>
      <c r="KH58" s="1619"/>
      <c r="KI58" s="1619"/>
      <c r="KJ58" s="1619"/>
      <c r="KK58" s="1619"/>
      <c r="KL58" s="1619"/>
      <c r="KM58" s="1619"/>
      <c r="KN58" s="1619"/>
      <c r="KO58" s="1619"/>
      <c r="KP58" s="1619"/>
      <c r="KQ58" s="1619"/>
      <c r="KR58" s="1619"/>
      <c r="KS58" s="1619"/>
      <c r="KT58" s="1619"/>
      <c r="KU58" s="1619"/>
      <c r="KV58" s="1619"/>
      <c r="KW58" s="1619"/>
      <c r="KX58" s="1619"/>
      <c r="KY58" s="1619"/>
      <c r="KZ58" s="1619"/>
      <c r="LA58" s="1619"/>
      <c r="LB58" s="1619"/>
      <c r="LC58" s="1619"/>
      <c r="LD58" s="1619"/>
      <c r="LE58" s="1619"/>
      <c r="LF58" s="1619"/>
      <c r="LG58" s="1619"/>
      <c r="LH58" s="1619"/>
      <c r="LI58" s="1619"/>
      <c r="LJ58" s="1619"/>
      <c r="LK58" s="1619"/>
      <c r="LL58" s="1619"/>
      <c r="LM58" s="1619"/>
      <c r="LN58" s="1619"/>
      <c r="LO58" s="1619"/>
      <c r="LP58" s="1619"/>
      <c r="LQ58" s="1619"/>
      <c r="LR58" s="1619"/>
      <c r="LS58" s="1619"/>
      <c r="LT58" s="1619"/>
      <c r="LU58" s="1619"/>
      <c r="LV58" s="1619"/>
      <c r="LW58" s="1619"/>
      <c r="LX58" s="1619"/>
      <c r="LY58" s="1619"/>
      <c r="LZ58" s="1619"/>
      <c r="MA58" s="1619"/>
      <c r="MB58" s="1619"/>
      <c r="MC58" s="1619"/>
      <c r="MD58" s="1619"/>
      <c r="ME58" s="1619"/>
      <c r="MF58" s="1619"/>
      <c r="MG58" s="1619"/>
      <c r="MH58" s="1619"/>
      <c r="MI58" s="1619"/>
      <c r="MJ58" s="1619"/>
      <c r="MK58" s="1619"/>
      <c r="ML58" s="1619"/>
      <c r="MM58" s="1619"/>
      <c r="MN58" s="1619"/>
      <c r="MO58" s="1619"/>
      <c r="MP58" s="1619"/>
      <c r="MQ58" s="1619"/>
      <c r="MR58" s="1619"/>
      <c r="MS58" s="1619"/>
      <c r="MT58" s="1619"/>
      <c r="MU58" s="1619"/>
      <c r="MV58" s="1619"/>
      <c r="MW58" s="1619"/>
      <c r="MX58" s="1619"/>
      <c r="MY58" s="1619"/>
      <c r="MZ58" s="1619"/>
      <c r="NA58" s="1619"/>
      <c r="NB58" s="1619"/>
      <c r="NC58" s="1619"/>
      <c r="ND58" s="1619"/>
      <c r="NE58" s="1619"/>
      <c r="NF58" s="1619"/>
      <c r="NG58" s="1619"/>
      <c r="NH58" s="1619"/>
      <c r="NI58" s="1619"/>
      <c r="NJ58" s="1619"/>
      <c r="NK58" s="1619"/>
      <c r="NL58" s="1619"/>
      <c r="NM58" s="1619"/>
      <c r="NN58" s="1619"/>
      <c r="NO58" s="1619"/>
      <c r="NP58" s="1619"/>
      <c r="NQ58" s="1619"/>
      <c r="NR58" s="1619"/>
      <c r="NS58" s="1619"/>
      <c r="NT58" s="1619"/>
      <c r="NU58" s="1619"/>
      <c r="NV58" s="1619"/>
      <c r="NW58" s="1619"/>
      <c r="NX58" s="1619"/>
      <c r="NY58" s="1619"/>
      <c r="NZ58" s="1619"/>
      <c r="OA58" s="1619"/>
      <c r="OB58" s="1619"/>
      <c r="OC58" s="1619"/>
      <c r="OD58" s="1619"/>
      <c r="OE58" s="345" t="s">
        <v>929</v>
      </c>
      <c r="OF58" s="353">
        <v>43588</v>
      </c>
    </row>
    <row r="59" spans="1:396">
      <c r="A59" s="356">
        <f t="shared" si="26"/>
        <v>53</v>
      </c>
      <c r="B59" s="1618"/>
      <c r="C59" s="357">
        <f t="shared" si="27"/>
        <v>0</v>
      </c>
      <c r="D59" s="357">
        <f t="shared" si="27"/>
        <v>0</v>
      </c>
      <c r="E59" s="359">
        <f t="shared" si="5"/>
        <v>0</v>
      </c>
      <c r="F59" s="359">
        <f t="shared" si="28"/>
        <v>0</v>
      </c>
      <c r="G59" s="359">
        <f t="shared" si="7"/>
        <v>0</v>
      </c>
      <c r="H59" s="359">
        <f t="shared" si="29"/>
        <v>0</v>
      </c>
      <c r="I59" s="359">
        <f t="shared" si="9"/>
        <v>0</v>
      </c>
      <c r="J59" s="359">
        <f t="shared" si="30"/>
        <v>0</v>
      </c>
      <c r="K59" s="359">
        <f t="shared" si="11"/>
        <v>0</v>
      </c>
      <c r="L59" s="359">
        <f t="shared" si="31"/>
        <v>0</v>
      </c>
      <c r="M59" s="359">
        <f t="shared" si="13"/>
        <v>0</v>
      </c>
      <c r="N59" s="359">
        <f t="shared" si="32"/>
        <v>0</v>
      </c>
      <c r="O59" s="359">
        <f t="shared" si="15"/>
        <v>0</v>
      </c>
      <c r="P59" s="359">
        <f t="shared" si="33"/>
        <v>0</v>
      </c>
      <c r="Q59" s="359">
        <f t="shared" si="17"/>
        <v>0</v>
      </c>
      <c r="R59" s="359">
        <f t="shared" si="34"/>
        <v>0</v>
      </c>
      <c r="S59" s="359">
        <f t="shared" si="19"/>
        <v>0</v>
      </c>
      <c r="T59" s="359">
        <f t="shared" si="35"/>
        <v>0</v>
      </c>
      <c r="U59" s="359">
        <f t="shared" si="21"/>
        <v>0</v>
      </c>
      <c r="V59" s="359">
        <f t="shared" si="36"/>
        <v>0</v>
      </c>
      <c r="W59" s="359">
        <f t="shared" si="2"/>
        <v>0</v>
      </c>
      <c r="X59" s="359">
        <f t="shared" si="37"/>
        <v>0</v>
      </c>
      <c r="Y59" s="359">
        <f t="shared" si="3"/>
        <v>0</v>
      </c>
      <c r="Z59" s="359">
        <f t="shared" si="4"/>
        <v>0</v>
      </c>
      <c r="AA59" s="359">
        <f t="shared" si="24"/>
        <v>0</v>
      </c>
      <c r="AB59" s="359">
        <f t="shared" si="25"/>
        <v>0</v>
      </c>
      <c r="AC59" s="1619"/>
      <c r="AD59" s="1619"/>
      <c r="AE59" s="1619"/>
      <c r="AF59" s="1619"/>
      <c r="AG59" s="1619"/>
      <c r="AH59" s="1619"/>
      <c r="AI59" s="1619"/>
      <c r="AJ59" s="1619"/>
      <c r="AK59" s="1619"/>
      <c r="AL59" s="1619"/>
      <c r="AM59" s="1619"/>
      <c r="AN59" s="1619"/>
      <c r="AO59" s="1619"/>
      <c r="AP59" s="1619"/>
      <c r="AQ59" s="1619"/>
      <c r="AR59" s="1619"/>
      <c r="AS59" s="1619"/>
      <c r="AT59" s="1619"/>
      <c r="AU59" s="1619"/>
      <c r="AV59" s="1619"/>
      <c r="AW59" s="1619"/>
      <c r="AX59" s="1619"/>
      <c r="AY59" s="1619"/>
      <c r="AZ59" s="1619"/>
      <c r="BA59" s="1619"/>
      <c r="BB59" s="1619"/>
      <c r="BC59" s="1619"/>
      <c r="BD59" s="1619"/>
      <c r="BE59" s="1619"/>
      <c r="BF59" s="1619"/>
      <c r="BG59" s="1619"/>
      <c r="BH59" s="1619"/>
      <c r="BI59" s="1619"/>
      <c r="BJ59" s="1619"/>
      <c r="BK59" s="1619"/>
      <c r="BL59" s="1619"/>
      <c r="BM59" s="1619"/>
      <c r="BN59" s="1619"/>
      <c r="BO59" s="1619"/>
      <c r="BP59" s="1619"/>
      <c r="BQ59" s="1619"/>
      <c r="BR59" s="1619"/>
      <c r="BS59" s="1619"/>
      <c r="BT59" s="1619"/>
      <c r="BU59" s="1619"/>
      <c r="BV59" s="1619"/>
      <c r="BW59" s="1619"/>
      <c r="BX59" s="1619"/>
      <c r="BY59" s="1619"/>
      <c r="BZ59" s="1619"/>
      <c r="CA59" s="1619"/>
      <c r="CB59" s="1619"/>
      <c r="CC59" s="1619"/>
      <c r="CD59" s="1619"/>
      <c r="CE59" s="1619"/>
      <c r="CF59" s="1619"/>
      <c r="CG59" s="1619"/>
      <c r="CH59" s="1619"/>
      <c r="CI59" s="1619"/>
      <c r="CJ59" s="1619"/>
      <c r="CK59" s="1619"/>
      <c r="CL59" s="1619"/>
      <c r="CM59" s="1619"/>
      <c r="CN59" s="1619"/>
      <c r="CO59" s="1619"/>
      <c r="CP59" s="1619"/>
      <c r="CQ59" s="1619"/>
      <c r="CR59" s="1619"/>
      <c r="CS59" s="1619"/>
      <c r="CT59" s="1619"/>
      <c r="CU59" s="1619"/>
      <c r="CV59" s="1619"/>
      <c r="CW59" s="1619"/>
      <c r="CX59" s="1619"/>
      <c r="CY59" s="1619"/>
      <c r="CZ59" s="1619"/>
      <c r="DA59" s="1619"/>
      <c r="DB59" s="1619"/>
      <c r="DC59" s="1619"/>
      <c r="DD59" s="1619"/>
      <c r="DE59" s="1619"/>
      <c r="DF59" s="1619"/>
      <c r="DG59" s="1619"/>
      <c r="DH59" s="1619"/>
      <c r="DI59" s="1619"/>
      <c r="DJ59" s="1619"/>
      <c r="DK59" s="1619"/>
      <c r="DL59" s="1619"/>
      <c r="DM59" s="1619"/>
      <c r="DN59" s="1619"/>
      <c r="DO59" s="1619"/>
      <c r="DP59" s="1619"/>
      <c r="DQ59" s="1619"/>
      <c r="DR59" s="1619"/>
      <c r="DS59" s="1619"/>
      <c r="DT59" s="1619"/>
      <c r="DU59" s="1619"/>
      <c r="DV59" s="1619"/>
      <c r="DW59" s="1619"/>
      <c r="DX59" s="1619"/>
      <c r="DY59" s="1619"/>
      <c r="DZ59" s="1619"/>
      <c r="EA59" s="1619"/>
      <c r="EB59" s="1619"/>
      <c r="EC59" s="1619"/>
      <c r="ED59" s="1619"/>
      <c r="EE59" s="1619"/>
      <c r="EF59" s="1619"/>
      <c r="EG59" s="1619"/>
      <c r="EH59" s="1619"/>
      <c r="EI59" s="1619"/>
      <c r="EJ59" s="1619"/>
      <c r="EK59" s="1619"/>
      <c r="EL59" s="1619"/>
      <c r="EM59" s="1619"/>
      <c r="EN59" s="1619"/>
      <c r="EO59" s="1619"/>
      <c r="EP59" s="1619"/>
      <c r="EQ59" s="1619"/>
      <c r="ER59" s="1619"/>
      <c r="ES59" s="1619"/>
      <c r="ET59" s="1619"/>
      <c r="EU59" s="1619"/>
      <c r="EV59" s="1619"/>
      <c r="EW59" s="1619"/>
      <c r="EX59" s="1619"/>
      <c r="EY59" s="1619"/>
      <c r="EZ59" s="1619"/>
      <c r="FA59" s="1619"/>
      <c r="FB59" s="1619"/>
      <c r="FC59" s="1619"/>
      <c r="FD59" s="1619"/>
      <c r="FE59" s="1619"/>
      <c r="FF59" s="1619"/>
      <c r="FG59" s="1619"/>
      <c r="FH59" s="1619"/>
      <c r="FI59" s="1619"/>
      <c r="FJ59" s="1619"/>
      <c r="FK59" s="1619"/>
      <c r="FL59" s="1619"/>
      <c r="FM59" s="1619"/>
      <c r="FN59" s="1619"/>
      <c r="FO59" s="1619"/>
      <c r="FP59" s="1619"/>
      <c r="FQ59" s="1619"/>
      <c r="FR59" s="1619"/>
      <c r="FS59" s="1619"/>
      <c r="FT59" s="1619"/>
      <c r="FU59" s="1619"/>
      <c r="FV59" s="1619"/>
      <c r="FW59" s="1619"/>
      <c r="FX59" s="1619"/>
      <c r="FY59" s="1619"/>
      <c r="FZ59" s="1619"/>
      <c r="GA59" s="1619"/>
      <c r="GB59" s="1619"/>
      <c r="GC59" s="1619"/>
      <c r="GD59" s="1619"/>
      <c r="GE59" s="1619"/>
      <c r="GF59" s="1619"/>
      <c r="GG59" s="1619"/>
      <c r="GH59" s="1619"/>
      <c r="GI59" s="1619"/>
      <c r="GJ59" s="1619"/>
      <c r="GK59" s="1619"/>
      <c r="GL59" s="1619"/>
      <c r="GM59" s="1619"/>
      <c r="GN59" s="1619"/>
      <c r="GO59" s="1619"/>
      <c r="GP59" s="1619"/>
      <c r="GQ59" s="1619"/>
      <c r="GR59" s="1619"/>
      <c r="GS59" s="1619"/>
      <c r="GT59" s="1619"/>
      <c r="GU59" s="1619"/>
      <c r="GV59" s="1619"/>
      <c r="GW59" s="1619"/>
      <c r="GX59" s="1619"/>
      <c r="GY59" s="1619"/>
      <c r="GZ59" s="1619"/>
      <c r="HA59" s="1619"/>
      <c r="HB59" s="1619"/>
      <c r="HC59" s="1619"/>
      <c r="HD59" s="1619"/>
      <c r="HE59" s="1619"/>
      <c r="HF59" s="1619"/>
      <c r="HG59" s="1619"/>
      <c r="HH59" s="1619"/>
      <c r="HI59" s="1619"/>
      <c r="HJ59" s="1619"/>
      <c r="HK59" s="1619"/>
      <c r="HL59" s="1619"/>
      <c r="HM59" s="1619"/>
      <c r="HN59" s="1619"/>
      <c r="HO59" s="1619"/>
      <c r="HP59" s="1619"/>
      <c r="HQ59" s="1619"/>
      <c r="HR59" s="1619"/>
      <c r="HS59" s="1619"/>
      <c r="HT59" s="1619"/>
      <c r="HU59" s="1619"/>
      <c r="HV59" s="1619"/>
      <c r="HW59" s="1619"/>
      <c r="HX59" s="1619"/>
      <c r="HY59" s="1619"/>
      <c r="HZ59" s="1619"/>
      <c r="IA59" s="1619"/>
      <c r="IB59" s="1619"/>
      <c r="IC59" s="1619"/>
      <c r="ID59" s="1619"/>
      <c r="IE59" s="1619"/>
      <c r="IF59" s="1619"/>
      <c r="IG59" s="1619"/>
      <c r="IH59" s="1619"/>
      <c r="II59" s="1619"/>
      <c r="IJ59" s="1619"/>
      <c r="IK59" s="1619"/>
      <c r="IL59" s="1619"/>
      <c r="IM59" s="1619"/>
      <c r="IN59" s="1619"/>
      <c r="IO59" s="1619"/>
      <c r="IP59" s="1619"/>
      <c r="IQ59" s="1619"/>
      <c r="IR59" s="1619"/>
      <c r="IS59" s="1619"/>
      <c r="IT59" s="1619"/>
      <c r="IU59" s="1619"/>
      <c r="IV59" s="1619"/>
      <c r="IW59" s="1619"/>
      <c r="IX59" s="1619"/>
      <c r="IY59" s="1619"/>
      <c r="IZ59" s="1619"/>
      <c r="JA59" s="1619"/>
      <c r="JB59" s="1619"/>
      <c r="JC59" s="1619"/>
      <c r="JD59" s="1619"/>
      <c r="JE59" s="1619"/>
      <c r="JF59" s="1619"/>
      <c r="JG59" s="1619"/>
      <c r="JH59" s="1619"/>
      <c r="JI59" s="1619"/>
      <c r="JJ59" s="1619"/>
      <c r="JK59" s="1619"/>
      <c r="JL59" s="1619"/>
      <c r="JM59" s="1619"/>
      <c r="JN59" s="1619"/>
      <c r="JO59" s="1619"/>
      <c r="JP59" s="1619"/>
      <c r="JQ59" s="1619"/>
      <c r="JR59" s="1619"/>
      <c r="JS59" s="1619"/>
      <c r="JT59" s="1619"/>
      <c r="JU59" s="1619"/>
      <c r="JV59" s="1619"/>
      <c r="JW59" s="1619"/>
      <c r="JX59" s="1619"/>
      <c r="JY59" s="1619"/>
      <c r="JZ59" s="1619"/>
      <c r="KA59" s="1619"/>
      <c r="KB59" s="1619"/>
      <c r="KC59" s="1619"/>
      <c r="KD59" s="1619"/>
      <c r="KE59" s="1619"/>
      <c r="KF59" s="1619"/>
      <c r="KG59" s="1619"/>
      <c r="KH59" s="1619"/>
      <c r="KI59" s="1619"/>
      <c r="KJ59" s="1619"/>
      <c r="KK59" s="1619"/>
      <c r="KL59" s="1619"/>
      <c r="KM59" s="1619"/>
      <c r="KN59" s="1619"/>
      <c r="KO59" s="1619"/>
      <c r="KP59" s="1619"/>
      <c r="KQ59" s="1619"/>
      <c r="KR59" s="1619"/>
      <c r="KS59" s="1619"/>
      <c r="KT59" s="1619"/>
      <c r="KU59" s="1619"/>
      <c r="KV59" s="1619"/>
      <c r="KW59" s="1619"/>
      <c r="KX59" s="1619"/>
      <c r="KY59" s="1619"/>
      <c r="KZ59" s="1619"/>
      <c r="LA59" s="1619"/>
      <c r="LB59" s="1619"/>
      <c r="LC59" s="1619"/>
      <c r="LD59" s="1619"/>
      <c r="LE59" s="1619"/>
      <c r="LF59" s="1619"/>
      <c r="LG59" s="1619"/>
      <c r="LH59" s="1619"/>
      <c r="LI59" s="1619"/>
      <c r="LJ59" s="1619"/>
      <c r="LK59" s="1619"/>
      <c r="LL59" s="1619"/>
      <c r="LM59" s="1619"/>
      <c r="LN59" s="1619"/>
      <c r="LO59" s="1619"/>
      <c r="LP59" s="1619"/>
      <c r="LQ59" s="1619"/>
      <c r="LR59" s="1619"/>
      <c r="LS59" s="1619"/>
      <c r="LT59" s="1619"/>
      <c r="LU59" s="1619"/>
      <c r="LV59" s="1619"/>
      <c r="LW59" s="1619"/>
      <c r="LX59" s="1619"/>
      <c r="LY59" s="1619"/>
      <c r="LZ59" s="1619"/>
      <c r="MA59" s="1619"/>
      <c r="MB59" s="1619"/>
      <c r="MC59" s="1619"/>
      <c r="MD59" s="1619"/>
      <c r="ME59" s="1619"/>
      <c r="MF59" s="1619"/>
      <c r="MG59" s="1619"/>
      <c r="MH59" s="1619"/>
      <c r="MI59" s="1619"/>
      <c r="MJ59" s="1619"/>
      <c r="MK59" s="1619"/>
      <c r="ML59" s="1619"/>
      <c r="MM59" s="1619"/>
      <c r="MN59" s="1619"/>
      <c r="MO59" s="1619"/>
      <c r="MP59" s="1619"/>
      <c r="MQ59" s="1619"/>
      <c r="MR59" s="1619"/>
      <c r="MS59" s="1619"/>
      <c r="MT59" s="1619"/>
      <c r="MU59" s="1619"/>
      <c r="MV59" s="1619"/>
      <c r="MW59" s="1619"/>
      <c r="MX59" s="1619"/>
      <c r="MY59" s="1619"/>
      <c r="MZ59" s="1619"/>
      <c r="NA59" s="1619"/>
      <c r="NB59" s="1619"/>
      <c r="NC59" s="1619"/>
      <c r="ND59" s="1619"/>
      <c r="NE59" s="1619"/>
      <c r="NF59" s="1619"/>
      <c r="NG59" s="1619"/>
      <c r="NH59" s="1619"/>
      <c r="NI59" s="1619"/>
      <c r="NJ59" s="1619"/>
      <c r="NK59" s="1619"/>
      <c r="NL59" s="1619"/>
      <c r="NM59" s="1619"/>
      <c r="NN59" s="1619"/>
      <c r="NO59" s="1619"/>
      <c r="NP59" s="1619"/>
      <c r="NQ59" s="1619"/>
      <c r="NR59" s="1619"/>
      <c r="NS59" s="1619"/>
      <c r="NT59" s="1619"/>
      <c r="NU59" s="1619"/>
      <c r="NV59" s="1619"/>
      <c r="NW59" s="1619"/>
      <c r="NX59" s="1619"/>
      <c r="NY59" s="1619"/>
      <c r="NZ59" s="1619"/>
      <c r="OA59" s="1619"/>
      <c r="OB59" s="1619"/>
      <c r="OC59" s="1619"/>
      <c r="OD59" s="1619"/>
      <c r="OE59" s="345" t="s">
        <v>929</v>
      </c>
      <c r="OF59" s="353">
        <v>43589</v>
      </c>
    </row>
    <row r="60" spans="1:396">
      <c r="A60" s="356">
        <f t="shared" si="26"/>
        <v>54</v>
      </c>
      <c r="B60" s="1618"/>
      <c r="C60" s="357">
        <f t="shared" si="27"/>
        <v>0</v>
      </c>
      <c r="D60" s="357">
        <f t="shared" si="27"/>
        <v>0</v>
      </c>
      <c r="E60" s="359">
        <f t="shared" si="5"/>
        <v>0</v>
      </c>
      <c r="F60" s="359">
        <f t="shared" si="28"/>
        <v>0</v>
      </c>
      <c r="G60" s="359">
        <f t="shared" si="7"/>
        <v>0</v>
      </c>
      <c r="H60" s="359">
        <f t="shared" si="29"/>
        <v>0</v>
      </c>
      <c r="I60" s="359">
        <f t="shared" si="9"/>
        <v>0</v>
      </c>
      <c r="J60" s="359">
        <f t="shared" si="30"/>
        <v>0</v>
      </c>
      <c r="K60" s="359">
        <f t="shared" si="11"/>
        <v>0</v>
      </c>
      <c r="L60" s="359">
        <f t="shared" si="31"/>
        <v>0</v>
      </c>
      <c r="M60" s="359">
        <f t="shared" si="13"/>
        <v>0</v>
      </c>
      <c r="N60" s="359">
        <f t="shared" si="32"/>
        <v>0</v>
      </c>
      <c r="O60" s="359">
        <f t="shared" si="15"/>
        <v>0</v>
      </c>
      <c r="P60" s="359">
        <f t="shared" si="33"/>
        <v>0</v>
      </c>
      <c r="Q60" s="359">
        <f t="shared" si="17"/>
        <v>0</v>
      </c>
      <c r="R60" s="359">
        <f t="shared" si="34"/>
        <v>0</v>
      </c>
      <c r="S60" s="359">
        <f t="shared" si="19"/>
        <v>0</v>
      </c>
      <c r="T60" s="359">
        <f t="shared" si="35"/>
        <v>0</v>
      </c>
      <c r="U60" s="359">
        <f t="shared" si="21"/>
        <v>0</v>
      </c>
      <c r="V60" s="359">
        <f t="shared" si="36"/>
        <v>0</v>
      </c>
      <c r="W60" s="359">
        <f t="shared" si="2"/>
        <v>0</v>
      </c>
      <c r="X60" s="359">
        <f t="shared" si="37"/>
        <v>0</v>
      </c>
      <c r="Y60" s="359">
        <f t="shared" si="3"/>
        <v>0</v>
      </c>
      <c r="Z60" s="359">
        <f t="shared" si="4"/>
        <v>0</v>
      </c>
      <c r="AA60" s="359">
        <f t="shared" si="24"/>
        <v>0</v>
      </c>
      <c r="AB60" s="359">
        <f t="shared" si="25"/>
        <v>0</v>
      </c>
      <c r="AC60" s="1619"/>
      <c r="AD60" s="1619"/>
      <c r="AE60" s="1619"/>
      <c r="AF60" s="1619"/>
      <c r="AG60" s="1619"/>
      <c r="AH60" s="1619"/>
      <c r="AI60" s="1619"/>
      <c r="AJ60" s="1619"/>
      <c r="AK60" s="1619"/>
      <c r="AL60" s="1619"/>
      <c r="AM60" s="1619"/>
      <c r="AN60" s="1619"/>
      <c r="AO60" s="1619"/>
      <c r="AP60" s="1619"/>
      <c r="AQ60" s="1619"/>
      <c r="AR60" s="1619"/>
      <c r="AS60" s="1619"/>
      <c r="AT60" s="1619"/>
      <c r="AU60" s="1619"/>
      <c r="AV60" s="1619"/>
      <c r="AW60" s="1619"/>
      <c r="AX60" s="1619"/>
      <c r="AY60" s="1619"/>
      <c r="AZ60" s="1619"/>
      <c r="BA60" s="1619"/>
      <c r="BB60" s="1619"/>
      <c r="BC60" s="1619"/>
      <c r="BD60" s="1619"/>
      <c r="BE60" s="1619"/>
      <c r="BF60" s="1619"/>
      <c r="BG60" s="1619"/>
      <c r="BH60" s="1619"/>
      <c r="BI60" s="1619"/>
      <c r="BJ60" s="1619"/>
      <c r="BK60" s="1619"/>
      <c r="BL60" s="1619"/>
      <c r="BM60" s="1619"/>
      <c r="BN60" s="1619"/>
      <c r="BO60" s="1619"/>
      <c r="BP60" s="1619"/>
      <c r="BQ60" s="1619"/>
      <c r="BR60" s="1619"/>
      <c r="BS60" s="1619"/>
      <c r="BT60" s="1619"/>
      <c r="BU60" s="1619"/>
      <c r="BV60" s="1619"/>
      <c r="BW60" s="1619"/>
      <c r="BX60" s="1619"/>
      <c r="BY60" s="1619"/>
      <c r="BZ60" s="1619"/>
      <c r="CA60" s="1619"/>
      <c r="CB60" s="1619"/>
      <c r="CC60" s="1619"/>
      <c r="CD60" s="1619"/>
      <c r="CE60" s="1619"/>
      <c r="CF60" s="1619"/>
      <c r="CG60" s="1619"/>
      <c r="CH60" s="1619"/>
      <c r="CI60" s="1619"/>
      <c r="CJ60" s="1619"/>
      <c r="CK60" s="1619"/>
      <c r="CL60" s="1619"/>
      <c r="CM60" s="1619"/>
      <c r="CN60" s="1619"/>
      <c r="CO60" s="1619"/>
      <c r="CP60" s="1619"/>
      <c r="CQ60" s="1619"/>
      <c r="CR60" s="1619"/>
      <c r="CS60" s="1619"/>
      <c r="CT60" s="1619"/>
      <c r="CU60" s="1619"/>
      <c r="CV60" s="1619"/>
      <c r="CW60" s="1619"/>
      <c r="CX60" s="1619"/>
      <c r="CY60" s="1619"/>
      <c r="CZ60" s="1619"/>
      <c r="DA60" s="1619"/>
      <c r="DB60" s="1619"/>
      <c r="DC60" s="1619"/>
      <c r="DD60" s="1619"/>
      <c r="DE60" s="1619"/>
      <c r="DF60" s="1619"/>
      <c r="DG60" s="1619"/>
      <c r="DH60" s="1619"/>
      <c r="DI60" s="1619"/>
      <c r="DJ60" s="1619"/>
      <c r="DK60" s="1619"/>
      <c r="DL60" s="1619"/>
      <c r="DM60" s="1619"/>
      <c r="DN60" s="1619"/>
      <c r="DO60" s="1619"/>
      <c r="DP60" s="1619"/>
      <c r="DQ60" s="1619"/>
      <c r="DR60" s="1619"/>
      <c r="DS60" s="1619"/>
      <c r="DT60" s="1619"/>
      <c r="DU60" s="1619"/>
      <c r="DV60" s="1619"/>
      <c r="DW60" s="1619"/>
      <c r="DX60" s="1619"/>
      <c r="DY60" s="1619"/>
      <c r="DZ60" s="1619"/>
      <c r="EA60" s="1619"/>
      <c r="EB60" s="1619"/>
      <c r="EC60" s="1619"/>
      <c r="ED60" s="1619"/>
      <c r="EE60" s="1619"/>
      <c r="EF60" s="1619"/>
      <c r="EG60" s="1619"/>
      <c r="EH60" s="1619"/>
      <c r="EI60" s="1619"/>
      <c r="EJ60" s="1619"/>
      <c r="EK60" s="1619"/>
      <c r="EL60" s="1619"/>
      <c r="EM60" s="1619"/>
      <c r="EN60" s="1619"/>
      <c r="EO60" s="1619"/>
      <c r="EP60" s="1619"/>
      <c r="EQ60" s="1619"/>
      <c r="ER60" s="1619"/>
      <c r="ES60" s="1619"/>
      <c r="ET60" s="1619"/>
      <c r="EU60" s="1619"/>
      <c r="EV60" s="1619"/>
      <c r="EW60" s="1619"/>
      <c r="EX60" s="1619"/>
      <c r="EY60" s="1619"/>
      <c r="EZ60" s="1619"/>
      <c r="FA60" s="1619"/>
      <c r="FB60" s="1619"/>
      <c r="FC60" s="1619"/>
      <c r="FD60" s="1619"/>
      <c r="FE60" s="1619"/>
      <c r="FF60" s="1619"/>
      <c r="FG60" s="1619"/>
      <c r="FH60" s="1619"/>
      <c r="FI60" s="1619"/>
      <c r="FJ60" s="1619"/>
      <c r="FK60" s="1619"/>
      <c r="FL60" s="1619"/>
      <c r="FM60" s="1619"/>
      <c r="FN60" s="1619"/>
      <c r="FO60" s="1619"/>
      <c r="FP60" s="1619"/>
      <c r="FQ60" s="1619"/>
      <c r="FR60" s="1619"/>
      <c r="FS60" s="1619"/>
      <c r="FT60" s="1619"/>
      <c r="FU60" s="1619"/>
      <c r="FV60" s="1619"/>
      <c r="FW60" s="1619"/>
      <c r="FX60" s="1619"/>
      <c r="FY60" s="1619"/>
      <c r="FZ60" s="1619"/>
      <c r="GA60" s="1619"/>
      <c r="GB60" s="1619"/>
      <c r="GC60" s="1619"/>
      <c r="GD60" s="1619"/>
      <c r="GE60" s="1619"/>
      <c r="GF60" s="1619"/>
      <c r="GG60" s="1619"/>
      <c r="GH60" s="1619"/>
      <c r="GI60" s="1619"/>
      <c r="GJ60" s="1619"/>
      <c r="GK60" s="1619"/>
      <c r="GL60" s="1619"/>
      <c r="GM60" s="1619"/>
      <c r="GN60" s="1619"/>
      <c r="GO60" s="1619"/>
      <c r="GP60" s="1619"/>
      <c r="GQ60" s="1619"/>
      <c r="GR60" s="1619"/>
      <c r="GS60" s="1619"/>
      <c r="GT60" s="1619"/>
      <c r="GU60" s="1619"/>
      <c r="GV60" s="1619"/>
      <c r="GW60" s="1619"/>
      <c r="GX60" s="1619"/>
      <c r="GY60" s="1619"/>
      <c r="GZ60" s="1619"/>
      <c r="HA60" s="1619"/>
      <c r="HB60" s="1619"/>
      <c r="HC60" s="1619"/>
      <c r="HD60" s="1619"/>
      <c r="HE60" s="1619"/>
      <c r="HF60" s="1619"/>
      <c r="HG60" s="1619"/>
      <c r="HH60" s="1619"/>
      <c r="HI60" s="1619"/>
      <c r="HJ60" s="1619"/>
      <c r="HK60" s="1619"/>
      <c r="HL60" s="1619"/>
      <c r="HM60" s="1619"/>
      <c r="HN60" s="1619"/>
      <c r="HO60" s="1619"/>
      <c r="HP60" s="1619"/>
      <c r="HQ60" s="1619"/>
      <c r="HR60" s="1619"/>
      <c r="HS60" s="1619"/>
      <c r="HT60" s="1619"/>
      <c r="HU60" s="1619"/>
      <c r="HV60" s="1619"/>
      <c r="HW60" s="1619"/>
      <c r="HX60" s="1619"/>
      <c r="HY60" s="1619"/>
      <c r="HZ60" s="1619"/>
      <c r="IA60" s="1619"/>
      <c r="IB60" s="1619"/>
      <c r="IC60" s="1619"/>
      <c r="ID60" s="1619"/>
      <c r="IE60" s="1619"/>
      <c r="IF60" s="1619"/>
      <c r="IG60" s="1619"/>
      <c r="IH60" s="1619"/>
      <c r="II60" s="1619"/>
      <c r="IJ60" s="1619"/>
      <c r="IK60" s="1619"/>
      <c r="IL60" s="1619"/>
      <c r="IM60" s="1619"/>
      <c r="IN60" s="1619"/>
      <c r="IO60" s="1619"/>
      <c r="IP60" s="1619"/>
      <c r="IQ60" s="1619"/>
      <c r="IR60" s="1619"/>
      <c r="IS60" s="1619"/>
      <c r="IT60" s="1619"/>
      <c r="IU60" s="1619"/>
      <c r="IV60" s="1619"/>
      <c r="IW60" s="1619"/>
      <c r="IX60" s="1619"/>
      <c r="IY60" s="1619"/>
      <c r="IZ60" s="1619"/>
      <c r="JA60" s="1619"/>
      <c r="JB60" s="1619"/>
      <c r="JC60" s="1619"/>
      <c r="JD60" s="1619"/>
      <c r="JE60" s="1619"/>
      <c r="JF60" s="1619"/>
      <c r="JG60" s="1619"/>
      <c r="JH60" s="1619"/>
      <c r="JI60" s="1619"/>
      <c r="JJ60" s="1619"/>
      <c r="JK60" s="1619"/>
      <c r="JL60" s="1619"/>
      <c r="JM60" s="1619"/>
      <c r="JN60" s="1619"/>
      <c r="JO60" s="1619"/>
      <c r="JP60" s="1619"/>
      <c r="JQ60" s="1619"/>
      <c r="JR60" s="1619"/>
      <c r="JS60" s="1619"/>
      <c r="JT60" s="1619"/>
      <c r="JU60" s="1619"/>
      <c r="JV60" s="1619"/>
      <c r="JW60" s="1619"/>
      <c r="JX60" s="1619"/>
      <c r="JY60" s="1619"/>
      <c r="JZ60" s="1619"/>
      <c r="KA60" s="1619"/>
      <c r="KB60" s="1619"/>
      <c r="KC60" s="1619"/>
      <c r="KD60" s="1619"/>
      <c r="KE60" s="1619"/>
      <c r="KF60" s="1619"/>
      <c r="KG60" s="1619"/>
      <c r="KH60" s="1619"/>
      <c r="KI60" s="1619"/>
      <c r="KJ60" s="1619"/>
      <c r="KK60" s="1619"/>
      <c r="KL60" s="1619"/>
      <c r="KM60" s="1619"/>
      <c r="KN60" s="1619"/>
      <c r="KO60" s="1619"/>
      <c r="KP60" s="1619"/>
      <c r="KQ60" s="1619"/>
      <c r="KR60" s="1619"/>
      <c r="KS60" s="1619"/>
      <c r="KT60" s="1619"/>
      <c r="KU60" s="1619"/>
      <c r="KV60" s="1619"/>
      <c r="KW60" s="1619"/>
      <c r="KX60" s="1619"/>
      <c r="KY60" s="1619"/>
      <c r="KZ60" s="1619"/>
      <c r="LA60" s="1619"/>
      <c r="LB60" s="1619"/>
      <c r="LC60" s="1619"/>
      <c r="LD60" s="1619"/>
      <c r="LE60" s="1619"/>
      <c r="LF60" s="1619"/>
      <c r="LG60" s="1619"/>
      <c r="LH60" s="1619"/>
      <c r="LI60" s="1619"/>
      <c r="LJ60" s="1619"/>
      <c r="LK60" s="1619"/>
      <c r="LL60" s="1619"/>
      <c r="LM60" s="1619"/>
      <c r="LN60" s="1619"/>
      <c r="LO60" s="1619"/>
      <c r="LP60" s="1619"/>
      <c r="LQ60" s="1619"/>
      <c r="LR60" s="1619"/>
      <c r="LS60" s="1619"/>
      <c r="LT60" s="1619"/>
      <c r="LU60" s="1619"/>
      <c r="LV60" s="1619"/>
      <c r="LW60" s="1619"/>
      <c r="LX60" s="1619"/>
      <c r="LY60" s="1619"/>
      <c r="LZ60" s="1619"/>
      <c r="MA60" s="1619"/>
      <c r="MB60" s="1619"/>
      <c r="MC60" s="1619"/>
      <c r="MD60" s="1619"/>
      <c r="ME60" s="1619"/>
      <c r="MF60" s="1619"/>
      <c r="MG60" s="1619"/>
      <c r="MH60" s="1619"/>
      <c r="MI60" s="1619"/>
      <c r="MJ60" s="1619"/>
      <c r="MK60" s="1619"/>
      <c r="ML60" s="1619"/>
      <c r="MM60" s="1619"/>
      <c r="MN60" s="1619"/>
      <c r="MO60" s="1619"/>
      <c r="MP60" s="1619"/>
      <c r="MQ60" s="1619"/>
      <c r="MR60" s="1619"/>
      <c r="MS60" s="1619"/>
      <c r="MT60" s="1619"/>
      <c r="MU60" s="1619"/>
      <c r="MV60" s="1619"/>
      <c r="MW60" s="1619"/>
      <c r="MX60" s="1619"/>
      <c r="MY60" s="1619"/>
      <c r="MZ60" s="1619"/>
      <c r="NA60" s="1619"/>
      <c r="NB60" s="1619"/>
      <c r="NC60" s="1619"/>
      <c r="ND60" s="1619"/>
      <c r="NE60" s="1619"/>
      <c r="NF60" s="1619"/>
      <c r="NG60" s="1619"/>
      <c r="NH60" s="1619"/>
      <c r="NI60" s="1619"/>
      <c r="NJ60" s="1619"/>
      <c r="NK60" s="1619"/>
      <c r="NL60" s="1619"/>
      <c r="NM60" s="1619"/>
      <c r="NN60" s="1619"/>
      <c r="NO60" s="1619"/>
      <c r="NP60" s="1619"/>
      <c r="NQ60" s="1619"/>
      <c r="NR60" s="1619"/>
      <c r="NS60" s="1619"/>
      <c r="NT60" s="1619"/>
      <c r="NU60" s="1619"/>
      <c r="NV60" s="1619"/>
      <c r="NW60" s="1619"/>
      <c r="NX60" s="1619"/>
      <c r="NY60" s="1619"/>
      <c r="NZ60" s="1619"/>
      <c r="OA60" s="1619"/>
      <c r="OB60" s="1619"/>
      <c r="OC60" s="1619"/>
      <c r="OD60" s="1619"/>
      <c r="OE60" s="345" t="s">
        <v>929</v>
      </c>
      <c r="OF60" s="353">
        <v>43590</v>
      </c>
    </row>
    <row r="61" spans="1:396">
      <c r="A61" s="356">
        <f t="shared" si="26"/>
        <v>55</v>
      </c>
      <c r="B61" s="1618"/>
      <c r="C61" s="357">
        <f t="shared" si="27"/>
        <v>0</v>
      </c>
      <c r="D61" s="357">
        <f t="shared" si="27"/>
        <v>0</v>
      </c>
      <c r="E61" s="359">
        <f t="shared" si="5"/>
        <v>0</v>
      </c>
      <c r="F61" s="359">
        <f t="shared" si="28"/>
        <v>0</v>
      </c>
      <c r="G61" s="359">
        <f t="shared" si="7"/>
        <v>0</v>
      </c>
      <c r="H61" s="359">
        <f t="shared" si="29"/>
        <v>0</v>
      </c>
      <c r="I61" s="359">
        <f t="shared" si="9"/>
        <v>0</v>
      </c>
      <c r="J61" s="359">
        <f t="shared" si="30"/>
        <v>0</v>
      </c>
      <c r="K61" s="359">
        <f t="shared" si="11"/>
        <v>0</v>
      </c>
      <c r="L61" s="359">
        <f t="shared" si="31"/>
        <v>0</v>
      </c>
      <c r="M61" s="359">
        <f t="shared" si="13"/>
        <v>0</v>
      </c>
      <c r="N61" s="359">
        <f t="shared" si="32"/>
        <v>0</v>
      </c>
      <c r="O61" s="359">
        <f t="shared" si="15"/>
        <v>0</v>
      </c>
      <c r="P61" s="359">
        <f t="shared" si="33"/>
        <v>0</v>
      </c>
      <c r="Q61" s="359">
        <f t="shared" si="17"/>
        <v>0</v>
      </c>
      <c r="R61" s="359">
        <f t="shared" si="34"/>
        <v>0</v>
      </c>
      <c r="S61" s="359">
        <f t="shared" si="19"/>
        <v>0</v>
      </c>
      <c r="T61" s="359">
        <f t="shared" si="35"/>
        <v>0</v>
      </c>
      <c r="U61" s="359">
        <f t="shared" si="21"/>
        <v>0</v>
      </c>
      <c r="V61" s="359">
        <f t="shared" si="36"/>
        <v>0</v>
      </c>
      <c r="W61" s="359">
        <f t="shared" si="2"/>
        <v>0</v>
      </c>
      <c r="X61" s="359">
        <f t="shared" si="37"/>
        <v>0</v>
      </c>
      <c r="Y61" s="359">
        <f t="shared" si="3"/>
        <v>0</v>
      </c>
      <c r="Z61" s="359">
        <f t="shared" si="4"/>
        <v>0</v>
      </c>
      <c r="AA61" s="359">
        <f t="shared" si="24"/>
        <v>0</v>
      </c>
      <c r="AB61" s="359">
        <f t="shared" si="25"/>
        <v>0</v>
      </c>
      <c r="AC61" s="1619"/>
      <c r="AD61" s="1619"/>
      <c r="AE61" s="1619"/>
      <c r="AF61" s="1619"/>
      <c r="AG61" s="1619"/>
      <c r="AH61" s="1619"/>
      <c r="AI61" s="1619"/>
      <c r="AJ61" s="1619"/>
      <c r="AK61" s="1619"/>
      <c r="AL61" s="1619"/>
      <c r="AM61" s="1619"/>
      <c r="AN61" s="1619"/>
      <c r="AO61" s="1619"/>
      <c r="AP61" s="1619"/>
      <c r="AQ61" s="1619"/>
      <c r="AR61" s="1619"/>
      <c r="AS61" s="1619"/>
      <c r="AT61" s="1619"/>
      <c r="AU61" s="1619"/>
      <c r="AV61" s="1619"/>
      <c r="AW61" s="1619"/>
      <c r="AX61" s="1619"/>
      <c r="AY61" s="1619"/>
      <c r="AZ61" s="1619"/>
      <c r="BA61" s="1619"/>
      <c r="BB61" s="1619"/>
      <c r="BC61" s="1619"/>
      <c r="BD61" s="1619"/>
      <c r="BE61" s="1619"/>
      <c r="BF61" s="1619"/>
      <c r="BG61" s="1619"/>
      <c r="BH61" s="1619"/>
      <c r="BI61" s="1619"/>
      <c r="BJ61" s="1619"/>
      <c r="BK61" s="1619"/>
      <c r="BL61" s="1619"/>
      <c r="BM61" s="1619"/>
      <c r="BN61" s="1619"/>
      <c r="BO61" s="1619"/>
      <c r="BP61" s="1619"/>
      <c r="BQ61" s="1619"/>
      <c r="BR61" s="1619"/>
      <c r="BS61" s="1619"/>
      <c r="BT61" s="1619"/>
      <c r="BU61" s="1619"/>
      <c r="BV61" s="1619"/>
      <c r="BW61" s="1619"/>
      <c r="BX61" s="1619"/>
      <c r="BY61" s="1619"/>
      <c r="BZ61" s="1619"/>
      <c r="CA61" s="1619"/>
      <c r="CB61" s="1619"/>
      <c r="CC61" s="1619"/>
      <c r="CD61" s="1619"/>
      <c r="CE61" s="1619"/>
      <c r="CF61" s="1619"/>
      <c r="CG61" s="1619"/>
      <c r="CH61" s="1619"/>
      <c r="CI61" s="1619"/>
      <c r="CJ61" s="1619"/>
      <c r="CK61" s="1619"/>
      <c r="CL61" s="1619"/>
      <c r="CM61" s="1619"/>
      <c r="CN61" s="1619"/>
      <c r="CO61" s="1619"/>
      <c r="CP61" s="1619"/>
      <c r="CQ61" s="1619"/>
      <c r="CR61" s="1619"/>
      <c r="CS61" s="1619"/>
      <c r="CT61" s="1619"/>
      <c r="CU61" s="1619"/>
      <c r="CV61" s="1619"/>
      <c r="CW61" s="1619"/>
      <c r="CX61" s="1619"/>
      <c r="CY61" s="1619"/>
      <c r="CZ61" s="1619"/>
      <c r="DA61" s="1619"/>
      <c r="DB61" s="1619"/>
      <c r="DC61" s="1619"/>
      <c r="DD61" s="1619"/>
      <c r="DE61" s="1619"/>
      <c r="DF61" s="1619"/>
      <c r="DG61" s="1619"/>
      <c r="DH61" s="1619"/>
      <c r="DI61" s="1619"/>
      <c r="DJ61" s="1619"/>
      <c r="DK61" s="1619"/>
      <c r="DL61" s="1619"/>
      <c r="DM61" s="1619"/>
      <c r="DN61" s="1619"/>
      <c r="DO61" s="1619"/>
      <c r="DP61" s="1619"/>
      <c r="DQ61" s="1619"/>
      <c r="DR61" s="1619"/>
      <c r="DS61" s="1619"/>
      <c r="DT61" s="1619"/>
      <c r="DU61" s="1619"/>
      <c r="DV61" s="1619"/>
      <c r="DW61" s="1619"/>
      <c r="DX61" s="1619"/>
      <c r="DY61" s="1619"/>
      <c r="DZ61" s="1619"/>
      <c r="EA61" s="1619"/>
      <c r="EB61" s="1619"/>
      <c r="EC61" s="1619"/>
      <c r="ED61" s="1619"/>
      <c r="EE61" s="1619"/>
      <c r="EF61" s="1619"/>
      <c r="EG61" s="1619"/>
      <c r="EH61" s="1619"/>
      <c r="EI61" s="1619"/>
      <c r="EJ61" s="1619"/>
      <c r="EK61" s="1619"/>
      <c r="EL61" s="1619"/>
      <c r="EM61" s="1619"/>
      <c r="EN61" s="1619"/>
      <c r="EO61" s="1619"/>
      <c r="EP61" s="1619"/>
      <c r="EQ61" s="1619"/>
      <c r="ER61" s="1619"/>
      <c r="ES61" s="1619"/>
      <c r="ET61" s="1619"/>
      <c r="EU61" s="1619"/>
      <c r="EV61" s="1619"/>
      <c r="EW61" s="1619"/>
      <c r="EX61" s="1619"/>
      <c r="EY61" s="1619"/>
      <c r="EZ61" s="1619"/>
      <c r="FA61" s="1619"/>
      <c r="FB61" s="1619"/>
      <c r="FC61" s="1619"/>
      <c r="FD61" s="1619"/>
      <c r="FE61" s="1619"/>
      <c r="FF61" s="1619"/>
      <c r="FG61" s="1619"/>
      <c r="FH61" s="1619"/>
      <c r="FI61" s="1619"/>
      <c r="FJ61" s="1619"/>
      <c r="FK61" s="1619"/>
      <c r="FL61" s="1619"/>
      <c r="FM61" s="1619"/>
      <c r="FN61" s="1619"/>
      <c r="FO61" s="1619"/>
      <c r="FP61" s="1619"/>
      <c r="FQ61" s="1619"/>
      <c r="FR61" s="1619"/>
      <c r="FS61" s="1619"/>
      <c r="FT61" s="1619"/>
      <c r="FU61" s="1619"/>
      <c r="FV61" s="1619"/>
      <c r="FW61" s="1619"/>
      <c r="FX61" s="1619"/>
      <c r="FY61" s="1619"/>
      <c r="FZ61" s="1619"/>
      <c r="GA61" s="1619"/>
      <c r="GB61" s="1619"/>
      <c r="GC61" s="1619"/>
      <c r="GD61" s="1619"/>
      <c r="GE61" s="1619"/>
      <c r="GF61" s="1619"/>
      <c r="GG61" s="1619"/>
      <c r="GH61" s="1619"/>
      <c r="GI61" s="1619"/>
      <c r="GJ61" s="1619"/>
      <c r="GK61" s="1619"/>
      <c r="GL61" s="1619"/>
      <c r="GM61" s="1619"/>
      <c r="GN61" s="1619"/>
      <c r="GO61" s="1619"/>
      <c r="GP61" s="1619"/>
      <c r="GQ61" s="1619"/>
      <c r="GR61" s="1619"/>
      <c r="GS61" s="1619"/>
      <c r="GT61" s="1619"/>
      <c r="GU61" s="1619"/>
      <c r="GV61" s="1619"/>
      <c r="GW61" s="1619"/>
      <c r="GX61" s="1619"/>
      <c r="GY61" s="1619"/>
      <c r="GZ61" s="1619"/>
      <c r="HA61" s="1619"/>
      <c r="HB61" s="1619"/>
      <c r="HC61" s="1619"/>
      <c r="HD61" s="1619"/>
      <c r="HE61" s="1619"/>
      <c r="HF61" s="1619"/>
      <c r="HG61" s="1619"/>
      <c r="HH61" s="1619"/>
      <c r="HI61" s="1619"/>
      <c r="HJ61" s="1619"/>
      <c r="HK61" s="1619"/>
      <c r="HL61" s="1619"/>
      <c r="HM61" s="1619"/>
      <c r="HN61" s="1619"/>
      <c r="HO61" s="1619"/>
      <c r="HP61" s="1619"/>
      <c r="HQ61" s="1619"/>
      <c r="HR61" s="1619"/>
      <c r="HS61" s="1619"/>
      <c r="HT61" s="1619"/>
      <c r="HU61" s="1619"/>
      <c r="HV61" s="1619"/>
      <c r="HW61" s="1619"/>
      <c r="HX61" s="1619"/>
      <c r="HY61" s="1619"/>
      <c r="HZ61" s="1619"/>
      <c r="IA61" s="1619"/>
      <c r="IB61" s="1619"/>
      <c r="IC61" s="1619"/>
      <c r="ID61" s="1619"/>
      <c r="IE61" s="1619"/>
      <c r="IF61" s="1619"/>
      <c r="IG61" s="1619"/>
      <c r="IH61" s="1619"/>
      <c r="II61" s="1619"/>
      <c r="IJ61" s="1619"/>
      <c r="IK61" s="1619"/>
      <c r="IL61" s="1619"/>
      <c r="IM61" s="1619"/>
      <c r="IN61" s="1619"/>
      <c r="IO61" s="1619"/>
      <c r="IP61" s="1619"/>
      <c r="IQ61" s="1619"/>
      <c r="IR61" s="1619"/>
      <c r="IS61" s="1619"/>
      <c r="IT61" s="1619"/>
      <c r="IU61" s="1619"/>
      <c r="IV61" s="1619"/>
      <c r="IW61" s="1619"/>
      <c r="IX61" s="1619"/>
      <c r="IY61" s="1619"/>
      <c r="IZ61" s="1619"/>
      <c r="JA61" s="1619"/>
      <c r="JB61" s="1619"/>
      <c r="JC61" s="1619"/>
      <c r="JD61" s="1619"/>
      <c r="JE61" s="1619"/>
      <c r="JF61" s="1619"/>
      <c r="JG61" s="1619"/>
      <c r="JH61" s="1619"/>
      <c r="JI61" s="1619"/>
      <c r="JJ61" s="1619"/>
      <c r="JK61" s="1619"/>
      <c r="JL61" s="1619"/>
      <c r="JM61" s="1619"/>
      <c r="JN61" s="1619"/>
      <c r="JO61" s="1619"/>
      <c r="JP61" s="1619"/>
      <c r="JQ61" s="1619"/>
      <c r="JR61" s="1619"/>
      <c r="JS61" s="1619"/>
      <c r="JT61" s="1619"/>
      <c r="JU61" s="1619"/>
      <c r="JV61" s="1619"/>
      <c r="JW61" s="1619"/>
      <c r="JX61" s="1619"/>
      <c r="JY61" s="1619"/>
      <c r="JZ61" s="1619"/>
      <c r="KA61" s="1619"/>
      <c r="KB61" s="1619"/>
      <c r="KC61" s="1619"/>
      <c r="KD61" s="1619"/>
      <c r="KE61" s="1619"/>
      <c r="KF61" s="1619"/>
      <c r="KG61" s="1619"/>
      <c r="KH61" s="1619"/>
      <c r="KI61" s="1619"/>
      <c r="KJ61" s="1619"/>
      <c r="KK61" s="1619"/>
      <c r="KL61" s="1619"/>
      <c r="KM61" s="1619"/>
      <c r="KN61" s="1619"/>
      <c r="KO61" s="1619"/>
      <c r="KP61" s="1619"/>
      <c r="KQ61" s="1619"/>
      <c r="KR61" s="1619"/>
      <c r="KS61" s="1619"/>
      <c r="KT61" s="1619"/>
      <c r="KU61" s="1619"/>
      <c r="KV61" s="1619"/>
      <c r="KW61" s="1619"/>
      <c r="KX61" s="1619"/>
      <c r="KY61" s="1619"/>
      <c r="KZ61" s="1619"/>
      <c r="LA61" s="1619"/>
      <c r="LB61" s="1619"/>
      <c r="LC61" s="1619"/>
      <c r="LD61" s="1619"/>
      <c r="LE61" s="1619"/>
      <c r="LF61" s="1619"/>
      <c r="LG61" s="1619"/>
      <c r="LH61" s="1619"/>
      <c r="LI61" s="1619"/>
      <c r="LJ61" s="1619"/>
      <c r="LK61" s="1619"/>
      <c r="LL61" s="1619"/>
      <c r="LM61" s="1619"/>
      <c r="LN61" s="1619"/>
      <c r="LO61" s="1619"/>
      <c r="LP61" s="1619"/>
      <c r="LQ61" s="1619"/>
      <c r="LR61" s="1619"/>
      <c r="LS61" s="1619"/>
      <c r="LT61" s="1619"/>
      <c r="LU61" s="1619"/>
      <c r="LV61" s="1619"/>
      <c r="LW61" s="1619"/>
      <c r="LX61" s="1619"/>
      <c r="LY61" s="1619"/>
      <c r="LZ61" s="1619"/>
      <c r="MA61" s="1619"/>
      <c r="MB61" s="1619"/>
      <c r="MC61" s="1619"/>
      <c r="MD61" s="1619"/>
      <c r="ME61" s="1619"/>
      <c r="MF61" s="1619"/>
      <c r="MG61" s="1619"/>
      <c r="MH61" s="1619"/>
      <c r="MI61" s="1619"/>
      <c r="MJ61" s="1619"/>
      <c r="MK61" s="1619"/>
      <c r="ML61" s="1619"/>
      <c r="MM61" s="1619"/>
      <c r="MN61" s="1619"/>
      <c r="MO61" s="1619"/>
      <c r="MP61" s="1619"/>
      <c r="MQ61" s="1619"/>
      <c r="MR61" s="1619"/>
      <c r="MS61" s="1619"/>
      <c r="MT61" s="1619"/>
      <c r="MU61" s="1619"/>
      <c r="MV61" s="1619"/>
      <c r="MW61" s="1619"/>
      <c r="MX61" s="1619"/>
      <c r="MY61" s="1619"/>
      <c r="MZ61" s="1619"/>
      <c r="NA61" s="1619"/>
      <c r="NB61" s="1619"/>
      <c r="NC61" s="1619"/>
      <c r="ND61" s="1619"/>
      <c r="NE61" s="1619"/>
      <c r="NF61" s="1619"/>
      <c r="NG61" s="1619"/>
      <c r="NH61" s="1619"/>
      <c r="NI61" s="1619"/>
      <c r="NJ61" s="1619"/>
      <c r="NK61" s="1619"/>
      <c r="NL61" s="1619"/>
      <c r="NM61" s="1619"/>
      <c r="NN61" s="1619"/>
      <c r="NO61" s="1619"/>
      <c r="NP61" s="1619"/>
      <c r="NQ61" s="1619"/>
      <c r="NR61" s="1619"/>
      <c r="NS61" s="1619"/>
      <c r="NT61" s="1619"/>
      <c r="NU61" s="1619"/>
      <c r="NV61" s="1619"/>
      <c r="NW61" s="1619"/>
      <c r="NX61" s="1619"/>
      <c r="NY61" s="1619"/>
      <c r="NZ61" s="1619"/>
      <c r="OA61" s="1619"/>
      <c r="OB61" s="1619"/>
      <c r="OC61" s="1619"/>
      <c r="OD61" s="1619"/>
      <c r="OE61" s="345" t="s">
        <v>929</v>
      </c>
      <c r="OF61" s="353">
        <v>43591</v>
      </c>
    </row>
    <row r="62" spans="1:396">
      <c r="A62" s="356">
        <f t="shared" si="26"/>
        <v>56</v>
      </c>
      <c r="B62" s="1618"/>
      <c r="C62" s="357">
        <f t="shared" si="27"/>
        <v>0</v>
      </c>
      <c r="D62" s="357">
        <f t="shared" si="27"/>
        <v>0</v>
      </c>
      <c r="E62" s="359">
        <f t="shared" si="5"/>
        <v>0</v>
      </c>
      <c r="F62" s="359">
        <f t="shared" si="28"/>
        <v>0</v>
      </c>
      <c r="G62" s="359">
        <f t="shared" si="7"/>
        <v>0</v>
      </c>
      <c r="H62" s="359">
        <f t="shared" si="29"/>
        <v>0</v>
      </c>
      <c r="I62" s="359">
        <f t="shared" si="9"/>
        <v>0</v>
      </c>
      <c r="J62" s="359">
        <f t="shared" si="30"/>
        <v>0</v>
      </c>
      <c r="K62" s="359">
        <f t="shared" si="11"/>
        <v>0</v>
      </c>
      <c r="L62" s="359">
        <f t="shared" si="31"/>
        <v>0</v>
      </c>
      <c r="M62" s="359">
        <f t="shared" si="13"/>
        <v>0</v>
      </c>
      <c r="N62" s="359">
        <f t="shared" si="32"/>
        <v>0</v>
      </c>
      <c r="O62" s="359">
        <f t="shared" si="15"/>
        <v>0</v>
      </c>
      <c r="P62" s="359">
        <f t="shared" si="33"/>
        <v>0</v>
      </c>
      <c r="Q62" s="359">
        <f t="shared" si="17"/>
        <v>0</v>
      </c>
      <c r="R62" s="359">
        <f t="shared" si="34"/>
        <v>0</v>
      </c>
      <c r="S62" s="359">
        <f t="shared" si="19"/>
        <v>0</v>
      </c>
      <c r="T62" s="359">
        <f t="shared" si="35"/>
        <v>0</v>
      </c>
      <c r="U62" s="359">
        <f t="shared" si="21"/>
        <v>0</v>
      </c>
      <c r="V62" s="359">
        <f t="shared" si="36"/>
        <v>0</v>
      </c>
      <c r="W62" s="359">
        <f t="shared" si="2"/>
        <v>0</v>
      </c>
      <c r="X62" s="359">
        <f t="shared" si="37"/>
        <v>0</v>
      </c>
      <c r="Y62" s="359">
        <f t="shared" si="3"/>
        <v>0</v>
      </c>
      <c r="Z62" s="359">
        <f t="shared" si="4"/>
        <v>0</v>
      </c>
      <c r="AA62" s="359">
        <f t="shared" si="24"/>
        <v>0</v>
      </c>
      <c r="AB62" s="359">
        <f t="shared" si="25"/>
        <v>0</v>
      </c>
      <c r="AC62" s="1619"/>
      <c r="AD62" s="1619"/>
      <c r="AE62" s="1619"/>
      <c r="AF62" s="1619"/>
      <c r="AG62" s="1619"/>
      <c r="AH62" s="1619"/>
      <c r="AI62" s="1619"/>
      <c r="AJ62" s="1619"/>
      <c r="AK62" s="1619"/>
      <c r="AL62" s="1619"/>
      <c r="AM62" s="1619"/>
      <c r="AN62" s="1619"/>
      <c r="AO62" s="1619"/>
      <c r="AP62" s="1619"/>
      <c r="AQ62" s="1619"/>
      <c r="AR62" s="1619"/>
      <c r="AS62" s="1619"/>
      <c r="AT62" s="1619"/>
      <c r="AU62" s="1619"/>
      <c r="AV62" s="1619"/>
      <c r="AW62" s="1619"/>
      <c r="AX62" s="1619"/>
      <c r="AY62" s="1619"/>
      <c r="AZ62" s="1619"/>
      <c r="BA62" s="1619"/>
      <c r="BB62" s="1619"/>
      <c r="BC62" s="1619"/>
      <c r="BD62" s="1619"/>
      <c r="BE62" s="1619"/>
      <c r="BF62" s="1619"/>
      <c r="BG62" s="1619"/>
      <c r="BH62" s="1619"/>
      <c r="BI62" s="1619"/>
      <c r="BJ62" s="1619"/>
      <c r="BK62" s="1619"/>
      <c r="BL62" s="1619"/>
      <c r="BM62" s="1619"/>
      <c r="BN62" s="1619"/>
      <c r="BO62" s="1619"/>
      <c r="BP62" s="1619"/>
      <c r="BQ62" s="1619"/>
      <c r="BR62" s="1619"/>
      <c r="BS62" s="1619"/>
      <c r="BT62" s="1619"/>
      <c r="BU62" s="1619"/>
      <c r="BV62" s="1619"/>
      <c r="BW62" s="1619"/>
      <c r="BX62" s="1619"/>
      <c r="BY62" s="1619"/>
      <c r="BZ62" s="1619"/>
      <c r="CA62" s="1619"/>
      <c r="CB62" s="1619"/>
      <c r="CC62" s="1619"/>
      <c r="CD62" s="1619"/>
      <c r="CE62" s="1619"/>
      <c r="CF62" s="1619"/>
      <c r="CG62" s="1619"/>
      <c r="CH62" s="1619"/>
      <c r="CI62" s="1619"/>
      <c r="CJ62" s="1619"/>
      <c r="CK62" s="1619"/>
      <c r="CL62" s="1619"/>
      <c r="CM62" s="1619"/>
      <c r="CN62" s="1619"/>
      <c r="CO62" s="1619"/>
      <c r="CP62" s="1619"/>
      <c r="CQ62" s="1619"/>
      <c r="CR62" s="1619"/>
      <c r="CS62" s="1619"/>
      <c r="CT62" s="1619"/>
      <c r="CU62" s="1619"/>
      <c r="CV62" s="1619"/>
      <c r="CW62" s="1619"/>
      <c r="CX62" s="1619"/>
      <c r="CY62" s="1619"/>
      <c r="CZ62" s="1619"/>
      <c r="DA62" s="1619"/>
      <c r="DB62" s="1619"/>
      <c r="DC62" s="1619"/>
      <c r="DD62" s="1619"/>
      <c r="DE62" s="1619"/>
      <c r="DF62" s="1619"/>
      <c r="DG62" s="1619"/>
      <c r="DH62" s="1619"/>
      <c r="DI62" s="1619"/>
      <c r="DJ62" s="1619"/>
      <c r="DK62" s="1619"/>
      <c r="DL62" s="1619"/>
      <c r="DM62" s="1619"/>
      <c r="DN62" s="1619"/>
      <c r="DO62" s="1619"/>
      <c r="DP62" s="1619"/>
      <c r="DQ62" s="1619"/>
      <c r="DR62" s="1619"/>
      <c r="DS62" s="1619"/>
      <c r="DT62" s="1619"/>
      <c r="DU62" s="1619"/>
      <c r="DV62" s="1619"/>
      <c r="DW62" s="1619"/>
      <c r="DX62" s="1619"/>
      <c r="DY62" s="1619"/>
      <c r="DZ62" s="1619"/>
      <c r="EA62" s="1619"/>
      <c r="EB62" s="1619"/>
      <c r="EC62" s="1619"/>
      <c r="ED62" s="1619"/>
      <c r="EE62" s="1619"/>
      <c r="EF62" s="1619"/>
      <c r="EG62" s="1619"/>
      <c r="EH62" s="1619"/>
      <c r="EI62" s="1619"/>
      <c r="EJ62" s="1619"/>
      <c r="EK62" s="1619"/>
      <c r="EL62" s="1619"/>
      <c r="EM62" s="1619"/>
      <c r="EN62" s="1619"/>
      <c r="EO62" s="1619"/>
      <c r="EP62" s="1619"/>
      <c r="EQ62" s="1619"/>
      <c r="ER62" s="1619"/>
      <c r="ES62" s="1619"/>
      <c r="ET62" s="1619"/>
      <c r="EU62" s="1619"/>
      <c r="EV62" s="1619"/>
      <c r="EW62" s="1619"/>
      <c r="EX62" s="1619"/>
      <c r="EY62" s="1619"/>
      <c r="EZ62" s="1619"/>
      <c r="FA62" s="1619"/>
      <c r="FB62" s="1619"/>
      <c r="FC62" s="1619"/>
      <c r="FD62" s="1619"/>
      <c r="FE62" s="1619"/>
      <c r="FF62" s="1619"/>
      <c r="FG62" s="1619"/>
      <c r="FH62" s="1619"/>
      <c r="FI62" s="1619"/>
      <c r="FJ62" s="1619"/>
      <c r="FK62" s="1619"/>
      <c r="FL62" s="1619"/>
      <c r="FM62" s="1619"/>
      <c r="FN62" s="1619"/>
      <c r="FO62" s="1619"/>
      <c r="FP62" s="1619"/>
      <c r="FQ62" s="1619"/>
      <c r="FR62" s="1619"/>
      <c r="FS62" s="1619"/>
      <c r="FT62" s="1619"/>
      <c r="FU62" s="1619"/>
      <c r="FV62" s="1619"/>
      <c r="FW62" s="1619"/>
      <c r="FX62" s="1619"/>
      <c r="FY62" s="1619"/>
      <c r="FZ62" s="1619"/>
      <c r="GA62" s="1619"/>
      <c r="GB62" s="1619"/>
      <c r="GC62" s="1619"/>
      <c r="GD62" s="1619"/>
      <c r="GE62" s="1619"/>
      <c r="GF62" s="1619"/>
      <c r="GG62" s="1619"/>
      <c r="GH62" s="1619"/>
      <c r="GI62" s="1619"/>
      <c r="GJ62" s="1619"/>
      <c r="GK62" s="1619"/>
      <c r="GL62" s="1619"/>
      <c r="GM62" s="1619"/>
      <c r="GN62" s="1619"/>
      <c r="GO62" s="1619"/>
      <c r="GP62" s="1619"/>
      <c r="GQ62" s="1619"/>
      <c r="GR62" s="1619"/>
      <c r="GS62" s="1619"/>
      <c r="GT62" s="1619"/>
      <c r="GU62" s="1619"/>
      <c r="GV62" s="1619"/>
      <c r="GW62" s="1619"/>
      <c r="GX62" s="1619"/>
      <c r="GY62" s="1619"/>
      <c r="GZ62" s="1619"/>
      <c r="HA62" s="1619"/>
      <c r="HB62" s="1619"/>
      <c r="HC62" s="1619"/>
      <c r="HD62" s="1619"/>
      <c r="HE62" s="1619"/>
      <c r="HF62" s="1619"/>
      <c r="HG62" s="1619"/>
      <c r="HH62" s="1619"/>
      <c r="HI62" s="1619"/>
      <c r="HJ62" s="1619"/>
      <c r="HK62" s="1619"/>
      <c r="HL62" s="1619"/>
      <c r="HM62" s="1619"/>
      <c r="HN62" s="1619"/>
      <c r="HO62" s="1619"/>
      <c r="HP62" s="1619"/>
      <c r="HQ62" s="1619"/>
      <c r="HR62" s="1619"/>
      <c r="HS62" s="1619"/>
      <c r="HT62" s="1619"/>
      <c r="HU62" s="1619"/>
      <c r="HV62" s="1619"/>
      <c r="HW62" s="1619"/>
      <c r="HX62" s="1619"/>
      <c r="HY62" s="1619"/>
      <c r="HZ62" s="1619"/>
      <c r="IA62" s="1619"/>
      <c r="IB62" s="1619"/>
      <c r="IC62" s="1619"/>
      <c r="ID62" s="1619"/>
      <c r="IE62" s="1619"/>
      <c r="IF62" s="1619"/>
      <c r="IG62" s="1619"/>
      <c r="IH62" s="1619"/>
      <c r="II62" s="1619"/>
      <c r="IJ62" s="1619"/>
      <c r="IK62" s="1619"/>
      <c r="IL62" s="1619"/>
      <c r="IM62" s="1619"/>
      <c r="IN62" s="1619"/>
      <c r="IO62" s="1619"/>
      <c r="IP62" s="1619"/>
      <c r="IQ62" s="1619"/>
      <c r="IR62" s="1619"/>
      <c r="IS62" s="1619"/>
      <c r="IT62" s="1619"/>
      <c r="IU62" s="1619"/>
      <c r="IV62" s="1619"/>
      <c r="IW62" s="1619"/>
      <c r="IX62" s="1619"/>
      <c r="IY62" s="1619"/>
      <c r="IZ62" s="1619"/>
      <c r="JA62" s="1619"/>
      <c r="JB62" s="1619"/>
      <c r="JC62" s="1619"/>
      <c r="JD62" s="1619"/>
      <c r="JE62" s="1619"/>
      <c r="JF62" s="1619"/>
      <c r="JG62" s="1619"/>
      <c r="JH62" s="1619"/>
      <c r="JI62" s="1619"/>
      <c r="JJ62" s="1619"/>
      <c r="JK62" s="1619"/>
      <c r="JL62" s="1619"/>
      <c r="JM62" s="1619"/>
      <c r="JN62" s="1619"/>
      <c r="JO62" s="1619"/>
      <c r="JP62" s="1619"/>
      <c r="JQ62" s="1619"/>
      <c r="JR62" s="1619"/>
      <c r="JS62" s="1619"/>
      <c r="JT62" s="1619"/>
      <c r="JU62" s="1619"/>
      <c r="JV62" s="1619"/>
      <c r="JW62" s="1619"/>
      <c r="JX62" s="1619"/>
      <c r="JY62" s="1619"/>
      <c r="JZ62" s="1619"/>
      <c r="KA62" s="1619"/>
      <c r="KB62" s="1619"/>
      <c r="KC62" s="1619"/>
      <c r="KD62" s="1619"/>
      <c r="KE62" s="1619"/>
      <c r="KF62" s="1619"/>
      <c r="KG62" s="1619"/>
      <c r="KH62" s="1619"/>
      <c r="KI62" s="1619"/>
      <c r="KJ62" s="1619"/>
      <c r="KK62" s="1619"/>
      <c r="KL62" s="1619"/>
      <c r="KM62" s="1619"/>
      <c r="KN62" s="1619"/>
      <c r="KO62" s="1619"/>
      <c r="KP62" s="1619"/>
      <c r="KQ62" s="1619"/>
      <c r="KR62" s="1619"/>
      <c r="KS62" s="1619"/>
      <c r="KT62" s="1619"/>
      <c r="KU62" s="1619"/>
      <c r="KV62" s="1619"/>
      <c r="KW62" s="1619"/>
      <c r="KX62" s="1619"/>
      <c r="KY62" s="1619"/>
      <c r="KZ62" s="1619"/>
      <c r="LA62" s="1619"/>
      <c r="LB62" s="1619"/>
      <c r="LC62" s="1619"/>
      <c r="LD62" s="1619"/>
      <c r="LE62" s="1619"/>
      <c r="LF62" s="1619"/>
      <c r="LG62" s="1619"/>
      <c r="LH62" s="1619"/>
      <c r="LI62" s="1619"/>
      <c r="LJ62" s="1619"/>
      <c r="LK62" s="1619"/>
      <c r="LL62" s="1619"/>
      <c r="LM62" s="1619"/>
      <c r="LN62" s="1619"/>
      <c r="LO62" s="1619"/>
      <c r="LP62" s="1619"/>
      <c r="LQ62" s="1619"/>
      <c r="LR62" s="1619"/>
      <c r="LS62" s="1619"/>
      <c r="LT62" s="1619"/>
      <c r="LU62" s="1619"/>
      <c r="LV62" s="1619"/>
      <c r="LW62" s="1619"/>
      <c r="LX62" s="1619"/>
      <c r="LY62" s="1619"/>
      <c r="LZ62" s="1619"/>
      <c r="MA62" s="1619"/>
      <c r="MB62" s="1619"/>
      <c r="MC62" s="1619"/>
      <c r="MD62" s="1619"/>
      <c r="ME62" s="1619"/>
      <c r="MF62" s="1619"/>
      <c r="MG62" s="1619"/>
      <c r="MH62" s="1619"/>
      <c r="MI62" s="1619"/>
      <c r="MJ62" s="1619"/>
      <c r="MK62" s="1619"/>
      <c r="ML62" s="1619"/>
      <c r="MM62" s="1619"/>
      <c r="MN62" s="1619"/>
      <c r="MO62" s="1619"/>
      <c r="MP62" s="1619"/>
      <c r="MQ62" s="1619"/>
      <c r="MR62" s="1619"/>
      <c r="MS62" s="1619"/>
      <c r="MT62" s="1619"/>
      <c r="MU62" s="1619"/>
      <c r="MV62" s="1619"/>
      <c r="MW62" s="1619"/>
      <c r="MX62" s="1619"/>
      <c r="MY62" s="1619"/>
      <c r="MZ62" s="1619"/>
      <c r="NA62" s="1619"/>
      <c r="NB62" s="1619"/>
      <c r="NC62" s="1619"/>
      <c r="ND62" s="1619"/>
      <c r="NE62" s="1619"/>
      <c r="NF62" s="1619"/>
      <c r="NG62" s="1619"/>
      <c r="NH62" s="1619"/>
      <c r="NI62" s="1619"/>
      <c r="NJ62" s="1619"/>
      <c r="NK62" s="1619"/>
      <c r="NL62" s="1619"/>
      <c r="NM62" s="1619"/>
      <c r="NN62" s="1619"/>
      <c r="NO62" s="1619"/>
      <c r="NP62" s="1619"/>
      <c r="NQ62" s="1619"/>
      <c r="NR62" s="1619"/>
      <c r="NS62" s="1619"/>
      <c r="NT62" s="1619"/>
      <c r="NU62" s="1619"/>
      <c r="NV62" s="1619"/>
      <c r="NW62" s="1619"/>
      <c r="NX62" s="1619"/>
      <c r="NY62" s="1619"/>
      <c r="NZ62" s="1619"/>
      <c r="OA62" s="1619"/>
      <c r="OB62" s="1619"/>
      <c r="OC62" s="1619"/>
      <c r="OD62" s="1619"/>
      <c r="OE62" s="345" t="s">
        <v>929</v>
      </c>
      <c r="OF62" s="353">
        <v>43661</v>
      </c>
    </row>
    <row r="63" spans="1:396">
      <c r="A63" s="356">
        <f t="shared" si="26"/>
        <v>57</v>
      </c>
      <c r="B63" s="1618"/>
      <c r="C63" s="357">
        <f t="shared" si="27"/>
        <v>0</v>
      </c>
      <c r="D63" s="357">
        <f t="shared" si="27"/>
        <v>0</v>
      </c>
      <c r="E63" s="359">
        <f t="shared" si="5"/>
        <v>0</v>
      </c>
      <c r="F63" s="359">
        <f t="shared" si="28"/>
        <v>0</v>
      </c>
      <c r="G63" s="359">
        <f t="shared" si="7"/>
        <v>0</v>
      </c>
      <c r="H63" s="359">
        <f t="shared" si="29"/>
        <v>0</v>
      </c>
      <c r="I63" s="359">
        <f t="shared" si="9"/>
        <v>0</v>
      </c>
      <c r="J63" s="359">
        <f t="shared" si="30"/>
        <v>0</v>
      </c>
      <c r="K63" s="359">
        <f t="shared" si="11"/>
        <v>0</v>
      </c>
      <c r="L63" s="359">
        <f t="shared" si="31"/>
        <v>0</v>
      </c>
      <c r="M63" s="359">
        <f t="shared" si="13"/>
        <v>0</v>
      </c>
      <c r="N63" s="359">
        <f t="shared" si="32"/>
        <v>0</v>
      </c>
      <c r="O63" s="359">
        <f t="shared" si="15"/>
        <v>0</v>
      </c>
      <c r="P63" s="359">
        <f t="shared" si="33"/>
        <v>0</v>
      </c>
      <c r="Q63" s="359">
        <f t="shared" si="17"/>
        <v>0</v>
      </c>
      <c r="R63" s="359">
        <f t="shared" si="34"/>
        <v>0</v>
      </c>
      <c r="S63" s="359">
        <f t="shared" si="19"/>
        <v>0</v>
      </c>
      <c r="T63" s="359">
        <f t="shared" si="35"/>
        <v>0</v>
      </c>
      <c r="U63" s="359">
        <f t="shared" si="21"/>
        <v>0</v>
      </c>
      <c r="V63" s="359">
        <f t="shared" si="36"/>
        <v>0</v>
      </c>
      <c r="W63" s="359">
        <f t="shared" si="2"/>
        <v>0</v>
      </c>
      <c r="X63" s="359">
        <f t="shared" si="37"/>
        <v>0</v>
      </c>
      <c r="Y63" s="359">
        <f t="shared" si="3"/>
        <v>0</v>
      </c>
      <c r="Z63" s="359">
        <f t="shared" si="4"/>
        <v>0</v>
      </c>
      <c r="AA63" s="359">
        <f t="shared" si="24"/>
        <v>0</v>
      </c>
      <c r="AB63" s="359">
        <f t="shared" si="25"/>
        <v>0</v>
      </c>
      <c r="AC63" s="1619"/>
      <c r="AD63" s="1619"/>
      <c r="AE63" s="1619"/>
      <c r="AF63" s="1619"/>
      <c r="AG63" s="1619"/>
      <c r="AH63" s="1619"/>
      <c r="AI63" s="1619"/>
      <c r="AJ63" s="1619"/>
      <c r="AK63" s="1619"/>
      <c r="AL63" s="1619"/>
      <c r="AM63" s="1619"/>
      <c r="AN63" s="1619"/>
      <c r="AO63" s="1619"/>
      <c r="AP63" s="1619"/>
      <c r="AQ63" s="1619"/>
      <c r="AR63" s="1619"/>
      <c r="AS63" s="1619"/>
      <c r="AT63" s="1619"/>
      <c r="AU63" s="1619"/>
      <c r="AV63" s="1619"/>
      <c r="AW63" s="1619"/>
      <c r="AX63" s="1619"/>
      <c r="AY63" s="1619"/>
      <c r="AZ63" s="1619"/>
      <c r="BA63" s="1619"/>
      <c r="BB63" s="1619"/>
      <c r="BC63" s="1619"/>
      <c r="BD63" s="1619"/>
      <c r="BE63" s="1619"/>
      <c r="BF63" s="1619"/>
      <c r="BG63" s="1619"/>
      <c r="BH63" s="1619"/>
      <c r="BI63" s="1619"/>
      <c r="BJ63" s="1619"/>
      <c r="BK63" s="1619"/>
      <c r="BL63" s="1619"/>
      <c r="BM63" s="1619"/>
      <c r="BN63" s="1619"/>
      <c r="BO63" s="1619"/>
      <c r="BP63" s="1619"/>
      <c r="BQ63" s="1619"/>
      <c r="BR63" s="1619"/>
      <c r="BS63" s="1619"/>
      <c r="BT63" s="1619"/>
      <c r="BU63" s="1619"/>
      <c r="BV63" s="1619"/>
      <c r="BW63" s="1619"/>
      <c r="BX63" s="1619"/>
      <c r="BY63" s="1619"/>
      <c r="BZ63" s="1619"/>
      <c r="CA63" s="1619"/>
      <c r="CB63" s="1619"/>
      <c r="CC63" s="1619"/>
      <c r="CD63" s="1619"/>
      <c r="CE63" s="1619"/>
      <c r="CF63" s="1619"/>
      <c r="CG63" s="1619"/>
      <c r="CH63" s="1619"/>
      <c r="CI63" s="1619"/>
      <c r="CJ63" s="1619"/>
      <c r="CK63" s="1619"/>
      <c r="CL63" s="1619"/>
      <c r="CM63" s="1619"/>
      <c r="CN63" s="1619"/>
      <c r="CO63" s="1619"/>
      <c r="CP63" s="1619"/>
      <c r="CQ63" s="1619"/>
      <c r="CR63" s="1619"/>
      <c r="CS63" s="1619"/>
      <c r="CT63" s="1619"/>
      <c r="CU63" s="1619"/>
      <c r="CV63" s="1619"/>
      <c r="CW63" s="1619"/>
      <c r="CX63" s="1619"/>
      <c r="CY63" s="1619"/>
      <c r="CZ63" s="1619"/>
      <c r="DA63" s="1619"/>
      <c r="DB63" s="1619"/>
      <c r="DC63" s="1619"/>
      <c r="DD63" s="1619"/>
      <c r="DE63" s="1619"/>
      <c r="DF63" s="1619"/>
      <c r="DG63" s="1619"/>
      <c r="DH63" s="1619"/>
      <c r="DI63" s="1619"/>
      <c r="DJ63" s="1619"/>
      <c r="DK63" s="1619"/>
      <c r="DL63" s="1619"/>
      <c r="DM63" s="1619"/>
      <c r="DN63" s="1619"/>
      <c r="DO63" s="1619"/>
      <c r="DP63" s="1619"/>
      <c r="DQ63" s="1619"/>
      <c r="DR63" s="1619"/>
      <c r="DS63" s="1619"/>
      <c r="DT63" s="1619"/>
      <c r="DU63" s="1619"/>
      <c r="DV63" s="1619"/>
      <c r="DW63" s="1619"/>
      <c r="DX63" s="1619"/>
      <c r="DY63" s="1619"/>
      <c r="DZ63" s="1619"/>
      <c r="EA63" s="1619"/>
      <c r="EB63" s="1619"/>
      <c r="EC63" s="1619"/>
      <c r="ED63" s="1619"/>
      <c r="EE63" s="1619"/>
      <c r="EF63" s="1619"/>
      <c r="EG63" s="1619"/>
      <c r="EH63" s="1619"/>
      <c r="EI63" s="1619"/>
      <c r="EJ63" s="1619"/>
      <c r="EK63" s="1619"/>
      <c r="EL63" s="1619"/>
      <c r="EM63" s="1619"/>
      <c r="EN63" s="1619"/>
      <c r="EO63" s="1619"/>
      <c r="EP63" s="1619"/>
      <c r="EQ63" s="1619"/>
      <c r="ER63" s="1619"/>
      <c r="ES63" s="1619"/>
      <c r="ET63" s="1619"/>
      <c r="EU63" s="1619"/>
      <c r="EV63" s="1619"/>
      <c r="EW63" s="1619"/>
      <c r="EX63" s="1619"/>
      <c r="EY63" s="1619"/>
      <c r="EZ63" s="1619"/>
      <c r="FA63" s="1619"/>
      <c r="FB63" s="1619"/>
      <c r="FC63" s="1619"/>
      <c r="FD63" s="1619"/>
      <c r="FE63" s="1619"/>
      <c r="FF63" s="1619"/>
      <c r="FG63" s="1619"/>
      <c r="FH63" s="1619"/>
      <c r="FI63" s="1619"/>
      <c r="FJ63" s="1619"/>
      <c r="FK63" s="1619"/>
      <c r="FL63" s="1619"/>
      <c r="FM63" s="1619"/>
      <c r="FN63" s="1619"/>
      <c r="FO63" s="1619"/>
      <c r="FP63" s="1619"/>
      <c r="FQ63" s="1619"/>
      <c r="FR63" s="1619"/>
      <c r="FS63" s="1619"/>
      <c r="FT63" s="1619"/>
      <c r="FU63" s="1619"/>
      <c r="FV63" s="1619"/>
      <c r="FW63" s="1619"/>
      <c r="FX63" s="1619"/>
      <c r="FY63" s="1619"/>
      <c r="FZ63" s="1619"/>
      <c r="GA63" s="1619"/>
      <c r="GB63" s="1619"/>
      <c r="GC63" s="1619"/>
      <c r="GD63" s="1619"/>
      <c r="GE63" s="1619"/>
      <c r="GF63" s="1619"/>
      <c r="GG63" s="1619"/>
      <c r="GH63" s="1619"/>
      <c r="GI63" s="1619"/>
      <c r="GJ63" s="1619"/>
      <c r="GK63" s="1619"/>
      <c r="GL63" s="1619"/>
      <c r="GM63" s="1619"/>
      <c r="GN63" s="1619"/>
      <c r="GO63" s="1619"/>
      <c r="GP63" s="1619"/>
      <c r="GQ63" s="1619"/>
      <c r="GR63" s="1619"/>
      <c r="GS63" s="1619"/>
      <c r="GT63" s="1619"/>
      <c r="GU63" s="1619"/>
      <c r="GV63" s="1619"/>
      <c r="GW63" s="1619"/>
      <c r="GX63" s="1619"/>
      <c r="GY63" s="1619"/>
      <c r="GZ63" s="1619"/>
      <c r="HA63" s="1619"/>
      <c r="HB63" s="1619"/>
      <c r="HC63" s="1619"/>
      <c r="HD63" s="1619"/>
      <c r="HE63" s="1619"/>
      <c r="HF63" s="1619"/>
      <c r="HG63" s="1619"/>
      <c r="HH63" s="1619"/>
      <c r="HI63" s="1619"/>
      <c r="HJ63" s="1619"/>
      <c r="HK63" s="1619"/>
      <c r="HL63" s="1619"/>
      <c r="HM63" s="1619"/>
      <c r="HN63" s="1619"/>
      <c r="HO63" s="1619"/>
      <c r="HP63" s="1619"/>
      <c r="HQ63" s="1619"/>
      <c r="HR63" s="1619"/>
      <c r="HS63" s="1619"/>
      <c r="HT63" s="1619"/>
      <c r="HU63" s="1619"/>
      <c r="HV63" s="1619"/>
      <c r="HW63" s="1619"/>
      <c r="HX63" s="1619"/>
      <c r="HY63" s="1619"/>
      <c r="HZ63" s="1619"/>
      <c r="IA63" s="1619"/>
      <c r="IB63" s="1619"/>
      <c r="IC63" s="1619"/>
      <c r="ID63" s="1619"/>
      <c r="IE63" s="1619"/>
      <c r="IF63" s="1619"/>
      <c r="IG63" s="1619"/>
      <c r="IH63" s="1619"/>
      <c r="II63" s="1619"/>
      <c r="IJ63" s="1619"/>
      <c r="IK63" s="1619"/>
      <c r="IL63" s="1619"/>
      <c r="IM63" s="1619"/>
      <c r="IN63" s="1619"/>
      <c r="IO63" s="1619"/>
      <c r="IP63" s="1619"/>
      <c r="IQ63" s="1619"/>
      <c r="IR63" s="1619"/>
      <c r="IS63" s="1619"/>
      <c r="IT63" s="1619"/>
      <c r="IU63" s="1619"/>
      <c r="IV63" s="1619"/>
      <c r="IW63" s="1619"/>
      <c r="IX63" s="1619"/>
      <c r="IY63" s="1619"/>
      <c r="IZ63" s="1619"/>
      <c r="JA63" s="1619"/>
      <c r="JB63" s="1619"/>
      <c r="JC63" s="1619"/>
      <c r="JD63" s="1619"/>
      <c r="JE63" s="1619"/>
      <c r="JF63" s="1619"/>
      <c r="JG63" s="1619"/>
      <c r="JH63" s="1619"/>
      <c r="JI63" s="1619"/>
      <c r="JJ63" s="1619"/>
      <c r="JK63" s="1619"/>
      <c r="JL63" s="1619"/>
      <c r="JM63" s="1619"/>
      <c r="JN63" s="1619"/>
      <c r="JO63" s="1619"/>
      <c r="JP63" s="1619"/>
      <c r="JQ63" s="1619"/>
      <c r="JR63" s="1619"/>
      <c r="JS63" s="1619"/>
      <c r="JT63" s="1619"/>
      <c r="JU63" s="1619"/>
      <c r="JV63" s="1619"/>
      <c r="JW63" s="1619"/>
      <c r="JX63" s="1619"/>
      <c r="JY63" s="1619"/>
      <c r="JZ63" s="1619"/>
      <c r="KA63" s="1619"/>
      <c r="KB63" s="1619"/>
      <c r="KC63" s="1619"/>
      <c r="KD63" s="1619"/>
      <c r="KE63" s="1619"/>
      <c r="KF63" s="1619"/>
      <c r="KG63" s="1619"/>
      <c r="KH63" s="1619"/>
      <c r="KI63" s="1619"/>
      <c r="KJ63" s="1619"/>
      <c r="KK63" s="1619"/>
      <c r="KL63" s="1619"/>
      <c r="KM63" s="1619"/>
      <c r="KN63" s="1619"/>
      <c r="KO63" s="1619"/>
      <c r="KP63" s="1619"/>
      <c r="KQ63" s="1619"/>
      <c r="KR63" s="1619"/>
      <c r="KS63" s="1619"/>
      <c r="KT63" s="1619"/>
      <c r="KU63" s="1619"/>
      <c r="KV63" s="1619"/>
      <c r="KW63" s="1619"/>
      <c r="KX63" s="1619"/>
      <c r="KY63" s="1619"/>
      <c r="KZ63" s="1619"/>
      <c r="LA63" s="1619"/>
      <c r="LB63" s="1619"/>
      <c r="LC63" s="1619"/>
      <c r="LD63" s="1619"/>
      <c r="LE63" s="1619"/>
      <c r="LF63" s="1619"/>
      <c r="LG63" s="1619"/>
      <c r="LH63" s="1619"/>
      <c r="LI63" s="1619"/>
      <c r="LJ63" s="1619"/>
      <c r="LK63" s="1619"/>
      <c r="LL63" s="1619"/>
      <c r="LM63" s="1619"/>
      <c r="LN63" s="1619"/>
      <c r="LO63" s="1619"/>
      <c r="LP63" s="1619"/>
      <c r="LQ63" s="1619"/>
      <c r="LR63" s="1619"/>
      <c r="LS63" s="1619"/>
      <c r="LT63" s="1619"/>
      <c r="LU63" s="1619"/>
      <c r="LV63" s="1619"/>
      <c r="LW63" s="1619"/>
      <c r="LX63" s="1619"/>
      <c r="LY63" s="1619"/>
      <c r="LZ63" s="1619"/>
      <c r="MA63" s="1619"/>
      <c r="MB63" s="1619"/>
      <c r="MC63" s="1619"/>
      <c r="MD63" s="1619"/>
      <c r="ME63" s="1619"/>
      <c r="MF63" s="1619"/>
      <c r="MG63" s="1619"/>
      <c r="MH63" s="1619"/>
      <c r="MI63" s="1619"/>
      <c r="MJ63" s="1619"/>
      <c r="MK63" s="1619"/>
      <c r="ML63" s="1619"/>
      <c r="MM63" s="1619"/>
      <c r="MN63" s="1619"/>
      <c r="MO63" s="1619"/>
      <c r="MP63" s="1619"/>
      <c r="MQ63" s="1619"/>
      <c r="MR63" s="1619"/>
      <c r="MS63" s="1619"/>
      <c r="MT63" s="1619"/>
      <c r="MU63" s="1619"/>
      <c r="MV63" s="1619"/>
      <c r="MW63" s="1619"/>
      <c r="MX63" s="1619"/>
      <c r="MY63" s="1619"/>
      <c r="MZ63" s="1619"/>
      <c r="NA63" s="1619"/>
      <c r="NB63" s="1619"/>
      <c r="NC63" s="1619"/>
      <c r="ND63" s="1619"/>
      <c r="NE63" s="1619"/>
      <c r="NF63" s="1619"/>
      <c r="NG63" s="1619"/>
      <c r="NH63" s="1619"/>
      <c r="NI63" s="1619"/>
      <c r="NJ63" s="1619"/>
      <c r="NK63" s="1619"/>
      <c r="NL63" s="1619"/>
      <c r="NM63" s="1619"/>
      <c r="NN63" s="1619"/>
      <c r="NO63" s="1619"/>
      <c r="NP63" s="1619"/>
      <c r="NQ63" s="1619"/>
      <c r="NR63" s="1619"/>
      <c r="NS63" s="1619"/>
      <c r="NT63" s="1619"/>
      <c r="NU63" s="1619"/>
      <c r="NV63" s="1619"/>
      <c r="NW63" s="1619"/>
      <c r="NX63" s="1619"/>
      <c r="NY63" s="1619"/>
      <c r="NZ63" s="1619"/>
      <c r="OA63" s="1619"/>
      <c r="OB63" s="1619"/>
      <c r="OC63" s="1619"/>
      <c r="OD63" s="1619"/>
      <c r="OE63" s="345" t="s">
        <v>929</v>
      </c>
      <c r="OF63" s="353">
        <v>43689</v>
      </c>
    </row>
    <row r="64" spans="1:396">
      <c r="A64" s="356">
        <f t="shared" si="26"/>
        <v>58</v>
      </c>
      <c r="B64" s="1618"/>
      <c r="C64" s="357">
        <f t="shared" si="27"/>
        <v>0</v>
      </c>
      <c r="D64" s="357">
        <f t="shared" si="27"/>
        <v>0</v>
      </c>
      <c r="E64" s="359">
        <f t="shared" si="5"/>
        <v>0</v>
      </c>
      <c r="F64" s="359">
        <f t="shared" si="28"/>
        <v>0</v>
      </c>
      <c r="G64" s="359">
        <f t="shared" si="7"/>
        <v>0</v>
      </c>
      <c r="H64" s="359">
        <f t="shared" si="29"/>
        <v>0</v>
      </c>
      <c r="I64" s="359">
        <f t="shared" si="9"/>
        <v>0</v>
      </c>
      <c r="J64" s="359">
        <f t="shared" si="30"/>
        <v>0</v>
      </c>
      <c r="K64" s="359">
        <f t="shared" si="11"/>
        <v>0</v>
      </c>
      <c r="L64" s="359">
        <f t="shared" si="31"/>
        <v>0</v>
      </c>
      <c r="M64" s="359">
        <f t="shared" si="13"/>
        <v>0</v>
      </c>
      <c r="N64" s="359">
        <f t="shared" si="32"/>
        <v>0</v>
      </c>
      <c r="O64" s="359">
        <f t="shared" si="15"/>
        <v>0</v>
      </c>
      <c r="P64" s="359">
        <f t="shared" si="33"/>
        <v>0</v>
      </c>
      <c r="Q64" s="359">
        <f t="shared" si="17"/>
        <v>0</v>
      </c>
      <c r="R64" s="359">
        <f t="shared" si="34"/>
        <v>0</v>
      </c>
      <c r="S64" s="359">
        <f t="shared" si="19"/>
        <v>0</v>
      </c>
      <c r="T64" s="359">
        <f t="shared" si="35"/>
        <v>0</v>
      </c>
      <c r="U64" s="359">
        <f t="shared" si="21"/>
        <v>0</v>
      </c>
      <c r="V64" s="359">
        <f t="shared" si="36"/>
        <v>0</v>
      </c>
      <c r="W64" s="359">
        <f t="shared" si="2"/>
        <v>0</v>
      </c>
      <c r="X64" s="359">
        <f t="shared" si="37"/>
        <v>0</v>
      </c>
      <c r="Y64" s="359">
        <f t="shared" si="3"/>
        <v>0</v>
      </c>
      <c r="Z64" s="359">
        <f t="shared" si="4"/>
        <v>0</v>
      </c>
      <c r="AA64" s="359">
        <f t="shared" si="24"/>
        <v>0</v>
      </c>
      <c r="AB64" s="359">
        <f t="shared" si="25"/>
        <v>0</v>
      </c>
      <c r="AC64" s="1619"/>
      <c r="AD64" s="1619"/>
      <c r="AE64" s="1619"/>
      <c r="AF64" s="1619"/>
      <c r="AG64" s="1619"/>
      <c r="AH64" s="1619"/>
      <c r="AI64" s="1619"/>
      <c r="AJ64" s="1619"/>
      <c r="AK64" s="1619"/>
      <c r="AL64" s="1619"/>
      <c r="AM64" s="1619"/>
      <c r="AN64" s="1619"/>
      <c r="AO64" s="1619"/>
      <c r="AP64" s="1619"/>
      <c r="AQ64" s="1619"/>
      <c r="AR64" s="1619"/>
      <c r="AS64" s="1619"/>
      <c r="AT64" s="1619"/>
      <c r="AU64" s="1619"/>
      <c r="AV64" s="1619"/>
      <c r="AW64" s="1619"/>
      <c r="AX64" s="1619"/>
      <c r="AY64" s="1619"/>
      <c r="AZ64" s="1619"/>
      <c r="BA64" s="1619"/>
      <c r="BB64" s="1619"/>
      <c r="BC64" s="1619"/>
      <c r="BD64" s="1619"/>
      <c r="BE64" s="1619"/>
      <c r="BF64" s="1619"/>
      <c r="BG64" s="1619"/>
      <c r="BH64" s="1619"/>
      <c r="BI64" s="1619"/>
      <c r="BJ64" s="1619"/>
      <c r="BK64" s="1619"/>
      <c r="BL64" s="1619"/>
      <c r="BM64" s="1619"/>
      <c r="BN64" s="1619"/>
      <c r="BO64" s="1619"/>
      <c r="BP64" s="1619"/>
      <c r="BQ64" s="1619"/>
      <c r="BR64" s="1619"/>
      <c r="BS64" s="1619"/>
      <c r="BT64" s="1619"/>
      <c r="BU64" s="1619"/>
      <c r="BV64" s="1619"/>
      <c r="BW64" s="1619"/>
      <c r="BX64" s="1619"/>
      <c r="BY64" s="1619"/>
      <c r="BZ64" s="1619"/>
      <c r="CA64" s="1619"/>
      <c r="CB64" s="1619"/>
      <c r="CC64" s="1619"/>
      <c r="CD64" s="1619"/>
      <c r="CE64" s="1619"/>
      <c r="CF64" s="1619"/>
      <c r="CG64" s="1619"/>
      <c r="CH64" s="1619"/>
      <c r="CI64" s="1619"/>
      <c r="CJ64" s="1619"/>
      <c r="CK64" s="1619"/>
      <c r="CL64" s="1619"/>
      <c r="CM64" s="1619"/>
      <c r="CN64" s="1619"/>
      <c r="CO64" s="1619"/>
      <c r="CP64" s="1619"/>
      <c r="CQ64" s="1619"/>
      <c r="CR64" s="1619"/>
      <c r="CS64" s="1619"/>
      <c r="CT64" s="1619"/>
      <c r="CU64" s="1619"/>
      <c r="CV64" s="1619"/>
      <c r="CW64" s="1619"/>
      <c r="CX64" s="1619"/>
      <c r="CY64" s="1619"/>
      <c r="CZ64" s="1619"/>
      <c r="DA64" s="1619"/>
      <c r="DB64" s="1619"/>
      <c r="DC64" s="1619"/>
      <c r="DD64" s="1619"/>
      <c r="DE64" s="1619"/>
      <c r="DF64" s="1619"/>
      <c r="DG64" s="1619"/>
      <c r="DH64" s="1619"/>
      <c r="DI64" s="1619"/>
      <c r="DJ64" s="1619"/>
      <c r="DK64" s="1619"/>
      <c r="DL64" s="1619"/>
      <c r="DM64" s="1619"/>
      <c r="DN64" s="1619"/>
      <c r="DO64" s="1619"/>
      <c r="DP64" s="1619"/>
      <c r="DQ64" s="1619"/>
      <c r="DR64" s="1619"/>
      <c r="DS64" s="1619"/>
      <c r="DT64" s="1619"/>
      <c r="DU64" s="1619"/>
      <c r="DV64" s="1619"/>
      <c r="DW64" s="1619"/>
      <c r="DX64" s="1619"/>
      <c r="DY64" s="1619"/>
      <c r="DZ64" s="1619"/>
      <c r="EA64" s="1619"/>
      <c r="EB64" s="1619"/>
      <c r="EC64" s="1619"/>
      <c r="ED64" s="1619"/>
      <c r="EE64" s="1619"/>
      <c r="EF64" s="1619"/>
      <c r="EG64" s="1619"/>
      <c r="EH64" s="1619"/>
      <c r="EI64" s="1619"/>
      <c r="EJ64" s="1619"/>
      <c r="EK64" s="1619"/>
      <c r="EL64" s="1619"/>
      <c r="EM64" s="1619"/>
      <c r="EN64" s="1619"/>
      <c r="EO64" s="1619"/>
      <c r="EP64" s="1619"/>
      <c r="EQ64" s="1619"/>
      <c r="ER64" s="1619"/>
      <c r="ES64" s="1619"/>
      <c r="ET64" s="1619"/>
      <c r="EU64" s="1619"/>
      <c r="EV64" s="1619"/>
      <c r="EW64" s="1619"/>
      <c r="EX64" s="1619"/>
      <c r="EY64" s="1619"/>
      <c r="EZ64" s="1619"/>
      <c r="FA64" s="1619"/>
      <c r="FB64" s="1619"/>
      <c r="FC64" s="1619"/>
      <c r="FD64" s="1619"/>
      <c r="FE64" s="1619"/>
      <c r="FF64" s="1619"/>
      <c r="FG64" s="1619"/>
      <c r="FH64" s="1619"/>
      <c r="FI64" s="1619"/>
      <c r="FJ64" s="1619"/>
      <c r="FK64" s="1619"/>
      <c r="FL64" s="1619"/>
      <c r="FM64" s="1619"/>
      <c r="FN64" s="1619"/>
      <c r="FO64" s="1619"/>
      <c r="FP64" s="1619"/>
      <c r="FQ64" s="1619"/>
      <c r="FR64" s="1619"/>
      <c r="FS64" s="1619"/>
      <c r="FT64" s="1619"/>
      <c r="FU64" s="1619"/>
      <c r="FV64" s="1619"/>
      <c r="FW64" s="1619"/>
      <c r="FX64" s="1619"/>
      <c r="FY64" s="1619"/>
      <c r="FZ64" s="1619"/>
      <c r="GA64" s="1619"/>
      <c r="GB64" s="1619"/>
      <c r="GC64" s="1619"/>
      <c r="GD64" s="1619"/>
      <c r="GE64" s="1619"/>
      <c r="GF64" s="1619"/>
      <c r="GG64" s="1619"/>
      <c r="GH64" s="1619"/>
      <c r="GI64" s="1619"/>
      <c r="GJ64" s="1619"/>
      <c r="GK64" s="1619"/>
      <c r="GL64" s="1619"/>
      <c r="GM64" s="1619"/>
      <c r="GN64" s="1619"/>
      <c r="GO64" s="1619"/>
      <c r="GP64" s="1619"/>
      <c r="GQ64" s="1619"/>
      <c r="GR64" s="1619"/>
      <c r="GS64" s="1619"/>
      <c r="GT64" s="1619"/>
      <c r="GU64" s="1619"/>
      <c r="GV64" s="1619"/>
      <c r="GW64" s="1619"/>
      <c r="GX64" s="1619"/>
      <c r="GY64" s="1619"/>
      <c r="GZ64" s="1619"/>
      <c r="HA64" s="1619"/>
      <c r="HB64" s="1619"/>
      <c r="HC64" s="1619"/>
      <c r="HD64" s="1619"/>
      <c r="HE64" s="1619"/>
      <c r="HF64" s="1619"/>
      <c r="HG64" s="1619"/>
      <c r="HH64" s="1619"/>
      <c r="HI64" s="1619"/>
      <c r="HJ64" s="1619"/>
      <c r="HK64" s="1619"/>
      <c r="HL64" s="1619"/>
      <c r="HM64" s="1619"/>
      <c r="HN64" s="1619"/>
      <c r="HO64" s="1619"/>
      <c r="HP64" s="1619"/>
      <c r="HQ64" s="1619"/>
      <c r="HR64" s="1619"/>
      <c r="HS64" s="1619"/>
      <c r="HT64" s="1619"/>
      <c r="HU64" s="1619"/>
      <c r="HV64" s="1619"/>
      <c r="HW64" s="1619"/>
      <c r="HX64" s="1619"/>
      <c r="HY64" s="1619"/>
      <c r="HZ64" s="1619"/>
      <c r="IA64" s="1619"/>
      <c r="IB64" s="1619"/>
      <c r="IC64" s="1619"/>
      <c r="ID64" s="1619"/>
      <c r="IE64" s="1619"/>
      <c r="IF64" s="1619"/>
      <c r="IG64" s="1619"/>
      <c r="IH64" s="1619"/>
      <c r="II64" s="1619"/>
      <c r="IJ64" s="1619"/>
      <c r="IK64" s="1619"/>
      <c r="IL64" s="1619"/>
      <c r="IM64" s="1619"/>
      <c r="IN64" s="1619"/>
      <c r="IO64" s="1619"/>
      <c r="IP64" s="1619"/>
      <c r="IQ64" s="1619"/>
      <c r="IR64" s="1619"/>
      <c r="IS64" s="1619"/>
      <c r="IT64" s="1619"/>
      <c r="IU64" s="1619"/>
      <c r="IV64" s="1619"/>
      <c r="IW64" s="1619"/>
      <c r="IX64" s="1619"/>
      <c r="IY64" s="1619"/>
      <c r="IZ64" s="1619"/>
      <c r="JA64" s="1619"/>
      <c r="JB64" s="1619"/>
      <c r="JC64" s="1619"/>
      <c r="JD64" s="1619"/>
      <c r="JE64" s="1619"/>
      <c r="JF64" s="1619"/>
      <c r="JG64" s="1619"/>
      <c r="JH64" s="1619"/>
      <c r="JI64" s="1619"/>
      <c r="JJ64" s="1619"/>
      <c r="JK64" s="1619"/>
      <c r="JL64" s="1619"/>
      <c r="JM64" s="1619"/>
      <c r="JN64" s="1619"/>
      <c r="JO64" s="1619"/>
      <c r="JP64" s="1619"/>
      <c r="JQ64" s="1619"/>
      <c r="JR64" s="1619"/>
      <c r="JS64" s="1619"/>
      <c r="JT64" s="1619"/>
      <c r="JU64" s="1619"/>
      <c r="JV64" s="1619"/>
      <c r="JW64" s="1619"/>
      <c r="JX64" s="1619"/>
      <c r="JY64" s="1619"/>
      <c r="JZ64" s="1619"/>
      <c r="KA64" s="1619"/>
      <c r="KB64" s="1619"/>
      <c r="KC64" s="1619"/>
      <c r="KD64" s="1619"/>
      <c r="KE64" s="1619"/>
      <c r="KF64" s="1619"/>
      <c r="KG64" s="1619"/>
      <c r="KH64" s="1619"/>
      <c r="KI64" s="1619"/>
      <c r="KJ64" s="1619"/>
      <c r="KK64" s="1619"/>
      <c r="KL64" s="1619"/>
      <c r="KM64" s="1619"/>
      <c r="KN64" s="1619"/>
      <c r="KO64" s="1619"/>
      <c r="KP64" s="1619"/>
      <c r="KQ64" s="1619"/>
      <c r="KR64" s="1619"/>
      <c r="KS64" s="1619"/>
      <c r="KT64" s="1619"/>
      <c r="KU64" s="1619"/>
      <c r="KV64" s="1619"/>
      <c r="KW64" s="1619"/>
      <c r="KX64" s="1619"/>
      <c r="KY64" s="1619"/>
      <c r="KZ64" s="1619"/>
      <c r="LA64" s="1619"/>
      <c r="LB64" s="1619"/>
      <c r="LC64" s="1619"/>
      <c r="LD64" s="1619"/>
      <c r="LE64" s="1619"/>
      <c r="LF64" s="1619"/>
      <c r="LG64" s="1619"/>
      <c r="LH64" s="1619"/>
      <c r="LI64" s="1619"/>
      <c r="LJ64" s="1619"/>
      <c r="LK64" s="1619"/>
      <c r="LL64" s="1619"/>
      <c r="LM64" s="1619"/>
      <c r="LN64" s="1619"/>
      <c r="LO64" s="1619"/>
      <c r="LP64" s="1619"/>
      <c r="LQ64" s="1619"/>
      <c r="LR64" s="1619"/>
      <c r="LS64" s="1619"/>
      <c r="LT64" s="1619"/>
      <c r="LU64" s="1619"/>
      <c r="LV64" s="1619"/>
      <c r="LW64" s="1619"/>
      <c r="LX64" s="1619"/>
      <c r="LY64" s="1619"/>
      <c r="LZ64" s="1619"/>
      <c r="MA64" s="1619"/>
      <c r="MB64" s="1619"/>
      <c r="MC64" s="1619"/>
      <c r="MD64" s="1619"/>
      <c r="ME64" s="1619"/>
      <c r="MF64" s="1619"/>
      <c r="MG64" s="1619"/>
      <c r="MH64" s="1619"/>
      <c r="MI64" s="1619"/>
      <c r="MJ64" s="1619"/>
      <c r="MK64" s="1619"/>
      <c r="ML64" s="1619"/>
      <c r="MM64" s="1619"/>
      <c r="MN64" s="1619"/>
      <c r="MO64" s="1619"/>
      <c r="MP64" s="1619"/>
      <c r="MQ64" s="1619"/>
      <c r="MR64" s="1619"/>
      <c r="MS64" s="1619"/>
      <c r="MT64" s="1619"/>
      <c r="MU64" s="1619"/>
      <c r="MV64" s="1619"/>
      <c r="MW64" s="1619"/>
      <c r="MX64" s="1619"/>
      <c r="MY64" s="1619"/>
      <c r="MZ64" s="1619"/>
      <c r="NA64" s="1619"/>
      <c r="NB64" s="1619"/>
      <c r="NC64" s="1619"/>
      <c r="ND64" s="1619"/>
      <c r="NE64" s="1619"/>
      <c r="NF64" s="1619"/>
      <c r="NG64" s="1619"/>
      <c r="NH64" s="1619"/>
      <c r="NI64" s="1619"/>
      <c r="NJ64" s="1619"/>
      <c r="NK64" s="1619"/>
      <c r="NL64" s="1619"/>
      <c r="NM64" s="1619"/>
      <c r="NN64" s="1619"/>
      <c r="NO64" s="1619"/>
      <c r="NP64" s="1619"/>
      <c r="NQ64" s="1619"/>
      <c r="NR64" s="1619"/>
      <c r="NS64" s="1619"/>
      <c r="NT64" s="1619"/>
      <c r="NU64" s="1619"/>
      <c r="NV64" s="1619"/>
      <c r="NW64" s="1619"/>
      <c r="NX64" s="1619"/>
      <c r="NY64" s="1619"/>
      <c r="NZ64" s="1619"/>
      <c r="OA64" s="1619"/>
      <c r="OB64" s="1619"/>
      <c r="OC64" s="1619"/>
      <c r="OD64" s="1619"/>
      <c r="OE64" s="345" t="s">
        <v>929</v>
      </c>
      <c r="OF64" s="353">
        <v>43724</v>
      </c>
    </row>
    <row r="65" spans="1:396">
      <c r="A65" s="356">
        <f t="shared" si="26"/>
        <v>59</v>
      </c>
      <c r="B65" s="1618"/>
      <c r="C65" s="357">
        <f t="shared" si="27"/>
        <v>0</v>
      </c>
      <c r="D65" s="357">
        <f t="shared" si="27"/>
        <v>0</v>
      </c>
      <c r="E65" s="359">
        <f t="shared" si="5"/>
        <v>0</v>
      </c>
      <c r="F65" s="359">
        <f t="shared" si="28"/>
        <v>0</v>
      </c>
      <c r="G65" s="359">
        <f t="shared" si="7"/>
        <v>0</v>
      </c>
      <c r="H65" s="359">
        <f t="shared" si="29"/>
        <v>0</v>
      </c>
      <c r="I65" s="359">
        <f t="shared" si="9"/>
        <v>0</v>
      </c>
      <c r="J65" s="359">
        <f t="shared" si="30"/>
        <v>0</v>
      </c>
      <c r="K65" s="359">
        <f t="shared" si="11"/>
        <v>0</v>
      </c>
      <c r="L65" s="359">
        <f t="shared" si="31"/>
        <v>0</v>
      </c>
      <c r="M65" s="359">
        <f t="shared" si="13"/>
        <v>0</v>
      </c>
      <c r="N65" s="359">
        <f t="shared" si="32"/>
        <v>0</v>
      </c>
      <c r="O65" s="359">
        <f t="shared" si="15"/>
        <v>0</v>
      </c>
      <c r="P65" s="359">
        <f t="shared" si="33"/>
        <v>0</v>
      </c>
      <c r="Q65" s="359">
        <f t="shared" si="17"/>
        <v>0</v>
      </c>
      <c r="R65" s="359">
        <f t="shared" si="34"/>
        <v>0</v>
      </c>
      <c r="S65" s="359">
        <f t="shared" si="19"/>
        <v>0</v>
      </c>
      <c r="T65" s="359">
        <f t="shared" si="35"/>
        <v>0</v>
      </c>
      <c r="U65" s="359">
        <f t="shared" si="21"/>
        <v>0</v>
      </c>
      <c r="V65" s="359">
        <f t="shared" si="36"/>
        <v>0</v>
      </c>
      <c r="W65" s="359">
        <f t="shared" si="2"/>
        <v>0</v>
      </c>
      <c r="X65" s="359">
        <f t="shared" si="37"/>
        <v>0</v>
      </c>
      <c r="Y65" s="359">
        <f t="shared" si="3"/>
        <v>0</v>
      </c>
      <c r="Z65" s="359">
        <f t="shared" si="4"/>
        <v>0</v>
      </c>
      <c r="AA65" s="359">
        <f t="shared" si="24"/>
        <v>0</v>
      </c>
      <c r="AB65" s="359">
        <f t="shared" si="25"/>
        <v>0</v>
      </c>
      <c r="AC65" s="1619"/>
      <c r="AD65" s="1619"/>
      <c r="AE65" s="1619"/>
      <c r="AF65" s="1619"/>
      <c r="AG65" s="1619"/>
      <c r="AH65" s="1619"/>
      <c r="AI65" s="1619"/>
      <c r="AJ65" s="1619"/>
      <c r="AK65" s="1619"/>
      <c r="AL65" s="1619"/>
      <c r="AM65" s="1619"/>
      <c r="AN65" s="1619"/>
      <c r="AO65" s="1619"/>
      <c r="AP65" s="1619"/>
      <c r="AQ65" s="1619"/>
      <c r="AR65" s="1619"/>
      <c r="AS65" s="1619"/>
      <c r="AT65" s="1619"/>
      <c r="AU65" s="1619"/>
      <c r="AV65" s="1619"/>
      <c r="AW65" s="1619"/>
      <c r="AX65" s="1619"/>
      <c r="AY65" s="1619"/>
      <c r="AZ65" s="1619"/>
      <c r="BA65" s="1619"/>
      <c r="BB65" s="1619"/>
      <c r="BC65" s="1619"/>
      <c r="BD65" s="1619"/>
      <c r="BE65" s="1619"/>
      <c r="BF65" s="1619"/>
      <c r="BG65" s="1619"/>
      <c r="BH65" s="1619"/>
      <c r="BI65" s="1619"/>
      <c r="BJ65" s="1619"/>
      <c r="BK65" s="1619"/>
      <c r="BL65" s="1619"/>
      <c r="BM65" s="1619"/>
      <c r="BN65" s="1619"/>
      <c r="BO65" s="1619"/>
      <c r="BP65" s="1619"/>
      <c r="BQ65" s="1619"/>
      <c r="BR65" s="1619"/>
      <c r="BS65" s="1619"/>
      <c r="BT65" s="1619"/>
      <c r="BU65" s="1619"/>
      <c r="BV65" s="1619"/>
      <c r="BW65" s="1619"/>
      <c r="BX65" s="1619"/>
      <c r="BY65" s="1619"/>
      <c r="BZ65" s="1619"/>
      <c r="CA65" s="1619"/>
      <c r="CB65" s="1619"/>
      <c r="CC65" s="1619"/>
      <c r="CD65" s="1619"/>
      <c r="CE65" s="1619"/>
      <c r="CF65" s="1619"/>
      <c r="CG65" s="1619"/>
      <c r="CH65" s="1619"/>
      <c r="CI65" s="1619"/>
      <c r="CJ65" s="1619"/>
      <c r="CK65" s="1619"/>
      <c r="CL65" s="1619"/>
      <c r="CM65" s="1619"/>
      <c r="CN65" s="1619"/>
      <c r="CO65" s="1619"/>
      <c r="CP65" s="1619"/>
      <c r="CQ65" s="1619"/>
      <c r="CR65" s="1619"/>
      <c r="CS65" s="1619"/>
      <c r="CT65" s="1619"/>
      <c r="CU65" s="1619"/>
      <c r="CV65" s="1619"/>
      <c r="CW65" s="1619"/>
      <c r="CX65" s="1619"/>
      <c r="CY65" s="1619"/>
      <c r="CZ65" s="1619"/>
      <c r="DA65" s="1619"/>
      <c r="DB65" s="1619"/>
      <c r="DC65" s="1619"/>
      <c r="DD65" s="1619"/>
      <c r="DE65" s="1619"/>
      <c r="DF65" s="1619"/>
      <c r="DG65" s="1619"/>
      <c r="DH65" s="1619"/>
      <c r="DI65" s="1619"/>
      <c r="DJ65" s="1619"/>
      <c r="DK65" s="1619"/>
      <c r="DL65" s="1619"/>
      <c r="DM65" s="1619"/>
      <c r="DN65" s="1619"/>
      <c r="DO65" s="1619"/>
      <c r="DP65" s="1619"/>
      <c r="DQ65" s="1619"/>
      <c r="DR65" s="1619"/>
      <c r="DS65" s="1619"/>
      <c r="DT65" s="1619"/>
      <c r="DU65" s="1619"/>
      <c r="DV65" s="1619"/>
      <c r="DW65" s="1619"/>
      <c r="DX65" s="1619"/>
      <c r="DY65" s="1619"/>
      <c r="DZ65" s="1619"/>
      <c r="EA65" s="1619"/>
      <c r="EB65" s="1619"/>
      <c r="EC65" s="1619"/>
      <c r="ED65" s="1619"/>
      <c r="EE65" s="1619"/>
      <c r="EF65" s="1619"/>
      <c r="EG65" s="1619"/>
      <c r="EH65" s="1619"/>
      <c r="EI65" s="1619"/>
      <c r="EJ65" s="1619"/>
      <c r="EK65" s="1619"/>
      <c r="EL65" s="1619"/>
      <c r="EM65" s="1619"/>
      <c r="EN65" s="1619"/>
      <c r="EO65" s="1619"/>
      <c r="EP65" s="1619"/>
      <c r="EQ65" s="1619"/>
      <c r="ER65" s="1619"/>
      <c r="ES65" s="1619"/>
      <c r="ET65" s="1619"/>
      <c r="EU65" s="1619"/>
      <c r="EV65" s="1619"/>
      <c r="EW65" s="1619"/>
      <c r="EX65" s="1619"/>
      <c r="EY65" s="1619"/>
      <c r="EZ65" s="1619"/>
      <c r="FA65" s="1619"/>
      <c r="FB65" s="1619"/>
      <c r="FC65" s="1619"/>
      <c r="FD65" s="1619"/>
      <c r="FE65" s="1619"/>
      <c r="FF65" s="1619"/>
      <c r="FG65" s="1619"/>
      <c r="FH65" s="1619"/>
      <c r="FI65" s="1619"/>
      <c r="FJ65" s="1619"/>
      <c r="FK65" s="1619"/>
      <c r="FL65" s="1619"/>
      <c r="FM65" s="1619"/>
      <c r="FN65" s="1619"/>
      <c r="FO65" s="1619"/>
      <c r="FP65" s="1619"/>
      <c r="FQ65" s="1619"/>
      <c r="FR65" s="1619"/>
      <c r="FS65" s="1619"/>
      <c r="FT65" s="1619"/>
      <c r="FU65" s="1619"/>
      <c r="FV65" s="1619"/>
      <c r="FW65" s="1619"/>
      <c r="FX65" s="1619"/>
      <c r="FY65" s="1619"/>
      <c r="FZ65" s="1619"/>
      <c r="GA65" s="1619"/>
      <c r="GB65" s="1619"/>
      <c r="GC65" s="1619"/>
      <c r="GD65" s="1619"/>
      <c r="GE65" s="1619"/>
      <c r="GF65" s="1619"/>
      <c r="GG65" s="1619"/>
      <c r="GH65" s="1619"/>
      <c r="GI65" s="1619"/>
      <c r="GJ65" s="1619"/>
      <c r="GK65" s="1619"/>
      <c r="GL65" s="1619"/>
      <c r="GM65" s="1619"/>
      <c r="GN65" s="1619"/>
      <c r="GO65" s="1619"/>
      <c r="GP65" s="1619"/>
      <c r="GQ65" s="1619"/>
      <c r="GR65" s="1619"/>
      <c r="GS65" s="1619"/>
      <c r="GT65" s="1619"/>
      <c r="GU65" s="1619"/>
      <c r="GV65" s="1619"/>
      <c r="GW65" s="1619"/>
      <c r="GX65" s="1619"/>
      <c r="GY65" s="1619"/>
      <c r="GZ65" s="1619"/>
      <c r="HA65" s="1619"/>
      <c r="HB65" s="1619"/>
      <c r="HC65" s="1619"/>
      <c r="HD65" s="1619"/>
      <c r="HE65" s="1619"/>
      <c r="HF65" s="1619"/>
      <c r="HG65" s="1619"/>
      <c r="HH65" s="1619"/>
      <c r="HI65" s="1619"/>
      <c r="HJ65" s="1619"/>
      <c r="HK65" s="1619"/>
      <c r="HL65" s="1619"/>
      <c r="HM65" s="1619"/>
      <c r="HN65" s="1619"/>
      <c r="HO65" s="1619"/>
      <c r="HP65" s="1619"/>
      <c r="HQ65" s="1619"/>
      <c r="HR65" s="1619"/>
      <c r="HS65" s="1619"/>
      <c r="HT65" s="1619"/>
      <c r="HU65" s="1619"/>
      <c r="HV65" s="1619"/>
      <c r="HW65" s="1619"/>
      <c r="HX65" s="1619"/>
      <c r="HY65" s="1619"/>
      <c r="HZ65" s="1619"/>
      <c r="IA65" s="1619"/>
      <c r="IB65" s="1619"/>
      <c r="IC65" s="1619"/>
      <c r="ID65" s="1619"/>
      <c r="IE65" s="1619"/>
      <c r="IF65" s="1619"/>
      <c r="IG65" s="1619"/>
      <c r="IH65" s="1619"/>
      <c r="II65" s="1619"/>
      <c r="IJ65" s="1619"/>
      <c r="IK65" s="1619"/>
      <c r="IL65" s="1619"/>
      <c r="IM65" s="1619"/>
      <c r="IN65" s="1619"/>
      <c r="IO65" s="1619"/>
      <c r="IP65" s="1619"/>
      <c r="IQ65" s="1619"/>
      <c r="IR65" s="1619"/>
      <c r="IS65" s="1619"/>
      <c r="IT65" s="1619"/>
      <c r="IU65" s="1619"/>
      <c r="IV65" s="1619"/>
      <c r="IW65" s="1619"/>
      <c r="IX65" s="1619"/>
      <c r="IY65" s="1619"/>
      <c r="IZ65" s="1619"/>
      <c r="JA65" s="1619"/>
      <c r="JB65" s="1619"/>
      <c r="JC65" s="1619"/>
      <c r="JD65" s="1619"/>
      <c r="JE65" s="1619"/>
      <c r="JF65" s="1619"/>
      <c r="JG65" s="1619"/>
      <c r="JH65" s="1619"/>
      <c r="JI65" s="1619"/>
      <c r="JJ65" s="1619"/>
      <c r="JK65" s="1619"/>
      <c r="JL65" s="1619"/>
      <c r="JM65" s="1619"/>
      <c r="JN65" s="1619"/>
      <c r="JO65" s="1619"/>
      <c r="JP65" s="1619"/>
      <c r="JQ65" s="1619"/>
      <c r="JR65" s="1619"/>
      <c r="JS65" s="1619"/>
      <c r="JT65" s="1619"/>
      <c r="JU65" s="1619"/>
      <c r="JV65" s="1619"/>
      <c r="JW65" s="1619"/>
      <c r="JX65" s="1619"/>
      <c r="JY65" s="1619"/>
      <c r="JZ65" s="1619"/>
      <c r="KA65" s="1619"/>
      <c r="KB65" s="1619"/>
      <c r="KC65" s="1619"/>
      <c r="KD65" s="1619"/>
      <c r="KE65" s="1619"/>
      <c r="KF65" s="1619"/>
      <c r="KG65" s="1619"/>
      <c r="KH65" s="1619"/>
      <c r="KI65" s="1619"/>
      <c r="KJ65" s="1619"/>
      <c r="KK65" s="1619"/>
      <c r="KL65" s="1619"/>
      <c r="KM65" s="1619"/>
      <c r="KN65" s="1619"/>
      <c r="KO65" s="1619"/>
      <c r="KP65" s="1619"/>
      <c r="KQ65" s="1619"/>
      <c r="KR65" s="1619"/>
      <c r="KS65" s="1619"/>
      <c r="KT65" s="1619"/>
      <c r="KU65" s="1619"/>
      <c r="KV65" s="1619"/>
      <c r="KW65" s="1619"/>
      <c r="KX65" s="1619"/>
      <c r="KY65" s="1619"/>
      <c r="KZ65" s="1619"/>
      <c r="LA65" s="1619"/>
      <c r="LB65" s="1619"/>
      <c r="LC65" s="1619"/>
      <c r="LD65" s="1619"/>
      <c r="LE65" s="1619"/>
      <c r="LF65" s="1619"/>
      <c r="LG65" s="1619"/>
      <c r="LH65" s="1619"/>
      <c r="LI65" s="1619"/>
      <c r="LJ65" s="1619"/>
      <c r="LK65" s="1619"/>
      <c r="LL65" s="1619"/>
      <c r="LM65" s="1619"/>
      <c r="LN65" s="1619"/>
      <c r="LO65" s="1619"/>
      <c r="LP65" s="1619"/>
      <c r="LQ65" s="1619"/>
      <c r="LR65" s="1619"/>
      <c r="LS65" s="1619"/>
      <c r="LT65" s="1619"/>
      <c r="LU65" s="1619"/>
      <c r="LV65" s="1619"/>
      <c r="LW65" s="1619"/>
      <c r="LX65" s="1619"/>
      <c r="LY65" s="1619"/>
      <c r="LZ65" s="1619"/>
      <c r="MA65" s="1619"/>
      <c r="MB65" s="1619"/>
      <c r="MC65" s="1619"/>
      <c r="MD65" s="1619"/>
      <c r="ME65" s="1619"/>
      <c r="MF65" s="1619"/>
      <c r="MG65" s="1619"/>
      <c r="MH65" s="1619"/>
      <c r="MI65" s="1619"/>
      <c r="MJ65" s="1619"/>
      <c r="MK65" s="1619"/>
      <c r="ML65" s="1619"/>
      <c r="MM65" s="1619"/>
      <c r="MN65" s="1619"/>
      <c r="MO65" s="1619"/>
      <c r="MP65" s="1619"/>
      <c r="MQ65" s="1619"/>
      <c r="MR65" s="1619"/>
      <c r="MS65" s="1619"/>
      <c r="MT65" s="1619"/>
      <c r="MU65" s="1619"/>
      <c r="MV65" s="1619"/>
      <c r="MW65" s="1619"/>
      <c r="MX65" s="1619"/>
      <c r="MY65" s="1619"/>
      <c r="MZ65" s="1619"/>
      <c r="NA65" s="1619"/>
      <c r="NB65" s="1619"/>
      <c r="NC65" s="1619"/>
      <c r="ND65" s="1619"/>
      <c r="NE65" s="1619"/>
      <c r="NF65" s="1619"/>
      <c r="NG65" s="1619"/>
      <c r="NH65" s="1619"/>
      <c r="NI65" s="1619"/>
      <c r="NJ65" s="1619"/>
      <c r="NK65" s="1619"/>
      <c r="NL65" s="1619"/>
      <c r="NM65" s="1619"/>
      <c r="NN65" s="1619"/>
      <c r="NO65" s="1619"/>
      <c r="NP65" s="1619"/>
      <c r="NQ65" s="1619"/>
      <c r="NR65" s="1619"/>
      <c r="NS65" s="1619"/>
      <c r="NT65" s="1619"/>
      <c r="NU65" s="1619"/>
      <c r="NV65" s="1619"/>
      <c r="NW65" s="1619"/>
      <c r="NX65" s="1619"/>
      <c r="NY65" s="1619"/>
      <c r="NZ65" s="1619"/>
      <c r="OA65" s="1619"/>
      <c r="OB65" s="1619"/>
      <c r="OC65" s="1619"/>
      <c r="OD65" s="1619"/>
      <c r="OE65" s="345" t="s">
        <v>929</v>
      </c>
      <c r="OF65" s="353">
        <v>43731</v>
      </c>
    </row>
    <row r="66" spans="1:396">
      <c r="A66" s="356">
        <f t="shared" si="26"/>
        <v>60</v>
      </c>
      <c r="B66" s="1618"/>
      <c r="C66" s="357">
        <f t="shared" si="27"/>
        <v>0</v>
      </c>
      <c r="D66" s="357">
        <f t="shared" si="27"/>
        <v>0</v>
      </c>
      <c r="E66" s="359">
        <f t="shared" si="5"/>
        <v>0</v>
      </c>
      <c r="F66" s="359">
        <f t="shared" si="28"/>
        <v>0</v>
      </c>
      <c r="G66" s="359">
        <f t="shared" si="7"/>
        <v>0</v>
      </c>
      <c r="H66" s="359">
        <f t="shared" si="29"/>
        <v>0</v>
      </c>
      <c r="I66" s="359">
        <f t="shared" si="9"/>
        <v>0</v>
      </c>
      <c r="J66" s="359">
        <f t="shared" si="30"/>
        <v>0</v>
      </c>
      <c r="K66" s="359">
        <f t="shared" si="11"/>
        <v>0</v>
      </c>
      <c r="L66" s="359">
        <f t="shared" si="31"/>
        <v>0</v>
      </c>
      <c r="M66" s="359">
        <f t="shared" si="13"/>
        <v>0</v>
      </c>
      <c r="N66" s="359">
        <f t="shared" si="32"/>
        <v>0</v>
      </c>
      <c r="O66" s="359">
        <f t="shared" si="15"/>
        <v>0</v>
      </c>
      <c r="P66" s="359">
        <f t="shared" si="33"/>
        <v>0</v>
      </c>
      <c r="Q66" s="359">
        <f t="shared" si="17"/>
        <v>0</v>
      </c>
      <c r="R66" s="359">
        <f t="shared" si="34"/>
        <v>0</v>
      </c>
      <c r="S66" s="359">
        <f t="shared" si="19"/>
        <v>0</v>
      </c>
      <c r="T66" s="359">
        <f t="shared" si="35"/>
        <v>0</v>
      </c>
      <c r="U66" s="359">
        <f t="shared" si="21"/>
        <v>0</v>
      </c>
      <c r="V66" s="359">
        <f t="shared" si="36"/>
        <v>0</v>
      </c>
      <c r="W66" s="359">
        <f t="shared" si="2"/>
        <v>0</v>
      </c>
      <c r="X66" s="359">
        <f t="shared" si="37"/>
        <v>0</v>
      </c>
      <c r="Y66" s="359">
        <f t="shared" si="3"/>
        <v>0</v>
      </c>
      <c r="Z66" s="359">
        <f t="shared" si="4"/>
        <v>0</v>
      </c>
      <c r="AA66" s="359">
        <f t="shared" si="24"/>
        <v>0</v>
      </c>
      <c r="AB66" s="359">
        <f t="shared" si="25"/>
        <v>0</v>
      </c>
      <c r="AC66" s="1619"/>
      <c r="AD66" s="1619"/>
      <c r="AE66" s="1619"/>
      <c r="AF66" s="1619"/>
      <c r="AG66" s="1619"/>
      <c r="AH66" s="1619"/>
      <c r="AI66" s="1619"/>
      <c r="AJ66" s="1619"/>
      <c r="AK66" s="1619"/>
      <c r="AL66" s="1619"/>
      <c r="AM66" s="1619"/>
      <c r="AN66" s="1619"/>
      <c r="AO66" s="1619"/>
      <c r="AP66" s="1619"/>
      <c r="AQ66" s="1619"/>
      <c r="AR66" s="1619"/>
      <c r="AS66" s="1619"/>
      <c r="AT66" s="1619"/>
      <c r="AU66" s="1619"/>
      <c r="AV66" s="1619"/>
      <c r="AW66" s="1619"/>
      <c r="AX66" s="1619"/>
      <c r="AY66" s="1619"/>
      <c r="AZ66" s="1619"/>
      <c r="BA66" s="1619"/>
      <c r="BB66" s="1619"/>
      <c r="BC66" s="1619"/>
      <c r="BD66" s="1619"/>
      <c r="BE66" s="1619"/>
      <c r="BF66" s="1619"/>
      <c r="BG66" s="1619"/>
      <c r="BH66" s="1619"/>
      <c r="BI66" s="1619"/>
      <c r="BJ66" s="1619"/>
      <c r="BK66" s="1619"/>
      <c r="BL66" s="1619"/>
      <c r="BM66" s="1619"/>
      <c r="BN66" s="1619"/>
      <c r="BO66" s="1619"/>
      <c r="BP66" s="1619"/>
      <c r="BQ66" s="1619"/>
      <c r="BR66" s="1619"/>
      <c r="BS66" s="1619"/>
      <c r="BT66" s="1619"/>
      <c r="BU66" s="1619"/>
      <c r="BV66" s="1619"/>
      <c r="BW66" s="1619"/>
      <c r="BX66" s="1619"/>
      <c r="BY66" s="1619"/>
      <c r="BZ66" s="1619"/>
      <c r="CA66" s="1619"/>
      <c r="CB66" s="1619"/>
      <c r="CC66" s="1619"/>
      <c r="CD66" s="1619"/>
      <c r="CE66" s="1619"/>
      <c r="CF66" s="1619"/>
      <c r="CG66" s="1619"/>
      <c r="CH66" s="1619"/>
      <c r="CI66" s="1619"/>
      <c r="CJ66" s="1619"/>
      <c r="CK66" s="1619"/>
      <c r="CL66" s="1619"/>
      <c r="CM66" s="1619"/>
      <c r="CN66" s="1619"/>
      <c r="CO66" s="1619"/>
      <c r="CP66" s="1619"/>
      <c r="CQ66" s="1619"/>
      <c r="CR66" s="1619"/>
      <c r="CS66" s="1619"/>
      <c r="CT66" s="1619"/>
      <c r="CU66" s="1619"/>
      <c r="CV66" s="1619"/>
      <c r="CW66" s="1619"/>
      <c r="CX66" s="1619"/>
      <c r="CY66" s="1619"/>
      <c r="CZ66" s="1619"/>
      <c r="DA66" s="1619"/>
      <c r="DB66" s="1619"/>
      <c r="DC66" s="1619"/>
      <c r="DD66" s="1619"/>
      <c r="DE66" s="1619"/>
      <c r="DF66" s="1619"/>
      <c r="DG66" s="1619"/>
      <c r="DH66" s="1619"/>
      <c r="DI66" s="1619"/>
      <c r="DJ66" s="1619"/>
      <c r="DK66" s="1619"/>
      <c r="DL66" s="1619"/>
      <c r="DM66" s="1619"/>
      <c r="DN66" s="1619"/>
      <c r="DO66" s="1619"/>
      <c r="DP66" s="1619"/>
      <c r="DQ66" s="1619"/>
      <c r="DR66" s="1619"/>
      <c r="DS66" s="1619"/>
      <c r="DT66" s="1619"/>
      <c r="DU66" s="1619"/>
      <c r="DV66" s="1619"/>
      <c r="DW66" s="1619"/>
      <c r="DX66" s="1619"/>
      <c r="DY66" s="1619"/>
      <c r="DZ66" s="1619"/>
      <c r="EA66" s="1619"/>
      <c r="EB66" s="1619"/>
      <c r="EC66" s="1619"/>
      <c r="ED66" s="1619"/>
      <c r="EE66" s="1619"/>
      <c r="EF66" s="1619"/>
      <c r="EG66" s="1619"/>
      <c r="EH66" s="1619"/>
      <c r="EI66" s="1619"/>
      <c r="EJ66" s="1619"/>
      <c r="EK66" s="1619"/>
      <c r="EL66" s="1619"/>
      <c r="EM66" s="1619"/>
      <c r="EN66" s="1619"/>
      <c r="EO66" s="1619"/>
      <c r="EP66" s="1619"/>
      <c r="EQ66" s="1619"/>
      <c r="ER66" s="1619"/>
      <c r="ES66" s="1619"/>
      <c r="ET66" s="1619"/>
      <c r="EU66" s="1619"/>
      <c r="EV66" s="1619"/>
      <c r="EW66" s="1619"/>
      <c r="EX66" s="1619"/>
      <c r="EY66" s="1619"/>
      <c r="EZ66" s="1619"/>
      <c r="FA66" s="1619"/>
      <c r="FB66" s="1619"/>
      <c r="FC66" s="1619"/>
      <c r="FD66" s="1619"/>
      <c r="FE66" s="1619"/>
      <c r="FF66" s="1619"/>
      <c r="FG66" s="1619"/>
      <c r="FH66" s="1619"/>
      <c r="FI66" s="1619"/>
      <c r="FJ66" s="1619"/>
      <c r="FK66" s="1619"/>
      <c r="FL66" s="1619"/>
      <c r="FM66" s="1619"/>
      <c r="FN66" s="1619"/>
      <c r="FO66" s="1619"/>
      <c r="FP66" s="1619"/>
      <c r="FQ66" s="1619"/>
      <c r="FR66" s="1619"/>
      <c r="FS66" s="1619"/>
      <c r="FT66" s="1619"/>
      <c r="FU66" s="1619"/>
      <c r="FV66" s="1619"/>
      <c r="FW66" s="1619"/>
      <c r="FX66" s="1619"/>
      <c r="FY66" s="1619"/>
      <c r="FZ66" s="1619"/>
      <c r="GA66" s="1619"/>
      <c r="GB66" s="1619"/>
      <c r="GC66" s="1619"/>
      <c r="GD66" s="1619"/>
      <c r="GE66" s="1619"/>
      <c r="GF66" s="1619"/>
      <c r="GG66" s="1619"/>
      <c r="GH66" s="1619"/>
      <c r="GI66" s="1619"/>
      <c r="GJ66" s="1619"/>
      <c r="GK66" s="1619"/>
      <c r="GL66" s="1619"/>
      <c r="GM66" s="1619"/>
      <c r="GN66" s="1619"/>
      <c r="GO66" s="1619"/>
      <c r="GP66" s="1619"/>
      <c r="GQ66" s="1619"/>
      <c r="GR66" s="1619"/>
      <c r="GS66" s="1619"/>
      <c r="GT66" s="1619"/>
      <c r="GU66" s="1619"/>
      <c r="GV66" s="1619"/>
      <c r="GW66" s="1619"/>
      <c r="GX66" s="1619"/>
      <c r="GY66" s="1619"/>
      <c r="GZ66" s="1619"/>
      <c r="HA66" s="1619"/>
      <c r="HB66" s="1619"/>
      <c r="HC66" s="1619"/>
      <c r="HD66" s="1619"/>
      <c r="HE66" s="1619"/>
      <c r="HF66" s="1619"/>
      <c r="HG66" s="1619"/>
      <c r="HH66" s="1619"/>
      <c r="HI66" s="1619"/>
      <c r="HJ66" s="1619"/>
      <c r="HK66" s="1619"/>
      <c r="HL66" s="1619"/>
      <c r="HM66" s="1619"/>
      <c r="HN66" s="1619"/>
      <c r="HO66" s="1619"/>
      <c r="HP66" s="1619"/>
      <c r="HQ66" s="1619"/>
      <c r="HR66" s="1619"/>
      <c r="HS66" s="1619"/>
      <c r="HT66" s="1619"/>
      <c r="HU66" s="1619"/>
      <c r="HV66" s="1619"/>
      <c r="HW66" s="1619"/>
      <c r="HX66" s="1619"/>
      <c r="HY66" s="1619"/>
      <c r="HZ66" s="1619"/>
      <c r="IA66" s="1619"/>
      <c r="IB66" s="1619"/>
      <c r="IC66" s="1619"/>
      <c r="ID66" s="1619"/>
      <c r="IE66" s="1619"/>
      <c r="IF66" s="1619"/>
      <c r="IG66" s="1619"/>
      <c r="IH66" s="1619"/>
      <c r="II66" s="1619"/>
      <c r="IJ66" s="1619"/>
      <c r="IK66" s="1619"/>
      <c r="IL66" s="1619"/>
      <c r="IM66" s="1619"/>
      <c r="IN66" s="1619"/>
      <c r="IO66" s="1619"/>
      <c r="IP66" s="1619"/>
      <c r="IQ66" s="1619"/>
      <c r="IR66" s="1619"/>
      <c r="IS66" s="1619"/>
      <c r="IT66" s="1619"/>
      <c r="IU66" s="1619"/>
      <c r="IV66" s="1619"/>
      <c r="IW66" s="1619"/>
      <c r="IX66" s="1619"/>
      <c r="IY66" s="1619"/>
      <c r="IZ66" s="1619"/>
      <c r="JA66" s="1619"/>
      <c r="JB66" s="1619"/>
      <c r="JC66" s="1619"/>
      <c r="JD66" s="1619"/>
      <c r="JE66" s="1619"/>
      <c r="JF66" s="1619"/>
      <c r="JG66" s="1619"/>
      <c r="JH66" s="1619"/>
      <c r="JI66" s="1619"/>
      <c r="JJ66" s="1619"/>
      <c r="JK66" s="1619"/>
      <c r="JL66" s="1619"/>
      <c r="JM66" s="1619"/>
      <c r="JN66" s="1619"/>
      <c r="JO66" s="1619"/>
      <c r="JP66" s="1619"/>
      <c r="JQ66" s="1619"/>
      <c r="JR66" s="1619"/>
      <c r="JS66" s="1619"/>
      <c r="JT66" s="1619"/>
      <c r="JU66" s="1619"/>
      <c r="JV66" s="1619"/>
      <c r="JW66" s="1619"/>
      <c r="JX66" s="1619"/>
      <c r="JY66" s="1619"/>
      <c r="JZ66" s="1619"/>
      <c r="KA66" s="1619"/>
      <c r="KB66" s="1619"/>
      <c r="KC66" s="1619"/>
      <c r="KD66" s="1619"/>
      <c r="KE66" s="1619"/>
      <c r="KF66" s="1619"/>
      <c r="KG66" s="1619"/>
      <c r="KH66" s="1619"/>
      <c r="KI66" s="1619"/>
      <c r="KJ66" s="1619"/>
      <c r="KK66" s="1619"/>
      <c r="KL66" s="1619"/>
      <c r="KM66" s="1619"/>
      <c r="KN66" s="1619"/>
      <c r="KO66" s="1619"/>
      <c r="KP66" s="1619"/>
      <c r="KQ66" s="1619"/>
      <c r="KR66" s="1619"/>
      <c r="KS66" s="1619"/>
      <c r="KT66" s="1619"/>
      <c r="KU66" s="1619"/>
      <c r="KV66" s="1619"/>
      <c r="KW66" s="1619"/>
      <c r="KX66" s="1619"/>
      <c r="KY66" s="1619"/>
      <c r="KZ66" s="1619"/>
      <c r="LA66" s="1619"/>
      <c r="LB66" s="1619"/>
      <c r="LC66" s="1619"/>
      <c r="LD66" s="1619"/>
      <c r="LE66" s="1619"/>
      <c r="LF66" s="1619"/>
      <c r="LG66" s="1619"/>
      <c r="LH66" s="1619"/>
      <c r="LI66" s="1619"/>
      <c r="LJ66" s="1619"/>
      <c r="LK66" s="1619"/>
      <c r="LL66" s="1619"/>
      <c r="LM66" s="1619"/>
      <c r="LN66" s="1619"/>
      <c r="LO66" s="1619"/>
      <c r="LP66" s="1619"/>
      <c r="LQ66" s="1619"/>
      <c r="LR66" s="1619"/>
      <c r="LS66" s="1619"/>
      <c r="LT66" s="1619"/>
      <c r="LU66" s="1619"/>
      <c r="LV66" s="1619"/>
      <c r="LW66" s="1619"/>
      <c r="LX66" s="1619"/>
      <c r="LY66" s="1619"/>
      <c r="LZ66" s="1619"/>
      <c r="MA66" s="1619"/>
      <c r="MB66" s="1619"/>
      <c r="MC66" s="1619"/>
      <c r="MD66" s="1619"/>
      <c r="ME66" s="1619"/>
      <c r="MF66" s="1619"/>
      <c r="MG66" s="1619"/>
      <c r="MH66" s="1619"/>
      <c r="MI66" s="1619"/>
      <c r="MJ66" s="1619"/>
      <c r="MK66" s="1619"/>
      <c r="ML66" s="1619"/>
      <c r="MM66" s="1619"/>
      <c r="MN66" s="1619"/>
      <c r="MO66" s="1619"/>
      <c r="MP66" s="1619"/>
      <c r="MQ66" s="1619"/>
      <c r="MR66" s="1619"/>
      <c r="MS66" s="1619"/>
      <c r="MT66" s="1619"/>
      <c r="MU66" s="1619"/>
      <c r="MV66" s="1619"/>
      <c r="MW66" s="1619"/>
      <c r="MX66" s="1619"/>
      <c r="MY66" s="1619"/>
      <c r="MZ66" s="1619"/>
      <c r="NA66" s="1619"/>
      <c r="NB66" s="1619"/>
      <c r="NC66" s="1619"/>
      <c r="ND66" s="1619"/>
      <c r="NE66" s="1619"/>
      <c r="NF66" s="1619"/>
      <c r="NG66" s="1619"/>
      <c r="NH66" s="1619"/>
      <c r="NI66" s="1619"/>
      <c r="NJ66" s="1619"/>
      <c r="NK66" s="1619"/>
      <c r="NL66" s="1619"/>
      <c r="NM66" s="1619"/>
      <c r="NN66" s="1619"/>
      <c r="NO66" s="1619"/>
      <c r="NP66" s="1619"/>
      <c r="NQ66" s="1619"/>
      <c r="NR66" s="1619"/>
      <c r="NS66" s="1619"/>
      <c r="NT66" s="1619"/>
      <c r="NU66" s="1619"/>
      <c r="NV66" s="1619"/>
      <c r="NW66" s="1619"/>
      <c r="NX66" s="1619"/>
      <c r="NY66" s="1619"/>
      <c r="NZ66" s="1619"/>
      <c r="OA66" s="1619"/>
      <c r="OB66" s="1619"/>
      <c r="OC66" s="1619"/>
      <c r="OD66" s="1619"/>
      <c r="OE66" s="345" t="s">
        <v>929</v>
      </c>
      <c r="OF66" s="353">
        <v>43752</v>
      </c>
    </row>
    <row r="67" spans="1:396">
      <c r="A67" s="356">
        <f t="shared" si="26"/>
        <v>61</v>
      </c>
      <c r="B67" s="1618"/>
      <c r="C67" s="357">
        <f t="shared" si="27"/>
        <v>0</v>
      </c>
      <c r="D67" s="357">
        <f t="shared" si="27"/>
        <v>0</v>
      </c>
      <c r="E67" s="359">
        <f t="shared" si="5"/>
        <v>0</v>
      </c>
      <c r="F67" s="359">
        <f t="shared" si="28"/>
        <v>0</v>
      </c>
      <c r="G67" s="359">
        <f t="shared" si="7"/>
        <v>0</v>
      </c>
      <c r="H67" s="359">
        <f t="shared" si="29"/>
        <v>0</v>
      </c>
      <c r="I67" s="359">
        <f t="shared" si="9"/>
        <v>0</v>
      </c>
      <c r="J67" s="359">
        <f t="shared" si="30"/>
        <v>0</v>
      </c>
      <c r="K67" s="359">
        <f t="shared" si="11"/>
        <v>0</v>
      </c>
      <c r="L67" s="359">
        <f t="shared" si="31"/>
        <v>0</v>
      </c>
      <c r="M67" s="359">
        <f t="shared" si="13"/>
        <v>0</v>
      </c>
      <c r="N67" s="359">
        <f t="shared" si="32"/>
        <v>0</v>
      </c>
      <c r="O67" s="359">
        <f t="shared" si="15"/>
        <v>0</v>
      </c>
      <c r="P67" s="359">
        <f t="shared" si="33"/>
        <v>0</v>
      </c>
      <c r="Q67" s="359">
        <f t="shared" si="17"/>
        <v>0</v>
      </c>
      <c r="R67" s="359">
        <f t="shared" si="34"/>
        <v>0</v>
      </c>
      <c r="S67" s="359">
        <f t="shared" si="19"/>
        <v>0</v>
      </c>
      <c r="T67" s="359">
        <f t="shared" si="35"/>
        <v>0</v>
      </c>
      <c r="U67" s="359">
        <f t="shared" si="21"/>
        <v>0</v>
      </c>
      <c r="V67" s="359">
        <f t="shared" si="36"/>
        <v>0</v>
      </c>
      <c r="W67" s="359">
        <f t="shared" si="2"/>
        <v>0</v>
      </c>
      <c r="X67" s="359">
        <f t="shared" si="37"/>
        <v>0</v>
      </c>
      <c r="Y67" s="359">
        <f t="shared" si="3"/>
        <v>0</v>
      </c>
      <c r="Z67" s="359">
        <f t="shared" si="4"/>
        <v>0</v>
      </c>
      <c r="AA67" s="359">
        <f t="shared" si="24"/>
        <v>0</v>
      </c>
      <c r="AB67" s="359">
        <f t="shared" si="25"/>
        <v>0</v>
      </c>
      <c r="AC67" s="1619"/>
      <c r="AD67" s="1619"/>
      <c r="AE67" s="1619"/>
      <c r="AF67" s="1619"/>
      <c r="AG67" s="1619"/>
      <c r="AH67" s="1619"/>
      <c r="AI67" s="1619"/>
      <c r="AJ67" s="1619"/>
      <c r="AK67" s="1619"/>
      <c r="AL67" s="1619"/>
      <c r="AM67" s="1619"/>
      <c r="AN67" s="1619"/>
      <c r="AO67" s="1619"/>
      <c r="AP67" s="1619"/>
      <c r="AQ67" s="1619"/>
      <c r="AR67" s="1619"/>
      <c r="AS67" s="1619"/>
      <c r="AT67" s="1619"/>
      <c r="AU67" s="1619"/>
      <c r="AV67" s="1619"/>
      <c r="AW67" s="1619"/>
      <c r="AX67" s="1619"/>
      <c r="AY67" s="1619"/>
      <c r="AZ67" s="1619"/>
      <c r="BA67" s="1619"/>
      <c r="BB67" s="1619"/>
      <c r="BC67" s="1619"/>
      <c r="BD67" s="1619"/>
      <c r="BE67" s="1619"/>
      <c r="BF67" s="1619"/>
      <c r="BG67" s="1619"/>
      <c r="BH67" s="1619"/>
      <c r="BI67" s="1619"/>
      <c r="BJ67" s="1619"/>
      <c r="BK67" s="1619"/>
      <c r="BL67" s="1619"/>
      <c r="BM67" s="1619"/>
      <c r="BN67" s="1619"/>
      <c r="BO67" s="1619"/>
      <c r="BP67" s="1619"/>
      <c r="BQ67" s="1619"/>
      <c r="BR67" s="1619"/>
      <c r="BS67" s="1619"/>
      <c r="BT67" s="1619"/>
      <c r="BU67" s="1619"/>
      <c r="BV67" s="1619"/>
      <c r="BW67" s="1619"/>
      <c r="BX67" s="1619"/>
      <c r="BY67" s="1619"/>
      <c r="BZ67" s="1619"/>
      <c r="CA67" s="1619"/>
      <c r="CB67" s="1619"/>
      <c r="CC67" s="1619"/>
      <c r="CD67" s="1619"/>
      <c r="CE67" s="1619"/>
      <c r="CF67" s="1619"/>
      <c r="CG67" s="1619"/>
      <c r="CH67" s="1619"/>
      <c r="CI67" s="1619"/>
      <c r="CJ67" s="1619"/>
      <c r="CK67" s="1619"/>
      <c r="CL67" s="1619"/>
      <c r="CM67" s="1619"/>
      <c r="CN67" s="1619"/>
      <c r="CO67" s="1619"/>
      <c r="CP67" s="1619"/>
      <c r="CQ67" s="1619"/>
      <c r="CR67" s="1619"/>
      <c r="CS67" s="1619"/>
      <c r="CT67" s="1619"/>
      <c r="CU67" s="1619"/>
      <c r="CV67" s="1619"/>
      <c r="CW67" s="1619"/>
      <c r="CX67" s="1619"/>
      <c r="CY67" s="1619"/>
      <c r="CZ67" s="1619"/>
      <c r="DA67" s="1619"/>
      <c r="DB67" s="1619"/>
      <c r="DC67" s="1619"/>
      <c r="DD67" s="1619"/>
      <c r="DE67" s="1619"/>
      <c r="DF67" s="1619"/>
      <c r="DG67" s="1619"/>
      <c r="DH67" s="1619"/>
      <c r="DI67" s="1619"/>
      <c r="DJ67" s="1619"/>
      <c r="DK67" s="1619"/>
      <c r="DL67" s="1619"/>
      <c r="DM67" s="1619"/>
      <c r="DN67" s="1619"/>
      <c r="DO67" s="1619"/>
      <c r="DP67" s="1619"/>
      <c r="DQ67" s="1619"/>
      <c r="DR67" s="1619"/>
      <c r="DS67" s="1619"/>
      <c r="DT67" s="1619"/>
      <c r="DU67" s="1619"/>
      <c r="DV67" s="1619"/>
      <c r="DW67" s="1619"/>
      <c r="DX67" s="1619"/>
      <c r="DY67" s="1619"/>
      <c r="DZ67" s="1619"/>
      <c r="EA67" s="1619"/>
      <c r="EB67" s="1619"/>
      <c r="EC67" s="1619"/>
      <c r="ED67" s="1619"/>
      <c r="EE67" s="1619"/>
      <c r="EF67" s="1619"/>
      <c r="EG67" s="1619"/>
      <c r="EH67" s="1619"/>
      <c r="EI67" s="1619"/>
      <c r="EJ67" s="1619"/>
      <c r="EK67" s="1619"/>
      <c r="EL67" s="1619"/>
      <c r="EM67" s="1619"/>
      <c r="EN67" s="1619"/>
      <c r="EO67" s="1619"/>
      <c r="EP67" s="1619"/>
      <c r="EQ67" s="1619"/>
      <c r="ER67" s="1619"/>
      <c r="ES67" s="1619"/>
      <c r="ET67" s="1619"/>
      <c r="EU67" s="1619"/>
      <c r="EV67" s="1619"/>
      <c r="EW67" s="1619"/>
      <c r="EX67" s="1619"/>
      <c r="EY67" s="1619"/>
      <c r="EZ67" s="1619"/>
      <c r="FA67" s="1619"/>
      <c r="FB67" s="1619"/>
      <c r="FC67" s="1619"/>
      <c r="FD67" s="1619"/>
      <c r="FE67" s="1619"/>
      <c r="FF67" s="1619"/>
      <c r="FG67" s="1619"/>
      <c r="FH67" s="1619"/>
      <c r="FI67" s="1619"/>
      <c r="FJ67" s="1619"/>
      <c r="FK67" s="1619"/>
      <c r="FL67" s="1619"/>
      <c r="FM67" s="1619"/>
      <c r="FN67" s="1619"/>
      <c r="FO67" s="1619"/>
      <c r="FP67" s="1619"/>
      <c r="FQ67" s="1619"/>
      <c r="FR67" s="1619"/>
      <c r="FS67" s="1619"/>
      <c r="FT67" s="1619"/>
      <c r="FU67" s="1619"/>
      <c r="FV67" s="1619"/>
      <c r="FW67" s="1619"/>
      <c r="FX67" s="1619"/>
      <c r="FY67" s="1619"/>
      <c r="FZ67" s="1619"/>
      <c r="GA67" s="1619"/>
      <c r="GB67" s="1619"/>
      <c r="GC67" s="1619"/>
      <c r="GD67" s="1619"/>
      <c r="GE67" s="1619"/>
      <c r="GF67" s="1619"/>
      <c r="GG67" s="1619"/>
      <c r="GH67" s="1619"/>
      <c r="GI67" s="1619"/>
      <c r="GJ67" s="1619"/>
      <c r="GK67" s="1619"/>
      <c r="GL67" s="1619"/>
      <c r="GM67" s="1619"/>
      <c r="GN67" s="1619"/>
      <c r="GO67" s="1619"/>
      <c r="GP67" s="1619"/>
      <c r="GQ67" s="1619"/>
      <c r="GR67" s="1619"/>
      <c r="GS67" s="1619"/>
      <c r="GT67" s="1619"/>
      <c r="GU67" s="1619"/>
      <c r="GV67" s="1619"/>
      <c r="GW67" s="1619"/>
      <c r="GX67" s="1619"/>
      <c r="GY67" s="1619"/>
      <c r="GZ67" s="1619"/>
      <c r="HA67" s="1619"/>
      <c r="HB67" s="1619"/>
      <c r="HC67" s="1619"/>
      <c r="HD67" s="1619"/>
      <c r="HE67" s="1619"/>
      <c r="HF67" s="1619"/>
      <c r="HG67" s="1619"/>
      <c r="HH67" s="1619"/>
      <c r="HI67" s="1619"/>
      <c r="HJ67" s="1619"/>
      <c r="HK67" s="1619"/>
      <c r="HL67" s="1619"/>
      <c r="HM67" s="1619"/>
      <c r="HN67" s="1619"/>
      <c r="HO67" s="1619"/>
      <c r="HP67" s="1619"/>
      <c r="HQ67" s="1619"/>
      <c r="HR67" s="1619"/>
      <c r="HS67" s="1619"/>
      <c r="HT67" s="1619"/>
      <c r="HU67" s="1619"/>
      <c r="HV67" s="1619"/>
      <c r="HW67" s="1619"/>
      <c r="HX67" s="1619"/>
      <c r="HY67" s="1619"/>
      <c r="HZ67" s="1619"/>
      <c r="IA67" s="1619"/>
      <c r="IB67" s="1619"/>
      <c r="IC67" s="1619"/>
      <c r="ID67" s="1619"/>
      <c r="IE67" s="1619"/>
      <c r="IF67" s="1619"/>
      <c r="IG67" s="1619"/>
      <c r="IH67" s="1619"/>
      <c r="II67" s="1619"/>
      <c r="IJ67" s="1619"/>
      <c r="IK67" s="1619"/>
      <c r="IL67" s="1619"/>
      <c r="IM67" s="1619"/>
      <c r="IN67" s="1619"/>
      <c r="IO67" s="1619"/>
      <c r="IP67" s="1619"/>
      <c r="IQ67" s="1619"/>
      <c r="IR67" s="1619"/>
      <c r="IS67" s="1619"/>
      <c r="IT67" s="1619"/>
      <c r="IU67" s="1619"/>
      <c r="IV67" s="1619"/>
      <c r="IW67" s="1619"/>
      <c r="IX67" s="1619"/>
      <c r="IY67" s="1619"/>
      <c r="IZ67" s="1619"/>
      <c r="JA67" s="1619"/>
      <c r="JB67" s="1619"/>
      <c r="JC67" s="1619"/>
      <c r="JD67" s="1619"/>
      <c r="JE67" s="1619"/>
      <c r="JF67" s="1619"/>
      <c r="JG67" s="1619"/>
      <c r="JH67" s="1619"/>
      <c r="JI67" s="1619"/>
      <c r="JJ67" s="1619"/>
      <c r="JK67" s="1619"/>
      <c r="JL67" s="1619"/>
      <c r="JM67" s="1619"/>
      <c r="JN67" s="1619"/>
      <c r="JO67" s="1619"/>
      <c r="JP67" s="1619"/>
      <c r="JQ67" s="1619"/>
      <c r="JR67" s="1619"/>
      <c r="JS67" s="1619"/>
      <c r="JT67" s="1619"/>
      <c r="JU67" s="1619"/>
      <c r="JV67" s="1619"/>
      <c r="JW67" s="1619"/>
      <c r="JX67" s="1619"/>
      <c r="JY67" s="1619"/>
      <c r="JZ67" s="1619"/>
      <c r="KA67" s="1619"/>
      <c r="KB67" s="1619"/>
      <c r="KC67" s="1619"/>
      <c r="KD67" s="1619"/>
      <c r="KE67" s="1619"/>
      <c r="KF67" s="1619"/>
      <c r="KG67" s="1619"/>
      <c r="KH67" s="1619"/>
      <c r="KI67" s="1619"/>
      <c r="KJ67" s="1619"/>
      <c r="KK67" s="1619"/>
      <c r="KL67" s="1619"/>
      <c r="KM67" s="1619"/>
      <c r="KN67" s="1619"/>
      <c r="KO67" s="1619"/>
      <c r="KP67" s="1619"/>
      <c r="KQ67" s="1619"/>
      <c r="KR67" s="1619"/>
      <c r="KS67" s="1619"/>
      <c r="KT67" s="1619"/>
      <c r="KU67" s="1619"/>
      <c r="KV67" s="1619"/>
      <c r="KW67" s="1619"/>
      <c r="KX67" s="1619"/>
      <c r="KY67" s="1619"/>
      <c r="KZ67" s="1619"/>
      <c r="LA67" s="1619"/>
      <c r="LB67" s="1619"/>
      <c r="LC67" s="1619"/>
      <c r="LD67" s="1619"/>
      <c r="LE67" s="1619"/>
      <c r="LF67" s="1619"/>
      <c r="LG67" s="1619"/>
      <c r="LH67" s="1619"/>
      <c r="LI67" s="1619"/>
      <c r="LJ67" s="1619"/>
      <c r="LK67" s="1619"/>
      <c r="LL67" s="1619"/>
      <c r="LM67" s="1619"/>
      <c r="LN67" s="1619"/>
      <c r="LO67" s="1619"/>
      <c r="LP67" s="1619"/>
      <c r="LQ67" s="1619"/>
      <c r="LR67" s="1619"/>
      <c r="LS67" s="1619"/>
      <c r="LT67" s="1619"/>
      <c r="LU67" s="1619"/>
      <c r="LV67" s="1619"/>
      <c r="LW67" s="1619"/>
      <c r="LX67" s="1619"/>
      <c r="LY67" s="1619"/>
      <c r="LZ67" s="1619"/>
      <c r="MA67" s="1619"/>
      <c r="MB67" s="1619"/>
      <c r="MC67" s="1619"/>
      <c r="MD67" s="1619"/>
      <c r="ME67" s="1619"/>
      <c r="MF67" s="1619"/>
      <c r="MG67" s="1619"/>
      <c r="MH67" s="1619"/>
      <c r="MI67" s="1619"/>
      <c r="MJ67" s="1619"/>
      <c r="MK67" s="1619"/>
      <c r="ML67" s="1619"/>
      <c r="MM67" s="1619"/>
      <c r="MN67" s="1619"/>
      <c r="MO67" s="1619"/>
      <c r="MP67" s="1619"/>
      <c r="MQ67" s="1619"/>
      <c r="MR67" s="1619"/>
      <c r="MS67" s="1619"/>
      <c r="MT67" s="1619"/>
      <c r="MU67" s="1619"/>
      <c r="MV67" s="1619"/>
      <c r="MW67" s="1619"/>
      <c r="MX67" s="1619"/>
      <c r="MY67" s="1619"/>
      <c r="MZ67" s="1619"/>
      <c r="NA67" s="1619"/>
      <c r="NB67" s="1619"/>
      <c r="NC67" s="1619"/>
      <c r="ND67" s="1619"/>
      <c r="NE67" s="1619"/>
      <c r="NF67" s="1619"/>
      <c r="NG67" s="1619"/>
      <c r="NH67" s="1619"/>
      <c r="NI67" s="1619"/>
      <c r="NJ67" s="1619"/>
      <c r="NK67" s="1619"/>
      <c r="NL67" s="1619"/>
      <c r="NM67" s="1619"/>
      <c r="NN67" s="1619"/>
      <c r="NO67" s="1619"/>
      <c r="NP67" s="1619"/>
      <c r="NQ67" s="1619"/>
      <c r="NR67" s="1619"/>
      <c r="NS67" s="1619"/>
      <c r="NT67" s="1619"/>
      <c r="NU67" s="1619"/>
      <c r="NV67" s="1619"/>
      <c r="NW67" s="1619"/>
      <c r="NX67" s="1619"/>
      <c r="NY67" s="1619"/>
      <c r="NZ67" s="1619"/>
      <c r="OA67" s="1619"/>
      <c r="OB67" s="1619"/>
      <c r="OC67" s="1619"/>
      <c r="OD67" s="1619"/>
      <c r="OE67" s="345" t="s">
        <v>929</v>
      </c>
      <c r="OF67" s="353">
        <v>43760</v>
      </c>
    </row>
    <row r="68" spans="1:396">
      <c r="A68" s="356">
        <f t="shared" si="26"/>
        <v>62</v>
      </c>
      <c r="B68" s="1618"/>
      <c r="C68" s="357">
        <f t="shared" si="27"/>
        <v>0</v>
      </c>
      <c r="D68" s="357">
        <f t="shared" si="27"/>
        <v>0</v>
      </c>
      <c r="E68" s="359">
        <f t="shared" si="5"/>
        <v>0</v>
      </c>
      <c r="F68" s="359">
        <f t="shared" si="28"/>
        <v>0</v>
      </c>
      <c r="G68" s="359">
        <f t="shared" si="7"/>
        <v>0</v>
      </c>
      <c r="H68" s="359">
        <f t="shared" si="29"/>
        <v>0</v>
      </c>
      <c r="I68" s="359">
        <f t="shared" si="9"/>
        <v>0</v>
      </c>
      <c r="J68" s="359">
        <f t="shared" si="30"/>
        <v>0</v>
      </c>
      <c r="K68" s="359">
        <f t="shared" si="11"/>
        <v>0</v>
      </c>
      <c r="L68" s="359">
        <f t="shared" si="31"/>
        <v>0</v>
      </c>
      <c r="M68" s="359">
        <f t="shared" si="13"/>
        <v>0</v>
      </c>
      <c r="N68" s="359">
        <f t="shared" si="32"/>
        <v>0</v>
      </c>
      <c r="O68" s="359">
        <f t="shared" si="15"/>
        <v>0</v>
      </c>
      <c r="P68" s="359">
        <f t="shared" si="33"/>
        <v>0</v>
      </c>
      <c r="Q68" s="359">
        <f t="shared" si="17"/>
        <v>0</v>
      </c>
      <c r="R68" s="359">
        <f t="shared" si="34"/>
        <v>0</v>
      </c>
      <c r="S68" s="359">
        <f t="shared" si="19"/>
        <v>0</v>
      </c>
      <c r="T68" s="359">
        <f t="shared" si="35"/>
        <v>0</v>
      </c>
      <c r="U68" s="359">
        <f t="shared" si="21"/>
        <v>0</v>
      </c>
      <c r="V68" s="359">
        <f t="shared" si="36"/>
        <v>0</v>
      </c>
      <c r="W68" s="359">
        <f t="shared" si="2"/>
        <v>0</v>
      </c>
      <c r="X68" s="359">
        <f t="shared" si="37"/>
        <v>0</v>
      </c>
      <c r="Y68" s="359">
        <f t="shared" si="3"/>
        <v>0</v>
      </c>
      <c r="Z68" s="359">
        <f t="shared" si="4"/>
        <v>0</v>
      </c>
      <c r="AA68" s="359">
        <f t="shared" si="24"/>
        <v>0</v>
      </c>
      <c r="AB68" s="359">
        <f t="shared" si="25"/>
        <v>0</v>
      </c>
      <c r="AC68" s="1619"/>
      <c r="AD68" s="1619"/>
      <c r="AE68" s="1619"/>
      <c r="AF68" s="1619"/>
      <c r="AG68" s="1619"/>
      <c r="AH68" s="1619"/>
      <c r="AI68" s="1619"/>
      <c r="AJ68" s="1619"/>
      <c r="AK68" s="1619"/>
      <c r="AL68" s="1619"/>
      <c r="AM68" s="1619"/>
      <c r="AN68" s="1619"/>
      <c r="AO68" s="1619"/>
      <c r="AP68" s="1619"/>
      <c r="AQ68" s="1619"/>
      <c r="AR68" s="1619"/>
      <c r="AS68" s="1619"/>
      <c r="AT68" s="1619"/>
      <c r="AU68" s="1619"/>
      <c r="AV68" s="1619"/>
      <c r="AW68" s="1619"/>
      <c r="AX68" s="1619"/>
      <c r="AY68" s="1619"/>
      <c r="AZ68" s="1619"/>
      <c r="BA68" s="1619"/>
      <c r="BB68" s="1619"/>
      <c r="BC68" s="1619"/>
      <c r="BD68" s="1619"/>
      <c r="BE68" s="1619"/>
      <c r="BF68" s="1619"/>
      <c r="BG68" s="1619"/>
      <c r="BH68" s="1619"/>
      <c r="BI68" s="1619"/>
      <c r="BJ68" s="1619"/>
      <c r="BK68" s="1619"/>
      <c r="BL68" s="1619"/>
      <c r="BM68" s="1619"/>
      <c r="BN68" s="1619"/>
      <c r="BO68" s="1619"/>
      <c r="BP68" s="1619"/>
      <c r="BQ68" s="1619"/>
      <c r="BR68" s="1619"/>
      <c r="BS68" s="1619"/>
      <c r="BT68" s="1619"/>
      <c r="BU68" s="1619"/>
      <c r="BV68" s="1619"/>
      <c r="BW68" s="1619"/>
      <c r="BX68" s="1619"/>
      <c r="BY68" s="1619"/>
      <c r="BZ68" s="1619"/>
      <c r="CA68" s="1619"/>
      <c r="CB68" s="1619"/>
      <c r="CC68" s="1619"/>
      <c r="CD68" s="1619"/>
      <c r="CE68" s="1619"/>
      <c r="CF68" s="1619"/>
      <c r="CG68" s="1619"/>
      <c r="CH68" s="1619"/>
      <c r="CI68" s="1619"/>
      <c r="CJ68" s="1619"/>
      <c r="CK68" s="1619"/>
      <c r="CL68" s="1619"/>
      <c r="CM68" s="1619"/>
      <c r="CN68" s="1619"/>
      <c r="CO68" s="1619"/>
      <c r="CP68" s="1619"/>
      <c r="CQ68" s="1619"/>
      <c r="CR68" s="1619"/>
      <c r="CS68" s="1619"/>
      <c r="CT68" s="1619"/>
      <c r="CU68" s="1619"/>
      <c r="CV68" s="1619"/>
      <c r="CW68" s="1619"/>
      <c r="CX68" s="1619"/>
      <c r="CY68" s="1619"/>
      <c r="CZ68" s="1619"/>
      <c r="DA68" s="1619"/>
      <c r="DB68" s="1619"/>
      <c r="DC68" s="1619"/>
      <c r="DD68" s="1619"/>
      <c r="DE68" s="1619"/>
      <c r="DF68" s="1619"/>
      <c r="DG68" s="1619"/>
      <c r="DH68" s="1619"/>
      <c r="DI68" s="1619"/>
      <c r="DJ68" s="1619"/>
      <c r="DK68" s="1619"/>
      <c r="DL68" s="1619"/>
      <c r="DM68" s="1619"/>
      <c r="DN68" s="1619"/>
      <c r="DO68" s="1619"/>
      <c r="DP68" s="1619"/>
      <c r="DQ68" s="1619"/>
      <c r="DR68" s="1619"/>
      <c r="DS68" s="1619"/>
      <c r="DT68" s="1619"/>
      <c r="DU68" s="1619"/>
      <c r="DV68" s="1619"/>
      <c r="DW68" s="1619"/>
      <c r="DX68" s="1619"/>
      <c r="DY68" s="1619"/>
      <c r="DZ68" s="1619"/>
      <c r="EA68" s="1619"/>
      <c r="EB68" s="1619"/>
      <c r="EC68" s="1619"/>
      <c r="ED68" s="1619"/>
      <c r="EE68" s="1619"/>
      <c r="EF68" s="1619"/>
      <c r="EG68" s="1619"/>
      <c r="EH68" s="1619"/>
      <c r="EI68" s="1619"/>
      <c r="EJ68" s="1619"/>
      <c r="EK68" s="1619"/>
      <c r="EL68" s="1619"/>
      <c r="EM68" s="1619"/>
      <c r="EN68" s="1619"/>
      <c r="EO68" s="1619"/>
      <c r="EP68" s="1619"/>
      <c r="EQ68" s="1619"/>
      <c r="ER68" s="1619"/>
      <c r="ES68" s="1619"/>
      <c r="ET68" s="1619"/>
      <c r="EU68" s="1619"/>
      <c r="EV68" s="1619"/>
      <c r="EW68" s="1619"/>
      <c r="EX68" s="1619"/>
      <c r="EY68" s="1619"/>
      <c r="EZ68" s="1619"/>
      <c r="FA68" s="1619"/>
      <c r="FB68" s="1619"/>
      <c r="FC68" s="1619"/>
      <c r="FD68" s="1619"/>
      <c r="FE68" s="1619"/>
      <c r="FF68" s="1619"/>
      <c r="FG68" s="1619"/>
      <c r="FH68" s="1619"/>
      <c r="FI68" s="1619"/>
      <c r="FJ68" s="1619"/>
      <c r="FK68" s="1619"/>
      <c r="FL68" s="1619"/>
      <c r="FM68" s="1619"/>
      <c r="FN68" s="1619"/>
      <c r="FO68" s="1619"/>
      <c r="FP68" s="1619"/>
      <c r="FQ68" s="1619"/>
      <c r="FR68" s="1619"/>
      <c r="FS68" s="1619"/>
      <c r="FT68" s="1619"/>
      <c r="FU68" s="1619"/>
      <c r="FV68" s="1619"/>
      <c r="FW68" s="1619"/>
      <c r="FX68" s="1619"/>
      <c r="FY68" s="1619"/>
      <c r="FZ68" s="1619"/>
      <c r="GA68" s="1619"/>
      <c r="GB68" s="1619"/>
      <c r="GC68" s="1619"/>
      <c r="GD68" s="1619"/>
      <c r="GE68" s="1619"/>
      <c r="GF68" s="1619"/>
      <c r="GG68" s="1619"/>
      <c r="GH68" s="1619"/>
      <c r="GI68" s="1619"/>
      <c r="GJ68" s="1619"/>
      <c r="GK68" s="1619"/>
      <c r="GL68" s="1619"/>
      <c r="GM68" s="1619"/>
      <c r="GN68" s="1619"/>
      <c r="GO68" s="1619"/>
      <c r="GP68" s="1619"/>
      <c r="GQ68" s="1619"/>
      <c r="GR68" s="1619"/>
      <c r="GS68" s="1619"/>
      <c r="GT68" s="1619"/>
      <c r="GU68" s="1619"/>
      <c r="GV68" s="1619"/>
      <c r="GW68" s="1619"/>
      <c r="GX68" s="1619"/>
      <c r="GY68" s="1619"/>
      <c r="GZ68" s="1619"/>
      <c r="HA68" s="1619"/>
      <c r="HB68" s="1619"/>
      <c r="HC68" s="1619"/>
      <c r="HD68" s="1619"/>
      <c r="HE68" s="1619"/>
      <c r="HF68" s="1619"/>
      <c r="HG68" s="1619"/>
      <c r="HH68" s="1619"/>
      <c r="HI68" s="1619"/>
      <c r="HJ68" s="1619"/>
      <c r="HK68" s="1619"/>
      <c r="HL68" s="1619"/>
      <c r="HM68" s="1619"/>
      <c r="HN68" s="1619"/>
      <c r="HO68" s="1619"/>
      <c r="HP68" s="1619"/>
      <c r="HQ68" s="1619"/>
      <c r="HR68" s="1619"/>
      <c r="HS68" s="1619"/>
      <c r="HT68" s="1619"/>
      <c r="HU68" s="1619"/>
      <c r="HV68" s="1619"/>
      <c r="HW68" s="1619"/>
      <c r="HX68" s="1619"/>
      <c r="HY68" s="1619"/>
      <c r="HZ68" s="1619"/>
      <c r="IA68" s="1619"/>
      <c r="IB68" s="1619"/>
      <c r="IC68" s="1619"/>
      <c r="ID68" s="1619"/>
      <c r="IE68" s="1619"/>
      <c r="IF68" s="1619"/>
      <c r="IG68" s="1619"/>
      <c r="IH68" s="1619"/>
      <c r="II68" s="1619"/>
      <c r="IJ68" s="1619"/>
      <c r="IK68" s="1619"/>
      <c r="IL68" s="1619"/>
      <c r="IM68" s="1619"/>
      <c r="IN68" s="1619"/>
      <c r="IO68" s="1619"/>
      <c r="IP68" s="1619"/>
      <c r="IQ68" s="1619"/>
      <c r="IR68" s="1619"/>
      <c r="IS68" s="1619"/>
      <c r="IT68" s="1619"/>
      <c r="IU68" s="1619"/>
      <c r="IV68" s="1619"/>
      <c r="IW68" s="1619"/>
      <c r="IX68" s="1619"/>
      <c r="IY68" s="1619"/>
      <c r="IZ68" s="1619"/>
      <c r="JA68" s="1619"/>
      <c r="JB68" s="1619"/>
      <c r="JC68" s="1619"/>
      <c r="JD68" s="1619"/>
      <c r="JE68" s="1619"/>
      <c r="JF68" s="1619"/>
      <c r="JG68" s="1619"/>
      <c r="JH68" s="1619"/>
      <c r="JI68" s="1619"/>
      <c r="JJ68" s="1619"/>
      <c r="JK68" s="1619"/>
      <c r="JL68" s="1619"/>
      <c r="JM68" s="1619"/>
      <c r="JN68" s="1619"/>
      <c r="JO68" s="1619"/>
      <c r="JP68" s="1619"/>
      <c r="JQ68" s="1619"/>
      <c r="JR68" s="1619"/>
      <c r="JS68" s="1619"/>
      <c r="JT68" s="1619"/>
      <c r="JU68" s="1619"/>
      <c r="JV68" s="1619"/>
      <c r="JW68" s="1619"/>
      <c r="JX68" s="1619"/>
      <c r="JY68" s="1619"/>
      <c r="JZ68" s="1619"/>
      <c r="KA68" s="1619"/>
      <c r="KB68" s="1619"/>
      <c r="KC68" s="1619"/>
      <c r="KD68" s="1619"/>
      <c r="KE68" s="1619"/>
      <c r="KF68" s="1619"/>
      <c r="KG68" s="1619"/>
      <c r="KH68" s="1619"/>
      <c r="KI68" s="1619"/>
      <c r="KJ68" s="1619"/>
      <c r="KK68" s="1619"/>
      <c r="KL68" s="1619"/>
      <c r="KM68" s="1619"/>
      <c r="KN68" s="1619"/>
      <c r="KO68" s="1619"/>
      <c r="KP68" s="1619"/>
      <c r="KQ68" s="1619"/>
      <c r="KR68" s="1619"/>
      <c r="KS68" s="1619"/>
      <c r="KT68" s="1619"/>
      <c r="KU68" s="1619"/>
      <c r="KV68" s="1619"/>
      <c r="KW68" s="1619"/>
      <c r="KX68" s="1619"/>
      <c r="KY68" s="1619"/>
      <c r="KZ68" s="1619"/>
      <c r="LA68" s="1619"/>
      <c r="LB68" s="1619"/>
      <c r="LC68" s="1619"/>
      <c r="LD68" s="1619"/>
      <c r="LE68" s="1619"/>
      <c r="LF68" s="1619"/>
      <c r="LG68" s="1619"/>
      <c r="LH68" s="1619"/>
      <c r="LI68" s="1619"/>
      <c r="LJ68" s="1619"/>
      <c r="LK68" s="1619"/>
      <c r="LL68" s="1619"/>
      <c r="LM68" s="1619"/>
      <c r="LN68" s="1619"/>
      <c r="LO68" s="1619"/>
      <c r="LP68" s="1619"/>
      <c r="LQ68" s="1619"/>
      <c r="LR68" s="1619"/>
      <c r="LS68" s="1619"/>
      <c r="LT68" s="1619"/>
      <c r="LU68" s="1619"/>
      <c r="LV68" s="1619"/>
      <c r="LW68" s="1619"/>
      <c r="LX68" s="1619"/>
      <c r="LY68" s="1619"/>
      <c r="LZ68" s="1619"/>
      <c r="MA68" s="1619"/>
      <c r="MB68" s="1619"/>
      <c r="MC68" s="1619"/>
      <c r="MD68" s="1619"/>
      <c r="ME68" s="1619"/>
      <c r="MF68" s="1619"/>
      <c r="MG68" s="1619"/>
      <c r="MH68" s="1619"/>
      <c r="MI68" s="1619"/>
      <c r="MJ68" s="1619"/>
      <c r="MK68" s="1619"/>
      <c r="ML68" s="1619"/>
      <c r="MM68" s="1619"/>
      <c r="MN68" s="1619"/>
      <c r="MO68" s="1619"/>
      <c r="MP68" s="1619"/>
      <c r="MQ68" s="1619"/>
      <c r="MR68" s="1619"/>
      <c r="MS68" s="1619"/>
      <c r="MT68" s="1619"/>
      <c r="MU68" s="1619"/>
      <c r="MV68" s="1619"/>
      <c r="MW68" s="1619"/>
      <c r="MX68" s="1619"/>
      <c r="MY68" s="1619"/>
      <c r="MZ68" s="1619"/>
      <c r="NA68" s="1619"/>
      <c r="NB68" s="1619"/>
      <c r="NC68" s="1619"/>
      <c r="ND68" s="1619"/>
      <c r="NE68" s="1619"/>
      <c r="NF68" s="1619"/>
      <c r="NG68" s="1619"/>
      <c r="NH68" s="1619"/>
      <c r="NI68" s="1619"/>
      <c r="NJ68" s="1619"/>
      <c r="NK68" s="1619"/>
      <c r="NL68" s="1619"/>
      <c r="NM68" s="1619"/>
      <c r="NN68" s="1619"/>
      <c r="NO68" s="1619"/>
      <c r="NP68" s="1619"/>
      <c r="NQ68" s="1619"/>
      <c r="NR68" s="1619"/>
      <c r="NS68" s="1619"/>
      <c r="NT68" s="1619"/>
      <c r="NU68" s="1619"/>
      <c r="NV68" s="1619"/>
      <c r="NW68" s="1619"/>
      <c r="NX68" s="1619"/>
      <c r="NY68" s="1619"/>
      <c r="NZ68" s="1619"/>
      <c r="OA68" s="1619"/>
      <c r="OB68" s="1619"/>
      <c r="OC68" s="1619"/>
      <c r="OD68" s="1619"/>
      <c r="OE68" s="345" t="s">
        <v>929</v>
      </c>
      <c r="OF68" s="353">
        <v>43773</v>
      </c>
    </row>
    <row r="69" spans="1:396">
      <c r="A69" s="356">
        <f t="shared" si="26"/>
        <v>63</v>
      </c>
      <c r="B69" s="1618"/>
      <c r="C69" s="357">
        <f t="shared" si="27"/>
        <v>0</v>
      </c>
      <c r="D69" s="357">
        <f t="shared" si="27"/>
        <v>0</v>
      </c>
      <c r="E69" s="359">
        <f t="shared" si="5"/>
        <v>0</v>
      </c>
      <c r="F69" s="359">
        <f t="shared" si="28"/>
        <v>0</v>
      </c>
      <c r="G69" s="359">
        <f t="shared" si="7"/>
        <v>0</v>
      </c>
      <c r="H69" s="359">
        <f t="shared" si="29"/>
        <v>0</v>
      </c>
      <c r="I69" s="359">
        <f t="shared" si="9"/>
        <v>0</v>
      </c>
      <c r="J69" s="359">
        <f t="shared" si="30"/>
        <v>0</v>
      </c>
      <c r="K69" s="359">
        <f t="shared" si="11"/>
        <v>0</v>
      </c>
      <c r="L69" s="359">
        <f t="shared" si="31"/>
        <v>0</v>
      </c>
      <c r="M69" s="359">
        <f t="shared" si="13"/>
        <v>0</v>
      </c>
      <c r="N69" s="359">
        <f t="shared" si="32"/>
        <v>0</v>
      </c>
      <c r="O69" s="359">
        <f t="shared" si="15"/>
        <v>0</v>
      </c>
      <c r="P69" s="359">
        <f t="shared" si="33"/>
        <v>0</v>
      </c>
      <c r="Q69" s="359">
        <f t="shared" si="17"/>
        <v>0</v>
      </c>
      <c r="R69" s="359">
        <f t="shared" si="34"/>
        <v>0</v>
      </c>
      <c r="S69" s="359">
        <f t="shared" si="19"/>
        <v>0</v>
      </c>
      <c r="T69" s="359">
        <f t="shared" si="35"/>
        <v>0</v>
      </c>
      <c r="U69" s="359">
        <f t="shared" si="21"/>
        <v>0</v>
      </c>
      <c r="V69" s="359">
        <f t="shared" si="36"/>
        <v>0</v>
      </c>
      <c r="W69" s="359">
        <f t="shared" si="2"/>
        <v>0</v>
      </c>
      <c r="X69" s="359">
        <f t="shared" si="37"/>
        <v>0</v>
      </c>
      <c r="Y69" s="359">
        <f t="shared" si="3"/>
        <v>0</v>
      </c>
      <c r="Z69" s="359">
        <f t="shared" si="4"/>
        <v>0</v>
      </c>
      <c r="AA69" s="359">
        <f t="shared" si="24"/>
        <v>0</v>
      </c>
      <c r="AB69" s="359">
        <f t="shared" si="25"/>
        <v>0</v>
      </c>
      <c r="AC69" s="1619"/>
      <c r="AD69" s="1619"/>
      <c r="AE69" s="1619"/>
      <c r="AF69" s="1619"/>
      <c r="AG69" s="1619"/>
      <c r="AH69" s="1619"/>
      <c r="AI69" s="1619"/>
      <c r="AJ69" s="1619"/>
      <c r="AK69" s="1619"/>
      <c r="AL69" s="1619"/>
      <c r="AM69" s="1619"/>
      <c r="AN69" s="1619"/>
      <c r="AO69" s="1619"/>
      <c r="AP69" s="1619"/>
      <c r="AQ69" s="1619"/>
      <c r="AR69" s="1619"/>
      <c r="AS69" s="1619"/>
      <c r="AT69" s="1619"/>
      <c r="AU69" s="1619"/>
      <c r="AV69" s="1619"/>
      <c r="AW69" s="1619"/>
      <c r="AX69" s="1619"/>
      <c r="AY69" s="1619"/>
      <c r="AZ69" s="1619"/>
      <c r="BA69" s="1619"/>
      <c r="BB69" s="1619"/>
      <c r="BC69" s="1619"/>
      <c r="BD69" s="1619"/>
      <c r="BE69" s="1619"/>
      <c r="BF69" s="1619"/>
      <c r="BG69" s="1619"/>
      <c r="BH69" s="1619"/>
      <c r="BI69" s="1619"/>
      <c r="BJ69" s="1619"/>
      <c r="BK69" s="1619"/>
      <c r="BL69" s="1619"/>
      <c r="BM69" s="1619"/>
      <c r="BN69" s="1619"/>
      <c r="BO69" s="1619"/>
      <c r="BP69" s="1619"/>
      <c r="BQ69" s="1619"/>
      <c r="BR69" s="1619"/>
      <c r="BS69" s="1619"/>
      <c r="BT69" s="1619"/>
      <c r="BU69" s="1619"/>
      <c r="BV69" s="1619"/>
      <c r="BW69" s="1619"/>
      <c r="BX69" s="1619"/>
      <c r="BY69" s="1619"/>
      <c r="BZ69" s="1619"/>
      <c r="CA69" s="1619"/>
      <c r="CB69" s="1619"/>
      <c r="CC69" s="1619"/>
      <c r="CD69" s="1619"/>
      <c r="CE69" s="1619"/>
      <c r="CF69" s="1619"/>
      <c r="CG69" s="1619"/>
      <c r="CH69" s="1619"/>
      <c r="CI69" s="1619"/>
      <c r="CJ69" s="1619"/>
      <c r="CK69" s="1619"/>
      <c r="CL69" s="1619"/>
      <c r="CM69" s="1619"/>
      <c r="CN69" s="1619"/>
      <c r="CO69" s="1619"/>
      <c r="CP69" s="1619"/>
      <c r="CQ69" s="1619"/>
      <c r="CR69" s="1619"/>
      <c r="CS69" s="1619"/>
      <c r="CT69" s="1619"/>
      <c r="CU69" s="1619"/>
      <c r="CV69" s="1619"/>
      <c r="CW69" s="1619"/>
      <c r="CX69" s="1619"/>
      <c r="CY69" s="1619"/>
      <c r="CZ69" s="1619"/>
      <c r="DA69" s="1619"/>
      <c r="DB69" s="1619"/>
      <c r="DC69" s="1619"/>
      <c r="DD69" s="1619"/>
      <c r="DE69" s="1619"/>
      <c r="DF69" s="1619"/>
      <c r="DG69" s="1619"/>
      <c r="DH69" s="1619"/>
      <c r="DI69" s="1619"/>
      <c r="DJ69" s="1619"/>
      <c r="DK69" s="1619"/>
      <c r="DL69" s="1619"/>
      <c r="DM69" s="1619"/>
      <c r="DN69" s="1619"/>
      <c r="DO69" s="1619"/>
      <c r="DP69" s="1619"/>
      <c r="DQ69" s="1619"/>
      <c r="DR69" s="1619"/>
      <c r="DS69" s="1619"/>
      <c r="DT69" s="1619"/>
      <c r="DU69" s="1619"/>
      <c r="DV69" s="1619"/>
      <c r="DW69" s="1619"/>
      <c r="DX69" s="1619"/>
      <c r="DY69" s="1619"/>
      <c r="DZ69" s="1619"/>
      <c r="EA69" s="1619"/>
      <c r="EB69" s="1619"/>
      <c r="EC69" s="1619"/>
      <c r="ED69" s="1619"/>
      <c r="EE69" s="1619"/>
      <c r="EF69" s="1619"/>
      <c r="EG69" s="1619"/>
      <c r="EH69" s="1619"/>
      <c r="EI69" s="1619"/>
      <c r="EJ69" s="1619"/>
      <c r="EK69" s="1619"/>
      <c r="EL69" s="1619"/>
      <c r="EM69" s="1619"/>
      <c r="EN69" s="1619"/>
      <c r="EO69" s="1619"/>
      <c r="EP69" s="1619"/>
      <c r="EQ69" s="1619"/>
      <c r="ER69" s="1619"/>
      <c r="ES69" s="1619"/>
      <c r="ET69" s="1619"/>
      <c r="EU69" s="1619"/>
      <c r="EV69" s="1619"/>
      <c r="EW69" s="1619"/>
      <c r="EX69" s="1619"/>
      <c r="EY69" s="1619"/>
      <c r="EZ69" s="1619"/>
      <c r="FA69" s="1619"/>
      <c r="FB69" s="1619"/>
      <c r="FC69" s="1619"/>
      <c r="FD69" s="1619"/>
      <c r="FE69" s="1619"/>
      <c r="FF69" s="1619"/>
      <c r="FG69" s="1619"/>
      <c r="FH69" s="1619"/>
      <c r="FI69" s="1619"/>
      <c r="FJ69" s="1619"/>
      <c r="FK69" s="1619"/>
      <c r="FL69" s="1619"/>
      <c r="FM69" s="1619"/>
      <c r="FN69" s="1619"/>
      <c r="FO69" s="1619"/>
      <c r="FP69" s="1619"/>
      <c r="FQ69" s="1619"/>
      <c r="FR69" s="1619"/>
      <c r="FS69" s="1619"/>
      <c r="FT69" s="1619"/>
      <c r="FU69" s="1619"/>
      <c r="FV69" s="1619"/>
      <c r="FW69" s="1619"/>
      <c r="FX69" s="1619"/>
      <c r="FY69" s="1619"/>
      <c r="FZ69" s="1619"/>
      <c r="GA69" s="1619"/>
      <c r="GB69" s="1619"/>
      <c r="GC69" s="1619"/>
      <c r="GD69" s="1619"/>
      <c r="GE69" s="1619"/>
      <c r="GF69" s="1619"/>
      <c r="GG69" s="1619"/>
      <c r="GH69" s="1619"/>
      <c r="GI69" s="1619"/>
      <c r="GJ69" s="1619"/>
      <c r="GK69" s="1619"/>
      <c r="GL69" s="1619"/>
      <c r="GM69" s="1619"/>
      <c r="GN69" s="1619"/>
      <c r="GO69" s="1619"/>
      <c r="GP69" s="1619"/>
      <c r="GQ69" s="1619"/>
      <c r="GR69" s="1619"/>
      <c r="GS69" s="1619"/>
      <c r="GT69" s="1619"/>
      <c r="GU69" s="1619"/>
      <c r="GV69" s="1619"/>
      <c r="GW69" s="1619"/>
      <c r="GX69" s="1619"/>
      <c r="GY69" s="1619"/>
      <c r="GZ69" s="1619"/>
      <c r="HA69" s="1619"/>
      <c r="HB69" s="1619"/>
      <c r="HC69" s="1619"/>
      <c r="HD69" s="1619"/>
      <c r="HE69" s="1619"/>
      <c r="HF69" s="1619"/>
      <c r="HG69" s="1619"/>
      <c r="HH69" s="1619"/>
      <c r="HI69" s="1619"/>
      <c r="HJ69" s="1619"/>
      <c r="HK69" s="1619"/>
      <c r="HL69" s="1619"/>
      <c r="HM69" s="1619"/>
      <c r="HN69" s="1619"/>
      <c r="HO69" s="1619"/>
      <c r="HP69" s="1619"/>
      <c r="HQ69" s="1619"/>
      <c r="HR69" s="1619"/>
      <c r="HS69" s="1619"/>
      <c r="HT69" s="1619"/>
      <c r="HU69" s="1619"/>
      <c r="HV69" s="1619"/>
      <c r="HW69" s="1619"/>
      <c r="HX69" s="1619"/>
      <c r="HY69" s="1619"/>
      <c r="HZ69" s="1619"/>
      <c r="IA69" s="1619"/>
      <c r="IB69" s="1619"/>
      <c r="IC69" s="1619"/>
      <c r="ID69" s="1619"/>
      <c r="IE69" s="1619"/>
      <c r="IF69" s="1619"/>
      <c r="IG69" s="1619"/>
      <c r="IH69" s="1619"/>
      <c r="II69" s="1619"/>
      <c r="IJ69" s="1619"/>
      <c r="IK69" s="1619"/>
      <c r="IL69" s="1619"/>
      <c r="IM69" s="1619"/>
      <c r="IN69" s="1619"/>
      <c r="IO69" s="1619"/>
      <c r="IP69" s="1619"/>
      <c r="IQ69" s="1619"/>
      <c r="IR69" s="1619"/>
      <c r="IS69" s="1619"/>
      <c r="IT69" s="1619"/>
      <c r="IU69" s="1619"/>
      <c r="IV69" s="1619"/>
      <c r="IW69" s="1619"/>
      <c r="IX69" s="1619"/>
      <c r="IY69" s="1619"/>
      <c r="IZ69" s="1619"/>
      <c r="JA69" s="1619"/>
      <c r="JB69" s="1619"/>
      <c r="JC69" s="1619"/>
      <c r="JD69" s="1619"/>
      <c r="JE69" s="1619"/>
      <c r="JF69" s="1619"/>
      <c r="JG69" s="1619"/>
      <c r="JH69" s="1619"/>
      <c r="JI69" s="1619"/>
      <c r="JJ69" s="1619"/>
      <c r="JK69" s="1619"/>
      <c r="JL69" s="1619"/>
      <c r="JM69" s="1619"/>
      <c r="JN69" s="1619"/>
      <c r="JO69" s="1619"/>
      <c r="JP69" s="1619"/>
      <c r="JQ69" s="1619"/>
      <c r="JR69" s="1619"/>
      <c r="JS69" s="1619"/>
      <c r="JT69" s="1619"/>
      <c r="JU69" s="1619"/>
      <c r="JV69" s="1619"/>
      <c r="JW69" s="1619"/>
      <c r="JX69" s="1619"/>
      <c r="JY69" s="1619"/>
      <c r="JZ69" s="1619"/>
      <c r="KA69" s="1619"/>
      <c r="KB69" s="1619"/>
      <c r="KC69" s="1619"/>
      <c r="KD69" s="1619"/>
      <c r="KE69" s="1619"/>
      <c r="KF69" s="1619"/>
      <c r="KG69" s="1619"/>
      <c r="KH69" s="1619"/>
      <c r="KI69" s="1619"/>
      <c r="KJ69" s="1619"/>
      <c r="KK69" s="1619"/>
      <c r="KL69" s="1619"/>
      <c r="KM69" s="1619"/>
      <c r="KN69" s="1619"/>
      <c r="KO69" s="1619"/>
      <c r="KP69" s="1619"/>
      <c r="KQ69" s="1619"/>
      <c r="KR69" s="1619"/>
      <c r="KS69" s="1619"/>
      <c r="KT69" s="1619"/>
      <c r="KU69" s="1619"/>
      <c r="KV69" s="1619"/>
      <c r="KW69" s="1619"/>
      <c r="KX69" s="1619"/>
      <c r="KY69" s="1619"/>
      <c r="KZ69" s="1619"/>
      <c r="LA69" s="1619"/>
      <c r="LB69" s="1619"/>
      <c r="LC69" s="1619"/>
      <c r="LD69" s="1619"/>
      <c r="LE69" s="1619"/>
      <c r="LF69" s="1619"/>
      <c r="LG69" s="1619"/>
      <c r="LH69" s="1619"/>
      <c r="LI69" s="1619"/>
      <c r="LJ69" s="1619"/>
      <c r="LK69" s="1619"/>
      <c r="LL69" s="1619"/>
      <c r="LM69" s="1619"/>
      <c r="LN69" s="1619"/>
      <c r="LO69" s="1619"/>
      <c r="LP69" s="1619"/>
      <c r="LQ69" s="1619"/>
      <c r="LR69" s="1619"/>
      <c r="LS69" s="1619"/>
      <c r="LT69" s="1619"/>
      <c r="LU69" s="1619"/>
      <c r="LV69" s="1619"/>
      <c r="LW69" s="1619"/>
      <c r="LX69" s="1619"/>
      <c r="LY69" s="1619"/>
      <c r="LZ69" s="1619"/>
      <c r="MA69" s="1619"/>
      <c r="MB69" s="1619"/>
      <c r="MC69" s="1619"/>
      <c r="MD69" s="1619"/>
      <c r="ME69" s="1619"/>
      <c r="MF69" s="1619"/>
      <c r="MG69" s="1619"/>
      <c r="MH69" s="1619"/>
      <c r="MI69" s="1619"/>
      <c r="MJ69" s="1619"/>
      <c r="MK69" s="1619"/>
      <c r="ML69" s="1619"/>
      <c r="MM69" s="1619"/>
      <c r="MN69" s="1619"/>
      <c r="MO69" s="1619"/>
      <c r="MP69" s="1619"/>
      <c r="MQ69" s="1619"/>
      <c r="MR69" s="1619"/>
      <c r="MS69" s="1619"/>
      <c r="MT69" s="1619"/>
      <c r="MU69" s="1619"/>
      <c r="MV69" s="1619"/>
      <c r="MW69" s="1619"/>
      <c r="MX69" s="1619"/>
      <c r="MY69" s="1619"/>
      <c r="MZ69" s="1619"/>
      <c r="NA69" s="1619"/>
      <c r="NB69" s="1619"/>
      <c r="NC69" s="1619"/>
      <c r="ND69" s="1619"/>
      <c r="NE69" s="1619"/>
      <c r="NF69" s="1619"/>
      <c r="NG69" s="1619"/>
      <c r="NH69" s="1619"/>
      <c r="NI69" s="1619"/>
      <c r="NJ69" s="1619"/>
      <c r="NK69" s="1619"/>
      <c r="NL69" s="1619"/>
      <c r="NM69" s="1619"/>
      <c r="NN69" s="1619"/>
      <c r="NO69" s="1619"/>
      <c r="NP69" s="1619"/>
      <c r="NQ69" s="1619"/>
      <c r="NR69" s="1619"/>
      <c r="NS69" s="1619"/>
      <c r="NT69" s="1619"/>
      <c r="NU69" s="1619"/>
      <c r="NV69" s="1619"/>
      <c r="NW69" s="1619"/>
      <c r="NX69" s="1619"/>
      <c r="NY69" s="1619"/>
      <c r="NZ69" s="1619"/>
      <c r="OA69" s="1619"/>
      <c r="OB69" s="1619"/>
      <c r="OC69" s="1619"/>
      <c r="OD69" s="1619"/>
      <c r="OE69" s="345" t="s">
        <v>929</v>
      </c>
      <c r="OF69" s="353">
        <v>43792</v>
      </c>
    </row>
    <row r="70" spans="1:396">
      <c r="A70" s="356">
        <f t="shared" si="26"/>
        <v>64</v>
      </c>
      <c r="B70" s="1618"/>
      <c r="C70" s="357">
        <f t="shared" si="27"/>
        <v>0</v>
      </c>
      <c r="D70" s="357">
        <f t="shared" si="27"/>
        <v>0</v>
      </c>
      <c r="E70" s="359">
        <f t="shared" si="5"/>
        <v>0</v>
      </c>
      <c r="F70" s="359">
        <f t="shared" si="28"/>
        <v>0</v>
      </c>
      <c r="G70" s="359">
        <f t="shared" si="7"/>
        <v>0</v>
      </c>
      <c r="H70" s="359">
        <f t="shared" si="29"/>
        <v>0</v>
      </c>
      <c r="I70" s="359">
        <f t="shared" si="9"/>
        <v>0</v>
      </c>
      <c r="J70" s="359">
        <f t="shared" si="30"/>
        <v>0</v>
      </c>
      <c r="K70" s="359">
        <f t="shared" si="11"/>
        <v>0</v>
      </c>
      <c r="L70" s="359">
        <f t="shared" si="31"/>
        <v>0</v>
      </c>
      <c r="M70" s="359">
        <f t="shared" si="13"/>
        <v>0</v>
      </c>
      <c r="N70" s="359">
        <f t="shared" si="32"/>
        <v>0</v>
      </c>
      <c r="O70" s="359">
        <f t="shared" si="15"/>
        <v>0</v>
      </c>
      <c r="P70" s="359">
        <f t="shared" si="33"/>
        <v>0</v>
      </c>
      <c r="Q70" s="359">
        <f t="shared" si="17"/>
        <v>0</v>
      </c>
      <c r="R70" s="359">
        <f t="shared" si="34"/>
        <v>0</v>
      </c>
      <c r="S70" s="359">
        <f t="shared" si="19"/>
        <v>0</v>
      </c>
      <c r="T70" s="359">
        <f t="shared" si="35"/>
        <v>0</v>
      </c>
      <c r="U70" s="359">
        <f t="shared" si="21"/>
        <v>0</v>
      </c>
      <c r="V70" s="359">
        <f t="shared" si="36"/>
        <v>0</v>
      </c>
      <c r="W70" s="359">
        <f t="shared" si="2"/>
        <v>0</v>
      </c>
      <c r="X70" s="359">
        <f t="shared" si="37"/>
        <v>0</v>
      </c>
      <c r="Y70" s="359">
        <f t="shared" si="3"/>
        <v>0</v>
      </c>
      <c r="Z70" s="359">
        <f t="shared" si="4"/>
        <v>0</v>
      </c>
      <c r="AA70" s="359">
        <f t="shared" si="24"/>
        <v>0</v>
      </c>
      <c r="AB70" s="359">
        <f t="shared" si="25"/>
        <v>0</v>
      </c>
      <c r="AC70" s="1619"/>
      <c r="AD70" s="1619"/>
      <c r="AE70" s="1619"/>
      <c r="AF70" s="1619"/>
      <c r="AG70" s="1619"/>
      <c r="AH70" s="1619"/>
      <c r="AI70" s="1619"/>
      <c r="AJ70" s="1619"/>
      <c r="AK70" s="1619"/>
      <c r="AL70" s="1619"/>
      <c r="AM70" s="1619"/>
      <c r="AN70" s="1619"/>
      <c r="AO70" s="1619"/>
      <c r="AP70" s="1619"/>
      <c r="AQ70" s="1619"/>
      <c r="AR70" s="1619"/>
      <c r="AS70" s="1619"/>
      <c r="AT70" s="1619"/>
      <c r="AU70" s="1619"/>
      <c r="AV70" s="1619"/>
      <c r="AW70" s="1619"/>
      <c r="AX70" s="1619"/>
      <c r="AY70" s="1619"/>
      <c r="AZ70" s="1619"/>
      <c r="BA70" s="1619"/>
      <c r="BB70" s="1619"/>
      <c r="BC70" s="1619"/>
      <c r="BD70" s="1619"/>
      <c r="BE70" s="1619"/>
      <c r="BF70" s="1619"/>
      <c r="BG70" s="1619"/>
      <c r="BH70" s="1619"/>
      <c r="BI70" s="1619"/>
      <c r="BJ70" s="1619"/>
      <c r="BK70" s="1619"/>
      <c r="BL70" s="1619"/>
      <c r="BM70" s="1619"/>
      <c r="BN70" s="1619"/>
      <c r="BO70" s="1619"/>
      <c r="BP70" s="1619"/>
      <c r="BQ70" s="1619"/>
      <c r="BR70" s="1619"/>
      <c r="BS70" s="1619"/>
      <c r="BT70" s="1619"/>
      <c r="BU70" s="1619"/>
      <c r="BV70" s="1619"/>
      <c r="BW70" s="1619"/>
      <c r="BX70" s="1619"/>
      <c r="BY70" s="1619"/>
      <c r="BZ70" s="1619"/>
      <c r="CA70" s="1619"/>
      <c r="CB70" s="1619"/>
      <c r="CC70" s="1619"/>
      <c r="CD70" s="1619"/>
      <c r="CE70" s="1619"/>
      <c r="CF70" s="1619"/>
      <c r="CG70" s="1619"/>
      <c r="CH70" s="1619"/>
      <c r="CI70" s="1619"/>
      <c r="CJ70" s="1619"/>
      <c r="CK70" s="1619"/>
      <c r="CL70" s="1619"/>
      <c r="CM70" s="1619"/>
      <c r="CN70" s="1619"/>
      <c r="CO70" s="1619"/>
      <c r="CP70" s="1619"/>
      <c r="CQ70" s="1619"/>
      <c r="CR70" s="1619"/>
      <c r="CS70" s="1619"/>
      <c r="CT70" s="1619"/>
      <c r="CU70" s="1619"/>
      <c r="CV70" s="1619"/>
      <c r="CW70" s="1619"/>
      <c r="CX70" s="1619"/>
      <c r="CY70" s="1619"/>
      <c r="CZ70" s="1619"/>
      <c r="DA70" s="1619"/>
      <c r="DB70" s="1619"/>
      <c r="DC70" s="1619"/>
      <c r="DD70" s="1619"/>
      <c r="DE70" s="1619"/>
      <c r="DF70" s="1619"/>
      <c r="DG70" s="1619"/>
      <c r="DH70" s="1619"/>
      <c r="DI70" s="1619"/>
      <c r="DJ70" s="1619"/>
      <c r="DK70" s="1619"/>
      <c r="DL70" s="1619"/>
      <c r="DM70" s="1619"/>
      <c r="DN70" s="1619"/>
      <c r="DO70" s="1619"/>
      <c r="DP70" s="1619"/>
      <c r="DQ70" s="1619"/>
      <c r="DR70" s="1619"/>
      <c r="DS70" s="1619"/>
      <c r="DT70" s="1619"/>
      <c r="DU70" s="1619"/>
      <c r="DV70" s="1619"/>
      <c r="DW70" s="1619"/>
      <c r="DX70" s="1619"/>
      <c r="DY70" s="1619"/>
      <c r="DZ70" s="1619"/>
      <c r="EA70" s="1619"/>
      <c r="EB70" s="1619"/>
      <c r="EC70" s="1619"/>
      <c r="ED70" s="1619"/>
      <c r="EE70" s="1619"/>
      <c r="EF70" s="1619"/>
      <c r="EG70" s="1619"/>
      <c r="EH70" s="1619"/>
      <c r="EI70" s="1619"/>
      <c r="EJ70" s="1619"/>
      <c r="EK70" s="1619"/>
      <c r="EL70" s="1619"/>
      <c r="EM70" s="1619"/>
      <c r="EN70" s="1619"/>
      <c r="EO70" s="1619"/>
      <c r="EP70" s="1619"/>
      <c r="EQ70" s="1619"/>
      <c r="ER70" s="1619"/>
      <c r="ES70" s="1619"/>
      <c r="ET70" s="1619"/>
      <c r="EU70" s="1619"/>
      <c r="EV70" s="1619"/>
      <c r="EW70" s="1619"/>
      <c r="EX70" s="1619"/>
      <c r="EY70" s="1619"/>
      <c r="EZ70" s="1619"/>
      <c r="FA70" s="1619"/>
      <c r="FB70" s="1619"/>
      <c r="FC70" s="1619"/>
      <c r="FD70" s="1619"/>
      <c r="FE70" s="1619"/>
      <c r="FF70" s="1619"/>
      <c r="FG70" s="1619"/>
      <c r="FH70" s="1619"/>
      <c r="FI70" s="1619"/>
      <c r="FJ70" s="1619"/>
      <c r="FK70" s="1619"/>
      <c r="FL70" s="1619"/>
      <c r="FM70" s="1619"/>
      <c r="FN70" s="1619"/>
      <c r="FO70" s="1619"/>
      <c r="FP70" s="1619"/>
      <c r="FQ70" s="1619"/>
      <c r="FR70" s="1619"/>
      <c r="FS70" s="1619"/>
      <c r="FT70" s="1619"/>
      <c r="FU70" s="1619"/>
      <c r="FV70" s="1619"/>
      <c r="FW70" s="1619"/>
      <c r="FX70" s="1619"/>
      <c r="FY70" s="1619"/>
      <c r="FZ70" s="1619"/>
      <c r="GA70" s="1619"/>
      <c r="GB70" s="1619"/>
      <c r="GC70" s="1619"/>
      <c r="GD70" s="1619"/>
      <c r="GE70" s="1619"/>
      <c r="GF70" s="1619"/>
      <c r="GG70" s="1619"/>
      <c r="GH70" s="1619"/>
      <c r="GI70" s="1619"/>
      <c r="GJ70" s="1619"/>
      <c r="GK70" s="1619"/>
      <c r="GL70" s="1619"/>
      <c r="GM70" s="1619"/>
      <c r="GN70" s="1619"/>
      <c r="GO70" s="1619"/>
      <c r="GP70" s="1619"/>
      <c r="GQ70" s="1619"/>
      <c r="GR70" s="1619"/>
      <c r="GS70" s="1619"/>
      <c r="GT70" s="1619"/>
      <c r="GU70" s="1619"/>
      <c r="GV70" s="1619"/>
      <c r="GW70" s="1619"/>
      <c r="GX70" s="1619"/>
      <c r="GY70" s="1619"/>
      <c r="GZ70" s="1619"/>
      <c r="HA70" s="1619"/>
      <c r="HB70" s="1619"/>
      <c r="HC70" s="1619"/>
      <c r="HD70" s="1619"/>
      <c r="HE70" s="1619"/>
      <c r="HF70" s="1619"/>
      <c r="HG70" s="1619"/>
      <c r="HH70" s="1619"/>
      <c r="HI70" s="1619"/>
      <c r="HJ70" s="1619"/>
      <c r="HK70" s="1619"/>
      <c r="HL70" s="1619"/>
      <c r="HM70" s="1619"/>
      <c r="HN70" s="1619"/>
      <c r="HO70" s="1619"/>
      <c r="HP70" s="1619"/>
      <c r="HQ70" s="1619"/>
      <c r="HR70" s="1619"/>
      <c r="HS70" s="1619"/>
      <c r="HT70" s="1619"/>
      <c r="HU70" s="1619"/>
      <c r="HV70" s="1619"/>
      <c r="HW70" s="1619"/>
      <c r="HX70" s="1619"/>
      <c r="HY70" s="1619"/>
      <c r="HZ70" s="1619"/>
      <c r="IA70" s="1619"/>
      <c r="IB70" s="1619"/>
      <c r="IC70" s="1619"/>
      <c r="ID70" s="1619"/>
      <c r="IE70" s="1619"/>
      <c r="IF70" s="1619"/>
      <c r="IG70" s="1619"/>
      <c r="IH70" s="1619"/>
      <c r="II70" s="1619"/>
      <c r="IJ70" s="1619"/>
      <c r="IK70" s="1619"/>
      <c r="IL70" s="1619"/>
      <c r="IM70" s="1619"/>
      <c r="IN70" s="1619"/>
      <c r="IO70" s="1619"/>
      <c r="IP70" s="1619"/>
      <c r="IQ70" s="1619"/>
      <c r="IR70" s="1619"/>
      <c r="IS70" s="1619"/>
      <c r="IT70" s="1619"/>
      <c r="IU70" s="1619"/>
      <c r="IV70" s="1619"/>
      <c r="IW70" s="1619"/>
      <c r="IX70" s="1619"/>
      <c r="IY70" s="1619"/>
      <c r="IZ70" s="1619"/>
      <c r="JA70" s="1619"/>
      <c r="JB70" s="1619"/>
      <c r="JC70" s="1619"/>
      <c r="JD70" s="1619"/>
      <c r="JE70" s="1619"/>
      <c r="JF70" s="1619"/>
      <c r="JG70" s="1619"/>
      <c r="JH70" s="1619"/>
      <c r="JI70" s="1619"/>
      <c r="JJ70" s="1619"/>
      <c r="JK70" s="1619"/>
      <c r="JL70" s="1619"/>
      <c r="JM70" s="1619"/>
      <c r="JN70" s="1619"/>
      <c r="JO70" s="1619"/>
      <c r="JP70" s="1619"/>
      <c r="JQ70" s="1619"/>
      <c r="JR70" s="1619"/>
      <c r="JS70" s="1619"/>
      <c r="JT70" s="1619"/>
      <c r="JU70" s="1619"/>
      <c r="JV70" s="1619"/>
      <c r="JW70" s="1619"/>
      <c r="JX70" s="1619"/>
      <c r="JY70" s="1619"/>
      <c r="JZ70" s="1619"/>
      <c r="KA70" s="1619"/>
      <c r="KB70" s="1619"/>
      <c r="KC70" s="1619"/>
      <c r="KD70" s="1619"/>
      <c r="KE70" s="1619"/>
      <c r="KF70" s="1619"/>
      <c r="KG70" s="1619"/>
      <c r="KH70" s="1619"/>
      <c r="KI70" s="1619"/>
      <c r="KJ70" s="1619"/>
      <c r="KK70" s="1619"/>
      <c r="KL70" s="1619"/>
      <c r="KM70" s="1619"/>
      <c r="KN70" s="1619"/>
      <c r="KO70" s="1619"/>
      <c r="KP70" s="1619"/>
      <c r="KQ70" s="1619"/>
      <c r="KR70" s="1619"/>
      <c r="KS70" s="1619"/>
      <c r="KT70" s="1619"/>
      <c r="KU70" s="1619"/>
      <c r="KV70" s="1619"/>
      <c r="KW70" s="1619"/>
      <c r="KX70" s="1619"/>
      <c r="KY70" s="1619"/>
      <c r="KZ70" s="1619"/>
      <c r="LA70" s="1619"/>
      <c r="LB70" s="1619"/>
      <c r="LC70" s="1619"/>
      <c r="LD70" s="1619"/>
      <c r="LE70" s="1619"/>
      <c r="LF70" s="1619"/>
      <c r="LG70" s="1619"/>
      <c r="LH70" s="1619"/>
      <c r="LI70" s="1619"/>
      <c r="LJ70" s="1619"/>
      <c r="LK70" s="1619"/>
      <c r="LL70" s="1619"/>
      <c r="LM70" s="1619"/>
      <c r="LN70" s="1619"/>
      <c r="LO70" s="1619"/>
      <c r="LP70" s="1619"/>
      <c r="LQ70" s="1619"/>
      <c r="LR70" s="1619"/>
      <c r="LS70" s="1619"/>
      <c r="LT70" s="1619"/>
      <c r="LU70" s="1619"/>
      <c r="LV70" s="1619"/>
      <c r="LW70" s="1619"/>
      <c r="LX70" s="1619"/>
      <c r="LY70" s="1619"/>
      <c r="LZ70" s="1619"/>
      <c r="MA70" s="1619"/>
      <c r="MB70" s="1619"/>
      <c r="MC70" s="1619"/>
      <c r="MD70" s="1619"/>
      <c r="ME70" s="1619"/>
      <c r="MF70" s="1619"/>
      <c r="MG70" s="1619"/>
      <c r="MH70" s="1619"/>
      <c r="MI70" s="1619"/>
      <c r="MJ70" s="1619"/>
      <c r="MK70" s="1619"/>
      <c r="ML70" s="1619"/>
      <c r="MM70" s="1619"/>
      <c r="MN70" s="1619"/>
      <c r="MO70" s="1619"/>
      <c r="MP70" s="1619"/>
      <c r="MQ70" s="1619"/>
      <c r="MR70" s="1619"/>
      <c r="MS70" s="1619"/>
      <c r="MT70" s="1619"/>
      <c r="MU70" s="1619"/>
      <c r="MV70" s="1619"/>
      <c r="MW70" s="1619"/>
      <c r="MX70" s="1619"/>
      <c r="MY70" s="1619"/>
      <c r="MZ70" s="1619"/>
      <c r="NA70" s="1619"/>
      <c r="NB70" s="1619"/>
      <c r="NC70" s="1619"/>
      <c r="ND70" s="1619"/>
      <c r="NE70" s="1619"/>
      <c r="NF70" s="1619"/>
      <c r="NG70" s="1619"/>
      <c r="NH70" s="1619"/>
      <c r="NI70" s="1619"/>
      <c r="NJ70" s="1619"/>
      <c r="NK70" s="1619"/>
      <c r="NL70" s="1619"/>
      <c r="NM70" s="1619"/>
      <c r="NN70" s="1619"/>
      <c r="NO70" s="1619"/>
      <c r="NP70" s="1619"/>
      <c r="NQ70" s="1619"/>
      <c r="NR70" s="1619"/>
      <c r="NS70" s="1619"/>
      <c r="NT70" s="1619"/>
      <c r="NU70" s="1619"/>
      <c r="NV70" s="1619"/>
      <c r="NW70" s="1619"/>
      <c r="NX70" s="1619"/>
      <c r="NY70" s="1619"/>
      <c r="NZ70" s="1619"/>
      <c r="OA70" s="1619"/>
      <c r="OB70" s="1619"/>
      <c r="OC70" s="1619"/>
      <c r="OD70" s="1619"/>
      <c r="OE70" s="345" t="s">
        <v>929</v>
      </c>
      <c r="OF70" s="353">
        <v>43831</v>
      </c>
    </row>
    <row r="71" spans="1:396">
      <c r="A71" s="356">
        <f t="shared" si="26"/>
        <v>65</v>
      </c>
      <c r="B71" s="1618"/>
      <c r="C71" s="357">
        <f t="shared" si="27"/>
        <v>0</v>
      </c>
      <c r="D71" s="357">
        <f t="shared" si="27"/>
        <v>0</v>
      </c>
      <c r="E71" s="359">
        <f t="shared" si="5"/>
        <v>0</v>
      </c>
      <c r="F71" s="359">
        <f t="shared" si="28"/>
        <v>0</v>
      </c>
      <c r="G71" s="359">
        <f t="shared" si="7"/>
        <v>0</v>
      </c>
      <c r="H71" s="359">
        <f t="shared" si="29"/>
        <v>0</v>
      </c>
      <c r="I71" s="359">
        <f t="shared" si="9"/>
        <v>0</v>
      </c>
      <c r="J71" s="359">
        <f t="shared" si="30"/>
        <v>0</v>
      </c>
      <c r="K71" s="359">
        <f t="shared" si="11"/>
        <v>0</v>
      </c>
      <c r="L71" s="359">
        <f t="shared" si="31"/>
        <v>0</v>
      </c>
      <c r="M71" s="359">
        <f t="shared" si="13"/>
        <v>0</v>
      </c>
      <c r="N71" s="359">
        <f t="shared" si="32"/>
        <v>0</v>
      </c>
      <c r="O71" s="359">
        <f t="shared" si="15"/>
        <v>0</v>
      </c>
      <c r="P71" s="359">
        <f t="shared" si="33"/>
        <v>0</v>
      </c>
      <c r="Q71" s="359">
        <f t="shared" si="17"/>
        <v>0</v>
      </c>
      <c r="R71" s="359">
        <f t="shared" si="34"/>
        <v>0</v>
      </c>
      <c r="S71" s="359">
        <f t="shared" si="19"/>
        <v>0</v>
      </c>
      <c r="T71" s="359">
        <f t="shared" si="35"/>
        <v>0</v>
      </c>
      <c r="U71" s="359">
        <f t="shared" si="21"/>
        <v>0</v>
      </c>
      <c r="V71" s="359">
        <f t="shared" si="36"/>
        <v>0</v>
      </c>
      <c r="W71" s="359">
        <f t="shared" ref="W71:W106" si="38">COUNTA($KR71:$LV71)</f>
        <v>0</v>
      </c>
      <c r="X71" s="359">
        <f t="shared" si="37"/>
        <v>0</v>
      </c>
      <c r="Y71" s="359">
        <f t="shared" ref="Y71:Y106" si="39">COUNTA($LW71:$MY71)</f>
        <v>0</v>
      </c>
      <c r="Z71" s="359">
        <f t="shared" ref="Z71:Z106" si="40">SUM(LW71:MY71)</f>
        <v>0</v>
      </c>
      <c r="AA71" s="359">
        <f t="shared" si="24"/>
        <v>0</v>
      </c>
      <c r="AB71" s="359">
        <f t="shared" si="25"/>
        <v>0</v>
      </c>
      <c r="AC71" s="1619"/>
      <c r="AD71" s="1619"/>
      <c r="AE71" s="1619"/>
      <c r="AF71" s="1619"/>
      <c r="AG71" s="1619"/>
      <c r="AH71" s="1619"/>
      <c r="AI71" s="1619"/>
      <c r="AJ71" s="1619"/>
      <c r="AK71" s="1619"/>
      <c r="AL71" s="1619"/>
      <c r="AM71" s="1619"/>
      <c r="AN71" s="1619"/>
      <c r="AO71" s="1619"/>
      <c r="AP71" s="1619"/>
      <c r="AQ71" s="1619"/>
      <c r="AR71" s="1619"/>
      <c r="AS71" s="1619"/>
      <c r="AT71" s="1619"/>
      <c r="AU71" s="1619"/>
      <c r="AV71" s="1619"/>
      <c r="AW71" s="1619"/>
      <c r="AX71" s="1619"/>
      <c r="AY71" s="1619"/>
      <c r="AZ71" s="1619"/>
      <c r="BA71" s="1619"/>
      <c r="BB71" s="1619"/>
      <c r="BC71" s="1619"/>
      <c r="BD71" s="1619"/>
      <c r="BE71" s="1619"/>
      <c r="BF71" s="1619"/>
      <c r="BG71" s="1619"/>
      <c r="BH71" s="1619"/>
      <c r="BI71" s="1619"/>
      <c r="BJ71" s="1619"/>
      <c r="BK71" s="1619"/>
      <c r="BL71" s="1619"/>
      <c r="BM71" s="1619"/>
      <c r="BN71" s="1619"/>
      <c r="BO71" s="1619"/>
      <c r="BP71" s="1619"/>
      <c r="BQ71" s="1619"/>
      <c r="BR71" s="1619"/>
      <c r="BS71" s="1619"/>
      <c r="BT71" s="1619"/>
      <c r="BU71" s="1619"/>
      <c r="BV71" s="1619"/>
      <c r="BW71" s="1619"/>
      <c r="BX71" s="1619"/>
      <c r="BY71" s="1619"/>
      <c r="BZ71" s="1619"/>
      <c r="CA71" s="1619"/>
      <c r="CB71" s="1619"/>
      <c r="CC71" s="1619"/>
      <c r="CD71" s="1619"/>
      <c r="CE71" s="1619"/>
      <c r="CF71" s="1619"/>
      <c r="CG71" s="1619"/>
      <c r="CH71" s="1619"/>
      <c r="CI71" s="1619"/>
      <c r="CJ71" s="1619"/>
      <c r="CK71" s="1619"/>
      <c r="CL71" s="1619"/>
      <c r="CM71" s="1619"/>
      <c r="CN71" s="1619"/>
      <c r="CO71" s="1619"/>
      <c r="CP71" s="1619"/>
      <c r="CQ71" s="1619"/>
      <c r="CR71" s="1619"/>
      <c r="CS71" s="1619"/>
      <c r="CT71" s="1619"/>
      <c r="CU71" s="1619"/>
      <c r="CV71" s="1619"/>
      <c r="CW71" s="1619"/>
      <c r="CX71" s="1619"/>
      <c r="CY71" s="1619"/>
      <c r="CZ71" s="1619"/>
      <c r="DA71" s="1619"/>
      <c r="DB71" s="1619"/>
      <c r="DC71" s="1619"/>
      <c r="DD71" s="1619"/>
      <c r="DE71" s="1619"/>
      <c r="DF71" s="1619"/>
      <c r="DG71" s="1619"/>
      <c r="DH71" s="1619"/>
      <c r="DI71" s="1619"/>
      <c r="DJ71" s="1619"/>
      <c r="DK71" s="1619"/>
      <c r="DL71" s="1619"/>
      <c r="DM71" s="1619"/>
      <c r="DN71" s="1619"/>
      <c r="DO71" s="1619"/>
      <c r="DP71" s="1619"/>
      <c r="DQ71" s="1619"/>
      <c r="DR71" s="1619"/>
      <c r="DS71" s="1619"/>
      <c r="DT71" s="1619"/>
      <c r="DU71" s="1619"/>
      <c r="DV71" s="1619"/>
      <c r="DW71" s="1619"/>
      <c r="DX71" s="1619"/>
      <c r="DY71" s="1619"/>
      <c r="DZ71" s="1619"/>
      <c r="EA71" s="1619"/>
      <c r="EB71" s="1619"/>
      <c r="EC71" s="1619"/>
      <c r="ED71" s="1619"/>
      <c r="EE71" s="1619"/>
      <c r="EF71" s="1619"/>
      <c r="EG71" s="1619"/>
      <c r="EH71" s="1619"/>
      <c r="EI71" s="1619"/>
      <c r="EJ71" s="1619"/>
      <c r="EK71" s="1619"/>
      <c r="EL71" s="1619"/>
      <c r="EM71" s="1619"/>
      <c r="EN71" s="1619"/>
      <c r="EO71" s="1619"/>
      <c r="EP71" s="1619"/>
      <c r="EQ71" s="1619"/>
      <c r="ER71" s="1619"/>
      <c r="ES71" s="1619"/>
      <c r="ET71" s="1619"/>
      <c r="EU71" s="1619"/>
      <c r="EV71" s="1619"/>
      <c r="EW71" s="1619"/>
      <c r="EX71" s="1619"/>
      <c r="EY71" s="1619"/>
      <c r="EZ71" s="1619"/>
      <c r="FA71" s="1619"/>
      <c r="FB71" s="1619"/>
      <c r="FC71" s="1619"/>
      <c r="FD71" s="1619"/>
      <c r="FE71" s="1619"/>
      <c r="FF71" s="1619"/>
      <c r="FG71" s="1619"/>
      <c r="FH71" s="1619"/>
      <c r="FI71" s="1619"/>
      <c r="FJ71" s="1619"/>
      <c r="FK71" s="1619"/>
      <c r="FL71" s="1619"/>
      <c r="FM71" s="1619"/>
      <c r="FN71" s="1619"/>
      <c r="FO71" s="1619"/>
      <c r="FP71" s="1619"/>
      <c r="FQ71" s="1619"/>
      <c r="FR71" s="1619"/>
      <c r="FS71" s="1619"/>
      <c r="FT71" s="1619"/>
      <c r="FU71" s="1619"/>
      <c r="FV71" s="1619"/>
      <c r="FW71" s="1619"/>
      <c r="FX71" s="1619"/>
      <c r="FY71" s="1619"/>
      <c r="FZ71" s="1619"/>
      <c r="GA71" s="1619"/>
      <c r="GB71" s="1619"/>
      <c r="GC71" s="1619"/>
      <c r="GD71" s="1619"/>
      <c r="GE71" s="1619"/>
      <c r="GF71" s="1619"/>
      <c r="GG71" s="1619"/>
      <c r="GH71" s="1619"/>
      <c r="GI71" s="1619"/>
      <c r="GJ71" s="1619"/>
      <c r="GK71" s="1619"/>
      <c r="GL71" s="1619"/>
      <c r="GM71" s="1619"/>
      <c r="GN71" s="1619"/>
      <c r="GO71" s="1619"/>
      <c r="GP71" s="1619"/>
      <c r="GQ71" s="1619"/>
      <c r="GR71" s="1619"/>
      <c r="GS71" s="1619"/>
      <c r="GT71" s="1619"/>
      <c r="GU71" s="1619"/>
      <c r="GV71" s="1619"/>
      <c r="GW71" s="1619"/>
      <c r="GX71" s="1619"/>
      <c r="GY71" s="1619"/>
      <c r="GZ71" s="1619"/>
      <c r="HA71" s="1619"/>
      <c r="HB71" s="1619"/>
      <c r="HC71" s="1619"/>
      <c r="HD71" s="1619"/>
      <c r="HE71" s="1619"/>
      <c r="HF71" s="1619"/>
      <c r="HG71" s="1619"/>
      <c r="HH71" s="1619"/>
      <c r="HI71" s="1619"/>
      <c r="HJ71" s="1619"/>
      <c r="HK71" s="1619"/>
      <c r="HL71" s="1619"/>
      <c r="HM71" s="1619"/>
      <c r="HN71" s="1619"/>
      <c r="HO71" s="1619"/>
      <c r="HP71" s="1619"/>
      <c r="HQ71" s="1619"/>
      <c r="HR71" s="1619"/>
      <c r="HS71" s="1619"/>
      <c r="HT71" s="1619"/>
      <c r="HU71" s="1619"/>
      <c r="HV71" s="1619"/>
      <c r="HW71" s="1619"/>
      <c r="HX71" s="1619"/>
      <c r="HY71" s="1619"/>
      <c r="HZ71" s="1619"/>
      <c r="IA71" s="1619"/>
      <c r="IB71" s="1619"/>
      <c r="IC71" s="1619"/>
      <c r="ID71" s="1619"/>
      <c r="IE71" s="1619"/>
      <c r="IF71" s="1619"/>
      <c r="IG71" s="1619"/>
      <c r="IH71" s="1619"/>
      <c r="II71" s="1619"/>
      <c r="IJ71" s="1619"/>
      <c r="IK71" s="1619"/>
      <c r="IL71" s="1619"/>
      <c r="IM71" s="1619"/>
      <c r="IN71" s="1619"/>
      <c r="IO71" s="1619"/>
      <c r="IP71" s="1619"/>
      <c r="IQ71" s="1619"/>
      <c r="IR71" s="1619"/>
      <c r="IS71" s="1619"/>
      <c r="IT71" s="1619"/>
      <c r="IU71" s="1619"/>
      <c r="IV71" s="1619"/>
      <c r="IW71" s="1619"/>
      <c r="IX71" s="1619"/>
      <c r="IY71" s="1619"/>
      <c r="IZ71" s="1619"/>
      <c r="JA71" s="1619"/>
      <c r="JB71" s="1619"/>
      <c r="JC71" s="1619"/>
      <c r="JD71" s="1619"/>
      <c r="JE71" s="1619"/>
      <c r="JF71" s="1619"/>
      <c r="JG71" s="1619"/>
      <c r="JH71" s="1619"/>
      <c r="JI71" s="1619"/>
      <c r="JJ71" s="1619"/>
      <c r="JK71" s="1619"/>
      <c r="JL71" s="1619"/>
      <c r="JM71" s="1619"/>
      <c r="JN71" s="1619"/>
      <c r="JO71" s="1619"/>
      <c r="JP71" s="1619"/>
      <c r="JQ71" s="1619"/>
      <c r="JR71" s="1619"/>
      <c r="JS71" s="1619"/>
      <c r="JT71" s="1619"/>
      <c r="JU71" s="1619"/>
      <c r="JV71" s="1619"/>
      <c r="JW71" s="1619"/>
      <c r="JX71" s="1619"/>
      <c r="JY71" s="1619"/>
      <c r="JZ71" s="1619"/>
      <c r="KA71" s="1619"/>
      <c r="KB71" s="1619"/>
      <c r="KC71" s="1619"/>
      <c r="KD71" s="1619"/>
      <c r="KE71" s="1619"/>
      <c r="KF71" s="1619"/>
      <c r="KG71" s="1619"/>
      <c r="KH71" s="1619"/>
      <c r="KI71" s="1619"/>
      <c r="KJ71" s="1619"/>
      <c r="KK71" s="1619"/>
      <c r="KL71" s="1619"/>
      <c r="KM71" s="1619"/>
      <c r="KN71" s="1619"/>
      <c r="KO71" s="1619"/>
      <c r="KP71" s="1619"/>
      <c r="KQ71" s="1619"/>
      <c r="KR71" s="1619"/>
      <c r="KS71" s="1619"/>
      <c r="KT71" s="1619"/>
      <c r="KU71" s="1619"/>
      <c r="KV71" s="1619"/>
      <c r="KW71" s="1619"/>
      <c r="KX71" s="1619"/>
      <c r="KY71" s="1619"/>
      <c r="KZ71" s="1619"/>
      <c r="LA71" s="1619"/>
      <c r="LB71" s="1619"/>
      <c r="LC71" s="1619"/>
      <c r="LD71" s="1619"/>
      <c r="LE71" s="1619"/>
      <c r="LF71" s="1619"/>
      <c r="LG71" s="1619"/>
      <c r="LH71" s="1619"/>
      <c r="LI71" s="1619"/>
      <c r="LJ71" s="1619"/>
      <c r="LK71" s="1619"/>
      <c r="LL71" s="1619"/>
      <c r="LM71" s="1619"/>
      <c r="LN71" s="1619"/>
      <c r="LO71" s="1619"/>
      <c r="LP71" s="1619"/>
      <c r="LQ71" s="1619"/>
      <c r="LR71" s="1619"/>
      <c r="LS71" s="1619"/>
      <c r="LT71" s="1619"/>
      <c r="LU71" s="1619"/>
      <c r="LV71" s="1619"/>
      <c r="LW71" s="1619"/>
      <c r="LX71" s="1619"/>
      <c r="LY71" s="1619"/>
      <c r="LZ71" s="1619"/>
      <c r="MA71" s="1619"/>
      <c r="MB71" s="1619"/>
      <c r="MC71" s="1619"/>
      <c r="MD71" s="1619"/>
      <c r="ME71" s="1619"/>
      <c r="MF71" s="1619"/>
      <c r="MG71" s="1619"/>
      <c r="MH71" s="1619"/>
      <c r="MI71" s="1619"/>
      <c r="MJ71" s="1619"/>
      <c r="MK71" s="1619"/>
      <c r="ML71" s="1619"/>
      <c r="MM71" s="1619"/>
      <c r="MN71" s="1619"/>
      <c r="MO71" s="1619"/>
      <c r="MP71" s="1619"/>
      <c r="MQ71" s="1619"/>
      <c r="MR71" s="1619"/>
      <c r="MS71" s="1619"/>
      <c r="MT71" s="1619"/>
      <c r="MU71" s="1619"/>
      <c r="MV71" s="1619"/>
      <c r="MW71" s="1619"/>
      <c r="MX71" s="1619"/>
      <c r="MY71" s="1619"/>
      <c r="MZ71" s="1619"/>
      <c r="NA71" s="1619"/>
      <c r="NB71" s="1619"/>
      <c r="NC71" s="1619"/>
      <c r="ND71" s="1619"/>
      <c r="NE71" s="1619"/>
      <c r="NF71" s="1619"/>
      <c r="NG71" s="1619"/>
      <c r="NH71" s="1619"/>
      <c r="NI71" s="1619"/>
      <c r="NJ71" s="1619"/>
      <c r="NK71" s="1619"/>
      <c r="NL71" s="1619"/>
      <c r="NM71" s="1619"/>
      <c r="NN71" s="1619"/>
      <c r="NO71" s="1619"/>
      <c r="NP71" s="1619"/>
      <c r="NQ71" s="1619"/>
      <c r="NR71" s="1619"/>
      <c r="NS71" s="1619"/>
      <c r="NT71" s="1619"/>
      <c r="NU71" s="1619"/>
      <c r="NV71" s="1619"/>
      <c r="NW71" s="1619"/>
      <c r="NX71" s="1619"/>
      <c r="NY71" s="1619"/>
      <c r="NZ71" s="1619"/>
      <c r="OA71" s="1619"/>
      <c r="OB71" s="1619"/>
      <c r="OC71" s="1619"/>
      <c r="OD71" s="1619"/>
      <c r="OE71" s="345" t="s">
        <v>929</v>
      </c>
      <c r="OF71" s="353">
        <v>43843</v>
      </c>
    </row>
    <row r="72" spans="1:396">
      <c r="A72" s="356">
        <f t="shared" si="26"/>
        <v>66</v>
      </c>
      <c r="B72" s="1618"/>
      <c r="C72" s="357">
        <f t="shared" si="27"/>
        <v>0</v>
      </c>
      <c r="D72" s="357">
        <f t="shared" si="27"/>
        <v>0</v>
      </c>
      <c r="E72" s="359">
        <f t="shared" ref="E72:E106" si="41">COUNTA($AC72:$BF72)</f>
        <v>0</v>
      </c>
      <c r="F72" s="359">
        <f t="shared" si="28"/>
        <v>0</v>
      </c>
      <c r="G72" s="359">
        <f t="shared" ref="G72:G106" si="42">COUNTA($BG72:$CK72)</f>
        <v>0</v>
      </c>
      <c r="H72" s="359">
        <f t="shared" si="29"/>
        <v>0</v>
      </c>
      <c r="I72" s="359">
        <f t="shared" ref="I72:I106" si="43">COUNTA($CL72:$DO72)</f>
        <v>0</v>
      </c>
      <c r="J72" s="359">
        <f t="shared" si="30"/>
        <v>0</v>
      </c>
      <c r="K72" s="359">
        <f t="shared" ref="K72:K106" si="44">COUNTA($DP72:$ET72)</f>
        <v>0</v>
      </c>
      <c r="L72" s="359">
        <f t="shared" si="31"/>
        <v>0</v>
      </c>
      <c r="M72" s="359">
        <f t="shared" ref="M72:M106" si="45">COUNTA($EU72:$FY72)</f>
        <v>0</v>
      </c>
      <c r="N72" s="359">
        <f t="shared" si="32"/>
        <v>0</v>
      </c>
      <c r="O72" s="359">
        <f t="shared" ref="O72:O106" si="46">COUNTA($FZ72:$HC72)</f>
        <v>0</v>
      </c>
      <c r="P72" s="359">
        <f t="shared" si="33"/>
        <v>0</v>
      </c>
      <c r="Q72" s="359">
        <f t="shared" ref="Q72:Q106" si="47">COUNTA($HD72:$IH72)</f>
        <v>0</v>
      </c>
      <c r="R72" s="359">
        <f t="shared" si="34"/>
        <v>0</v>
      </c>
      <c r="S72" s="359">
        <f t="shared" ref="S72:S106" si="48">COUNTA($II72:$JL72)</f>
        <v>0</v>
      </c>
      <c r="T72" s="359">
        <f t="shared" si="35"/>
        <v>0</v>
      </c>
      <c r="U72" s="359">
        <f t="shared" ref="U72:U106" si="49">COUNTA($JM72:$KQ72)</f>
        <v>0</v>
      </c>
      <c r="V72" s="359">
        <f t="shared" si="36"/>
        <v>0</v>
      </c>
      <c r="W72" s="359">
        <f t="shared" si="38"/>
        <v>0</v>
      </c>
      <c r="X72" s="359">
        <f t="shared" si="37"/>
        <v>0</v>
      </c>
      <c r="Y72" s="359">
        <f t="shared" si="39"/>
        <v>0</v>
      </c>
      <c r="Z72" s="359">
        <f t="shared" si="40"/>
        <v>0</v>
      </c>
      <c r="AA72" s="359">
        <f t="shared" ref="AA72:AA106" si="50">COUNTA($MZ72:$OD72)</f>
        <v>0</v>
      </c>
      <c r="AB72" s="359">
        <f t="shared" ref="AB72:AB106" si="51">SUM(MZ72:OD72)</f>
        <v>0</v>
      </c>
      <c r="AC72" s="1619"/>
      <c r="AD72" s="1619"/>
      <c r="AE72" s="1619"/>
      <c r="AF72" s="1619"/>
      <c r="AG72" s="1619"/>
      <c r="AH72" s="1619"/>
      <c r="AI72" s="1619"/>
      <c r="AJ72" s="1619"/>
      <c r="AK72" s="1619"/>
      <c r="AL72" s="1619"/>
      <c r="AM72" s="1619"/>
      <c r="AN72" s="1619"/>
      <c r="AO72" s="1619"/>
      <c r="AP72" s="1619"/>
      <c r="AQ72" s="1619"/>
      <c r="AR72" s="1619"/>
      <c r="AS72" s="1619"/>
      <c r="AT72" s="1619"/>
      <c r="AU72" s="1619"/>
      <c r="AV72" s="1619"/>
      <c r="AW72" s="1619"/>
      <c r="AX72" s="1619"/>
      <c r="AY72" s="1619"/>
      <c r="AZ72" s="1619"/>
      <c r="BA72" s="1619"/>
      <c r="BB72" s="1619"/>
      <c r="BC72" s="1619"/>
      <c r="BD72" s="1619"/>
      <c r="BE72" s="1619"/>
      <c r="BF72" s="1619"/>
      <c r="BG72" s="1619"/>
      <c r="BH72" s="1619"/>
      <c r="BI72" s="1619"/>
      <c r="BJ72" s="1619"/>
      <c r="BK72" s="1619"/>
      <c r="BL72" s="1619"/>
      <c r="BM72" s="1619"/>
      <c r="BN72" s="1619"/>
      <c r="BO72" s="1619"/>
      <c r="BP72" s="1619"/>
      <c r="BQ72" s="1619"/>
      <c r="BR72" s="1619"/>
      <c r="BS72" s="1619"/>
      <c r="BT72" s="1619"/>
      <c r="BU72" s="1619"/>
      <c r="BV72" s="1619"/>
      <c r="BW72" s="1619"/>
      <c r="BX72" s="1619"/>
      <c r="BY72" s="1619"/>
      <c r="BZ72" s="1619"/>
      <c r="CA72" s="1619"/>
      <c r="CB72" s="1619"/>
      <c r="CC72" s="1619"/>
      <c r="CD72" s="1619"/>
      <c r="CE72" s="1619"/>
      <c r="CF72" s="1619"/>
      <c r="CG72" s="1619"/>
      <c r="CH72" s="1619"/>
      <c r="CI72" s="1619"/>
      <c r="CJ72" s="1619"/>
      <c r="CK72" s="1619"/>
      <c r="CL72" s="1619"/>
      <c r="CM72" s="1619"/>
      <c r="CN72" s="1619"/>
      <c r="CO72" s="1619"/>
      <c r="CP72" s="1619"/>
      <c r="CQ72" s="1619"/>
      <c r="CR72" s="1619"/>
      <c r="CS72" s="1619"/>
      <c r="CT72" s="1619"/>
      <c r="CU72" s="1619"/>
      <c r="CV72" s="1619"/>
      <c r="CW72" s="1619"/>
      <c r="CX72" s="1619"/>
      <c r="CY72" s="1619"/>
      <c r="CZ72" s="1619"/>
      <c r="DA72" s="1619"/>
      <c r="DB72" s="1619"/>
      <c r="DC72" s="1619"/>
      <c r="DD72" s="1619"/>
      <c r="DE72" s="1619"/>
      <c r="DF72" s="1619"/>
      <c r="DG72" s="1619"/>
      <c r="DH72" s="1619"/>
      <c r="DI72" s="1619"/>
      <c r="DJ72" s="1619"/>
      <c r="DK72" s="1619"/>
      <c r="DL72" s="1619"/>
      <c r="DM72" s="1619"/>
      <c r="DN72" s="1619"/>
      <c r="DO72" s="1619"/>
      <c r="DP72" s="1619"/>
      <c r="DQ72" s="1619"/>
      <c r="DR72" s="1619"/>
      <c r="DS72" s="1619"/>
      <c r="DT72" s="1619"/>
      <c r="DU72" s="1619"/>
      <c r="DV72" s="1619"/>
      <c r="DW72" s="1619"/>
      <c r="DX72" s="1619"/>
      <c r="DY72" s="1619"/>
      <c r="DZ72" s="1619"/>
      <c r="EA72" s="1619"/>
      <c r="EB72" s="1619"/>
      <c r="EC72" s="1619"/>
      <c r="ED72" s="1619"/>
      <c r="EE72" s="1619"/>
      <c r="EF72" s="1619"/>
      <c r="EG72" s="1619"/>
      <c r="EH72" s="1619"/>
      <c r="EI72" s="1619"/>
      <c r="EJ72" s="1619"/>
      <c r="EK72" s="1619"/>
      <c r="EL72" s="1619"/>
      <c r="EM72" s="1619"/>
      <c r="EN72" s="1619"/>
      <c r="EO72" s="1619"/>
      <c r="EP72" s="1619"/>
      <c r="EQ72" s="1619"/>
      <c r="ER72" s="1619"/>
      <c r="ES72" s="1619"/>
      <c r="ET72" s="1619"/>
      <c r="EU72" s="1619"/>
      <c r="EV72" s="1619"/>
      <c r="EW72" s="1619"/>
      <c r="EX72" s="1619"/>
      <c r="EY72" s="1619"/>
      <c r="EZ72" s="1619"/>
      <c r="FA72" s="1619"/>
      <c r="FB72" s="1619"/>
      <c r="FC72" s="1619"/>
      <c r="FD72" s="1619"/>
      <c r="FE72" s="1619"/>
      <c r="FF72" s="1619"/>
      <c r="FG72" s="1619"/>
      <c r="FH72" s="1619"/>
      <c r="FI72" s="1619"/>
      <c r="FJ72" s="1619"/>
      <c r="FK72" s="1619"/>
      <c r="FL72" s="1619"/>
      <c r="FM72" s="1619"/>
      <c r="FN72" s="1619"/>
      <c r="FO72" s="1619"/>
      <c r="FP72" s="1619"/>
      <c r="FQ72" s="1619"/>
      <c r="FR72" s="1619"/>
      <c r="FS72" s="1619"/>
      <c r="FT72" s="1619"/>
      <c r="FU72" s="1619"/>
      <c r="FV72" s="1619"/>
      <c r="FW72" s="1619"/>
      <c r="FX72" s="1619"/>
      <c r="FY72" s="1619"/>
      <c r="FZ72" s="1619"/>
      <c r="GA72" s="1619"/>
      <c r="GB72" s="1619"/>
      <c r="GC72" s="1619"/>
      <c r="GD72" s="1619"/>
      <c r="GE72" s="1619"/>
      <c r="GF72" s="1619"/>
      <c r="GG72" s="1619"/>
      <c r="GH72" s="1619"/>
      <c r="GI72" s="1619"/>
      <c r="GJ72" s="1619"/>
      <c r="GK72" s="1619"/>
      <c r="GL72" s="1619"/>
      <c r="GM72" s="1619"/>
      <c r="GN72" s="1619"/>
      <c r="GO72" s="1619"/>
      <c r="GP72" s="1619"/>
      <c r="GQ72" s="1619"/>
      <c r="GR72" s="1619"/>
      <c r="GS72" s="1619"/>
      <c r="GT72" s="1619"/>
      <c r="GU72" s="1619"/>
      <c r="GV72" s="1619"/>
      <c r="GW72" s="1619"/>
      <c r="GX72" s="1619"/>
      <c r="GY72" s="1619"/>
      <c r="GZ72" s="1619"/>
      <c r="HA72" s="1619"/>
      <c r="HB72" s="1619"/>
      <c r="HC72" s="1619"/>
      <c r="HD72" s="1619"/>
      <c r="HE72" s="1619"/>
      <c r="HF72" s="1619"/>
      <c r="HG72" s="1619"/>
      <c r="HH72" s="1619"/>
      <c r="HI72" s="1619"/>
      <c r="HJ72" s="1619"/>
      <c r="HK72" s="1619"/>
      <c r="HL72" s="1619"/>
      <c r="HM72" s="1619"/>
      <c r="HN72" s="1619"/>
      <c r="HO72" s="1619"/>
      <c r="HP72" s="1619"/>
      <c r="HQ72" s="1619"/>
      <c r="HR72" s="1619"/>
      <c r="HS72" s="1619"/>
      <c r="HT72" s="1619"/>
      <c r="HU72" s="1619"/>
      <c r="HV72" s="1619"/>
      <c r="HW72" s="1619"/>
      <c r="HX72" s="1619"/>
      <c r="HY72" s="1619"/>
      <c r="HZ72" s="1619"/>
      <c r="IA72" s="1619"/>
      <c r="IB72" s="1619"/>
      <c r="IC72" s="1619"/>
      <c r="ID72" s="1619"/>
      <c r="IE72" s="1619"/>
      <c r="IF72" s="1619"/>
      <c r="IG72" s="1619"/>
      <c r="IH72" s="1619"/>
      <c r="II72" s="1619"/>
      <c r="IJ72" s="1619"/>
      <c r="IK72" s="1619"/>
      <c r="IL72" s="1619"/>
      <c r="IM72" s="1619"/>
      <c r="IN72" s="1619"/>
      <c r="IO72" s="1619"/>
      <c r="IP72" s="1619"/>
      <c r="IQ72" s="1619"/>
      <c r="IR72" s="1619"/>
      <c r="IS72" s="1619"/>
      <c r="IT72" s="1619"/>
      <c r="IU72" s="1619"/>
      <c r="IV72" s="1619"/>
      <c r="IW72" s="1619"/>
      <c r="IX72" s="1619"/>
      <c r="IY72" s="1619"/>
      <c r="IZ72" s="1619"/>
      <c r="JA72" s="1619"/>
      <c r="JB72" s="1619"/>
      <c r="JC72" s="1619"/>
      <c r="JD72" s="1619"/>
      <c r="JE72" s="1619"/>
      <c r="JF72" s="1619"/>
      <c r="JG72" s="1619"/>
      <c r="JH72" s="1619"/>
      <c r="JI72" s="1619"/>
      <c r="JJ72" s="1619"/>
      <c r="JK72" s="1619"/>
      <c r="JL72" s="1619"/>
      <c r="JM72" s="1619"/>
      <c r="JN72" s="1619"/>
      <c r="JO72" s="1619"/>
      <c r="JP72" s="1619"/>
      <c r="JQ72" s="1619"/>
      <c r="JR72" s="1619"/>
      <c r="JS72" s="1619"/>
      <c r="JT72" s="1619"/>
      <c r="JU72" s="1619"/>
      <c r="JV72" s="1619"/>
      <c r="JW72" s="1619"/>
      <c r="JX72" s="1619"/>
      <c r="JY72" s="1619"/>
      <c r="JZ72" s="1619"/>
      <c r="KA72" s="1619"/>
      <c r="KB72" s="1619"/>
      <c r="KC72" s="1619"/>
      <c r="KD72" s="1619"/>
      <c r="KE72" s="1619"/>
      <c r="KF72" s="1619"/>
      <c r="KG72" s="1619"/>
      <c r="KH72" s="1619"/>
      <c r="KI72" s="1619"/>
      <c r="KJ72" s="1619"/>
      <c r="KK72" s="1619"/>
      <c r="KL72" s="1619"/>
      <c r="KM72" s="1619"/>
      <c r="KN72" s="1619"/>
      <c r="KO72" s="1619"/>
      <c r="KP72" s="1619"/>
      <c r="KQ72" s="1619"/>
      <c r="KR72" s="1619"/>
      <c r="KS72" s="1619"/>
      <c r="KT72" s="1619"/>
      <c r="KU72" s="1619"/>
      <c r="KV72" s="1619"/>
      <c r="KW72" s="1619"/>
      <c r="KX72" s="1619"/>
      <c r="KY72" s="1619"/>
      <c r="KZ72" s="1619"/>
      <c r="LA72" s="1619"/>
      <c r="LB72" s="1619"/>
      <c r="LC72" s="1619"/>
      <c r="LD72" s="1619"/>
      <c r="LE72" s="1619"/>
      <c r="LF72" s="1619"/>
      <c r="LG72" s="1619"/>
      <c r="LH72" s="1619"/>
      <c r="LI72" s="1619"/>
      <c r="LJ72" s="1619"/>
      <c r="LK72" s="1619"/>
      <c r="LL72" s="1619"/>
      <c r="LM72" s="1619"/>
      <c r="LN72" s="1619"/>
      <c r="LO72" s="1619"/>
      <c r="LP72" s="1619"/>
      <c r="LQ72" s="1619"/>
      <c r="LR72" s="1619"/>
      <c r="LS72" s="1619"/>
      <c r="LT72" s="1619"/>
      <c r="LU72" s="1619"/>
      <c r="LV72" s="1619"/>
      <c r="LW72" s="1619"/>
      <c r="LX72" s="1619"/>
      <c r="LY72" s="1619"/>
      <c r="LZ72" s="1619"/>
      <c r="MA72" s="1619"/>
      <c r="MB72" s="1619"/>
      <c r="MC72" s="1619"/>
      <c r="MD72" s="1619"/>
      <c r="ME72" s="1619"/>
      <c r="MF72" s="1619"/>
      <c r="MG72" s="1619"/>
      <c r="MH72" s="1619"/>
      <c r="MI72" s="1619"/>
      <c r="MJ72" s="1619"/>
      <c r="MK72" s="1619"/>
      <c r="ML72" s="1619"/>
      <c r="MM72" s="1619"/>
      <c r="MN72" s="1619"/>
      <c r="MO72" s="1619"/>
      <c r="MP72" s="1619"/>
      <c r="MQ72" s="1619"/>
      <c r="MR72" s="1619"/>
      <c r="MS72" s="1619"/>
      <c r="MT72" s="1619"/>
      <c r="MU72" s="1619"/>
      <c r="MV72" s="1619"/>
      <c r="MW72" s="1619"/>
      <c r="MX72" s="1619"/>
      <c r="MY72" s="1619"/>
      <c r="MZ72" s="1619"/>
      <c r="NA72" s="1619"/>
      <c r="NB72" s="1619"/>
      <c r="NC72" s="1619"/>
      <c r="ND72" s="1619"/>
      <c r="NE72" s="1619"/>
      <c r="NF72" s="1619"/>
      <c r="NG72" s="1619"/>
      <c r="NH72" s="1619"/>
      <c r="NI72" s="1619"/>
      <c r="NJ72" s="1619"/>
      <c r="NK72" s="1619"/>
      <c r="NL72" s="1619"/>
      <c r="NM72" s="1619"/>
      <c r="NN72" s="1619"/>
      <c r="NO72" s="1619"/>
      <c r="NP72" s="1619"/>
      <c r="NQ72" s="1619"/>
      <c r="NR72" s="1619"/>
      <c r="NS72" s="1619"/>
      <c r="NT72" s="1619"/>
      <c r="NU72" s="1619"/>
      <c r="NV72" s="1619"/>
      <c r="NW72" s="1619"/>
      <c r="NX72" s="1619"/>
      <c r="NY72" s="1619"/>
      <c r="NZ72" s="1619"/>
      <c r="OA72" s="1619"/>
      <c r="OB72" s="1619"/>
      <c r="OC72" s="1619"/>
      <c r="OD72" s="1619"/>
      <c r="OE72" s="345" t="s">
        <v>929</v>
      </c>
      <c r="OF72" s="353">
        <v>43872</v>
      </c>
    </row>
    <row r="73" spans="1:396">
      <c r="A73" s="356">
        <f t="shared" ref="A73:A106" si="52">A72+1</f>
        <v>67</v>
      </c>
      <c r="B73" s="1618"/>
      <c r="C73" s="357">
        <f t="shared" si="27"/>
        <v>0</v>
      </c>
      <c r="D73" s="357">
        <f t="shared" si="27"/>
        <v>0</v>
      </c>
      <c r="E73" s="359">
        <f t="shared" si="41"/>
        <v>0</v>
      </c>
      <c r="F73" s="359">
        <f t="shared" si="28"/>
        <v>0</v>
      </c>
      <c r="G73" s="359">
        <f t="shared" si="42"/>
        <v>0</v>
      </c>
      <c r="H73" s="359">
        <f t="shared" si="29"/>
        <v>0</v>
      </c>
      <c r="I73" s="359">
        <f t="shared" si="43"/>
        <v>0</v>
      </c>
      <c r="J73" s="359">
        <f t="shared" si="30"/>
        <v>0</v>
      </c>
      <c r="K73" s="359">
        <f t="shared" si="44"/>
        <v>0</v>
      </c>
      <c r="L73" s="359">
        <f t="shared" si="31"/>
        <v>0</v>
      </c>
      <c r="M73" s="359">
        <f t="shared" si="45"/>
        <v>0</v>
      </c>
      <c r="N73" s="359">
        <f t="shared" si="32"/>
        <v>0</v>
      </c>
      <c r="O73" s="359">
        <f t="shared" si="46"/>
        <v>0</v>
      </c>
      <c r="P73" s="359">
        <f t="shared" si="33"/>
        <v>0</v>
      </c>
      <c r="Q73" s="359">
        <f t="shared" si="47"/>
        <v>0</v>
      </c>
      <c r="R73" s="359">
        <f t="shared" si="34"/>
        <v>0</v>
      </c>
      <c r="S73" s="359">
        <f t="shared" si="48"/>
        <v>0</v>
      </c>
      <c r="T73" s="359">
        <f t="shared" si="35"/>
        <v>0</v>
      </c>
      <c r="U73" s="359">
        <f t="shared" si="49"/>
        <v>0</v>
      </c>
      <c r="V73" s="359">
        <f t="shared" si="36"/>
        <v>0</v>
      </c>
      <c r="W73" s="359">
        <f t="shared" si="38"/>
        <v>0</v>
      </c>
      <c r="X73" s="359">
        <f t="shared" si="37"/>
        <v>0</v>
      </c>
      <c r="Y73" s="359">
        <f t="shared" si="39"/>
        <v>0</v>
      </c>
      <c r="Z73" s="359">
        <f t="shared" si="40"/>
        <v>0</v>
      </c>
      <c r="AA73" s="359">
        <f t="shared" si="50"/>
        <v>0</v>
      </c>
      <c r="AB73" s="359">
        <f t="shared" si="51"/>
        <v>0</v>
      </c>
      <c r="AC73" s="1619"/>
      <c r="AD73" s="1619"/>
      <c r="AE73" s="1619"/>
      <c r="AF73" s="1619"/>
      <c r="AG73" s="1619"/>
      <c r="AH73" s="1619"/>
      <c r="AI73" s="1619"/>
      <c r="AJ73" s="1619"/>
      <c r="AK73" s="1619"/>
      <c r="AL73" s="1619"/>
      <c r="AM73" s="1619"/>
      <c r="AN73" s="1619"/>
      <c r="AO73" s="1619"/>
      <c r="AP73" s="1619"/>
      <c r="AQ73" s="1619"/>
      <c r="AR73" s="1619"/>
      <c r="AS73" s="1619"/>
      <c r="AT73" s="1619"/>
      <c r="AU73" s="1619"/>
      <c r="AV73" s="1619"/>
      <c r="AW73" s="1619"/>
      <c r="AX73" s="1619"/>
      <c r="AY73" s="1619"/>
      <c r="AZ73" s="1619"/>
      <c r="BA73" s="1619"/>
      <c r="BB73" s="1619"/>
      <c r="BC73" s="1619"/>
      <c r="BD73" s="1619"/>
      <c r="BE73" s="1619"/>
      <c r="BF73" s="1619"/>
      <c r="BG73" s="1619"/>
      <c r="BH73" s="1619"/>
      <c r="BI73" s="1619"/>
      <c r="BJ73" s="1619"/>
      <c r="BK73" s="1619"/>
      <c r="BL73" s="1619"/>
      <c r="BM73" s="1619"/>
      <c r="BN73" s="1619"/>
      <c r="BO73" s="1619"/>
      <c r="BP73" s="1619"/>
      <c r="BQ73" s="1619"/>
      <c r="BR73" s="1619"/>
      <c r="BS73" s="1619"/>
      <c r="BT73" s="1619"/>
      <c r="BU73" s="1619"/>
      <c r="BV73" s="1619"/>
      <c r="BW73" s="1619"/>
      <c r="BX73" s="1619"/>
      <c r="BY73" s="1619"/>
      <c r="BZ73" s="1619"/>
      <c r="CA73" s="1619"/>
      <c r="CB73" s="1619"/>
      <c r="CC73" s="1619"/>
      <c r="CD73" s="1619"/>
      <c r="CE73" s="1619"/>
      <c r="CF73" s="1619"/>
      <c r="CG73" s="1619"/>
      <c r="CH73" s="1619"/>
      <c r="CI73" s="1619"/>
      <c r="CJ73" s="1619"/>
      <c r="CK73" s="1619"/>
      <c r="CL73" s="1619"/>
      <c r="CM73" s="1619"/>
      <c r="CN73" s="1619"/>
      <c r="CO73" s="1619"/>
      <c r="CP73" s="1619"/>
      <c r="CQ73" s="1619"/>
      <c r="CR73" s="1619"/>
      <c r="CS73" s="1619"/>
      <c r="CT73" s="1619"/>
      <c r="CU73" s="1619"/>
      <c r="CV73" s="1619"/>
      <c r="CW73" s="1619"/>
      <c r="CX73" s="1619"/>
      <c r="CY73" s="1619"/>
      <c r="CZ73" s="1619"/>
      <c r="DA73" s="1619"/>
      <c r="DB73" s="1619"/>
      <c r="DC73" s="1619"/>
      <c r="DD73" s="1619"/>
      <c r="DE73" s="1619"/>
      <c r="DF73" s="1619"/>
      <c r="DG73" s="1619"/>
      <c r="DH73" s="1619"/>
      <c r="DI73" s="1619"/>
      <c r="DJ73" s="1619"/>
      <c r="DK73" s="1619"/>
      <c r="DL73" s="1619"/>
      <c r="DM73" s="1619"/>
      <c r="DN73" s="1619"/>
      <c r="DO73" s="1619"/>
      <c r="DP73" s="1619"/>
      <c r="DQ73" s="1619"/>
      <c r="DR73" s="1619"/>
      <c r="DS73" s="1619"/>
      <c r="DT73" s="1619"/>
      <c r="DU73" s="1619"/>
      <c r="DV73" s="1619"/>
      <c r="DW73" s="1619"/>
      <c r="DX73" s="1619"/>
      <c r="DY73" s="1619"/>
      <c r="DZ73" s="1619"/>
      <c r="EA73" s="1619"/>
      <c r="EB73" s="1619"/>
      <c r="EC73" s="1619"/>
      <c r="ED73" s="1619"/>
      <c r="EE73" s="1619"/>
      <c r="EF73" s="1619"/>
      <c r="EG73" s="1619"/>
      <c r="EH73" s="1619"/>
      <c r="EI73" s="1619"/>
      <c r="EJ73" s="1619"/>
      <c r="EK73" s="1619"/>
      <c r="EL73" s="1619"/>
      <c r="EM73" s="1619"/>
      <c r="EN73" s="1619"/>
      <c r="EO73" s="1619"/>
      <c r="EP73" s="1619"/>
      <c r="EQ73" s="1619"/>
      <c r="ER73" s="1619"/>
      <c r="ES73" s="1619"/>
      <c r="ET73" s="1619"/>
      <c r="EU73" s="1619"/>
      <c r="EV73" s="1619"/>
      <c r="EW73" s="1619"/>
      <c r="EX73" s="1619"/>
      <c r="EY73" s="1619"/>
      <c r="EZ73" s="1619"/>
      <c r="FA73" s="1619"/>
      <c r="FB73" s="1619"/>
      <c r="FC73" s="1619"/>
      <c r="FD73" s="1619"/>
      <c r="FE73" s="1619"/>
      <c r="FF73" s="1619"/>
      <c r="FG73" s="1619"/>
      <c r="FH73" s="1619"/>
      <c r="FI73" s="1619"/>
      <c r="FJ73" s="1619"/>
      <c r="FK73" s="1619"/>
      <c r="FL73" s="1619"/>
      <c r="FM73" s="1619"/>
      <c r="FN73" s="1619"/>
      <c r="FO73" s="1619"/>
      <c r="FP73" s="1619"/>
      <c r="FQ73" s="1619"/>
      <c r="FR73" s="1619"/>
      <c r="FS73" s="1619"/>
      <c r="FT73" s="1619"/>
      <c r="FU73" s="1619"/>
      <c r="FV73" s="1619"/>
      <c r="FW73" s="1619"/>
      <c r="FX73" s="1619"/>
      <c r="FY73" s="1619"/>
      <c r="FZ73" s="1619"/>
      <c r="GA73" s="1619"/>
      <c r="GB73" s="1619"/>
      <c r="GC73" s="1619"/>
      <c r="GD73" s="1619"/>
      <c r="GE73" s="1619"/>
      <c r="GF73" s="1619"/>
      <c r="GG73" s="1619"/>
      <c r="GH73" s="1619"/>
      <c r="GI73" s="1619"/>
      <c r="GJ73" s="1619"/>
      <c r="GK73" s="1619"/>
      <c r="GL73" s="1619"/>
      <c r="GM73" s="1619"/>
      <c r="GN73" s="1619"/>
      <c r="GO73" s="1619"/>
      <c r="GP73" s="1619"/>
      <c r="GQ73" s="1619"/>
      <c r="GR73" s="1619"/>
      <c r="GS73" s="1619"/>
      <c r="GT73" s="1619"/>
      <c r="GU73" s="1619"/>
      <c r="GV73" s="1619"/>
      <c r="GW73" s="1619"/>
      <c r="GX73" s="1619"/>
      <c r="GY73" s="1619"/>
      <c r="GZ73" s="1619"/>
      <c r="HA73" s="1619"/>
      <c r="HB73" s="1619"/>
      <c r="HC73" s="1619"/>
      <c r="HD73" s="1619"/>
      <c r="HE73" s="1619"/>
      <c r="HF73" s="1619"/>
      <c r="HG73" s="1619"/>
      <c r="HH73" s="1619"/>
      <c r="HI73" s="1619"/>
      <c r="HJ73" s="1619"/>
      <c r="HK73" s="1619"/>
      <c r="HL73" s="1619"/>
      <c r="HM73" s="1619"/>
      <c r="HN73" s="1619"/>
      <c r="HO73" s="1619"/>
      <c r="HP73" s="1619"/>
      <c r="HQ73" s="1619"/>
      <c r="HR73" s="1619"/>
      <c r="HS73" s="1619"/>
      <c r="HT73" s="1619"/>
      <c r="HU73" s="1619"/>
      <c r="HV73" s="1619"/>
      <c r="HW73" s="1619"/>
      <c r="HX73" s="1619"/>
      <c r="HY73" s="1619"/>
      <c r="HZ73" s="1619"/>
      <c r="IA73" s="1619"/>
      <c r="IB73" s="1619"/>
      <c r="IC73" s="1619"/>
      <c r="ID73" s="1619"/>
      <c r="IE73" s="1619"/>
      <c r="IF73" s="1619"/>
      <c r="IG73" s="1619"/>
      <c r="IH73" s="1619"/>
      <c r="II73" s="1619"/>
      <c r="IJ73" s="1619"/>
      <c r="IK73" s="1619"/>
      <c r="IL73" s="1619"/>
      <c r="IM73" s="1619"/>
      <c r="IN73" s="1619"/>
      <c r="IO73" s="1619"/>
      <c r="IP73" s="1619"/>
      <c r="IQ73" s="1619"/>
      <c r="IR73" s="1619"/>
      <c r="IS73" s="1619"/>
      <c r="IT73" s="1619"/>
      <c r="IU73" s="1619"/>
      <c r="IV73" s="1619"/>
      <c r="IW73" s="1619"/>
      <c r="IX73" s="1619"/>
      <c r="IY73" s="1619"/>
      <c r="IZ73" s="1619"/>
      <c r="JA73" s="1619"/>
      <c r="JB73" s="1619"/>
      <c r="JC73" s="1619"/>
      <c r="JD73" s="1619"/>
      <c r="JE73" s="1619"/>
      <c r="JF73" s="1619"/>
      <c r="JG73" s="1619"/>
      <c r="JH73" s="1619"/>
      <c r="JI73" s="1619"/>
      <c r="JJ73" s="1619"/>
      <c r="JK73" s="1619"/>
      <c r="JL73" s="1619"/>
      <c r="JM73" s="1619"/>
      <c r="JN73" s="1619"/>
      <c r="JO73" s="1619"/>
      <c r="JP73" s="1619"/>
      <c r="JQ73" s="1619"/>
      <c r="JR73" s="1619"/>
      <c r="JS73" s="1619"/>
      <c r="JT73" s="1619"/>
      <c r="JU73" s="1619"/>
      <c r="JV73" s="1619"/>
      <c r="JW73" s="1619"/>
      <c r="JX73" s="1619"/>
      <c r="JY73" s="1619"/>
      <c r="JZ73" s="1619"/>
      <c r="KA73" s="1619"/>
      <c r="KB73" s="1619"/>
      <c r="KC73" s="1619"/>
      <c r="KD73" s="1619"/>
      <c r="KE73" s="1619"/>
      <c r="KF73" s="1619"/>
      <c r="KG73" s="1619"/>
      <c r="KH73" s="1619"/>
      <c r="KI73" s="1619"/>
      <c r="KJ73" s="1619"/>
      <c r="KK73" s="1619"/>
      <c r="KL73" s="1619"/>
      <c r="KM73" s="1619"/>
      <c r="KN73" s="1619"/>
      <c r="KO73" s="1619"/>
      <c r="KP73" s="1619"/>
      <c r="KQ73" s="1619"/>
      <c r="KR73" s="1619"/>
      <c r="KS73" s="1619"/>
      <c r="KT73" s="1619"/>
      <c r="KU73" s="1619"/>
      <c r="KV73" s="1619"/>
      <c r="KW73" s="1619"/>
      <c r="KX73" s="1619"/>
      <c r="KY73" s="1619"/>
      <c r="KZ73" s="1619"/>
      <c r="LA73" s="1619"/>
      <c r="LB73" s="1619"/>
      <c r="LC73" s="1619"/>
      <c r="LD73" s="1619"/>
      <c r="LE73" s="1619"/>
      <c r="LF73" s="1619"/>
      <c r="LG73" s="1619"/>
      <c r="LH73" s="1619"/>
      <c r="LI73" s="1619"/>
      <c r="LJ73" s="1619"/>
      <c r="LK73" s="1619"/>
      <c r="LL73" s="1619"/>
      <c r="LM73" s="1619"/>
      <c r="LN73" s="1619"/>
      <c r="LO73" s="1619"/>
      <c r="LP73" s="1619"/>
      <c r="LQ73" s="1619"/>
      <c r="LR73" s="1619"/>
      <c r="LS73" s="1619"/>
      <c r="LT73" s="1619"/>
      <c r="LU73" s="1619"/>
      <c r="LV73" s="1619"/>
      <c r="LW73" s="1619"/>
      <c r="LX73" s="1619"/>
      <c r="LY73" s="1619"/>
      <c r="LZ73" s="1619"/>
      <c r="MA73" s="1619"/>
      <c r="MB73" s="1619"/>
      <c r="MC73" s="1619"/>
      <c r="MD73" s="1619"/>
      <c r="ME73" s="1619"/>
      <c r="MF73" s="1619"/>
      <c r="MG73" s="1619"/>
      <c r="MH73" s="1619"/>
      <c r="MI73" s="1619"/>
      <c r="MJ73" s="1619"/>
      <c r="MK73" s="1619"/>
      <c r="ML73" s="1619"/>
      <c r="MM73" s="1619"/>
      <c r="MN73" s="1619"/>
      <c r="MO73" s="1619"/>
      <c r="MP73" s="1619"/>
      <c r="MQ73" s="1619"/>
      <c r="MR73" s="1619"/>
      <c r="MS73" s="1619"/>
      <c r="MT73" s="1619"/>
      <c r="MU73" s="1619"/>
      <c r="MV73" s="1619"/>
      <c r="MW73" s="1619"/>
      <c r="MX73" s="1619"/>
      <c r="MY73" s="1619"/>
      <c r="MZ73" s="1619"/>
      <c r="NA73" s="1619"/>
      <c r="NB73" s="1619"/>
      <c r="NC73" s="1619"/>
      <c r="ND73" s="1619"/>
      <c r="NE73" s="1619"/>
      <c r="NF73" s="1619"/>
      <c r="NG73" s="1619"/>
      <c r="NH73" s="1619"/>
      <c r="NI73" s="1619"/>
      <c r="NJ73" s="1619"/>
      <c r="NK73" s="1619"/>
      <c r="NL73" s="1619"/>
      <c r="NM73" s="1619"/>
      <c r="NN73" s="1619"/>
      <c r="NO73" s="1619"/>
      <c r="NP73" s="1619"/>
      <c r="NQ73" s="1619"/>
      <c r="NR73" s="1619"/>
      <c r="NS73" s="1619"/>
      <c r="NT73" s="1619"/>
      <c r="NU73" s="1619"/>
      <c r="NV73" s="1619"/>
      <c r="NW73" s="1619"/>
      <c r="NX73" s="1619"/>
      <c r="NY73" s="1619"/>
      <c r="NZ73" s="1619"/>
      <c r="OA73" s="1619"/>
      <c r="OB73" s="1619"/>
      <c r="OC73" s="1619"/>
      <c r="OD73" s="1619"/>
      <c r="OE73" s="345" t="s">
        <v>929</v>
      </c>
      <c r="OF73" s="353">
        <v>43885</v>
      </c>
    </row>
    <row r="74" spans="1:396">
      <c r="A74" s="356">
        <f t="shared" si="52"/>
        <v>68</v>
      </c>
      <c r="B74" s="1618"/>
      <c r="C74" s="357">
        <f t="shared" si="27"/>
        <v>0</v>
      </c>
      <c r="D74" s="357">
        <f t="shared" si="27"/>
        <v>0</v>
      </c>
      <c r="E74" s="359">
        <f t="shared" si="41"/>
        <v>0</v>
      </c>
      <c r="F74" s="359">
        <f t="shared" si="28"/>
        <v>0</v>
      </c>
      <c r="G74" s="359">
        <f t="shared" si="42"/>
        <v>0</v>
      </c>
      <c r="H74" s="359">
        <f t="shared" si="29"/>
        <v>0</v>
      </c>
      <c r="I74" s="359">
        <f t="shared" si="43"/>
        <v>0</v>
      </c>
      <c r="J74" s="359">
        <f t="shared" si="30"/>
        <v>0</v>
      </c>
      <c r="K74" s="359">
        <f t="shared" si="44"/>
        <v>0</v>
      </c>
      <c r="L74" s="359">
        <f t="shared" si="31"/>
        <v>0</v>
      </c>
      <c r="M74" s="359">
        <f t="shared" si="45"/>
        <v>0</v>
      </c>
      <c r="N74" s="359">
        <f t="shared" si="32"/>
        <v>0</v>
      </c>
      <c r="O74" s="359">
        <f t="shared" si="46"/>
        <v>0</v>
      </c>
      <c r="P74" s="359">
        <f t="shared" si="33"/>
        <v>0</v>
      </c>
      <c r="Q74" s="359">
        <f t="shared" si="47"/>
        <v>0</v>
      </c>
      <c r="R74" s="359">
        <f t="shared" si="34"/>
        <v>0</v>
      </c>
      <c r="S74" s="359">
        <f t="shared" si="48"/>
        <v>0</v>
      </c>
      <c r="T74" s="359">
        <f t="shared" si="35"/>
        <v>0</v>
      </c>
      <c r="U74" s="359">
        <f t="shared" si="49"/>
        <v>0</v>
      </c>
      <c r="V74" s="359">
        <f t="shared" si="36"/>
        <v>0</v>
      </c>
      <c r="W74" s="359">
        <f t="shared" si="38"/>
        <v>0</v>
      </c>
      <c r="X74" s="359">
        <f t="shared" si="37"/>
        <v>0</v>
      </c>
      <c r="Y74" s="359">
        <f t="shared" si="39"/>
        <v>0</v>
      </c>
      <c r="Z74" s="359">
        <f t="shared" si="40"/>
        <v>0</v>
      </c>
      <c r="AA74" s="359">
        <f t="shared" si="50"/>
        <v>0</v>
      </c>
      <c r="AB74" s="359">
        <f t="shared" si="51"/>
        <v>0</v>
      </c>
      <c r="AC74" s="1619"/>
      <c r="AD74" s="1619"/>
      <c r="AE74" s="1619"/>
      <c r="AF74" s="1619"/>
      <c r="AG74" s="1619"/>
      <c r="AH74" s="1619"/>
      <c r="AI74" s="1619"/>
      <c r="AJ74" s="1619"/>
      <c r="AK74" s="1619"/>
      <c r="AL74" s="1619"/>
      <c r="AM74" s="1619"/>
      <c r="AN74" s="1619"/>
      <c r="AO74" s="1619"/>
      <c r="AP74" s="1619"/>
      <c r="AQ74" s="1619"/>
      <c r="AR74" s="1619"/>
      <c r="AS74" s="1619"/>
      <c r="AT74" s="1619"/>
      <c r="AU74" s="1619"/>
      <c r="AV74" s="1619"/>
      <c r="AW74" s="1619"/>
      <c r="AX74" s="1619"/>
      <c r="AY74" s="1619"/>
      <c r="AZ74" s="1619"/>
      <c r="BA74" s="1619"/>
      <c r="BB74" s="1619"/>
      <c r="BC74" s="1619"/>
      <c r="BD74" s="1619"/>
      <c r="BE74" s="1619"/>
      <c r="BF74" s="1619"/>
      <c r="BG74" s="1619"/>
      <c r="BH74" s="1619"/>
      <c r="BI74" s="1619"/>
      <c r="BJ74" s="1619"/>
      <c r="BK74" s="1619"/>
      <c r="BL74" s="1619"/>
      <c r="BM74" s="1619"/>
      <c r="BN74" s="1619"/>
      <c r="BO74" s="1619"/>
      <c r="BP74" s="1619"/>
      <c r="BQ74" s="1619"/>
      <c r="BR74" s="1619"/>
      <c r="BS74" s="1619"/>
      <c r="BT74" s="1619"/>
      <c r="BU74" s="1619"/>
      <c r="BV74" s="1619"/>
      <c r="BW74" s="1619"/>
      <c r="BX74" s="1619"/>
      <c r="BY74" s="1619"/>
      <c r="BZ74" s="1619"/>
      <c r="CA74" s="1619"/>
      <c r="CB74" s="1619"/>
      <c r="CC74" s="1619"/>
      <c r="CD74" s="1619"/>
      <c r="CE74" s="1619"/>
      <c r="CF74" s="1619"/>
      <c r="CG74" s="1619"/>
      <c r="CH74" s="1619"/>
      <c r="CI74" s="1619"/>
      <c r="CJ74" s="1619"/>
      <c r="CK74" s="1619"/>
      <c r="CL74" s="1619"/>
      <c r="CM74" s="1619"/>
      <c r="CN74" s="1619"/>
      <c r="CO74" s="1619"/>
      <c r="CP74" s="1619"/>
      <c r="CQ74" s="1619"/>
      <c r="CR74" s="1619"/>
      <c r="CS74" s="1619"/>
      <c r="CT74" s="1619"/>
      <c r="CU74" s="1619"/>
      <c r="CV74" s="1619"/>
      <c r="CW74" s="1619"/>
      <c r="CX74" s="1619"/>
      <c r="CY74" s="1619"/>
      <c r="CZ74" s="1619"/>
      <c r="DA74" s="1619"/>
      <c r="DB74" s="1619"/>
      <c r="DC74" s="1619"/>
      <c r="DD74" s="1619"/>
      <c r="DE74" s="1619"/>
      <c r="DF74" s="1619"/>
      <c r="DG74" s="1619"/>
      <c r="DH74" s="1619"/>
      <c r="DI74" s="1619"/>
      <c r="DJ74" s="1619"/>
      <c r="DK74" s="1619"/>
      <c r="DL74" s="1619"/>
      <c r="DM74" s="1619"/>
      <c r="DN74" s="1619"/>
      <c r="DO74" s="1619"/>
      <c r="DP74" s="1619"/>
      <c r="DQ74" s="1619"/>
      <c r="DR74" s="1619"/>
      <c r="DS74" s="1619"/>
      <c r="DT74" s="1619"/>
      <c r="DU74" s="1619"/>
      <c r="DV74" s="1619"/>
      <c r="DW74" s="1619"/>
      <c r="DX74" s="1619"/>
      <c r="DY74" s="1619"/>
      <c r="DZ74" s="1619"/>
      <c r="EA74" s="1619"/>
      <c r="EB74" s="1619"/>
      <c r="EC74" s="1619"/>
      <c r="ED74" s="1619"/>
      <c r="EE74" s="1619"/>
      <c r="EF74" s="1619"/>
      <c r="EG74" s="1619"/>
      <c r="EH74" s="1619"/>
      <c r="EI74" s="1619"/>
      <c r="EJ74" s="1619"/>
      <c r="EK74" s="1619"/>
      <c r="EL74" s="1619"/>
      <c r="EM74" s="1619"/>
      <c r="EN74" s="1619"/>
      <c r="EO74" s="1619"/>
      <c r="EP74" s="1619"/>
      <c r="EQ74" s="1619"/>
      <c r="ER74" s="1619"/>
      <c r="ES74" s="1619"/>
      <c r="ET74" s="1619"/>
      <c r="EU74" s="1619"/>
      <c r="EV74" s="1619"/>
      <c r="EW74" s="1619"/>
      <c r="EX74" s="1619"/>
      <c r="EY74" s="1619"/>
      <c r="EZ74" s="1619"/>
      <c r="FA74" s="1619"/>
      <c r="FB74" s="1619"/>
      <c r="FC74" s="1619"/>
      <c r="FD74" s="1619"/>
      <c r="FE74" s="1619"/>
      <c r="FF74" s="1619"/>
      <c r="FG74" s="1619"/>
      <c r="FH74" s="1619"/>
      <c r="FI74" s="1619"/>
      <c r="FJ74" s="1619"/>
      <c r="FK74" s="1619"/>
      <c r="FL74" s="1619"/>
      <c r="FM74" s="1619"/>
      <c r="FN74" s="1619"/>
      <c r="FO74" s="1619"/>
      <c r="FP74" s="1619"/>
      <c r="FQ74" s="1619"/>
      <c r="FR74" s="1619"/>
      <c r="FS74" s="1619"/>
      <c r="FT74" s="1619"/>
      <c r="FU74" s="1619"/>
      <c r="FV74" s="1619"/>
      <c r="FW74" s="1619"/>
      <c r="FX74" s="1619"/>
      <c r="FY74" s="1619"/>
      <c r="FZ74" s="1619"/>
      <c r="GA74" s="1619"/>
      <c r="GB74" s="1619"/>
      <c r="GC74" s="1619"/>
      <c r="GD74" s="1619"/>
      <c r="GE74" s="1619"/>
      <c r="GF74" s="1619"/>
      <c r="GG74" s="1619"/>
      <c r="GH74" s="1619"/>
      <c r="GI74" s="1619"/>
      <c r="GJ74" s="1619"/>
      <c r="GK74" s="1619"/>
      <c r="GL74" s="1619"/>
      <c r="GM74" s="1619"/>
      <c r="GN74" s="1619"/>
      <c r="GO74" s="1619"/>
      <c r="GP74" s="1619"/>
      <c r="GQ74" s="1619"/>
      <c r="GR74" s="1619"/>
      <c r="GS74" s="1619"/>
      <c r="GT74" s="1619"/>
      <c r="GU74" s="1619"/>
      <c r="GV74" s="1619"/>
      <c r="GW74" s="1619"/>
      <c r="GX74" s="1619"/>
      <c r="GY74" s="1619"/>
      <c r="GZ74" s="1619"/>
      <c r="HA74" s="1619"/>
      <c r="HB74" s="1619"/>
      <c r="HC74" s="1619"/>
      <c r="HD74" s="1619"/>
      <c r="HE74" s="1619"/>
      <c r="HF74" s="1619"/>
      <c r="HG74" s="1619"/>
      <c r="HH74" s="1619"/>
      <c r="HI74" s="1619"/>
      <c r="HJ74" s="1619"/>
      <c r="HK74" s="1619"/>
      <c r="HL74" s="1619"/>
      <c r="HM74" s="1619"/>
      <c r="HN74" s="1619"/>
      <c r="HO74" s="1619"/>
      <c r="HP74" s="1619"/>
      <c r="HQ74" s="1619"/>
      <c r="HR74" s="1619"/>
      <c r="HS74" s="1619"/>
      <c r="HT74" s="1619"/>
      <c r="HU74" s="1619"/>
      <c r="HV74" s="1619"/>
      <c r="HW74" s="1619"/>
      <c r="HX74" s="1619"/>
      <c r="HY74" s="1619"/>
      <c r="HZ74" s="1619"/>
      <c r="IA74" s="1619"/>
      <c r="IB74" s="1619"/>
      <c r="IC74" s="1619"/>
      <c r="ID74" s="1619"/>
      <c r="IE74" s="1619"/>
      <c r="IF74" s="1619"/>
      <c r="IG74" s="1619"/>
      <c r="IH74" s="1619"/>
      <c r="II74" s="1619"/>
      <c r="IJ74" s="1619"/>
      <c r="IK74" s="1619"/>
      <c r="IL74" s="1619"/>
      <c r="IM74" s="1619"/>
      <c r="IN74" s="1619"/>
      <c r="IO74" s="1619"/>
      <c r="IP74" s="1619"/>
      <c r="IQ74" s="1619"/>
      <c r="IR74" s="1619"/>
      <c r="IS74" s="1619"/>
      <c r="IT74" s="1619"/>
      <c r="IU74" s="1619"/>
      <c r="IV74" s="1619"/>
      <c r="IW74" s="1619"/>
      <c r="IX74" s="1619"/>
      <c r="IY74" s="1619"/>
      <c r="IZ74" s="1619"/>
      <c r="JA74" s="1619"/>
      <c r="JB74" s="1619"/>
      <c r="JC74" s="1619"/>
      <c r="JD74" s="1619"/>
      <c r="JE74" s="1619"/>
      <c r="JF74" s="1619"/>
      <c r="JG74" s="1619"/>
      <c r="JH74" s="1619"/>
      <c r="JI74" s="1619"/>
      <c r="JJ74" s="1619"/>
      <c r="JK74" s="1619"/>
      <c r="JL74" s="1619"/>
      <c r="JM74" s="1619"/>
      <c r="JN74" s="1619"/>
      <c r="JO74" s="1619"/>
      <c r="JP74" s="1619"/>
      <c r="JQ74" s="1619"/>
      <c r="JR74" s="1619"/>
      <c r="JS74" s="1619"/>
      <c r="JT74" s="1619"/>
      <c r="JU74" s="1619"/>
      <c r="JV74" s="1619"/>
      <c r="JW74" s="1619"/>
      <c r="JX74" s="1619"/>
      <c r="JY74" s="1619"/>
      <c r="JZ74" s="1619"/>
      <c r="KA74" s="1619"/>
      <c r="KB74" s="1619"/>
      <c r="KC74" s="1619"/>
      <c r="KD74" s="1619"/>
      <c r="KE74" s="1619"/>
      <c r="KF74" s="1619"/>
      <c r="KG74" s="1619"/>
      <c r="KH74" s="1619"/>
      <c r="KI74" s="1619"/>
      <c r="KJ74" s="1619"/>
      <c r="KK74" s="1619"/>
      <c r="KL74" s="1619"/>
      <c r="KM74" s="1619"/>
      <c r="KN74" s="1619"/>
      <c r="KO74" s="1619"/>
      <c r="KP74" s="1619"/>
      <c r="KQ74" s="1619"/>
      <c r="KR74" s="1619"/>
      <c r="KS74" s="1619"/>
      <c r="KT74" s="1619"/>
      <c r="KU74" s="1619"/>
      <c r="KV74" s="1619"/>
      <c r="KW74" s="1619"/>
      <c r="KX74" s="1619"/>
      <c r="KY74" s="1619"/>
      <c r="KZ74" s="1619"/>
      <c r="LA74" s="1619"/>
      <c r="LB74" s="1619"/>
      <c r="LC74" s="1619"/>
      <c r="LD74" s="1619"/>
      <c r="LE74" s="1619"/>
      <c r="LF74" s="1619"/>
      <c r="LG74" s="1619"/>
      <c r="LH74" s="1619"/>
      <c r="LI74" s="1619"/>
      <c r="LJ74" s="1619"/>
      <c r="LK74" s="1619"/>
      <c r="LL74" s="1619"/>
      <c r="LM74" s="1619"/>
      <c r="LN74" s="1619"/>
      <c r="LO74" s="1619"/>
      <c r="LP74" s="1619"/>
      <c r="LQ74" s="1619"/>
      <c r="LR74" s="1619"/>
      <c r="LS74" s="1619"/>
      <c r="LT74" s="1619"/>
      <c r="LU74" s="1619"/>
      <c r="LV74" s="1619"/>
      <c r="LW74" s="1619"/>
      <c r="LX74" s="1619"/>
      <c r="LY74" s="1619"/>
      <c r="LZ74" s="1619"/>
      <c r="MA74" s="1619"/>
      <c r="MB74" s="1619"/>
      <c r="MC74" s="1619"/>
      <c r="MD74" s="1619"/>
      <c r="ME74" s="1619"/>
      <c r="MF74" s="1619"/>
      <c r="MG74" s="1619"/>
      <c r="MH74" s="1619"/>
      <c r="MI74" s="1619"/>
      <c r="MJ74" s="1619"/>
      <c r="MK74" s="1619"/>
      <c r="ML74" s="1619"/>
      <c r="MM74" s="1619"/>
      <c r="MN74" s="1619"/>
      <c r="MO74" s="1619"/>
      <c r="MP74" s="1619"/>
      <c r="MQ74" s="1619"/>
      <c r="MR74" s="1619"/>
      <c r="MS74" s="1619"/>
      <c r="MT74" s="1619"/>
      <c r="MU74" s="1619"/>
      <c r="MV74" s="1619"/>
      <c r="MW74" s="1619"/>
      <c r="MX74" s="1619"/>
      <c r="MY74" s="1619"/>
      <c r="MZ74" s="1619"/>
      <c r="NA74" s="1619"/>
      <c r="NB74" s="1619"/>
      <c r="NC74" s="1619"/>
      <c r="ND74" s="1619"/>
      <c r="NE74" s="1619"/>
      <c r="NF74" s="1619"/>
      <c r="NG74" s="1619"/>
      <c r="NH74" s="1619"/>
      <c r="NI74" s="1619"/>
      <c r="NJ74" s="1619"/>
      <c r="NK74" s="1619"/>
      <c r="NL74" s="1619"/>
      <c r="NM74" s="1619"/>
      <c r="NN74" s="1619"/>
      <c r="NO74" s="1619"/>
      <c r="NP74" s="1619"/>
      <c r="NQ74" s="1619"/>
      <c r="NR74" s="1619"/>
      <c r="NS74" s="1619"/>
      <c r="NT74" s="1619"/>
      <c r="NU74" s="1619"/>
      <c r="NV74" s="1619"/>
      <c r="NW74" s="1619"/>
      <c r="NX74" s="1619"/>
      <c r="NY74" s="1619"/>
      <c r="NZ74" s="1619"/>
      <c r="OA74" s="1619"/>
      <c r="OB74" s="1619"/>
      <c r="OC74" s="1619"/>
      <c r="OD74" s="1619"/>
      <c r="OE74" s="345" t="s">
        <v>929</v>
      </c>
      <c r="OF74" s="353">
        <v>43910</v>
      </c>
    </row>
    <row r="75" spans="1:396">
      <c r="A75" s="356">
        <f t="shared" si="52"/>
        <v>69</v>
      </c>
      <c r="B75" s="1618"/>
      <c r="C75" s="357">
        <f t="shared" si="27"/>
        <v>0</v>
      </c>
      <c r="D75" s="357">
        <f t="shared" si="27"/>
        <v>0</v>
      </c>
      <c r="E75" s="359">
        <f t="shared" si="41"/>
        <v>0</v>
      </c>
      <c r="F75" s="359">
        <f t="shared" si="28"/>
        <v>0</v>
      </c>
      <c r="G75" s="359">
        <f t="shared" si="42"/>
        <v>0</v>
      </c>
      <c r="H75" s="359">
        <f t="shared" si="29"/>
        <v>0</v>
      </c>
      <c r="I75" s="359">
        <f t="shared" si="43"/>
        <v>0</v>
      </c>
      <c r="J75" s="359">
        <f t="shared" si="30"/>
        <v>0</v>
      </c>
      <c r="K75" s="359">
        <f t="shared" si="44"/>
        <v>0</v>
      </c>
      <c r="L75" s="359">
        <f t="shared" si="31"/>
        <v>0</v>
      </c>
      <c r="M75" s="359">
        <f t="shared" si="45"/>
        <v>0</v>
      </c>
      <c r="N75" s="359">
        <f t="shared" si="32"/>
        <v>0</v>
      </c>
      <c r="O75" s="359">
        <f t="shared" si="46"/>
        <v>0</v>
      </c>
      <c r="P75" s="359">
        <f t="shared" si="33"/>
        <v>0</v>
      </c>
      <c r="Q75" s="359">
        <f t="shared" si="47"/>
        <v>0</v>
      </c>
      <c r="R75" s="359">
        <f t="shared" si="34"/>
        <v>0</v>
      </c>
      <c r="S75" s="359">
        <f t="shared" si="48"/>
        <v>0</v>
      </c>
      <c r="T75" s="359">
        <f t="shared" si="35"/>
        <v>0</v>
      </c>
      <c r="U75" s="359">
        <f t="shared" si="49"/>
        <v>0</v>
      </c>
      <c r="V75" s="359">
        <f t="shared" si="36"/>
        <v>0</v>
      </c>
      <c r="W75" s="359">
        <f t="shared" si="38"/>
        <v>0</v>
      </c>
      <c r="X75" s="359">
        <f t="shared" si="37"/>
        <v>0</v>
      </c>
      <c r="Y75" s="359">
        <f t="shared" si="39"/>
        <v>0</v>
      </c>
      <c r="Z75" s="359">
        <f t="shared" si="40"/>
        <v>0</v>
      </c>
      <c r="AA75" s="359">
        <f t="shared" si="50"/>
        <v>0</v>
      </c>
      <c r="AB75" s="359">
        <f t="shared" si="51"/>
        <v>0</v>
      </c>
      <c r="AC75" s="1619"/>
      <c r="AD75" s="1619"/>
      <c r="AE75" s="1619"/>
      <c r="AF75" s="1619"/>
      <c r="AG75" s="1619"/>
      <c r="AH75" s="1619"/>
      <c r="AI75" s="1619"/>
      <c r="AJ75" s="1619"/>
      <c r="AK75" s="1619"/>
      <c r="AL75" s="1619"/>
      <c r="AM75" s="1619"/>
      <c r="AN75" s="1619"/>
      <c r="AO75" s="1619"/>
      <c r="AP75" s="1619"/>
      <c r="AQ75" s="1619"/>
      <c r="AR75" s="1619"/>
      <c r="AS75" s="1619"/>
      <c r="AT75" s="1619"/>
      <c r="AU75" s="1619"/>
      <c r="AV75" s="1619"/>
      <c r="AW75" s="1619"/>
      <c r="AX75" s="1619"/>
      <c r="AY75" s="1619"/>
      <c r="AZ75" s="1619"/>
      <c r="BA75" s="1619"/>
      <c r="BB75" s="1619"/>
      <c r="BC75" s="1619"/>
      <c r="BD75" s="1619"/>
      <c r="BE75" s="1619"/>
      <c r="BF75" s="1619"/>
      <c r="BG75" s="1619"/>
      <c r="BH75" s="1619"/>
      <c r="BI75" s="1619"/>
      <c r="BJ75" s="1619"/>
      <c r="BK75" s="1619"/>
      <c r="BL75" s="1619"/>
      <c r="BM75" s="1619"/>
      <c r="BN75" s="1619"/>
      <c r="BO75" s="1619"/>
      <c r="BP75" s="1619"/>
      <c r="BQ75" s="1619"/>
      <c r="BR75" s="1619"/>
      <c r="BS75" s="1619"/>
      <c r="BT75" s="1619"/>
      <c r="BU75" s="1619"/>
      <c r="BV75" s="1619"/>
      <c r="BW75" s="1619"/>
      <c r="BX75" s="1619"/>
      <c r="BY75" s="1619"/>
      <c r="BZ75" s="1619"/>
      <c r="CA75" s="1619"/>
      <c r="CB75" s="1619"/>
      <c r="CC75" s="1619"/>
      <c r="CD75" s="1619"/>
      <c r="CE75" s="1619"/>
      <c r="CF75" s="1619"/>
      <c r="CG75" s="1619"/>
      <c r="CH75" s="1619"/>
      <c r="CI75" s="1619"/>
      <c r="CJ75" s="1619"/>
      <c r="CK75" s="1619"/>
      <c r="CL75" s="1619"/>
      <c r="CM75" s="1619"/>
      <c r="CN75" s="1619"/>
      <c r="CO75" s="1619"/>
      <c r="CP75" s="1619"/>
      <c r="CQ75" s="1619"/>
      <c r="CR75" s="1619"/>
      <c r="CS75" s="1619"/>
      <c r="CT75" s="1619"/>
      <c r="CU75" s="1619"/>
      <c r="CV75" s="1619"/>
      <c r="CW75" s="1619"/>
      <c r="CX75" s="1619"/>
      <c r="CY75" s="1619"/>
      <c r="CZ75" s="1619"/>
      <c r="DA75" s="1619"/>
      <c r="DB75" s="1619"/>
      <c r="DC75" s="1619"/>
      <c r="DD75" s="1619"/>
      <c r="DE75" s="1619"/>
      <c r="DF75" s="1619"/>
      <c r="DG75" s="1619"/>
      <c r="DH75" s="1619"/>
      <c r="DI75" s="1619"/>
      <c r="DJ75" s="1619"/>
      <c r="DK75" s="1619"/>
      <c r="DL75" s="1619"/>
      <c r="DM75" s="1619"/>
      <c r="DN75" s="1619"/>
      <c r="DO75" s="1619"/>
      <c r="DP75" s="1619"/>
      <c r="DQ75" s="1619"/>
      <c r="DR75" s="1619"/>
      <c r="DS75" s="1619"/>
      <c r="DT75" s="1619"/>
      <c r="DU75" s="1619"/>
      <c r="DV75" s="1619"/>
      <c r="DW75" s="1619"/>
      <c r="DX75" s="1619"/>
      <c r="DY75" s="1619"/>
      <c r="DZ75" s="1619"/>
      <c r="EA75" s="1619"/>
      <c r="EB75" s="1619"/>
      <c r="EC75" s="1619"/>
      <c r="ED75" s="1619"/>
      <c r="EE75" s="1619"/>
      <c r="EF75" s="1619"/>
      <c r="EG75" s="1619"/>
      <c r="EH75" s="1619"/>
      <c r="EI75" s="1619"/>
      <c r="EJ75" s="1619"/>
      <c r="EK75" s="1619"/>
      <c r="EL75" s="1619"/>
      <c r="EM75" s="1619"/>
      <c r="EN75" s="1619"/>
      <c r="EO75" s="1619"/>
      <c r="EP75" s="1619"/>
      <c r="EQ75" s="1619"/>
      <c r="ER75" s="1619"/>
      <c r="ES75" s="1619"/>
      <c r="ET75" s="1619"/>
      <c r="EU75" s="1619"/>
      <c r="EV75" s="1619"/>
      <c r="EW75" s="1619"/>
      <c r="EX75" s="1619"/>
      <c r="EY75" s="1619"/>
      <c r="EZ75" s="1619"/>
      <c r="FA75" s="1619"/>
      <c r="FB75" s="1619"/>
      <c r="FC75" s="1619"/>
      <c r="FD75" s="1619"/>
      <c r="FE75" s="1619"/>
      <c r="FF75" s="1619"/>
      <c r="FG75" s="1619"/>
      <c r="FH75" s="1619"/>
      <c r="FI75" s="1619"/>
      <c r="FJ75" s="1619"/>
      <c r="FK75" s="1619"/>
      <c r="FL75" s="1619"/>
      <c r="FM75" s="1619"/>
      <c r="FN75" s="1619"/>
      <c r="FO75" s="1619"/>
      <c r="FP75" s="1619"/>
      <c r="FQ75" s="1619"/>
      <c r="FR75" s="1619"/>
      <c r="FS75" s="1619"/>
      <c r="FT75" s="1619"/>
      <c r="FU75" s="1619"/>
      <c r="FV75" s="1619"/>
      <c r="FW75" s="1619"/>
      <c r="FX75" s="1619"/>
      <c r="FY75" s="1619"/>
      <c r="FZ75" s="1619"/>
      <c r="GA75" s="1619"/>
      <c r="GB75" s="1619"/>
      <c r="GC75" s="1619"/>
      <c r="GD75" s="1619"/>
      <c r="GE75" s="1619"/>
      <c r="GF75" s="1619"/>
      <c r="GG75" s="1619"/>
      <c r="GH75" s="1619"/>
      <c r="GI75" s="1619"/>
      <c r="GJ75" s="1619"/>
      <c r="GK75" s="1619"/>
      <c r="GL75" s="1619"/>
      <c r="GM75" s="1619"/>
      <c r="GN75" s="1619"/>
      <c r="GO75" s="1619"/>
      <c r="GP75" s="1619"/>
      <c r="GQ75" s="1619"/>
      <c r="GR75" s="1619"/>
      <c r="GS75" s="1619"/>
      <c r="GT75" s="1619"/>
      <c r="GU75" s="1619"/>
      <c r="GV75" s="1619"/>
      <c r="GW75" s="1619"/>
      <c r="GX75" s="1619"/>
      <c r="GY75" s="1619"/>
      <c r="GZ75" s="1619"/>
      <c r="HA75" s="1619"/>
      <c r="HB75" s="1619"/>
      <c r="HC75" s="1619"/>
      <c r="HD75" s="1619"/>
      <c r="HE75" s="1619"/>
      <c r="HF75" s="1619"/>
      <c r="HG75" s="1619"/>
      <c r="HH75" s="1619"/>
      <c r="HI75" s="1619"/>
      <c r="HJ75" s="1619"/>
      <c r="HK75" s="1619"/>
      <c r="HL75" s="1619"/>
      <c r="HM75" s="1619"/>
      <c r="HN75" s="1619"/>
      <c r="HO75" s="1619"/>
      <c r="HP75" s="1619"/>
      <c r="HQ75" s="1619"/>
      <c r="HR75" s="1619"/>
      <c r="HS75" s="1619"/>
      <c r="HT75" s="1619"/>
      <c r="HU75" s="1619"/>
      <c r="HV75" s="1619"/>
      <c r="HW75" s="1619"/>
      <c r="HX75" s="1619"/>
      <c r="HY75" s="1619"/>
      <c r="HZ75" s="1619"/>
      <c r="IA75" s="1619"/>
      <c r="IB75" s="1619"/>
      <c r="IC75" s="1619"/>
      <c r="ID75" s="1619"/>
      <c r="IE75" s="1619"/>
      <c r="IF75" s="1619"/>
      <c r="IG75" s="1619"/>
      <c r="IH75" s="1619"/>
      <c r="II75" s="1619"/>
      <c r="IJ75" s="1619"/>
      <c r="IK75" s="1619"/>
      <c r="IL75" s="1619"/>
      <c r="IM75" s="1619"/>
      <c r="IN75" s="1619"/>
      <c r="IO75" s="1619"/>
      <c r="IP75" s="1619"/>
      <c r="IQ75" s="1619"/>
      <c r="IR75" s="1619"/>
      <c r="IS75" s="1619"/>
      <c r="IT75" s="1619"/>
      <c r="IU75" s="1619"/>
      <c r="IV75" s="1619"/>
      <c r="IW75" s="1619"/>
      <c r="IX75" s="1619"/>
      <c r="IY75" s="1619"/>
      <c r="IZ75" s="1619"/>
      <c r="JA75" s="1619"/>
      <c r="JB75" s="1619"/>
      <c r="JC75" s="1619"/>
      <c r="JD75" s="1619"/>
      <c r="JE75" s="1619"/>
      <c r="JF75" s="1619"/>
      <c r="JG75" s="1619"/>
      <c r="JH75" s="1619"/>
      <c r="JI75" s="1619"/>
      <c r="JJ75" s="1619"/>
      <c r="JK75" s="1619"/>
      <c r="JL75" s="1619"/>
      <c r="JM75" s="1619"/>
      <c r="JN75" s="1619"/>
      <c r="JO75" s="1619"/>
      <c r="JP75" s="1619"/>
      <c r="JQ75" s="1619"/>
      <c r="JR75" s="1619"/>
      <c r="JS75" s="1619"/>
      <c r="JT75" s="1619"/>
      <c r="JU75" s="1619"/>
      <c r="JV75" s="1619"/>
      <c r="JW75" s="1619"/>
      <c r="JX75" s="1619"/>
      <c r="JY75" s="1619"/>
      <c r="JZ75" s="1619"/>
      <c r="KA75" s="1619"/>
      <c r="KB75" s="1619"/>
      <c r="KC75" s="1619"/>
      <c r="KD75" s="1619"/>
      <c r="KE75" s="1619"/>
      <c r="KF75" s="1619"/>
      <c r="KG75" s="1619"/>
      <c r="KH75" s="1619"/>
      <c r="KI75" s="1619"/>
      <c r="KJ75" s="1619"/>
      <c r="KK75" s="1619"/>
      <c r="KL75" s="1619"/>
      <c r="KM75" s="1619"/>
      <c r="KN75" s="1619"/>
      <c r="KO75" s="1619"/>
      <c r="KP75" s="1619"/>
      <c r="KQ75" s="1619"/>
      <c r="KR75" s="1619"/>
      <c r="KS75" s="1619"/>
      <c r="KT75" s="1619"/>
      <c r="KU75" s="1619"/>
      <c r="KV75" s="1619"/>
      <c r="KW75" s="1619"/>
      <c r="KX75" s="1619"/>
      <c r="KY75" s="1619"/>
      <c r="KZ75" s="1619"/>
      <c r="LA75" s="1619"/>
      <c r="LB75" s="1619"/>
      <c r="LC75" s="1619"/>
      <c r="LD75" s="1619"/>
      <c r="LE75" s="1619"/>
      <c r="LF75" s="1619"/>
      <c r="LG75" s="1619"/>
      <c r="LH75" s="1619"/>
      <c r="LI75" s="1619"/>
      <c r="LJ75" s="1619"/>
      <c r="LK75" s="1619"/>
      <c r="LL75" s="1619"/>
      <c r="LM75" s="1619"/>
      <c r="LN75" s="1619"/>
      <c r="LO75" s="1619"/>
      <c r="LP75" s="1619"/>
      <c r="LQ75" s="1619"/>
      <c r="LR75" s="1619"/>
      <c r="LS75" s="1619"/>
      <c r="LT75" s="1619"/>
      <c r="LU75" s="1619"/>
      <c r="LV75" s="1619"/>
      <c r="LW75" s="1619"/>
      <c r="LX75" s="1619"/>
      <c r="LY75" s="1619"/>
      <c r="LZ75" s="1619"/>
      <c r="MA75" s="1619"/>
      <c r="MB75" s="1619"/>
      <c r="MC75" s="1619"/>
      <c r="MD75" s="1619"/>
      <c r="ME75" s="1619"/>
      <c r="MF75" s="1619"/>
      <c r="MG75" s="1619"/>
      <c r="MH75" s="1619"/>
      <c r="MI75" s="1619"/>
      <c r="MJ75" s="1619"/>
      <c r="MK75" s="1619"/>
      <c r="ML75" s="1619"/>
      <c r="MM75" s="1619"/>
      <c r="MN75" s="1619"/>
      <c r="MO75" s="1619"/>
      <c r="MP75" s="1619"/>
      <c r="MQ75" s="1619"/>
      <c r="MR75" s="1619"/>
      <c r="MS75" s="1619"/>
      <c r="MT75" s="1619"/>
      <c r="MU75" s="1619"/>
      <c r="MV75" s="1619"/>
      <c r="MW75" s="1619"/>
      <c r="MX75" s="1619"/>
      <c r="MY75" s="1619"/>
      <c r="MZ75" s="1619"/>
      <c r="NA75" s="1619"/>
      <c r="NB75" s="1619"/>
      <c r="NC75" s="1619"/>
      <c r="ND75" s="1619"/>
      <c r="NE75" s="1619"/>
      <c r="NF75" s="1619"/>
      <c r="NG75" s="1619"/>
      <c r="NH75" s="1619"/>
      <c r="NI75" s="1619"/>
      <c r="NJ75" s="1619"/>
      <c r="NK75" s="1619"/>
      <c r="NL75" s="1619"/>
      <c r="NM75" s="1619"/>
      <c r="NN75" s="1619"/>
      <c r="NO75" s="1619"/>
      <c r="NP75" s="1619"/>
      <c r="NQ75" s="1619"/>
      <c r="NR75" s="1619"/>
      <c r="NS75" s="1619"/>
      <c r="NT75" s="1619"/>
      <c r="NU75" s="1619"/>
      <c r="NV75" s="1619"/>
      <c r="NW75" s="1619"/>
      <c r="NX75" s="1619"/>
      <c r="NY75" s="1619"/>
      <c r="NZ75" s="1619"/>
      <c r="OA75" s="1619"/>
      <c r="OB75" s="1619"/>
      <c r="OC75" s="1619"/>
      <c r="OD75" s="1619"/>
      <c r="OE75" s="345" t="s">
        <v>929</v>
      </c>
      <c r="OF75" s="353"/>
    </row>
    <row r="76" spans="1:396">
      <c r="A76" s="356">
        <f t="shared" si="52"/>
        <v>70</v>
      </c>
      <c r="B76" s="1618"/>
      <c r="C76" s="357">
        <f t="shared" si="27"/>
        <v>0</v>
      </c>
      <c r="D76" s="357">
        <f t="shared" si="27"/>
        <v>0</v>
      </c>
      <c r="E76" s="359">
        <f t="shared" si="41"/>
        <v>0</v>
      </c>
      <c r="F76" s="359">
        <f t="shared" si="28"/>
        <v>0</v>
      </c>
      <c r="G76" s="359">
        <f t="shared" si="42"/>
        <v>0</v>
      </c>
      <c r="H76" s="359">
        <f t="shared" si="29"/>
        <v>0</v>
      </c>
      <c r="I76" s="359">
        <f t="shared" si="43"/>
        <v>0</v>
      </c>
      <c r="J76" s="359">
        <f t="shared" si="30"/>
        <v>0</v>
      </c>
      <c r="K76" s="359">
        <f t="shared" si="44"/>
        <v>0</v>
      </c>
      <c r="L76" s="359">
        <f t="shared" si="31"/>
        <v>0</v>
      </c>
      <c r="M76" s="359">
        <f t="shared" si="45"/>
        <v>0</v>
      </c>
      <c r="N76" s="359">
        <f t="shared" si="32"/>
        <v>0</v>
      </c>
      <c r="O76" s="359">
        <f t="shared" si="46"/>
        <v>0</v>
      </c>
      <c r="P76" s="359">
        <f t="shared" si="33"/>
        <v>0</v>
      </c>
      <c r="Q76" s="359">
        <f t="shared" si="47"/>
        <v>0</v>
      </c>
      <c r="R76" s="359">
        <f t="shared" si="34"/>
        <v>0</v>
      </c>
      <c r="S76" s="359">
        <f t="shared" si="48"/>
        <v>0</v>
      </c>
      <c r="T76" s="359">
        <f t="shared" si="35"/>
        <v>0</v>
      </c>
      <c r="U76" s="359">
        <f t="shared" si="49"/>
        <v>0</v>
      </c>
      <c r="V76" s="359">
        <f t="shared" si="36"/>
        <v>0</v>
      </c>
      <c r="W76" s="359">
        <f t="shared" si="38"/>
        <v>0</v>
      </c>
      <c r="X76" s="359">
        <f t="shared" si="37"/>
        <v>0</v>
      </c>
      <c r="Y76" s="359">
        <f t="shared" si="39"/>
        <v>0</v>
      </c>
      <c r="Z76" s="359">
        <f t="shared" si="40"/>
        <v>0</v>
      </c>
      <c r="AA76" s="359">
        <f t="shared" si="50"/>
        <v>0</v>
      </c>
      <c r="AB76" s="359">
        <f t="shared" si="51"/>
        <v>0</v>
      </c>
      <c r="AC76" s="1619"/>
      <c r="AD76" s="1619"/>
      <c r="AE76" s="1619"/>
      <c r="AF76" s="1619"/>
      <c r="AG76" s="1619"/>
      <c r="AH76" s="1619"/>
      <c r="AI76" s="1619"/>
      <c r="AJ76" s="1619"/>
      <c r="AK76" s="1619"/>
      <c r="AL76" s="1619"/>
      <c r="AM76" s="1619"/>
      <c r="AN76" s="1619"/>
      <c r="AO76" s="1619"/>
      <c r="AP76" s="1619"/>
      <c r="AQ76" s="1619"/>
      <c r="AR76" s="1619"/>
      <c r="AS76" s="1619"/>
      <c r="AT76" s="1619"/>
      <c r="AU76" s="1619"/>
      <c r="AV76" s="1619"/>
      <c r="AW76" s="1619"/>
      <c r="AX76" s="1619"/>
      <c r="AY76" s="1619"/>
      <c r="AZ76" s="1619"/>
      <c r="BA76" s="1619"/>
      <c r="BB76" s="1619"/>
      <c r="BC76" s="1619"/>
      <c r="BD76" s="1619"/>
      <c r="BE76" s="1619"/>
      <c r="BF76" s="1619"/>
      <c r="BG76" s="1619"/>
      <c r="BH76" s="1619"/>
      <c r="BI76" s="1619"/>
      <c r="BJ76" s="1619"/>
      <c r="BK76" s="1619"/>
      <c r="BL76" s="1619"/>
      <c r="BM76" s="1619"/>
      <c r="BN76" s="1619"/>
      <c r="BO76" s="1619"/>
      <c r="BP76" s="1619"/>
      <c r="BQ76" s="1619"/>
      <c r="BR76" s="1619"/>
      <c r="BS76" s="1619"/>
      <c r="BT76" s="1619"/>
      <c r="BU76" s="1619"/>
      <c r="BV76" s="1619"/>
      <c r="BW76" s="1619"/>
      <c r="BX76" s="1619"/>
      <c r="BY76" s="1619"/>
      <c r="BZ76" s="1619"/>
      <c r="CA76" s="1619"/>
      <c r="CB76" s="1619"/>
      <c r="CC76" s="1619"/>
      <c r="CD76" s="1619"/>
      <c r="CE76" s="1619"/>
      <c r="CF76" s="1619"/>
      <c r="CG76" s="1619"/>
      <c r="CH76" s="1619"/>
      <c r="CI76" s="1619"/>
      <c r="CJ76" s="1619"/>
      <c r="CK76" s="1619"/>
      <c r="CL76" s="1619"/>
      <c r="CM76" s="1619"/>
      <c r="CN76" s="1619"/>
      <c r="CO76" s="1619"/>
      <c r="CP76" s="1619"/>
      <c r="CQ76" s="1619"/>
      <c r="CR76" s="1619"/>
      <c r="CS76" s="1619"/>
      <c r="CT76" s="1619"/>
      <c r="CU76" s="1619"/>
      <c r="CV76" s="1619"/>
      <c r="CW76" s="1619"/>
      <c r="CX76" s="1619"/>
      <c r="CY76" s="1619"/>
      <c r="CZ76" s="1619"/>
      <c r="DA76" s="1619"/>
      <c r="DB76" s="1619"/>
      <c r="DC76" s="1619"/>
      <c r="DD76" s="1619"/>
      <c r="DE76" s="1619"/>
      <c r="DF76" s="1619"/>
      <c r="DG76" s="1619"/>
      <c r="DH76" s="1619"/>
      <c r="DI76" s="1619"/>
      <c r="DJ76" s="1619"/>
      <c r="DK76" s="1619"/>
      <c r="DL76" s="1619"/>
      <c r="DM76" s="1619"/>
      <c r="DN76" s="1619"/>
      <c r="DO76" s="1619"/>
      <c r="DP76" s="1619"/>
      <c r="DQ76" s="1619"/>
      <c r="DR76" s="1619"/>
      <c r="DS76" s="1619"/>
      <c r="DT76" s="1619"/>
      <c r="DU76" s="1619"/>
      <c r="DV76" s="1619"/>
      <c r="DW76" s="1619"/>
      <c r="DX76" s="1619"/>
      <c r="DY76" s="1619"/>
      <c r="DZ76" s="1619"/>
      <c r="EA76" s="1619"/>
      <c r="EB76" s="1619"/>
      <c r="EC76" s="1619"/>
      <c r="ED76" s="1619"/>
      <c r="EE76" s="1619"/>
      <c r="EF76" s="1619"/>
      <c r="EG76" s="1619"/>
      <c r="EH76" s="1619"/>
      <c r="EI76" s="1619"/>
      <c r="EJ76" s="1619"/>
      <c r="EK76" s="1619"/>
      <c r="EL76" s="1619"/>
      <c r="EM76" s="1619"/>
      <c r="EN76" s="1619"/>
      <c r="EO76" s="1619"/>
      <c r="EP76" s="1619"/>
      <c r="EQ76" s="1619"/>
      <c r="ER76" s="1619"/>
      <c r="ES76" s="1619"/>
      <c r="ET76" s="1619"/>
      <c r="EU76" s="1619"/>
      <c r="EV76" s="1619"/>
      <c r="EW76" s="1619"/>
      <c r="EX76" s="1619"/>
      <c r="EY76" s="1619"/>
      <c r="EZ76" s="1619"/>
      <c r="FA76" s="1619"/>
      <c r="FB76" s="1619"/>
      <c r="FC76" s="1619"/>
      <c r="FD76" s="1619"/>
      <c r="FE76" s="1619"/>
      <c r="FF76" s="1619"/>
      <c r="FG76" s="1619"/>
      <c r="FH76" s="1619"/>
      <c r="FI76" s="1619"/>
      <c r="FJ76" s="1619"/>
      <c r="FK76" s="1619"/>
      <c r="FL76" s="1619"/>
      <c r="FM76" s="1619"/>
      <c r="FN76" s="1619"/>
      <c r="FO76" s="1619"/>
      <c r="FP76" s="1619"/>
      <c r="FQ76" s="1619"/>
      <c r="FR76" s="1619"/>
      <c r="FS76" s="1619"/>
      <c r="FT76" s="1619"/>
      <c r="FU76" s="1619"/>
      <c r="FV76" s="1619"/>
      <c r="FW76" s="1619"/>
      <c r="FX76" s="1619"/>
      <c r="FY76" s="1619"/>
      <c r="FZ76" s="1619"/>
      <c r="GA76" s="1619"/>
      <c r="GB76" s="1619"/>
      <c r="GC76" s="1619"/>
      <c r="GD76" s="1619"/>
      <c r="GE76" s="1619"/>
      <c r="GF76" s="1619"/>
      <c r="GG76" s="1619"/>
      <c r="GH76" s="1619"/>
      <c r="GI76" s="1619"/>
      <c r="GJ76" s="1619"/>
      <c r="GK76" s="1619"/>
      <c r="GL76" s="1619"/>
      <c r="GM76" s="1619"/>
      <c r="GN76" s="1619"/>
      <c r="GO76" s="1619"/>
      <c r="GP76" s="1619"/>
      <c r="GQ76" s="1619"/>
      <c r="GR76" s="1619"/>
      <c r="GS76" s="1619"/>
      <c r="GT76" s="1619"/>
      <c r="GU76" s="1619"/>
      <c r="GV76" s="1619"/>
      <c r="GW76" s="1619"/>
      <c r="GX76" s="1619"/>
      <c r="GY76" s="1619"/>
      <c r="GZ76" s="1619"/>
      <c r="HA76" s="1619"/>
      <c r="HB76" s="1619"/>
      <c r="HC76" s="1619"/>
      <c r="HD76" s="1619"/>
      <c r="HE76" s="1619"/>
      <c r="HF76" s="1619"/>
      <c r="HG76" s="1619"/>
      <c r="HH76" s="1619"/>
      <c r="HI76" s="1619"/>
      <c r="HJ76" s="1619"/>
      <c r="HK76" s="1619"/>
      <c r="HL76" s="1619"/>
      <c r="HM76" s="1619"/>
      <c r="HN76" s="1619"/>
      <c r="HO76" s="1619"/>
      <c r="HP76" s="1619"/>
      <c r="HQ76" s="1619"/>
      <c r="HR76" s="1619"/>
      <c r="HS76" s="1619"/>
      <c r="HT76" s="1619"/>
      <c r="HU76" s="1619"/>
      <c r="HV76" s="1619"/>
      <c r="HW76" s="1619"/>
      <c r="HX76" s="1619"/>
      <c r="HY76" s="1619"/>
      <c r="HZ76" s="1619"/>
      <c r="IA76" s="1619"/>
      <c r="IB76" s="1619"/>
      <c r="IC76" s="1619"/>
      <c r="ID76" s="1619"/>
      <c r="IE76" s="1619"/>
      <c r="IF76" s="1619"/>
      <c r="IG76" s="1619"/>
      <c r="IH76" s="1619"/>
      <c r="II76" s="1619"/>
      <c r="IJ76" s="1619"/>
      <c r="IK76" s="1619"/>
      <c r="IL76" s="1619"/>
      <c r="IM76" s="1619"/>
      <c r="IN76" s="1619"/>
      <c r="IO76" s="1619"/>
      <c r="IP76" s="1619"/>
      <c r="IQ76" s="1619"/>
      <c r="IR76" s="1619"/>
      <c r="IS76" s="1619"/>
      <c r="IT76" s="1619"/>
      <c r="IU76" s="1619"/>
      <c r="IV76" s="1619"/>
      <c r="IW76" s="1619"/>
      <c r="IX76" s="1619"/>
      <c r="IY76" s="1619"/>
      <c r="IZ76" s="1619"/>
      <c r="JA76" s="1619"/>
      <c r="JB76" s="1619"/>
      <c r="JC76" s="1619"/>
      <c r="JD76" s="1619"/>
      <c r="JE76" s="1619"/>
      <c r="JF76" s="1619"/>
      <c r="JG76" s="1619"/>
      <c r="JH76" s="1619"/>
      <c r="JI76" s="1619"/>
      <c r="JJ76" s="1619"/>
      <c r="JK76" s="1619"/>
      <c r="JL76" s="1619"/>
      <c r="JM76" s="1619"/>
      <c r="JN76" s="1619"/>
      <c r="JO76" s="1619"/>
      <c r="JP76" s="1619"/>
      <c r="JQ76" s="1619"/>
      <c r="JR76" s="1619"/>
      <c r="JS76" s="1619"/>
      <c r="JT76" s="1619"/>
      <c r="JU76" s="1619"/>
      <c r="JV76" s="1619"/>
      <c r="JW76" s="1619"/>
      <c r="JX76" s="1619"/>
      <c r="JY76" s="1619"/>
      <c r="JZ76" s="1619"/>
      <c r="KA76" s="1619"/>
      <c r="KB76" s="1619"/>
      <c r="KC76" s="1619"/>
      <c r="KD76" s="1619"/>
      <c r="KE76" s="1619"/>
      <c r="KF76" s="1619"/>
      <c r="KG76" s="1619"/>
      <c r="KH76" s="1619"/>
      <c r="KI76" s="1619"/>
      <c r="KJ76" s="1619"/>
      <c r="KK76" s="1619"/>
      <c r="KL76" s="1619"/>
      <c r="KM76" s="1619"/>
      <c r="KN76" s="1619"/>
      <c r="KO76" s="1619"/>
      <c r="KP76" s="1619"/>
      <c r="KQ76" s="1619"/>
      <c r="KR76" s="1619"/>
      <c r="KS76" s="1619"/>
      <c r="KT76" s="1619"/>
      <c r="KU76" s="1619"/>
      <c r="KV76" s="1619"/>
      <c r="KW76" s="1619"/>
      <c r="KX76" s="1619"/>
      <c r="KY76" s="1619"/>
      <c r="KZ76" s="1619"/>
      <c r="LA76" s="1619"/>
      <c r="LB76" s="1619"/>
      <c r="LC76" s="1619"/>
      <c r="LD76" s="1619"/>
      <c r="LE76" s="1619"/>
      <c r="LF76" s="1619"/>
      <c r="LG76" s="1619"/>
      <c r="LH76" s="1619"/>
      <c r="LI76" s="1619"/>
      <c r="LJ76" s="1619"/>
      <c r="LK76" s="1619"/>
      <c r="LL76" s="1619"/>
      <c r="LM76" s="1619"/>
      <c r="LN76" s="1619"/>
      <c r="LO76" s="1619"/>
      <c r="LP76" s="1619"/>
      <c r="LQ76" s="1619"/>
      <c r="LR76" s="1619"/>
      <c r="LS76" s="1619"/>
      <c r="LT76" s="1619"/>
      <c r="LU76" s="1619"/>
      <c r="LV76" s="1619"/>
      <c r="LW76" s="1619"/>
      <c r="LX76" s="1619"/>
      <c r="LY76" s="1619"/>
      <c r="LZ76" s="1619"/>
      <c r="MA76" s="1619"/>
      <c r="MB76" s="1619"/>
      <c r="MC76" s="1619"/>
      <c r="MD76" s="1619"/>
      <c r="ME76" s="1619"/>
      <c r="MF76" s="1619"/>
      <c r="MG76" s="1619"/>
      <c r="MH76" s="1619"/>
      <c r="MI76" s="1619"/>
      <c r="MJ76" s="1619"/>
      <c r="MK76" s="1619"/>
      <c r="ML76" s="1619"/>
      <c r="MM76" s="1619"/>
      <c r="MN76" s="1619"/>
      <c r="MO76" s="1619"/>
      <c r="MP76" s="1619"/>
      <c r="MQ76" s="1619"/>
      <c r="MR76" s="1619"/>
      <c r="MS76" s="1619"/>
      <c r="MT76" s="1619"/>
      <c r="MU76" s="1619"/>
      <c r="MV76" s="1619"/>
      <c r="MW76" s="1619"/>
      <c r="MX76" s="1619"/>
      <c r="MY76" s="1619"/>
      <c r="MZ76" s="1619"/>
      <c r="NA76" s="1619"/>
      <c r="NB76" s="1619"/>
      <c r="NC76" s="1619"/>
      <c r="ND76" s="1619"/>
      <c r="NE76" s="1619"/>
      <c r="NF76" s="1619"/>
      <c r="NG76" s="1619"/>
      <c r="NH76" s="1619"/>
      <c r="NI76" s="1619"/>
      <c r="NJ76" s="1619"/>
      <c r="NK76" s="1619"/>
      <c r="NL76" s="1619"/>
      <c r="NM76" s="1619"/>
      <c r="NN76" s="1619"/>
      <c r="NO76" s="1619"/>
      <c r="NP76" s="1619"/>
      <c r="NQ76" s="1619"/>
      <c r="NR76" s="1619"/>
      <c r="NS76" s="1619"/>
      <c r="NT76" s="1619"/>
      <c r="NU76" s="1619"/>
      <c r="NV76" s="1619"/>
      <c r="NW76" s="1619"/>
      <c r="NX76" s="1619"/>
      <c r="NY76" s="1619"/>
      <c r="NZ76" s="1619"/>
      <c r="OA76" s="1619"/>
      <c r="OB76" s="1619"/>
      <c r="OC76" s="1619"/>
      <c r="OD76" s="1619"/>
      <c r="OE76" s="345" t="s">
        <v>929</v>
      </c>
      <c r="OF76" s="353"/>
    </row>
    <row r="77" spans="1:396">
      <c r="A77" s="356">
        <f t="shared" si="52"/>
        <v>71</v>
      </c>
      <c r="B77" s="1618"/>
      <c r="C77" s="357">
        <f t="shared" si="27"/>
        <v>0</v>
      </c>
      <c r="D77" s="357">
        <f t="shared" si="27"/>
        <v>0</v>
      </c>
      <c r="E77" s="359">
        <f t="shared" si="41"/>
        <v>0</v>
      </c>
      <c r="F77" s="359">
        <f t="shared" si="28"/>
        <v>0</v>
      </c>
      <c r="G77" s="359">
        <f t="shared" si="42"/>
        <v>0</v>
      </c>
      <c r="H77" s="359">
        <f t="shared" si="29"/>
        <v>0</v>
      </c>
      <c r="I77" s="359">
        <f t="shared" si="43"/>
        <v>0</v>
      </c>
      <c r="J77" s="359">
        <f t="shared" si="30"/>
        <v>0</v>
      </c>
      <c r="K77" s="359">
        <f t="shared" si="44"/>
        <v>0</v>
      </c>
      <c r="L77" s="359">
        <f t="shared" si="31"/>
        <v>0</v>
      </c>
      <c r="M77" s="359">
        <f t="shared" si="45"/>
        <v>0</v>
      </c>
      <c r="N77" s="359">
        <f t="shared" si="32"/>
        <v>0</v>
      </c>
      <c r="O77" s="359">
        <f t="shared" si="46"/>
        <v>0</v>
      </c>
      <c r="P77" s="359">
        <f t="shared" si="33"/>
        <v>0</v>
      </c>
      <c r="Q77" s="359">
        <f t="shared" si="47"/>
        <v>0</v>
      </c>
      <c r="R77" s="359">
        <f t="shared" si="34"/>
        <v>0</v>
      </c>
      <c r="S77" s="359">
        <f t="shared" si="48"/>
        <v>0</v>
      </c>
      <c r="T77" s="359">
        <f t="shared" si="35"/>
        <v>0</v>
      </c>
      <c r="U77" s="359">
        <f t="shared" si="49"/>
        <v>0</v>
      </c>
      <c r="V77" s="359">
        <f t="shared" si="36"/>
        <v>0</v>
      </c>
      <c r="W77" s="359">
        <f t="shared" si="38"/>
        <v>0</v>
      </c>
      <c r="X77" s="359">
        <f t="shared" si="37"/>
        <v>0</v>
      </c>
      <c r="Y77" s="359">
        <f t="shared" si="39"/>
        <v>0</v>
      </c>
      <c r="Z77" s="359">
        <f t="shared" si="40"/>
        <v>0</v>
      </c>
      <c r="AA77" s="359">
        <f t="shared" si="50"/>
        <v>0</v>
      </c>
      <c r="AB77" s="359">
        <f t="shared" si="51"/>
        <v>0</v>
      </c>
      <c r="AC77" s="1619"/>
      <c r="AD77" s="1619"/>
      <c r="AE77" s="1619"/>
      <c r="AF77" s="1619"/>
      <c r="AG77" s="1619"/>
      <c r="AH77" s="1619"/>
      <c r="AI77" s="1619"/>
      <c r="AJ77" s="1619"/>
      <c r="AK77" s="1619"/>
      <c r="AL77" s="1619"/>
      <c r="AM77" s="1619"/>
      <c r="AN77" s="1619"/>
      <c r="AO77" s="1619"/>
      <c r="AP77" s="1619"/>
      <c r="AQ77" s="1619"/>
      <c r="AR77" s="1619"/>
      <c r="AS77" s="1619"/>
      <c r="AT77" s="1619"/>
      <c r="AU77" s="1619"/>
      <c r="AV77" s="1619"/>
      <c r="AW77" s="1619"/>
      <c r="AX77" s="1619"/>
      <c r="AY77" s="1619"/>
      <c r="AZ77" s="1619"/>
      <c r="BA77" s="1619"/>
      <c r="BB77" s="1619"/>
      <c r="BC77" s="1619"/>
      <c r="BD77" s="1619"/>
      <c r="BE77" s="1619"/>
      <c r="BF77" s="1619"/>
      <c r="BG77" s="1619"/>
      <c r="BH77" s="1619"/>
      <c r="BI77" s="1619"/>
      <c r="BJ77" s="1619"/>
      <c r="BK77" s="1619"/>
      <c r="BL77" s="1619"/>
      <c r="BM77" s="1619"/>
      <c r="BN77" s="1619"/>
      <c r="BO77" s="1619"/>
      <c r="BP77" s="1619"/>
      <c r="BQ77" s="1619"/>
      <c r="BR77" s="1619"/>
      <c r="BS77" s="1619"/>
      <c r="BT77" s="1619"/>
      <c r="BU77" s="1619"/>
      <c r="BV77" s="1619"/>
      <c r="BW77" s="1619"/>
      <c r="BX77" s="1619"/>
      <c r="BY77" s="1619"/>
      <c r="BZ77" s="1619"/>
      <c r="CA77" s="1619"/>
      <c r="CB77" s="1619"/>
      <c r="CC77" s="1619"/>
      <c r="CD77" s="1619"/>
      <c r="CE77" s="1619"/>
      <c r="CF77" s="1619"/>
      <c r="CG77" s="1619"/>
      <c r="CH77" s="1619"/>
      <c r="CI77" s="1619"/>
      <c r="CJ77" s="1619"/>
      <c r="CK77" s="1619"/>
      <c r="CL77" s="1619"/>
      <c r="CM77" s="1619"/>
      <c r="CN77" s="1619"/>
      <c r="CO77" s="1619"/>
      <c r="CP77" s="1619"/>
      <c r="CQ77" s="1619"/>
      <c r="CR77" s="1619"/>
      <c r="CS77" s="1619"/>
      <c r="CT77" s="1619"/>
      <c r="CU77" s="1619"/>
      <c r="CV77" s="1619"/>
      <c r="CW77" s="1619"/>
      <c r="CX77" s="1619"/>
      <c r="CY77" s="1619"/>
      <c r="CZ77" s="1619"/>
      <c r="DA77" s="1619"/>
      <c r="DB77" s="1619"/>
      <c r="DC77" s="1619"/>
      <c r="DD77" s="1619"/>
      <c r="DE77" s="1619"/>
      <c r="DF77" s="1619"/>
      <c r="DG77" s="1619"/>
      <c r="DH77" s="1619"/>
      <c r="DI77" s="1619"/>
      <c r="DJ77" s="1619"/>
      <c r="DK77" s="1619"/>
      <c r="DL77" s="1619"/>
      <c r="DM77" s="1619"/>
      <c r="DN77" s="1619"/>
      <c r="DO77" s="1619"/>
      <c r="DP77" s="1619"/>
      <c r="DQ77" s="1619"/>
      <c r="DR77" s="1619"/>
      <c r="DS77" s="1619"/>
      <c r="DT77" s="1619"/>
      <c r="DU77" s="1619"/>
      <c r="DV77" s="1619"/>
      <c r="DW77" s="1619"/>
      <c r="DX77" s="1619"/>
      <c r="DY77" s="1619"/>
      <c r="DZ77" s="1619"/>
      <c r="EA77" s="1619"/>
      <c r="EB77" s="1619"/>
      <c r="EC77" s="1619"/>
      <c r="ED77" s="1619"/>
      <c r="EE77" s="1619"/>
      <c r="EF77" s="1619"/>
      <c r="EG77" s="1619"/>
      <c r="EH77" s="1619"/>
      <c r="EI77" s="1619"/>
      <c r="EJ77" s="1619"/>
      <c r="EK77" s="1619"/>
      <c r="EL77" s="1619"/>
      <c r="EM77" s="1619"/>
      <c r="EN77" s="1619"/>
      <c r="EO77" s="1619"/>
      <c r="EP77" s="1619"/>
      <c r="EQ77" s="1619"/>
      <c r="ER77" s="1619"/>
      <c r="ES77" s="1619"/>
      <c r="ET77" s="1619"/>
      <c r="EU77" s="1619"/>
      <c r="EV77" s="1619"/>
      <c r="EW77" s="1619"/>
      <c r="EX77" s="1619"/>
      <c r="EY77" s="1619"/>
      <c r="EZ77" s="1619"/>
      <c r="FA77" s="1619"/>
      <c r="FB77" s="1619"/>
      <c r="FC77" s="1619"/>
      <c r="FD77" s="1619"/>
      <c r="FE77" s="1619"/>
      <c r="FF77" s="1619"/>
      <c r="FG77" s="1619"/>
      <c r="FH77" s="1619"/>
      <c r="FI77" s="1619"/>
      <c r="FJ77" s="1619"/>
      <c r="FK77" s="1619"/>
      <c r="FL77" s="1619"/>
      <c r="FM77" s="1619"/>
      <c r="FN77" s="1619"/>
      <c r="FO77" s="1619"/>
      <c r="FP77" s="1619"/>
      <c r="FQ77" s="1619"/>
      <c r="FR77" s="1619"/>
      <c r="FS77" s="1619"/>
      <c r="FT77" s="1619"/>
      <c r="FU77" s="1619"/>
      <c r="FV77" s="1619"/>
      <c r="FW77" s="1619"/>
      <c r="FX77" s="1619"/>
      <c r="FY77" s="1619"/>
      <c r="FZ77" s="1619"/>
      <c r="GA77" s="1619"/>
      <c r="GB77" s="1619"/>
      <c r="GC77" s="1619"/>
      <c r="GD77" s="1619"/>
      <c r="GE77" s="1619"/>
      <c r="GF77" s="1619"/>
      <c r="GG77" s="1619"/>
      <c r="GH77" s="1619"/>
      <c r="GI77" s="1619"/>
      <c r="GJ77" s="1619"/>
      <c r="GK77" s="1619"/>
      <c r="GL77" s="1619"/>
      <c r="GM77" s="1619"/>
      <c r="GN77" s="1619"/>
      <c r="GO77" s="1619"/>
      <c r="GP77" s="1619"/>
      <c r="GQ77" s="1619"/>
      <c r="GR77" s="1619"/>
      <c r="GS77" s="1619"/>
      <c r="GT77" s="1619"/>
      <c r="GU77" s="1619"/>
      <c r="GV77" s="1619"/>
      <c r="GW77" s="1619"/>
      <c r="GX77" s="1619"/>
      <c r="GY77" s="1619"/>
      <c r="GZ77" s="1619"/>
      <c r="HA77" s="1619"/>
      <c r="HB77" s="1619"/>
      <c r="HC77" s="1619"/>
      <c r="HD77" s="1619"/>
      <c r="HE77" s="1619"/>
      <c r="HF77" s="1619"/>
      <c r="HG77" s="1619"/>
      <c r="HH77" s="1619"/>
      <c r="HI77" s="1619"/>
      <c r="HJ77" s="1619"/>
      <c r="HK77" s="1619"/>
      <c r="HL77" s="1619"/>
      <c r="HM77" s="1619"/>
      <c r="HN77" s="1619"/>
      <c r="HO77" s="1619"/>
      <c r="HP77" s="1619"/>
      <c r="HQ77" s="1619"/>
      <c r="HR77" s="1619"/>
      <c r="HS77" s="1619"/>
      <c r="HT77" s="1619"/>
      <c r="HU77" s="1619"/>
      <c r="HV77" s="1619"/>
      <c r="HW77" s="1619"/>
      <c r="HX77" s="1619"/>
      <c r="HY77" s="1619"/>
      <c r="HZ77" s="1619"/>
      <c r="IA77" s="1619"/>
      <c r="IB77" s="1619"/>
      <c r="IC77" s="1619"/>
      <c r="ID77" s="1619"/>
      <c r="IE77" s="1619"/>
      <c r="IF77" s="1619"/>
      <c r="IG77" s="1619"/>
      <c r="IH77" s="1619"/>
      <c r="II77" s="1619"/>
      <c r="IJ77" s="1619"/>
      <c r="IK77" s="1619"/>
      <c r="IL77" s="1619"/>
      <c r="IM77" s="1619"/>
      <c r="IN77" s="1619"/>
      <c r="IO77" s="1619"/>
      <c r="IP77" s="1619"/>
      <c r="IQ77" s="1619"/>
      <c r="IR77" s="1619"/>
      <c r="IS77" s="1619"/>
      <c r="IT77" s="1619"/>
      <c r="IU77" s="1619"/>
      <c r="IV77" s="1619"/>
      <c r="IW77" s="1619"/>
      <c r="IX77" s="1619"/>
      <c r="IY77" s="1619"/>
      <c r="IZ77" s="1619"/>
      <c r="JA77" s="1619"/>
      <c r="JB77" s="1619"/>
      <c r="JC77" s="1619"/>
      <c r="JD77" s="1619"/>
      <c r="JE77" s="1619"/>
      <c r="JF77" s="1619"/>
      <c r="JG77" s="1619"/>
      <c r="JH77" s="1619"/>
      <c r="JI77" s="1619"/>
      <c r="JJ77" s="1619"/>
      <c r="JK77" s="1619"/>
      <c r="JL77" s="1619"/>
      <c r="JM77" s="1619"/>
      <c r="JN77" s="1619"/>
      <c r="JO77" s="1619"/>
      <c r="JP77" s="1619"/>
      <c r="JQ77" s="1619"/>
      <c r="JR77" s="1619"/>
      <c r="JS77" s="1619"/>
      <c r="JT77" s="1619"/>
      <c r="JU77" s="1619"/>
      <c r="JV77" s="1619"/>
      <c r="JW77" s="1619"/>
      <c r="JX77" s="1619"/>
      <c r="JY77" s="1619"/>
      <c r="JZ77" s="1619"/>
      <c r="KA77" s="1619"/>
      <c r="KB77" s="1619"/>
      <c r="KC77" s="1619"/>
      <c r="KD77" s="1619"/>
      <c r="KE77" s="1619"/>
      <c r="KF77" s="1619"/>
      <c r="KG77" s="1619"/>
      <c r="KH77" s="1619"/>
      <c r="KI77" s="1619"/>
      <c r="KJ77" s="1619"/>
      <c r="KK77" s="1619"/>
      <c r="KL77" s="1619"/>
      <c r="KM77" s="1619"/>
      <c r="KN77" s="1619"/>
      <c r="KO77" s="1619"/>
      <c r="KP77" s="1619"/>
      <c r="KQ77" s="1619"/>
      <c r="KR77" s="1619"/>
      <c r="KS77" s="1619"/>
      <c r="KT77" s="1619"/>
      <c r="KU77" s="1619"/>
      <c r="KV77" s="1619"/>
      <c r="KW77" s="1619"/>
      <c r="KX77" s="1619"/>
      <c r="KY77" s="1619"/>
      <c r="KZ77" s="1619"/>
      <c r="LA77" s="1619"/>
      <c r="LB77" s="1619"/>
      <c r="LC77" s="1619"/>
      <c r="LD77" s="1619"/>
      <c r="LE77" s="1619"/>
      <c r="LF77" s="1619"/>
      <c r="LG77" s="1619"/>
      <c r="LH77" s="1619"/>
      <c r="LI77" s="1619"/>
      <c r="LJ77" s="1619"/>
      <c r="LK77" s="1619"/>
      <c r="LL77" s="1619"/>
      <c r="LM77" s="1619"/>
      <c r="LN77" s="1619"/>
      <c r="LO77" s="1619"/>
      <c r="LP77" s="1619"/>
      <c r="LQ77" s="1619"/>
      <c r="LR77" s="1619"/>
      <c r="LS77" s="1619"/>
      <c r="LT77" s="1619"/>
      <c r="LU77" s="1619"/>
      <c r="LV77" s="1619"/>
      <c r="LW77" s="1619"/>
      <c r="LX77" s="1619"/>
      <c r="LY77" s="1619"/>
      <c r="LZ77" s="1619"/>
      <c r="MA77" s="1619"/>
      <c r="MB77" s="1619"/>
      <c r="MC77" s="1619"/>
      <c r="MD77" s="1619"/>
      <c r="ME77" s="1619"/>
      <c r="MF77" s="1619"/>
      <c r="MG77" s="1619"/>
      <c r="MH77" s="1619"/>
      <c r="MI77" s="1619"/>
      <c r="MJ77" s="1619"/>
      <c r="MK77" s="1619"/>
      <c r="ML77" s="1619"/>
      <c r="MM77" s="1619"/>
      <c r="MN77" s="1619"/>
      <c r="MO77" s="1619"/>
      <c r="MP77" s="1619"/>
      <c r="MQ77" s="1619"/>
      <c r="MR77" s="1619"/>
      <c r="MS77" s="1619"/>
      <c r="MT77" s="1619"/>
      <c r="MU77" s="1619"/>
      <c r="MV77" s="1619"/>
      <c r="MW77" s="1619"/>
      <c r="MX77" s="1619"/>
      <c r="MY77" s="1619"/>
      <c r="MZ77" s="1619"/>
      <c r="NA77" s="1619"/>
      <c r="NB77" s="1619"/>
      <c r="NC77" s="1619"/>
      <c r="ND77" s="1619"/>
      <c r="NE77" s="1619"/>
      <c r="NF77" s="1619"/>
      <c r="NG77" s="1619"/>
      <c r="NH77" s="1619"/>
      <c r="NI77" s="1619"/>
      <c r="NJ77" s="1619"/>
      <c r="NK77" s="1619"/>
      <c r="NL77" s="1619"/>
      <c r="NM77" s="1619"/>
      <c r="NN77" s="1619"/>
      <c r="NO77" s="1619"/>
      <c r="NP77" s="1619"/>
      <c r="NQ77" s="1619"/>
      <c r="NR77" s="1619"/>
      <c r="NS77" s="1619"/>
      <c r="NT77" s="1619"/>
      <c r="NU77" s="1619"/>
      <c r="NV77" s="1619"/>
      <c r="NW77" s="1619"/>
      <c r="NX77" s="1619"/>
      <c r="NY77" s="1619"/>
      <c r="NZ77" s="1619"/>
      <c r="OA77" s="1619"/>
      <c r="OB77" s="1619"/>
      <c r="OC77" s="1619"/>
      <c r="OD77" s="1619"/>
      <c r="OE77" s="345" t="s">
        <v>929</v>
      </c>
      <c r="OF77" s="345"/>
    </row>
    <row r="78" spans="1:396">
      <c r="A78" s="356">
        <f t="shared" si="52"/>
        <v>72</v>
      </c>
      <c r="B78" s="1618"/>
      <c r="C78" s="357">
        <f t="shared" si="27"/>
        <v>0</v>
      </c>
      <c r="D78" s="357">
        <f t="shared" si="27"/>
        <v>0</v>
      </c>
      <c r="E78" s="359">
        <f t="shared" si="41"/>
        <v>0</v>
      </c>
      <c r="F78" s="359">
        <f t="shared" si="28"/>
        <v>0</v>
      </c>
      <c r="G78" s="359">
        <f t="shared" si="42"/>
        <v>0</v>
      </c>
      <c r="H78" s="359">
        <f t="shared" si="29"/>
        <v>0</v>
      </c>
      <c r="I78" s="359">
        <f t="shared" si="43"/>
        <v>0</v>
      </c>
      <c r="J78" s="359">
        <f t="shared" si="30"/>
        <v>0</v>
      </c>
      <c r="K78" s="359">
        <f t="shared" si="44"/>
        <v>0</v>
      </c>
      <c r="L78" s="359">
        <f t="shared" si="31"/>
        <v>0</v>
      </c>
      <c r="M78" s="359">
        <f t="shared" si="45"/>
        <v>0</v>
      </c>
      <c r="N78" s="359">
        <f t="shared" si="32"/>
        <v>0</v>
      </c>
      <c r="O78" s="359">
        <f t="shared" si="46"/>
        <v>0</v>
      </c>
      <c r="P78" s="359">
        <f t="shared" si="33"/>
        <v>0</v>
      </c>
      <c r="Q78" s="359">
        <f t="shared" si="47"/>
        <v>0</v>
      </c>
      <c r="R78" s="359">
        <f t="shared" si="34"/>
        <v>0</v>
      </c>
      <c r="S78" s="359">
        <f t="shared" si="48"/>
        <v>0</v>
      </c>
      <c r="T78" s="359">
        <f t="shared" si="35"/>
        <v>0</v>
      </c>
      <c r="U78" s="359">
        <f t="shared" si="49"/>
        <v>0</v>
      </c>
      <c r="V78" s="359">
        <f t="shared" si="36"/>
        <v>0</v>
      </c>
      <c r="W78" s="359">
        <f t="shared" si="38"/>
        <v>0</v>
      </c>
      <c r="X78" s="359">
        <f t="shared" si="37"/>
        <v>0</v>
      </c>
      <c r="Y78" s="359">
        <f t="shared" si="39"/>
        <v>0</v>
      </c>
      <c r="Z78" s="359">
        <f t="shared" si="40"/>
        <v>0</v>
      </c>
      <c r="AA78" s="359">
        <f t="shared" si="50"/>
        <v>0</v>
      </c>
      <c r="AB78" s="359">
        <f t="shared" si="51"/>
        <v>0</v>
      </c>
      <c r="AC78" s="1619"/>
      <c r="AD78" s="1619"/>
      <c r="AE78" s="1619"/>
      <c r="AF78" s="1619"/>
      <c r="AG78" s="1619"/>
      <c r="AH78" s="1619"/>
      <c r="AI78" s="1619"/>
      <c r="AJ78" s="1619"/>
      <c r="AK78" s="1619"/>
      <c r="AL78" s="1619"/>
      <c r="AM78" s="1619"/>
      <c r="AN78" s="1619"/>
      <c r="AO78" s="1619"/>
      <c r="AP78" s="1619"/>
      <c r="AQ78" s="1619"/>
      <c r="AR78" s="1619"/>
      <c r="AS78" s="1619"/>
      <c r="AT78" s="1619"/>
      <c r="AU78" s="1619"/>
      <c r="AV78" s="1619"/>
      <c r="AW78" s="1619"/>
      <c r="AX78" s="1619"/>
      <c r="AY78" s="1619"/>
      <c r="AZ78" s="1619"/>
      <c r="BA78" s="1619"/>
      <c r="BB78" s="1619"/>
      <c r="BC78" s="1619"/>
      <c r="BD78" s="1619"/>
      <c r="BE78" s="1619"/>
      <c r="BF78" s="1619"/>
      <c r="BG78" s="1619"/>
      <c r="BH78" s="1619"/>
      <c r="BI78" s="1619"/>
      <c r="BJ78" s="1619"/>
      <c r="BK78" s="1619"/>
      <c r="BL78" s="1619"/>
      <c r="BM78" s="1619"/>
      <c r="BN78" s="1619"/>
      <c r="BO78" s="1619"/>
      <c r="BP78" s="1619"/>
      <c r="BQ78" s="1619"/>
      <c r="BR78" s="1619"/>
      <c r="BS78" s="1619"/>
      <c r="BT78" s="1619"/>
      <c r="BU78" s="1619"/>
      <c r="BV78" s="1619"/>
      <c r="BW78" s="1619"/>
      <c r="BX78" s="1619"/>
      <c r="BY78" s="1619"/>
      <c r="BZ78" s="1619"/>
      <c r="CA78" s="1619"/>
      <c r="CB78" s="1619"/>
      <c r="CC78" s="1619"/>
      <c r="CD78" s="1619"/>
      <c r="CE78" s="1619"/>
      <c r="CF78" s="1619"/>
      <c r="CG78" s="1619"/>
      <c r="CH78" s="1619"/>
      <c r="CI78" s="1619"/>
      <c r="CJ78" s="1619"/>
      <c r="CK78" s="1619"/>
      <c r="CL78" s="1619"/>
      <c r="CM78" s="1619"/>
      <c r="CN78" s="1619"/>
      <c r="CO78" s="1619"/>
      <c r="CP78" s="1619"/>
      <c r="CQ78" s="1619"/>
      <c r="CR78" s="1619"/>
      <c r="CS78" s="1619"/>
      <c r="CT78" s="1619"/>
      <c r="CU78" s="1619"/>
      <c r="CV78" s="1619"/>
      <c r="CW78" s="1619"/>
      <c r="CX78" s="1619"/>
      <c r="CY78" s="1619"/>
      <c r="CZ78" s="1619"/>
      <c r="DA78" s="1619"/>
      <c r="DB78" s="1619"/>
      <c r="DC78" s="1619"/>
      <c r="DD78" s="1619"/>
      <c r="DE78" s="1619"/>
      <c r="DF78" s="1619"/>
      <c r="DG78" s="1619"/>
      <c r="DH78" s="1619"/>
      <c r="DI78" s="1619"/>
      <c r="DJ78" s="1619"/>
      <c r="DK78" s="1619"/>
      <c r="DL78" s="1619"/>
      <c r="DM78" s="1619"/>
      <c r="DN78" s="1619"/>
      <c r="DO78" s="1619"/>
      <c r="DP78" s="1619"/>
      <c r="DQ78" s="1619"/>
      <c r="DR78" s="1619"/>
      <c r="DS78" s="1619"/>
      <c r="DT78" s="1619"/>
      <c r="DU78" s="1619"/>
      <c r="DV78" s="1619"/>
      <c r="DW78" s="1619"/>
      <c r="DX78" s="1619"/>
      <c r="DY78" s="1619"/>
      <c r="DZ78" s="1619"/>
      <c r="EA78" s="1619"/>
      <c r="EB78" s="1619"/>
      <c r="EC78" s="1619"/>
      <c r="ED78" s="1619"/>
      <c r="EE78" s="1619"/>
      <c r="EF78" s="1619"/>
      <c r="EG78" s="1619"/>
      <c r="EH78" s="1619"/>
      <c r="EI78" s="1619"/>
      <c r="EJ78" s="1619"/>
      <c r="EK78" s="1619"/>
      <c r="EL78" s="1619"/>
      <c r="EM78" s="1619"/>
      <c r="EN78" s="1619"/>
      <c r="EO78" s="1619"/>
      <c r="EP78" s="1619"/>
      <c r="EQ78" s="1619"/>
      <c r="ER78" s="1619"/>
      <c r="ES78" s="1619"/>
      <c r="ET78" s="1619"/>
      <c r="EU78" s="1619"/>
      <c r="EV78" s="1619"/>
      <c r="EW78" s="1619"/>
      <c r="EX78" s="1619"/>
      <c r="EY78" s="1619"/>
      <c r="EZ78" s="1619"/>
      <c r="FA78" s="1619"/>
      <c r="FB78" s="1619"/>
      <c r="FC78" s="1619"/>
      <c r="FD78" s="1619"/>
      <c r="FE78" s="1619"/>
      <c r="FF78" s="1619"/>
      <c r="FG78" s="1619"/>
      <c r="FH78" s="1619"/>
      <c r="FI78" s="1619"/>
      <c r="FJ78" s="1619"/>
      <c r="FK78" s="1619"/>
      <c r="FL78" s="1619"/>
      <c r="FM78" s="1619"/>
      <c r="FN78" s="1619"/>
      <c r="FO78" s="1619"/>
      <c r="FP78" s="1619"/>
      <c r="FQ78" s="1619"/>
      <c r="FR78" s="1619"/>
      <c r="FS78" s="1619"/>
      <c r="FT78" s="1619"/>
      <c r="FU78" s="1619"/>
      <c r="FV78" s="1619"/>
      <c r="FW78" s="1619"/>
      <c r="FX78" s="1619"/>
      <c r="FY78" s="1619"/>
      <c r="FZ78" s="1619"/>
      <c r="GA78" s="1619"/>
      <c r="GB78" s="1619"/>
      <c r="GC78" s="1619"/>
      <c r="GD78" s="1619"/>
      <c r="GE78" s="1619"/>
      <c r="GF78" s="1619"/>
      <c r="GG78" s="1619"/>
      <c r="GH78" s="1619"/>
      <c r="GI78" s="1619"/>
      <c r="GJ78" s="1619"/>
      <c r="GK78" s="1619"/>
      <c r="GL78" s="1619"/>
      <c r="GM78" s="1619"/>
      <c r="GN78" s="1619"/>
      <c r="GO78" s="1619"/>
      <c r="GP78" s="1619"/>
      <c r="GQ78" s="1619"/>
      <c r="GR78" s="1619"/>
      <c r="GS78" s="1619"/>
      <c r="GT78" s="1619"/>
      <c r="GU78" s="1619"/>
      <c r="GV78" s="1619"/>
      <c r="GW78" s="1619"/>
      <c r="GX78" s="1619"/>
      <c r="GY78" s="1619"/>
      <c r="GZ78" s="1619"/>
      <c r="HA78" s="1619"/>
      <c r="HB78" s="1619"/>
      <c r="HC78" s="1619"/>
      <c r="HD78" s="1619"/>
      <c r="HE78" s="1619"/>
      <c r="HF78" s="1619"/>
      <c r="HG78" s="1619"/>
      <c r="HH78" s="1619"/>
      <c r="HI78" s="1619"/>
      <c r="HJ78" s="1619"/>
      <c r="HK78" s="1619"/>
      <c r="HL78" s="1619"/>
      <c r="HM78" s="1619"/>
      <c r="HN78" s="1619"/>
      <c r="HO78" s="1619"/>
      <c r="HP78" s="1619"/>
      <c r="HQ78" s="1619"/>
      <c r="HR78" s="1619"/>
      <c r="HS78" s="1619"/>
      <c r="HT78" s="1619"/>
      <c r="HU78" s="1619"/>
      <c r="HV78" s="1619"/>
      <c r="HW78" s="1619"/>
      <c r="HX78" s="1619"/>
      <c r="HY78" s="1619"/>
      <c r="HZ78" s="1619"/>
      <c r="IA78" s="1619"/>
      <c r="IB78" s="1619"/>
      <c r="IC78" s="1619"/>
      <c r="ID78" s="1619"/>
      <c r="IE78" s="1619"/>
      <c r="IF78" s="1619"/>
      <c r="IG78" s="1619"/>
      <c r="IH78" s="1619"/>
      <c r="II78" s="1619"/>
      <c r="IJ78" s="1619"/>
      <c r="IK78" s="1619"/>
      <c r="IL78" s="1619"/>
      <c r="IM78" s="1619"/>
      <c r="IN78" s="1619"/>
      <c r="IO78" s="1619"/>
      <c r="IP78" s="1619"/>
      <c r="IQ78" s="1619"/>
      <c r="IR78" s="1619"/>
      <c r="IS78" s="1619"/>
      <c r="IT78" s="1619"/>
      <c r="IU78" s="1619"/>
      <c r="IV78" s="1619"/>
      <c r="IW78" s="1619"/>
      <c r="IX78" s="1619"/>
      <c r="IY78" s="1619"/>
      <c r="IZ78" s="1619"/>
      <c r="JA78" s="1619"/>
      <c r="JB78" s="1619"/>
      <c r="JC78" s="1619"/>
      <c r="JD78" s="1619"/>
      <c r="JE78" s="1619"/>
      <c r="JF78" s="1619"/>
      <c r="JG78" s="1619"/>
      <c r="JH78" s="1619"/>
      <c r="JI78" s="1619"/>
      <c r="JJ78" s="1619"/>
      <c r="JK78" s="1619"/>
      <c r="JL78" s="1619"/>
      <c r="JM78" s="1619"/>
      <c r="JN78" s="1619"/>
      <c r="JO78" s="1619"/>
      <c r="JP78" s="1619"/>
      <c r="JQ78" s="1619"/>
      <c r="JR78" s="1619"/>
      <c r="JS78" s="1619"/>
      <c r="JT78" s="1619"/>
      <c r="JU78" s="1619"/>
      <c r="JV78" s="1619"/>
      <c r="JW78" s="1619"/>
      <c r="JX78" s="1619"/>
      <c r="JY78" s="1619"/>
      <c r="JZ78" s="1619"/>
      <c r="KA78" s="1619"/>
      <c r="KB78" s="1619"/>
      <c r="KC78" s="1619"/>
      <c r="KD78" s="1619"/>
      <c r="KE78" s="1619"/>
      <c r="KF78" s="1619"/>
      <c r="KG78" s="1619"/>
      <c r="KH78" s="1619"/>
      <c r="KI78" s="1619"/>
      <c r="KJ78" s="1619"/>
      <c r="KK78" s="1619"/>
      <c r="KL78" s="1619"/>
      <c r="KM78" s="1619"/>
      <c r="KN78" s="1619"/>
      <c r="KO78" s="1619"/>
      <c r="KP78" s="1619"/>
      <c r="KQ78" s="1619"/>
      <c r="KR78" s="1619"/>
      <c r="KS78" s="1619"/>
      <c r="KT78" s="1619"/>
      <c r="KU78" s="1619"/>
      <c r="KV78" s="1619"/>
      <c r="KW78" s="1619"/>
      <c r="KX78" s="1619"/>
      <c r="KY78" s="1619"/>
      <c r="KZ78" s="1619"/>
      <c r="LA78" s="1619"/>
      <c r="LB78" s="1619"/>
      <c r="LC78" s="1619"/>
      <c r="LD78" s="1619"/>
      <c r="LE78" s="1619"/>
      <c r="LF78" s="1619"/>
      <c r="LG78" s="1619"/>
      <c r="LH78" s="1619"/>
      <c r="LI78" s="1619"/>
      <c r="LJ78" s="1619"/>
      <c r="LK78" s="1619"/>
      <c r="LL78" s="1619"/>
      <c r="LM78" s="1619"/>
      <c r="LN78" s="1619"/>
      <c r="LO78" s="1619"/>
      <c r="LP78" s="1619"/>
      <c r="LQ78" s="1619"/>
      <c r="LR78" s="1619"/>
      <c r="LS78" s="1619"/>
      <c r="LT78" s="1619"/>
      <c r="LU78" s="1619"/>
      <c r="LV78" s="1619"/>
      <c r="LW78" s="1619"/>
      <c r="LX78" s="1619"/>
      <c r="LY78" s="1619"/>
      <c r="LZ78" s="1619"/>
      <c r="MA78" s="1619"/>
      <c r="MB78" s="1619"/>
      <c r="MC78" s="1619"/>
      <c r="MD78" s="1619"/>
      <c r="ME78" s="1619"/>
      <c r="MF78" s="1619"/>
      <c r="MG78" s="1619"/>
      <c r="MH78" s="1619"/>
      <c r="MI78" s="1619"/>
      <c r="MJ78" s="1619"/>
      <c r="MK78" s="1619"/>
      <c r="ML78" s="1619"/>
      <c r="MM78" s="1619"/>
      <c r="MN78" s="1619"/>
      <c r="MO78" s="1619"/>
      <c r="MP78" s="1619"/>
      <c r="MQ78" s="1619"/>
      <c r="MR78" s="1619"/>
      <c r="MS78" s="1619"/>
      <c r="MT78" s="1619"/>
      <c r="MU78" s="1619"/>
      <c r="MV78" s="1619"/>
      <c r="MW78" s="1619"/>
      <c r="MX78" s="1619"/>
      <c r="MY78" s="1619"/>
      <c r="MZ78" s="1619"/>
      <c r="NA78" s="1619"/>
      <c r="NB78" s="1619"/>
      <c r="NC78" s="1619"/>
      <c r="ND78" s="1619"/>
      <c r="NE78" s="1619"/>
      <c r="NF78" s="1619"/>
      <c r="NG78" s="1619"/>
      <c r="NH78" s="1619"/>
      <c r="NI78" s="1619"/>
      <c r="NJ78" s="1619"/>
      <c r="NK78" s="1619"/>
      <c r="NL78" s="1619"/>
      <c r="NM78" s="1619"/>
      <c r="NN78" s="1619"/>
      <c r="NO78" s="1619"/>
      <c r="NP78" s="1619"/>
      <c r="NQ78" s="1619"/>
      <c r="NR78" s="1619"/>
      <c r="NS78" s="1619"/>
      <c r="NT78" s="1619"/>
      <c r="NU78" s="1619"/>
      <c r="NV78" s="1619"/>
      <c r="NW78" s="1619"/>
      <c r="NX78" s="1619"/>
      <c r="NY78" s="1619"/>
      <c r="NZ78" s="1619"/>
      <c r="OA78" s="1619"/>
      <c r="OB78" s="1619"/>
      <c r="OC78" s="1619"/>
      <c r="OD78" s="1619"/>
      <c r="OE78" s="345" t="s">
        <v>929</v>
      </c>
      <c r="OF78" s="345"/>
    </row>
    <row r="79" spans="1:396">
      <c r="A79" s="356">
        <f t="shared" si="52"/>
        <v>73</v>
      </c>
      <c r="B79" s="1618"/>
      <c r="C79" s="357">
        <f t="shared" si="27"/>
        <v>0</v>
      </c>
      <c r="D79" s="357">
        <f t="shared" si="27"/>
        <v>0</v>
      </c>
      <c r="E79" s="359">
        <f t="shared" si="41"/>
        <v>0</v>
      </c>
      <c r="F79" s="359">
        <f t="shared" si="28"/>
        <v>0</v>
      </c>
      <c r="G79" s="359">
        <f t="shared" si="42"/>
        <v>0</v>
      </c>
      <c r="H79" s="359">
        <f t="shared" si="29"/>
        <v>0</v>
      </c>
      <c r="I79" s="359">
        <f t="shared" si="43"/>
        <v>0</v>
      </c>
      <c r="J79" s="359">
        <f t="shared" si="30"/>
        <v>0</v>
      </c>
      <c r="K79" s="359">
        <f t="shared" si="44"/>
        <v>0</v>
      </c>
      <c r="L79" s="359">
        <f t="shared" si="31"/>
        <v>0</v>
      </c>
      <c r="M79" s="359">
        <f t="shared" si="45"/>
        <v>0</v>
      </c>
      <c r="N79" s="359">
        <f t="shared" si="32"/>
        <v>0</v>
      </c>
      <c r="O79" s="359">
        <f t="shared" si="46"/>
        <v>0</v>
      </c>
      <c r="P79" s="359">
        <f t="shared" si="33"/>
        <v>0</v>
      </c>
      <c r="Q79" s="359">
        <f t="shared" si="47"/>
        <v>0</v>
      </c>
      <c r="R79" s="359">
        <f t="shared" si="34"/>
        <v>0</v>
      </c>
      <c r="S79" s="359">
        <f t="shared" si="48"/>
        <v>0</v>
      </c>
      <c r="T79" s="359">
        <f t="shared" si="35"/>
        <v>0</v>
      </c>
      <c r="U79" s="359">
        <f t="shared" si="49"/>
        <v>0</v>
      </c>
      <c r="V79" s="359">
        <f t="shared" si="36"/>
        <v>0</v>
      </c>
      <c r="W79" s="359">
        <f t="shared" si="38"/>
        <v>0</v>
      </c>
      <c r="X79" s="359">
        <f t="shared" si="37"/>
        <v>0</v>
      </c>
      <c r="Y79" s="359">
        <f t="shared" si="39"/>
        <v>0</v>
      </c>
      <c r="Z79" s="359">
        <f t="shared" si="40"/>
        <v>0</v>
      </c>
      <c r="AA79" s="359">
        <f t="shared" si="50"/>
        <v>0</v>
      </c>
      <c r="AB79" s="359">
        <f t="shared" si="51"/>
        <v>0</v>
      </c>
      <c r="AC79" s="1619"/>
      <c r="AD79" s="1619"/>
      <c r="AE79" s="1619"/>
      <c r="AF79" s="1619"/>
      <c r="AG79" s="1619"/>
      <c r="AH79" s="1619"/>
      <c r="AI79" s="1619"/>
      <c r="AJ79" s="1619"/>
      <c r="AK79" s="1619"/>
      <c r="AL79" s="1619"/>
      <c r="AM79" s="1619"/>
      <c r="AN79" s="1619"/>
      <c r="AO79" s="1619"/>
      <c r="AP79" s="1619"/>
      <c r="AQ79" s="1619"/>
      <c r="AR79" s="1619"/>
      <c r="AS79" s="1619"/>
      <c r="AT79" s="1619"/>
      <c r="AU79" s="1619"/>
      <c r="AV79" s="1619"/>
      <c r="AW79" s="1619"/>
      <c r="AX79" s="1619"/>
      <c r="AY79" s="1619"/>
      <c r="AZ79" s="1619"/>
      <c r="BA79" s="1619"/>
      <c r="BB79" s="1619"/>
      <c r="BC79" s="1619"/>
      <c r="BD79" s="1619"/>
      <c r="BE79" s="1619"/>
      <c r="BF79" s="1619"/>
      <c r="BG79" s="1619"/>
      <c r="BH79" s="1619"/>
      <c r="BI79" s="1619"/>
      <c r="BJ79" s="1619"/>
      <c r="BK79" s="1619"/>
      <c r="BL79" s="1619"/>
      <c r="BM79" s="1619"/>
      <c r="BN79" s="1619"/>
      <c r="BO79" s="1619"/>
      <c r="BP79" s="1619"/>
      <c r="BQ79" s="1619"/>
      <c r="BR79" s="1619"/>
      <c r="BS79" s="1619"/>
      <c r="BT79" s="1619"/>
      <c r="BU79" s="1619"/>
      <c r="BV79" s="1619"/>
      <c r="BW79" s="1619"/>
      <c r="BX79" s="1619"/>
      <c r="BY79" s="1619"/>
      <c r="BZ79" s="1619"/>
      <c r="CA79" s="1619"/>
      <c r="CB79" s="1619"/>
      <c r="CC79" s="1619"/>
      <c r="CD79" s="1619"/>
      <c r="CE79" s="1619"/>
      <c r="CF79" s="1619"/>
      <c r="CG79" s="1619"/>
      <c r="CH79" s="1619"/>
      <c r="CI79" s="1619"/>
      <c r="CJ79" s="1619"/>
      <c r="CK79" s="1619"/>
      <c r="CL79" s="1619"/>
      <c r="CM79" s="1619"/>
      <c r="CN79" s="1619"/>
      <c r="CO79" s="1619"/>
      <c r="CP79" s="1619"/>
      <c r="CQ79" s="1619"/>
      <c r="CR79" s="1619"/>
      <c r="CS79" s="1619"/>
      <c r="CT79" s="1619"/>
      <c r="CU79" s="1619"/>
      <c r="CV79" s="1619"/>
      <c r="CW79" s="1619"/>
      <c r="CX79" s="1619"/>
      <c r="CY79" s="1619"/>
      <c r="CZ79" s="1619"/>
      <c r="DA79" s="1619"/>
      <c r="DB79" s="1619"/>
      <c r="DC79" s="1619"/>
      <c r="DD79" s="1619"/>
      <c r="DE79" s="1619"/>
      <c r="DF79" s="1619"/>
      <c r="DG79" s="1619"/>
      <c r="DH79" s="1619"/>
      <c r="DI79" s="1619"/>
      <c r="DJ79" s="1619"/>
      <c r="DK79" s="1619"/>
      <c r="DL79" s="1619"/>
      <c r="DM79" s="1619"/>
      <c r="DN79" s="1619"/>
      <c r="DO79" s="1619"/>
      <c r="DP79" s="1619"/>
      <c r="DQ79" s="1619"/>
      <c r="DR79" s="1619"/>
      <c r="DS79" s="1619"/>
      <c r="DT79" s="1619"/>
      <c r="DU79" s="1619"/>
      <c r="DV79" s="1619"/>
      <c r="DW79" s="1619"/>
      <c r="DX79" s="1619"/>
      <c r="DY79" s="1619"/>
      <c r="DZ79" s="1619"/>
      <c r="EA79" s="1619"/>
      <c r="EB79" s="1619"/>
      <c r="EC79" s="1619"/>
      <c r="ED79" s="1619"/>
      <c r="EE79" s="1619"/>
      <c r="EF79" s="1619"/>
      <c r="EG79" s="1619"/>
      <c r="EH79" s="1619"/>
      <c r="EI79" s="1619"/>
      <c r="EJ79" s="1619"/>
      <c r="EK79" s="1619"/>
      <c r="EL79" s="1619"/>
      <c r="EM79" s="1619"/>
      <c r="EN79" s="1619"/>
      <c r="EO79" s="1619"/>
      <c r="EP79" s="1619"/>
      <c r="EQ79" s="1619"/>
      <c r="ER79" s="1619"/>
      <c r="ES79" s="1619"/>
      <c r="ET79" s="1619"/>
      <c r="EU79" s="1619"/>
      <c r="EV79" s="1619"/>
      <c r="EW79" s="1619"/>
      <c r="EX79" s="1619"/>
      <c r="EY79" s="1619"/>
      <c r="EZ79" s="1619"/>
      <c r="FA79" s="1619"/>
      <c r="FB79" s="1619"/>
      <c r="FC79" s="1619"/>
      <c r="FD79" s="1619"/>
      <c r="FE79" s="1619"/>
      <c r="FF79" s="1619"/>
      <c r="FG79" s="1619"/>
      <c r="FH79" s="1619"/>
      <c r="FI79" s="1619"/>
      <c r="FJ79" s="1619"/>
      <c r="FK79" s="1619"/>
      <c r="FL79" s="1619"/>
      <c r="FM79" s="1619"/>
      <c r="FN79" s="1619"/>
      <c r="FO79" s="1619"/>
      <c r="FP79" s="1619"/>
      <c r="FQ79" s="1619"/>
      <c r="FR79" s="1619"/>
      <c r="FS79" s="1619"/>
      <c r="FT79" s="1619"/>
      <c r="FU79" s="1619"/>
      <c r="FV79" s="1619"/>
      <c r="FW79" s="1619"/>
      <c r="FX79" s="1619"/>
      <c r="FY79" s="1619"/>
      <c r="FZ79" s="1619"/>
      <c r="GA79" s="1619"/>
      <c r="GB79" s="1619"/>
      <c r="GC79" s="1619"/>
      <c r="GD79" s="1619"/>
      <c r="GE79" s="1619"/>
      <c r="GF79" s="1619"/>
      <c r="GG79" s="1619"/>
      <c r="GH79" s="1619"/>
      <c r="GI79" s="1619"/>
      <c r="GJ79" s="1619"/>
      <c r="GK79" s="1619"/>
      <c r="GL79" s="1619"/>
      <c r="GM79" s="1619"/>
      <c r="GN79" s="1619"/>
      <c r="GO79" s="1619"/>
      <c r="GP79" s="1619"/>
      <c r="GQ79" s="1619"/>
      <c r="GR79" s="1619"/>
      <c r="GS79" s="1619"/>
      <c r="GT79" s="1619"/>
      <c r="GU79" s="1619"/>
      <c r="GV79" s="1619"/>
      <c r="GW79" s="1619"/>
      <c r="GX79" s="1619"/>
      <c r="GY79" s="1619"/>
      <c r="GZ79" s="1619"/>
      <c r="HA79" s="1619"/>
      <c r="HB79" s="1619"/>
      <c r="HC79" s="1619"/>
      <c r="HD79" s="1619"/>
      <c r="HE79" s="1619"/>
      <c r="HF79" s="1619"/>
      <c r="HG79" s="1619"/>
      <c r="HH79" s="1619"/>
      <c r="HI79" s="1619"/>
      <c r="HJ79" s="1619"/>
      <c r="HK79" s="1619"/>
      <c r="HL79" s="1619"/>
      <c r="HM79" s="1619"/>
      <c r="HN79" s="1619"/>
      <c r="HO79" s="1619"/>
      <c r="HP79" s="1619"/>
      <c r="HQ79" s="1619"/>
      <c r="HR79" s="1619"/>
      <c r="HS79" s="1619"/>
      <c r="HT79" s="1619"/>
      <c r="HU79" s="1619"/>
      <c r="HV79" s="1619"/>
      <c r="HW79" s="1619"/>
      <c r="HX79" s="1619"/>
      <c r="HY79" s="1619"/>
      <c r="HZ79" s="1619"/>
      <c r="IA79" s="1619"/>
      <c r="IB79" s="1619"/>
      <c r="IC79" s="1619"/>
      <c r="ID79" s="1619"/>
      <c r="IE79" s="1619"/>
      <c r="IF79" s="1619"/>
      <c r="IG79" s="1619"/>
      <c r="IH79" s="1619"/>
      <c r="II79" s="1619"/>
      <c r="IJ79" s="1619"/>
      <c r="IK79" s="1619"/>
      <c r="IL79" s="1619"/>
      <c r="IM79" s="1619"/>
      <c r="IN79" s="1619"/>
      <c r="IO79" s="1619"/>
      <c r="IP79" s="1619"/>
      <c r="IQ79" s="1619"/>
      <c r="IR79" s="1619"/>
      <c r="IS79" s="1619"/>
      <c r="IT79" s="1619"/>
      <c r="IU79" s="1619"/>
      <c r="IV79" s="1619"/>
      <c r="IW79" s="1619"/>
      <c r="IX79" s="1619"/>
      <c r="IY79" s="1619"/>
      <c r="IZ79" s="1619"/>
      <c r="JA79" s="1619"/>
      <c r="JB79" s="1619"/>
      <c r="JC79" s="1619"/>
      <c r="JD79" s="1619"/>
      <c r="JE79" s="1619"/>
      <c r="JF79" s="1619"/>
      <c r="JG79" s="1619"/>
      <c r="JH79" s="1619"/>
      <c r="JI79" s="1619"/>
      <c r="JJ79" s="1619"/>
      <c r="JK79" s="1619"/>
      <c r="JL79" s="1619"/>
      <c r="JM79" s="1619"/>
      <c r="JN79" s="1619"/>
      <c r="JO79" s="1619"/>
      <c r="JP79" s="1619"/>
      <c r="JQ79" s="1619"/>
      <c r="JR79" s="1619"/>
      <c r="JS79" s="1619"/>
      <c r="JT79" s="1619"/>
      <c r="JU79" s="1619"/>
      <c r="JV79" s="1619"/>
      <c r="JW79" s="1619"/>
      <c r="JX79" s="1619"/>
      <c r="JY79" s="1619"/>
      <c r="JZ79" s="1619"/>
      <c r="KA79" s="1619"/>
      <c r="KB79" s="1619"/>
      <c r="KC79" s="1619"/>
      <c r="KD79" s="1619"/>
      <c r="KE79" s="1619"/>
      <c r="KF79" s="1619"/>
      <c r="KG79" s="1619"/>
      <c r="KH79" s="1619"/>
      <c r="KI79" s="1619"/>
      <c r="KJ79" s="1619"/>
      <c r="KK79" s="1619"/>
      <c r="KL79" s="1619"/>
      <c r="KM79" s="1619"/>
      <c r="KN79" s="1619"/>
      <c r="KO79" s="1619"/>
      <c r="KP79" s="1619"/>
      <c r="KQ79" s="1619"/>
      <c r="KR79" s="1619"/>
      <c r="KS79" s="1619"/>
      <c r="KT79" s="1619"/>
      <c r="KU79" s="1619"/>
      <c r="KV79" s="1619"/>
      <c r="KW79" s="1619"/>
      <c r="KX79" s="1619"/>
      <c r="KY79" s="1619"/>
      <c r="KZ79" s="1619"/>
      <c r="LA79" s="1619"/>
      <c r="LB79" s="1619"/>
      <c r="LC79" s="1619"/>
      <c r="LD79" s="1619"/>
      <c r="LE79" s="1619"/>
      <c r="LF79" s="1619"/>
      <c r="LG79" s="1619"/>
      <c r="LH79" s="1619"/>
      <c r="LI79" s="1619"/>
      <c r="LJ79" s="1619"/>
      <c r="LK79" s="1619"/>
      <c r="LL79" s="1619"/>
      <c r="LM79" s="1619"/>
      <c r="LN79" s="1619"/>
      <c r="LO79" s="1619"/>
      <c r="LP79" s="1619"/>
      <c r="LQ79" s="1619"/>
      <c r="LR79" s="1619"/>
      <c r="LS79" s="1619"/>
      <c r="LT79" s="1619"/>
      <c r="LU79" s="1619"/>
      <c r="LV79" s="1619"/>
      <c r="LW79" s="1619"/>
      <c r="LX79" s="1619"/>
      <c r="LY79" s="1619"/>
      <c r="LZ79" s="1619"/>
      <c r="MA79" s="1619"/>
      <c r="MB79" s="1619"/>
      <c r="MC79" s="1619"/>
      <c r="MD79" s="1619"/>
      <c r="ME79" s="1619"/>
      <c r="MF79" s="1619"/>
      <c r="MG79" s="1619"/>
      <c r="MH79" s="1619"/>
      <c r="MI79" s="1619"/>
      <c r="MJ79" s="1619"/>
      <c r="MK79" s="1619"/>
      <c r="ML79" s="1619"/>
      <c r="MM79" s="1619"/>
      <c r="MN79" s="1619"/>
      <c r="MO79" s="1619"/>
      <c r="MP79" s="1619"/>
      <c r="MQ79" s="1619"/>
      <c r="MR79" s="1619"/>
      <c r="MS79" s="1619"/>
      <c r="MT79" s="1619"/>
      <c r="MU79" s="1619"/>
      <c r="MV79" s="1619"/>
      <c r="MW79" s="1619"/>
      <c r="MX79" s="1619"/>
      <c r="MY79" s="1619"/>
      <c r="MZ79" s="1619"/>
      <c r="NA79" s="1619"/>
      <c r="NB79" s="1619"/>
      <c r="NC79" s="1619"/>
      <c r="ND79" s="1619"/>
      <c r="NE79" s="1619"/>
      <c r="NF79" s="1619"/>
      <c r="NG79" s="1619"/>
      <c r="NH79" s="1619"/>
      <c r="NI79" s="1619"/>
      <c r="NJ79" s="1619"/>
      <c r="NK79" s="1619"/>
      <c r="NL79" s="1619"/>
      <c r="NM79" s="1619"/>
      <c r="NN79" s="1619"/>
      <c r="NO79" s="1619"/>
      <c r="NP79" s="1619"/>
      <c r="NQ79" s="1619"/>
      <c r="NR79" s="1619"/>
      <c r="NS79" s="1619"/>
      <c r="NT79" s="1619"/>
      <c r="NU79" s="1619"/>
      <c r="NV79" s="1619"/>
      <c r="NW79" s="1619"/>
      <c r="NX79" s="1619"/>
      <c r="NY79" s="1619"/>
      <c r="NZ79" s="1619"/>
      <c r="OA79" s="1619"/>
      <c r="OB79" s="1619"/>
      <c r="OC79" s="1619"/>
      <c r="OD79" s="1619"/>
      <c r="OE79" s="345" t="s">
        <v>929</v>
      </c>
      <c r="OF79" s="345"/>
    </row>
    <row r="80" spans="1:396">
      <c r="A80" s="356">
        <f t="shared" si="52"/>
        <v>74</v>
      </c>
      <c r="B80" s="1618"/>
      <c r="C80" s="357">
        <f t="shared" si="27"/>
        <v>0</v>
      </c>
      <c r="D80" s="357">
        <f t="shared" si="27"/>
        <v>0</v>
      </c>
      <c r="E80" s="359">
        <f t="shared" si="41"/>
        <v>0</v>
      </c>
      <c r="F80" s="359">
        <f t="shared" si="28"/>
        <v>0</v>
      </c>
      <c r="G80" s="359">
        <f t="shared" si="42"/>
        <v>0</v>
      </c>
      <c r="H80" s="359">
        <f t="shared" si="29"/>
        <v>0</v>
      </c>
      <c r="I80" s="359">
        <f t="shared" si="43"/>
        <v>0</v>
      </c>
      <c r="J80" s="359">
        <f t="shared" si="30"/>
        <v>0</v>
      </c>
      <c r="K80" s="359">
        <f t="shared" si="44"/>
        <v>0</v>
      </c>
      <c r="L80" s="359">
        <f t="shared" si="31"/>
        <v>0</v>
      </c>
      <c r="M80" s="359">
        <f t="shared" si="45"/>
        <v>0</v>
      </c>
      <c r="N80" s="359">
        <f t="shared" si="32"/>
        <v>0</v>
      </c>
      <c r="O80" s="359">
        <f t="shared" si="46"/>
        <v>0</v>
      </c>
      <c r="P80" s="359">
        <f t="shared" si="33"/>
        <v>0</v>
      </c>
      <c r="Q80" s="359">
        <f t="shared" si="47"/>
        <v>0</v>
      </c>
      <c r="R80" s="359">
        <f t="shared" si="34"/>
        <v>0</v>
      </c>
      <c r="S80" s="359">
        <f t="shared" si="48"/>
        <v>0</v>
      </c>
      <c r="T80" s="359">
        <f t="shared" si="35"/>
        <v>0</v>
      </c>
      <c r="U80" s="359">
        <f t="shared" si="49"/>
        <v>0</v>
      </c>
      <c r="V80" s="359">
        <f t="shared" si="36"/>
        <v>0</v>
      </c>
      <c r="W80" s="359">
        <f t="shared" si="38"/>
        <v>0</v>
      </c>
      <c r="X80" s="359">
        <f t="shared" si="37"/>
        <v>0</v>
      </c>
      <c r="Y80" s="359">
        <f t="shared" si="39"/>
        <v>0</v>
      </c>
      <c r="Z80" s="359">
        <f t="shared" si="40"/>
        <v>0</v>
      </c>
      <c r="AA80" s="359">
        <f t="shared" si="50"/>
        <v>0</v>
      </c>
      <c r="AB80" s="359">
        <f t="shared" si="51"/>
        <v>0</v>
      </c>
      <c r="AC80" s="1619"/>
      <c r="AD80" s="1619"/>
      <c r="AE80" s="1619"/>
      <c r="AF80" s="1619"/>
      <c r="AG80" s="1619"/>
      <c r="AH80" s="1619"/>
      <c r="AI80" s="1619"/>
      <c r="AJ80" s="1619"/>
      <c r="AK80" s="1619"/>
      <c r="AL80" s="1619"/>
      <c r="AM80" s="1619"/>
      <c r="AN80" s="1619"/>
      <c r="AO80" s="1619"/>
      <c r="AP80" s="1619"/>
      <c r="AQ80" s="1619"/>
      <c r="AR80" s="1619"/>
      <c r="AS80" s="1619"/>
      <c r="AT80" s="1619"/>
      <c r="AU80" s="1619"/>
      <c r="AV80" s="1619"/>
      <c r="AW80" s="1619"/>
      <c r="AX80" s="1619"/>
      <c r="AY80" s="1619"/>
      <c r="AZ80" s="1619"/>
      <c r="BA80" s="1619"/>
      <c r="BB80" s="1619"/>
      <c r="BC80" s="1619"/>
      <c r="BD80" s="1619"/>
      <c r="BE80" s="1619"/>
      <c r="BF80" s="1619"/>
      <c r="BG80" s="1619"/>
      <c r="BH80" s="1619"/>
      <c r="BI80" s="1619"/>
      <c r="BJ80" s="1619"/>
      <c r="BK80" s="1619"/>
      <c r="BL80" s="1619"/>
      <c r="BM80" s="1619"/>
      <c r="BN80" s="1619"/>
      <c r="BO80" s="1619"/>
      <c r="BP80" s="1619"/>
      <c r="BQ80" s="1619"/>
      <c r="BR80" s="1619"/>
      <c r="BS80" s="1619"/>
      <c r="BT80" s="1619"/>
      <c r="BU80" s="1619"/>
      <c r="BV80" s="1619"/>
      <c r="BW80" s="1619"/>
      <c r="BX80" s="1619"/>
      <c r="BY80" s="1619"/>
      <c r="BZ80" s="1619"/>
      <c r="CA80" s="1619"/>
      <c r="CB80" s="1619"/>
      <c r="CC80" s="1619"/>
      <c r="CD80" s="1619"/>
      <c r="CE80" s="1619"/>
      <c r="CF80" s="1619"/>
      <c r="CG80" s="1619"/>
      <c r="CH80" s="1619"/>
      <c r="CI80" s="1619"/>
      <c r="CJ80" s="1619"/>
      <c r="CK80" s="1619"/>
      <c r="CL80" s="1619"/>
      <c r="CM80" s="1619"/>
      <c r="CN80" s="1619"/>
      <c r="CO80" s="1619"/>
      <c r="CP80" s="1619"/>
      <c r="CQ80" s="1619"/>
      <c r="CR80" s="1619"/>
      <c r="CS80" s="1619"/>
      <c r="CT80" s="1619"/>
      <c r="CU80" s="1619"/>
      <c r="CV80" s="1619"/>
      <c r="CW80" s="1619"/>
      <c r="CX80" s="1619"/>
      <c r="CY80" s="1619"/>
      <c r="CZ80" s="1619"/>
      <c r="DA80" s="1619"/>
      <c r="DB80" s="1619"/>
      <c r="DC80" s="1619"/>
      <c r="DD80" s="1619"/>
      <c r="DE80" s="1619"/>
      <c r="DF80" s="1619"/>
      <c r="DG80" s="1619"/>
      <c r="DH80" s="1619"/>
      <c r="DI80" s="1619"/>
      <c r="DJ80" s="1619"/>
      <c r="DK80" s="1619"/>
      <c r="DL80" s="1619"/>
      <c r="DM80" s="1619"/>
      <c r="DN80" s="1619"/>
      <c r="DO80" s="1619"/>
      <c r="DP80" s="1619"/>
      <c r="DQ80" s="1619"/>
      <c r="DR80" s="1619"/>
      <c r="DS80" s="1619"/>
      <c r="DT80" s="1619"/>
      <c r="DU80" s="1619"/>
      <c r="DV80" s="1619"/>
      <c r="DW80" s="1619"/>
      <c r="DX80" s="1619"/>
      <c r="DY80" s="1619"/>
      <c r="DZ80" s="1619"/>
      <c r="EA80" s="1619"/>
      <c r="EB80" s="1619"/>
      <c r="EC80" s="1619"/>
      <c r="ED80" s="1619"/>
      <c r="EE80" s="1619"/>
      <c r="EF80" s="1619"/>
      <c r="EG80" s="1619"/>
      <c r="EH80" s="1619"/>
      <c r="EI80" s="1619"/>
      <c r="EJ80" s="1619"/>
      <c r="EK80" s="1619"/>
      <c r="EL80" s="1619"/>
      <c r="EM80" s="1619"/>
      <c r="EN80" s="1619"/>
      <c r="EO80" s="1619"/>
      <c r="EP80" s="1619"/>
      <c r="EQ80" s="1619"/>
      <c r="ER80" s="1619"/>
      <c r="ES80" s="1619"/>
      <c r="ET80" s="1619"/>
      <c r="EU80" s="1619"/>
      <c r="EV80" s="1619"/>
      <c r="EW80" s="1619"/>
      <c r="EX80" s="1619"/>
      <c r="EY80" s="1619"/>
      <c r="EZ80" s="1619"/>
      <c r="FA80" s="1619"/>
      <c r="FB80" s="1619"/>
      <c r="FC80" s="1619"/>
      <c r="FD80" s="1619"/>
      <c r="FE80" s="1619"/>
      <c r="FF80" s="1619"/>
      <c r="FG80" s="1619"/>
      <c r="FH80" s="1619"/>
      <c r="FI80" s="1619"/>
      <c r="FJ80" s="1619"/>
      <c r="FK80" s="1619"/>
      <c r="FL80" s="1619"/>
      <c r="FM80" s="1619"/>
      <c r="FN80" s="1619"/>
      <c r="FO80" s="1619"/>
      <c r="FP80" s="1619"/>
      <c r="FQ80" s="1619"/>
      <c r="FR80" s="1619"/>
      <c r="FS80" s="1619"/>
      <c r="FT80" s="1619"/>
      <c r="FU80" s="1619"/>
      <c r="FV80" s="1619"/>
      <c r="FW80" s="1619"/>
      <c r="FX80" s="1619"/>
      <c r="FY80" s="1619"/>
      <c r="FZ80" s="1619"/>
      <c r="GA80" s="1619"/>
      <c r="GB80" s="1619"/>
      <c r="GC80" s="1619"/>
      <c r="GD80" s="1619"/>
      <c r="GE80" s="1619"/>
      <c r="GF80" s="1619"/>
      <c r="GG80" s="1619"/>
      <c r="GH80" s="1619"/>
      <c r="GI80" s="1619"/>
      <c r="GJ80" s="1619"/>
      <c r="GK80" s="1619"/>
      <c r="GL80" s="1619"/>
      <c r="GM80" s="1619"/>
      <c r="GN80" s="1619"/>
      <c r="GO80" s="1619"/>
      <c r="GP80" s="1619"/>
      <c r="GQ80" s="1619"/>
      <c r="GR80" s="1619"/>
      <c r="GS80" s="1619"/>
      <c r="GT80" s="1619"/>
      <c r="GU80" s="1619"/>
      <c r="GV80" s="1619"/>
      <c r="GW80" s="1619"/>
      <c r="GX80" s="1619"/>
      <c r="GY80" s="1619"/>
      <c r="GZ80" s="1619"/>
      <c r="HA80" s="1619"/>
      <c r="HB80" s="1619"/>
      <c r="HC80" s="1619"/>
      <c r="HD80" s="1619"/>
      <c r="HE80" s="1619"/>
      <c r="HF80" s="1619"/>
      <c r="HG80" s="1619"/>
      <c r="HH80" s="1619"/>
      <c r="HI80" s="1619"/>
      <c r="HJ80" s="1619"/>
      <c r="HK80" s="1619"/>
      <c r="HL80" s="1619"/>
      <c r="HM80" s="1619"/>
      <c r="HN80" s="1619"/>
      <c r="HO80" s="1619"/>
      <c r="HP80" s="1619"/>
      <c r="HQ80" s="1619"/>
      <c r="HR80" s="1619"/>
      <c r="HS80" s="1619"/>
      <c r="HT80" s="1619"/>
      <c r="HU80" s="1619"/>
      <c r="HV80" s="1619"/>
      <c r="HW80" s="1619"/>
      <c r="HX80" s="1619"/>
      <c r="HY80" s="1619"/>
      <c r="HZ80" s="1619"/>
      <c r="IA80" s="1619"/>
      <c r="IB80" s="1619"/>
      <c r="IC80" s="1619"/>
      <c r="ID80" s="1619"/>
      <c r="IE80" s="1619"/>
      <c r="IF80" s="1619"/>
      <c r="IG80" s="1619"/>
      <c r="IH80" s="1619"/>
      <c r="II80" s="1619"/>
      <c r="IJ80" s="1619"/>
      <c r="IK80" s="1619"/>
      <c r="IL80" s="1619"/>
      <c r="IM80" s="1619"/>
      <c r="IN80" s="1619"/>
      <c r="IO80" s="1619"/>
      <c r="IP80" s="1619"/>
      <c r="IQ80" s="1619"/>
      <c r="IR80" s="1619"/>
      <c r="IS80" s="1619"/>
      <c r="IT80" s="1619"/>
      <c r="IU80" s="1619"/>
      <c r="IV80" s="1619"/>
      <c r="IW80" s="1619"/>
      <c r="IX80" s="1619"/>
      <c r="IY80" s="1619"/>
      <c r="IZ80" s="1619"/>
      <c r="JA80" s="1619"/>
      <c r="JB80" s="1619"/>
      <c r="JC80" s="1619"/>
      <c r="JD80" s="1619"/>
      <c r="JE80" s="1619"/>
      <c r="JF80" s="1619"/>
      <c r="JG80" s="1619"/>
      <c r="JH80" s="1619"/>
      <c r="JI80" s="1619"/>
      <c r="JJ80" s="1619"/>
      <c r="JK80" s="1619"/>
      <c r="JL80" s="1619"/>
      <c r="JM80" s="1619"/>
      <c r="JN80" s="1619"/>
      <c r="JO80" s="1619"/>
      <c r="JP80" s="1619"/>
      <c r="JQ80" s="1619"/>
      <c r="JR80" s="1619"/>
      <c r="JS80" s="1619"/>
      <c r="JT80" s="1619"/>
      <c r="JU80" s="1619"/>
      <c r="JV80" s="1619"/>
      <c r="JW80" s="1619"/>
      <c r="JX80" s="1619"/>
      <c r="JY80" s="1619"/>
      <c r="JZ80" s="1619"/>
      <c r="KA80" s="1619"/>
      <c r="KB80" s="1619"/>
      <c r="KC80" s="1619"/>
      <c r="KD80" s="1619"/>
      <c r="KE80" s="1619"/>
      <c r="KF80" s="1619"/>
      <c r="KG80" s="1619"/>
      <c r="KH80" s="1619"/>
      <c r="KI80" s="1619"/>
      <c r="KJ80" s="1619"/>
      <c r="KK80" s="1619"/>
      <c r="KL80" s="1619"/>
      <c r="KM80" s="1619"/>
      <c r="KN80" s="1619"/>
      <c r="KO80" s="1619"/>
      <c r="KP80" s="1619"/>
      <c r="KQ80" s="1619"/>
      <c r="KR80" s="1619"/>
      <c r="KS80" s="1619"/>
      <c r="KT80" s="1619"/>
      <c r="KU80" s="1619"/>
      <c r="KV80" s="1619"/>
      <c r="KW80" s="1619"/>
      <c r="KX80" s="1619"/>
      <c r="KY80" s="1619"/>
      <c r="KZ80" s="1619"/>
      <c r="LA80" s="1619"/>
      <c r="LB80" s="1619"/>
      <c r="LC80" s="1619"/>
      <c r="LD80" s="1619"/>
      <c r="LE80" s="1619"/>
      <c r="LF80" s="1619"/>
      <c r="LG80" s="1619"/>
      <c r="LH80" s="1619"/>
      <c r="LI80" s="1619"/>
      <c r="LJ80" s="1619"/>
      <c r="LK80" s="1619"/>
      <c r="LL80" s="1619"/>
      <c r="LM80" s="1619"/>
      <c r="LN80" s="1619"/>
      <c r="LO80" s="1619"/>
      <c r="LP80" s="1619"/>
      <c r="LQ80" s="1619"/>
      <c r="LR80" s="1619"/>
      <c r="LS80" s="1619"/>
      <c r="LT80" s="1619"/>
      <c r="LU80" s="1619"/>
      <c r="LV80" s="1619"/>
      <c r="LW80" s="1619"/>
      <c r="LX80" s="1619"/>
      <c r="LY80" s="1619"/>
      <c r="LZ80" s="1619"/>
      <c r="MA80" s="1619"/>
      <c r="MB80" s="1619"/>
      <c r="MC80" s="1619"/>
      <c r="MD80" s="1619"/>
      <c r="ME80" s="1619"/>
      <c r="MF80" s="1619"/>
      <c r="MG80" s="1619"/>
      <c r="MH80" s="1619"/>
      <c r="MI80" s="1619"/>
      <c r="MJ80" s="1619"/>
      <c r="MK80" s="1619"/>
      <c r="ML80" s="1619"/>
      <c r="MM80" s="1619"/>
      <c r="MN80" s="1619"/>
      <c r="MO80" s="1619"/>
      <c r="MP80" s="1619"/>
      <c r="MQ80" s="1619"/>
      <c r="MR80" s="1619"/>
      <c r="MS80" s="1619"/>
      <c r="MT80" s="1619"/>
      <c r="MU80" s="1619"/>
      <c r="MV80" s="1619"/>
      <c r="MW80" s="1619"/>
      <c r="MX80" s="1619"/>
      <c r="MY80" s="1619"/>
      <c r="MZ80" s="1619"/>
      <c r="NA80" s="1619"/>
      <c r="NB80" s="1619"/>
      <c r="NC80" s="1619"/>
      <c r="ND80" s="1619"/>
      <c r="NE80" s="1619"/>
      <c r="NF80" s="1619"/>
      <c r="NG80" s="1619"/>
      <c r="NH80" s="1619"/>
      <c r="NI80" s="1619"/>
      <c r="NJ80" s="1619"/>
      <c r="NK80" s="1619"/>
      <c r="NL80" s="1619"/>
      <c r="NM80" s="1619"/>
      <c r="NN80" s="1619"/>
      <c r="NO80" s="1619"/>
      <c r="NP80" s="1619"/>
      <c r="NQ80" s="1619"/>
      <c r="NR80" s="1619"/>
      <c r="NS80" s="1619"/>
      <c r="NT80" s="1619"/>
      <c r="NU80" s="1619"/>
      <c r="NV80" s="1619"/>
      <c r="NW80" s="1619"/>
      <c r="NX80" s="1619"/>
      <c r="NY80" s="1619"/>
      <c r="NZ80" s="1619"/>
      <c r="OA80" s="1619"/>
      <c r="OB80" s="1619"/>
      <c r="OC80" s="1619"/>
      <c r="OD80" s="1619"/>
      <c r="OE80" s="345" t="s">
        <v>929</v>
      </c>
      <c r="OF80" s="345"/>
    </row>
    <row r="81" spans="1:396">
      <c r="A81" s="356">
        <f t="shared" si="52"/>
        <v>75</v>
      </c>
      <c r="B81" s="1618"/>
      <c r="C81" s="357">
        <f t="shared" si="27"/>
        <v>0</v>
      </c>
      <c r="D81" s="357">
        <f t="shared" si="27"/>
        <v>0</v>
      </c>
      <c r="E81" s="359">
        <f t="shared" si="41"/>
        <v>0</v>
      </c>
      <c r="F81" s="359">
        <f t="shared" si="28"/>
        <v>0</v>
      </c>
      <c r="G81" s="359">
        <f t="shared" si="42"/>
        <v>0</v>
      </c>
      <c r="H81" s="359">
        <f t="shared" si="29"/>
        <v>0</v>
      </c>
      <c r="I81" s="359">
        <f t="shared" si="43"/>
        <v>0</v>
      </c>
      <c r="J81" s="359">
        <f t="shared" si="30"/>
        <v>0</v>
      </c>
      <c r="K81" s="359">
        <f t="shared" si="44"/>
        <v>0</v>
      </c>
      <c r="L81" s="359">
        <f t="shared" si="31"/>
        <v>0</v>
      </c>
      <c r="M81" s="359">
        <f t="shared" si="45"/>
        <v>0</v>
      </c>
      <c r="N81" s="359">
        <f t="shared" si="32"/>
        <v>0</v>
      </c>
      <c r="O81" s="359">
        <f t="shared" si="46"/>
        <v>0</v>
      </c>
      <c r="P81" s="359">
        <f t="shared" si="33"/>
        <v>0</v>
      </c>
      <c r="Q81" s="359">
        <f t="shared" si="47"/>
        <v>0</v>
      </c>
      <c r="R81" s="359">
        <f t="shared" si="34"/>
        <v>0</v>
      </c>
      <c r="S81" s="359">
        <f t="shared" si="48"/>
        <v>0</v>
      </c>
      <c r="T81" s="359">
        <f t="shared" si="35"/>
        <v>0</v>
      </c>
      <c r="U81" s="359">
        <f t="shared" si="49"/>
        <v>0</v>
      </c>
      <c r="V81" s="359">
        <f t="shared" si="36"/>
        <v>0</v>
      </c>
      <c r="W81" s="359">
        <f t="shared" si="38"/>
        <v>0</v>
      </c>
      <c r="X81" s="359">
        <f t="shared" si="37"/>
        <v>0</v>
      </c>
      <c r="Y81" s="359">
        <f t="shared" si="39"/>
        <v>0</v>
      </c>
      <c r="Z81" s="359">
        <f t="shared" si="40"/>
        <v>0</v>
      </c>
      <c r="AA81" s="359">
        <f t="shared" si="50"/>
        <v>0</v>
      </c>
      <c r="AB81" s="359">
        <f t="shared" si="51"/>
        <v>0</v>
      </c>
      <c r="AC81" s="1619"/>
      <c r="AD81" s="1619"/>
      <c r="AE81" s="1619"/>
      <c r="AF81" s="1619"/>
      <c r="AG81" s="1619"/>
      <c r="AH81" s="1619"/>
      <c r="AI81" s="1619"/>
      <c r="AJ81" s="1619"/>
      <c r="AK81" s="1619"/>
      <c r="AL81" s="1619"/>
      <c r="AM81" s="1619"/>
      <c r="AN81" s="1619"/>
      <c r="AO81" s="1619"/>
      <c r="AP81" s="1619"/>
      <c r="AQ81" s="1619"/>
      <c r="AR81" s="1619"/>
      <c r="AS81" s="1619"/>
      <c r="AT81" s="1619"/>
      <c r="AU81" s="1619"/>
      <c r="AV81" s="1619"/>
      <c r="AW81" s="1619"/>
      <c r="AX81" s="1619"/>
      <c r="AY81" s="1619"/>
      <c r="AZ81" s="1619"/>
      <c r="BA81" s="1619"/>
      <c r="BB81" s="1619"/>
      <c r="BC81" s="1619"/>
      <c r="BD81" s="1619"/>
      <c r="BE81" s="1619"/>
      <c r="BF81" s="1619"/>
      <c r="BG81" s="1619"/>
      <c r="BH81" s="1619"/>
      <c r="BI81" s="1619"/>
      <c r="BJ81" s="1619"/>
      <c r="BK81" s="1619"/>
      <c r="BL81" s="1619"/>
      <c r="BM81" s="1619"/>
      <c r="BN81" s="1619"/>
      <c r="BO81" s="1619"/>
      <c r="BP81" s="1619"/>
      <c r="BQ81" s="1619"/>
      <c r="BR81" s="1619"/>
      <c r="BS81" s="1619"/>
      <c r="BT81" s="1619"/>
      <c r="BU81" s="1619"/>
      <c r="BV81" s="1619"/>
      <c r="BW81" s="1619"/>
      <c r="BX81" s="1619"/>
      <c r="BY81" s="1619"/>
      <c r="BZ81" s="1619"/>
      <c r="CA81" s="1619"/>
      <c r="CB81" s="1619"/>
      <c r="CC81" s="1619"/>
      <c r="CD81" s="1619"/>
      <c r="CE81" s="1619"/>
      <c r="CF81" s="1619"/>
      <c r="CG81" s="1619"/>
      <c r="CH81" s="1619"/>
      <c r="CI81" s="1619"/>
      <c r="CJ81" s="1619"/>
      <c r="CK81" s="1619"/>
      <c r="CL81" s="1619"/>
      <c r="CM81" s="1619"/>
      <c r="CN81" s="1619"/>
      <c r="CO81" s="1619"/>
      <c r="CP81" s="1619"/>
      <c r="CQ81" s="1619"/>
      <c r="CR81" s="1619"/>
      <c r="CS81" s="1619"/>
      <c r="CT81" s="1619"/>
      <c r="CU81" s="1619"/>
      <c r="CV81" s="1619"/>
      <c r="CW81" s="1619"/>
      <c r="CX81" s="1619"/>
      <c r="CY81" s="1619"/>
      <c r="CZ81" s="1619"/>
      <c r="DA81" s="1619"/>
      <c r="DB81" s="1619"/>
      <c r="DC81" s="1619"/>
      <c r="DD81" s="1619"/>
      <c r="DE81" s="1619"/>
      <c r="DF81" s="1619"/>
      <c r="DG81" s="1619"/>
      <c r="DH81" s="1619"/>
      <c r="DI81" s="1619"/>
      <c r="DJ81" s="1619"/>
      <c r="DK81" s="1619"/>
      <c r="DL81" s="1619"/>
      <c r="DM81" s="1619"/>
      <c r="DN81" s="1619"/>
      <c r="DO81" s="1619"/>
      <c r="DP81" s="1619"/>
      <c r="DQ81" s="1619"/>
      <c r="DR81" s="1619"/>
      <c r="DS81" s="1619"/>
      <c r="DT81" s="1619"/>
      <c r="DU81" s="1619"/>
      <c r="DV81" s="1619"/>
      <c r="DW81" s="1619"/>
      <c r="DX81" s="1619"/>
      <c r="DY81" s="1619"/>
      <c r="DZ81" s="1619"/>
      <c r="EA81" s="1619"/>
      <c r="EB81" s="1619"/>
      <c r="EC81" s="1619"/>
      <c r="ED81" s="1619"/>
      <c r="EE81" s="1619"/>
      <c r="EF81" s="1619"/>
      <c r="EG81" s="1619"/>
      <c r="EH81" s="1619"/>
      <c r="EI81" s="1619"/>
      <c r="EJ81" s="1619"/>
      <c r="EK81" s="1619"/>
      <c r="EL81" s="1619"/>
      <c r="EM81" s="1619"/>
      <c r="EN81" s="1619"/>
      <c r="EO81" s="1619"/>
      <c r="EP81" s="1619"/>
      <c r="EQ81" s="1619"/>
      <c r="ER81" s="1619"/>
      <c r="ES81" s="1619"/>
      <c r="ET81" s="1619"/>
      <c r="EU81" s="1619"/>
      <c r="EV81" s="1619"/>
      <c r="EW81" s="1619"/>
      <c r="EX81" s="1619"/>
      <c r="EY81" s="1619"/>
      <c r="EZ81" s="1619"/>
      <c r="FA81" s="1619"/>
      <c r="FB81" s="1619"/>
      <c r="FC81" s="1619"/>
      <c r="FD81" s="1619"/>
      <c r="FE81" s="1619"/>
      <c r="FF81" s="1619"/>
      <c r="FG81" s="1619"/>
      <c r="FH81" s="1619"/>
      <c r="FI81" s="1619"/>
      <c r="FJ81" s="1619"/>
      <c r="FK81" s="1619"/>
      <c r="FL81" s="1619"/>
      <c r="FM81" s="1619"/>
      <c r="FN81" s="1619"/>
      <c r="FO81" s="1619"/>
      <c r="FP81" s="1619"/>
      <c r="FQ81" s="1619"/>
      <c r="FR81" s="1619"/>
      <c r="FS81" s="1619"/>
      <c r="FT81" s="1619"/>
      <c r="FU81" s="1619"/>
      <c r="FV81" s="1619"/>
      <c r="FW81" s="1619"/>
      <c r="FX81" s="1619"/>
      <c r="FY81" s="1619"/>
      <c r="FZ81" s="1619"/>
      <c r="GA81" s="1619"/>
      <c r="GB81" s="1619"/>
      <c r="GC81" s="1619"/>
      <c r="GD81" s="1619"/>
      <c r="GE81" s="1619"/>
      <c r="GF81" s="1619"/>
      <c r="GG81" s="1619"/>
      <c r="GH81" s="1619"/>
      <c r="GI81" s="1619"/>
      <c r="GJ81" s="1619"/>
      <c r="GK81" s="1619"/>
      <c r="GL81" s="1619"/>
      <c r="GM81" s="1619"/>
      <c r="GN81" s="1619"/>
      <c r="GO81" s="1619"/>
      <c r="GP81" s="1619"/>
      <c r="GQ81" s="1619"/>
      <c r="GR81" s="1619"/>
      <c r="GS81" s="1619"/>
      <c r="GT81" s="1619"/>
      <c r="GU81" s="1619"/>
      <c r="GV81" s="1619"/>
      <c r="GW81" s="1619"/>
      <c r="GX81" s="1619"/>
      <c r="GY81" s="1619"/>
      <c r="GZ81" s="1619"/>
      <c r="HA81" s="1619"/>
      <c r="HB81" s="1619"/>
      <c r="HC81" s="1619"/>
      <c r="HD81" s="1619"/>
      <c r="HE81" s="1619"/>
      <c r="HF81" s="1619"/>
      <c r="HG81" s="1619"/>
      <c r="HH81" s="1619"/>
      <c r="HI81" s="1619"/>
      <c r="HJ81" s="1619"/>
      <c r="HK81" s="1619"/>
      <c r="HL81" s="1619"/>
      <c r="HM81" s="1619"/>
      <c r="HN81" s="1619"/>
      <c r="HO81" s="1619"/>
      <c r="HP81" s="1619"/>
      <c r="HQ81" s="1619"/>
      <c r="HR81" s="1619"/>
      <c r="HS81" s="1619"/>
      <c r="HT81" s="1619"/>
      <c r="HU81" s="1619"/>
      <c r="HV81" s="1619"/>
      <c r="HW81" s="1619"/>
      <c r="HX81" s="1619"/>
      <c r="HY81" s="1619"/>
      <c r="HZ81" s="1619"/>
      <c r="IA81" s="1619"/>
      <c r="IB81" s="1619"/>
      <c r="IC81" s="1619"/>
      <c r="ID81" s="1619"/>
      <c r="IE81" s="1619"/>
      <c r="IF81" s="1619"/>
      <c r="IG81" s="1619"/>
      <c r="IH81" s="1619"/>
      <c r="II81" s="1619"/>
      <c r="IJ81" s="1619"/>
      <c r="IK81" s="1619"/>
      <c r="IL81" s="1619"/>
      <c r="IM81" s="1619"/>
      <c r="IN81" s="1619"/>
      <c r="IO81" s="1619"/>
      <c r="IP81" s="1619"/>
      <c r="IQ81" s="1619"/>
      <c r="IR81" s="1619"/>
      <c r="IS81" s="1619"/>
      <c r="IT81" s="1619"/>
      <c r="IU81" s="1619"/>
      <c r="IV81" s="1619"/>
      <c r="IW81" s="1619"/>
      <c r="IX81" s="1619"/>
      <c r="IY81" s="1619"/>
      <c r="IZ81" s="1619"/>
      <c r="JA81" s="1619"/>
      <c r="JB81" s="1619"/>
      <c r="JC81" s="1619"/>
      <c r="JD81" s="1619"/>
      <c r="JE81" s="1619"/>
      <c r="JF81" s="1619"/>
      <c r="JG81" s="1619"/>
      <c r="JH81" s="1619"/>
      <c r="JI81" s="1619"/>
      <c r="JJ81" s="1619"/>
      <c r="JK81" s="1619"/>
      <c r="JL81" s="1619"/>
      <c r="JM81" s="1619"/>
      <c r="JN81" s="1619"/>
      <c r="JO81" s="1619"/>
      <c r="JP81" s="1619"/>
      <c r="JQ81" s="1619"/>
      <c r="JR81" s="1619"/>
      <c r="JS81" s="1619"/>
      <c r="JT81" s="1619"/>
      <c r="JU81" s="1619"/>
      <c r="JV81" s="1619"/>
      <c r="JW81" s="1619"/>
      <c r="JX81" s="1619"/>
      <c r="JY81" s="1619"/>
      <c r="JZ81" s="1619"/>
      <c r="KA81" s="1619"/>
      <c r="KB81" s="1619"/>
      <c r="KC81" s="1619"/>
      <c r="KD81" s="1619"/>
      <c r="KE81" s="1619"/>
      <c r="KF81" s="1619"/>
      <c r="KG81" s="1619"/>
      <c r="KH81" s="1619"/>
      <c r="KI81" s="1619"/>
      <c r="KJ81" s="1619"/>
      <c r="KK81" s="1619"/>
      <c r="KL81" s="1619"/>
      <c r="KM81" s="1619"/>
      <c r="KN81" s="1619"/>
      <c r="KO81" s="1619"/>
      <c r="KP81" s="1619"/>
      <c r="KQ81" s="1619"/>
      <c r="KR81" s="1619"/>
      <c r="KS81" s="1619"/>
      <c r="KT81" s="1619"/>
      <c r="KU81" s="1619"/>
      <c r="KV81" s="1619"/>
      <c r="KW81" s="1619"/>
      <c r="KX81" s="1619"/>
      <c r="KY81" s="1619"/>
      <c r="KZ81" s="1619"/>
      <c r="LA81" s="1619"/>
      <c r="LB81" s="1619"/>
      <c r="LC81" s="1619"/>
      <c r="LD81" s="1619"/>
      <c r="LE81" s="1619"/>
      <c r="LF81" s="1619"/>
      <c r="LG81" s="1619"/>
      <c r="LH81" s="1619"/>
      <c r="LI81" s="1619"/>
      <c r="LJ81" s="1619"/>
      <c r="LK81" s="1619"/>
      <c r="LL81" s="1619"/>
      <c r="LM81" s="1619"/>
      <c r="LN81" s="1619"/>
      <c r="LO81" s="1619"/>
      <c r="LP81" s="1619"/>
      <c r="LQ81" s="1619"/>
      <c r="LR81" s="1619"/>
      <c r="LS81" s="1619"/>
      <c r="LT81" s="1619"/>
      <c r="LU81" s="1619"/>
      <c r="LV81" s="1619"/>
      <c r="LW81" s="1619"/>
      <c r="LX81" s="1619"/>
      <c r="LY81" s="1619"/>
      <c r="LZ81" s="1619"/>
      <c r="MA81" s="1619"/>
      <c r="MB81" s="1619"/>
      <c r="MC81" s="1619"/>
      <c r="MD81" s="1619"/>
      <c r="ME81" s="1619"/>
      <c r="MF81" s="1619"/>
      <c r="MG81" s="1619"/>
      <c r="MH81" s="1619"/>
      <c r="MI81" s="1619"/>
      <c r="MJ81" s="1619"/>
      <c r="MK81" s="1619"/>
      <c r="ML81" s="1619"/>
      <c r="MM81" s="1619"/>
      <c r="MN81" s="1619"/>
      <c r="MO81" s="1619"/>
      <c r="MP81" s="1619"/>
      <c r="MQ81" s="1619"/>
      <c r="MR81" s="1619"/>
      <c r="MS81" s="1619"/>
      <c r="MT81" s="1619"/>
      <c r="MU81" s="1619"/>
      <c r="MV81" s="1619"/>
      <c r="MW81" s="1619"/>
      <c r="MX81" s="1619"/>
      <c r="MY81" s="1619"/>
      <c r="MZ81" s="1619"/>
      <c r="NA81" s="1619"/>
      <c r="NB81" s="1619"/>
      <c r="NC81" s="1619"/>
      <c r="ND81" s="1619"/>
      <c r="NE81" s="1619"/>
      <c r="NF81" s="1619"/>
      <c r="NG81" s="1619"/>
      <c r="NH81" s="1619"/>
      <c r="NI81" s="1619"/>
      <c r="NJ81" s="1619"/>
      <c r="NK81" s="1619"/>
      <c r="NL81" s="1619"/>
      <c r="NM81" s="1619"/>
      <c r="NN81" s="1619"/>
      <c r="NO81" s="1619"/>
      <c r="NP81" s="1619"/>
      <c r="NQ81" s="1619"/>
      <c r="NR81" s="1619"/>
      <c r="NS81" s="1619"/>
      <c r="NT81" s="1619"/>
      <c r="NU81" s="1619"/>
      <c r="NV81" s="1619"/>
      <c r="NW81" s="1619"/>
      <c r="NX81" s="1619"/>
      <c r="NY81" s="1619"/>
      <c r="NZ81" s="1619"/>
      <c r="OA81" s="1619"/>
      <c r="OB81" s="1619"/>
      <c r="OC81" s="1619"/>
      <c r="OD81" s="1619"/>
      <c r="OE81" s="345" t="s">
        <v>929</v>
      </c>
      <c r="OF81" s="345"/>
    </row>
    <row r="82" spans="1:396">
      <c r="A82" s="356">
        <f t="shared" si="52"/>
        <v>76</v>
      </c>
      <c r="B82" s="1618"/>
      <c r="C82" s="357">
        <f t="shared" si="27"/>
        <v>0</v>
      </c>
      <c r="D82" s="357">
        <f t="shared" si="27"/>
        <v>0</v>
      </c>
      <c r="E82" s="359">
        <f t="shared" si="41"/>
        <v>0</v>
      </c>
      <c r="F82" s="359">
        <f t="shared" si="28"/>
        <v>0</v>
      </c>
      <c r="G82" s="359">
        <f t="shared" si="42"/>
        <v>0</v>
      </c>
      <c r="H82" s="359">
        <f t="shared" si="29"/>
        <v>0</v>
      </c>
      <c r="I82" s="359">
        <f t="shared" si="43"/>
        <v>0</v>
      </c>
      <c r="J82" s="359">
        <f t="shared" si="30"/>
        <v>0</v>
      </c>
      <c r="K82" s="359">
        <f t="shared" si="44"/>
        <v>0</v>
      </c>
      <c r="L82" s="359">
        <f t="shared" si="31"/>
        <v>0</v>
      </c>
      <c r="M82" s="359">
        <f t="shared" si="45"/>
        <v>0</v>
      </c>
      <c r="N82" s="359">
        <f t="shared" si="32"/>
        <v>0</v>
      </c>
      <c r="O82" s="359">
        <f t="shared" si="46"/>
        <v>0</v>
      </c>
      <c r="P82" s="359">
        <f t="shared" si="33"/>
        <v>0</v>
      </c>
      <c r="Q82" s="359">
        <f t="shared" si="47"/>
        <v>0</v>
      </c>
      <c r="R82" s="359">
        <f t="shared" si="34"/>
        <v>0</v>
      </c>
      <c r="S82" s="359">
        <f t="shared" si="48"/>
        <v>0</v>
      </c>
      <c r="T82" s="359">
        <f t="shared" si="35"/>
        <v>0</v>
      </c>
      <c r="U82" s="359">
        <f t="shared" si="49"/>
        <v>0</v>
      </c>
      <c r="V82" s="359">
        <f t="shared" si="36"/>
        <v>0</v>
      </c>
      <c r="W82" s="359">
        <f t="shared" si="38"/>
        <v>0</v>
      </c>
      <c r="X82" s="359">
        <f t="shared" si="37"/>
        <v>0</v>
      </c>
      <c r="Y82" s="359">
        <f t="shared" si="39"/>
        <v>0</v>
      </c>
      <c r="Z82" s="359">
        <f t="shared" si="40"/>
        <v>0</v>
      </c>
      <c r="AA82" s="359">
        <f t="shared" si="50"/>
        <v>0</v>
      </c>
      <c r="AB82" s="359">
        <f t="shared" si="51"/>
        <v>0</v>
      </c>
      <c r="AC82" s="1619"/>
      <c r="AD82" s="1619"/>
      <c r="AE82" s="1619"/>
      <c r="AF82" s="1619"/>
      <c r="AG82" s="1619"/>
      <c r="AH82" s="1619"/>
      <c r="AI82" s="1619"/>
      <c r="AJ82" s="1619"/>
      <c r="AK82" s="1619"/>
      <c r="AL82" s="1619"/>
      <c r="AM82" s="1619"/>
      <c r="AN82" s="1619"/>
      <c r="AO82" s="1619"/>
      <c r="AP82" s="1619"/>
      <c r="AQ82" s="1619"/>
      <c r="AR82" s="1619"/>
      <c r="AS82" s="1619"/>
      <c r="AT82" s="1619"/>
      <c r="AU82" s="1619"/>
      <c r="AV82" s="1619"/>
      <c r="AW82" s="1619"/>
      <c r="AX82" s="1619"/>
      <c r="AY82" s="1619"/>
      <c r="AZ82" s="1619"/>
      <c r="BA82" s="1619"/>
      <c r="BB82" s="1619"/>
      <c r="BC82" s="1619"/>
      <c r="BD82" s="1619"/>
      <c r="BE82" s="1619"/>
      <c r="BF82" s="1619"/>
      <c r="BG82" s="1619"/>
      <c r="BH82" s="1619"/>
      <c r="BI82" s="1619"/>
      <c r="BJ82" s="1619"/>
      <c r="BK82" s="1619"/>
      <c r="BL82" s="1619"/>
      <c r="BM82" s="1619"/>
      <c r="BN82" s="1619"/>
      <c r="BO82" s="1619"/>
      <c r="BP82" s="1619"/>
      <c r="BQ82" s="1619"/>
      <c r="BR82" s="1619"/>
      <c r="BS82" s="1619"/>
      <c r="BT82" s="1619"/>
      <c r="BU82" s="1619"/>
      <c r="BV82" s="1619"/>
      <c r="BW82" s="1619"/>
      <c r="BX82" s="1619"/>
      <c r="BY82" s="1619"/>
      <c r="BZ82" s="1619"/>
      <c r="CA82" s="1619"/>
      <c r="CB82" s="1619"/>
      <c r="CC82" s="1619"/>
      <c r="CD82" s="1619"/>
      <c r="CE82" s="1619"/>
      <c r="CF82" s="1619"/>
      <c r="CG82" s="1619"/>
      <c r="CH82" s="1619"/>
      <c r="CI82" s="1619"/>
      <c r="CJ82" s="1619"/>
      <c r="CK82" s="1619"/>
      <c r="CL82" s="1619"/>
      <c r="CM82" s="1619"/>
      <c r="CN82" s="1619"/>
      <c r="CO82" s="1619"/>
      <c r="CP82" s="1619"/>
      <c r="CQ82" s="1619"/>
      <c r="CR82" s="1619"/>
      <c r="CS82" s="1619"/>
      <c r="CT82" s="1619"/>
      <c r="CU82" s="1619"/>
      <c r="CV82" s="1619"/>
      <c r="CW82" s="1619"/>
      <c r="CX82" s="1619"/>
      <c r="CY82" s="1619"/>
      <c r="CZ82" s="1619"/>
      <c r="DA82" s="1619"/>
      <c r="DB82" s="1619"/>
      <c r="DC82" s="1619"/>
      <c r="DD82" s="1619"/>
      <c r="DE82" s="1619"/>
      <c r="DF82" s="1619"/>
      <c r="DG82" s="1619"/>
      <c r="DH82" s="1619"/>
      <c r="DI82" s="1619"/>
      <c r="DJ82" s="1619"/>
      <c r="DK82" s="1619"/>
      <c r="DL82" s="1619"/>
      <c r="DM82" s="1619"/>
      <c r="DN82" s="1619"/>
      <c r="DO82" s="1619"/>
      <c r="DP82" s="1619"/>
      <c r="DQ82" s="1619"/>
      <c r="DR82" s="1619"/>
      <c r="DS82" s="1619"/>
      <c r="DT82" s="1619"/>
      <c r="DU82" s="1619"/>
      <c r="DV82" s="1619"/>
      <c r="DW82" s="1619"/>
      <c r="DX82" s="1619"/>
      <c r="DY82" s="1619"/>
      <c r="DZ82" s="1619"/>
      <c r="EA82" s="1619"/>
      <c r="EB82" s="1619"/>
      <c r="EC82" s="1619"/>
      <c r="ED82" s="1619"/>
      <c r="EE82" s="1619"/>
      <c r="EF82" s="1619"/>
      <c r="EG82" s="1619"/>
      <c r="EH82" s="1619"/>
      <c r="EI82" s="1619"/>
      <c r="EJ82" s="1619"/>
      <c r="EK82" s="1619"/>
      <c r="EL82" s="1619"/>
      <c r="EM82" s="1619"/>
      <c r="EN82" s="1619"/>
      <c r="EO82" s="1619"/>
      <c r="EP82" s="1619"/>
      <c r="EQ82" s="1619"/>
      <c r="ER82" s="1619"/>
      <c r="ES82" s="1619"/>
      <c r="ET82" s="1619"/>
      <c r="EU82" s="1619"/>
      <c r="EV82" s="1619"/>
      <c r="EW82" s="1619"/>
      <c r="EX82" s="1619"/>
      <c r="EY82" s="1619"/>
      <c r="EZ82" s="1619"/>
      <c r="FA82" s="1619"/>
      <c r="FB82" s="1619"/>
      <c r="FC82" s="1619"/>
      <c r="FD82" s="1619"/>
      <c r="FE82" s="1619"/>
      <c r="FF82" s="1619"/>
      <c r="FG82" s="1619"/>
      <c r="FH82" s="1619"/>
      <c r="FI82" s="1619"/>
      <c r="FJ82" s="1619"/>
      <c r="FK82" s="1619"/>
      <c r="FL82" s="1619"/>
      <c r="FM82" s="1619"/>
      <c r="FN82" s="1619"/>
      <c r="FO82" s="1619"/>
      <c r="FP82" s="1619"/>
      <c r="FQ82" s="1619"/>
      <c r="FR82" s="1619"/>
      <c r="FS82" s="1619"/>
      <c r="FT82" s="1619"/>
      <c r="FU82" s="1619"/>
      <c r="FV82" s="1619"/>
      <c r="FW82" s="1619"/>
      <c r="FX82" s="1619"/>
      <c r="FY82" s="1619"/>
      <c r="FZ82" s="1619"/>
      <c r="GA82" s="1619"/>
      <c r="GB82" s="1619"/>
      <c r="GC82" s="1619"/>
      <c r="GD82" s="1619"/>
      <c r="GE82" s="1619"/>
      <c r="GF82" s="1619"/>
      <c r="GG82" s="1619"/>
      <c r="GH82" s="1619"/>
      <c r="GI82" s="1619"/>
      <c r="GJ82" s="1619"/>
      <c r="GK82" s="1619"/>
      <c r="GL82" s="1619"/>
      <c r="GM82" s="1619"/>
      <c r="GN82" s="1619"/>
      <c r="GO82" s="1619"/>
      <c r="GP82" s="1619"/>
      <c r="GQ82" s="1619"/>
      <c r="GR82" s="1619"/>
      <c r="GS82" s="1619"/>
      <c r="GT82" s="1619"/>
      <c r="GU82" s="1619"/>
      <c r="GV82" s="1619"/>
      <c r="GW82" s="1619"/>
      <c r="GX82" s="1619"/>
      <c r="GY82" s="1619"/>
      <c r="GZ82" s="1619"/>
      <c r="HA82" s="1619"/>
      <c r="HB82" s="1619"/>
      <c r="HC82" s="1619"/>
      <c r="HD82" s="1619"/>
      <c r="HE82" s="1619"/>
      <c r="HF82" s="1619"/>
      <c r="HG82" s="1619"/>
      <c r="HH82" s="1619"/>
      <c r="HI82" s="1619"/>
      <c r="HJ82" s="1619"/>
      <c r="HK82" s="1619"/>
      <c r="HL82" s="1619"/>
      <c r="HM82" s="1619"/>
      <c r="HN82" s="1619"/>
      <c r="HO82" s="1619"/>
      <c r="HP82" s="1619"/>
      <c r="HQ82" s="1619"/>
      <c r="HR82" s="1619"/>
      <c r="HS82" s="1619"/>
      <c r="HT82" s="1619"/>
      <c r="HU82" s="1619"/>
      <c r="HV82" s="1619"/>
      <c r="HW82" s="1619"/>
      <c r="HX82" s="1619"/>
      <c r="HY82" s="1619"/>
      <c r="HZ82" s="1619"/>
      <c r="IA82" s="1619"/>
      <c r="IB82" s="1619"/>
      <c r="IC82" s="1619"/>
      <c r="ID82" s="1619"/>
      <c r="IE82" s="1619"/>
      <c r="IF82" s="1619"/>
      <c r="IG82" s="1619"/>
      <c r="IH82" s="1619"/>
      <c r="II82" s="1619"/>
      <c r="IJ82" s="1619"/>
      <c r="IK82" s="1619"/>
      <c r="IL82" s="1619"/>
      <c r="IM82" s="1619"/>
      <c r="IN82" s="1619"/>
      <c r="IO82" s="1619"/>
      <c r="IP82" s="1619"/>
      <c r="IQ82" s="1619"/>
      <c r="IR82" s="1619"/>
      <c r="IS82" s="1619"/>
      <c r="IT82" s="1619"/>
      <c r="IU82" s="1619"/>
      <c r="IV82" s="1619"/>
      <c r="IW82" s="1619"/>
      <c r="IX82" s="1619"/>
      <c r="IY82" s="1619"/>
      <c r="IZ82" s="1619"/>
      <c r="JA82" s="1619"/>
      <c r="JB82" s="1619"/>
      <c r="JC82" s="1619"/>
      <c r="JD82" s="1619"/>
      <c r="JE82" s="1619"/>
      <c r="JF82" s="1619"/>
      <c r="JG82" s="1619"/>
      <c r="JH82" s="1619"/>
      <c r="JI82" s="1619"/>
      <c r="JJ82" s="1619"/>
      <c r="JK82" s="1619"/>
      <c r="JL82" s="1619"/>
      <c r="JM82" s="1619"/>
      <c r="JN82" s="1619"/>
      <c r="JO82" s="1619"/>
      <c r="JP82" s="1619"/>
      <c r="JQ82" s="1619"/>
      <c r="JR82" s="1619"/>
      <c r="JS82" s="1619"/>
      <c r="JT82" s="1619"/>
      <c r="JU82" s="1619"/>
      <c r="JV82" s="1619"/>
      <c r="JW82" s="1619"/>
      <c r="JX82" s="1619"/>
      <c r="JY82" s="1619"/>
      <c r="JZ82" s="1619"/>
      <c r="KA82" s="1619"/>
      <c r="KB82" s="1619"/>
      <c r="KC82" s="1619"/>
      <c r="KD82" s="1619"/>
      <c r="KE82" s="1619"/>
      <c r="KF82" s="1619"/>
      <c r="KG82" s="1619"/>
      <c r="KH82" s="1619"/>
      <c r="KI82" s="1619"/>
      <c r="KJ82" s="1619"/>
      <c r="KK82" s="1619"/>
      <c r="KL82" s="1619"/>
      <c r="KM82" s="1619"/>
      <c r="KN82" s="1619"/>
      <c r="KO82" s="1619"/>
      <c r="KP82" s="1619"/>
      <c r="KQ82" s="1619"/>
      <c r="KR82" s="1619"/>
      <c r="KS82" s="1619"/>
      <c r="KT82" s="1619"/>
      <c r="KU82" s="1619"/>
      <c r="KV82" s="1619"/>
      <c r="KW82" s="1619"/>
      <c r="KX82" s="1619"/>
      <c r="KY82" s="1619"/>
      <c r="KZ82" s="1619"/>
      <c r="LA82" s="1619"/>
      <c r="LB82" s="1619"/>
      <c r="LC82" s="1619"/>
      <c r="LD82" s="1619"/>
      <c r="LE82" s="1619"/>
      <c r="LF82" s="1619"/>
      <c r="LG82" s="1619"/>
      <c r="LH82" s="1619"/>
      <c r="LI82" s="1619"/>
      <c r="LJ82" s="1619"/>
      <c r="LK82" s="1619"/>
      <c r="LL82" s="1619"/>
      <c r="LM82" s="1619"/>
      <c r="LN82" s="1619"/>
      <c r="LO82" s="1619"/>
      <c r="LP82" s="1619"/>
      <c r="LQ82" s="1619"/>
      <c r="LR82" s="1619"/>
      <c r="LS82" s="1619"/>
      <c r="LT82" s="1619"/>
      <c r="LU82" s="1619"/>
      <c r="LV82" s="1619"/>
      <c r="LW82" s="1619"/>
      <c r="LX82" s="1619"/>
      <c r="LY82" s="1619"/>
      <c r="LZ82" s="1619"/>
      <c r="MA82" s="1619"/>
      <c r="MB82" s="1619"/>
      <c r="MC82" s="1619"/>
      <c r="MD82" s="1619"/>
      <c r="ME82" s="1619"/>
      <c r="MF82" s="1619"/>
      <c r="MG82" s="1619"/>
      <c r="MH82" s="1619"/>
      <c r="MI82" s="1619"/>
      <c r="MJ82" s="1619"/>
      <c r="MK82" s="1619"/>
      <c r="ML82" s="1619"/>
      <c r="MM82" s="1619"/>
      <c r="MN82" s="1619"/>
      <c r="MO82" s="1619"/>
      <c r="MP82" s="1619"/>
      <c r="MQ82" s="1619"/>
      <c r="MR82" s="1619"/>
      <c r="MS82" s="1619"/>
      <c r="MT82" s="1619"/>
      <c r="MU82" s="1619"/>
      <c r="MV82" s="1619"/>
      <c r="MW82" s="1619"/>
      <c r="MX82" s="1619"/>
      <c r="MY82" s="1619"/>
      <c r="MZ82" s="1619"/>
      <c r="NA82" s="1619"/>
      <c r="NB82" s="1619"/>
      <c r="NC82" s="1619"/>
      <c r="ND82" s="1619"/>
      <c r="NE82" s="1619"/>
      <c r="NF82" s="1619"/>
      <c r="NG82" s="1619"/>
      <c r="NH82" s="1619"/>
      <c r="NI82" s="1619"/>
      <c r="NJ82" s="1619"/>
      <c r="NK82" s="1619"/>
      <c r="NL82" s="1619"/>
      <c r="NM82" s="1619"/>
      <c r="NN82" s="1619"/>
      <c r="NO82" s="1619"/>
      <c r="NP82" s="1619"/>
      <c r="NQ82" s="1619"/>
      <c r="NR82" s="1619"/>
      <c r="NS82" s="1619"/>
      <c r="NT82" s="1619"/>
      <c r="NU82" s="1619"/>
      <c r="NV82" s="1619"/>
      <c r="NW82" s="1619"/>
      <c r="NX82" s="1619"/>
      <c r="NY82" s="1619"/>
      <c r="NZ82" s="1619"/>
      <c r="OA82" s="1619"/>
      <c r="OB82" s="1619"/>
      <c r="OC82" s="1619"/>
      <c r="OD82" s="1619"/>
      <c r="OE82" s="345" t="s">
        <v>929</v>
      </c>
      <c r="OF82" s="345"/>
    </row>
    <row r="83" spans="1:396">
      <c r="A83" s="356">
        <f t="shared" si="52"/>
        <v>77</v>
      </c>
      <c r="B83" s="1618"/>
      <c r="C83" s="357">
        <f t="shared" si="27"/>
        <v>0</v>
      </c>
      <c r="D83" s="357">
        <f t="shared" si="27"/>
        <v>0</v>
      </c>
      <c r="E83" s="359">
        <f t="shared" si="41"/>
        <v>0</v>
      </c>
      <c r="F83" s="359">
        <f t="shared" si="28"/>
        <v>0</v>
      </c>
      <c r="G83" s="359">
        <f t="shared" si="42"/>
        <v>0</v>
      </c>
      <c r="H83" s="359">
        <f t="shared" si="29"/>
        <v>0</v>
      </c>
      <c r="I83" s="359">
        <f t="shared" si="43"/>
        <v>0</v>
      </c>
      <c r="J83" s="359">
        <f t="shared" si="30"/>
        <v>0</v>
      </c>
      <c r="K83" s="359">
        <f t="shared" si="44"/>
        <v>0</v>
      </c>
      <c r="L83" s="359">
        <f t="shared" si="31"/>
        <v>0</v>
      </c>
      <c r="M83" s="359">
        <f t="shared" si="45"/>
        <v>0</v>
      </c>
      <c r="N83" s="359">
        <f t="shared" si="32"/>
        <v>0</v>
      </c>
      <c r="O83" s="359">
        <f t="shared" si="46"/>
        <v>0</v>
      </c>
      <c r="P83" s="359">
        <f t="shared" si="33"/>
        <v>0</v>
      </c>
      <c r="Q83" s="359">
        <f t="shared" si="47"/>
        <v>0</v>
      </c>
      <c r="R83" s="359">
        <f t="shared" si="34"/>
        <v>0</v>
      </c>
      <c r="S83" s="359">
        <f t="shared" si="48"/>
        <v>0</v>
      </c>
      <c r="T83" s="359">
        <f t="shared" si="35"/>
        <v>0</v>
      </c>
      <c r="U83" s="359">
        <f t="shared" si="49"/>
        <v>0</v>
      </c>
      <c r="V83" s="359">
        <f t="shared" si="36"/>
        <v>0</v>
      </c>
      <c r="W83" s="359">
        <f t="shared" si="38"/>
        <v>0</v>
      </c>
      <c r="X83" s="359">
        <f t="shared" si="37"/>
        <v>0</v>
      </c>
      <c r="Y83" s="359">
        <f t="shared" si="39"/>
        <v>0</v>
      </c>
      <c r="Z83" s="359">
        <f t="shared" si="40"/>
        <v>0</v>
      </c>
      <c r="AA83" s="359">
        <f t="shared" si="50"/>
        <v>0</v>
      </c>
      <c r="AB83" s="359">
        <f t="shared" si="51"/>
        <v>0</v>
      </c>
      <c r="AC83" s="1619"/>
      <c r="AD83" s="1619"/>
      <c r="AE83" s="1619"/>
      <c r="AF83" s="1619"/>
      <c r="AG83" s="1619"/>
      <c r="AH83" s="1619"/>
      <c r="AI83" s="1619"/>
      <c r="AJ83" s="1619"/>
      <c r="AK83" s="1619"/>
      <c r="AL83" s="1619"/>
      <c r="AM83" s="1619"/>
      <c r="AN83" s="1619"/>
      <c r="AO83" s="1619"/>
      <c r="AP83" s="1619"/>
      <c r="AQ83" s="1619"/>
      <c r="AR83" s="1619"/>
      <c r="AS83" s="1619"/>
      <c r="AT83" s="1619"/>
      <c r="AU83" s="1619"/>
      <c r="AV83" s="1619"/>
      <c r="AW83" s="1619"/>
      <c r="AX83" s="1619"/>
      <c r="AY83" s="1619"/>
      <c r="AZ83" s="1619"/>
      <c r="BA83" s="1619"/>
      <c r="BB83" s="1619"/>
      <c r="BC83" s="1619"/>
      <c r="BD83" s="1619"/>
      <c r="BE83" s="1619"/>
      <c r="BF83" s="1619"/>
      <c r="BG83" s="1619"/>
      <c r="BH83" s="1619"/>
      <c r="BI83" s="1619"/>
      <c r="BJ83" s="1619"/>
      <c r="BK83" s="1619"/>
      <c r="BL83" s="1619"/>
      <c r="BM83" s="1619"/>
      <c r="BN83" s="1619"/>
      <c r="BO83" s="1619"/>
      <c r="BP83" s="1619"/>
      <c r="BQ83" s="1619"/>
      <c r="BR83" s="1619"/>
      <c r="BS83" s="1619"/>
      <c r="BT83" s="1619"/>
      <c r="BU83" s="1619"/>
      <c r="BV83" s="1619"/>
      <c r="BW83" s="1619"/>
      <c r="BX83" s="1619"/>
      <c r="BY83" s="1619"/>
      <c r="BZ83" s="1619"/>
      <c r="CA83" s="1619"/>
      <c r="CB83" s="1619"/>
      <c r="CC83" s="1619"/>
      <c r="CD83" s="1619"/>
      <c r="CE83" s="1619"/>
      <c r="CF83" s="1619"/>
      <c r="CG83" s="1619"/>
      <c r="CH83" s="1619"/>
      <c r="CI83" s="1619"/>
      <c r="CJ83" s="1619"/>
      <c r="CK83" s="1619"/>
      <c r="CL83" s="1619"/>
      <c r="CM83" s="1619"/>
      <c r="CN83" s="1619"/>
      <c r="CO83" s="1619"/>
      <c r="CP83" s="1619"/>
      <c r="CQ83" s="1619"/>
      <c r="CR83" s="1619"/>
      <c r="CS83" s="1619"/>
      <c r="CT83" s="1619"/>
      <c r="CU83" s="1619"/>
      <c r="CV83" s="1619"/>
      <c r="CW83" s="1619"/>
      <c r="CX83" s="1619"/>
      <c r="CY83" s="1619"/>
      <c r="CZ83" s="1619"/>
      <c r="DA83" s="1619"/>
      <c r="DB83" s="1619"/>
      <c r="DC83" s="1619"/>
      <c r="DD83" s="1619"/>
      <c r="DE83" s="1619"/>
      <c r="DF83" s="1619"/>
      <c r="DG83" s="1619"/>
      <c r="DH83" s="1619"/>
      <c r="DI83" s="1619"/>
      <c r="DJ83" s="1619"/>
      <c r="DK83" s="1619"/>
      <c r="DL83" s="1619"/>
      <c r="DM83" s="1619"/>
      <c r="DN83" s="1619"/>
      <c r="DO83" s="1619"/>
      <c r="DP83" s="1619"/>
      <c r="DQ83" s="1619"/>
      <c r="DR83" s="1619"/>
      <c r="DS83" s="1619"/>
      <c r="DT83" s="1619"/>
      <c r="DU83" s="1619"/>
      <c r="DV83" s="1619"/>
      <c r="DW83" s="1619"/>
      <c r="DX83" s="1619"/>
      <c r="DY83" s="1619"/>
      <c r="DZ83" s="1619"/>
      <c r="EA83" s="1619"/>
      <c r="EB83" s="1619"/>
      <c r="EC83" s="1619"/>
      <c r="ED83" s="1619"/>
      <c r="EE83" s="1619"/>
      <c r="EF83" s="1619"/>
      <c r="EG83" s="1619"/>
      <c r="EH83" s="1619"/>
      <c r="EI83" s="1619"/>
      <c r="EJ83" s="1619"/>
      <c r="EK83" s="1619"/>
      <c r="EL83" s="1619"/>
      <c r="EM83" s="1619"/>
      <c r="EN83" s="1619"/>
      <c r="EO83" s="1619"/>
      <c r="EP83" s="1619"/>
      <c r="EQ83" s="1619"/>
      <c r="ER83" s="1619"/>
      <c r="ES83" s="1619"/>
      <c r="ET83" s="1619"/>
      <c r="EU83" s="1619"/>
      <c r="EV83" s="1619"/>
      <c r="EW83" s="1619"/>
      <c r="EX83" s="1619"/>
      <c r="EY83" s="1619"/>
      <c r="EZ83" s="1619"/>
      <c r="FA83" s="1619"/>
      <c r="FB83" s="1619"/>
      <c r="FC83" s="1619"/>
      <c r="FD83" s="1619"/>
      <c r="FE83" s="1619"/>
      <c r="FF83" s="1619"/>
      <c r="FG83" s="1619"/>
      <c r="FH83" s="1619"/>
      <c r="FI83" s="1619"/>
      <c r="FJ83" s="1619"/>
      <c r="FK83" s="1619"/>
      <c r="FL83" s="1619"/>
      <c r="FM83" s="1619"/>
      <c r="FN83" s="1619"/>
      <c r="FO83" s="1619"/>
      <c r="FP83" s="1619"/>
      <c r="FQ83" s="1619"/>
      <c r="FR83" s="1619"/>
      <c r="FS83" s="1619"/>
      <c r="FT83" s="1619"/>
      <c r="FU83" s="1619"/>
      <c r="FV83" s="1619"/>
      <c r="FW83" s="1619"/>
      <c r="FX83" s="1619"/>
      <c r="FY83" s="1619"/>
      <c r="FZ83" s="1619"/>
      <c r="GA83" s="1619"/>
      <c r="GB83" s="1619"/>
      <c r="GC83" s="1619"/>
      <c r="GD83" s="1619"/>
      <c r="GE83" s="1619"/>
      <c r="GF83" s="1619"/>
      <c r="GG83" s="1619"/>
      <c r="GH83" s="1619"/>
      <c r="GI83" s="1619"/>
      <c r="GJ83" s="1619"/>
      <c r="GK83" s="1619"/>
      <c r="GL83" s="1619"/>
      <c r="GM83" s="1619"/>
      <c r="GN83" s="1619"/>
      <c r="GO83" s="1619"/>
      <c r="GP83" s="1619"/>
      <c r="GQ83" s="1619"/>
      <c r="GR83" s="1619"/>
      <c r="GS83" s="1619"/>
      <c r="GT83" s="1619"/>
      <c r="GU83" s="1619"/>
      <c r="GV83" s="1619"/>
      <c r="GW83" s="1619"/>
      <c r="GX83" s="1619"/>
      <c r="GY83" s="1619"/>
      <c r="GZ83" s="1619"/>
      <c r="HA83" s="1619"/>
      <c r="HB83" s="1619"/>
      <c r="HC83" s="1619"/>
      <c r="HD83" s="1619"/>
      <c r="HE83" s="1619"/>
      <c r="HF83" s="1619"/>
      <c r="HG83" s="1619"/>
      <c r="HH83" s="1619"/>
      <c r="HI83" s="1619"/>
      <c r="HJ83" s="1619"/>
      <c r="HK83" s="1619"/>
      <c r="HL83" s="1619"/>
      <c r="HM83" s="1619"/>
      <c r="HN83" s="1619"/>
      <c r="HO83" s="1619"/>
      <c r="HP83" s="1619"/>
      <c r="HQ83" s="1619"/>
      <c r="HR83" s="1619"/>
      <c r="HS83" s="1619"/>
      <c r="HT83" s="1619"/>
      <c r="HU83" s="1619"/>
      <c r="HV83" s="1619"/>
      <c r="HW83" s="1619"/>
      <c r="HX83" s="1619"/>
      <c r="HY83" s="1619"/>
      <c r="HZ83" s="1619"/>
      <c r="IA83" s="1619"/>
      <c r="IB83" s="1619"/>
      <c r="IC83" s="1619"/>
      <c r="ID83" s="1619"/>
      <c r="IE83" s="1619"/>
      <c r="IF83" s="1619"/>
      <c r="IG83" s="1619"/>
      <c r="IH83" s="1619"/>
      <c r="II83" s="1619"/>
      <c r="IJ83" s="1619"/>
      <c r="IK83" s="1619"/>
      <c r="IL83" s="1619"/>
      <c r="IM83" s="1619"/>
      <c r="IN83" s="1619"/>
      <c r="IO83" s="1619"/>
      <c r="IP83" s="1619"/>
      <c r="IQ83" s="1619"/>
      <c r="IR83" s="1619"/>
      <c r="IS83" s="1619"/>
      <c r="IT83" s="1619"/>
      <c r="IU83" s="1619"/>
      <c r="IV83" s="1619"/>
      <c r="IW83" s="1619"/>
      <c r="IX83" s="1619"/>
      <c r="IY83" s="1619"/>
      <c r="IZ83" s="1619"/>
      <c r="JA83" s="1619"/>
      <c r="JB83" s="1619"/>
      <c r="JC83" s="1619"/>
      <c r="JD83" s="1619"/>
      <c r="JE83" s="1619"/>
      <c r="JF83" s="1619"/>
      <c r="JG83" s="1619"/>
      <c r="JH83" s="1619"/>
      <c r="JI83" s="1619"/>
      <c r="JJ83" s="1619"/>
      <c r="JK83" s="1619"/>
      <c r="JL83" s="1619"/>
      <c r="JM83" s="1619"/>
      <c r="JN83" s="1619"/>
      <c r="JO83" s="1619"/>
      <c r="JP83" s="1619"/>
      <c r="JQ83" s="1619"/>
      <c r="JR83" s="1619"/>
      <c r="JS83" s="1619"/>
      <c r="JT83" s="1619"/>
      <c r="JU83" s="1619"/>
      <c r="JV83" s="1619"/>
      <c r="JW83" s="1619"/>
      <c r="JX83" s="1619"/>
      <c r="JY83" s="1619"/>
      <c r="JZ83" s="1619"/>
      <c r="KA83" s="1619"/>
      <c r="KB83" s="1619"/>
      <c r="KC83" s="1619"/>
      <c r="KD83" s="1619"/>
      <c r="KE83" s="1619"/>
      <c r="KF83" s="1619"/>
      <c r="KG83" s="1619"/>
      <c r="KH83" s="1619"/>
      <c r="KI83" s="1619"/>
      <c r="KJ83" s="1619"/>
      <c r="KK83" s="1619"/>
      <c r="KL83" s="1619"/>
      <c r="KM83" s="1619"/>
      <c r="KN83" s="1619"/>
      <c r="KO83" s="1619"/>
      <c r="KP83" s="1619"/>
      <c r="KQ83" s="1619"/>
      <c r="KR83" s="1619"/>
      <c r="KS83" s="1619"/>
      <c r="KT83" s="1619"/>
      <c r="KU83" s="1619"/>
      <c r="KV83" s="1619"/>
      <c r="KW83" s="1619"/>
      <c r="KX83" s="1619"/>
      <c r="KY83" s="1619"/>
      <c r="KZ83" s="1619"/>
      <c r="LA83" s="1619"/>
      <c r="LB83" s="1619"/>
      <c r="LC83" s="1619"/>
      <c r="LD83" s="1619"/>
      <c r="LE83" s="1619"/>
      <c r="LF83" s="1619"/>
      <c r="LG83" s="1619"/>
      <c r="LH83" s="1619"/>
      <c r="LI83" s="1619"/>
      <c r="LJ83" s="1619"/>
      <c r="LK83" s="1619"/>
      <c r="LL83" s="1619"/>
      <c r="LM83" s="1619"/>
      <c r="LN83" s="1619"/>
      <c r="LO83" s="1619"/>
      <c r="LP83" s="1619"/>
      <c r="LQ83" s="1619"/>
      <c r="LR83" s="1619"/>
      <c r="LS83" s="1619"/>
      <c r="LT83" s="1619"/>
      <c r="LU83" s="1619"/>
      <c r="LV83" s="1619"/>
      <c r="LW83" s="1619"/>
      <c r="LX83" s="1619"/>
      <c r="LY83" s="1619"/>
      <c r="LZ83" s="1619"/>
      <c r="MA83" s="1619"/>
      <c r="MB83" s="1619"/>
      <c r="MC83" s="1619"/>
      <c r="MD83" s="1619"/>
      <c r="ME83" s="1619"/>
      <c r="MF83" s="1619"/>
      <c r="MG83" s="1619"/>
      <c r="MH83" s="1619"/>
      <c r="MI83" s="1619"/>
      <c r="MJ83" s="1619"/>
      <c r="MK83" s="1619"/>
      <c r="ML83" s="1619"/>
      <c r="MM83" s="1619"/>
      <c r="MN83" s="1619"/>
      <c r="MO83" s="1619"/>
      <c r="MP83" s="1619"/>
      <c r="MQ83" s="1619"/>
      <c r="MR83" s="1619"/>
      <c r="MS83" s="1619"/>
      <c r="MT83" s="1619"/>
      <c r="MU83" s="1619"/>
      <c r="MV83" s="1619"/>
      <c r="MW83" s="1619"/>
      <c r="MX83" s="1619"/>
      <c r="MY83" s="1619"/>
      <c r="MZ83" s="1619"/>
      <c r="NA83" s="1619"/>
      <c r="NB83" s="1619"/>
      <c r="NC83" s="1619"/>
      <c r="ND83" s="1619"/>
      <c r="NE83" s="1619"/>
      <c r="NF83" s="1619"/>
      <c r="NG83" s="1619"/>
      <c r="NH83" s="1619"/>
      <c r="NI83" s="1619"/>
      <c r="NJ83" s="1619"/>
      <c r="NK83" s="1619"/>
      <c r="NL83" s="1619"/>
      <c r="NM83" s="1619"/>
      <c r="NN83" s="1619"/>
      <c r="NO83" s="1619"/>
      <c r="NP83" s="1619"/>
      <c r="NQ83" s="1619"/>
      <c r="NR83" s="1619"/>
      <c r="NS83" s="1619"/>
      <c r="NT83" s="1619"/>
      <c r="NU83" s="1619"/>
      <c r="NV83" s="1619"/>
      <c r="NW83" s="1619"/>
      <c r="NX83" s="1619"/>
      <c r="NY83" s="1619"/>
      <c r="NZ83" s="1619"/>
      <c r="OA83" s="1619"/>
      <c r="OB83" s="1619"/>
      <c r="OC83" s="1619"/>
      <c r="OD83" s="1619"/>
      <c r="OE83" s="345" t="s">
        <v>929</v>
      </c>
      <c r="OF83" s="345"/>
    </row>
    <row r="84" spans="1:396">
      <c r="A84" s="356">
        <f t="shared" si="52"/>
        <v>78</v>
      </c>
      <c r="B84" s="1618"/>
      <c r="C84" s="357">
        <f t="shared" si="27"/>
        <v>0</v>
      </c>
      <c r="D84" s="357">
        <f t="shared" si="27"/>
        <v>0</v>
      </c>
      <c r="E84" s="359">
        <f t="shared" si="41"/>
        <v>0</v>
      </c>
      <c r="F84" s="359">
        <f t="shared" si="28"/>
        <v>0</v>
      </c>
      <c r="G84" s="359">
        <f t="shared" si="42"/>
        <v>0</v>
      </c>
      <c r="H84" s="359">
        <f t="shared" si="29"/>
        <v>0</v>
      </c>
      <c r="I84" s="359">
        <f t="shared" si="43"/>
        <v>0</v>
      </c>
      <c r="J84" s="359">
        <f t="shared" si="30"/>
        <v>0</v>
      </c>
      <c r="K84" s="359">
        <f t="shared" si="44"/>
        <v>0</v>
      </c>
      <c r="L84" s="359">
        <f t="shared" si="31"/>
        <v>0</v>
      </c>
      <c r="M84" s="359">
        <f t="shared" si="45"/>
        <v>0</v>
      </c>
      <c r="N84" s="359">
        <f t="shared" si="32"/>
        <v>0</v>
      </c>
      <c r="O84" s="359">
        <f t="shared" si="46"/>
        <v>0</v>
      </c>
      <c r="P84" s="359">
        <f t="shared" si="33"/>
        <v>0</v>
      </c>
      <c r="Q84" s="359">
        <f t="shared" si="47"/>
        <v>0</v>
      </c>
      <c r="R84" s="359">
        <f t="shared" si="34"/>
        <v>0</v>
      </c>
      <c r="S84" s="359">
        <f t="shared" si="48"/>
        <v>0</v>
      </c>
      <c r="T84" s="359">
        <f t="shared" si="35"/>
        <v>0</v>
      </c>
      <c r="U84" s="359">
        <f t="shared" si="49"/>
        <v>0</v>
      </c>
      <c r="V84" s="359">
        <f t="shared" si="36"/>
        <v>0</v>
      </c>
      <c r="W84" s="359">
        <f t="shared" si="38"/>
        <v>0</v>
      </c>
      <c r="X84" s="359">
        <f t="shared" si="37"/>
        <v>0</v>
      </c>
      <c r="Y84" s="359">
        <f t="shared" si="39"/>
        <v>0</v>
      </c>
      <c r="Z84" s="359">
        <f t="shared" si="40"/>
        <v>0</v>
      </c>
      <c r="AA84" s="359">
        <f t="shared" si="50"/>
        <v>0</v>
      </c>
      <c r="AB84" s="359">
        <f t="shared" si="51"/>
        <v>0</v>
      </c>
      <c r="AC84" s="1619"/>
      <c r="AD84" s="1619"/>
      <c r="AE84" s="1619"/>
      <c r="AF84" s="1619"/>
      <c r="AG84" s="1619"/>
      <c r="AH84" s="1619"/>
      <c r="AI84" s="1619"/>
      <c r="AJ84" s="1619"/>
      <c r="AK84" s="1619"/>
      <c r="AL84" s="1619"/>
      <c r="AM84" s="1619"/>
      <c r="AN84" s="1619"/>
      <c r="AO84" s="1619"/>
      <c r="AP84" s="1619"/>
      <c r="AQ84" s="1619"/>
      <c r="AR84" s="1619"/>
      <c r="AS84" s="1619"/>
      <c r="AT84" s="1619"/>
      <c r="AU84" s="1619"/>
      <c r="AV84" s="1619"/>
      <c r="AW84" s="1619"/>
      <c r="AX84" s="1619"/>
      <c r="AY84" s="1619"/>
      <c r="AZ84" s="1619"/>
      <c r="BA84" s="1619"/>
      <c r="BB84" s="1619"/>
      <c r="BC84" s="1619"/>
      <c r="BD84" s="1619"/>
      <c r="BE84" s="1619"/>
      <c r="BF84" s="1619"/>
      <c r="BG84" s="1619"/>
      <c r="BH84" s="1619"/>
      <c r="BI84" s="1619"/>
      <c r="BJ84" s="1619"/>
      <c r="BK84" s="1619"/>
      <c r="BL84" s="1619"/>
      <c r="BM84" s="1619"/>
      <c r="BN84" s="1619"/>
      <c r="BO84" s="1619"/>
      <c r="BP84" s="1619"/>
      <c r="BQ84" s="1619"/>
      <c r="BR84" s="1619"/>
      <c r="BS84" s="1619"/>
      <c r="BT84" s="1619"/>
      <c r="BU84" s="1619"/>
      <c r="BV84" s="1619"/>
      <c r="BW84" s="1619"/>
      <c r="BX84" s="1619"/>
      <c r="BY84" s="1619"/>
      <c r="BZ84" s="1619"/>
      <c r="CA84" s="1619"/>
      <c r="CB84" s="1619"/>
      <c r="CC84" s="1619"/>
      <c r="CD84" s="1619"/>
      <c r="CE84" s="1619"/>
      <c r="CF84" s="1619"/>
      <c r="CG84" s="1619"/>
      <c r="CH84" s="1619"/>
      <c r="CI84" s="1619"/>
      <c r="CJ84" s="1619"/>
      <c r="CK84" s="1619"/>
      <c r="CL84" s="1619"/>
      <c r="CM84" s="1619"/>
      <c r="CN84" s="1619"/>
      <c r="CO84" s="1619"/>
      <c r="CP84" s="1619"/>
      <c r="CQ84" s="1619"/>
      <c r="CR84" s="1619"/>
      <c r="CS84" s="1619"/>
      <c r="CT84" s="1619"/>
      <c r="CU84" s="1619"/>
      <c r="CV84" s="1619"/>
      <c r="CW84" s="1619"/>
      <c r="CX84" s="1619"/>
      <c r="CY84" s="1619"/>
      <c r="CZ84" s="1619"/>
      <c r="DA84" s="1619"/>
      <c r="DB84" s="1619"/>
      <c r="DC84" s="1619"/>
      <c r="DD84" s="1619"/>
      <c r="DE84" s="1619"/>
      <c r="DF84" s="1619"/>
      <c r="DG84" s="1619"/>
      <c r="DH84" s="1619"/>
      <c r="DI84" s="1619"/>
      <c r="DJ84" s="1619"/>
      <c r="DK84" s="1619"/>
      <c r="DL84" s="1619"/>
      <c r="DM84" s="1619"/>
      <c r="DN84" s="1619"/>
      <c r="DO84" s="1619"/>
      <c r="DP84" s="1619"/>
      <c r="DQ84" s="1619"/>
      <c r="DR84" s="1619"/>
      <c r="DS84" s="1619"/>
      <c r="DT84" s="1619"/>
      <c r="DU84" s="1619"/>
      <c r="DV84" s="1619"/>
      <c r="DW84" s="1619"/>
      <c r="DX84" s="1619"/>
      <c r="DY84" s="1619"/>
      <c r="DZ84" s="1619"/>
      <c r="EA84" s="1619"/>
      <c r="EB84" s="1619"/>
      <c r="EC84" s="1619"/>
      <c r="ED84" s="1619"/>
      <c r="EE84" s="1619"/>
      <c r="EF84" s="1619"/>
      <c r="EG84" s="1619"/>
      <c r="EH84" s="1619"/>
      <c r="EI84" s="1619"/>
      <c r="EJ84" s="1619"/>
      <c r="EK84" s="1619"/>
      <c r="EL84" s="1619"/>
      <c r="EM84" s="1619"/>
      <c r="EN84" s="1619"/>
      <c r="EO84" s="1619"/>
      <c r="EP84" s="1619"/>
      <c r="EQ84" s="1619"/>
      <c r="ER84" s="1619"/>
      <c r="ES84" s="1619"/>
      <c r="ET84" s="1619"/>
      <c r="EU84" s="1619"/>
      <c r="EV84" s="1619"/>
      <c r="EW84" s="1619"/>
      <c r="EX84" s="1619"/>
      <c r="EY84" s="1619"/>
      <c r="EZ84" s="1619"/>
      <c r="FA84" s="1619"/>
      <c r="FB84" s="1619"/>
      <c r="FC84" s="1619"/>
      <c r="FD84" s="1619"/>
      <c r="FE84" s="1619"/>
      <c r="FF84" s="1619"/>
      <c r="FG84" s="1619"/>
      <c r="FH84" s="1619"/>
      <c r="FI84" s="1619"/>
      <c r="FJ84" s="1619"/>
      <c r="FK84" s="1619"/>
      <c r="FL84" s="1619"/>
      <c r="FM84" s="1619"/>
      <c r="FN84" s="1619"/>
      <c r="FO84" s="1619"/>
      <c r="FP84" s="1619"/>
      <c r="FQ84" s="1619"/>
      <c r="FR84" s="1619"/>
      <c r="FS84" s="1619"/>
      <c r="FT84" s="1619"/>
      <c r="FU84" s="1619"/>
      <c r="FV84" s="1619"/>
      <c r="FW84" s="1619"/>
      <c r="FX84" s="1619"/>
      <c r="FY84" s="1619"/>
      <c r="FZ84" s="1619"/>
      <c r="GA84" s="1619"/>
      <c r="GB84" s="1619"/>
      <c r="GC84" s="1619"/>
      <c r="GD84" s="1619"/>
      <c r="GE84" s="1619"/>
      <c r="GF84" s="1619"/>
      <c r="GG84" s="1619"/>
      <c r="GH84" s="1619"/>
      <c r="GI84" s="1619"/>
      <c r="GJ84" s="1619"/>
      <c r="GK84" s="1619"/>
      <c r="GL84" s="1619"/>
      <c r="GM84" s="1619"/>
      <c r="GN84" s="1619"/>
      <c r="GO84" s="1619"/>
      <c r="GP84" s="1619"/>
      <c r="GQ84" s="1619"/>
      <c r="GR84" s="1619"/>
      <c r="GS84" s="1619"/>
      <c r="GT84" s="1619"/>
      <c r="GU84" s="1619"/>
      <c r="GV84" s="1619"/>
      <c r="GW84" s="1619"/>
      <c r="GX84" s="1619"/>
      <c r="GY84" s="1619"/>
      <c r="GZ84" s="1619"/>
      <c r="HA84" s="1619"/>
      <c r="HB84" s="1619"/>
      <c r="HC84" s="1619"/>
      <c r="HD84" s="1619"/>
      <c r="HE84" s="1619"/>
      <c r="HF84" s="1619"/>
      <c r="HG84" s="1619"/>
      <c r="HH84" s="1619"/>
      <c r="HI84" s="1619"/>
      <c r="HJ84" s="1619"/>
      <c r="HK84" s="1619"/>
      <c r="HL84" s="1619"/>
      <c r="HM84" s="1619"/>
      <c r="HN84" s="1619"/>
      <c r="HO84" s="1619"/>
      <c r="HP84" s="1619"/>
      <c r="HQ84" s="1619"/>
      <c r="HR84" s="1619"/>
      <c r="HS84" s="1619"/>
      <c r="HT84" s="1619"/>
      <c r="HU84" s="1619"/>
      <c r="HV84" s="1619"/>
      <c r="HW84" s="1619"/>
      <c r="HX84" s="1619"/>
      <c r="HY84" s="1619"/>
      <c r="HZ84" s="1619"/>
      <c r="IA84" s="1619"/>
      <c r="IB84" s="1619"/>
      <c r="IC84" s="1619"/>
      <c r="ID84" s="1619"/>
      <c r="IE84" s="1619"/>
      <c r="IF84" s="1619"/>
      <c r="IG84" s="1619"/>
      <c r="IH84" s="1619"/>
      <c r="II84" s="1619"/>
      <c r="IJ84" s="1619"/>
      <c r="IK84" s="1619"/>
      <c r="IL84" s="1619"/>
      <c r="IM84" s="1619"/>
      <c r="IN84" s="1619"/>
      <c r="IO84" s="1619"/>
      <c r="IP84" s="1619"/>
      <c r="IQ84" s="1619"/>
      <c r="IR84" s="1619"/>
      <c r="IS84" s="1619"/>
      <c r="IT84" s="1619"/>
      <c r="IU84" s="1619"/>
      <c r="IV84" s="1619"/>
      <c r="IW84" s="1619"/>
      <c r="IX84" s="1619"/>
      <c r="IY84" s="1619"/>
      <c r="IZ84" s="1619"/>
      <c r="JA84" s="1619"/>
      <c r="JB84" s="1619"/>
      <c r="JC84" s="1619"/>
      <c r="JD84" s="1619"/>
      <c r="JE84" s="1619"/>
      <c r="JF84" s="1619"/>
      <c r="JG84" s="1619"/>
      <c r="JH84" s="1619"/>
      <c r="JI84" s="1619"/>
      <c r="JJ84" s="1619"/>
      <c r="JK84" s="1619"/>
      <c r="JL84" s="1619"/>
      <c r="JM84" s="1619"/>
      <c r="JN84" s="1619"/>
      <c r="JO84" s="1619"/>
      <c r="JP84" s="1619"/>
      <c r="JQ84" s="1619"/>
      <c r="JR84" s="1619"/>
      <c r="JS84" s="1619"/>
      <c r="JT84" s="1619"/>
      <c r="JU84" s="1619"/>
      <c r="JV84" s="1619"/>
      <c r="JW84" s="1619"/>
      <c r="JX84" s="1619"/>
      <c r="JY84" s="1619"/>
      <c r="JZ84" s="1619"/>
      <c r="KA84" s="1619"/>
      <c r="KB84" s="1619"/>
      <c r="KC84" s="1619"/>
      <c r="KD84" s="1619"/>
      <c r="KE84" s="1619"/>
      <c r="KF84" s="1619"/>
      <c r="KG84" s="1619"/>
      <c r="KH84" s="1619"/>
      <c r="KI84" s="1619"/>
      <c r="KJ84" s="1619"/>
      <c r="KK84" s="1619"/>
      <c r="KL84" s="1619"/>
      <c r="KM84" s="1619"/>
      <c r="KN84" s="1619"/>
      <c r="KO84" s="1619"/>
      <c r="KP84" s="1619"/>
      <c r="KQ84" s="1619"/>
      <c r="KR84" s="1619"/>
      <c r="KS84" s="1619"/>
      <c r="KT84" s="1619"/>
      <c r="KU84" s="1619"/>
      <c r="KV84" s="1619"/>
      <c r="KW84" s="1619"/>
      <c r="KX84" s="1619"/>
      <c r="KY84" s="1619"/>
      <c r="KZ84" s="1619"/>
      <c r="LA84" s="1619"/>
      <c r="LB84" s="1619"/>
      <c r="LC84" s="1619"/>
      <c r="LD84" s="1619"/>
      <c r="LE84" s="1619"/>
      <c r="LF84" s="1619"/>
      <c r="LG84" s="1619"/>
      <c r="LH84" s="1619"/>
      <c r="LI84" s="1619"/>
      <c r="LJ84" s="1619"/>
      <c r="LK84" s="1619"/>
      <c r="LL84" s="1619"/>
      <c r="LM84" s="1619"/>
      <c r="LN84" s="1619"/>
      <c r="LO84" s="1619"/>
      <c r="LP84" s="1619"/>
      <c r="LQ84" s="1619"/>
      <c r="LR84" s="1619"/>
      <c r="LS84" s="1619"/>
      <c r="LT84" s="1619"/>
      <c r="LU84" s="1619"/>
      <c r="LV84" s="1619"/>
      <c r="LW84" s="1619"/>
      <c r="LX84" s="1619"/>
      <c r="LY84" s="1619"/>
      <c r="LZ84" s="1619"/>
      <c r="MA84" s="1619"/>
      <c r="MB84" s="1619"/>
      <c r="MC84" s="1619"/>
      <c r="MD84" s="1619"/>
      <c r="ME84" s="1619"/>
      <c r="MF84" s="1619"/>
      <c r="MG84" s="1619"/>
      <c r="MH84" s="1619"/>
      <c r="MI84" s="1619"/>
      <c r="MJ84" s="1619"/>
      <c r="MK84" s="1619"/>
      <c r="ML84" s="1619"/>
      <c r="MM84" s="1619"/>
      <c r="MN84" s="1619"/>
      <c r="MO84" s="1619"/>
      <c r="MP84" s="1619"/>
      <c r="MQ84" s="1619"/>
      <c r="MR84" s="1619"/>
      <c r="MS84" s="1619"/>
      <c r="MT84" s="1619"/>
      <c r="MU84" s="1619"/>
      <c r="MV84" s="1619"/>
      <c r="MW84" s="1619"/>
      <c r="MX84" s="1619"/>
      <c r="MY84" s="1619"/>
      <c r="MZ84" s="1619"/>
      <c r="NA84" s="1619"/>
      <c r="NB84" s="1619"/>
      <c r="NC84" s="1619"/>
      <c r="ND84" s="1619"/>
      <c r="NE84" s="1619"/>
      <c r="NF84" s="1619"/>
      <c r="NG84" s="1619"/>
      <c r="NH84" s="1619"/>
      <c r="NI84" s="1619"/>
      <c r="NJ84" s="1619"/>
      <c r="NK84" s="1619"/>
      <c r="NL84" s="1619"/>
      <c r="NM84" s="1619"/>
      <c r="NN84" s="1619"/>
      <c r="NO84" s="1619"/>
      <c r="NP84" s="1619"/>
      <c r="NQ84" s="1619"/>
      <c r="NR84" s="1619"/>
      <c r="NS84" s="1619"/>
      <c r="NT84" s="1619"/>
      <c r="NU84" s="1619"/>
      <c r="NV84" s="1619"/>
      <c r="NW84" s="1619"/>
      <c r="NX84" s="1619"/>
      <c r="NY84" s="1619"/>
      <c r="NZ84" s="1619"/>
      <c r="OA84" s="1619"/>
      <c r="OB84" s="1619"/>
      <c r="OC84" s="1619"/>
      <c r="OD84" s="1619"/>
      <c r="OE84" s="345" t="s">
        <v>929</v>
      </c>
      <c r="OF84" s="345"/>
    </row>
    <row r="85" spans="1:396">
      <c r="A85" s="356">
        <f t="shared" si="52"/>
        <v>79</v>
      </c>
      <c r="B85" s="1618"/>
      <c r="C85" s="357">
        <f t="shared" si="27"/>
        <v>0</v>
      </c>
      <c r="D85" s="357">
        <f t="shared" si="27"/>
        <v>0</v>
      </c>
      <c r="E85" s="359">
        <f t="shared" si="41"/>
        <v>0</v>
      </c>
      <c r="F85" s="359">
        <f t="shared" si="28"/>
        <v>0</v>
      </c>
      <c r="G85" s="359">
        <f t="shared" si="42"/>
        <v>0</v>
      </c>
      <c r="H85" s="359">
        <f t="shared" si="29"/>
        <v>0</v>
      </c>
      <c r="I85" s="359">
        <f t="shared" si="43"/>
        <v>0</v>
      </c>
      <c r="J85" s="359">
        <f t="shared" si="30"/>
        <v>0</v>
      </c>
      <c r="K85" s="359">
        <f t="shared" si="44"/>
        <v>0</v>
      </c>
      <c r="L85" s="359">
        <f t="shared" si="31"/>
        <v>0</v>
      </c>
      <c r="M85" s="359">
        <f t="shared" si="45"/>
        <v>0</v>
      </c>
      <c r="N85" s="359">
        <f t="shared" si="32"/>
        <v>0</v>
      </c>
      <c r="O85" s="359">
        <f t="shared" si="46"/>
        <v>0</v>
      </c>
      <c r="P85" s="359">
        <f t="shared" si="33"/>
        <v>0</v>
      </c>
      <c r="Q85" s="359">
        <f t="shared" si="47"/>
        <v>0</v>
      </c>
      <c r="R85" s="359">
        <f t="shared" si="34"/>
        <v>0</v>
      </c>
      <c r="S85" s="359">
        <f t="shared" si="48"/>
        <v>0</v>
      </c>
      <c r="T85" s="359">
        <f t="shared" si="35"/>
        <v>0</v>
      </c>
      <c r="U85" s="359">
        <f t="shared" si="49"/>
        <v>0</v>
      </c>
      <c r="V85" s="359">
        <f t="shared" si="36"/>
        <v>0</v>
      </c>
      <c r="W85" s="359">
        <f t="shared" si="38"/>
        <v>0</v>
      </c>
      <c r="X85" s="359">
        <f t="shared" si="37"/>
        <v>0</v>
      </c>
      <c r="Y85" s="359">
        <f t="shared" si="39"/>
        <v>0</v>
      </c>
      <c r="Z85" s="359">
        <f t="shared" si="40"/>
        <v>0</v>
      </c>
      <c r="AA85" s="359">
        <f t="shared" si="50"/>
        <v>0</v>
      </c>
      <c r="AB85" s="359">
        <f t="shared" si="51"/>
        <v>0</v>
      </c>
      <c r="AC85" s="1619"/>
      <c r="AD85" s="1619"/>
      <c r="AE85" s="1619"/>
      <c r="AF85" s="1619"/>
      <c r="AG85" s="1619"/>
      <c r="AH85" s="1619"/>
      <c r="AI85" s="1619"/>
      <c r="AJ85" s="1619"/>
      <c r="AK85" s="1619"/>
      <c r="AL85" s="1619"/>
      <c r="AM85" s="1619"/>
      <c r="AN85" s="1619"/>
      <c r="AO85" s="1619"/>
      <c r="AP85" s="1619"/>
      <c r="AQ85" s="1619"/>
      <c r="AR85" s="1619"/>
      <c r="AS85" s="1619"/>
      <c r="AT85" s="1619"/>
      <c r="AU85" s="1619"/>
      <c r="AV85" s="1619"/>
      <c r="AW85" s="1619"/>
      <c r="AX85" s="1619"/>
      <c r="AY85" s="1619"/>
      <c r="AZ85" s="1619"/>
      <c r="BA85" s="1619"/>
      <c r="BB85" s="1619"/>
      <c r="BC85" s="1619"/>
      <c r="BD85" s="1619"/>
      <c r="BE85" s="1619"/>
      <c r="BF85" s="1619"/>
      <c r="BG85" s="1619"/>
      <c r="BH85" s="1619"/>
      <c r="BI85" s="1619"/>
      <c r="BJ85" s="1619"/>
      <c r="BK85" s="1619"/>
      <c r="BL85" s="1619"/>
      <c r="BM85" s="1619"/>
      <c r="BN85" s="1619"/>
      <c r="BO85" s="1619"/>
      <c r="BP85" s="1619"/>
      <c r="BQ85" s="1619"/>
      <c r="BR85" s="1619"/>
      <c r="BS85" s="1619"/>
      <c r="BT85" s="1619"/>
      <c r="BU85" s="1619"/>
      <c r="BV85" s="1619"/>
      <c r="BW85" s="1619"/>
      <c r="BX85" s="1619"/>
      <c r="BY85" s="1619"/>
      <c r="BZ85" s="1619"/>
      <c r="CA85" s="1619"/>
      <c r="CB85" s="1619"/>
      <c r="CC85" s="1619"/>
      <c r="CD85" s="1619"/>
      <c r="CE85" s="1619"/>
      <c r="CF85" s="1619"/>
      <c r="CG85" s="1619"/>
      <c r="CH85" s="1619"/>
      <c r="CI85" s="1619"/>
      <c r="CJ85" s="1619"/>
      <c r="CK85" s="1619"/>
      <c r="CL85" s="1619"/>
      <c r="CM85" s="1619"/>
      <c r="CN85" s="1619"/>
      <c r="CO85" s="1619"/>
      <c r="CP85" s="1619"/>
      <c r="CQ85" s="1619"/>
      <c r="CR85" s="1619"/>
      <c r="CS85" s="1619"/>
      <c r="CT85" s="1619"/>
      <c r="CU85" s="1619"/>
      <c r="CV85" s="1619"/>
      <c r="CW85" s="1619"/>
      <c r="CX85" s="1619"/>
      <c r="CY85" s="1619"/>
      <c r="CZ85" s="1619"/>
      <c r="DA85" s="1619"/>
      <c r="DB85" s="1619"/>
      <c r="DC85" s="1619"/>
      <c r="DD85" s="1619"/>
      <c r="DE85" s="1619"/>
      <c r="DF85" s="1619"/>
      <c r="DG85" s="1619"/>
      <c r="DH85" s="1619"/>
      <c r="DI85" s="1619"/>
      <c r="DJ85" s="1619"/>
      <c r="DK85" s="1619"/>
      <c r="DL85" s="1619"/>
      <c r="DM85" s="1619"/>
      <c r="DN85" s="1619"/>
      <c r="DO85" s="1619"/>
      <c r="DP85" s="1619"/>
      <c r="DQ85" s="1619"/>
      <c r="DR85" s="1619"/>
      <c r="DS85" s="1619"/>
      <c r="DT85" s="1619"/>
      <c r="DU85" s="1619"/>
      <c r="DV85" s="1619"/>
      <c r="DW85" s="1619"/>
      <c r="DX85" s="1619"/>
      <c r="DY85" s="1619"/>
      <c r="DZ85" s="1619"/>
      <c r="EA85" s="1619"/>
      <c r="EB85" s="1619"/>
      <c r="EC85" s="1619"/>
      <c r="ED85" s="1619"/>
      <c r="EE85" s="1619"/>
      <c r="EF85" s="1619"/>
      <c r="EG85" s="1619"/>
      <c r="EH85" s="1619"/>
      <c r="EI85" s="1619"/>
      <c r="EJ85" s="1619"/>
      <c r="EK85" s="1619"/>
      <c r="EL85" s="1619"/>
      <c r="EM85" s="1619"/>
      <c r="EN85" s="1619"/>
      <c r="EO85" s="1619"/>
      <c r="EP85" s="1619"/>
      <c r="EQ85" s="1619"/>
      <c r="ER85" s="1619"/>
      <c r="ES85" s="1619"/>
      <c r="ET85" s="1619"/>
      <c r="EU85" s="1619"/>
      <c r="EV85" s="1619"/>
      <c r="EW85" s="1619"/>
      <c r="EX85" s="1619"/>
      <c r="EY85" s="1619"/>
      <c r="EZ85" s="1619"/>
      <c r="FA85" s="1619"/>
      <c r="FB85" s="1619"/>
      <c r="FC85" s="1619"/>
      <c r="FD85" s="1619"/>
      <c r="FE85" s="1619"/>
      <c r="FF85" s="1619"/>
      <c r="FG85" s="1619"/>
      <c r="FH85" s="1619"/>
      <c r="FI85" s="1619"/>
      <c r="FJ85" s="1619"/>
      <c r="FK85" s="1619"/>
      <c r="FL85" s="1619"/>
      <c r="FM85" s="1619"/>
      <c r="FN85" s="1619"/>
      <c r="FO85" s="1619"/>
      <c r="FP85" s="1619"/>
      <c r="FQ85" s="1619"/>
      <c r="FR85" s="1619"/>
      <c r="FS85" s="1619"/>
      <c r="FT85" s="1619"/>
      <c r="FU85" s="1619"/>
      <c r="FV85" s="1619"/>
      <c r="FW85" s="1619"/>
      <c r="FX85" s="1619"/>
      <c r="FY85" s="1619"/>
      <c r="FZ85" s="1619"/>
      <c r="GA85" s="1619"/>
      <c r="GB85" s="1619"/>
      <c r="GC85" s="1619"/>
      <c r="GD85" s="1619"/>
      <c r="GE85" s="1619"/>
      <c r="GF85" s="1619"/>
      <c r="GG85" s="1619"/>
      <c r="GH85" s="1619"/>
      <c r="GI85" s="1619"/>
      <c r="GJ85" s="1619"/>
      <c r="GK85" s="1619"/>
      <c r="GL85" s="1619"/>
      <c r="GM85" s="1619"/>
      <c r="GN85" s="1619"/>
      <c r="GO85" s="1619"/>
      <c r="GP85" s="1619"/>
      <c r="GQ85" s="1619"/>
      <c r="GR85" s="1619"/>
      <c r="GS85" s="1619"/>
      <c r="GT85" s="1619"/>
      <c r="GU85" s="1619"/>
      <c r="GV85" s="1619"/>
      <c r="GW85" s="1619"/>
      <c r="GX85" s="1619"/>
      <c r="GY85" s="1619"/>
      <c r="GZ85" s="1619"/>
      <c r="HA85" s="1619"/>
      <c r="HB85" s="1619"/>
      <c r="HC85" s="1619"/>
      <c r="HD85" s="1619"/>
      <c r="HE85" s="1619"/>
      <c r="HF85" s="1619"/>
      <c r="HG85" s="1619"/>
      <c r="HH85" s="1619"/>
      <c r="HI85" s="1619"/>
      <c r="HJ85" s="1619"/>
      <c r="HK85" s="1619"/>
      <c r="HL85" s="1619"/>
      <c r="HM85" s="1619"/>
      <c r="HN85" s="1619"/>
      <c r="HO85" s="1619"/>
      <c r="HP85" s="1619"/>
      <c r="HQ85" s="1619"/>
      <c r="HR85" s="1619"/>
      <c r="HS85" s="1619"/>
      <c r="HT85" s="1619"/>
      <c r="HU85" s="1619"/>
      <c r="HV85" s="1619"/>
      <c r="HW85" s="1619"/>
      <c r="HX85" s="1619"/>
      <c r="HY85" s="1619"/>
      <c r="HZ85" s="1619"/>
      <c r="IA85" s="1619"/>
      <c r="IB85" s="1619"/>
      <c r="IC85" s="1619"/>
      <c r="ID85" s="1619"/>
      <c r="IE85" s="1619"/>
      <c r="IF85" s="1619"/>
      <c r="IG85" s="1619"/>
      <c r="IH85" s="1619"/>
      <c r="II85" s="1619"/>
      <c r="IJ85" s="1619"/>
      <c r="IK85" s="1619"/>
      <c r="IL85" s="1619"/>
      <c r="IM85" s="1619"/>
      <c r="IN85" s="1619"/>
      <c r="IO85" s="1619"/>
      <c r="IP85" s="1619"/>
      <c r="IQ85" s="1619"/>
      <c r="IR85" s="1619"/>
      <c r="IS85" s="1619"/>
      <c r="IT85" s="1619"/>
      <c r="IU85" s="1619"/>
      <c r="IV85" s="1619"/>
      <c r="IW85" s="1619"/>
      <c r="IX85" s="1619"/>
      <c r="IY85" s="1619"/>
      <c r="IZ85" s="1619"/>
      <c r="JA85" s="1619"/>
      <c r="JB85" s="1619"/>
      <c r="JC85" s="1619"/>
      <c r="JD85" s="1619"/>
      <c r="JE85" s="1619"/>
      <c r="JF85" s="1619"/>
      <c r="JG85" s="1619"/>
      <c r="JH85" s="1619"/>
      <c r="JI85" s="1619"/>
      <c r="JJ85" s="1619"/>
      <c r="JK85" s="1619"/>
      <c r="JL85" s="1619"/>
      <c r="JM85" s="1619"/>
      <c r="JN85" s="1619"/>
      <c r="JO85" s="1619"/>
      <c r="JP85" s="1619"/>
      <c r="JQ85" s="1619"/>
      <c r="JR85" s="1619"/>
      <c r="JS85" s="1619"/>
      <c r="JT85" s="1619"/>
      <c r="JU85" s="1619"/>
      <c r="JV85" s="1619"/>
      <c r="JW85" s="1619"/>
      <c r="JX85" s="1619"/>
      <c r="JY85" s="1619"/>
      <c r="JZ85" s="1619"/>
      <c r="KA85" s="1619"/>
      <c r="KB85" s="1619"/>
      <c r="KC85" s="1619"/>
      <c r="KD85" s="1619"/>
      <c r="KE85" s="1619"/>
      <c r="KF85" s="1619"/>
      <c r="KG85" s="1619"/>
      <c r="KH85" s="1619"/>
      <c r="KI85" s="1619"/>
      <c r="KJ85" s="1619"/>
      <c r="KK85" s="1619"/>
      <c r="KL85" s="1619"/>
      <c r="KM85" s="1619"/>
      <c r="KN85" s="1619"/>
      <c r="KO85" s="1619"/>
      <c r="KP85" s="1619"/>
      <c r="KQ85" s="1619"/>
      <c r="KR85" s="1619"/>
      <c r="KS85" s="1619"/>
      <c r="KT85" s="1619"/>
      <c r="KU85" s="1619"/>
      <c r="KV85" s="1619"/>
      <c r="KW85" s="1619"/>
      <c r="KX85" s="1619"/>
      <c r="KY85" s="1619"/>
      <c r="KZ85" s="1619"/>
      <c r="LA85" s="1619"/>
      <c r="LB85" s="1619"/>
      <c r="LC85" s="1619"/>
      <c r="LD85" s="1619"/>
      <c r="LE85" s="1619"/>
      <c r="LF85" s="1619"/>
      <c r="LG85" s="1619"/>
      <c r="LH85" s="1619"/>
      <c r="LI85" s="1619"/>
      <c r="LJ85" s="1619"/>
      <c r="LK85" s="1619"/>
      <c r="LL85" s="1619"/>
      <c r="LM85" s="1619"/>
      <c r="LN85" s="1619"/>
      <c r="LO85" s="1619"/>
      <c r="LP85" s="1619"/>
      <c r="LQ85" s="1619"/>
      <c r="LR85" s="1619"/>
      <c r="LS85" s="1619"/>
      <c r="LT85" s="1619"/>
      <c r="LU85" s="1619"/>
      <c r="LV85" s="1619"/>
      <c r="LW85" s="1619"/>
      <c r="LX85" s="1619"/>
      <c r="LY85" s="1619"/>
      <c r="LZ85" s="1619"/>
      <c r="MA85" s="1619"/>
      <c r="MB85" s="1619"/>
      <c r="MC85" s="1619"/>
      <c r="MD85" s="1619"/>
      <c r="ME85" s="1619"/>
      <c r="MF85" s="1619"/>
      <c r="MG85" s="1619"/>
      <c r="MH85" s="1619"/>
      <c r="MI85" s="1619"/>
      <c r="MJ85" s="1619"/>
      <c r="MK85" s="1619"/>
      <c r="ML85" s="1619"/>
      <c r="MM85" s="1619"/>
      <c r="MN85" s="1619"/>
      <c r="MO85" s="1619"/>
      <c r="MP85" s="1619"/>
      <c r="MQ85" s="1619"/>
      <c r="MR85" s="1619"/>
      <c r="MS85" s="1619"/>
      <c r="MT85" s="1619"/>
      <c r="MU85" s="1619"/>
      <c r="MV85" s="1619"/>
      <c r="MW85" s="1619"/>
      <c r="MX85" s="1619"/>
      <c r="MY85" s="1619"/>
      <c r="MZ85" s="1619"/>
      <c r="NA85" s="1619"/>
      <c r="NB85" s="1619"/>
      <c r="NC85" s="1619"/>
      <c r="ND85" s="1619"/>
      <c r="NE85" s="1619"/>
      <c r="NF85" s="1619"/>
      <c r="NG85" s="1619"/>
      <c r="NH85" s="1619"/>
      <c r="NI85" s="1619"/>
      <c r="NJ85" s="1619"/>
      <c r="NK85" s="1619"/>
      <c r="NL85" s="1619"/>
      <c r="NM85" s="1619"/>
      <c r="NN85" s="1619"/>
      <c r="NO85" s="1619"/>
      <c r="NP85" s="1619"/>
      <c r="NQ85" s="1619"/>
      <c r="NR85" s="1619"/>
      <c r="NS85" s="1619"/>
      <c r="NT85" s="1619"/>
      <c r="NU85" s="1619"/>
      <c r="NV85" s="1619"/>
      <c r="NW85" s="1619"/>
      <c r="NX85" s="1619"/>
      <c r="NY85" s="1619"/>
      <c r="NZ85" s="1619"/>
      <c r="OA85" s="1619"/>
      <c r="OB85" s="1619"/>
      <c r="OC85" s="1619"/>
      <c r="OD85" s="1619"/>
      <c r="OE85" s="345" t="s">
        <v>929</v>
      </c>
      <c r="OF85" s="345"/>
    </row>
    <row r="86" spans="1:396">
      <c r="A86" s="356">
        <f t="shared" si="52"/>
        <v>80</v>
      </c>
      <c r="B86" s="1618"/>
      <c r="C86" s="357">
        <f t="shared" si="27"/>
        <v>0</v>
      </c>
      <c r="D86" s="357">
        <f t="shared" si="27"/>
        <v>0</v>
      </c>
      <c r="E86" s="359">
        <f t="shared" si="41"/>
        <v>0</v>
      </c>
      <c r="F86" s="359">
        <f t="shared" si="28"/>
        <v>0</v>
      </c>
      <c r="G86" s="359">
        <f t="shared" si="42"/>
        <v>0</v>
      </c>
      <c r="H86" s="359">
        <f t="shared" si="29"/>
        <v>0</v>
      </c>
      <c r="I86" s="359">
        <f t="shared" si="43"/>
        <v>0</v>
      </c>
      <c r="J86" s="359">
        <f t="shared" si="30"/>
        <v>0</v>
      </c>
      <c r="K86" s="359">
        <f t="shared" si="44"/>
        <v>0</v>
      </c>
      <c r="L86" s="359">
        <f t="shared" si="31"/>
        <v>0</v>
      </c>
      <c r="M86" s="359">
        <f t="shared" si="45"/>
        <v>0</v>
      </c>
      <c r="N86" s="359">
        <f t="shared" si="32"/>
        <v>0</v>
      </c>
      <c r="O86" s="359">
        <f t="shared" si="46"/>
        <v>0</v>
      </c>
      <c r="P86" s="359">
        <f t="shared" si="33"/>
        <v>0</v>
      </c>
      <c r="Q86" s="359">
        <f t="shared" si="47"/>
        <v>0</v>
      </c>
      <c r="R86" s="359">
        <f t="shared" si="34"/>
        <v>0</v>
      </c>
      <c r="S86" s="359">
        <f t="shared" si="48"/>
        <v>0</v>
      </c>
      <c r="T86" s="359">
        <f t="shared" si="35"/>
        <v>0</v>
      </c>
      <c r="U86" s="359">
        <f t="shared" si="49"/>
        <v>0</v>
      </c>
      <c r="V86" s="359">
        <f t="shared" si="36"/>
        <v>0</v>
      </c>
      <c r="W86" s="359">
        <f t="shared" si="38"/>
        <v>0</v>
      </c>
      <c r="X86" s="359">
        <f t="shared" si="37"/>
        <v>0</v>
      </c>
      <c r="Y86" s="359">
        <f t="shared" si="39"/>
        <v>0</v>
      </c>
      <c r="Z86" s="359">
        <f t="shared" si="40"/>
        <v>0</v>
      </c>
      <c r="AA86" s="359">
        <f t="shared" si="50"/>
        <v>0</v>
      </c>
      <c r="AB86" s="359">
        <f t="shared" si="51"/>
        <v>0</v>
      </c>
      <c r="AC86" s="1619"/>
      <c r="AD86" s="1619"/>
      <c r="AE86" s="1619"/>
      <c r="AF86" s="1619"/>
      <c r="AG86" s="1619"/>
      <c r="AH86" s="1619"/>
      <c r="AI86" s="1619"/>
      <c r="AJ86" s="1619"/>
      <c r="AK86" s="1619"/>
      <c r="AL86" s="1619"/>
      <c r="AM86" s="1619"/>
      <c r="AN86" s="1619"/>
      <c r="AO86" s="1619"/>
      <c r="AP86" s="1619"/>
      <c r="AQ86" s="1619"/>
      <c r="AR86" s="1619"/>
      <c r="AS86" s="1619"/>
      <c r="AT86" s="1619"/>
      <c r="AU86" s="1619"/>
      <c r="AV86" s="1619"/>
      <c r="AW86" s="1619"/>
      <c r="AX86" s="1619"/>
      <c r="AY86" s="1619"/>
      <c r="AZ86" s="1619"/>
      <c r="BA86" s="1619"/>
      <c r="BB86" s="1619"/>
      <c r="BC86" s="1619"/>
      <c r="BD86" s="1619"/>
      <c r="BE86" s="1619"/>
      <c r="BF86" s="1619"/>
      <c r="BG86" s="1619"/>
      <c r="BH86" s="1619"/>
      <c r="BI86" s="1619"/>
      <c r="BJ86" s="1619"/>
      <c r="BK86" s="1619"/>
      <c r="BL86" s="1619"/>
      <c r="BM86" s="1619"/>
      <c r="BN86" s="1619"/>
      <c r="BO86" s="1619"/>
      <c r="BP86" s="1619"/>
      <c r="BQ86" s="1619"/>
      <c r="BR86" s="1619"/>
      <c r="BS86" s="1619"/>
      <c r="BT86" s="1619"/>
      <c r="BU86" s="1619"/>
      <c r="BV86" s="1619"/>
      <c r="BW86" s="1619"/>
      <c r="BX86" s="1619"/>
      <c r="BY86" s="1619"/>
      <c r="BZ86" s="1619"/>
      <c r="CA86" s="1619"/>
      <c r="CB86" s="1619"/>
      <c r="CC86" s="1619"/>
      <c r="CD86" s="1619"/>
      <c r="CE86" s="1619"/>
      <c r="CF86" s="1619"/>
      <c r="CG86" s="1619"/>
      <c r="CH86" s="1619"/>
      <c r="CI86" s="1619"/>
      <c r="CJ86" s="1619"/>
      <c r="CK86" s="1619"/>
      <c r="CL86" s="1619"/>
      <c r="CM86" s="1619"/>
      <c r="CN86" s="1619"/>
      <c r="CO86" s="1619"/>
      <c r="CP86" s="1619"/>
      <c r="CQ86" s="1619"/>
      <c r="CR86" s="1619"/>
      <c r="CS86" s="1619"/>
      <c r="CT86" s="1619"/>
      <c r="CU86" s="1619"/>
      <c r="CV86" s="1619"/>
      <c r="CW86" s="1619"/>
      <c r="CX86" s="1619"/>
      <c r="CY86" s="1619"/>
      <c r="CZ86" s="1619"/>
      <c r="DA86" s="1619"/>
      <c r="DB86" s="1619"/>
      <c r="DC86" s="1619"/>
      <c r="DD86" s="1619"/>
      <c r="DE86" s="1619"/>
      <c r="DF86" s="1619"/>
      <c r="DG86" s="1619"/>
      <c r="DH86" s="1619"/>
      <c r="DI86" s="1619"/>
      <c r="DJ86" s="1619"/>
      <c r="DK86" s="1619"/>
      <c r="DL86" s="1619"/>
      <c r="DM86" s="1619"/>
      <c r="DN86" s="1619"/>
      <c r="DO86" s="1619"/>
      <c r="DP86" s="1619"/>
      <c r="DQ86" s="1619"/>
      <c r="DR86" s="1619"/>
      <c r="DS86" s="1619"/>
      <c r="DT86" s="1619"/>
      <c r="DU86" s="1619"/>
      <c r="DV86" s="1619"/>
      <c r="DW86" s="1619"/>
      <c r="DX86" s="1619"/>
      <c r="DY86" s="1619"/>
      <c r="DZ86" s="1619"/>
      <c r="EA86" s="1619"/>
      <c r="EB86" s="1619"/>
      <c r="EC86" s="1619"/>
      <c r="ED86" s="1619"/>
      <c r="EE86" s="1619"/>
      <c r="EF86" s="1619"/>
      <c r="EG86" s="1619"/>
      <c r="EH86" s="1619"/>
      <c r="EI86" s="1619"/>
      <c r="EJ86" s="1619"/>
      <c r="EK86" s="1619"/>
      <c r="EL86" s="1619"/>
      <c r="EM86" s="1619"/>
      <c r="EN86" s="1619"/>
      <c r="EO86" s="1619"/>
      <c r="EP86" s="1619"/>
      <c r="EQ86" s="1619"/>
      <c r="ER86" s="1619"/>
      <c r="ES86" s="1619"/>
      <c r="ET86" s="1619"/>
      <c r="EU86" s="1619"/>
      <c r="EV86" s="1619"/>
      <c r="EW86" s="1619"/>
      <c r="EX86" s="1619"/>
      <c r="EY86" s="1619"/>
      <c r="EZ86" s="1619"/>
      <c r="FA86" s="1619"/>
      <c r="FB86" s="1619"/>
      <c r="FC86" s="1619"/>
      <c r="FD86" s="1619"/>
      <c r="FE86" s="1619"/>
      <c r="FF86" s="1619"/>
      <c r="FG86" s="1619"/>
      <c r="FH86" s="1619"/>
      <c r="FI86" s="1619"/>
      <c r="FJ86" s="1619"/>
      <c r="FK86" s="1619"/>
      <c r="FL86" s="1619"/>
      <c r="FM86" s="1619"/>
      <c r="FN86" s="1619"/>
      <c r="FO86" s="1619"/>
      <c r="FP86" s="1619"/>
      <c r="FQ86" s="1619"/>
      <c r="FR86" s="1619"/>
      <c r="FS86" s="1619"/>
      <c r="FT86" s="1619"/>
      <c r="FU86" s="1619"/>
      <c r="FV86" s="1619"/>
      <c r="FW86" s="1619"/>
      <c r="FX86" s="1619"/>
      <c r="FY86" s="1619"/>
      <c r="FZ86" s="1619"/>
      <c r="GA86" s="1619"/>
      <c r="GB86" s="1619"/>
      <c r="GC86" s="1619"/>
      <c r="GD86" s="1619"/>
      <c r="GE86" s="1619"/>
      <c r="GF86" s="1619"/>
      <c r="GG86" s="1619"/>
      <c r="GH86" s="1619"/>
      <c r="GI86" s="1619"/>
      <c r="GJ86" s="1619"/>
      <c r="GK86" s="1619"/>
      <c r="GL86" s="1619"/>
      <c r="GM86" s="1619"/>
      <c r="GN86" s="1619"/>
      <c r="GO86" s="1619"/>
      <c r="GP86" s="1619"/>
      <c r="GQ86" s="1619"/>
      <c r="GR86" s="1619"/>
      <c r="GS86" s="1619"/>
      <c r="GT86" s="1619"/>
      <c r="GU86" s="1619"/>
      <c r="GV86" s="1619"/>
      <c r="GW86" s="1619"/>
      <c r="GX86" s="1619"/>
      <c r="GY86" s="1619"/>
      <c r="GZ86" s="1619"/>
      <c r="HA86" s="1619"/>
      <c r="HB86" s="1619"/>
      <c r="HC86" s="1619"/>
      <c r="HD86" s="1619"/>
      <c r="HE86" s="1619"/>
      <c r="HF86" s="1619"/>
      <c r="HG86" s="1619"/>
      <c r="HH86" s="1619"/>
      <c r="HI86" s="1619"/>
      <c r="HJ86" s="1619"/>
      <c r="HK86" s="1619"/>
      <c r="HL86" s="1619"/>
      <c r="HM86" s="1619"/>
      <c r="HN86" s="1619"/>
      <c r="HO86" s="1619"/>
      <c r="HP86" s="1619"/>
      <c r="HQ86" s="1619"/>
      <c r="HR86" s="1619"/>
      <c r="HS86" s="1619"/>
      <c r="HT86" s="1619"/>
      <c r="HU86" s="1619"/>
      <c r="HV86" s="1619"/>
      <c r="HW86" s="1619"/>
      <c r="HX86" s="1619"/>
      <c r="HY86" s="1619"/>
      <c r="HZ86" s="1619"/>
      <c r="IA86" s="1619"/>
      <c r="IB86" s="1619"/>
      <c r="IC86" s="1619"/>
      <c r="ID86" s="1619"/>
      <c r="IE86" s="1619"/>
      <c r="IF86" s="1619"/>
      <c r="IG86" s="1619"/>
      <c r="IH86" s="1619"/>
      <c r="II86" s="1619"/>
      <c r="IJ86" s="1619"/>
      <c r="IK86" s="1619"/>
      <c r="IL86" s="1619"/>
      <c r="IM86" s="1619"/>
      <c r="IN86" s="1619"/>
      <c r="IO86" s="1619"/>
      <c r="IP86" s="1619"/>
      <c r="IQ86" s="1619"/>
      <c r="IR86" s="1619"/>
      <c r="IS86" s="1619"/>
      <c r="IT86" s="1619"/>
      <c r="IU86" s="1619"/>
      <c r="IV86" s="1619"/>
      <c r="IW86" s="1619"/>
      <c r="IX86" s="1619"/>
      <c r="IY86" s="1619"/>
      <c r="IZ86" s="1619"/>
      <c r="JA86" s="1619"/>
      <c r="JB86" s="1619"/>
      <c r="JC86" s="1619"/>
      <c r="JD86" s="1619"/>
      <c r="JE86" s="1619"/>
      <c r="JF86" s="1619"/>
      <c r="JG86" s="1619"/>
      <c r="JH86" s="1619"/>
      <c r="JI86" s="1619"/>
      <c r="JJ86" s="1619"/>
      <c r="JK86" s="1619"/>
      <c r="JL86" s="1619"/>
      <c r="JM86" s="1619"/>
      <c r="JN86" s="1619"/>
      <c r="JO86" s="1619"/>
      <c r="JP86" s="1619"/>
      <c r="JQ86" s="1619"/>
      <c r="JR86" s="1619"/>
      <c r="JS86" s="1619"/>
      <c r="JT86" s="1619"/>
      <c r="JU86" s="1619"/>
      <c r="JV86" s="1619"/>
      <c r="JW86" s="1619"/>
      <c r="JX86" s="1619"/>
      <c r="JY86" s="1619"/>
      <c r="JZ86" s="1619"/>
      <c r="KA86" s="1619"/>
      <c r="KB86" s="1619"/>
      <c r="KC86" s="1619"/>
      <c r="KD86" s="1619"/>
      <c r="KE86" s="1619"/>
      <c r="KF86" s="1619"/>
      <c r="KG86" s="1619"/>
      <c r="KH86" s="1619"/>
      <c r="KI86" s="1619"/>
      <c r="KJ86" s="1619"/>
      <c r="KK86" s="1619"/>
      <c r="KL86" s="1619"/>
      <c r="KM86" s="1619"/>
      <c r="KN86" s="1619"/>
      <c r="KO86" s="1619"/>
      <c r="KP86" s="1619"/>
      <c r="KQ86" s="1619"/>
      <c r="KR86" s="1619"/>
      <c r="KS86" s="1619"/>
      <c r="KT86" s="1619"/>
      <c r="KU86" s="1619"/>
      <c r="KV86" s="1619"/>
      <c r="KW86" s="1619"/>
      <c r="KX86" s="1619"/>
      <c r="KY86" s="1619"/>
      <c r="KZ86" s="1619"/>
      <c r="LA86" s="1619"/>
      <c r="LB86" s="1619"/>
      <c r="LC86" s="1619"/>
      <c r="LD86" s="1619"/>
      <c r="LE86" s="1619"/>
      <c r="LF86" s="1619"/>
      <c r="LG86" s="1619"/>
      <c r="LH86" s="1619"/>
      <c r="LI86" s="1619"/>
      <c r="LJ86" s="1619"/>
      <c r="LK86" s="1619"/>
      <c r="LL86" s="1619"/>
      <c r="LM86" s="1619"/>
      <c r="LN86" s="1619"/>
      <c r="LO86" s="1619"/>
      <c r="LP86" s="1619"/>
      <c r="LQ86" s="1619"/>
      <c r="LR86" s="1619"/>
      <c r="LS86" s="1619"/>
      <c r="LT86" s="1619"/>
      <c r="LU86" s="1619"/>
      <c r="LV86" s="1619"/>
      <c r="LW86" s="1619"/>
      <c r="LX86" s="1619"/>
      <c r="LY86" s="1619"/>
      <c r="LZ86" s="1619"/>
      <c r="MA86" s="1619"/>
      <c r="MB86" s="1619"/>
      <c r="MC86" s="1619"/>
      <c r="MD86" s="1619"/>
      <c r="ME86" s="1619"/>
      <c r="MF86" s="1619"/>
      <c r="MG86" s="1619"/>
      <c r="MH86" s="1619"/>
      <c r="MI86" s="1619"/>
      <c r="MJ86" s="1619"/>
      <c r="MK86" s="1619"/>
      <c r="ML86" s="1619"/>
      <c r="MM86" s="1619"/>
      <c r="MN86" s="1619"/>
      <c r="MO86" s="1619"/>
      <c r="MP86" s="1619"/>
      <c r="MQ86" s="1619"/>
      <c r="MR86" s="1619"/>
      <c r="MS86" s="1619"/>
      <c r="MT86" s="1619"/>
      <c r="MU86" s="1619"/>
      <c r="MV86" s="1619"/>
      <c r="MW86" s="1619"/>
      <c r="MX86" s="1619"/>
      <c r="MY86" s="1619"/>
      <c r="MZ86" s="1619"/>
      <c r="NA86" s="1619"/>
      <c r="NB86" s="1619"/>
      <c r="NC86" s="1619"/>
      <c r="ND86" s="1619"/>
      <c r="NE86" s="1619"/>
      <c r="NF86" s="1619"/>
      <c r="NG86" s="1619"/>
      <c r="NH86" s="1619"/>
      <c r="NI86" s="1619"/>
      <c r="NJ86" s="1619"/>
      <c r="NK86" s="1619"/>
      <c r="NL86" s="1619"/>
      <c r="NM86" s="1619"/>
      <c r="NN86" s="1619"/>
      <c r="NO86" s="1619"/>
      <c r="NP86" s="1619"/>
      <c r="NQ86" s="1619"/>
      <c r="NR86" s="1619"/>
      <c r="NS86" s="1619"/>
      <c r="NT86" s="1619"/>
      <c r="NU86" s="1619"/>
      <c r="NV86" s="1619"/>
      <c r="NW86" s="1619"/>
      <c r="NX86" s="1619"/>
      <c r="NY86" s="1619"/>
      <c r="NZ86" s="1619"/>
      <c r="OA86" s="1619"/>
      <c r="OB86" s="1619"/>
      <c r="OC86" s="1619"/>
      <c r="OD86" s="1619"/>
      <c r="OE86" s="345" t="s">
        <v>929</v>
      </c>
      <c r="OF86" s="345"/>
    </row>
    <row r="87" spans="1:396">
      <c r="A87" s="356">
        <f t="shared" si="52"/>
        <v>81</v>
      </c>
      <c r="B87" s="1618"/>
      <c r="C87" s="357">
        <f t="shared" si="27"/>
        <v>0</v>
      </c>
      <c r="D87" s="357">
        <f t="shared" si="27"/>
        <v>0</v>
      </c>
      <c r="E87" s="359">
        <f t="shared" si="41"/>
        <v>0</v>
      </c>
      <c r="F87" s="359">
        <f t="shared" si="28"/>
        <v>0</v>
      </c>
      <c r="G87" s="359">
        <f t="shared" si="42"/>
        <v>0</v>
      </c>
      <c r="H87" s="359">
        <f t="shared" si="29"/>
        <v>0</v>
      </c>
      <c r="I87" s="359">
        <f t="shared" si="43"/>
        <v>0</v>
      </c>
      <c r="J87" s="359">
        <f t="shared" si="30"/>
        <v>0</v>
      </c>
      <c r="K87" s="359">
        <f t="shared" si="44"/>
        <v>0</v>
      </c>
      <c r="L87" s="359">
        <f t="shared" si="31"/>
        <v>0</v>
      </c>
      <c r="M87" s="359">
        <f t="shared" si="45"/>
        <v>0</v>
      </c>
      <c r="N87" s="359">
        <f t="shared" si="32"/>
        <v>0</v>
      </c>
      <c r="O87" s="359">
        <f t="shared" si="46"/>
        <v>0</v>
      </c>
      <c r="P87" s="359">
        <f t="shared" si="33"/>
        <v>0</v>
      </c>
      <c r="Q87" s="359">
        <f t="shared" si="47"/>
        <v>0</v>
      </c>
      <c r="R87" s="359">
        <f t="shared" si="34"/>
        <v>0</v>
      </c>
      <c r="S87" s="359">
        <f t="shared" si="48"/>
        <v>0</v>
      </c>
      <c r="T87" s="359">
        <f t="shared" si="35"/>
        <v>0</v>
      </c>
      <c r="U87" s="359">
        <f t="shared" si="49"/>
        <v>0</v>
      </c>
      <c r="V87" s="359">
        <f t="shared" si="36"/>
        <v>0</v>
      </c>
      <c r="W87" s="359">
        <f t="shared" si="38"/>
        <v>0</v>
      </c>
      <c r="X87" s="359">
        <f t="shared" si="37"/>
        <v>0</v>
      </c>
      <c r="Y87" s="359">
        <f t="shared" si="39"/>
        <v>0</v>
      </c>
      <c r="Z87" s="359">
        <f t="shared" si="40"/>
        <v>0</v>
      </c>
      <c r="AA87" s="359">
        <f t="shared" si="50"/>
        <v>0</v>
      </c>
      <c r="AB87" s="359">
        <f t="shared" si="51"/>
        <v>0</v>
      </c>
      <c r="AC87" s="1619"/>
      <c r="AD87" s="1619"/>
      <c r="AE87" s="1619"/>
      <c r="AF87" s="1619"/>
      <c r="AG87" s="1619"/>
      <c r="AH87" s="1619"/>
      <c r="AI87" s="1619"/>
      <c r="AJ87" s="1619"/>
      <c r="AK87" s="1619"/>
      <c r="AL87" s="1619"/>
      <c r="AM87" s="1619"/>
      <c r="AN87" s="1619"/>
      <c r="AO87" s="1619"/>
      <c r="AP87" s="1619"/>
      <c r="AQ87" s="1619"/>
      <c r="AR87" s="1619"/>
      <c r="AS87" s="1619"/>
      <c r="AT87" s="1619"/>
      <c r="AU87" s="1619"/>
      <c r="AV87" s="1619"/>
      <c r="AW87" s="1619"/>
      <c r="AX87" s="1619"/>
      <c r="AY87" s="1619"/>
      <c r="AZ87" s="1619"/>
      <c r="BA87" s="1619"/>
      <c r="BB87" s="1619"/>
      <c r="BC87" s="1619"/>
      <c r="BD87" s="1619"/>
      <c r="BE87" s="1619"/>
      <c r="BF87" s="1619"/>
      <c r="BG87" s="1619"/>
      <c r="BH87" s="1619"/>
      <c r="BI87" s="1619"/>
      <c r="BJ87" s="1619"/>
      <c r="BK87" s="1619"/>
      <c r="BL87" s="1619"/>
      <c r="BM87" s="1619"/>
      <c r="BN87" s="1619"/>
      <c r="BO87" s="1619"/>
      <c r="BP87" s="1619"/>
      <c r="BQ87" s="1619"/>
      <c r="BR87" s="1619"/>
      <c r="BS87" s="1619"/>
      <c r="BT87" s="1619"/>
      <c r="BU87" s="1619"/>
      <c r="BV87" s="1619"/>
      <c r="BW87" s="1619"/>
      <c r="BX87" s="1619"/>
      <c r="BY87" s="1619"/>
      <c r="BZ87" s="1619"/>
      <c r="CA87" s="1619"/>
      <c r="CB87" s="1619"/>
      <c r="CC87" s="1619"/>
      <c r="CD87" s="1619"/>
      <c r="CE87" s="1619"/>
      <c r="CF87" s="1619"/>
      <c r="CG87" s="1619"/>
      <c r="CH87" s="1619"/>
      <c r="CI87" s="1619"/>
      <c r="CJ87" s="1619"/>
      <c r="CK87" s="1619"/>
      <c r="CL87" s="1619"/>
      <c r="CM87" s="1619"/>
      <c r="CN87" s="1619"/>
      <c r="CO87" s="1619"/>
      <c r="CP87" s="1619"/>
      <c r="CQ87" s="1619"/>
      <c r="CR87" s="1619"/>
      <c r="CS87" s="1619"/>
      <c r="CT87" s="1619"/>
      <c r="CU87" s="1619"/>
      <c r="CV87" s="1619"/>
      <c r="CW87" s="1619"/>
      <c r="CX87" s="1619"/>
      <c r="CY87" s="1619"/>
      <c r="CZ87" s="1619"/>
      <c r="DA87" s="1619"/>
      <c r="DB87" s="1619"/>
      <c r="DC87" s="1619"/>
      <c r="DD87" s="1619"/>
      <c r="DE87" s="1619"/>
      <c r="DF87" s="1619"/>
      <c r="DG87" s="1619"/>
      <c r="DH87" s="1619"/>
      <c r="DI87" s="1619"/>
      <c r="DJ87" s="1619"/>
      <c r="DK87" s="1619"/>
      <c r="DL87" s="1619"/>
      <c r="DM87" s="1619"/>
      <c r="DN87" s="1619"/>
      <c r="DO87" s="1619"/>
      <c r="DP87" s="1619"/>
      <c r="DQ87" s="1619"/>
      <c r="DR87" s="1619"/>
      <c r="DS87" s="1619"/>
      <c r="DT87" s="1619"/>
      <c r="DU87" s="1619"/>
      <c r="DV87" s="1619"/>
      <c r="DW87" s="1619"/>
      <c r="DX87" s="1619"/>
      <c r="DY87" s="1619"/>
      <c r="DZ87" s="1619"/>
      <c r="EA87" s="1619"/>
      <c r="EB87" s="1619"/>
      <c r="EC87" s="1619"/>
      <c r="ED87" s="1619"/>
      <c r="EE87" s="1619"/>
      <c r="EF87" s="1619"/>
      <c r="EG87" s="1619"/>
      <c r="EH87" s="1619"/>
      <c r="EI87" s="1619"/>
      <c r="EJ87" s="1619"/>
      <c r="EK87" s="1619"/>
      <c r="EL87" s="1619"/>
      <c r="EM87" s="1619"/>
      <c r="EN87" s="1619"/>
      <c r="EO87" s="1619"/>
      <c r="EP87" s="1619"/>
      <c r="EQ87" s="1619"/>
      <c r="ER87" s="1619"/>
      <c r="ES87" s="1619"/>
      <c r="ET87" s="1619"/>
      <c r="EU87" s="1619"/>
      <c r="EV87" s="1619"/>
      <c r="EW87" s="1619"/>
      <c r="EX87" s="1619"/>
      <c r="EY87" s="1619"/>
      <c r="EZ87" s="1619"/>
      <c r="FA87" s="1619"/>
      <c r="FB87" s="1619"/>
      <c r="FC87" s="1619"/>
      <c r="FD87" s="1619"/>
      <c r="FE87" s="1619"/>
      <c r="FF87" s="1619"/>
      <c r="FG87" s="1619"/>
      <c r="FH87" s="1619"/>
      <c r="FI87" s="1619"/>
      <c r="FJ87" s="1619"/>
      <c r="FK87" s="1619"/>
      <c r="FL87" s="1619"/>
      <c r="FM87" s="1619"/>
      <c r="FN87" s="1619"/>
      <c r="FO87" s="1619"/>
      <c r="FP87" s="1619"/>
      <c r="FQ87" s="1619"/>
      <c r="FR87" s="1619"/>
      <c r="FS87" s="1619"/>
      <c r="FT87" s="1619"/>
      <c r="FU87" s="1619"/>
      <c r="FV87" s="1619"/>
      <c r="FW87" s="1619"/>
      <c r="FX87" s="1619"/>
      <c r="FY87" s="1619"/>
      <c r="FZ87" s="1619"/>
      <c r="GA87" s="1619"/>
      <c r="GB87" s="1619"/>
      <c r="GC87" s="1619"/>
      <c r="GD87" s="1619"/>
      <c r="GE87" s="1619"/>
      <c r="GF87" s="1619"/>
      <c r="GG87" s="1619"/>
      <c r="GH87" s="1619"/>
      <c r="GI87" s="1619"/>
      <c r="GJ87" s="1619"/>
      <c r="GK87" s="1619"/>
      <c r="GL87" s="1619"/>
      <c r="GM87" s="1619"/>
      <c r="GN87" s="1619"/>
      <c r="GO87" s="1619"/>
      <c r="GP87" s="1619"/>
      <c r="GQ87" s="1619"/>
      <c r="GR87" s="1619"/>
      <c r="GS87" s="1619"/>
      <c r="GT87" s="1619"/>
      <c r="GU87" s="1619"/>
      <c r="GV87" s="1619"/>
      <c r="GW87" s="1619"/>
      <c r="GX87" s="1619"/>
      <c r="GY87" s="1619"/>
      <c r="GZ87" s="1619"/>
      <c r="HA87" s="1619"/>
      <c r="HB87" s="1619"/>
      <c r="HC87" s="1619"/>
      <c r="HD87" s="1619"/>
      <c r="HE87" s="1619"/>
      <c r="HF87" s="1619"/>
      <c r="HG87" s="1619"/>
      <c r="HH87" s="1619"/>
      <c r="HI87" s="1619"/>
      <c r="HJ87" s="1619"/>
      <c r="HK87" s="1619"/>
      <c r="HL87" s="1619"/>
      <c r="HM87" s="1619"/>
      <c r="HN87" s="1619"/>
      <c r="HO87" s="1619"/>
      <c r="HP87" s="1619"/>
      <c r="HQ87" s="1619"/>
      <c r="HR87" s="1619"/>
      <c r="HS87" s="1619"/>
      <c r="HT87" s="1619"/>
      <c r="HU87" s="1619"/>
      <c r="HV87" s="1619"/>
      <c r="HW87" s="1619"/>
      <c r="HX87" s="1619"/>
      <c r="HY87" s="1619"/>
      <c r="HZ87" s="1619"/>
      <c r="IA87" s="1619"/>
      <c r="IB87" s="1619"/>
      <c r="IC87" s="1619"/>
      <c r="ID87" s="1619"/>
      <c r="IE87" s="1619"/>
      <c r="IF87" s="1619"/>
      <c r="IG87" s="1619"/>
      <c r="IH87" s="1619"/>
      <c r="II87" s="1619"/>
      <c r="IJ87" s="1619"/>
      <c r="IK87" s="1619"/>
      <c r="IL87" s="1619"/>
      <c r="IM87" s="1619"/>
      <c r="IN87" s="1619"/>
      <c r="IO87" s="1619"/>
      <c r="IP87" s="1619"/>
      <c r="IQ87" s="1619"/>
      <c r="IR87" s="1619"/>
      <c r="IS87" s="1619"/>
      <c r="IT87" s="1619"/>
      <c r="IU87" s="1619"/>
      <c r="IV87" s="1619"/>
      <c r="IW87" s="1619"/>
      <c r="IX87" s="1619"/>
      <c r="IY87" s="1619"/>
      <c r="IZ87" s="1619"/>
      <c r="JA87" s="1619"/>
      <c r="JB87" s="1619"/>
      <c r="JC87" s="1619"/>
      <c r="JD87" s="1619"/>
      <c r="JE87" s="1619"/>
      <c r="JF87" s="1619"/>
      <c r="JG87" s="1619"/>
      <c r="JH87" s="1619"/>
      <c r="JI87" s="1619"/>
      <c r="JJ87" s="1619"/>
      <c r="JK87" s="1619"/>
      <c r="JL87" s="1619"/>
      <c r="JM87" s="1619"/>
      <c r="JN87" s="1619"/>
      <c r="JO87" s="1619"/>
      <c r="JP87" s="1619"/>
      <c r="JQ87" s="1619"/>
      <c r="JR87" s="1619"/>
      <c r="JS87" s="1619"/>
      <c r="JT87" s="1619"/>
      <c r="JU87" s="1619"/>
      <c r="JV87" s="1619"/>
      <c r="JW87" s="1619"/>
      <c r="JX87" s="1619"/>
      <c r="JY87" s="1619"/>
      <c r="JZ87" s="1619"/>
      <c r="KA87" s="1619"/>
      <c r="KB87" s="1619"/>
      <c r="KC87" s="1619"/>
      <c r="KD87" s="1619"/>
      <c r="KE87" s="1619"/>
      <c r="KF87" s="1619"/>
      <c r="KG87" s="1619"/>
      <c r="KH87" s="1619"/>
      <c r="KI87" s="1619"/>
      <c r="KJ87" s="1619"/>
      <c r="KK87" s="1619"/>
      <c r="KL87" s="1619"/>
      <c r="KM87" s="1619"/>
      <c r="KN87" s="1619"/>
      <c r="KO87" s="1619"/>
      <c r="KP87" s="1619"/>
      <c r="KQ87" s="1619"/>
      <c r="KR87" s="1619"/>
      <c r="KS87" s="1619"/>
      <c r="KT87" s="1619"/>
      <c r="KU87" s="1619"/>
      <c r="KV87" s="1619"/>
      <c r="KW87" s="1619"/>
      <c r="KX87" s="1619"/>
      <c r="KY87" s="1619"/>
      <c r="KZ87" s="1619"/>
      <c r="LA87" s="1619"/>
      <c r="LB87" s="1619"/>
      <c r="LC87" s="1619"/>
      <c r="LD87" s="1619"/>
      <c r="LE87" s="1619"/>
      <c r="LF87" s="1619"/>
      <c r="LG87" s="1619"/>
      <c r="LH87" s="1619"/>
      <c r="LI87" s="1619"/>
      <c r="LJ87" s="1619"/>
      <c r="LK87" s="1619"/>
      <c r="LL87" s="1619"/>
      <c r="LM87" s="1619"/>
      <c r="LN87" s="1619"/>
      <c r="LO87" s="1619"/>
      <c r="LP87" s="1619"/>
      <c r="LQ87" s="1619"/>
      <c r="LR87" s="1619"/>
      <c r="LS87" s="1619"/>
      <c r="LT87" s="1619"/>
      <c r="LU87" s="1619"/>
      <c r="LV87" s="1619"/>
      <c r="LW87" s="1619"/>
      <c r="LX87" s="1619"/>
      <c r="LY87" s="1619"/>
      <c r="LZ87" s="1619"/>
      <c r="MA87" s="1619"/>
      <c r="MB87" s="1619"/>
      <c r="MC87" s="1619"/>
      <c r="MD87" s="1619"/>
      <c r="ME87" s="1619"/>
      <c r="MF87" s="1619"/>
      <c r="MG87" s="1619"/>
      <c r="MH87" s="1619"/>
      <c r="MI87" s="1619"/>
      <c r="MJ87" s="1619"/>
      <c r="MK87" s="1619"/>
      <c r="ML87" s="1619"/>
      <c r="MM87" s="1619"/>
      <c r="MN87" s="1619"/>
      <c r="MO87" s="1619"/>
      <c r="MP87" s="1619"/>
      <c r="MQ87" s="1619"/>
      <c r="MR87" s="1619"/>
      <c r="MS87" s="1619"/>
      <c r="MT87" s="1619"/>
      <c r="MU87" s="1619"/>
      <c r="MV87" s="1619"/>
      <c r="MW87" s="1619"/>
      <c r="MX87" s="1619"/>
      <c r="MY87" s="1619"/>
      <c r="MZ87" s="1619"/>
      <c r="NA87" s="1619"/>
      <c r="NB87" s="1619"/>
      <c r="NC87" s="1619"/>
      <c r="ND87" s="1619"/>
      <c r="NE87" s="1619"/>
      <c r="NF87" s="1619"/>
      <c r="NG87" s="1619"/>
      <c r="NH87" s="1619"/>
      <c r="NI87" s="1619"/>
      <c r="NJ87" s="1619"/>
      <c r="NK87" s="1619"/>
      <c r="NL87" s="1619"/>
      <c r="NM87" s="1619"/>
      <c r="NN87" s="1619"/>
      <c r="NO87" s="1619"/>
      <c r="NP87" s="1619"/>
      <c r="NQ87" s="1619"/>
      <c r="NR87" s="1619"/>
      <c r="NS87" s="1619"/>
      <c r="NT87" s="1619"/>
      <c r="NU87" s="1619"/>
      <c r="NV87" s="1619"/>
      <c r="NW87" s="1619"/>
      <c r="NX87" s="1619"/>
      <c r="NY87" s="1619"/>
      <c r="NZ87" s="1619"/>
      <c r="OA87" s="1619"/>
      <c r="OB87" s="1619"/>
      <c r="OC87" s="1619"/>
      <c r="OD87" s="1619"/>
      <c r="OE87" s="345" t="s">
        <v>929</v>
      </c>
      <c r="OF87" s="345"/>
    </row>
    <row r="88" spans="1:396">
      <c r="A88" s="356">
        <f t="shared" si="52"/>
        <v>82</v>
      </c>
      <c r="B88" s="1618"/>
      <c r="C88" s="357">
        <f t="shared" si="27"/>
        <v>0</v>
      </c>
      <c r="D88" s="357">
        <f t="shared" si="27"/>
        <v>0</v>
      </c>
      <c r="E88" s="359">
        <f t="shared" si="41"/>
        <v>0</v>
      </c>
      <c r="F88" s="359">
        <f t="shared" si="28"/>
        <v>0</v>
      </c>
      <c r="G88" s="359">
        <f t="shared" si="42"/>
        <v>0</v>
      </c>
      <c r="H88" s="359">
        <f t="shared" si="29"/>
        <v>0</v>
      </c>
      <c r="I88" s="359">
        <f t="shared" si="43"/>
        <v>0</v>
      </c>
      <c r="J88" s="359">
        <f t="shared" si="30"/>
        <v>0</v>
      </c>
      <c r="K88" s="359">
        <f t="shared" si="44"/>
        <v>0</v>
      </c>
      <c r="L88" s="359">
        <f t="shared" si="31"/>
        <v>0</v>
      </c>
      <c r="M88" s="359">
        <f t="shared" si="45"/>
        <v>0</v>
      </c>
      <c r="N88" s="359">
        <f t="shared" si="32"/>
        <v>0</v>
      </c>
      <c r="O88" s="359">
        <f t="shared" si="46"/>
        <v>0</v>
      </c>
      <c r="P88" s="359">
        <f t="shared" si="33"/>
        <v>0</v>
      </c>
      <c r="Q88" s="359">
        <f t="shared" si="47"/>
        <v>0</v>
      </c>
      <c r="R88" s="359">
        <f t="shared" si="34"/>
        <v>0</v>
      </c>
      <c r="S88" s="359">
        <f t="shared" si="48"/>
        <v>0</v>
      </c>
      <c r="T88" s="359">
        <f t="shared" si="35"/>
        <v>0</v>
      </c>
      <c r="U88" s="359">
        <f t="shared" si="49"/>
        <v>0</v>
      </c>
      <c r="V88" s="359">
        <f t="shared" si="36"/>
        <v>0</v>
      </c>
      <c r="W88" s="359">
        <f t="shared" si="38"/>
        <v>0</v>
      </c>
      <c r="X88" s="359">
        <f t="shared" si="37"/>
        <v>0</v>
      </c>
      <c r="Y88" s="359">
        <f t="shared" si="39"/>
        <v>0</v>
      </c>
      <c r="Z88" s="359">
        <f t="shared" si="40"/>
        <v>0</v>
      </c>
      <c r="AA88" s="359">
        <f t="shared" si="50"/>
        <v>0</v>
      </c>
      <c r="AB88" s="359">
        <f t="shared" si="51"/>
        <v>0</v>
      </c>
      <c r="AC88" s="1619"/>
      <c r="AD88" s="1619"/>
      <c r="AE88" s="1619"/>
      <c r="AF88" s="1619"/>
      <c r="AG88" s="1619"/>
      <c r="AH88" s="1619"/>
      <c r="AI88" s="1619"/>
      <c r="AJ88" s="1619"/>
      <c r="AK88" s="1619"/>
      <c r="AL88" s="1619"/>
      <c r="AM88" s="1619"/>
      <c r="AN88" s="1619"/>
      <c r="AO88" s="1619"/>
      <c r="AP88" s="1619"/>
      <c r="AQ88" s="1619"/>
      <c r="AR88" s="1619"/>
      <c r="AS88" s="1619"/>
      <c r="AT88" s="1619"/>
      <c r="AU88" s="1619"/>
      <c r="AV88" s="1619"/>
      <c r="AW88" s="1619"/>
      <c r="AX88" s="1619"/>
      <c r="AY88" s="1619"/>
      <c r="AZ88" s="1619"/>
      <c r="BA88" s="1619"/>
      <c r="BB88" s="1619"/>
      <c r="BC88" s="1619"/>
      <c r="BD88" s="1619"/>
      <c r="BE88" s="1619"/>
      <c r="BF88" s="1619"/>
      <c r="BG88" s="1619"/>
      <c r="BH88" s="1619"/>
      <c r="BI88" s="1619"/>
      <c r="BJ88" s="1619"/>
      <c r="BK88" s="1619"/>
      <c r="BL88" s="1619"/>
      <c r="BM88" s="1619"/>
      <c r="BN88" s="1619"/>
      <c r="BO88" s="1619"/>
      <c r="BP88" s="1619"/>
      <c r="BQ88" s="1619"/>
      <c r="BR88" s="1619"/>
      <c r="BS88" s="1619"/>
      <c r="BT88" s="1619"/>
      <c r="BU88" s="1619"/>
      <c r="BV88" s="1619"/>
      <c r="BW88" s="1619"/>
      <c r="BX88" s="1619"/>
      <c r="BY88" s="1619"/>
      <c r="BZ88" s="1619"/>
      <c r="CA88" s="1619"/>
      <c r="CB88" s="1619"/>
      <c r="CC88" s="1619"/>
      <c r="CD88" s="1619"/>
      <c r="CE88" s="1619"/>
      <c r="CF88" s="1619"/>
      <c r="CG88" s="1619"/>
      <c r="CH88" s="1619"/>
      <c r="CI88" s="1619"/>
      <c r="CJ88" s="1619"/>
      <c r="CK88" s="1619"/>
      <c r="CL88" s="1619"/>
      <c r="CM88" s="1619"/>
      <c r="CN88" s="1619"/>
      <c r="CO88" s="1619"/>
      <c r="CP88" s="1619"/>
      <c r="CQ88" s="1619"/>
      <c r="CR88" s="1619"/>
      <c r="CS88" s="1619"/>
      <c r="CT88" s="1619"/>
      <c r="CU88" s="1619"/>
      <c r="CV88" s="1619"/>
      <c r="CW88" s="1619"/>
      <c r="CX88" s="1619"/>
      <c r="CY88" s="1619"/>
      <c r="CZ88" s="1619"/>
      <c r="DA88" s="1619"/>
      <c r="DB88" s="1619"/>
      <c r="DC88" s="1619"/>
      <c r="DD88" s="1619"/>
      <c r="DE88" s="1619"/>
      <c r="DF88" s="1619"/>
      <c r="DG88" s="1619"/>
      <c r="DH88" s="1619"/>
      <c r="DI88" s="1619"/>
      <c r="DJ88" s="1619"/>
      <c r="DK88" s="1619"/>
      <c r="DL88" s="1619"/>
      <c r="DM88" s="1619"/>
      <c r="DN88" s="1619"/>
      <c r="DO88" s="1619"/>
      <c r="DP88" s="1619"/>
      <c r="DQ88" s="1619"/>
      <c r="DR88" s="1619"/>
      <c r="DS88" s="1619"/>
      <c r="DT88" s="1619"/>
      <c r="DU88" s="1619"/>
      <c r="DV88" s="1619"/>
      <c r="DW88" s="1619"/>
      <c r="DX88" s="1619"/>
      <c r="DY88" s="1619"/>
      <c r="DZ88" s="1619"/>
      <c r="EA88" s="1619"/>
      <c r="EB88" s="1619"/>
      <c r="EC88" s="1619"/>
      <c r="ED88" s="1619"/>
      <c r="EE88" s="1619"/>
      <c r="EF88" s="1619"/>
      <c r="EG88" s="1619"/>
      <c r="EH88" s="1619"/>
      <c r="EI88" s="1619"/>
      <c r="EJ88" s="1619"/>
      <c r="EK88" s="1619"/>
      <c r="EL88" s="1619"/>
      <c r="EM88" s="1619"/>
      <c r="EN88" s="1619"/>
      <c r="EO88" s="1619"/>
      <c r="EP88" s="1619"/>
      <c r="EQ88" s="1619"/>
      <c r="ER88" s="1619"/>
      <c r="ES88" s="1619"/>
      <c r="ET88" s="1619"/>
      <c r="EU88" s="1619"/>
      <c r="EV88" s="1619"/>
      <c r="EW88" s="1619"/>
      <c r="EX88" s="1619"/>
      <c r="EY88" s="1619"/>
      <c r="EZ88" s="1619"/>
      <c r="FA88" s="1619"/>
      <c r="FB88" s="1619"/>
      <c r="FC88" s="1619"/>
      <c r="FD88" s="1619"/>
      <c r="FE88" s="1619"/>
      <c r="FF88" s="1619"/>
      <c r="FG88" s="1619"/>
      <c r="FH88" s="1619"/>
      <c r="FI88" s="1619"/>
      <c r="FJ88" s="1619"/>
      <c r="FK88" s="1619"/>
      <c r="FL88" s="1619"/>
      <c r="FM88" s="1619"/>
      <c r="FN88" s="1619"/>
      <c r="FO88" s="1619"/>
      <c r="FP88" s="1619"/>
      <c r="FQ88" s="1619"/>
      <c r="FR88" s="1619"/>
      <c r="FS88" s="1619"/>
      <c r="FT88" s="1619"/>
      <c r="FU88" s="1619"/>
      <c r="FV88" s="1619"/>
      <c r="FW88" s="1619"/>
      <c r="FX88" s="1619"/>
      <c r="FY88" s="1619"/>
      <c r="FZ88" s="1619"/>
      <c r="GA88" s="1619"/>
      <c r="GB88" s="1619"/>
      <c r="GC88" s="1619"/>
      <c r="GD88" s="1619"/>
      <c r="GE88" s="1619"/>
      <c r="GF88" s="1619"/>
      <c r="GG88" s="1619"/>
      <c r="GH88" s="1619"/>
      <c r="GI88" s="1619"/>
      <c r="GJ88" s="1619"/>
      <c r="GK88" s="1619"/>
      <c r="GL88" s="1619"/>
      <c r="GM88" s="1619"/>
      <c r="GN88" s="1619"/>
      <c r="GO88" s="1619"/>
      <c r="GP88" s="1619"/>
      <c r="GQ88" s="1619"/>
      <c r="GR88" s="1619"/>
      <c r="GS88" s="1619"/>
      <c r="GT88" s="1619"/>
      <c r="GU88" s="1619"/>
      <c r="GV88" s="1619"/>
      <c r="GW88" s="1619"/>
      <c r="GX88" s="1619"/>
      <c r="GY88" s="1619"/>
      <c r="GZ88" s="1619"/>
      <c r="HA88" s="1619"/>
      <c r="HB88" s="1619"/>
      <c r="HC88" s="1619"/>
      <c r="HD88" s="1619"/>
      <c r="HE88" s="1619"/>
      <c r="HF88" s="1619"/>
      <c r="HG88" s="1619"/>
      <c r="HH88" s="1619"/>
      <c r="HI88" s="1619"/>
      <c r="HJ88" s="1619"/>
      <c r="HK88" s="1619"/>
      <c r="HL88" s="1619"/>
      <c r="HM88" s="1619"/>
      <c r="HN88" s="1619"/>
      <c r="HO88" s="1619"/>
      <c r="HP88" s="1619"/>
      <c r="HQ88" s="1619"/>
      <c r="HR88" s="1619"/>
      <c r="HS88" s="1619"/>
      <c r="HT88" s="1619"/>
      <c r="HU88" s="1619"/>
      <c r="HV88" s="1619"/>
      <c r="HW88" s="1619"/>
      <c r="HX88" s="1619"/>
      <c r="HY88" s="1619"/>
      <c r="HZ88" s="1619"/>
      <c r="IA88" s="1619"/>
      <c r="IB88" s="1619"/>
      <c r="IC88" s="1619"/>
      <c r="ID88" s="1619"/>
      <c r="IE88" s="1619"/>
      <c r="IF88" s="1619"/>
      <c r="IG88" s="1619"/>
      <c r="IH88" s="1619"/>
      <c r="II88" s="1619"/>
      <c r="IJ88" s="1619"/>
      <c r="IK88" s="1619"/>
      <c r="IL88" s="1619"/>
      <c r="IM88" s="1619"/>
      <c r="IN88" s="1619"/>
      <c r="IO88" s="1619"/>
      <c r="IP88" s="1619"/>
      <c r="IQ88" s="1619"/>
      <c r="IR88" s="1619"/>
      <c r="IS88" s="1619"/>
      <c r="IT88" s="1619"/>
      <c r="IU88" s="1619"/>
      <c r="IV88" s="1619"/>
      <c r="IW88" s="1619"/>
      <c r="IX88" s="1619"/>
      <c r="IY88" s="1619"/>
      <c r="IZ88" s="1619"/>
      <c r="JA88" s="1619"/>
      <c r="JB88" s="1619"/>
      <c r="JC88" s="1619"/>
      <c r="JD88" s="1619"/>
      <c r="JE88" s="1619"/>
      <c r="JF88" s="1619"/>
      <c r="JG88" s="1619"/>
      <c r="JH88" s="1619"/>
      <c r="JI88" s="1619"/>
      <c r="JJ88" s="1619"/>
      <c r="JK88" s="1619"/>
      <c r="JL88" s="1619"/>
      <c r="JM88" s="1619"/>
      <c r="JN88" s="1619"/>
      <c r="JO88" s="1619"/>
      <c r="JP88" s="1619"/>
      <c r="JQ88" s="1619"/>
      <c r="JR88" s="1619"/>
      <c r="JS88" s="1619"/>
      <c r="JT88" s="1619"/>
      <c r="JU88" s="1619"/>
      <c r="JV88" s="1619"/>
      <c r="JW88" s="1619"/>
      <c r="JX88" s="1619"/>
      <c r="JY88" s="1619"/>
      <c r="JZ88" s="1619"/>
      <c r="KA88" s="1619"/>
      <c r="KB88" s="1619"/>
      <c r="KC88" s="1619"/>
      <c r="KD88" s="1619"/>
      <c r="KE88" s="1619"/>
      <c r="KF88" s="1619"/>
      <c r="KG88" s="1619"/>
      <c r="KH88" s="1619"/>
      <c r="KI88" s="1619"/>
      <c r="KJ88" s="1619"/>
      <c r="KK88" s="1619"/>
      <c r="KL88" s="1619"/>
      <c r="KM88" s="1619"/>
      <c r="KN88" s="1619"/>
      <c r="KO88" s="1619"/>
      <c r="KP88" s="1619"/>
      <c r="KQ88" s="1619"/>
      <c r="KR88" s="1619"/>
      <c r="KS88" s="1619"/>
      <c r="KT88" s="1619"/>
      <c r="KU88" s="1619"/>
      <c r="KV88" s="1619"/>
      <c r="KW88" s="1619"/>
      <c r="KX88" s="1619"/>
      <c r="KY88" s="1619"/>
      <c r="KZ88" s="1619"/>
      <c r="LA88" s="1619"/>
      <c r="LB88" s="1619"/>
      <c r="LC88" s="1619"/>
      <c r="LD88" s="1619"/>
      <c r="LE88" s="1619"/>
      <c r="LF88" s="1619"/>
      <c r="LG88" s="1619"/>
      <c r="LH88" s="1619"/>
      <c r="LI88" s="1619"/>
      <c r="LJ88" s="1619"/>
      <c r="LK88" s="1619"/>
      <c r="LL88" s="1619"/>
      <c r="LM88" s="1619"/>
      <c r="LN88" s="1619"/>
      <c r="LO88" s="1619"/>
      <c r="LP88" s="1619"/>
      <c r="LQ88" s="1619"/>
      <c r="LR88" s="1619"/>
      <c r="LS88" s="1619"/>
      <c r="LT88" s="1619"/>
      <c r="LU88" s="1619"/>
      <c r="LV88" s="1619"/>
      <c r="LW88" s="1619"/>
      <c r="LX88" s="1619"/>
      <c r="LY88" s="1619"/>
      <c r="LZ88" s="1619"/>
      <c r="MA88" s="1619"/>
      <c r="MB88" s="1619"/>
      <c r="MC88" s="1619"/>
      <c r="MD88" s="1619"/>
      <c r="ME88" s="1619"/>
      <c r="MF88" s="1619"/>
      <c r="MG88" s="1619"/>
      <c r="MH88" s="1619"/>
      <c r="MI88" s="1619"/>
      <c r="MJ88" s="1619"/>
      <c r="MK88" s="1619"/>
      <c r="ML88" s="1619"/>
      <c r="MM88" s="1619"/>
      <c r="MN88" s="1619"/>
      <c r="MO88" s="1619"/>
      <c r="MP88" s="1619"/>
      <c r="MQ88" s="1619"/>
      <c r="MR88" s="1619"/>
      <c r="MS88" s="1619"/>
      <c r="MT88" s="1619"/>
      <c r="MU88" s="1619"/>
      <c r="MV88" s="1619"/>
      <c r="MW88" s="1619"/>
      <c r="MX88" s="1619"/>
      <c r="MY88" s="1619"/>
      <c r="MZ88" s="1619"/>
      <c r="NA88" s="1619"/>
      <c r="NB88" s="1619"/>
      <c r="NC88" s="1619"/>
      <c r="ND88" s="1619"/>
      <c r="NE88" s="1619"/>
      <c r="NF88" s="1619"/>
      <c r="NG88" s="1619"/>
      <c r="NH88" s="1619"/>
      <c r="NI88" s="1619"/>
      <c r="NJ88" s="1619"/>
      <c r="NK88" s="1619"/>
      <c r="NL88" s="1619"/>
      <c r="NM88" s="1619"/>
      <c r="NN88" s="1619"/>
      <c r="NO88" s="1619"/>
      <c r="NP88" s="1619"/>
      <c r="NQ88" s="1619"/>
      <c r="NR88" s="1619"/>
      <c r="NS88" s="1619"/>
      <c r="NT88" s="1619"/>
      <c r="NU88" s="1619"/>
      <c r="NV88" s="1619"/>
      <c r="NW88" s="1619"/>
      <c r="NX88" s="1619"/>
      <c r="NY88" s="1619"/>
      <c r="NZ88" s="1619"/>
      <c r="OA88" s="1619"/>
      <c r="OB88" s="1619"/>
      <c r="OC88" s="1619"/>
      <c r="OD88" s="1619"/>
      <c r="OE88" s="345" t="s">
        <v>929</v>
      </c>
      <c r="OF88" s="345"/>
    </row>
    <row r="89" spans="1:396">
      <c r="A89" s="356">
        <f t="shared" si="52"/>
        <v>83</v>
      </c>
      <c r="B89" s="1618"/>
      <c r="C89" s="357">
        <f t="shared" si="27"/>
        <v>0</v>
      </c>
      <c r="D89" s="357">
        <f t="shared" si="27"/>
        <v>0</v>
      </c>
      <c r="E89" s="359">
        <f t="shared" si="41"/>
        <v>0</v>
      </c>
      <c r="F89" s="359">
        <f t="shared" si="28"/>
        <v>0</v>
      </c>
      <c r="G89" s="359">
        <f t="shared" si="42"/>
        <v>0</v>
      </c>
      <c r="H89" s="359">
        <f t="shared" si="29"/>
        <v>0</v>
      </c>
      <c r="I89" s="359">
        <f t="shared" si="43"/>
        <v>0</v>
      </c>
      <c r="J89" s="359">
        <f t="shared" si="30"/>
        <v>0</v>
      </c>
      <c r="K89" s="359">
        <f t="shared" si="44"/>
        <v>0</v>
      </c>
      <c r="L89" s="359">
        <f t="shared" si="31"/>
        <v>0</v>
      </c>
      <c r="M89" s="359">
        <f t="shared" si="45"/>
        <v>0</v>
      </c>
      <c r="N89" s="359">
        <f t="shared" si="32"/>
        <v>0</v>
      </c>
      <c r="O89" s="359">
        <f t="shared" si="46"/>
        <v>0</v>
      </c>
      <c r="P89" s="359">
        <f t="shared" si="33"/>
        <v>0</v>
      </c>
      <c r="Q89" s="359">
        <f t="shared" si="47"/>
        <v>0</v>
      </c>
      <c r="R89" s="359">
        <f t="shared" si="34"/>
        <v>0</v>
      </c>
      <c r="S89" s="359">
        <f t="shared" si="48"/>
        <v>0</v>
      </c>
      <c r="T89" s="359">
        <f t="shared" si="35"/>
        <v>0</v>
      </c>
      <c r="U89" s="359">
        <f t="shared" si="49"/>
        <v>0</v>
      </c>
      <c r="V89" s="359">
        <f t="shared" si="36"/>
        <v>0</v>
      </c>
      <c r="W89" s="359">
        <f t="shared" si="38"/>
        <v>0</v>
      </c>
      <c r="X89" s="359">
        <f t="shared" si="37"/>
        <v>0</v>
      </c>
      <c r="Y89" s="359">
        <f t="shared" si="39"/>
        <v>0</v>
      </c>
      <c r="Z89" s="359">
        <f t="shared" si="40"/>
        <v>0</v>
      </c>
      <c r="AA89" s="359">
        <f t="shared" si="50"/>
        <v>0</v>
      </c>
      <c r="AB89" s="359">
        <f t="shared" si="51"/>
        <v>0</v>
      </c>
      <c r="AC89" s="1619"/>
      <c r="AD89" s="1619"/>
      <c r="AE89" s="1619"/>
      <c r="AF89" s="1619"/>
      <c r="AG89" s="1619"/>
      <c r="AH89" s="1619"/>
      <c r="AI89" s="1619"/>
      <c r="AJ89" s="1619"/>
      <c r="AK89" s="1619"/>
      <c r="AL89" s="1619"/>
      <c r="AM89" s="1619"/>
      <c r="AN89" s="1619"/>
      <c r="AO89" s="1619"/>
      <c r="AP89" s="1619"/>
      <c r="AQ89" s="1619"/>
      <c r="AR89" s="1619"/>
      <c r="AS89" s="1619"/>
      <c r="AT89" s="1619"/>
      <c r="AU89" s="1619"/>
      <c r="AV89" s="1619"/>
      <c r="AW89" s="1619"/>
      <c r="AX89" s="1619"/>
      <c r="AY89" s="1619"/>
      <c r="AZ89" s="1619"/>
      <c r="BA89" s="1619"/>
      <c r="BB89" s="1619"/>
      <c r="BC89" s="1619"/>
      <c r="BD89" s="1619"/>
      <c r="BE89" s="1619"/>
      <c r="BF89" s="1619"/>
      <c r="BG89" s="1619"/>
      <c r="BH89" s="1619"/>
      <c r="BI89" s="1619"/>
      <c r="BJ89" s="1619"/>
      <c r="BK89" s="1619"/>
      <c r="BL89" s="1619"/>
      <c r="BM89" s="1619"/>
      <c r="BN89" s="1619"/>
      <c r="BO89" s="1619"/>
      <c r="BP89" s="1619"/>
      <c r="BQ89" s="1619"/>
      <c r="BR89" s="1619"/>
      <c r="BS89" s="1619"/>
      <c r="BT89" s="1619"/>
      <c r="BU89" s="1619"/>
      <c r="BV89" s="1619"/>
      <c r="BW89" s="1619"/>
      <c r="BX89" s="1619"/>
      <c r="BY89" s="1619"/>
      <c r="BZ89" s="1619"/>
      <c r="CA89" s="1619"/>
      <c r="CB89" s="1619"/>
      <c r="CC89" s="1619"/>
      <c r="CD89" s="1619"/>
      <c r="CE89" s="1619"/>
      <c r="CF89" s="1619"/>
      <c r="CG89" s="1619"/>
      <c r="CH89" s="1619"/>
      <c r="CI89" s="1619"/>
      <c r="CJ89" s="1619"/>
      <c r="CK89" s="1619"/>
      <c r="CL89" s="1619"/>
      <c r="CM89" s="1619"/>
      <c r="CN89" s="1619"/>
      <c r="CO89" s="1619"/>
      <c r="CP89" s="1619"/>
      <c r="CQ89" s="1619"/>
      <c r="CR89" s="1619"/>
      <c r="CS89" s="1619"/>
      <c r="CT89" s="1619"/>
      <c r="CU89" s="1619"/>
      <c r="CV89" s="1619"/>
      <c r="CW89" s="1619"/>
      <c r="CX89" s="1619"/>
      <c r="CY89" s="1619"/>
      <c r="CZ89" s="1619"/>
      <c r="DA89" s="1619"/>
      <c r="DB89" s="1619"/>
      <c r="DC89" s="1619"/>
      <c r="DD89" s="1619"/>
      <c r="DE89" s="1619"/>
      <c r="DF89" s="1619"/>
      <c r="DG89" s="1619"/>
      <c r="DH89" s="1619"/>
      <c r="DI89" s="1619"/>
      <c r="DJ89" s="1619"/>
      <c r="DK89" s="1619"/>
      <c r="DL89" s="1619"/>
      <c r="DM89" s="1619"/>
      <c r="DN89" s="1619"/>
      <c r="DO89" s="1619"/>
      <c r="DP89" s="1619"/>
      <c r="DQ89" s="1619"/>
      <c r="DR89" s="1619"/>
      <c r="DS89" s="1619"/>
      <c r="DT89" s="1619"/>
      <c r="DU89" s="1619"/>
      <c r="DV89" s="1619"/>
      <c r="DW89" s="1619"/>
      <c r="DX89" s="1619"/>
      <c r="DY89" s="1619"/>
      <c r="DZ89" s="1619"/>
      <c r="EA89" s="1619"/>
      <c r="EB89" s="1619"/>
      <c r="EC89" s="1619"/>
      <c r="ED89" s="1619"/>
      <c r="EE89" s="1619"/>
      <c r="EF89" s="1619"/>
      <c r="EG89" s="1619"/>
      <c r="EH89" s="1619"/>
      <c r="EI89" s="1619"/>
      <c r="EJ89" s="1619"/>
      <c r="EK89" s="1619"/>
      <c r="EL89" s="1619"/>
      <c r="EM89" s="1619"/>
      <c r="EN89" s="1619"/>
      <c r="EO89" s="1619"/>
      <c r="EP89" s="1619"/>
      <c r="EQ89" s="1619"/>
      <c r="ER89" s="1619"/>
      <c r="ES89" s="1619"/>
      <c r="ET89" s="1619"/>
      <c r="EU89" s="1619"/>
      <c r="EV89" s="1619"/>
      <c r="EW89" s="1619"/>
      <c r="EX89" s="1619"/>
      <c r="EY89" s="1619"/>
      <c r="EZ89" s="1619"/>
      <c r="FA89" s="1619"/>
      <c r="FB89" s="1619"/>
      <c r="FC89" s="1619"/>
      <c r="FD89" s="1619"/>
      <c r="FE89" s="1619"/>
      <c r="FF89" s="1619"/>
      <c r="FG89" s="1619"/>
      <c r="FH89" s="1619"/>
      <c r="FI89" s="1619"/>
      <c r="FJ89" s="1619"/>
      <c r="FK89" s="1619"/>
      <c r="FL89" s="1619"/>
      <c r="FM89" s="1619"/>
      <c r="FN89" s="1619"/>
      <c r="FO89" s="1619"/>
      <c r="FP89" s="1619"/>
      <c r="FQ89" s="1619"/>
      <c r="FR89" s="1619"/>
      <c r="FS89" s="1619"/>
      <c r="FT89" s="1619"/>
      <c r="FU89" s="1619"/>
      <c r="FV89" s="1619"/>
      <c r="FW89" s="1619"/>
      <c r="FX89" s="1619"/>
      <c r="FY89" s="1619"/>
      <c r="FZ89" s="1619"/>
      <c r="GA89" s="1619"/>
      <c r="GB89" s="1619"/>
      <c r="GC89" s="1619"/>
      <c r="GD89" s="1619"/>
      <c r="GE89" s="1619"/>
      <c r="GF89" s="1619"/>
      <c r="GG89" s="1619"/>
      <c r="GH89" s="1619"/>
      <c r="GI89" s="1619"/>
      <c r="GJ89" s="1619"/>
      <c r="GK89" s="1619"/>
      <c r="GL89" s="1619"/>
      <c r="GM89" s="1619"/>
      <c r="GN89" s="1619"/>
      <c r="GO89" s="1619"/>
      <c r="GP89" s="1619"/>
      <c r="GQ89" s="1619"/>
      <c r="GR89" s="1619"/>
      <c r="GS89" s="1619"/>
      <c r="GT89" s="1619"/>
      <c r="GU89" s="1619"/>
      <c r="GV89" s="1619"/>
      <c r="GW89" s="1619"/>
      <c r="GX89" s="1619"/>
      <c r="GY89" s="1619"/>
      <c r="GZ89" s="1619"/>
      <c r="HA89" s="1619"/>
      <c r="HB89" s="1619"/>
      <c r="HC89" s="1619"/>
      <c r="HD89" s="1619"/>
      <c r="HE89" s="1619"/>
      <c r="HF89" s="1619"/>
      <c r="HG89" s="1619"/>
      <c r="HH89" s="1619"/>
      <c r="HI89" s="1619"/>
      <c r="HJ89" s="1619"/>
      <c r="HK89" s="1619"/>
      <c r="HL89" s="1619"/>
      <c r="HM89" s="1619"/>
      <c r="HN89" s="1619"/>
      <c r="HO89" s="1619"/>
      <c r="HP89" s="1619"/>
      <c r="HQ89" s="1619"/>
      <c r="HR89" s="1619"/>
      <c r="HS89" s="1619"/>
      <c r="HT89" s="1619"/>
      <c r="HU89" s="1619"/>
      <c r="HV89" s="1619"/>
      <c r="HW89" s="1619"/>
      <c r="HX89" s="1619"/>
      <c r="HY89" s="1619"/>
      <c r="HZ89" s="1619"/>
      <c r="IA89" s="1619"/>
      <c r="IB89" s="1619"/>
      <c r="IC89" s="1619"/>
      <c r="ID89" s="1619"/>
      <c r="IE89" s="1619"/>
      <c r="IF89" s="1619"/>
      <c r="IG89" s="1619"/>
      <c r="IH89" s="1619"/>
      <c r="II89" s="1619"/>
      <c r="IJ89" s="1619"/>
      <c r="IK89" s="1619"/>
      <c r="IL89" s="1619"/>
      <c r="IM89" s="1619"/>
      <c r="IN89" s="1619"/>
      <c r="IO89" s="1619"/>
      <c r="IP89" s="1619"/>
      <c r="IQ89" s="1619"/>
      <c r="IR89" s="1619"/>
      <c r="IS89" s="1619"/>
      <c r="IT89" s="1619"/>
      <c r="IU89" s="1619"/>
      <c r="IV89" s="1619"/>
      <c r="IW89" s="1619"/>
      <c r="IX89" s="1619"/>
      <c r="IY89" s="1619"/>
      <c r="IZ89" s="1619"/>
      <c r="JA89" s="1619"/>
      <c r="JB89" s="1619"/>
      <c r="JC89" s="1619"/>
      <c r="JD89" s="1619"/>
      <c r="JE89" s="1619"/>
      <c r="JF89" s="1619"/>
      <c r="JG89" s="1619"/>
      <c r="JH89" s="1619"/>
      <c r="JI89" s="1619"/>
      <c r="JJ89" s="1619"/>
      <c r="JK89" s="1619"/>
      <c r="JL89" s="1619"/>
      <c r="JM89" s="1619"/>
      <c r="JN89" s="1619"/>
      <c r="JO89" s="1619"/>
      <c r="JP89" s="1619"/>
      <c r="JQ89" s="1619"/>
      <c r="JR89" s="1619"/>
      <c r="JS89" s="1619"/>
      <c r="JT89" s="1619"/>
      <c r="JU89" s="1619"/>
      <c r="JV89" s="1619"/>
      <c r="JW89" s="1619"/>
      <c r="JX89" s="1619"/>
      <c r="JY89" s="1619"/>
      <c r="JZ89" s="1619"/>
      <c r="KA89" s="1619"/>
      <c r="KB89" s="1619"/>
      <c r="KC89" s="1619"/>
      <c r="KD89" s="1619"/>
      <c r="KE89" s="1619"/>
      <c r="KF89" s="1619"/>
      <c r="KG89" s="1619"/>
      <c r="KH89" s="1619"/>
      <c r="KI89" s="1619"/>
      <c r="KJ89" s="1619"/>
      <c r="KK89" s="1619"/>
      <c r="KL89" s="1619"/>
      <c r="KM89" s="1619"/>
      <c r="KN89" s="1619"/>
      <c r="KO89" s="1619"/>
      <c r="KP89" s="1619"/>
      <c r="KQ89" s="1619"/>
      <c r="KR89" s="1619"/>
      <c r="KS89" s="1619"/>
      <c r="KT89" s="1619"/>
      <c r="KU89" s="1619"/>
      <c r="KV89" s="1619"/>
      <c r="KW89" s="1619"/>
      <c r="KX89" s="1619"/>
      <c r="KY89" s="1619"/>
      <c r="KZ89" s="1619"/>
      <c r="LA89" s="1619"/>
      <c r="LB89" s="1619"/>
      <c r="LC89" s="1619"/>
      <c r="LD89" s="1619"/>
      <c r="LE89" s="1619"/>
      <c r="LF89" s="1619"/>
      <c r="LG89" s="1619"/>
      <c r="LH89" s="1619"/>
      <c r="LI89" s="1619"/>
      <c r="LJ89" s="1619"/>
      <c r="LK89" s="1619"/>
      <c r="LL89" s="1619"/>
      <c r="LM89" s="1619"/>
      <c r="LN89" s="1619"/>
      <c r="LO89" s="1619"/>
      <c r="LP89" s="1619"/>
      <c r="LQ89" s="1619"/>
      <c r="LR89" s="1619"/>
      <c r="LS89" s="1619"/>
      <c r="LT89" s="1619"/>
      <c r="LU89" s="1619"/>
      <c r="LV89" s="1619"/>
      <c r="LW89" s="1619"/>
      <c r="LX89" s="1619"/>
      <c r="LY89" s="1619"/>
      <c r="LZ89" s="1619"/>
      <c r="MA89" s="1619"/>
      <c r="MB89" s="1619"/>
      <c r="MC89" s="1619"/>
      <c r="MD89" s="1619"/>
      <c r="ME89" s="1619"/>
      <c r="MF89" s="1619"/>
      <c r="MG89" s="1619"/>
      <c r="MH89" s="1619"/>
      <c r="MI89" s="1619"/>
      <c r="MJ89" s="1619"/>
      <c r="MK89" s="1619"/>
      <c r="ML89" s="1619"/>
      <c r="MM89" s="1619"/>
      <c r="MN89" s="1619"/>
      <c r="MO89" s="1619"/>
      <c r="MP89" s="1619"/>
      <c r="MQ89" s="1619"/>
      <c r="MR89" s="1619"/>
      <c r="MS89" s="1619"/>
      <c r="MT89" s="1619"/>
      <c r="MU89" s="1619"/>
      <c r="MV89" s="1619"/>
      <c r="MW89" s="1619"/>
      <c r="MX89" s="1619"/>
      <c r="MY89" s="1619"/>
      <c r="MZ89" s="1619"/>
      <c r="NA89" s="1619"/>
      <c r="NB89" s="1619"/>
      <c r="NC89" s="1619"/>
      <c r="ND89" s="1619"/>
      <c r="NE89" s="1619"/>
      <c r="NF89" s="1619"/>
      <c r="NG89" s="1619"/>
      <c r="NH89" s="1619"/>
      <c r="NI89" s="1619"/>
      <c r="NJ89" s="1619"/>
      <c r="NK89" s="1619"/>
      <c r="NL89" s="1619"/>
      <c r="NM89" s="1619"/>
      <c r="NN89" s="1619"/>
      <c r="NO89" s="1619"/>
      <c r="NP89" s="1619"/>
      <c r="NQ89" s="1619"/>
      <c r="NR89" s="1619"/>
      <c r="NS89" s="1619"/>
      <c r="NT89" s="1619"/>
      <c r="NU89" s="1619"/>
      <c r="NV89" s="1619"/>
      <c r="NW89" s="1619"/>
      <c r="NX89" s="1619"/>
      <c r="NY89" s="1619"/>
      <c r="NZ89" s="1619"/>
      <c r="OA89" s="1619"/>
      <c r="OB89" s="1619"/>
      <c r="OC89" s="1619"/>
      <c r="OD89" s="1619"/>
      <c r="OE89" s="345" t="s">
        <v>929</v>
      </c>
      <c r="OF89" s="345"/>
    </row>
    <row r="90" spans="1:396">
      <c r="A90" s="356">
        <f t="shared" si="52"/>
        <v>84</v>
      </c>
      <c r="B90" s="1618"/>
      <c r="C90" s="357">
        <f t="shared" si="27"/>
        <v>0</v>
      </c>
      <c r="D90" s="357">
        <f t="shared" si="27"/>
        <v>0</v>
      </c>
      <c r="E90" s="359">
        <f t="shared" si="41"/>
        <v>0</v>
      </c>
      <c r="F90" s="359">
        <f t="shared" si="28"/>
        <v>0</v>
      </c>
      <c r="G90" s="359">
        <f t="shared" si="42"/>
        <v>0</v>
      </c>
      <c r="H90" s="359">
        <f t="shared" si="29"/>
        <v>0</v>
      </c>
      <c r="I90" s="359">
        <f t="shared" si="43"/>
        <v>0</v>
      </c>
      <c r="J90" s="359">
        <f t="shared" si="30"/>
        <v>0</v>
      </c>
      <c r="K90" s="359">
        <f t="shared" si="44"/>
        <v>0</v>
      </c>
      <c r="L90" s="359">
        <f t="shared" si="31"/>
        <v>0</v>
      </c>
      <c r="M90" s="359">
        <f t="shared" si="45"/>
        <v>0</v>
      </c>
      <c r="N90" s="359">
        <f t="shared" si="32"/>
        <v>0</v>
      </c>
      <c r="O90" s="359">
        <f t="shared" si="46"/>
        <v>0</v>
      </c>
      <c r="P90" s="359">
        <f t="shared" si="33"/>
        <v>0</v>
      </c>
      <c r="Q90" s="359">
        <f t="shared" si="47"/>
        <v>0</v>
      </c>
      <c r="R90" s="359">
        <f t="shared" si="34"/>
        <v>0</v>
      </c>
      <c r="S90" s="359">
        <f t="shared" si="48"/>
        <v>0</v>
      </c>
      <c r="T90" s="359">
        <f t="shared" si="35"/>
        <v>0</v>
      </c>
      <c r="U90" s="359">
        <f t="shared" si="49"/>
        <v>0</v>
      </c>
      <c r="V90" s="359">
        <f t="shared" si="36"/>
        <v>0</v>
      </c>
      <c r="W90" s="359">
        <f t="shared" si="38"/>
        <v>0</v>
      </c>
      <c r="X90" s="359">
        <f t="shared" si="37"/>
        <v>0</v>
      </c>
      <c r="Y90" s="359">
        <f t="shared" si="39"/>
        <v>0</v>
      </c>
      <c r="Z90" s="359">
        <f t="shared" si="40"/>
        <v>0</v>
      </c>
      <c r="AA90" s="359">
        <f t="shared" si="50"/>
        <v>0</v>
      </c>
      <c r="AB90" s="359">
        <f t="shared" si="51"/>
        <v>0</v>
      </c>
      <c r="AC90" s="1619"/>
      <c r="AD90" s="1619"/>
      <c r="AE90" s="1619"/>
      <c r="AF90" s="1619"/>
      <c r="AG90" s="1619"/>
      <c r="AH90" s="1619"/>
      <c r="AI90" s="1619"/>
      <c r="AJ90" s="1619"/>
      <c r="AK90" s="1619"/>
      <c r="AL90" s="1619"/>
      <c r="AM90" s="1619"/>
      <c r="AN90" s="1619"/>
      <c r="AO90" s="1619"/>
      <c r="AP90" s="1619"/>
      <c r="AQ90" s="1619"/>
      <c r="AR90" s="1619"/>
      <c r="AS90" s="1619"/>
      <c r="AT90" s="1619"/>
      <c r="AU90" s="1619"/>
      <c r="AV90" s="1619"/>
      <c r="AW90" s="1619"/>
      <c r="AX90" s="1619"/>
      <c r="AY90" s="1619"/>
      <c r="AZ90" s="1619"/>
      <c r="BA90" s="1619"/>
      <c r="BB90" s="1619"/>
      <c r="BC90" s="1619"/>
      <c r="BD90" s="1619"/>
      <c r="BE90" s="1619"/>
      <c r="BF90" s="1619"/>
      <c r="BG90" s="1619"/>
      <c r="BH90" s="1619"/>
      <c r="BI90" s="1619"/>
      <c r="BJ90" s="1619"/>
      <c r="BK90" s="1619"/>
      <c r="BL90" s="1619"/>
      <c r="BM90" s="1619"/>
      <c r="BN90" s="1619"/>
      <c r="BO90" s="1619"/>
      <c r="BP90" s="1619"/>
      <c r="BQ90" s="1619"/>
      <c r="BR90" s="1619"/>
      <c r="BS90" s="1619"/>
      <c r="BT90" s="1619"/>
      <c r="BU90" s="1619"/>
      <c r="BV90" s="1619"/>
      <c r="BW90" s="1619"/>
      <c r="BX90" s="1619"/>
      <c r="BY90" s="1619"/>
      <c r="BZ90" s="1619"/>
      <c r="CA90" s="1619"/>
      <c r="CB90" s="1619"/>
      <c r="CC90" s="1619"/>
      <c r="CD90" s="1619"/>
      <c r="CE90" s="1619"/>
      <c r="CF90" s="1619"/>
      <c r="CG90" s="1619"/>
      <c r="CH90" s="1619"/>
      <c r="CI90" s="1619"/>
      <c r="CJ90" s="1619"/>
      <c r="CK90" s="1619"/>
      <c r="CL90" s="1619"/>
      <c r="CM90" s="1619"/>
      <c r="CN90" s="1619"/>
      <c r="CO90" s="1619"/>
      <c r="CP90" s="1619"/>
      <c r="CQ90" s="1619"/>
      <c r="CR90" s="1619"/>
      <c r="CS90" s="1619"/>
      <c r="CT90" s="1619"/>
      <c r="CU90" s="1619"/>
      <c r="CV90" s="1619"/>
      <c r="CW90" s="1619"/>
      <c r="CX90" s="1619"/>
      <c r="CY90" s="1619"/>
      <c r="CZ90" s="1619"/>
      <c r="DA90" s="1619"/>
      <c r="DB90" s="1619"/>
      <c r="DC90" s="1619"/>
      <c r="DD90" s="1619"/>
      <c r="DE90" s="1619"/>
      <c r="DF90" s="1619"/>
      <c r="DG90" s="1619"/>
      <c r="DH90" s="1619"/>
      <c r="DI90" s="1619"/>
      <c r="DJ90" s="1619"/>
      <c r="DK90" s="1619"/>
      <c r="DL90" s="1619"/>
      <c r="DM90" s="1619"/>
      <c r="DN90" s="1619"/>
      <c r="DO90" s="1619"/>
      <c r="DP90" s="1619"/>
      <c r="DQ90" s="1619"/>
      <c r="DR90" s="1619"/>
      <c r="DS90" s="1619"/>
      <c r="DT90" s="1619"/>
      <c r="DU90" s="1619"/>
      <c r="DV90" s="1619"/>
      <c r="DW90" s="1619"/>
      <c r="DX90" s="1619"/>
      <c r="DY90" s="1619"/>
      <c r="DZ90" s="1619"/>
      <c r="EA90" s="1619"/>
      <c r="EB90" s="1619"/>
      <c r="EC90" s="1619"/>
      <c r="ED90" s="1619"/>
      <c r="EE90" s="1619"/>
      <c r="EF90" s="1619"/>
      <c r="EG90" s="1619"/>
      <c r="EH90" s="1619"/>
      <c r="EI90" s="1619"/>
      <c r="EJ90" s="1619"/>
      <c r="EK90" s="1619"/>
      <c r="EL90" s="1619"/>
      <c r="EM90" s="1619"/>
      <c r="EN90" s="1619"/>
      <c r="EO90" s="1619"/>
      <c r="EP90" s="1619"/>
      <c r="EQ90" s="1619"/>
      <c r="ER90" s="1619"/>
      <c r="ES90" s="1619"/>
      <c r="ET90" s="1619"/>
      <c r="EU90" s="1619"/>
      <c r="EV90" s="1619"/>
      <c r="EW90" s="1619"/>
      <c r="EX90" s="1619"/>
      <c r="EY90" s="1619"/>
      <c r="EZ90" s="1619"/>
      <c r="FA90" s="1619"/>
      <c r="FB90" s="1619"/>
      <c r="FC90" s="1619"/>
      <c r="FD90" s="1619"/>
      <c r="FE90" s="1619"/>
      <c r="FF90" s="1619"/>
      <c r="FG90" s="1619"/>
      <c r="FH90" s="1619"/>
      <c r="FI90" s="1619"/>
      <c r="FJ90" s="1619"/>
      <c r="FK90" s="1619"/>
      <c r="FL90" s="1619"/>
      <c r="FM90" s="1619"/>
      <c r="FN90" s="1619"/>
      <c r="FO90" s="1619"/>
      <c r="FP90" s="1619"/>
      <c r="FQ90" s="1619"/>
      <c r="FR90" s="1619"/>
      <c r="FS90" s="1619"/>
      <c r="FT90" s="1619"/>
      <c r="FU90" s="1619"/>
      <c r="FV90" s="1619"/>
      <c r="FW90" s="1619"/>
      <c r="FX90" s="1619"/>
      <c r="FY90" s="1619"/>
      <c r="FZ90" s="1619"/>
      <c r="GA90" s="1619"/>
      <c r="GB90" s="1619"/>
      <c r="GC90" s="1619"/>
      <c r="GD90" s="1619"/>
      <c r="GE90" s="1619"/>
      <c r="GF90" s="1619"/>
      <c r="GG90" s="1619"/>
      <c r="GH90" s="1619"/>
      <c r="GI90" s="1619"/>
      <c r="GJ90" s="1619"/>
      <c r="GK90" s="1619"/>
      <c r="GL90" s="1619"/>
      <c r="GM90" s="1619"/>
      <c r="GN90" s="1619"/>
      <c r="GO90" s="1619"/>
      <c r="GP90" s="1619"/>
      <c r="GQ90" s="1619"/>
      <c r="GR90" s="1619"/>
      <c r="GS90" s="1619"/>
      <c r="GT90" s="1619"/>
      <c r="GU90" s="1619"/>
      <c r="GV90" s="1619"/>
      <c r="GW90" s="1619"/>
      <c r="GX90" s="1619"/>
      <c r="GY90" s="1619"/>
      <c r="GZ90" s="1619"/>
      <c r="HA90" s="1619"/>
      <c r="HB90" s="1619"/>
      <c r="HC90" s="1619"/>
      <c r="HD90" s="1619"/>
      <c r="HE90" s="1619"/>
      <c r="HF90" s="1619"/>
      <c r="HG90" s="1619"/>
      <c r="HH90" s="1619"/>
      <c r="HI90" s="1619"/>
      <c r="HJ90" s="1619"/>
      <c r="HK90" s="1619"/>
      <c r="HL90" s="1619"/>
      <c r="HM90" s="1619"/>
      <c r="HN90" s="1619"/>
      <c r="HO90" s="1619"/>
      <c r="HP90" s="1619"/>
      <c r="HQ90" s="1619"/>
      <c r="HR90" s="1619"/>
      <c r="HS90" s="1619"/>
      <c r="HT90" s="1619"/>
      <c r="HU90" s="1619"/>
      <c r="HV90" s="1619"/>
      <c r="HW90" s="1619"/>
      <c r="HX90" s="1619"/>
      <c r="HY90" s="1619"/>
      <c r="HZ90" s="1619"/>
      <c r="IA90" s="1619"/>
      <c r="IB90" s="1619"/>
      <c r="IC90" s="1619"/>
      <c r="ID90" s="1619"/>
      <c r="IE90" s="1619"/>
      <c r="IF90" s="1619"/>
      <c r="IG90" s="1619"/>
      <c r="IH90" s="1619"/>
      <c r="II90" s="1619"/>
      <c r="IJ90" s="1619"/>
      <c r="IK90" s="1619"/>
      <c r="IL90" s="1619"/>
      <c r="IM90" s="1619"/>
      <c r="IN90" s="1619"/>
      <c r="IO90" s="1619"/>
      <c r="IP90" s="1619"/>
      <c r="IQ90" s="1619"/>
      <c r="IR90" s="1619"/>
      <c r="IS90" s="1619"/>
      <c r="IT90" s="1619"/>
      <c r="IU90" s="1619"/>
      <c r="IV90" s="1619"/>
      <c r="IW90" s="1619"/>
      <c r="IX90" s="1619"/>
      <c r="IY90" s="1619"/>
      <c r="IZ90" s="1619"/>
      <c r="JA90" s="1619"/>
      <c r="JB90" s="1619"/>
      <c r="JC90" s="1619"/>
      <c r="JD90" s="1619"/>
      <c r="JE90" s="1619"/>
      <c r="JF90" s="1619"/>
      <c r="JG90" s="1619"/>
      <c r="JH90" s="1619"/>
      <c r="JI90" s="1619"/>
      <c r="JJ90" s="1619"/>
      <c r="JK90" s="1619"/>
      <c r="JL90" s="1619"/>
      <c r="JM90" s="1619"/>
      <c r="JN90" s="1619"/>
      <c r="JO90" s="1619"/>
      <c r="JP90" s="1619"/>
      <c r="JQ90" s="1619"/>
      <c r="JR90" s="1619"/>
      <c r="JS90" s="1619"/>
      <c r="JT90" s="1619"/>
      <c r="JU90" s="1619"/>
      <c r="JV90" s="1619"/>
      <c r="JW90" s="1619"/>
      <c r="JX90" s="1619"/>
      <c r="JY90" s="1619"/>
      <c r="JZ90" s="1619"/>
      <c r="KA90" s="1619"/>
      <c r="KB90" s="1619"/>
      <c r="KC90" s="1619"/>
      <c r="KD90" s="1619"/>
      <c r="KE90" s="1619"/>
      <c r="KF90" s="1619"/>
      <c r="KG90" s="1619"/>
      <c r="KH90" s="1619"/>
      <c r="KI90" s="1619"/>
      <c r="KJ90" s="1619"/>
      <c r="KK90" s="1619"/>
      <c r="KL90" s="1619"/>
      <c r="KM90" s="1619"/>
      <c r="KN90" s="1619"/>
      <c r="KO90" s="1619"/>
      <c r="KP90" s="1619"/>
      <c r="KQ90" s="1619"/>
      <c r="KR90" s="1619"/>
      <c r="KS90" s="1619"/>
      <c r="KT90" s="1619"/>
      <c r="KU90" s="1619"/>
      <c r="KV90" s="1619"/>
      <c r="KW90" s="1619"/>
      <c r="KX90" s="1619"/>
      <c r="KY90" s="1619"/>
      <c r="KZ90" s="1619"/>
      <c r="LA90" s="1619"/>
      <c r="LB90" s="1619"/>
      <c r="LC90" s="1619"/>
      <c r="LD90" s="1619"/>
      <c r="LE90" s="1619"/>
      <c r="LF90" s="1619"/>
      <c r="LG90" s="1619"/>
      <c r="LH90" s="1619"/>
      <c r="LI90" s="1619"/>
      <c r="LJ90" s="1619"/>
      <c r="LK90" s="1619"/>
      <c r="LL90" s="1619"/>
      <c r="LM90" s="1619"/>
      <c r="LN90" s="1619"/>
      <c r="LO90" s="1619"/>
      <c r="LP90" s="1619"/>
      <c r="LQ90" s="1619"/>
      <c r="LR90" s="1619"/>
      <c r="LS90" s="1619"/>
      <c r="LT90" s="1619"/>
      <c r="LU90" s="1619"/>
      <c r="LV90" s="1619"/>
      <c r="LW90" s="1619"/>
      <c r="LX90" s="1619"/>
      <c r="LY90" s="1619"/>
      <c r="LZ90" s="1619"/>
      <c r="MA90" s="1619"/>
      <c r="MB90" s="1619"/>
      <c r="MC90" s="1619"/>
      <c r="MD90" s="1619"/>
      <c r="ME90" s="1619"/>
      <c r="MF90" s="1619"/>
      <c r="MG90" s="1619"/>
      <c r="MH90" s="1619"/>
      <c r="MI90" s="1619"/>
      <c r="MJ90" s="1619"/>
      <c r="MK90" s="1619"/>
      <c r="ML90" s="1619"/>
      <c r="MM90" s="1619"/>
      <c r="MN90" s="1619"/>
      <c r="MO90" s="1619"/>
      <c r="MP90" s="1619"/>
      <c r="MQ90" s="1619"/>
      <c r="MR90" s="1619"/>
      <c r="MS90" s="1619"/>
      <c r="MT90" s="1619"/>
      <c r="MU90" s="1619"/>
      <c r="MV90" s="1619"/>
      <c r="MW90" s="1619"/>
      <c r="MX90" s="1619"/>
      <c r="MY90" s="1619"/>
      <c r="MZ90" s="1619"/>
      <c r="NA90" s="1619"/>
      <c r="NB90" s="1619"/>
      <c r="NC90" s="1619"/>
      <c r="ND90" s="1619"/>
      <c r="NE90" s="1619"/>
      <c r="NF90" s="1619"/>
      <c r="NG90" s="1619"/>
      <c r="NH90" s="1619"/>
      <c r="NI90" s="1619"/>
      <c r="NJ90" s="1619"/>
      <c r="NK90" s="1619"/>
      <c r="NL90" s="1619"/>
      <c r="NM90" s="1619"/>
      <c r="NN90" s="1619"/>
      <c r="NO90" s="1619"/>
      <c r="NP90" s="1619"/>
      <c r="NQ90" s="1619"/>
      <c r="NR90" s="1619"/>
      <c r="NS90" s="1619"/>
      <c r="NT90" s="1619"/>
      <c r="NU90" s="1619"/>
      <c r="NV90" s="1619"/>
      <c r="NW90" s="1619"/>
      <c r="NX90" s="1619"/>
      <c r="NY90" s="1619"/>
      <c r="NZ90" s="1619"/>
      <c r="OA90" s="1619"/>
      <c r="OB90" s="1619"/>
      <c r="OC90" s="1619"/>
      <c r="OD90" s="1619"/>
      <c r="OE90" s="345" t="s">
        <v>929</v>
      </c>
      <c r="OF90" s="345"/>
    </row>
    <row r="91" spans="1:396">
      <c r="A91" s="356">
        <f t="shared" si="52"/>
        <v>85</v>
      </c>
      <c r="B91" s="1618"/>
      <c r="C91" s="357">
        <f t="shared" si="27"/>
        <v>0</v>
      </c>
      <c r="D91" s="357">
        <f t="shared" si="27"/>
        <v>0</v>
      </c>
      <c r="E91" s="359">
        <f t="shared" si="41"/>
        <v>0</v>
      </c>
      <c r="F91" s="359">
        <f t="shared" si="28"/>
        <v>0</v>
      </c>
      <c r="G91" s="359">
        <f t="shared" si="42"/>
        <v>0</v>
      </c>
      <c r="H91" s="359">
        <f t="shared" si="29"/>
        <v>0</v>
      </c>
      <c r="I91" s="359">
        <f t="shared" si="43"/>
        <v>0</v>
      </c>
      <c r="J91" s="359">
        <f t="shared" si="30"/>
        <v>0</v>
      </c>
      <c r="K91" s="359">
        <f t="shared" si="44"/>
        <v>0</v>
      </c>
      <c r="L91" s="359">
        <f t="shared" si="31"/>
        <v>0</v>
      </c>
      <c r="M91" s="359">
        <f t="shared" si="45"/>
        <v>0</v>
      </c>
      <c r="N91" s="359">
        <f t="shared" si="32"/>
        <v>0</v>
      </c>
      <c r="O91" s="359">
        <f t="shared" si="46"/>
        <v>0</v>
      </c>
      <c r="P91" s="359">
        <f t="shared" si="33"/>
        <v>0</v>
      </c>
      <c r="Q91" s="359">
        <f t="shared" si="47"/>
        <v>0</v>
      </c>
      <c r="R91" s="359">
        <f t="shared" si="34"/>
        <v>0</v>
      </c>
      <c r="S91" s="359">
        <f t="shared" si="48"/>
        <v>0</v>
      </c>
      <c r="T91" s="359">
        <f t="shared" si="35"/>
        <v>0</v>
      </c>
      <c r="U91" s="359">
        <f t="shared" si="49"/>
        <v>0</v>
      </c>
      <c r="V91" s="359">
        <f t="shared" si="36"/>
        <v>0</v>
      </c>
      <c r="W91" s="359">
        <f t="shared" si="38"/>
        <v>0</v>
      </c>
      <c r="X91" s="359">
        <f t="shared" si="37"/>
        <v>0</v>
      </c>
      <c r="Y91" s="359">
        <f t="shared" si="39"/>
        <v>0</v>
      </c>
      <c r="Z91" s="359">
        <f t="shared" si="40"/>
        <v>0</v>
      </c>
      <c r="AA91" s="359">
        <f t="shared" si="50"/>
        <v>0</v>
      </c>
      <c r="AB91" s="359">
        <f t="shared" si="51"/>
        <v>0</v>
      </c>
      <c r="AC91" s="1619"/>
      <c r="AD91" s="1619"/>
      <c r="AE91" s="1619"/>
      <c r="AF91" s="1619"/>
      <c r="AG91" s="1619"/>
      <c r="AH91" s="1619"/>
      <c r="AI91" s="1619"/>
      <c r="AJ91" s="1619"/>
      <c r="AK91" s="1619"/>
      <c r="AL91" s="1619"/>
      <c r="AM91" s="1619"/>
      <c r="AN91" s="1619"/>
      <c r="AO91" s="1619"/>
      <c r="AP91" s="1619"/>
      <c r="AQ91" s="1619"/>
      <c r="AR91" s="1619"/>
      <c r="AS91" s="1619"/>
      <c r="AT91" s="1619"/>
      <c r="AU91" s="1619"/>
      <c r="AV91" s="1619"/>
      <c r="AW91" s="1619"/>
      <c r="AX91" s="1619"/>
      <c r="AY91" s="1619"/>
      <c r="AZ91" s="1619"/>
      <c r="BA91" s="1619"/>
      <c r="BB91" s="1619"/>
      <c r="BC91" s="1619"/>
      <c r="BD91" s="1619"/>
      <c r="BE91" s="1619"/>
      <c r="BF91" s="1619"/>
      <c r="BG91" s="1619"/>
      <c r="BH91" s="1619"/>
      <c r="BI91" s="1619"/>
      <c r="BJ91" s="1619"/>
      <c r="BK91" s="1619"/>
      <c r="BL91" s="1619"/>
      <c r="BM91" s="1619"/>
      <c r="BN91" s="1619"/>
      <c r="BO91" s="1619"/>
      <c r="BP91" s="1619"/>
      <c r="BQ91" s="1619"/>
      <c r="BR91" s="1619"/>
      <c r="BS91" s="1619"/>
      <c r="BT91" s="1619"/>
      <c r="BU91" s="1619"/>
      <c r="BV91" s="1619"/>
      <c r="BW91" s="1619"/>
      <c r="BX91" s="1619"/>
      <c r="BY91" s="1619"/>
      <c r="BZ91" s="1619"/>
      <c r="CA91" s="1619"/>
      <c r="CB91" s="1619"/>
      <c r="CC91" s="1619"/>
      <c r="CD91" s="1619"/>
      <c r="CE91" s="1619"/>
      <c r="CF91" s="1619"/>
      <c r="CG91" s="1619"/>
      <c r="CH91" s="1619"/>
      <c r="CI91" s="1619"/>
      <c r="CJ91" s="1619"/>
      <c r="CK91" s="1619"/>
      <c r="CL91" s="1619"/>
      <c r="CM91" s="1619"/>
      <c r="CN91" s="1619"/>
      <c r="CO91" s="1619"/>
      <c r="CP91" s="1619"/>
      <c r="CQ91" s="1619"/>
      <c r="CR91" s="1619"/>
      <c r="CS91" s="1619"/>
      <c r="CT91" s="1619"/>
      <c r="CU91" s="1619"/>
      <c r="CV91" s="1619"/>
      <c r="CW91" s="1619"/>
      <c r="CX91" s="1619"/>
      <c r="CY91" s="1619"/>
      <c r="CZ91" s="1619"/>
      <c r="DA91" s="1619"/>
      <c r="DB91" s="1619"/>
      <c r="DC91" s="1619"/>
      <c r="DD91" s="1619"/>
      <c r="DE91" s="1619"/>
      <c r="DF91" s="1619"/>
      <c r="DG91" s="1619"/>
      <c r="DH91" s="1619"/>
      <c r="DI91" s="1619"/>
      <c r="DJ91" s="1619"/>
      <c r="DK91" s="1619"/>
      <c r="DL91" s="1619"/>
      <c r="DM91" s="1619"/>
      <c r="DN91" s="1619"/>
      <c r="DO91" s="1619"/>
      <c r="DP91" s="1619"/>
      <c r="DQ91" s="1619"/>
      <c r="DR91" s="1619"/>
      <c r="DS91" s="1619"/>
      <c r="DT91" s="1619"/>
      <c r="DU91" s="1619"/>
      <c r="DV91" s="1619"/>
      <c r="DW91" s="1619"/>
      <c r="DX91" s="1619"/>
      <c r="DY91" s="1619"/>
      <c r="DZ91" s="1619"/>
      <c r="EA91" s="1619"/>
      <c r="EB91" s="1619"/>
      <c r="EC91" s="1619"/>
      <c r="ED91" s="1619"/>
      <c r="EE91" s="1619"/>
      <c r="EF91" s="1619"/>
      <c r="EG91" s="1619"/>
      <c r="EH91" s="1619"/>
      <c r="EI91" s="1619"/>
      <c r="EJ91" s="1619"/>
      <c r="EK91" s="1619"/>
      <c r="EL91" s="1619"/>
      <c r="EM91" s="1619"/>
      <c r="EN91" s="1619"/>
      <c r="EO91" s="1619"/>
      <c r="EP91" s="1619"/>
      <c r="EQ91" s="1619"/>
      <c r="ER91" s="1619"/>
      <c r="ES91" s="1619"/>
      <c r="ET91" s="1619"/>
      <c r="EU91" s="1619"/>
      <c r="EV91" s="1619"/>
      <c r="EW91" s="1619"/>
      <c r="EX91" s="1619"/>
      <c r="EY91" s="1619"/>
      <c r="EZ91" s="1619"/>
      <c r="FA91" s="1619"/>
      <c r="FB91" s="1619"/>
      <c r="FC91" s="1619"/>
      <c r="FD91" s="1619"/>
      <c r="FE91" s="1619"/>
      <c r="FF91" s="1619"/>
      <c r="FG91" s="1619"/>
      <c r="FH91" s="1619"/>
      <c r="FI91" s="1619"/>
      <c r="FJ91" s="1619"/>
      <c r="FK91" s="1619"/>
      <c r="FL91" s="1619"/>
      <c r="FM91" s="1619"/>
      <c r="FN91" s="1619"/>
      <c r="FO91" s="1619"/>
      <c r="FP91" s="1619"/>
      <c r="FQ91" s="1619"/>
      <c r="FR91" s="1619"/>
      <c r="FS91" s="1619"/>
      <c r="FT91" s="1619"/>
      <c r="FU91" s="1619"/>
      <c r="FV91" s="1619"/>
      <c r="FW91" s="1619"/>
      <c r="FX91" s="1619"/>
      <c r="FY91" s="1619"/>
      <c r="FZ91" s="1619"/>
      <c r="GA91" s="1619"/>
      <c r="GB91" s="1619"/>
      <c r="GC91" s="1619"/>
      <c r="GD91" s="1619"/>
      <c r="GE91" s="1619"/>
      <c r="GF91" s="1619"/>
      <c r="GG91" s="1619"/>
      <c r="GH91" s="1619"/>
      <c r="GI91" s="1619"/>
      <c r="GJ91" s="1619"/>
      <c r="GK91" s="1619"/>
      <c r="GL91" s="1619"/>
      <c r="GM91" s="1619"/>
      <c r="GN91" s="1619"/>
      <c r="GO91" s="1619"/>
      <c r="GP91" s="1619"/>
      <c r="GQ91" s="1619"/>
      <c r="GR91" s="1619"/>
      <c r="GS91" s="1619"/>
      <c r="GT91" s="1619"/>
      <c r="GU91" s="1619"/>
      <c r="GV91" s="1619"/>
      <c r="GW91" s="1619"/>
      <c r="GX91" s="1619"/>
      <c r="GY91" s="1619"/>
      <c r="GZ91" s="1619"/>
      <c r="HA91" s="1619"/>
      <c r="HB91" s="1619"/>
      <c r="HC91" s="1619"/>
      <c r="HD91" s="1619"/>
      <c r="HE91" s="1619"/>
      <c r="HF91" s="1619"/>
      <c r="HG91" s="1619"/>
      <c r="HH91" s="1619"/>
      <c r="HI91" s="1619"/>
      <c r="HJ91" s="1619"/>
      <c r="HK91" s="1619"/>
      <c r="HL91" s="1619"/>
      <c r="HM91" s="1619"/>
      <c r="HN91" s="1619"/>
      <c r="HO91" s="1619"/>
      <c r="HP91" s="1619"/>
      <c r="HQ91" s="1619"/>
      <c r="HR91" s="1619"/>
      <c r="HS91" s="1619"/>
      <c r="HT91" s="1619"/>
      <c r="HU91" s="1619"/>
      <c r="HV91" s="1619"/>
      <c r="HW91" s="1619"/>
      <c r="HX91" s="1619"/>
      <c r="HY91" s="1619"/>
      <c r="HZ91" s="1619"/>
      <c r="IA91" s="1619"/>
      <c r="IB91" s="1619"/>
      <c r="IC91" s="1619"/>
      <c r="ID91" s="1619"/>
      <c r="IE91" s="1619"/>
      <c r="IF91" s="1619"/>
      <c r="IG91" s="1619"/>
      <c r="IH91" s="1619"/>
      <c r="II91" s="1619"/>
      <c r="IJ91" s="1619"/>
      <c r="IK91" s="1619"/>
      <c r="IL91" s="1619"/>
      <c r="IM91" s="1619"/>
      <c r="IN91" s="1619"/>
      <c r="IO91" s="1619"/>
      <c r="IP91" s="1619"/>
      <c r="IQ91" s="1619"/>
      <c r="IR91" s="1619"/>
      <c r="IS91" s="1619"/>
      <c r="IT91" s="1619"/>
      <c r="IU91" s="1619"/>
      <c r="IV91" s="1619"/>
      <c r="IW91" s="1619"/>
      <c r="IX91" s="1619"/>
      <c r="IY91" s="1619"/>
      <c r="IZ91" s="1619"/>
      <c r="JA91" s="1619"/>
      <c r="JB91" s="1619"/>
      <c r="JC91" s="1619"/>
      <c r="JD91" s="1619"/>
      <c r="JE91" s="1619"/>
      <c r="JF91" s="1619"/>
      <c r="JG91" s="1619"/>
      <c r="JH91" s="1619"/>
      <c r="JI91" s="1619"/>
      <c r="JJ91" s="1619"/>
      <c r="JK91" s="1619"/>
      <c r="JL91" s="1619"/>
      <c r="JM91" s="1619"/>
      <c r="JN91" s="1619"/>
      <c r="JO91" s="1619"/>
      <c r="JP91" s="1619"/>
      <c r="JQ91" s="1619"/>
      <c r="JR91" s="1619"/>
      <c r="JS91" s="1619"/>
      <c r="JT91" s="1619"/>
      <c r="JU91" s="1619"/>
      <c r="JV91" s="1619"/>
      <c r="JW91" s="1619"/>
      <c r="JX91" s="1619"/>
      <c r="JY91" s="1619"/>
      <c r="JZ91" s="1619"/>
      <c r="KA91" s="1619"/>
      <c r="KB91" s="1619"/>
      <c r="KC91" s="1619"/>
      <c r="KD91" s="1619"/>
      <c r="KE91" s="1619"/>
      <c r="KF91" s="1619"/>
      <c r="KG91" s="1619"/>
      <c r="KH91" s="1619"/>
      <c r="KI91" s="1619"/>
      <c r="KJ91" s="1619"/>
      <c r="KK91" s="1619"/>
      <c r="KL91" s="1619"/>
      <c r="KM91" s="1619"/>
      <c r="KN91" s="1619"/>
      <c r="KO91" s="1619"/>
      <c r="KP91" s="1619"/>
      <c r="KQ91" s="1619"/>
      <c r="KR91" s="1619"/>
      <c r="KS91" s="1619"/>
      <c r="KT91" s="1619"/>
      <c r="KU91" s="1619"/>
      <c r="KV91" s="1619"/>
      <c r="KW91" s="1619"/>
      <c r="KX91" s="1619"/>
      <c r="KY91" s="1619"/>
      <c r="KZ91" s="1619"/>
      <c r="LA91" s="1619"/>
      <c r="LB91" s="1619"/>
      <c r="LC91" s="1619"/>
      <c r="LD91" s="1619"/>
      <c r="LE91" s="1619"/>
      <c r="LF91" s="1619"/>
      <c r="LG91" s="1619"/>
      <c r="LH91" s="1619"/>
      <c r="LI91" s="1619"/>
      <c r="LJ91" s="1619"/>
      <c r="LK91" s="1619"/>
      <c r="LL91" s="1619"/>
      <c r="LM91" s="1619"/>
      <c r="LN91" s="1619"/>
      <c r="LO91" s="1619"/>
      <c r="LP91" s="1619"/>
      <c r="LQ91" s="1619"/>
      <c r="LR91" s="1619"/>
      <c r="LS91" s="1619"/>
      <c r="LT91" s="1619"/>
      <c r="LU91" s="1619"/>
      <c r="LV91" s="1619"/>
      <c r="LW91" s="1619"/>
      <c r="LX91" s="1619"/>
      <c r="LY91" s="1619"/>
      <c r="LZ91" s="1619"/>
      <c r="MA91" s="1619"/>
      <c r="MB91" s="1619"/>
      <c r="MC91" s="1619"/>
      <c r="MD91" s="1619"/>
      <c r="ME91" s="1619"/>
      <c r="MF91" s="1619"/>
      <c r="MG91" s="1619"/>
      <c r="MH91" s="1619"/>
      <c r="MI91" s="1619"/>
      <c r="MJ91" s="1619"/>
      <c r="MK91" s="1619"/>
      <c r="ML91" s="1619"/>
      <c r="MM91" s="1619"/>
      <c r="MN91" s="1619"/>
      <c r="MO91" s="1619"/>
      <c r="MP91" s="1619"/>
      <c r="MQ91" s="1619"/>
      <c r="MR91" s="1619"/>
      <c r="MS91" s="1619"/>
      <c r="MT91" s="1619"/>
      <c r="MU91" s="1619"/>
      <c r="MV91" s="1619"/>
      <c r="MW91" s="1619"/>
      <c r="MX91" s="1619"/>
      <c r="MY91" s="1619"/>
      <c r="MZ91" s="1619"/>
      <c r="NA91" s="1619"/>
      <c r="NB91" s="1619"/>
      <c r="NC91" s="1619"/>
      <c r="ND91" s="1619"/>
      <c r="NE91" s="1619"/>
      <c r="NF91" s="1619"/>
      <c r="NG91" s="1619"/>
      <c r="NH91" s="1619"/>
      <c r="NI91" s="1619"/>
      <c r="NJ91" s="1619"/>
      <c r="NK91" s="1619"/>
      <c r="NL91" s="1619"/>
      <c r="NM91" s="1619"/>
      <c r="NN91" s="1619"/>
      <c r="NO91" s="1619"/>
      <c r="NP91" s="1619"/>
      <c r="NQ91" s="1619"/>
      <c r="NR91" s="1619"/>
      <c r="NS91" s="1619"/>
      <c r="NT91" s="1619"/>
      <c r="NU91" s="1619"/>
      <c r="NV91" s="1619"/>
      <c r="NW91" s="1619"/>
      <c r="NX91" s="1619"/>
      <c r="NY91" s="1619"/>
      <c r="NZ91" s="1619"/>
      <c r="OA91" s="1619"/>
      <c r="OB91" s="1619"/>
      <c r="OC91" s="1619"/>
      <c r="OD91" s="1619"/>
      <c r="OE91" s="345" t="s">
        <v>929</v>
      </c>
      <c r="OF91" s="345"/>
    </row>
    <row r="92" spans="1:396">
      <c r="A92" s="356">
        <f t="shared" si="52"/>
        <v>86</v>
      </c>
      <c r="B92" s="1618"/>
      <c r="C92" s="357">
        <f t="shared" si="27"/>
        <v>0</v>
      </c>
      <c r="D92" s="357">
        <f t="shared" si="27"/>
        <v>0</v>
      </c>
      <c r="E92" s="359">
        <f t="shared" si="41"/>
        <v>0</v>
      </c>
      <c r="F92" s="359">
        <f t="shared" si="28"/>
        <v>0</v>
      </c>
      <c r="G92" s="359">
        <f t="shared" si="42"/>
        <v>0</v>
      </c>
      <c r="H92" s="359">
        <f t="shared" si="29"/>
        <v>0</v>
      </c>
      <c r="I92" s="359">
        <f t="shared" si="43"/>
        <v>0</v>
      </c>
      <c r="J92" s="359">
        <f t="shared" si="30"/>
        <v>0</v>
      </c>
      <c r="K92" s="359">
        <f t="shared" si="44"/>
        <v>0</v>
      </c>
      <c r="L92" s="359">
        <f t="shared" si="31"/>
        <v>0</v>
      </c>
      <c r="M92" s="359">
        <f t="shared" si="45"/>
        <v>0</v>
      </c>
      <c r="N92" s="359">
        <f t="shared" si="32"/>
        <v>0</v>
      </c>
      <c r="O92" s="359">
        <f t="shared" si="46"/>
        <v>0</v>
      </c>
      <c r="P92" s="359">
        <f t="shared" si="33"/>
        <v>0</v>
      </c>
      <c r="Q92" s="359">
        <f t="shared" si="47"/>
        <v>0</v>
      </c>
      <c r="R92" s="359">
        <f t="shared" si="34"/>
        <v>0</v>
      </c>
      <c r="S92" s="359">
        <f t="shared" si="48"/>
        <v>0</v>
      </c>
      <c r="T92" s="359">
        <f t="shared" si="35"/>
        <v>0</v>
      </c>
      <c r="U92" s="359">
        <f t="shared" si="49"/>
        <v>0</v>
      </c>
      <c r="V92" s="359">
        <f t="shared" si="36"/>
        <v>0</v>
      </c>
      <c r="W92" s="359">
        <f t="shared" si="38"/>
        <v>0</v>
      </c>
      <c r="X92" s="359">
        <f t="shared" si="37"/>
        <v>0</v>
      </c>
      <c r="Y92" s="359">
        <f t="shared" si="39"/>
        <v>0</v>
      </c>
      <c r="Z92" s="359">
        <f t="shared" si="40"/>
        <v>0</v>
      </c>
      <c r="AA92" s="359">
        <f t="shared" si="50"/>
        <v>0</v>
      </c>
      <c r="AB92" s="359">
        <f t="shared" si="51"/>
        <v>0</v>
      </c>
      <c r="AC92" s="1619"/>
      <c r="AD92" s="1619"/>
      <c r="AE92" s="1619"/>
      <c r="AF92" s="1619"/>
      <c r="AG92" s="1619"/>
      <c r="AH92" s="1619"/>
      <c r="AI92" s="1619"/>
      <c r="AJ92" s="1619"/>
      <c r="AK92" s="1619"/>
      <c r="AL92" s="1619"/>
      <c r="AM92" s="1619"/>
      <c r="AN92" s="1619"/>
      <c r="AO92" s="1619"/>
      <c r="AP92" s="1619"/>
      <c r="AQ92" s="1619"/>
      <c r="AR92" s="1619"/>
      <c r="AS92" s="1619"/>
      <c r="AT92" s="1619"/>
      <c r="AU92" s="1619"/>
      <c r="AV92" s="1619"/>
      <c r="AW92" s="1619"/>
      <c r="AX92" s="1619"/>
      <c r="AY92" s="1619"/>
      <c r="AZ92" s="1619"/>
      <c r="BA92" s="1619"/>
      <c r="BB92" s="1619"/>
      <c r="BC92" s="1619"/>
      <c r="BD92" s="1619"/>
      <c r="BE92" s="1619"/>
      <c r="BF92" s="1619"/>
      <c r="BG92" s="1619"/>
      <c r="BH92" s="1619"/>
      <c r="BI92" s="1619"/>
      <c r="BJ92" s="1619"/>
      <c r="BK92" s="1619"/>
      <c r="BL92" s="1619"/>
      <c r="BM92" s="1619"/>
      <c r="BN92" s="1619"/>
      <c r="BO92" s="1619"/>
      <c r="BP92" s="1619"/>
      <c r="BQ92" s="1619"/>
      <c r="BR92" s="1619"/>
      <c r="BS92" s="1619"/>
      <c r="BT92" s="1619"/>
      <c r="BU92" s="1619"/>
      <c r="BV92" s="1619"/>
      <c r="BW92" s="1619"/>
      <c r="BX92" s="1619"/>
      <c r="BY92" s="1619"/>
      <c r="BZ92" s="1619"/>
      <c r="CA92" s="1619"/>
      <c r="CB92" s="1619"/>
      <c r="CC92" s="1619"/>
      <c r="CD92" s="1619"/>
      <c r="CE92" s="1619"/>
      <c r="CF92" s="1619"/>
      <c r="CG92" s="1619"/>
      <c r="CH92" s="1619"/>
      <c r="CI92" s="1619"/>
      <c r="CJ92" s="1619"/>
      <c r="CK92" s="1619"/>
      <c r="CL92" s="1619"/>
      <c r="CM92" s="1619"/>
      <c r="CN92" s="1619"/>
      <c r="CO92" s="1619"/>
      <c r="CP92" s="1619"/>
      <c r="CQ92" s="1619"/>
      <c r="CR92" s="1619"/>
      <c r="CS92" s="1619"/>
      <c r="CT92" s="1619"/>
      <c r="CU92" s="1619"/>
      <c r="CV92" s="1619"/>
      <c r="CW92" s="1619"/>
      <c r="CX92" s="1619"/>
      <c r="CY92" s="1619"/>
      <c r="CZ92" s="1619"/>
      <c r="DA92" s="1619"/>
      <c r="DB92" s="1619"/>
      <c r="DC92" s="1619"/>
      <c r="DD92" s="1619"/>
      <c r="DE92" s="1619"/>
      <c r="DF92" s="1619"/>
      <c r="DG92" s="1619"/>
      <c r="DH92" s="1619"/>
      <c r="DI92" s="1619"/>
      <c r="DJ92" s="1619"/>
      <c r="DK92" s="1619"/>
      <c r="DL92" s="1619"/>
      <c r="DM92" s="1619"/>
      <c r="DN92" s="1619"/>
      <c r="DO92" s="1619"/>
      <c r="DP92" s="1619"/>
      <c r="DQ92" s="1619"/>
      <c r="DR92" s="1619"/>
      <c r="DS92" s="1619"/>
      <c r="DT92" s="1619"/>
      <c r="DU92" s="1619"/>
      <c r="DV92" s="1619"/>
      <c r="DW92" s="1619"/>
      <c r="DX92" s="1619"/>
      <c r="DY92" s="1619"/>
      <c r="DZ92" s="1619"/>
      <c r="EA92" s="1619"/>
      <c r="EB92" s="1619"/>
      <c r="EC92" s="1619"/>
      <c r="ED92" s="1619"/>
      <c r="EE92" s="1619"/>
      <c r="EF92" s="1619"/>
      <c r="EG92" s="1619"/>
      <c r="EH92" s="1619"/>
      <c r="EI92" s="1619"/>
      <c r="EJ92" s="1619"/>
      <c r="EK92" s="1619"/>
      <c r="EL92" s="1619"/>
      <c r="EM92" s="1619"/>
      <c r="EN92" s="1619"/>
      <c r="EO92" s="1619"/>
      <c r="EP92" s="1619"/>
      <c r="EQ92" s="1619"/>
      <c r="ER92" s="1619"/>
      <c r="ES92" s="1619"/>
      <c r="ET92" s="1619"/>
      <c r="EU92" s="1619"/>
      <c r="EV92" s="1619"/>
      <c r="EW92" s="1619"/>
      <c r="EX92" s="1619"/>
      <c r="EY92" s="1619"/>
      <c r="EZ92" s="1619"/>
      <c r="FA92" s="1619"/>
      <c r="FB92" s="1619"/>
      <c r="FC92" s="1619"/>
      <c r="FD92" s="1619"/>
      <c r="FE92" s="1619"/>
      <c r="FF92" s="1619"/>
      <c r="FG92" s="1619"/>
      <c r="FH92" s="1619"/>
      <c r="FI92" s="1619"/>
      <c r="FJ92" s="1619"/>
      <c r="FK92" s="1619"/>
      <c r="FL92" s="1619"/>
      <c r="FM92" s="1619"/>
      <c r="FN92" s="1619"/>
      <c r="FO92" s="1619"/>
      <c r="FP92" s="1619"/>
      <c r="FQ92" s="1619"/>
      <c r="FR92" s="1619"/>
      <c r="FS92" s="1619"/>
      <c r="FT92" s="1619"/>
      <c r="FU92" s="1619"/>
      <c r="FV92" s="1619"/>
      <c r="FW92" s="1619"/>
      <c r="FX92" s="1619"/>
      <c r="FY92" s="1619"/>
      <c r="FZ92" s="1619"/>
      <c r="GA92" s="1619"/>
      <c r="GB92" s="1619"/>
      <c r="GC92" s="1619"/>
      <c r="GD92" s="1619"/>
      <c r="GE92" s="1619"/>
      <c r="GF92" s="1619"/>
      <c r="GG92" s="1619"/>
      <c r="GH92" s="1619"/>
      <c r="GI92" s="1619"/>
      <c r="GJ92" s="1619"/>
      <c r="GK92" s="1619"/>
      <c r="GL92" s="1619"/>
      <c r="GM92" s="1619"/>
      <c r="GN92" s="1619"/>
      <c r="GO92" s="1619"/>
      <c r="GP92" s="1619"/>
      <c r="GQ92" s="1619"/>
      <c r="GR92" s="1619"/>
      <c r="GS92" s="1619"/>
      <c r="GT92" s="1619"/>
      <c r="GU92" s="1619"/>
      <c r="GV92" s="1619"/>
      <c r="GW92" s="1619"/>
      <c r="GX92" s="1619"/>
      <c r="GY92" s="1619"/>
      <c r="GZ92" s="1619"/>
      <c r="HA92" s="1619"/>
      <c r="HB92" s="1619"/>
      <c r="HC92" s="1619"/>
      <c r="HD92" s="1619"/>
      <c r="HE92" s="1619"/>
      <c r="HF92" s="1619"/>
      <c r="HG92" s="1619"/>
      <c r="HH92" s="1619"/>
      <c r="HI92" s="1619"/>
      <c r="HJ92" s="1619"/>
      <c r="HK92" s="1619"/>
      <c r="HL92" s="1619"/>
      <c r="HM92" s="1619"/>
      <c r="HN92" s="1619"/>
      <c r="HO92" s="1619"/>
      <c r="HP92" s="1619"/>
      <c r="HQ92" s="1619"/>
      <c r="HR92" s="1619"/>
      <c r="HS92" s="1619"/>
      <c r="HT92" s="1619"/>
      <c r="HU92" s="1619"/>
      <c r="HV92" s="1619"/>
      <c r="HW92" s="1619"/>
      <c r="HX92" s="1619"/>
      <c r="HY92" s="1619"/>
      <c r="HZ92" s="1619"/>
      <c r="IA92" s="1619"/>
      <c r="IB92" s="1619"/>
      <c r="IC92" s="1619"/>
      <c r="ID92" s="1619"/>
      <c r="IE92" s="1619"/>
      <c r="IF92" s="1619"/>
      <c r="IG92" s="1619"/>
      <c r="IH92" s="1619"/>
      <c r="II92" s="1619"/>
      <c r="IJ92" s="1619"/>
      <c r="IK92" s="1619"/>
      <c r="IL92" s="1619"/>
      <c r="IM92" s="1619"/>
      <c r="IN92" s="1619"/>
      <c r="IO92" s="1619"/>
      <c r="IP92" s="1619"/>
      <c r="IQ92" s="1619"/>
      <c r="IR92" s="1619"/>
      <c r="IS92" s="1619"/>
      <c r="IT92" s="1619"/>
      <c r="IU92" s="1619"/>
      <c r="IV92" s="1619"/>
      <c r="IW92" s="1619"/>
      <c r="IX92" s="1619"/>
      <c r="IY92" s="1619"/>
      <c r="IZ92" s="1619"/>
      <c r="JA92" s="1619"/>
      <c r="JB92" s="1619"/>
      <c r="JC92" s="1619"/>
      <c r="JD92" s="1619"/>
      <c r="JE92" s="1619"/>
      <c r="JF92" s="1619"/>
      <c r="JG92" s="1619"/>
      <c r="JH92" s="1619"/>
      <c r="JI92" s="1619"/>
      <c r="JJ92" s="1619"/>
      <c r="JK92" s="1619"/>
      <c r="JL92" s="1619"/>
      <c r="JM92" s="1619"/>
      <c r="JN92" s="1619"/>
      <c r="JO92" s="1619"/>
      <c r="JP92" s="1619"/>
      <c r="JQ92" s="1619"/>
      <c r="JR92" s="1619"/>
      <c r="JS92" s="1619"/>
      <c r="JT92" s="1619"/>
      <c r="JU92" s="1619"/>
      <c r="JV92" s="1619"/>
      <c r="JW92" s="1619"/>
      <c r="JX92" s="1619"/>
      <c r="JY92" s="1619"/>
      <c r="JZ92" s="1619"/>
      <c r="KA92" s="1619"/>
      <c r="KB92" s="1619"/>
      <c r="KC92" s="1619"/>
      <c r="KD92" s="1619"/>
      <c r="KE92" s="1619"/>
      <c r="KF92" s="1619"/>
      <c r="KG92" s="1619"/>
      <c r="KH92" s="1619"/>
      <c r="KI92" s="1619"/>
      <c r="KJ92" s="1619"/>
      <c r="KK92" s="1619"/>
      <c r="KL92" s="1619"/>
      <c r="KM92" s="1619"/>
      <c r="KN92" s="1619"/>
      <c r="KO92" s="1619"/>
      <c r="KP92" s="1619"/>
      <c r="KQ92" s="1619"/>
      <c r="KR92" s="1619"/>
      <c r="KS92" s="1619"/>
      <c r="KT92" s="1619"/>
      <c r="KU92" s="1619"/>
      <c r="KV92" s="1619"/>
      <c r="KW92" s="1619"/>
      <c r="KX92" s="1619"/>
      <c r="KY92" s="1619"/>
      <c r="KZ92" s="1619"/>
      <c r="LA92" s="1619"/>
      <c r="LB92" s="1619"/>
      <c r="LC92" s="1619"/>
      <c r="LD92" s="1619"/>
      <c r="LE92" s="1619"/>
      <c r="LF92" s="1619"/>
      <c r="LG92" s="1619"/>
      <c r="LH92" s="1619"/>
      <c r="LI92" s="1619"/>
      <c r="LJ92" s="1619"/>
      <c r="LK92" s="1619"/>
      <c r="LL92" s="1619"/>
      <c r="LM92" s="1619"/>
      <c r="LN92" s="1619"/>
      <c r="LO92" s="1619"/>
      <c r="LP92" s="1619"/>
      <c r="LQ92" s="1619"/>
      <c r="LR92" s="1619"/>
      <c r="LS92" s="1619"/>
      <c r="LT92" s="1619"/>
      <c r="LU92" s="1619"/>
      <c r="LV92" s="1619"/>
      <c r="LW92" s="1619"/>
      <c r="LX92" s="1619"/>
      <c r="LY92" s="1619"/>
      <c r="LZ92" s="1619"/>
      <c r="MA92" s="1619"/>
      <c r="MB92" s="1619"/>
      <c r="MC92" s="1619"/>
      <c r="MD92" s="1619"/>
      <c r="ME92" s="1619"/>
      <c r="MF92" s="1619"/>
      <c r="MG92" s="1619"/>
      <c r="MH92" s="1619"/>
      <c r="MI92" s="1619"/>
      <c r="MJ92" s="1619"/>
      <c r="MK92" s="1619"/>
      <c r="ML92" s="1619"/>
      <c r="MM92" s="1619"/>
      <c r="MN92" s="1619"/>
      <c r="MO92" s="1619"/>
      <c r="MP92" s="1619"/>
      <c r="MQ92" s="1619"/>
      <c r="MR92" s="1619"/>
      <c r="MS92" s="1619"/>
      <c r="MT92" s="1619"/>
      <c r="MU92" s="1619"/>
      <c r="MV92" s="1619"/>
      <c r="MW92" s="1619"/>
      <c r="MX92" s="1619"/>
      <c r="MY92" s="1619"/>
      <c r="MZ92" s="1619"/>
      <c r="NA92" s="1619"/>
      <c r="NB92" s="1619"/>
      <c r="NC92" s="1619"/>
      <c r="ND92" s="1619"/>
      <c r="NE92" s="1619"/>
      <c r="NF92" s="1619"/>
      <c r="NG92" s="1619"/>
      <c r="NH92" s="1619"/>
      <c r="NI92" s="1619"/>
      <c r="NJ92" s="1619"/>
      <c r="NK92" s="1619"/>
      <c r="NL92" s="1619"/>
      <c r="NM92" s="1619"/>
      <c r="NN92" s="1619"/>
      <c r="NO92" s="1619"/>
      <c r="NP92" s="1619"/>
      <c r="NQ92" s="1619"/>
      <c r="NR92" s="1619"/>
      <c r="NS92" s="1619"/>
      <c r="NT92" s="1619"/>
      <c r="NU92" s="1619"/>
      <c r="NV92" s="1619"/>
      <c r="NW92" s="1619"/>
      <c r="NX92" s="1619"/>
      <c r="NY92" s="1619"/>
      <c r="NZ92" s="1619"/>
      <c r="OA92" s="1619"/>
      <c r="OB92" s="1619"/>
      <c r="OC92" s="1619"/>
      <c r="OD92" s="1619"/>
      <c r="OE92" s="345" t="s">
        <v>929</v>
      </c>
      <c r="OF92" s="345"/>
    </row>
    <row r="93" spans="1:396">
      <c r="A93" s="356">
        <f t="shared" si="52"/>
        <v>87</v>
      </c>
      <c r="B93" s="1618"/>
      <c r="C93" s="357">
        <f t="shared" si="27"/>
        <v>0</v>
      </c>
      <c r="D93" s="357">
        <f t="shared" si="27"/>
        <v>0</v>
      </c>
      <c r="E93" s="359">
        <f t="shared" si="41"/>
        <v>0</v>
      </c>
      <c r="F93" s="359">
        <f t="shared" si="28"/>
        <v>0</v>
      </c>
      <c r="G93" s="359">
        <f t="shared" si="42"/>
        <v>0</v>
      </c>
      <c r="H93" s="359">
        <f t="shared" si="29"/>
        <v>0</v>
      </c>
      <c r="I93" s="359">
        <f t="shared" si="43"/>
        <v>0</v>
      </c>
      <c r="J93" s="359">
        <f t="shared" si="30"/>
        <v>0</v>
      </c>
      <c r="K93" s="359">
        <f t="shared" si="44"/>
        <v>0</v>
      </c>
      <c r="L93" s="359">
        <f t="shared" si="31"/>
        <v>0</v>
      </c>
      <c r="M93" s="359">
        <f t="shared" si="45"/>
        <v>0</v>
      </c>
      <c r="N93" s="359">
        <f t="shared" si="32"/>
        <v>0</v>
      </c>
      <c r="O93" s="359">
        <f t="shared" si="46"/>
        <v>0</v>
      </c>
      <c r="P93" s="359">
        <f t="shared" si="33"/>
        <v>0</v>
      </c>
      <c r="Q93" s="359">
        <f t="shared" si="47"/>
        <v>0</v>
      </c>
      <c r="R93" s="359">
        <f t="shared" si="34"/>
        <v>0</v>
      </c>
      <c r="S93" s="359">
        <f t="shared" si="48"/>
        <v>0</v>
      </c>
      <c r="T93" s="359">
        <f t="shared" si="35"/>
        <v>0</v>
      </c>
      <c r="U93" s="359">
        <f t="shared" si="49"/>
        <v>0</v>
      </c>
      <c r="V93" s="359">
        <f t="shared" si="36"/>
        <v>0</v>
      </c>
      <c r="W93" s="359">
        <f t="shared" si="38"/>
        <v>0</v>
      </c>
      <c r="X93" s="359">
        <f t="shared" si="37"/>
        <v>0</v>
      </c>
      <c r="Y93" s="359">
        <f t="shared" si="39"/>
        <v>0</v>
      </c>
      <c r="Z93" s="359">
        <f t="shared" si="40"/>
        <v>0</v>
      </c>
      <c r="AA93" s="359">
        <f t="shared" si="50"/>
        <v>0</v>
      </c>
      <c r="AB93" s="359">
        <f t="shared" si="51"/>
        <v>0</v>
      </c>
      <c r="AC93" s="1619"/>
      <c r="AD93" s="1619"/>
      <c r="AE93" s="1619"/>
      <c r="AF93" s="1619"/>
      <c r="AG93" s="1619"/>
      <c r="AH93" s="1619"/>
      <c r="AI93" s="1619"/>
      <c r="AJ93" s="1619"/>
      <c r="AK93" s="1619"/>
      <c r="AL93" s="1619"/>
      <c r="AM93" s="1619"/>
      <c r="AN93" s="1619"/>
      <c r="AO93" s="1619"/>
      <c r="AP93" s="1619"/>
      <c r="AQ93" s="1619"/>
      <c r="AR93" s="1619"/>
      <c r="AS93" s="1619"/>
      <c r="AT93" s="1619"/>
      <c r="AU93" s="1619"/>
      <c r="AV93" s="1619"/>
      <c r="AW93" s="1619"/>
      <c r="AX93" s="1619"/>
      <c r="AY93" s="1619"/>
      <c r="AZ93" s="1619"/>
      <c r="BA93" s="1619"/>
      <c r="BB93" s="1619"/>
      <c r="BC93" s="1619"/>
      <c r="BD93" s="1619"/>
      <c r="BE93" s="1619"/>
      <c r="BF93" s="1619"/>
      <c r="BG93" s="1619"/>
      <c r="BH93" s="1619"/>
      <c r="BI93" s="1619"/>
      <c r="BJ93" s="1619"/>
      <c r="BK93" s="1619"/>
      <c r="BL93" s="1619"/>
      <c r="BM93" s="1619"/>
      <c r="BN93" s="1619"/>
      <c r="BO93" s="1619"/>
      <c r="BP93" s="1619"/>
      <c r="BQ93" s="1619"/>
      <c r="BR93" s="1619"/>
      <c r="BS93" s="1619"/>
      <c r="BT93" s="1619"/>
      <c r="BU93" s="1619"/>
      <c r="BV93" s="1619"/>
      <c r="BW93" s="1619"/>
      <c r="BX93" s="1619"/>
      <c r="BY93" s="1619"/>
      <c r="BZ93" s="1619"/>
      <c r="CA93" s="1619"/>
      <c r="CB93" s="1619"/>
      <c r="CC93" s="1619"/>
      <c r="CD93" s="1619"/>
      <c r="CE93" s="1619"/>
      <c r="CF93" s="1619"/>
      <c r="CG93" s="1619"/>
      <c r="CH93" s="1619"/>
      <c r="CI93" s="1619"/>
      <c r="CJ93" s="1619"/>
      <c r="CK93" s="1619"/>
      <c r="CL93" s="1619"/>
      <c r="CM93" s="1619"/>
      <c r="CN93" s="1619"/>
      <c r="CO93" s="1619"/>
      <c r="CP93" s="1619"/>
      <c r="CQ93" s="1619"/>
      <c r="CR93" s="1619"/>
      <c r="CS93" s="1619"/>
      <c r="CT93" s="1619"/>
      <c r="CU93" s="1619"/>
      <c r="CV93" s="1619"/>
      <c r="CW93" s="1619"/>
      <c r="CX93" s="1619"/>
      <c r="CY93" s="1619"/>
      <c r="CZ93" s="1619"/>
      <c r="DA93" s="1619"/>
      <c r="DB93" s="1619"/>
      <c r="DC93" s="1619"/>
      <c r="DD93" s="1619"/>
      <c r="DE93" s="1619"/>
      <c r="DF93" s="1619"/>
      <c r="DG93" s="1619"/>
      <c r="DH93" s="1619"/>
      <c r="DI93" s="1619"/>
      <c r="DJ93" s="1619"/>
      <c r="DK93" s="1619"/>
      <c r="DL93" s="1619"/>
      <c r="DM93" s="1619"/>
      <c r="DN93" s="1619"/>
      <c r="DO93" s="1619"/>
      <c r="DP93" s="1619"/>
      <c r="DQ93" s="1619"/>
      <c r="DR93" s="1619"/>
      <c r="DS93" s="1619"/>
      <c r="DT93" s="1619"/>
      <c r="DU93" s="1619"/>
      <c r="DV93" s="1619"/>
      <c r="DW93" s="1619"/>
      <c r="DX93" s="1619"/>
      <c r="DY93" s="1619"/>
      <c r="DZ93" s="1619"/>
      <c r="EA93" s="1619"/>
      <c r="EB93" s="1619"/>
      <c r="EC93" s="1619"/>
      <c r="ED93" s="1619"/>
      <c r="EE93" s="1619"/>
      <c r="EF93" s="1619"/>
      <c r="EG93" s="1619"/>
      <c r="EH93" s="1619"/>
      <c r="EI93" s="1619"/>
      <c r="EJ93" s="1619"/>
      <c r="EK93" s="1619"/>
      <c r="EL93" s="1619"/>
      <c r="EM93" s="1619"/>
      <c r="EN93" s="1619"/>
      <c r="EO93" s="1619"/>
      <c r="EP93" s="1619"/>
      <c r="EQ93" s="1619"/>
      <c r="ER93" s="1619"/>
      <c r="ES93" s="1619"/>
      <c r="ET93" s="1619"/>
      <c r="EU93" s="1619"/>
      <c r="EV93" s="1619"/>
      <c r="EW93" s="1619"/>
      <c r="EX93" s="1619"/>
      <c r="EY93" s="1619"/>
      <c r="EZ93" s="1619"/>
      <c r="FA93" s="1619"/>
      <c r="FB93" s="1619"/>
      <c r="FC93" s="1619"/>
      <c r="FD93" s="1619"/>
      <c r="FE93" s="1619"/>
      <c r="FF93" s="1619"/>
      <c r="FG93" s="1619"/>
      <c r="FH93" s="1619"/>
      <c r="FI93" s="1619"/>
      <c r="FJ93" s="1619"/>
      <c r="FK93" s="1619"/>
      <c r="FL93" s="1619"/>
      <c r="FM93" s="1619"/>
      <c r="FN93" s="1619"/>
      <c r="FO93" s="1619"/>
      <c r="FP93" s="1619"/>
      <c r="FQ93" s="1619"/>
      <c r="FR93" s="1619"/>
      <c r="FS93" s="1619"/>
      <c r="FT93" s="1619"/>
      <c r="FU93" s="1619"/>
      <c r="FV93" s="1619"/>
      <c r="FW93" s="1619"/>
      <c r="FX93" s="1619"/>
      <c r="FY93" s="1619"/>
      <c r="FZ93" s="1619"/>
      <c r="GA93" s="1619"/>
      <c r="GB93" s="1619"/>
      <c r="GC93" s="1619"/>
      <c r="GD93" s="1619"/>
      <c r="GE93" s="1619"/>
      <c r="GF93" s="1619"/>
      <c r="GG93" s="1619"/>
      <c r="GH93" s="1619"/>
      <c r="GI93" s="1619"/>
      <c r="GJ93" s="1619"/>
      <c r="GK93" s="1619"/>
      <c r="GL93" s="1619"/>
      <c r="GM93" s="1619"/>
      <c r="GN93" s="1619"/>
      <c r="GO93" s="1619"/>
      <c r="GP93" s="1619"/>
      <c r="GQ93" s="1619"/>
      <c r="GR93" s="1619"/>
      <c r="GS93" s="1619"/>
      <c r="GT93" s="1619"/>
      <c r="GU93" s="1619"/>
      <c r="GV93" s="1619"/>
      <c r="GW93" s="1619"/>
      <c r="GX93" s="1619"/>
      <c r="GY93" s="1619"/>
      <c r="GZ93" s="1619"/>
      <c r="HA93" s="1619"/>
      <c r="HB93" s="1619"/>
      <c r="HC93" s="1619"/>
      <c r="HD93" s="1619"/>
      <c r="HE93" s="1619"/>
      <c r="HF93" s="1619"/>
      <c r="HG93" s="1619"/>
      <c r="HH93" s="1619"/>
      <c r="HI93" s="1619"/>
      <c r="HJ93" s="1619"/>
      <c r="HK93" s="1619"/>
      <c r="HL93" s="1619"/>
      <c r="HM93" s="1619"/>
      <c r="HN93" s="1619"/>
      <c r="HO93" s="1619"/>
      <c r="HP93" s="1619"/>
      <c r="HQ93" s="1619"/>
      <c r="HR93" s="1619"/>
      <c r="HS93" s="1619"/>
      <c r="HT93" s="1619"/>
      <c r="HU93" s="1619"/>
      <c r="HV93" s="1619"/>
      <c r="HW93" s="1619"/>
      <c r="HX93" s="1619"/>
      <c r="HY93" s="1619"/>
      <c r="HZ93" s="1619"/>
      <c r="IA93" s="1619"/>
      <c r="IB93" s="1619"/>
      <c r="IC93" s="1619"/>
      <c r="ID93" s="1619"/>
      <c r="IE93" s="1619"/>
      <c r="IF93" s="1619"/>
      <c r="IG93" s="1619"/>
      <c r="IH93" s="1619"/>
      <c r="II93" s="1619"/>
      <c r="IJ93" s="1619"/>
      <c r="IK93" s="1619"/>
      <c r="IL93" s="1619"/>
      <c r="IM93" s="1619"/>
      <c r="IN93" s="1619"/>
      <c r="IO93" s="1619"/>
      <c r="IP93" s="1619"/>
      <c r="IQ93" s="1619"/>
      <c r="IR93" s="1619"/>
      <c r="IS93" s="1619"/>
      <c r="IT93" s="1619"/>
      <c r="IU93" s="1619"/>
      <c r="IV93" s="1619"/>
      <c r="IW93" s="1619"/>
      <c r="IX93" s="1619"/>
      <c r="IY93" s="1619"/>
      <c r="IZ93" s="1619"/>
      <c r="JA93" s="1619"/>
      <c r="JB93" s="1619"/>
      <c r="JC93" s="1619"/>
      <c r="JD93" s="1619"/>
      <c r="JE93" s="1619"/>
      <c r="JF93" s="1619"/>
      <c r="JG93" s="1619"/>
      <c r="JH93" s="1619"/>
      <c r="JI93" s="1619"/>
      <c r="JJ93" s="1619"/>
      <c r="JK93" s="1619"/>
      <c r="JL93" s="1619"/>
      <c r="JM93" s="1619"/>
      <c r="JN93" s="1619"/>
      <c r="JO93" s="1619"/>
      <c r="JP93" s="1619"/>
      <c r="JQ93" s="1619"/>
      <c r="JR93" s="1619"/>
      <c r="JS93" s="1619"/>
      <c r="JT93" s="1619"/>
      <c r="JU93" s="1619"/>
      <c r="JV93" s="1619"/>
      <c r="JW93" s="1619"/>
      <c r="JX93" s="1619"/>
      <c r="JY93" s="1619"/>
      <c r="JZ93" s="1619"/>
      <c r="KA93" s="1619"/>
      <c r="KB93" s="1619"/>
      <c r="KC93" s="1619"/>
      <c r="KD93" s="1619"/>
      <c r="KE93" s="1619"/>
      <c r="KF93" s="1619"/>
      <c r="KG93" s="1619"/>
      <c r="KH93" s="1619"/>
      <c r="KI93" s="1619"/>
      <c r="KJ93" s="1619"/>
      <c r="KK93" s="1619"/>
      <c r="KL93" s="1619"/>
      <c r="KM93" s="1619"/>
      <c r="KN93" s="1619"/>
      <c r="KO93" s="1619"/>
      <c r="KP93" s="1619"/>
      <c r="KQ93" s="1619"/>
      <c r="KR93" s="1619"/>
      <c r="KS93" s="1619"/>
      <c r="KT93" s="1619"/>
      <c r="KU93" s="1619"/>
      <c r="KV93" s="1619"/>
      <c r="KW93" s="1619"/>
      <c r="KX93" s="1619"/>
      <c r="KY93" s="1619"/>
      <c r="KZ93" s="1619"/>
      <c r="LA93" s="1619"/>
      <c r="LB93" s="1619"/>
      <c r="LC93" s="1619"/>
      <c r="LD93" s="1619"/>
      <c r="LE93" s="1619"/>
      <c r="LF93" s="1619"/>
      <c r="LG93" s="1619"/>
      <c r="LH93" s="1619"/>
      <c r="LI93" s="1619"/>
      <c r="LJ93" s="1619"/>
      <c r="LK93" s="1619"/>
      <c r="LL93" s="1619"/>
      <c r="LM93" s="1619"/>
      <c r="LN93" s="1619"/>
      <c r="LO93" s="1619"/>
      <c r="LP93" s="1619"/>
      <c r="LQ93" s="1619"/>
      <c r="LR93" s="1619"/>
      <c r="LS93" s="1619"/>
      <c r="LT93" s="1619"/>
      <c r="LU93" s="1619"/>
      <c r="LV93" s="1619"/>
      <c r="LW93" s="1619"/>
      <c r="LX93" s="1619"/>
      <c r="LY93" s="1619"/>
      <c r="LZ93" s="1619"/>
      <c r="MA93" s="1619"/>
      <c r="MB93" s="1619"/>
      <c r="MC93" s="1619"/>
      <c r="MD93" s="1619"/>
      <c r="ME93" s="1619"/>
      <c r="MF93" s="1619"/>
      <c r="MG93" s="1619"/>
      <c r="MH93" s="1619"/>
      <c r="MI93" s="1619"/>
      <c r="MJ93" s="1619"/>
      <c r="MK93" s="1619"/>
      <c r="ML93" s="1619"/>
      <c r="MM93" s="1619"/>
      <c r="MN93" s="1619"/>
      <c r="MO93" s="1619"/>
      <c r="MP93" s="1619"/>
      <c r="MQ93" s="1619"/>
      <c r="MR93" s="1619"/>
      <c r="MS93" s="1619"/>
      <c r="MT93" s="1619"/>
      <c r="MU93" s="1619"/>
      <c r="MV93" s="1619"/>
      <c r="MW93" s="1619"/>
      <c r="MX93" s="1619"/>
      <c r="MY93" s="1619"/>
      <c r="MZ93" s="1619"/>
      <c r="NA93" s="1619"/>
      <c r="NB93" s="1619"/>
      <c r="NC93" s="1619"/>
      <c r="ND93" s="1619"/>
      <c r="NE93" s="1619"/>
      <c r="NF93" s="1619"/>
      <c r="NG93" s="1619"/>
      <c r="NH93" s="1619"/>
      <c r="NI93" s="1619"/>
      <c r="NJ93" s="1619"/>
      <c r="NK93" s="1619"/>
      <c r="NL93" s="1619"/>
      <c r="NM93" s="1619"/>
      <c r="NN93" s="1619"/>
      <c r="NO93" s="1619"/>
      <c r="NP93" s="1619"/>
      <c r="NQ93" s="1619"/>
      <c r="NR93" s="1619"/>
      <c r="NS93" s="1619"/>
      <c r="NT93" s="1619"/>
      <c r="NU93" s="1619"/>
      <c r="NV93" s="1619"/>
      <c r="NW93" s="1619"/>
      <c r="NX93" s="1619"/>
      <c r="NY93" s="1619"/>
      <c r="NZ93" s="1619"/>
      <c r="OA93" s="1619"/>
      <c r="OB93" s="1619"/>
      <c r="OC93" s="1619"/>
      <c r="OD93" s="1619"/>
      <c r="OE93" s="345" t="s">
        <v>929</v>
      </c>
      <c r="OF93" s="345"/>
    </row>
    <row r="94" spans="1:396">
      <c r="A94" s="356">
        <f t="shared" si="52"/>
        <v>88</v>
      </c>
      <c r="B94" s="1618"/>
      <c r="C94" s="357">
        <f t="shared" si="27"/>
        <v>0</v>
      </c>
      <c r="D94" s="357">
        <f t="shared" si="27"/>
        <v>0</v>
      </c>
      <c r="E94" s="359">
        <f t="shared" si="41"/>
        <v>0</v>
      </c>
      <c r="F94" s="359">
        <f t="shared" si="28"/>
        <v>0</v>
      </c>
      <c r="G94" s="359">
        <f t="shared" si="42"/>
        <v>0</v>
      </c>
      <c r="H94" s="359">
        <f t="shared" si="29"/>
        <v>0</v>
      </c>
      <c r="I94" s="359">
        <f t="shared" si="43"/>
        <v>0</v>
      </c>
      <c r="J94" s="359">
        <f t="shared" si="30"/>
        <v>0</v>
      </c>
      <c r="K94" s="359">
        <f t="shared" si="44"/>
        <v>0</v>
      </c>
      <c r="L94" s="359">
        <f t="shared" si="31"/>
        <v>0</v>
      </c>
      <c r="M94" s="359">
        <f t="shared" si="45"/>
        <v>0</v>
      </c>
      <c r="N94" s="359">
        <f t="shared" si="32"/>
        <v>0</v>
      </c>
      <c r="O94" s="359">
        <f t="shared" si="46"/>
        <v>0</v>
      </c>
      <c r="P94" s="359">
        <f t="shared" si="33"/>
        <v>0</v>
      </c>
      <c r="Q94" s="359">
        <f t="shared" si="47"/>
        <v>0</v>
      </c>
      <c r="R94" s="359">
        <f t="shared" si="34"/>
        <v>0</v>
      </c>
      <c r="S94" s="359">
        <f t="shared" si="48"/>
        <v>0</v>
      </c>
      <c r="T94" s="359">
        <f t="shared" si="35"/>
        <v>0</v>
      </c>
      <c r="U94" s="359">
        <f t="shared" si="49"/>
        <v>0</v>
      </c>
      <c r="V94" s="359">
        <f t="shared" si="36"/>
        <v>0</v>
      </c>
      <c r="W94" s="359">
        <f t="shared" si="38"/>
        <v>0</v>
      </c>
      <c r="X94" s="359">
        <f t="shared" si="37"/>
        <v>0</v>
      </c>
      <c r="Y94" s="359">
        <f t="shared" si="39"/>
        <v>0</v>
      </c>
      <c r="Z94" s="359">
        <f t="shared" si="40"/>
        <v>0</v>
      </c>
      <c r="AA94" s="359">
        <f t="shared" si="50"/>
        <v>0</v>
      </c>
      <c r="AB94" s="359">
        <f t="shared" si="51"/>
        <v>0</v>
      </c>
      <c r="AC94" s="1619"/>
      <c r="AD94" s="1619"/>
      <c r="AE94" s="1619"/>
      <c r="AF94" s="1619"/>
      <c r="AG94" s="1619"/>
      <c r="AH94" s="1619"/>
      <c r="AI94" s="1619"/>
      <c r="AJ94" s="1619"/>
      <c r="AK94" s="1619"/>
      <c r="AL94" s="1619"/>
      <c r="AM94" s="1619"/>
      <c r="AN94" s="1619"/>
      <c r="AO94" s="1619"/>
      <c r="AP94" s="1619"/>
      <c r="AQ94" s="1619"/>
      <c r="AR94" s="1619"/>
      <c r="AS94" s="1619"/>
      <c r="AT94" s="1619"/>
      <c r="AU94" s="1619"/>
      <c r="AV94" s="1619"/>
      <c r="AW94" s="1619"/>
      <c r="AX94" s="1619"/>
      <c r="AY94" s="1619"/>
      <c r="AZ94" s="1619"/>
      <c r="BA94" s="1619"/>
      <c r="BB94" s="1619"/>
      <c r="BC94" s="1619"/>
      <c r="BD94" s="1619"/>
      <c r="BE94" s="1619"/>
      <c r="BF94" s="1619"/>
      <c r="BG94" s="1619"/>
      <c r="BH94" s="1619"/>
      <c r="BI94" s="1619"/>
      <c r="BJ94" s="1619"/>
      <c r="BK94" s="1619"/>
      <c r="BL94" s="1619"/>
      <c r="BM94" s="1619"/>
      <c r="BN94" s="1619"/>
      <c r="BO94" s="1619"/>
      <c r="BP94" s="1619"/>
      <c r="BQ94" s="1619"/>
      <c r="BR94" s="1619"/>
      <c r="BS94" s="1619"/>
      <c r="BT94" s="1619"/>
      <c r="BU94" s="1619"/>
      <c r="BV94" s="1619"/>
      <c r="BW94" s="1619"/>
      <c r="BX94" s="1619"/>
      <c r="BY94" s="1619"/>
      <c r="BZ94" s="1619"/>
      <c r="CA94" s="1619"/>
      <c r="CB94" s="1619"/>
      <c r="CC94" s="1619"/>
      <c r="CD94" s="1619"/>
      <c r="CE94" s="1619"/>
      <c r="CF94" s="1619"/>
      <c r="CG94" s="1619"/>
      <c r="CH94" s="1619"/>
      <c r="CI94" s="1619"/>
      <c r="CJ94" s="1619"/>
      <c r="CK94" s="1619"/>
      <c r="CL94" s="1619"/>
      <c r="CM94" s="1619"/>
      <c r="CN94" s="1619"/>
      <c r="CO94" s="1619"/>
      <c r="CP94" s="1619"/>
      <c r="CQ94" s="1619"/>
      <c r="CR94" s="1619"/>
      <c r="CS94" s="1619"/>
      <c r="CT94" s="1619"/>
      <c r="CU94" s="1619"/>
      <c r="CV94" s="1619"/>
      <c r="CW94" s="1619"/>
      <c r="CX94" s="1619"/>
      <c r="CY94" s="1619"/>
      <c r="CZ94" s="1619"/>
      <c r="DA94" s="1619"/>
      <c r="DB94" s="1619"/>
      <c r="DC94" s="1619"/>
      <c r="DD94" s="1619"/>
      <c r="DE94" s="1619"/>
      <c r="DF94" s="1619"/>
      <c r="DG94" s="1619"/>
      <c r="DH94" s="1619"/>
      <c r="DI94" s="1619"/>
      <c r="DJ94" s="1619"/>
      <c r="DK94" s="1619"/>
      <c r="DL94" s="1619"/>
      <c r="DM94" s="1619"/>
      <c r="DN94" s="1619"/>
      <c r="DO94" s="1619"/>
      <c r="DP94" s="1619"/>
      <c r="DQ94" s="1619"/>
      <c r="DR94" s="1619"/>
      <c r="DS94" s="1619"/>
      <c r="DT94" s="1619"/>
      <c r="DU94" s="1619"/>
      <c r="DV94" s="1619"/>
      <c r="DW94" s="1619"/>
      <c r="DX94" s="1619"/>
      <c r="DY94" s="1619"/>
      <c r="DZ94" s="1619"/>
      <c r="EA94" s="1619"/>
      <c r="EB94" s="1619"/>
      <c r="EC94" s="1619"/>
      <c r="ED94" s="1619"/>
      <c r="EE94" s="1619"/>
      <c r="EF94" s="1619"/>
      <c r="EG94" s="1619"/>
      <c r="EH94" s="1619"/>
      <c r="EI94" s="1619"/>
      <c r="EJ94" s="1619"/>
      <c r="EK94" s="1619"/>
      <c r="EL94" s="1619"/>
      <c r="EM94" s="1619"/>
      <c r="EN94" s="1619"/>
      <c r="EO94" s="1619"/>
      <c r="EP94" s="1619"/>
      <c r="EQ94" s="1619"/>
      <c r="ER94" s="1619"/>
      <c r="ES94" s="1619"/>
      <c r="ET94" s="1619"/>
      <c r="EU94" s="1619"/>
      <c r="EV94" s="1619"/>
      <c r="EW94" s="1619"/>
      <c r="EX94" s="1619"/>
      <c r="EY94" s="1619"/>
      <c r="EZ94" s="1619"/>
      <c r="FA94" s="1619"/>
      <c r="FB94" s="1619"/>
      <c r="FC94" s="1619"/>
      <c r="FD94" s="1619"/>
      <c r="FE94" s="1619"/>
      <c r="FF94" s="1619"/>
      <c r="FG94" s="1619"/>
      <c r="FH94" s="1619"/>
      <c r="FI94" s="1619"/>
      <c r="FJ94" s="1619"/>
      <c r="FK94" s="1619"/>
      <c r="FL94" s="1619"/>
      <c r="FM94" s="1619"/>
      <c r="FN94" s="1619"/>
      <c r="FO94" s="1619"/>
      <c r="FP94" s="1619"/>
      <c r="FQ94" s="1619"/>
      <c r="FR94" s="1619"/>
      <c r="FS94" s="1619"/>
      <c r="FT94" s="1619"/>
      <c r="FU94" s="1619"/>
      <c r="FV94" s="1619"/>
      <c r="FW94" s="1619"/>
      <c r="FX94" s="1619"/>
      <c r="FY94" s="1619"/>
      <c r="FZ94" s="1619"/>
      <c r="GA94" s="1619"/>
      <c r="GB94" s="1619"/>
      <c r="GC94" s="1619"/>
      <c r="GD94" s="1619"/>
      <c r="GE94" s="1619"/>
      <c r="GF94" s="1619"/>
      <c r="GG94" s="1619"/>
      <c r="GH94" s="1619"/>
      <c r="GI94" s="1619"/>
      <c r="GJ94" s="1619"/>
      <c r="GK94" s="1619"/>
      <c r="GL94" s="1619"/>
      <c r="GM94" s="1619"/>
      <c r="GN94" s="1619"/>
      <c r="GO94" s="1619"/>
      <c r="GP94" s="1619"/>
      <c r="GQ94" s="1619"/>
      <c r="GR94" s="1619"/>
      <c r="GS94" s="1619"/>
      <c r="GT94" s="1619"/>
      <c r="GU94" s="1619"/>
      <c r="GV94" s="1619"/>
      <c r="GW94" s="1619"/>
      <c r="GX94" s="1619"/>
      <c r="GY94" s="1619"/>
      <c r="GZ94" s="1619"/>
      <c r="HA94" s="1619"/>
      <c r="HB94" s="1619"/>
      <c r="HC94" s="1619"/>
      <c r="HD94" s="1619"/>
      <c r="HE94" s="1619"/>
      <c r="HF94" s="1619"/>
      <c r="HG94" s="1619"/>
      <c r="HH94" s="1619"/>
      <c r="HI94" s="1619"/>
      <c r="HJ94" s="1619"/>
      <c r="HK94" s="1619"/>
      <c r="HL94" s="1619"/>
      <c r="HM94" s="1619"/>
      <c r="HN94" s="1619"/>
      <c r="HO94" s="1619"/>
      <c r="HP94" s="1619"/>
      <c r="HQ94" s="1619"/>
      <c r="HR94" s="1619"/>
      <c r="HS94" s="1619"/>
      <c r="HT94" s="1619"/>
      <c r="HU94" s="1619"/>
      <c r="HV94" s="1619"/>
      <c r="HW94" s="1619"/>
      <c r="HX94" s="1619"/>
      <c r="HY94" s="1619"/>
      <c r="HZ94" s="1619"/>
      <c r="IA94" s="1619"/>
      <c r="IB94" s="1619"/>
      <c r="IC94" s="1619"/>
      <c r="ID94" s="1619"/>
      <c r="IE94" s="1619"/>
      <c r="IF94" s="1619"/>
      <c r="IG94" s="1619"/>
      <c r="IH94" s="1619"/>
      <c r="II94" s="1619"/>
      <c r="IJ94" s="1619"/>
      <c r="IK94" s="1619"/>
      <c r="IL94" s="1619"/>
      <c r="IM94" s="1619"/>
      <c r="IN94" s="1619"/>
      <c r="IO94" s="1619"/>
      <c r="IP94" s="1619"/>
      <c r="IQ94" s="1619"/>
      <c r="IR94" s="1619"/>
      <c r="IS94" s="1619"/>
      <c r="IT94" s="1619"/>
      <c r="IU94" s="1619"/>
      <c r="IV94" s="1619"/>
      <c r="IW94" s="1619"/>
      <c r="IX94" s="1619"/>
      <c r="IY94" s="1619"/>
      <c r="IZ94" s="1619"/>
      <c r="JA94" s="1619"/>
      <c r="JB94" s="1619"/>
      <c r="JC94" s="1619"/>
      <c r="JD94" s="1619"/>
      <c r="JE94" s="1619"/>
      <c r="JF94" s="1619"/>
      <c r="JG94" s="1619"/>
      <c r="JH94" s="1619"/>
      <c r="JI94" s="1619"/>
      <c r="JJ94" s="1619"/>
      <c r="JK94" s="1619"/>
      <c r="JL94" s="1619"/>
      <c r="JM94" s="1619"/>
      <c r="JN94" s="1619"/>
      <c r="JO94" s="1619"/>
      <c r="JP94" s="1619"/>
      <c r="JQ94" s="1619"/>
      <c r="JR94" s="1619"/>
      <c r="JS94" s="1619"/>
      <c r="JT94" s="1619"/>
      <c r="JU94" s="1619"/>
      <c r="JV94" s="1619"/>
      <c r="JW94" s="1619"/>
      <c r="JX94" s="1619"/>
      <c r="JY94" s="1619"/>
      <c r="JZ94" s="1619"/>
      <c r="KA94" s="1619"/>
      <c r="KB94" s="1619"/>
      <c r="KC94" s="1619"/>
      <c r="KD94" s="1619"/>
      <c r="KE94" s="1619"/>
      <c r="KF94" s="1619"/>
      <c r="KG94" s="1619"/>
      <c r="KH94" s="1619"/>
      <c r="KI94" s="1619"/>
      <c r="KJ94" s="1619"/>
      <c r="KK94" s="1619"/>
      <c r="KL94" s="1619"/>
      <c r="KM94" s="1619"/>
      <c r="KN94" s="1619"/>
      <c r="KO94" s="1619"/>
      <c r="KP94" s="1619"/>
      <c r="KQ94" s="1619"/>
      <c r="KR94" s="1619"/>
      <c r="KS94" s="1619"/>
      <c r="KT94" s="1619"/>
      <c r="KU94" s="1619"/>
      <c r="KV94" s="1619"/>
      <c r="KW94" s="1619"/>
      <c r="KX94" s="1619"/>
      <c r="KY94" s="1619"/>
      <c r="KZ94" s="1619"/>
      <c r="LA94" s="1619"/>
      <c r="LB94" s="1619"/>
      <c r="LC94" s="1619"/>
      <c r="LD94" s="1619"/>
      <c r="LE94" s="1619"/>
      <c r="LF94" s="1619"/>
      <c r="LG94" s="1619"/>
      <c r="LH94" s="1619"/>
      <c r="LI94" s="1619"/>
      <c r="LJ94" s="1619"/>
      <c r="LK94" s="1619"/>
      <c r="LL94" s="1619"/>
      <c r="LM94" s="1619"/>
      <c r="LN94" s="1619"/>
      <c r="LO94" s="1619"/>
      <c r="LP94" s="1619"/>
      <c r="LQ94" s="1619"/>
      <c r="LR94" s="1619"/>
      <c r="LS94" s="1619"/>
      <c r="LT94" s="1619"/>
      <c r="LU94" s="1619"/>
      <c r="LV94" s="1619"/>
      <c r="LW94" s="1619"/>
      <c r="LX94" s="1619"/>
      <c r="LY94" s="1619"/>
      <c r="LZ94" s="1619"/>
      <c r="MA94" s="1619"/>
      <c r="MB94" s="1619"/>
      <c r="MC94" s="1619"/>
      <c r="MD94" s="1619"/>
      <c r="ME94" s="1619"/>
      <c r="MF94" s="1619"/>
      <c r="MG94" s="1619"/>
      <c r="MH94" s="1619"/>
      <c r="MI94" s="1619"/>
      <c r="MJ94" s="1619"/>
      <c r="MK94" s="1619"/>
      <c r="ML94" s="1619"/>
      <c r="MM94" s="1619"/>
      <c r="MN94" s="1619"/>
      <c r="MO94" s="1619"/>
      <c r="MP94" s="1619"/>
      <c r="MQ94" s="1619"/>
      <c r="MR94" s="1619"/>
      <c r="MS94" s="1619"/>
      <c r="MT94" s="1619"/>
      <c r="MU94" s="1619"/>
      <c r="MV94" s="1619"/>
      <c r="MW94" s="1619"/>
      <c r="MX94" s="1619"/>
      <c r="MY94" s="1619"/>
      <c r="MZ94" s="1619"/>
      <c r="NA94" s="1619"/>
      <c r="NB94" s="1619"/>
      <c r="NC94" s="1619"/>
      <c r="ND94" s="1619"/>
      <c r="NE94" s="1619"/>
      <c r="NF94" s="1619"/>
      <c r="NG94" s="1619"/>
      <c r="NH94" s="1619"/>
      <c r="NI94" s="1619"/>
      <c r="NJ94" s="1619"/>
      <c r="NK94" s="1619"/>
      <c r="NL94" s="1619"/>
      <c r="NM94" s="1619"/>
      <c r="NN94" s="1619"/>
      <c r="NO94" s="1619"/>
      <c r="NP94" s="1619"/>
      <c r="NQ94" s="1619"/>
      <c r="NR94" s="1619"/>
      <c r="NS94" s="1619"/>
      <c r="NT94" s="1619"/>
      <c r="NU94" s="1619"/>
      <c r="NV94" s="1619"/>
      <c r="NW94" s="1619"/>
      <c r="NX94" s="1619"/>
      <c r="NY94" s="1619"/>
      <c r="NZ94" s="1619"/>
      <c r="OA94" s="1619"/>
      <c r="OB94" s="1619"/>
      <c r="OC94" s="1619"/>
      <c r="OD94" s="1619"/>
      <c r="OE94" s="345" t="s">
        <v>929</v>
      </c>
      <c r="OF94" s="345"/>
    </row>
    <row r="95" spans="1:396">
      <c r="A95" s="356">
        <f t="shared" si="52"/>
        <v>89</v>
      </c>
      <c r="B95" s="1618"/>
      <c r="C95" s="357">
        <f t="shared" si="27"/>
        <v>0</v>
      </c>
      <c r="D95" s="357">
        <f t="shared" si="27"/>
        <v>0</v>
      </c>
      <c r="E95" s="359">
        <f t="shared" si="41"/>
        <v>0</v>
      </c>
      <c r="F95" s="359">
        <f t="shared" si="28"/>
        <v>0</v>
      </c>
      <c r="G95" s="359">
        <f t="shared" si="42"/>
        <v>0</v>
      </c>
      <c r="H95" s="359">
        <f t="shared" si="29"/>
        <v>0</v>
      </c>
      <c r="I95" s="359">
        <f t="shared" si="43"/>
        <v>0</v>
      </c>
      <c r="J95" s="359">
        <f t="shared" si="30"/>
        <v>0</v>
      </c>
      <c r="K95" s="359">
        <f t="shared" si="44"/>
        <v>0</v>
      </c>
      <c r="L95" s="359">
        <f t="shared" si="31"/>
        <v>0</v>
      </c>
      <c r="M95" s="359">
        <f t="shared" si="45"/>
        <v>0</v>
      </c>
      <c r="N95" s="359">
        <f t="shared" si="32"/>
        <v>0</v>
      </c>
      <c r="O95" s="359">
        <f t="shared" si="46"/>
        <v>0</v>
      </c>
      <c r="P95" s="359">
        <f t="shared" si="33"/>
        <v>0</v>
      </c>
      <c r="Q95" s="359">
        <f t="shared" si="47"/>
        <v>0</v>
      </c>
      <c r="R95" s="359">
        <f t="shared" si="34"/>
        <v>0</v>
      </c>
      <c r="S95" s="359">
        <f t="shared" si="48"/>
        <v>0</v>
      </c>
      <c r="T95" s="359">
        <f t="shared" si="35"/>
        <v>0</v>
      </c>
      <c r="U95" s="359">
        <f t="shared" si="49"/>
        <v>0</v>
      </c>
      <c r="V95" s="359">
        <f t="shared" si="36"/>
        <v>0</v>
      </c>
      <c r="W95" s="359">
        <f t="shared" si="38"/>
        <v>0</v>
      </c>
      <c r="X95" s="359">
        <f t="shared" si="37"/>
        <v>0</v>
      </c>
      <c r="Y95" s="359">
        <f t="shared" si="39"/>
        <v>0</v>
      </c>
      <c r="Z95" s="359">
        <f t="shared" si="40"/>
        <v>0</v>
      </c>
      <c r="AA95" s="359">
        <f t="shared" si="50"/>
        <v>0</v>
      </c>
      <c r="AB95" s="359">
        <f t="shared" si="51"/>
        <v>0</v>
      </c>
      <c r="AC95" s="1619"/>
      <c r="AD95" s="1619"/>
      <c r="AE95" s="1619"/>
      <c r="AF95" s="1619"/>
      <c r="AG95" s="1619"/>
      <c r="AH95" s="1619"/>
      <c r="AI95" s="1619"/>
      <c r="AJ95" s="1619"/>
      <c r="AK95" s="1619"/>
      <c r="AL95" s="1619"/>
      <c r="AM95" s="1619"/>
      <c r="AN95" s="1619"/>
      <c r="AO95" s="1619"/>
      <c r="AP95" s="1619"/>
      <c r="AQ95" s="1619"/>
      <c r="AR95" s="1619"/>
      <c r="AS95" s="1619"/>
      <c r="AT95" s="1619"/>
      <c r="AU95" s="1619"/>
      <c r="AV95" s="1619"/>
      <c r="AW95" s="1619"/>
      <c r="AX95" s="1619"/>
      <c r="AY95" s="1619"/>
      <c r="AZ95" s="1619"/>
      <c r="BA95" s="1619"/>
      <c r="BB95" s="1619"/>
      <c r="BC95" s="1619"/>
      <c r="BD95" s="1619"/>
      <c r="BE95" s="1619"/>
      <c r="BF95" s="1619"/>
      <c r="BG95" s="1619"/>
      <c r="BH95" s="1619"/>
      <c r="BI95" s="1619"/>
      <c r="BJ95" s="1619"/>
      <c r="BK95" s="1619"/>
      <c r="BL95" s="1619"/>
      <c r="BM95" s="1619"/>
      <c r="BN95" s="1619"/>
      <c r="BO95" s="1619"/>
      <c r="BP95" s="1619"/>
      <c r="BQ95" s="1619"/>
      <c r="BR95" s="1619"/>
      <c r="BS95" s="1619"/>
      <c r="BT95" s="1619"/>
      <c r="BU95" s="1619"/>
      <c r="BV95" s="1619"/>
      <c r="BW95" s="1619"/>
      <c r="BX95" s="1619"/>
      <c r="BY95" s="1619"/>
      <c r="BZ95" s="1619"/>
      <c r="CA95" s="1619"/>
      <c r="CB95" s="1619"/>
      <c r="CC95" s="1619"/>
      <c r="CD95" s="1619"/>
      <c r="CE95" s="1619"/>
      <c r="CF95" s="1619"/>
      <c r="CG95" s="1619"/>
      <c r="CH95" s="1619"/>
      <c r="CI95" s="1619"/>
      <c r="CJ95" s="1619"/>
      <c r="CK95" s="1619"/>
      <c r="CL95" s="1619"/>
      <c r="CM95" s="1619"/>
      <c r="CN95" s="1619"/>
      <c r="CO95" s="1619"/>
      <c r="CP95" s="1619"/>
      <c r="CQ95" s="1619"/>
      <c r="CR95" s="1619"/>
      <c r="CS95" s="1619"/>
      <c r="CT95" s="1619"/>
      <c r="CU95" s="1619"/>
      <c r="CV95" s="1619"/>
      <c r="CW95" s="1619"/>
      <c r="CX95" s="1619"/>
      <c r="CY95" s="1619"/>
      <c r="CZ95" s="1619"/>
      <c r="DA95" s="1619"/>
      <c r="DB95" s="1619"/>
      <c r="DC95" s="1619"/>
      <c r="DD95" s="1619"/>
      <c r="DE95" s="1619"/>
      <c r="DF95" s="1619"/>
      <c r="DG95" s="1619"/>
      <c r="DH95" s="1619"/>
      <c r="DI95" s="1619"/>
      <c r="DJ95" s="1619"/>
      <c r="DK95" s="1619"/>
      <c r="DL95" s="1619"/>
      <c r="DM95" s="1619"/>
      <c r="DN95" s="1619"/>
      <c r="DO95" s="1619"/>
      <c r="DP95" s="1619"/>
      <c r="DQ95" s="1619"/>
      <c r="DR95" s="1619"/>
      <c r="DS95" s="1619"/>
      <c r="DT95" s="1619"/>
      <c r="DU95" s="1619"/>
      <c r="DV95" s="1619"/>
      <c r="DW95" s="1619"/>
      <c r="DX95" s="1619"/>
      <c r="DY95" s="1619"/>
      <c r="DZ95" s="1619"/>
      <c r="EA95" s="1619"/>
      <c r="EB95" s="1619"/>
      <c r="EC95" s="1619"/>
      <c r="ED95" s="1619"/>
      <c r="EE95" s="1619"/>
      <c r="EF95" s="1619"/>
      <c r="EG95" s="1619"/>
      <c r="EH95" s="1619"/>
      <c r="EI95" s="1619"/>
      <c r="EJ95" s="1619"/>
      <c r="EK95" s="1619"/>
      <c r="EL95" s="1619"/>
      <c r="EM95" s="1619"/>
      <c r="EN95" s="1619"/>
      <c r="EO95" s="1619"/>
      <c r="EP95" s="1619"/>
      <c r="EQ95" s="1619"/>
      <c r="ER95" s="1619"/>
      <c r="ES95" s="1619"/>
      <c r="ET95" s="1619"/>
      <c r="EU95" s="1619"/>
      <c r="EV95" s="1619"/>
      <c r="EW95" s="1619"/>
      <c r="EX95" s="1619"/>
      <c r="EY95" s="1619"/>
      <c r="EZ95" s="1619"/>
      <c r="FA95" s="1619"/>
      <c r="FB95" s="1619"/>
      <c r="FC95" s="1619"/>
      <c r="FD95" s="1619"/>
      <c r="FE95" s="1619"/>
      <c r="FF95" s="1619"/>
      <c r="FG95" s="1619"/>
      <c r="FH95" s="1619"/>
      <c r="FI95" s="1619"/>
      <c r="FJ95" s="1619"/>
      <c r="FK95" s="1619"/>
      <c r="FL95" s="1619"/>
      <c r="FM95" s="1619"/>
      <c r="FN95" s="1619"/>
      <c r="FO95" s="1619"/>
      <c r="FP95" s="1619"/>
      <c r="FQ95" s="1619"/>
      <c r="FR95" s="1619"/>
      <c r="FS95" s="1619"/>
      <c r="FT95" s="1619"/>
      <c r="FU95" s="1619"/>
      <c r="FV95" s="1619"/>
      <c r="FW95" s="1619"/>
      <c r="FX95" s="1619"/>
      <c r="FY95" s="1619"/>
      <c r="FZ95" s="1619"/>
      <c r="GA95" s="1619"/>
      <c r="GB95" s="1619"/>
      <c r="GC95" s="1619"/>
      <c r="GD95" s="1619"/>
      <c r="GE95" s="1619"/>
      <c r="GF95" s="1619"/>
      <c r="GG95" s="1619"/>
      <c r="GH95" s="1619"/>
      <c r="GI95" s="1619"/>
      <c r="GJ95" s="1619"/>
      <c r="GK95" s="1619"/>
      <c r="GL95" s="1619"/>
      <c r="GM95" s="1619"/>
      <c r="GN95" s="1619"/>
      <c r="GO95" s="1619"/>
      <c r="GP95" s="1619"/>
      <c r="GQ95" s="1619"/>
      <c r="GR95" s="1619"/>
      <c r="GS95" s="1619"/>
      <c r="GT95" s="1619"/>
      <c r="GU95" s="1619"/>
      <c r="GV95" s="1619"/>
      <c r="GW95" s="1619"/>
      <c r="GX95" s="1619"/>
      <c r="GY95" s="1619"/>
      <c r="GZ95" s="1619"/>
      <c r="HA95" s="1619"/>
      <c r="HB95" s="1619"/>
      <c r="HC95" s="1619"/>
      <c r="HD95" s="1619"/>
      <c r="HE95" s="1619"/>
      <c r="HF95" s="1619"/>
      <c r="HG95" s="1619"/>
      <c r="HH95" s="1619"/>
      <c r="HI95" s="1619"/>
      <c r="HJ95" s="1619"/>
      <c r="HK95" s="1619"/>
      <c r="HL95" s="1619"/>
      <c r="HM95" s="1619"/>
      <c r="HN95" s="1619"/>
      <c r="HO95" s="1619"/>
      <c r="HP95" s="1619"/>
      <c r="HQ95" s="1619"/>
      <c r="HR95" s="1619"/>
      <c r="HS95" s="1619"/>
      <c r="HT95" s="1619"/>
      <c r="HU95" s="1619"/>
      <c r="HV95" s="1619"/>
      <c r="HW95" s="1619"/>
      <c r="HX95" s="1619"/>
      <c r="HY95" s="1619"/>
      <c r="HZ95" s="1619"/>
      <c r="IA95" s="1619"/>
      <c r="IB95" s="1619"/>
      <c r="IC95" s="1619"/>
      <c r="ID95" s="1619"/>
      <c r="IE95" s="1619"/>
      <c r="IF95" s="1619"/>
      <c r="IG95" s="1619"/>
      <c r="IH95" s="1619"/>
      <c r="II95" s="1619"/>
      <c r="IJ95" s="1619"/>
      <c r="IK95" s="1619"/>
      <c r="IL95" s="1619"/>
      <c r="IM95" s="1619"/>
      <c r="IN95" s="1619"/>
      <c r="IO95" s="1619"/>
      <c r="IP95" s="1619"/>
      <c r="IQ95" s="1619"/>
      <c r="IR95" s="1619"/>
      <c r="IS95" s="1619"/>
      <c r="IT95" s="1619"/>
      <c r="IU95" s="1619"/>
      <c r="IV95" s="1619"/>
      <c r="IW95" s="1619"/>
      <c r="IX95" s="1619"/>
      <c r="IY95" s="1619"/>
      <c r="IZ95" s="1619"/>
      <c r="JA95" s="1619"/>
      <c r="JB95" s="1619"/>
      <c r="JC95" s="1619"/>
      <c r="JD95" s="1619"/>
      <c r="JE95" s="1619"/>
      <c r="JF95" s="1619"/>
      <c r="JG95" s="1619"/>
      <c r="JH95" s="1619"/>
      <c r="JI95" s="1619"/>
      <c r="JJ95" s="1619"/>
      <c r="JK95" s="1619"/>
      <c r="JL95" s="1619"/>
      <c r="JM95" s="1619"/>
      <c r="JN95" s="1619"/>
      <c r="JO95" s="1619"/>
      <c r="JP95" s="1619"/>
      <c r="JQ95" s="1619"/>
      <c r="JR95" s="1619"/>
      <c r="JS95" s="1619"/>
      <c r="JT95" s="1619"/>
      <c r="JU95" s="1619"/>
      <c r="JV95" s="1619"/>
      <c r="JW95" s="1619"/>
      <c r="JX95" s="1619"/>
      <c r="JY95" s="1619"/>
      <c r="JZ95" s="1619"/>
      <c r="KA95" s="1619"/>
      <c r="KB95" s="1619"/>
      <c r="KC95" s="1619"/>
      <c r="KD95" s="1619"/>
      <c r="KE95" s="1619"/>
      <c r="KF95" s="1619"/>
      <c r="KG95" s="1619"/>
      <c r="KH95" s="1619"/>
      <c r="KI95" s="1619"/>
      <c r="KJ95" s="1619"/>
      <c r="KK95" s="1619"/>
      <c r="KL95" s="1619"/>
      <c r="KM95" s="1619"/>
      <c r="KN95" s="1619"/>
      <c r="KO95" s="1619"/>
      <c r="KP95" s="1619"/>
      <c r="KQ95" s="1619"/>
      <c r="KR95" s="1619"/>
      <c r="KS95" s="1619"/>
      <c r="KT95" s="1619"/>
      <c r="KU95" s="1619"/>
      <c r="KV95" s="1619"/>
      <c r="KW95" s="1619"/>
      <c r="KX95" s="1619"/>
      <c r="KY95" s="1619"/>
      <c r="KZ95" s="1619"/>
      <c r="LA95" s="1619"/>
      <c r="LB95" s="1619"/>
      <c r="LC95" s="1619"/>
      <c r="LD95" s="1619"/>
      <c r="LE95" s="1619"/>
      <c r="LF95" s="1619"/>
      <c r="LG95" s="1619"/>
      <c r="LH95" s="1619"/>
      <c r="LI95" s="1619"/>
      <c r="LJ95" s="1619"/>
      <c r="LK95" s="1619"/>
      <c r="LL95" s="1619"/>
      <c r="LM95" s="1619"/>
      <c r="LN95" s="1619"/>
      <c r="LO95" s="1619"/>
      <c r="LP95" s="1619"/>
      <c r="LQ95" s="1619"/>
      <c r="LR95" s="1619"/>
      <c r="LS95" s="1619"/>
      <c r="LT95" s="1619"/>
      <c r="LU95" s="1619"/>
      <c r="LV95" s="1619"/>
      <c r="LW95" s="1619"/>
      <c r="LX95" s="1619"/>
      <c r="LY95" s="1619"/>
      <c r="LZ95" s="1619"/>
      <c r="MA95" s="1619"/>
      <c r="MB95" s="1619"/>
      <c r="MC95" s="1619"/>
      <c r="MD95" s="1619"/>
      <c r="ME95" s="1619"/>
      <c r="MF95" s="1619"/>
      <c r="MG95" s="1619"/>
      <c r="MH95" s="1619"/>
      <c r="MI95" s="1619"/>
      <c r="MJ95" s="1619"/>
      <c r="MK95" s="1619"/>
      <c r="ML95" s="1619"/>
      <c r="MM95" s="1619"/>
      <c r="MN95" s="1619"/>
      <c r="MO95" s="1619"/>
      <c r="MP95" s="1619"/>
      <c r="MQ95" s="1619"/>
      <c r="MR95" s="1619"/>
      <c r="MS95" s="1619"/>
      <c r="MT95" s="1619"/>
      <c r="MU95" s="1619"/>
      <c r="MV95" s="1619"/>
      <c r="MW95" s="1619"/>
      <c r="MX95" s="1619"/>
      <c r="MY95" s="1619"/>
      <c r="MZ95" s="1619"/>
      <c r="NA95" s="1619"/>
      <c r="NB95" s="1619"/>
      <c r="NC95" s="1619"/>
      <c r="ND95" s="1619"/>
      <c r="NE95" s="1619"/>
      <c r="NF95" s="1619"/>
      <c r="NG95" s="1619"/>
      <c r="NH95" s="1619"/>
      <c r="NI95" s="1619"/>
      <c r="NJ95" s="1619"/>
      <c r="NK95" s="1619"/>
      <c r="NL95" s="1619"/>
      <c r="NM95" s="1619"/>
      <c r="NN95" s="1619"/>
      <c r="NO95" s="1619"/>
      <c r="NP95" s="1619"/>
      <c r="NQ95" s="1619"/>
      <c r="NR95" s="1619"/>
      <c r="NS95" s="1619"/>
      <c r="NT95" s="1619"/>
      <c r="NU95" s="1619"/>
      <c r="NV95" s="1619"/>
      <c r="NW95" s="1619"/>
      <c r="NX95" s="1619"/>
      <c r="NY95" s="1619"/>
      <c r="NZ95" s="1619"/>
      <c r="OA95" s="1619"/>
      <c r="OB95" s="1619"/>
      <c r="OC95" s="1619"/>
      <c r="OD95" s="1619"/>
      <c r="OE95" s="345" t="s">
        <v>929</v>
      </c>
      <c r="OF95" s="345"/>
    </row>
    <row r="96" spans="1:396">
      <c r="A96" s="356">
        <f t="shared" si="52"/>
        <v>90</v>
      </c>
      <c r="B96" s="1618"/>
      <c r="C96" s="357">
        <f t="shared" si="27"/>
        <v>0</v>
      </c>
      <c r="D96" s="357">
        <f t="shared" si="27"/>
        <v>0</v>
      </c>
      <c r="E96" s="359">
        <f t="shared" si="41"/>
        <v>0</v>
      </c>
      <c r="F96" s="359">
        <f t="shared" si="28"/>
        <v>0</v>
      </c>
      <c r="G96" s="359">
        <f t="shared" si="42"/>
        <v>0</v>
      </c>
      <c r="H96" s="359">
        <f t="shared" si="29"/>
        <v>0</v>
      </c>
      <c r="I96" s="359">
        <f t="shared" si="43"/>
        <v>0</v>
      </c>
      <c r="J96" s="359">
        <f t="shared" si="30"/>
        <v>0</v>
      </c>
      <c r="K96" s="359">
        <f t="shared" si="44"/>
        <v>0</v>
      </c>
      <c r="L96" s="359">
        <f t="shared" si="31"/>
        <v>0</v>
      </c>
      <c r="M96" s="359">
        <f t="shared" si="45"/>
        <v>0</v>
      </c>
      <c r="N96" s="359">
        <f t="shared" si="32"/>
        <v>0</v>
      </c>
      <c r="O96" s="359">
        <f t="shared" si="46"/>
        <v>0</v>
      </c>
      <c r="P96" s="359">
        <f t="shared" si="33"/>
        <v>0</v>
      </c>
      <c r="Q96" s="359">
        <f t="shared" si="47"/>
        <v>0</v>
      </c>
      <c r="R96" s="359">
        <f t="shared" si="34"/>
        <v>0</v>
      </c>
      <c r="S96" s="359">
        <f t="shared" si="48"/>
        <v>0</v>
      </c>
      <c r="T96" s="359">
        <f t="shared" si="35"/>
        <v>0</v>
      </c>
      <c r="U96" s="359">
        <f t="shared" si="49"/>
        <v>0</v>
      </c>
      <c r="V96" s="359">
        <f t="shared" si="36"/>
        <v>0</v>
      </c>
      <c r="W96" s="359">
        <f t="shared" si="38"/>
        <v>0</v>
      </c>
      <c r="X96" s="359">
        <f t="shared" si="37"/>
        <v>0</v>
      </c>
      <c r="Y96" s="359">
        <f t="shared" si="39"/>
        <v>0</v>
      </c>
      <c r="Z96" s="359">
        <f t="shared" si="40"/>
        <v>0</v>
      </c>
      <c r="AA96" s="359">
        <f t="shared" si="50"/>
        <v>0</v>
      </c>
      <c r="AB96" s="359">
        <f t="shared" si="51"/>
        <v>0</v>
      </c>
      <c r="AC96" s="1619"/>
      <c r="AD96" s="1619"/>
      <c r="AE96" s="1619"/>
      <c r="AF96" s="1619"/>
      <c r="AG96" s="1619"/>
      <c r="AH96" s="1619"/>
      <c r="AI96" s="1619"/>
      <c r="AJ96" s="1619"/>
      <c r="AK96" s="1619"/>
      <c r="AL96" s="1619"/>
      <c r="AM96" s="1619"/>
      <c r="AN96" s="1619"/>
      <c r="AO96" s="1619"/>
      <c r="AP96" s="1619"/>
      <c r="AQ96" s="1619"/>
      <c r="AR96" s="1619"/>
      <c r="AS96" s="1619"/>
      <c r="AT96" s="1619"/>
      <c r="AU96" s="1619"/>
      <c r="AV96" s="1619"/>
      <c r="AW96" s="1619"/>
      <c r="AX96" s="1619"/>
      <c r="AY96" s="1619"/>
      <c r="AZ96" s="1619"/>
      <c r="BA96" s="1619"/>
      <c r="BB96" s="1619"/>
      <c r="BC96" s="1619"/>
      <c r="BD96" s="1619"/>
      <c r="BE96" s="1619"/>
      <c r="BF96" s="1619"/>
      <c r="BG96" s="1619"/>
      <c r="BH96" s="1619"/>
      <c r="BI96" s="1619"/>
      <c r="BJ96" s="1619"/>
      <c r="BK96" s="1619"/>
      <c r="BL96" s="1619"/>
      <c r="BM96" s="1619"/>
      <c r="BN96" s="1619"/>
      <c r="BO96" s="1619"/>
      <c r="BP96" s="1619"/>
      <c r="BQ96" s="1619"/>
      <c r="BR96" s="1619"/>
      <c r="BS96" s="1619"/>
      <c r="BT96" s="1619"/>
      <c r="BU96" s="1619"/>
      <c r="BV96" s="1619"/>
      <c r="BW96" s="1619"/>
      <c r="BX96" s="1619"/>
      <c r="BY96" s="1619"/>
      <c r="BZ96" s="1619"/>
      <c r="CA96" s="1619"/>
      <c r="CB96" s="1619"/>
      <c r="CC96" s="1619"/>
      <c r="CD96" s="1619"/>
      <c r="CE96" s="1619"/>
      <c r="CF96" s="1619"/>
      <c r="CG96" s="1619"/>
      <c r="CH96" s="1619"/>
      <c r="CI96" s="1619"/>
      <c r="CJ96" s="1619"/>
      <c r="CK96" s="1619"/>
      <c r="CL96" s="1619"/>
      <c r="CM96" s="1619"/>
      <c r="CN96" s="1619"/>
      <c r="CO96" s="1619"/>
      <c r="CP96" s="1619"/>
      <c r="CQ96" s="1619"/>
      <c r="CR96" s="1619"/>
      <c r="CS96" s="1619"/>
      <c r="CT96" s="1619"/>
      <c r="CU96" s="1619"/>
      <c r="CV96" s="1619"/>
      <c r="CW96" s="1619"/>
      <c r="CX96" s="1619"/>
      <c r="CY96" s="1619"/>
      <c r="CZ96" s="1619"/>
      <c r="DA96" s="1619"/>
      <c r="DB96" s="1619"/>
      <c r="DC96" s="1619"/>
      <c r="DD96" s="1619"/>
      <c r="DE96" s="1619"/>
      <c r="DF96" s="1619"/>
      <c r="DG96" s="1619"/>
      <c r="DH96" s="1619"/>
      <c r="DI96" s="1619"/>
      <c r="DJ96" s="1619"/>
      <c r="DK96" s="1619"/>
      <c r="DL96" s="1619"/>
      <c r="DM96" s="1619"/>
      <c r="DN96" s="1619"/>
      <c r="DO96" s="1619"/>
      <c r="DP96" s="1619"/>
      <c r="DQ96" s="1619"/>
      <c r="DR96" s="1619"/>
      <c r="DS96" s="1619"/>
      <c r="DT96" s="1619"/>
      <c r="DU96" s="1619"/>
      <c r="DV96" s="1619"/>
      <c r="DW96" s="1619"/>
      <c r="DX96" s="1619"/>
      <c r="DY96" s="1619"/>
      <c r="DZ96" s="1619"/>
      <c r="EA96" s="1619"/>
      <c r="EB96" s="1619"/>
      <c r="EC96" s="1619"/>
      <c r="ED96" s="1619"/>
      <c r="EE96" s="1619"/>
      <c r="EF96" s="1619"/>
      <c r="EG96" s="1619"/>
      <c r="EH96" s="1619"/>
      <c r="EI96" s="1619"/>
      <c r="EJ96" s="1619"/>
      <c r="EK96" s="1619"/>
      <c r="EL96" s="1619"/>
      <c r="EM96" s="1619"/>
      <c r="EN96" s="1619"/>
      <c r="EO96" s="1619"/>
      <c r="EP96" s="1619"/>
      <c r="EQ96" s="1619"/>
      <c r="ER96" s="1619"/>
      <c r="ES96" s="1619"/>
      <c r="ET96" s="1619"/>
      <c r="EU96" s="1619"/>
      <c r="EV96" s="1619"/>
      <c r="EW96" s="1619"/>
      <c r="EX96" s="1619"/>
      <c r="EY96" s="1619"/>
      <c r="EZ96" s="1619"/>
      <c r="FA96" s="1619"/>
      <c r="FB96" s="1619"/>
      <c r="FC96" s="1619"/>
      <c r="FD96" s="1619"/>
      <c r="FE96" s="1619"/>
      <c r="FF96" s="1619"/>
      <c r="FG96" s="1619"/>
      <c r="FH96" s="1619"/>
      <c r="FI96" s="1619"/>
      <c r="FJ96" s="1619"/>
      <c r="FK96" s="1619"/>
      <c r="FL96" s="1619"/>
      <c r="FM96" s="1619"/>
      <c r="FN96" s="1619"/>
      <c r="FO96" s="1619"/>
      <c r="FP96" s="1619"/>
      <c r="FQ96" s="1619"/>
      <c r="FR96" s="1619"/>
      <c r="FS96" s="1619"/>
      <c r="FT96" s="1619"/>
      <c r="FU96" s="1619"/>
      <c r="FV96" s="1619"/>
      <c r="FW96" s="1619"/>
      <c r="FX96" s="1619"/>
      <c r="FY96" s="1619"/>
      <c r="FZ96" s="1619"/>
      <c r="GA96" s="1619"/>
      <c r="GB96" s="1619"/>
      <c r="GC96" s="1619"/>
      <c r="GD96" s="1619"/>
      <c r="GE96" s="1619"/>
      <c r="GF96" s="1619"/>
      <c r="GG96" s="1619"/>
      <c r="GH96" s="1619"/>
      <c r="GI96" s="1619"/>
      <c r="GJ96" s="1619"/>
      <c r="GK96" s="1619"/>
      <c r="GL96" s="1619"/>
      <c r="GM96" s="1619"/>
      <c r="GN96" s="1619"/>
      <c r="GO96" s="1619"/>
      <c r="GP96" s="1619"/>
      <c r="GQ96" s="1619"/>
      <c r="GR96" s="1619"/>
      <c r="GS96" s="1619"/>
      <c r="GT96" s="1619"/>
      <c r="GU96" s="1619"/>
      <c r="GV96" s="1619"/>
      <c r="GW96" s="1619"/>
      <c r="GX96" s="1619"/>
      <c r="GY96" s="1619"/>
      <c r="GZ96" s="1619"/>
      <c r="HA96" s="1619"/>
      <c r="HB96" s="1619"/>
      <c r="HC96" s="1619"/>
      <c r="HD96" s="1619"/>
      <c r="HE96" s="1619"/>
      <c r="HF96" s="1619"/>
      <c r="HG96" s="1619"/>
      <c r="HH96" s="1619"/>
      <c r="HI96" s="1619"/>
      <c r="HJ96" s="1619"/>
      <c r="HK96" s="1619"/>
      <c r="HL96" s="1619"/>
      <c r="HM96" s="1619"/>
      <c r="HN96" s="1619"/>
      <c r="HO96" s="1619"/>
      <c r="HP96" s="1619"/>
      <c r="HQ96" s="1619"/>
      <c r="HR96" s="1619"/>
      <c r="HS96" s="1619"/>
      <c r="HT96" s="1619"/>
      <c r="HU96" s="1619"/>
      <c r="HV96" s="1619"/>
      <c r="HW96" s="1619"/>
      <c r="HX96" s="1619"/>
      <c r="HY96" s="1619"/>
      <c r="HZ96" s="1619"/>
      <c r="IA96" s="1619"/>
      <c r="IB96" s="1619"/>
      <c r="IC96" s="1619"/>
      <c r="ID96" s="1619"/>
      <c r="IE96" s="1619"/>
      <c r="IF96" s="1619"/>
      <c r="IG96" s="1619"/>
      <c r="IH96" s="1619"/>
      <c r="II96" s="1619"/>
      <c r="IJ96" s="1619"/>
      <c r="IK96" s="1619"/>
      <c r="IL96" s="1619"/>
      <c r="IM96" s="1619"/>
      <c r="IN96" s="1619"/>
      <c r="IO96" s="1619"/>
      <c r="IP96" s="1619"/>
      <c r="IQ96" s="1619"/>
      <c r="IR96" s="1619"/>
      <c r="IS96" s="1619"/>
      <c r="IT96" s="1619"/>
      <c r="IU96" s="1619"/>
      <c r="IV96" s="1619"/>
      <c r="IW96" s="1619"/>
      <c r="IX96" s="1619"/>
      <c r="IY96" s="1619"/>
      <c r="IZ96" s="1619"/>
      <c r="JA96" s="1619"/>
      <c r="JB96" s="1619"/>
      <c r="JC96" s="1619"/>
      <c r="JD96" s="1619"/>
      <c r="JE96" s="1619"/>
      <c r="JF96" s="1619"/>
      <c r="JG96" s="1619"/>
      <c r="JH96" s="1619"/>
      <c r="JI96" s="1619"/>
      <c r="JJ96" s="1619"/>
      <c r="JK96" s="1619"/>
      <c r="JL96" s="1619"/>
      <c r="JM96" s="1619"/>
      <c r="JN96" s="1619"/>
      <c r="JO96" s="1619"/>
      <c r="JP96" s="1619"/>
      <c r="JQ96" s="1619"/>
      <c r="JR96" s="1619"/>
      <c r="JS96" s="1619"/>
      <c r="JT96" s="1619"/>
      <c r="JU96" s="1619"/>
      <c r="JV96" s="1619"/>
      <c r="JW96" s="1619"/>
      <c r="JX96" s="1619"/>
      <c r="JY96" s="1619"/>
      <c r="JZ96" s="1619"/>
      <c r="KA96" s="1619"/>
      <c r="KB96" s="1619"/>
      <c r="KC96" s="1619"/>
      <c r="KD96" s="1619"/>
      <c r="KE96" s="1619"/>
      <c r="KF96" s="1619"/>
      <c r="KG96" s="1619"/>
      <c r="KH96" s="1619"/>
      <c r="KI96" s="1619"/>
      <c r="KJ96" s="1619"/>
      <c r="KK96" s="1619"/>
      <c r="KL96" s="1619"/>
      <c r="KM96" s="1619"/>
      <c r="KN96" s="1619"/>
      <c r="KO96" s="1619"/>
      <c r="KP96" s="1619"/>
      <c r="KQ96" s="1619"/>
      <c r="KR96" s="1619"/>
      <c r="KS96" s="1619"/>
      <c r="KT96" s="1619"/>
      <c r="KU96" s="1619"/>
      <c r="KV96" s="1619"/>
      <c r="KW96" s="1619"/>
      <c r="KX96" s="1619"/>
      <c r="KY96" s="1619"/>
      <c r="KZ96" s="1619"/>
      <c r="LA96" s="1619"/>
      <c r="LB96" s="1619"/>
      <c r="LC96" s="1619"/>
      <c r="LD96" s="1619"/>
      <c r="LE96" s="1619"/>
      <c r="LF96" s="1619"/>
      <c r="LG96" s="1619"/>
      <c r="LH96" s="1619"/>
      <c r="LI96" s="1619"/>
      <c r="LJ96" s="1619"/>
      <c r="LK96" s="1619"/>
      <c r="LL96" s="1619"/>
      <c r="LM96" s="1619"/>
      <c r="LN96" s="1619"/>
      <c r="LO96" s="1619"/>
      <c r="LP96" s="1619"/>
      <c r="LQ96" s="1619"/>
      <c r="LR96" s="1619"/>
      <c r="LS96" s="1619"/>
      <c r="LT96" s="1619"/>
      <c r="LU96" s="1619"/>
      <c r="LV96" s="1619"/>
      <c r="LW96" s="1619"/>
      <c r="LX96" s="1619"/>
      <c r="LY96" s="1619"/>
      <c r="LZ96" s="1619"/>
      <c r="MA96" s="1619"/>
      <c r="MB96" s="1619"/>
      <c r="MC96" s="1619"/>
      <c r="MD96" s="1619"/>
      <c r="ME96" s="1619"/>
      <c r="MF96" s="1619"/>
      <c r="MG96" s="1619"/>
      <c r="MH96" s="1619"/>
      <c r="MI96" s="1619"/>
      <c r="MJ96" s="1619"/>
      <c r="MK96" s="1619"/>
      <c r="ML96" s="1619"/>
      <c r="MM96" s="1619"/>
      <c r="MN96" s="1619"/>
      <c r="MO96" s="1619"/>
      <c r="MP96" s="1619"/>
      <c r="MQ96" s="1619"/>
      <c r="MR96" s="1619"/>
      <c r="MS96" s="1619"/>
      <c r="MT96" s="1619"/>
      <c r="MU96" s="1619"/>
      <c r="MV96" s="1619"/>
      <c r="MW96" s="1619"/>
      <c r="MX96" s="1619"/>
      <c r="MY96" s="1619"/>
      <c r="MZ96" s="1619"/>
      <c r="NA96" s="1619"/>
      <c r="NB96" s="1619"/>
      <c r="NC96" s="1619"/>
      <c r="ND96" s="1619"/>
      <c r="NE96" s="1619"/>
      <c r="NF96" s="1619"/>
      <c r="NG96" s="1619"/>
      <c r="NH96" s="1619"/>
      <c r="NI96" s="1619"/>
      <c r="NJ96" s="1619"/>
      <c r="NK96" s="1619"/>
      <c r="NL96" s="1619"/>
      <c r="NM96" s="1619"/>
      <c r="NN96" s="1619"/>
      <c r="NO96" s="1619"/>
      <c r="NP96" s="1619"/>
      <c r="NQ96" s="1619"/>
      <c r="NR96" s="1619"/>
      <c r="NS96" s="1619"/>
      <c r="NT96" s="1619"/>
      <c r="NU96" s="1619"/>
      <c r="NV96" s="1619"/>
      <c r="NW96" s="1619"/>
      <c r="NX96" s="1619"/>
      <c r="NY96" s="1619"/>
      <c r="NZ96" s="1619"/>
      <c r="OA96" s="1619"/>
      <c r="OB96" s="1619"/>
      <c r="OC96" s="1619"/>
      <c r="OD96" s="1619"/>
      <c r="OE96" s="345" t="s">
        <v>929</v>
      </c>
      <c r="OF96" s="345"/>
    </row>
    <row r="97" spans="1:396">
      <c r="A97" s="356">
        <f t="shared" si="52"/>
        <v>91</v>
      </c>
      <c r="B97" s="1618"/>
      <c r="C97" s="357">
        <f t="shared" si="27"/>
        <v>0</v>
      </c>
      <c r="D97" s="357">
        <f t="shared" si="27"/>
        <v>0</v>
      </c>
      <c r="E97" s="359">
        <f t="shared" si="41"/>
        <v>0</v>
      </c>
      <c r="F97" s="359">
        <f t="shared" si="28"/>
        <v>0</v>
      </c>
      <c r="G97" s="359">
        <f t="shared" si="42"/>
        <v>0</v>
      </c>
      <c r="H97" s="359">
        <f t="shared" si="29"/>
        <v>0</v>
      </c>
      <c r="I97" s="359">
        <f t="shared" si="43"/>
        <v>0</v>
      </c>
      <c r="J97" s="359">
        <f t="shared" si="30"/>
        <v>0</v>
      </c>
      <c r="K97" s="359">
        <f t="shared" si="44"/>
        <v>0</v>
      </c>
      <c r="L97" s="359">
        <f t="shared" si="31"/>
        <v>0</v>
      </c>
      <c r="M97" s="359">
        <f t="shared" si="45"/>
        <v>0</v>
      </c>
      <c r="N97" s="359">
        <f t="shared" si="32"/>
        <v>0</v>
      </c>
      <c r="O97" s="359">
        <f t="shared" si="46"/>
        <v>0</v>
      </c>
      <c r="P97" s="359">
        <f t="shared" si="33"/>
        <v>0</v>
      </c>
      <c r="Q97" s="359">
        <f t="shared" si="47"/>
        <v>0</v>
      </c>
      <c r="R97" s="359">
        <f t="shared" si="34"/>
        <v>0</v>
      </c>
      <c r="S97" s="359">
        <f t="shared" si="48"/>
        <v>0</v>
      </c>
      <c r="T97" s="359">
        <f t="shared" si="35"/>
        <v>0</v>
      </c>
      <c r="U97" s="359">
        <f t="shared" si="49"/>
        <v>0</v>
      </c>
      <c r="V97" s="359">
        <f t="shared" si="36"/>
        <v>0</v>
      </c>
      <c r="W97" s="359">
        <f t="shared" si="38"/>
        <v>0</v>
      </c>
      <c r="X97" s="359">
        <f t="shared" si="37"/>
        <v>0</v>
      </c>
      <c r="Y97" s="359">
        <f t="shared" si="39"/>
        <v>0</v>
      </c>
      <c r="Z97" s="359">
        <f t="shared" si="40"/>
        <v>0</v>
      </c>
      <c r="AA97" s="359">
        <f t="shared" si="50"/>
        <v>0</v>
      </c>
      <c r="AB97" s="359">
        <f t="shared" si="51"/>
        <v>0</v>
      </c>
      <c r="AC97" s="1619"/>
      <c r="AD97" s="1619"/>
      <c r="AE97" s="1619"/>
      <c r="AF97" s="1619"/>
      <c r="AG97" s="1619"/>
      <c r="AH97" s="1619"/>
      <c r="AI97" s="1619"/>
      <c r="AJ97" s="1619"/>
      <c r="AK97" s="1619"/>
      <c r="AL97" s="1619"/>
      <c r="AM97" s="1619"/>
      <c r="AN97" s="1619"/>
      <c r="AO97" s="1619"/>
      <c r="AP97" s="1619"/>
      <c r="AQ97" s="1619"/>
      <c r="AR97" s="1619"/>
      <c r="AS97" s="1619"/>
      <c r="AT97" s="1619"/>
      <c r="AU97" s="1619"/>
      <c r="AV97" s="1619"/>
      <c r="AW97" s="1619"/>
      <c r="AX97" s="1619"/>
      <c r="AY97" s="1619"/>
      <c r="AZ97" s="1619"/>
      <c r="BA97" s="1619"/>
      <c r="BB97" s="1619"/>
      <c r="BC97" s="1619"/>
      <c r="BD97" s="1619"/>
      <c r="BE97" s="1619"/>
      <c r="BF97" s="1619"/>
      <c r="BG97" s="1619"/>
      <c r="BH97" s="1619"/>
      <c r="BI97" s="1619"/>
      <c r="BJ97" s="1619"/>
      <c r="BK97" s="1619"/>
      <c r="BL97" s="1619"/>
      <c r="BM97" s="1619"/>
      <c r="BN97" s="1619"/>
      <c r="BO97" s="1619"/>
      <c r="BP97" s="1619"/>
      <c r="BQ97" s="1619"/>
      <c r="BR97" s="1619"/>
      <c r="BS97" s="1619"/>
      <c r="BT97" s="1619"/>
      <c r="BU97" s="1619"/>
      <c r="BV97" s="1619"/>
      <c r="BW97" s="1619"/>
      <c r="BX97" s="1619"/>
      <c r="BY97" s="1619"/>
      <c r="BZ97" s="1619"/>
      <c r="CA97" s="1619"/>
      <c r="CB97" s="1619"/>
      <c r="CC97" s="1619"/>
      <c r="CD97" s="1619"/>
      <c r="CE97" s="1619"/>
      <c r="CF97" s="1619"/>
      <c r="CG97" s="1619"/>
      <c r="CH97" s="1619"/>
      <c r="CI97" s="1619"/>
      <c r="CJ97" s="1619"/>
      <c r="CK97" s="1619"/>
      <c r="CL97" s="1619"/>
      <c r="CM97" s="1619"/>
      <c r="CN97" s="1619"/>
      <c r="CO97" s="1619"/>
      <c r="CP97" s="1619"/>
      <c r="CQ97" s="1619"/>
      <c r="CR97" s="1619"/>
      <c r="CS97" s="1619"/>
      <c r="CT97" s="1619"/>
      <c r="CU97" s="1619"/>
      <c r="CV97" s="1619"/>
      <c r="CW97" s="1619"/>
      <c r="CX97" s="1619"/>
      <c r="CY97" s="1619"/>
      <c r="CZ97" s="1619"/>
      <c r="DA97" s="1619"/>
      <c r="DB97" s="1619"/>
      <c r="DC97" s="1619"/>
      <c r="DD97" s="1619"/>
      <c r="DE97" s="1619"/>
      <c r="DF97" s="1619"/>
      <c r="DG97" s="1619"/>
      <c r="DH97" s="1619"/>
      <c r="DI97" s="1619"/>
      <c r="DJ97" s="1619"/>
      <c r="DK97" s="1619"/>
      <c r="DL97" s="1619"/>
      <c r="DM97" s="1619"/>
      <c r="DN97" s="1619"/>
      <c r="DO97" s="1619"/>
      <c r="DP97" s="1619"/>
      <c r="DQ97" s="1619"/>
      <c r="DR97" s="1619"/>
      <c r="DS97" s="1619"/>
      <c r="DT97" s="1619"/>
      <c r="DU97" s="1619"/>
      <c r="DV97" s="1619"/>
      <c r="DW97" s="1619"/>
      <c r="DX97" s="1619"/>
      <c r="DY97" s="1619"/>
      <c r="DZ97" s="1619"/>
      <c r="EA97" s="1619"/>
      <c r="EB97" s="1619"/>
      <c r="EC97" s="1619"/>
      <c r="ED97" s="1619"/>
      <c r="EE97" s="1619"/>
      <c r="EF97" s="1619"/>
      <c r="EG97" s="1619"/>
      <c r="EH97" s="1619"/>
      <c r="EI97" s="1619"/>
      <c r="EJ97" s="1619"/>
      <c r="EK97" s="1619"/>
      <c r="EL97" s="1619"/>
      <c r="EM97" s="1619"/>
      <c r="EN97" s="1619"/>
      <c r="EO97" s="1619"/>
      <c r="EP97" s="1619"/>
      <c r="EQ97" s="1619"/>
      <c r="ER97" s="1619"/>
      <c r="ES97" s="1619"/>
      <c r="ET97" s="1619"/>
      <c r="EU97" s="1619"/>
      <c r="EV97" s="1619"/>
      <c r="EW97" s="1619"/>
      <c r="EX97" s="1619"/>
      <c r="EY97" s="1619"/>
      <c r="EZ97" s="1619"/>
      <c r="FA97" s="1619"/>
      <c r="FB97" s="1619"/>
      <c r="FC97" s="1619"/>
      <c r="FD97" s="1619"/>
      <c r="FE97" s="1619"/>
      <c r="FF97" s="1619"/>
      <c r="FG97" s="1619"/>
      <c r="FH97" s="1619"/>
      <c r="FI97" s="1619"/>
      <c r="FJ97" s="1619"/>
      <c r="FK97" s="1619"/>
      <c r="FL97" s="1619"/>
      <c r="FM97" s="1619"/>
      <c r="FN97" s="1619"/>
      <c r="FO97" s="1619"/>
      <c r="FP97" s="1619"/>
      <c r="FQ97" s="1619"/>
      <c r="FR97" s="1619"/>
      <c r="FS97" s="1619"/>
      <c r="FT97" s="1619"/>
      <c r="FU97" s="1619"/>
      <c r="FV97" s="1619"/>
      <c r="FW97" s="1619"/>
      <c r="FX97" s="1619"/>
      <c r="FY97" s="1619"/>
      <c r="FZ97" s="1619"/>
      <c r="GA97" s="1619"/>
      <c r="GB97" s="1619"/>
      <c r="GC97" s="1619"/>
      <c r="GD97" s="1619"/>
      <c r="GE97" s="1619"/>
      <c r="GF97" s="1619"/>
      <c r="GG97" s="1619"/>
      <c r="GH97" s="1619"/>
      <c r="GI97" s="1619"/>
      <c r="GJ97" s="1619"/>
      <c r="GK97" s="1619"/>
      <c r="GL97" s="1619"/>
      <c r="GM97" s="1619"/>
      <c r="GN97" s="1619"/>
      <c r="GO97" s="1619"/>
      <c r="GP97" s="1619"/>
      <c r="GQ97" s="1619"/>
      <c r="GR97" s="1619"/>
      <c r="GS97" s="1619"/>
      <c r="GT97" s="1619"/>
      <c r="GU97" s="1619"/>
      <c r="GV97" s="1619"/>
      <c r="GW97" s="1619"/>
      <c r="GX97" s="1619"/>
      <c r="GY97" s="1619"/>
      <c r="GZ97" s="1619"/>
      <c r="HA97" s="1619"/>
      <c r="HB97" s="1619"/>
      <c r="HC97" s="1619"/>
      <c r="HD97" s="1619"/>
      <c r="HE97" s="1619"/>
      <c r="HF97" s="1619"/>
      <c r="HG97" s="1619"/>
      <c r="HH97" s="1619"/>
      <c r="HI97" s="1619"/>
      <c r="HJ97" s="1619"/>
      <c r="HK97" s="1619"/>
      <c r="HL97" s="1619"/>
      <c r="HM97" s="1619"/>
      <c r="HN97" s="1619"/>
      <c r="HO97" s="1619"/>
      <c r="HP97" s="1619"/>
      <c r="HQ97" s="1619"/>
      <c r="HR97" s="1619"/>
      <c r="HS97" s="1619"/>
      <c r="HT97" s="1619"/>
      <c r="HU97" s="1619"/>
      <c r="HV97" s="1619"/>
      <c r="HW97" s="1619"/>
      <c r="HX97" s="1619"/>
      <c r="HY97" s="1619"/>
      <c r="HZ97" s="1619"/>
      <c r="IA97" s="1619"/>
      <c r="IB97" s="1619"/>
      <c r="IC97" s="1619"/>
      <c r="ID97" s="1619"/>
      <c r="IE97" s="1619"/>
      <c r="IF97" s="1619"/>
      <c r="IG97" s="1619"/>
      <c r="IH97" s="1619"/>
      <c r="II97" s="1619"/>
      <c r="IJ97" s="1619"/>
      <c r="IK97" s="1619"/>
      <c r="IL97" s="1619"/>
      <c r="IM97" s="1619"/>
      <c r="IN97" s="1619"/>
      <c r="IO97" s="1619"/>
      <c r="IP97" s="1619"/>
      <c r="IQ97" s="1619"/>
      <c r="IR97" s="1619"/>
      <c r="IS97" s="1619"/>
      <c r="IT97" s="1619"/>
      <c r="IU97" s="1619"/>
      <c r="IV97" s="1619"/>
      <c r="IW97" s="1619"/>
      <c r="IX97" s="1619"/>
      <c r="IY97" s="1619"/>
      <c r="IZ97" s="1619"/>
      <c r="JA97" s="1619"/>
      <c r="JB97" s="1619"/>
      <c r="JC97" s="1619"/>
      <c r="JD97" s="1619"/>
      <c r="JE97" s="1619"/>
      <c r="JF97" s="1619"/>
      <c r="JG97" s="1619"/>
      <c r="JH97" s="1619"/>
      <c r="JI97" s="1619"/>
      <c r="JJ97" s="1619"/>
      <c r="JK97" s="1619"/>
      <c r="JL97" s="1619"/>
      <c r="JM97" s="1619"/>
      <c r="JN97" s="1619"/>
      <c r="JO97" s="1619"/>
      <c r="JP97" s="1619"/>
      <c r="JQ97" s="1619"/>
      <c r="JR97" s="1619"/>
      <c r="JS97" s="1619"/>
      <c r="JT97" s="1619"/>
      <c r="JU97" s="1619"/>
      <c r="JV97" s="1619"/>
      <c r="JW97" s="1619"/>
      <c r="JX97" s="1619"/>
      <c r="JY97" s="1619"/>
      <c r="JZ97" s="1619"/>
      <c r="KA97" s="1619"/>
      <c r="KB97" s="1619"/>
      <c r="KC97" s="1619"/>
      <c r="KD97" s="1619"/>
      <c r="KE97" s="1619"/>
      <c r="KF97" s="1619"/>
      <c r="KG97" s="1619"/>
      <c r="KH97" s="1619"/>
      <c r="KI97" s="1619"/>
      <c r="KJ97" s="1619"/>
      <c r="KK97" s="1619"/>
      <c r="KL97" s="1619"/>
      <c r="KM97" s="1619"/>
      <c r="KN97" s="1619"/>
      <c r="KO97" s="1619"/>
      <c r="KP97" s="1619"/>
      <c r="KQ97" s="1619"/>
      <c r="KR97" s="1619"/>
      <c r="KS97" s="1619"/>
      <c r="KT97" s="1619"/>
      <c r="KU97" s="1619"/>
      <c r="KV97" s="1619"/>
      <c r="KW97" s="1619"/>
      <c r="KX97" s="1619"/>
      <c r="KY97" s="1619"/>
      <c r="KZ97" s="1619"/>
      <c r="LA97" s="1619"/>
      <c r="LB97" s="1619"/>
      <c r="LC97" s="1619"/>
      <c r="LD97" s="1619"/>
      <c r="LE97" s="1619"/>
      <c r="LF97" s="1619"/>
      <c r="LG97" s="1619"/>
      <c r="LH97" s="1619"/>
      <c r="LI97" s="1619"/>
      <c r="LJ97" s="1619"/>
      <c r="LK97" s="1619"/>
      <c r="LL97" s="1619"/>
      <c r="LM97" s="1619"/>
      <c r="LN97" s="1619"/>
      <c r="LO97" s="1619"/>
      <c r="LP97" s="1619"/>
      <c r="LQ97" s="1619"/>
      <c r="LR97" s="1619"/>
      <c r="LS97" s="1619"/>
      <c r="LT97" s="1619"/>
      <c r="LU97" s="1619"/>
      <c r="LV97" s="1619"/>
      <c r="LW97" s="1619"/>
      <c r="LX97" s="1619"/>
      <c r="LY97" s="1619"/>
      <c r="LZ97" s="1619"/>
      <c r="MA97" s="1619"/>
      <c r="MB97" s="1619"/>
      <c r="MC97" s="1619"/>
      <c r="MD97" s="1619"/>
      <c r="ME97" s="1619"/>
      <c r="MF97" s="1619"/>
      <c r="MG97" s="1619"/>
      <c r="MH97" s="1619"/>
      <c r="MI97" s="1619"/>
      <c r="MJ97" s="1619"/>
      <c r="MK97" s="1619"/>
      <c r="ML97" s="1619"/>
      <c r="MM97" s="1619"/>
      <c r="MN97" s="1619"/>
      <c r="MO97" s="1619"/>
      <c r="MP97" s="1619"/>
      <c r="MQ97" s="1619"/>
      <c r="MR97" s="1619"/>
      <c r="MS97" s="1619"/>
      <c r="MT97" s="1619"/>
      <c r="MU97" s="1619"/>
      <c r="MV97" s="1619"/>
      <c r="MW97" s="1619"/>
      <c r="MX97" s="1619"/>
      <c r="MY97" s="1619"/>
      <c r="MZ97" s="1619"/>
      <c r="NA97" s="1619"/>
      <c r="NB97" s="1619"/>
      <c r="NC97" s="1619"/>
      <c r="ND97" s="1619"/>
      <c r="NE97" s="1619"/>
      <c r="NF97" s="1619"/>
      <c r="NG97" s="1619"/>
      <c r="NH97" s="1619"/>
      <c r="NI97" s="1619"/>
      <c r="NJ97" s="1619"/>
      <c r="NK97" s="1619"/>
      <c r="NL97" s="1619"/>
      <c r="NM97" s="1619"/>
      <c r="NN97" s="1619"/>
      <c r="NO97" s="1619"/>
      <c r="NP97" s="1619"/>
      <c r="NQ97" s="1619"/>
      <c r="NR97" s="1619"/>
      <c r="NS97" s="1619"/>
      <c r="NT97" s="1619"/>
      <c r="NU97" s="1619"/>
      <c r="NV97" s="1619"/>
      <c r="NW97" s="1619"/>
      <c r="NX97" s="1619"/>
      <c r="NY97" s="1619"/>
      <c r="NZ97" s="1619"/>
      <c r="OA97" s="1619"/>
      <c r="OB97" s="1619"/>
      <c r="OC97" s="1619"/>
      <c r="OD97" s="1619"/>
      <c r="OE97" s="345" t="s">
        <v>929</v>
      </c>
      <c r="OF97" s="345"/>
    </row>
    <row r="98" spans="1:396">
      <c r="A98" s="356">
        <f t="shared" si="52"/>
        <v>92</v>
      </c>
      <c r="B98" s="1618"/>
      <c r="C98" s="357">
        <f t="shared" si="27"/>
        <v>0</v>
      </c>
      <c r="D98" s="357">
        <f t="shared" si="27"/>
        <v>0</v>
      </c>
      <c r="E98" s="359">
        <f t="shared" si="41"/>
        <v>0</v>
      </c>
      <c r="F98" s="359">
        <f t="shared" si="28"/>
        <v>0</v>
      </c>
      <c r="G98" s="359">
        <f t="shared" si="42"/>
        <v>0</v>
      </c>
      <c r="H98" s="359">
        <f t="shared" si="29"/>
        <v>0</v>
      </c>
      <c r="I98" s="359">
        <f t="shared" si="43"/>
        <v>0</v>
      </c>
      <c r="J98" s="359">
        <f t="shared" si="30"/>
        <v>0</v>
      </c>
      <c r="K98" s="359">
        <f t="shared" si="44"/>
        <v>0</v>
      </c>
      <c r="L98" s="359">
        <f t="shared" si="31"/>
        <v>0</v>
      </c>
      <c r="M98" s="359">
        <f t="shared" si="45"/>
        <v>0</v>
      </c>
      <c r="N98" s="359">
        <f t="shared" si="32"/>
        <v>0</v>
      </c>
      <c r="O98" s="359">
        <f t="shared" si="46"/>
        <v>0</v>
      </c>
      <c r="P98" s="359">
        <f t="shared" si="33"/>
        <v>0</v>
      </c>
      <c r="Q98" s="359">
        <f t="shared" si="47"/>
        <v>0</v>
      </c>
      <c r="R98" s="359">
        <f t="shared" si="34"/>
        <v>0</v>
      </c>
      <c r="S98" s="359">
        <f t="shared" si="48"/>
        <v>0</v>
      </c>
      <c r="T98" s="359">
        <f t="shared" si="35"/>
        <v>0</v>
      </c>
      <c r="U98" s="359">
        <f t="shared" si="49"/>
        <v>0</v>
      </c>
      <c r="V98" s="359">
        <f t="shared" si="36"/>
        <v>0</v>
      </c>
      <c r="W98" s="359">
        <f t="shared" si="38"/>
        <v>0</v>
      </c>
      <c r="X98" s="359">
        <f t="shared" si="37"/>
        <v>0</v>
      </c>
      <c r="Y98" s="359">
        <f t="shared" si="39"/>
        <v>0</v>
      </c>
      <c r="Z98" s="359">
        <f t="shared" si="40"/>
        <v>0</v>
      </c>
      <c r="AA98" s="359">
        <f t="shared" si="50"/>
        <v>0</v>
      </c>
      <c r="AB98" s="359">
        <f t="shared" si="51"/>
        <v>0</v>
      </c>
      <c r="AC98" s="1619"/>
      <c r="AD98" s="1619"/>
      <c r="AE98" s="1619"/>
      <c r="AF98" s="1619"/>
      <c r="AG98" s="1619"/>
      <c r="AH98" s="1619"/>
      <c r="AI98" s="1619"/>
      <c r="AJ98" s="1619"/>
      <c r="AK98" s="1619"/>
      <c r="AL98" s="1619"/>
      <c r="AM98" s="1619"/>
      <c r="AN98" s="1619"/>
      <c r="AO98" s="1619"/>
      <c r="AP98" s="1619"/>
      <c r="AQ98" s="1619"/>
      <c r="AR98" s="1619"/>
      <c r="AS98" s="1619"/>
      <c r="AT98" s="1619"/>
      <c r="AU98" s="1619"/>
      <c r="AV98" s="1619"/>
      <c r="AW98" s="1619"/>
      <c r="AX98" s="1619"/>
      <c r="AY98" s="1619"/>
      <c r="AZ98" s="1619"/>
      <c r="BA98" s="1619"/>
      <c r="BB98" s="1619"/>
      <c r="BC98" s="1619"/>
      <c r="BD98" s="1619"/>
      <c r="BE98" s="1619"/>
      <c r="BF98" s="1619"/>
      <c r="BG98" s="1619"/>
      <c r="BH98" s="1619"/>
      <c r="BI98" s="1619"/>
      <c r="BJ98" s="1619"/>
      <c r="BK98" s="1619"/>
      <c r="BL98" s="1619"/>
      <c r="BM98" s="1619"/>
      <c r="BN98" s="1619"/>
      <c r="BO98" s="1619"/>
      <c r="BP98" s="1619"/>
      <c r="BQ98" s="1619"/>
      <c r="BR98" s="1619"/>
      <c r="BS98" s="1619"/>
      <c r="BT98" s="1619"/>
      <c r="BU98" s="1619"/>
      <c r="BV98" s="1619"/>
      <c r="BW98" s="1619"/>
      <c r="BX98" s="1619"/>
      <c r="BY98" s="1619"/>
      <c r="BZ98" s="1619"/>
      <c r="CA98" s="1619"/>
      <c r="CB98" s="1619"/>
      <c r="CC98" s="1619"/>
      <c r="CD98" s="1619"/>
      <c r="CE98" s="1619"/>
      <c r="CF98" s="1619"/>
      <c r="CG98" s="1619"/>
      <c r="CH98" s="1619"/>
      <c r="CI98" s="1619"/>
      <c r="CJ98" s="1619"/>
      <c r="CK98" s="1619"/>
      <c r="CL98" s="1619"/>
      <c r="CM98" s="1619"/>
      <c r="CN98" s="1619"/>
      <c r="CO98" s="1619"/>
      <c r="CP98" s="1619"/>
      <c r="CQ98" s="1619"/>
      <c r="CR98" s="1619"/>
      <c r="CS98" s="1619"/>
      <c r="CT98" s="1619"/>
      <c r="CU98" s="1619"/>
      <c r="CV98" s="1619"/>
      <c r="CW98" s="1619"/>
      <c r="CX98" s="1619"/>
      <c r="CY98" s="1619"/>
      <c r="CZ98" s="1619"/>
      <c r="DA98" s="1619"/>
      <c r="DB98" s="1619"/>
      <c r="DC98" s="1619"/>
      <c r="DD98" s="1619"/>
      <c r="DE98" s="1619"/>
      <c r="DF98" s="1619"/>
      <c r="DG98" s="1619"/>
      <c r="DH98" s="1619"/>
      <c r="DI98" s="1619"/>
      <c r="DJ98" s="1619"/>
      <c r="DK98" s="1619"/>
      <c r="DL98" s="1619"/>
      <c r="DM98" s="1619"/>
      <c r="DN98" s="1619"/>
      <c r="DO98" s="1619"/>
      <c r="DP98" s="1619"/>
      <c r="DQ98" s="1619"/>
      <c r="DR98" s="1619"/>
      <c r="DS98" s="1619"/>
      <c r="DT98" s="1619"/>
      <c r="DU98" s="1619"/>
      <c r="DV98" s="1619"/>
      <c r="DW98" s="1619"/>
      <c r="DX98" s="1619"/>
      <c r="DY98" s="1619"/>
      <c r="DZ98" s="1619"/>
      <c r="EA98" s="1619"/>
      <c r="EB98" s="1619"/>
      <c r="EC98" s="1619"/>
      <c r="ED98" s="1619"/>
      <c r="EE98" s="1619"/>
      <c r="EF98" s="1619"/>
      <c r="EG98" s="1619"/>
      <c r="EH98" s="1619"/>
      <c r="EI98" s="1619"/>
      <c r="EJ98" s="1619"/>
      <c r="EK98" s="1619"/>
      <c r="EL98" s="1619"/>
      <c r="EM98" s="1619"/>
      <c r="EN98" s="1619"/>
      <c r="EO98" s="1619"/>
      <c r="EP98" s="1619"/>
      <c r="EQ98" s="1619"/>
      <c r="ER98" s="1619"/>
      <c r="ES98" s="1619"/>
      <c r="ET98" s="1619"/>
      <c r="EU98" s="1619"/>
      <c r="EV98" s="1619"/>
      <c r="EW98" s="1619"/>
      <c r="EX98" s="1619"/>
      <c r="EY98" s="1619"/>
      <c r="EZ98" s="1619"/>
      <c r="FA98" s="1619"/>
      <c r="FB98" s="1619"/>
      <c r="FC98" s="1619"/>
      <c r="FD98" s="1619"/>
      <c r="FE98" s="1619"/>
      <c r="FF98" s="1619"/>
      <c r="FG98" s="1619"/>
      <c r="FH98" s="1619"/>
      <c r="FI98" s="1619"/>
      <c r="FJ98" s="1619"/>
      <c r="FK98" s="1619"/>
      <c r="FL98" s="1619"/>
      <c r="FM98" s="1619"/>
      <c r="FN98" s="1619"/>
      <c r="FO98" s="1619"/>
      <c r="FP98" s="1619"/>
      <c r="FQ98" s="1619"/>
      <c r="FR98" s="1619"/>
      <c r="FS98" s="1619"/>
      <c r="FT98" s="1619"/>
      <c r="FU98" s="1619"/>
      <c r="FV98" s="1619"/>
      <c r="FW98" s="1619"/>
      <c r="FX98" s="1619"/>
      <c r="FY98" s="1619"/>
      <c r="FZ98" s="1619"/>
      <c r="GA98" s="1619"/>
      <c r="GB98" s="1619"/>
      <c r="GC98" s="1619"/>
      <c r="GD98" s="1619"/>
      <c r="GE98" s="1619"/>
      <c r="GF98" s="1619"/>
      <c r="GG98" s="1619"/>
      <c r="GH98" s="1619"/>
      <c r="GI98" s="1619"/>
      <c r="GJ98" s="1619"/>
      <c r="GK98" s="1619"/>
      <c r="GL98" s="1619"/>
      <c r="GM98" s="1619"/>
      <c r="GN98" s="1619"/>
      <c r="GO98" s="1619"/>
      <c r="GP98" s="1619"/>
      <c r="GQ98" s="1619"/>
      <c r="GR98" s="1619"/>
      <c r="GS98" s="1619"/>
      <c r="GT98" s="1619"/>
      <c r="GU98" s="1619"/>
      <c r="GV98" s="1619"/>
      <c r="GW98" s="1619"/>
      <c r="GX98" s="1619"/>
      <c r="GY98" s="1619"/>
      <c r="GZ98" s="1619"/>
      <c r="HA98" s="1619"/>
      <c r="HB98" s="1619"/>
      <c r="HC98" s="1619"/>
      <c r="HD98" s="1619"/>
      <c r="HE98" s="1619"/>
      <c r="HF98" s="1619"/>
      <c r="HG98" s="1619"/>
      <c r="HH98" s="1619"/>
      <c r="HI98" s="1619"/>
      <c r="HJ98" s="1619"/>
      <c r="HK98" s="1619"/>
      <c r="HL98" s="1619"/>
      <c r="HM98" s="1619"/>
      <c r="HN98" s="1619"/>
      <c r="HO98" s="1619"/>
      <c r="HP98" s="1619"/>
      <c r="HQ98" s="1619"/>
      <c r="HR98" s="1619"/>
      <c r="HS98" s="1619"/>
      <c r="HT98" s="1619"/>
      <c r="HU98" s="1619"/>
      <c r="HV98" s="1619"/>
      <c r="HW98" s="1619"/>
      <c r="HX98" s="1619"/>
      <c r="HY98" s="1619"/>
      <c r="HZ98" s="1619"/>
      <c r="IA98" s="1619"/>
      <c r="IB98" s="1619"/>
      <c r="IC98" s="1619"/>
      <c r="ID98" s="1619"/>
      <c r="IE98" s="1619"/>
      <c r="IF98" s="1619"/>
      <c r="IG98" s="1619"/>
      <c r="IH98" s="1619"/>
      <c r="II98" s="1619"/>
      <c r="IJ98" s="1619"/>
      <c r="IK98" s="1619"/>
      <c r="IL98" s="1619"/>
      <c r="IM98" s="1619"/>
      <c r="IN98" s="1619"/>
      <c r="IO98" s="1619"/>
      <c r="IP98" s="1619"/>
      <c r="IQ98" s="1619"/>
      <c r="IR98" s="1619"/>
      <c r="IS98" s="1619"/>
      <c r="IT98" s="1619"/>
      <c r="IU98" s="1619"/>
      <c r="IV98" s="1619"/>
      <c r="IW98" s="1619"/>
      <c r="IX98" s="1619"/>
      <c r="IY98" s="1619"/>
      <c r="IZ98" s="1619"/>
      <c r="JA98" s="1619"/>
      <c r="JB98" s="1619"/>
      <c r="JC98" s="1619"/>
      <c r="JD98" s="1619"/>
      <c r="JE98" s="1619"/>
      <c r="JF98" s="1619"/>
      <c r="JG98" s="1619"/>
      <c r="JH98" s="1619"/>
      <c r="JI98" s="1619"/>
      <c r="JJ98" s="1619"/>
      <c r="JK98" s="1619"/>
      <c r="JL98" s="1619"/>
      <c r="JM98" s="1619"/>
      <c r="JN98" s="1619"/>
      <c r="JO98" s="1619"/>
      <c r="JP98" s="1619"/>
      <c r="JQ98" s="1619"/>
      <c r="JR98" s="1619"/>
      <c r="JS98" s="1619"/>
      <c r="JT98" s="1619"/>
      <c r="JU98" s="1619"/>
      <c r="JV98" s="1619"/>
      <c r="JW98" s="1619"/>
      <c r="JX98" s="1619"/>
      <c r="JY98" s="1619"/>
      <c r="JZ98" s="1619"/>
      <c r="KA98" s="1619"/>
      <c r="KB98" s="1619"/>
      <c r="KC98" s="1619"/>
      <c r="KD98" s="1619"/>
      <c r="KE98" s="1619"/>
      <c r="KF98" s="1619"/>
      <c r="KG98" s="1619"/>
      <c r="KH98" s="1619"/>
      <c r="KI98" s="1619"/>
      <c r="KJ98" s="1619"/>
      <c r="KK98" s="1619"/>
      <c r="KL98" s="1619"/>
      <c r="KM98" s="1619"/>
      <c r="KN98" s="1619"/>
      <c r="KO98" s="1619"/>
      <c r="KP98" s="1619"/>
      <c r="KQ98" s="1619"/>
      <c r="KR98" s="1619"/>
      <c r="KS98" s="1619"/>
      <c r="KT98" s="1619"/>
      <c r="KU98" s="1619"/>
      <c r="KV98" s="1619"/>
      <c r="KW98" s="1619"/>
      <c r="KX98" s="1619"/>
      <c r="KY98" s="1619"/>
      <c r="KZ98" s="1619"/>
      <c r="LA98" s="1619"/>
      <c r="LB98" s="1619"/>
      <c r="LC98" s="1619"/>
      <c r="LD98" s="1619"/>
      <c r="LE98" s="1619"/>
      <c r="LF98" s="1619"/>
      <c r="LG98" s="1619"/>
      <c r="LH98" s="1619"/>
      <c r="LI98" s="1619"/>
      <c r="LJ98" s="1619"/>
      <c r="LK98" s="1619"/>
      <c r="LL98" s="1619"/>
      <c r="LM98" s="1619"/>
      <c r="LN98" s="1619"/>
      <c r="LO98" s="1619"/>
      <c r="LP98" s="1619"/>
      <c r="LQ98" s="1619"/>
      <c r="LR98" s="1619"/>
      <c r="LS98" s="1619"/>
      <c r="LT98" s="1619"/>
      <c r="LU98" s="1619"/>
      <c r="LV98" s="1619"/>
      <c r="LW98" s="1619"/>
      <c r="LX98" s="1619"/>
      <c r="LY98" s="1619"/>
      <c r="LZ98" s="1619"/>
      <c r="MA98" s="1619"/>
      <c r="MB98" s="1619"/>
      <c r="MC98" s="1619"/>
      <c r="MD98" s="1619"/>
      <c r="ME98" s="1619"/>
      <c r="MF98" s="1619"/>
      <c r="MG98" s="1619"/>
      <c r="MH98" s="1619"/>
      <c r="MI98" s="1619"/>
      <c r="MJ98" s="1619"/>
      <c r="MK98" s="1619"/>
      <c r="ML98" s="1619"/>
      <c r="MM98" s="1619"/>
      <c r="MN98" s="1619"/>
      <c r="MO98" s="1619"/>
      <c r="MP98" s="1619"/>
      <c r="MQ98" s="1619"/>
      <c r="MR98" s="1619"/>
      <c r="MS98" s="1619"/>
      <c r="MT98" s="1619"/>
      <c r="MU98" s="1619"/>
      <c r="MV98" s="1619"/>
      <c r="MW98" s="1619"/>
      <c r="MX98" s="1619"/>
      <c r="MY98" s="1619"/>
      <c r="MZ98" s="1619"/>
      <c r="NA98" s="1619"/>
      <c r="NB98" s="1619"/>
      <c r="NC98" s="1619"/>
      <c r="ND98" s="1619"/>
      <c r="NE98" s="1619"/>
      <c r="NF98" s="1619"/>
      <c r="NG98" s="1619"/>
      <c r="NH98" s="1619"/>
      <c r="NI98" s="1619"/>
      <c r="NJ98" s="1619"/>
      <c r="NK98" s="1619"/>
      <c r="NL98" s="1619"/>
      <c r="NM98" s="1619"/>
      <c r="NN98" s="1619"/>
      <c r="NO98" s="1619"/>
      <c r="NP98" s="1619"/>
      <c r="NQ98" s="1619"/>
      <c r="NR98" s="1619"/>
      <c r="NS98" s="1619"/>
      <c r="NT98" s="1619"/>
      <c r="NU98" s="1619"/>
      <c r="NV98" s="1619"/>
      <c r="NW98" s="1619"/>
      <c r="NX98" s="1619"/>
      <c r="NY98" s="1619"/>
      <c r="NZ98" s="1619"/>
      <c r="OA98" s="1619"/>
      <c r="OB98" s="1619"/>
      <c r="OC98" s="1619"/>
      <c r="OD98" s="1619"/>
      <c r="OE98" s="345" t="s">
        <v>929</v>
      </c>
      <c r="OF98" s="345"/>
    </row>
    <row r="99" spans="1:396">
      <c r="A99" s="356">
        <f t="shared" si="52"/>
        <v>93</v>
      </c>
      <c r="B99" s="1618"/>
      <c r="C99" s="357">
        <f t="shared" si="27"/>
        <v>0</v>
      </c>
      <c r="D99" s="357">
        <f t="shared" si="27"/>
        <v>0</v>
      </c>
      <c r="E99" s="359">
        <f t="shared" si="41"/>
        <v>0</v>
      </c>
      <c r="F99" s="359">
        <f t="shared" si="28"/>
        <v>0</v>
      </c>
      <c r="G99" s="359">
        <f t="shared" si="42"/>
        <v>0</v>
      </c>
      <c r="H99" s="359">
        <f t="shared" si="29"/>
        <v>0</v>
      </c>
      <c r="I99" s="359">
        <f t="shared" si="43"/>
        <v>0</v>
      </c>
      <c r="J99" s="359">
        <f t="shared" si="30"/>
        <v>0</v>
      </c>
      <c r="K99" s="359">
        <f t="shared" si="44"/>
        <v>0</v>
      </c>
      <c r="L99" s="359">
        <f t="shared" si="31"/>
        <v>0</v>
      </c>
      <c r="M99" s="359">
        <f t="shared" si="45"/>
        <v>0</v>
      </c>
      <c r="N99" s="359">
        <f t="shared" si="32"/>
        <v>0</v>
      </c>
      <c r="O99" s="359">
        <f t="shared" si="46"/>
        <v>0</v>
      </c>
      <c r="P99" s="359">
        <f t="shared" si="33"/>
        <v>0</v>
      </c>
      <c r="Q99" s="359">
        <f t="shared" si="47"/>
        <v>0</v>
      </c>
      <c r="R99" s="359">
        <f t="shared" si="34"/>
        <v>0</v>
      </c>
      <c r="S99" s="359">
        <f t="shared" si="48"/>
        <v>0</v>
      </c>
      <c r="T99" s="359">
        <f t="shared" si="35"/>
        <v>0</v>
      </c>
      <c r="U99" s="359">
        <f t="shared" si="49"/>
        <v>0</v>
      </c>
      <c r="V99" s="359">
        <f t="shared" si="36"/>
        <v>0</v>
      </c>
      <c r="W99" s="359">
        <f t="shared" si="38"/>
        <v>0</v>
      </c>
      <c r="X99" s="359">
        <f t="shared" si="37"/>
        <v>0</v>
      </c>
      <c r="Y99" s="359">
        <f t="shared" si="39"/>
        <v>0</v>
      </c>
      <c r="Z99" s="359">
        <f t="shared" si="40"/>
        <v>0</v>
      </c>
      <c r="AA99" s="359">
        <f t="shared" si="50"/>
        <v>0</v>
      </c>
      <c r="AB99" s="359">
        <f t="shared" si="51"/>
        <v>0</v>
      </c>
      <c r="AC99" s="1619"/>
      <c r="AD99" s="1619"/>
      <c r="AE99" s="1619"/>
      <c r="AF99" s="1619"/>
      <c r="AG99" s="1619"/>
      <c r="AH99" s="1619"/>
      <c r="AI99" s="1619"/>
      <c r="AJ99" s="1619"/>
      <c r="AK99" s="1619"/>
      <c r="AL99" s="1619"/>
      <c r="AM99" s="1619"/>
      <c r="AN99" s="1619"/>
      <c r="AO99" s="1619"/>
      <c r="AP99" s="1619"/>
      <c r="AQ99" s="1619"/>
      <c r="AR99" s="1619"/>
      <c r="AS99" s="1619"/>
      <c r="AT99" s="1619"/>
      <c r="AU99" s="1619"/>
      <c r="AV99" s="1619"/>
      <c r="AW99" s="1619"/>
      <c r="AX99" s="1619"/>
      <c r="AY99" s="1619"/>
      <c r="AZ99" s="1619"/>
      <c r="BA99" s="1619"/>
      <c r="BB99" s="1619"/>
      <c r="BC99" s="1619"/>
      <c r="BD99" s="1619"/>
      <c r="BE99" s="1619"/>
      <c r="BF99" s="1619"/>
      <c r="BG99" s="1619"/>
      <c r="BH99" s="1619"/>
      <c r="BI99" s="1619"/>
      <c r="BJ99" s="1619"/>
      <c r="BK99" s="1619"/>
      <c r="BL99" s="1619"/>
      <c r="BM99" s="1619"/>
      <c r="BN99" s="1619"/>
      <c r="BO99" s="1619"/>
      <c r="BP99" s="1619"/>
      <c r="BQ99" s="1619"/>
      <c r="BR99" s="1619"/>
      <c r="BS99" s="1619"/>
      <c r="BT99" s="1619"/>
      <c r="BU99" s="1619"/>
      <c r="BV99" s="1619"/>
      <c r="BW99" s="1619"/>
      <c r="BX99" s="1619"/>
      <c r="BY99" s="1619"/>
      <c r="BZ99" s="1619"/>
      <c r="CA99" s="1619"/>
      <c r="CB99" s="1619"/>
      <c r="CC99" s="1619"/>
      <c r="CD99" s="1619"/>
      <c r="CE99" s="1619"/>
      <c r="CF99" s="1619"/>
      <c r="CG99" s="1619"/>
      <c r="CH99" s="1619"/>
      <c r="CI99" s="1619"/>
      <c r="CJ99" s="1619"/>
      <c r="CK99" s="1619"/>
      <c r="CL99" s="1619"/>
      <c r="CM99" s="1619"/>
      <c r="CN99" s="1619"/>
      <c r="CO99" s="1619"/>
      <c r="CP99" s="1619"/>
      <c r="CQ99" s="1619"/>
      <c r="CR99" s="1619"/>
      <c r="CS99" s="1619"/>
      <c r="CT99" s="1619"/>
      <c r="CU99" s="1619"/>
      <c r="CV99" s="1619"/>
      <c r="CW99" s="1619"/>
      <c r="CX99" s="1619"/>
      <c r="CY99" s="1619"/>
      <c r="CZ99" s="1619"/>
      <c r="DA99" s="1619"/>
      <c r="DB99" s="1619"/>
      <c r="DC99" s="1619"/>
      <c r="DD99" s="1619"/>
      <c r="DE99" s="1619"/>
      <c r="DF99" s="1619"/>
      <c r="DG99" s="1619"/>
      <c r="DH99" s="1619"/>
      <c r="DI99" s="1619"/>
      <c r="DJ99" s="1619"/>
      <c r="DK99" s="1619"/>
      <c r="DL99" s="1619"/>
      <c r="DM99" s="1619"/>
      <c r="DN99" s="1619"/>
      <c r="DO99" s="1619"/>
      <c r="DP99" s="1619"/>
      <c r="DQ99" s="1619"/>
      <c r="DR99" s="1619"/>
      <c r="DS99" s="1619"/>
      <c r="DT99" s="1619"/>
      <c r="DU99" s="1619"/>
      <c r="DV99" s="1619"/>
      <c r="DW99" s="1619"/>
      <c r="DX99" s="1619"/>
      <c r="DY99" s="1619"/>
      <c r="DZ99" s="1619"/>
      <c r="EA99" s="1619"/>
      <c r="EB99" s="1619"/>
      <c r="EC99" s="1619"/>
      <c r="ED99" s="1619"/>
      <c r="EE99" s="1619"/>
      <c r="EF99" s="1619"/>
      <c r="EG99" s="1619"/>
      <c r="EH99" s="1619"/>
      <c r="EI99" s="1619"/>
      <c r="EJ99" s="1619"/>
      <c r="EK99" s="1619"/>
      <c r="EL99" s="1619"/>
      <c r="EM99" s="1619"/>
      <c r="EN99" s="1619"/>
      <c r="EO99" s="1619"/>
      <c r="EP99" s="1619"/>
      <c r="EQ99" s="1619"/>
      <c r="ER99" s="1619"/>
      <c r="ES99" s="1619"/>
      <c r="ET99" s="1619"/>
      <c r="EU99" s="1619"/>
      <c r="EV99" s="1619"/>
      <c r="EW99" s="1619"/>
      <c r="EX99" s="1619"/>
      <c r="EY99" s="1619"/>
      <c r="EZ99" s="1619"/>
      <c r="FA99" s="1619"/>
      <c r="FB99" s="1619"/>
      <c r="FC99" s="1619"/>
      <c r="FD99" s="1619"/>
      <c r="FE99" s="1619"/>
      <c r="FF99" s="1619"/>
      <c r="FG99" s="1619"/>
      <c r="FH99" s="1619"/>
      <c r="FI99" s="1619"/>
      <c r="FJ99" s="1619"/>
      <c r="FK99" s="1619"/>
      <c r="FL99" s="1619"/>
      <c r="FM99" s="1619"/>
      <c r="FN99" s="1619"/>
      <c r="FO99" s="1619"/>
      <c r="FP99" s="1619"/>
      <c r="FQ99" s="1619"/>
      <c r="FR99" s="1619"/>
      <c r="FS99" s="1619"/>
      <c r="FT99" s="1619"/>
      <c r="FU99" s="1619"/>
      <c r="FV99" s="1619"/>
      <c r="FW99" s="1619"/>
      <c r="FX99" s="1619"/>
      <c r="FY99" s="1619"/>
      <c r="FZ99" s="1619"/>
      <c r="GA99" s="1619"/>
      <c r="GB99" s="1619"/>
      <c r="GC99" s="1619"/>
      <c r="GD99" s="1619"/>
      <c r="GE99" s="1619"/>
      <c r="GF99" s="1619"/>
      <c r="GG99" s="1619"/>
      <c r="GH99" s="1619"/>
      <c r="GI99" s="1619"/>
      <c r="GJ99" s="1619"/>
      <c r="GK99" s="1619"/>
      <c r="GL99" s="1619"/>
      <c r="GM99" s="1619"/>
      <c r="GN99" s="1619"/>
      <c r="GO99" s="1619"/>
      <c r="GP99" s="1619"/>
      <c r="GQ99" s="1619"/>
      <c r="GR99" s="1619"/>
      <c r="GS99" s="1619"/>
      <c r="GT99" s="1619"/>
      <c r="GU99" s="1619"/>
      <c r="GV99" s="1619"/>
      <c r="GW99" s="1619"/>
      <c r="GX99" s="1619"/>
      <c r="GY99" s="1619"/>
      <c r="GZ99" s="1619"/>
      <c r="HA99" s="1619"/>
      <c r="HB99" s="1619"/>
      <c r="HC99" s="1619"/>
      <c r="HD99" s="1619"/>
      <c r="HE99" s="1619"/>
      <c r="HF99" s="1619"/>
      <c r="HG99" s="1619"/>
      <c r="HH99" s="1619"/>
      <c r="HI99" s="1619"/>
      <c r="HJ99" s="1619"/>
      <c r="HK99" s="1619"/>
      <c r="HL99" s="1619"/>
      <c r="HM99" s="1619"/>
      <c r="HN99" s="1619"/>
      <c r="HO99" s="1619"/>
      <c r="HP99" s="1619"/>
      <c r="HQ99" s="1619"/>
      <c r="HR99" s="1619"/>
      <c r="HS99" s="1619"/>
      <c r="HT99" s="1619"/>
      <c r="HU99" s="1619"/>
      <c r="HV99" s="1619"/>
      <c r="HW99" s="1619"/>
      <c r="HX99" s="1619"/>
      <c r="HY99" s="1619"/>
      <c r="HZ99" s="1619"/>
      <c r="IA99" s="1619"/>
      <c r="IB99" s="1619"/>
      <c r="IC99" s="1619"/>
      <c r="ID99" s="1619"/>
      <c r="IE99" s="1619"/>
      <c r="IF99" s="1619"/>
      <c r="IG99" s="1619"/>
      <c r="IH99" s="1619"/>
      <c r="II99" s="1619"/>
      <c r="IJ99" s="1619"/>
      <c r="IK99" s="1619"/>
      <c r="IL99" s="1619"/>
      <c r="IM99" s="1619"/>
      <c r="IN99" s="1619"/>
      <c r="IO99" s="1619"/>
      <c r="IP99" s="1619"/>
      <c r="IQ99" s="1619"/>
      <c r="IR99" s="1619"/>
      <c r="IS99" s="1619"/>
      <c r="IT99" s="1619"/>
      <c r="IU99" s="1619"/>
      <c r="IV99" s="1619"/>
      <c r="IW99" s="1619"/>
      <c r="IX99" s="1619"/>
      <c r="IY99" s="1619"/>
      <c r="IZ99" s="1619"/>
      <c r="JA99" s="1619"/>
      <c r="JB99" s="1619"/>
      <c r="JC99" s="1619"/>
      <c r="JD99" s="1619"/>
      <c r="JE99" s="1619"/>
      <c r="JF99" s="1619"/>
      <c r="JG99" s="1619"/>
      <c r="JH99" s="1619"/>
      <c r="JI99" s="1619"/>
      <c r="JJ99" s="1619"/>
      <c r="JK99" s="1619"/>
      <c r="JL99" s="1619"/>
      <c r="JM99" s="1619"/>
      <c r="JN99" s="1619"/>
      <c r="JO99" s="1619"/>
      <c r="JP99" s="1619"/>
      <c r="JQ99" s="1619"/>
      <c r="JR99" s="1619"/>
      <c r="JS99" s="1619"/>
      <c r="JT99" s="1619"/>
      <c r="JU99" s="1619"/>
      <c r="JV99" s="1619"/>
      <c r="JW99" s="1619"/>
      <c r="JX99" s="1619"/>
      <c r="JY99" s="1619"/>
      <c r="JZ99" s="1619"/>
      <c r="KA99" s="1619"/>
      <c r="KB99" s="1619"/>
      <c r="KC99" s="1619"/>
      <c r="KD99" s="1619"/>
      <c r="KE99" s="1619"/>
      <c r="KF99" s="1619"/>
      <c r="KG99" s="1619"/>
      <c r="KH99" s="1619"/>
      <c r="KI99" s="1619"/>
      <c r="KJ99" s="1619"/>
      <c r="KK99" s="1619"/>
      <c r="KL99" s="1619"/>
      <c r="KM99" s="1619"/>
      <c r="KN99" s="1619"/>
      <c r="KO99" s="1619"/>
      <c r="KP99" s="1619"/>
      <c r="KQ99" s="1619"/>
      <c r="KR99" s="1619"/>
      <c r="KS99" s="1619"/>
      <c r="KT99" s="1619"/>
      <c r="KU99" s="1619"/>
      <c r="KV99" s="1619"/>
      <c r="KW99" s="1619"/>
      <c r="KX99" s="1619"/>
      <c r="KY99" s="1619"/>
      <c r="KZ99" s="1619"/>
      <c r="LA99" s="1619"/>
      <c r="LB99" s="1619"/>
      <c r="LC99" s="1619"/>
      <c r="LD99" s="1619"/>
      <c r="LE99" s="1619"/>
      <c r="LF99" s="1619"/>
      <c r="LG99" s="1619"/>
      <c r="LH99" s="1619"/>
      <c r="LI99" s="1619"/>
      <c r="LJ99" s="1619"/>
      <c r="LK99" s="1619"/>
      <c r="LL99" s="1619"/>
      <c r="LM99" s="1619"/>
      <c r="LN99" s="1619"/>
      <c r="LO99" s="1619"/>
      <c r="LP99" s="1619"/>
      <c r="LQ99" s="1619"/>
      <c r="LR99" s="1619"/>
      <c r="LS99" s="1619"/>
      <c r="LT99" s="1619"/>
      <c r="LU99" s="1619"/>
      <c r="LV99" s="1619"/>
      <c r="LW99" s="1619"/>
      <c r="LX99" s="1619"/>
      <c r="LY99" s="1619"/>
      <c r="LZ99" s="1619"/>
      <c r="MA99" s="1619"/>
      <c r="MB99" s="1619"/>
      <c r="MC99" s="1619"/>
      <c r="MD99" s="1619"/>
      <c r="ME99" s="1619"/>
      <c r="MF99" s="1619"/>
      <c r="MG99" s="1619"/>
      <c r="MH99" s="1619"/>
      <c r="MI99" s="1619"/>
      <c r="MJ99" s="1619"/>
      <c r="MK99" s="1619"/>
      <c r="ML99" s="1619"/>
      <c r="MM99" s="1619"/>
      <c r="MN99" s="1619"/>
      <c r="MO99" s="1619"/>
      <c r="MP99" s="1619"/>
      <c r="MQ99" s="1619"/>
      <c r="MR99" s="1619"/>
      <c r="MS99" s="1619"/>
      <c r="MT99" s="1619"/>
      <c r="MU99" s="1619"/>
      <c r="MV99" s="1619"/>
      <c r="MW99" s="1619"/>
      <c r="MX99" s="1619"/>
      <c r="MY99" s="1619"/>
      <c r="MZ99" s="1619"/>
      <c r="NA99" s="1619"/>
      <c r="NB99" s="1619"/>
      <c r="NC99" s="1619"/>
      <c r="ND99" s="1619"/>
      <c r="NE99" s="1619"/>
      <c r="NF99" s="1619"/>
      <c r="NG99" s="1619"/>
      <c r="NH99" s="1619"/>
      <c r="NI99" s="1619"/>
      <c r="NJ99" s="1619"/>
      <c r="NK99" s="1619"/>
      <c r="NL99" s="1619"/>
      <c r="NM99" s="1619"/>
      <c r="NN99" s="1619"/>
      <c r="NO99" s="1619"/>
      <c r="NP99" s="1619"/>
      <c r="NQ99" s="1619"/>
      <c r="NR99" s="1619"/>
      <c r="NS99" s="1619"/>
      <c r="NT99" s="1619"/>
      <c r="NU99" s="1619"/>
      <c r="NV99" s="1619"/>
      <c r="NW99" s="1619"/>
      <c r="NX99" s="1619"/>
      <c r="NY99" s="1619"/>
      <c r="NZ99" s="1619"/>
      <c r="OA99" s="1619"/>
      <c r="OB99" s="1619"/>
      <c r="OC99" s="1619"/>
      <c r="OD99" s="1619"/>
      <c r="OE99" s="345" t="s">
        <v>929</v>
      </c>
      <c r="OF99" s="345"/>
    </row>
    <row r="100" spans="1:396">
      <c r="A100" s="356">
        <f t="shared" si="52"/>
        <v>94</v>
      </c>
      <c r="B100" s="1618"/>
      <c r="C100" s="357">
        <f t="shared" si="27"/>
        <v>0</v>
      </c>
      <c r="D100" s="357">
        <f t="shared" si="27"/>
        <v>0</v>
      </c>
      <c r="E100" s="359">
        <f t="shared" si="41"/>
        <v>0</v>
      </c>
      <c r="F100" s="359">
        <f t="shared" si="28"/>
        <v>0</v>
      </c>
      <c r="G100" s="359">
        <f t="shared" si="42"/>
        <v>0</v>
      </c>
      <c r="H100" s="359">
        <f t="shared" si="29"/>
        <v>0</v>
      </c>
      <c r="I100" s="359">
        <f t="shared" si="43"/>
        <v>0</v>
      </c>
      <c r="J100" s="359">
        <f t="shared" si="30"/>
        <v>0</v>
      </c>
      <c r="K100" s="359">
        <f t="shared" si="44"/>
        <v>0</v>
      </c>
      <c r="L100" s="359">
        <f t="shared" si="31"/>
        <v>0</v>
      </c>
      <c r="M100" s="359">
        <f t="shared" si="45"/>
        <v>0</v>
      </c>
      <c r="N100" s="359">
        <f t="shared" si="32"/>
        <v>0</v>
      </c>
      <c r="O100" s="359">
        <f t="shared" si="46"/>
        <v>0</v>
      </c>
      <c r="P100" s="359">
        <f t="shared" si="33"/>
        <v>0</v>
      </c>
      <c r="Q100" s="359">
        <f t="shared" si="47"/>
        <v>0</v>
      </c>
      <c r="R100" s="359">
        <f t="shared" si="34"/>
        <v>0</v>
      </c>
      <c r="S100" s="359">
        <f t="shared" si="48"/>
        <v>0</v>
      </c>
      <c r="T100" s="359">
        <f t="shared" si="35"/>
        <v>0</v>
      </c>
      <c r="U100" s="359">
        <f t="shared" si="49"/>
        <v>0</v>
      </c>
      <c r="V100" s="359">
        <f t="shared" si="36"/>
        <v>0</v>
      </c>
      <c r="W100" s="359">
        <f t="shared" si="38"/>
        <v>0</v>
      </c>
      <c r="X100" s="359">
        <f t="shared" si="37"/>
        <v>0</v>
      </c>
      <c r="Y100" s="359">
        <f t="shared" si="39"/>
        <v>0</v>
      </c>
      <c r="Z100" s="359">
        <f t="shared" si="40"/>
        <v>0</v>
      </c>
      <c r="AA100" s="359">
        <f t="shared" si="50"/>
        <v>0</v>
      </c>
      <c r="AB100" s="359">
        <f t="shared" si="51"/>
        <v>0</v>
      </c>
      <c r="AC100" s="1619"/>
      <c r="AD100" s="1619"/>
      <c r="AE100" s="1619"/>
      <c r="AF100" s="1619"/>
      <c r="AG100" s="1619"/>
      <c r="AH100" s="1619"/>
      <c r="AI100" s="1619"/>
      <c r="AJ100" s="1619"/>
      <c r="AK100" s="1619"/>
      <c r="AL100" s="1619"/>
      <c r="AM100" s="1619"/>
      <c r="AN100" s="1619"/>
      <c r="AO100" s="1619"/>
      <c r="AP100" s="1619"/>
      <c r="AQ100" s="1619"/>
      <c r="AR100" s="1619"/>
      <c r="AS100" s="1619"/>
      <c r="AT100" s="1619"/>
      <c r="AU100" s="1619"/>
      <c r="AV100" s="1619"/>
      <c r="AW100" s="1619"/>
      <c r="AX100" s="1619"/>
      <c r="AY100" s="1619"/>
      <c r="AZ100" s="1619"/>
      <c r="BA100" s="1619"/>
      <c r="BB100" s="1619"/>
      <c r="BC100" s="1619"/>
      <c r="BD100" s="1619"/>
      <c r="BE100" s="1619"/>
      <c r="BF100" s="1619"/>
      <c r="BG100" s="1619"/>
      <c r="BH100" s="1619"/>
      <c r="BI100" s="1619"/>
      <c r="BJ100" s="1619"/>
      <c r="BK100" s="1619"/>
      <c r="BL100" s="1619"/>
      <c r="BM100" s="1619"/>
      <c r="BN100" s="1619"/>
      <c r="BO100" s="1619"/>
      <c r="BP100" s="1619"/>
      <c r="BQ100" s="1619"/>
      <c r="BR100" s="1619"/>
      <c r="BS100" s="1619"/>
      <c r="BT100" s="1619"/>
      <c r="BU100" s="1619"/>
      <c r="BV100" s="1619"/>
      <c r="BW100" s="1619"/>
      <c r="BX100" s="1619"/>
      <c r="BY100" s="1619"/>
      <c r="BZ100" s="1619"/>
      <c r="CA100" s="1619"/>
      <c r="CB100" s="1619"/>
      <c r="CC100" s="1619"/>
      <c r="CD100" s="1619"/>
      <c r="CE100" s="1619"/>
      <c r="CF100" s="1619"/>
      <c r="CG100" s="1619"/>
      <c r="CH100" s="1619"/>
      <c r="CI100" s="1619"/>
      <c r="CJ100" s="1619"/>
      <c r="CK100" s="1619"/>
      <c r="CL100" s="1619"/>
      <c r="CM100" s="1619"/>
      <c r="CN100" s="1619"/>
      <c r="CO100" s="1619"/>
      <c r="CP100" s="1619"/>
      <c r="CQ100" s="1619"/>
      <c r="CR100" s="1619"/>
      <c r="CS100" s="1619"/>
      <c r="CT100" s="1619"/>
      <c r="CU100" s="1619"/>
      <c r="CV100" s="1619"/>
      <c r="CW100" s="1619"/>
      <c r="CX100" s="1619"/>
      <c r="CY100" s="1619"/>
      <c r="CZ100" s="1619"/>
      <c r="DA100" s="1619"/>
      <c r="DB100" s="1619"/>
      <c r="DC100" s="1619"/>
      <c r="DD100" s="1619"/>
      <c r="DE100" s="1619"/>
      <c r="DF100" s="1619"/>
      <c r="DG100" s="1619"/>
      <c r="DH100" s="1619"/>
      <c r="DI100" s="1619"/>
      <c r="DJ100" s="1619"/>
      <c r="DK100" s="1619"/>
      <c r="DL100" s="1619"/>
      <c r="DM100" s="1619"/>
      <c r="DN100" s="1619"/>
      <c r="DO100" s="1619"/>
      <c r="DP100" s="1619"/>
      <c r="DQ100" s="1619"/>
      <c r="DR100" s="1619"/>
      <c r="DS100" s="1619"/>
      <c r="DT100" s="1619"/>
      <c r="DU100" s="1619"/>
      <c r="DV100" s="1619"/>
      <c r="DW100" s="1619"/>
      <c r="DX100" s="1619"/>
      <c r="DY100" s="1619"/>
      <c r="DZ100" s="1619"/>
      <c r="EA100" s="1619"/>
      <c r="EB100" s="1619"/>
      <c r="EC100" s="1619"/>
      <c r="ED100" s="1619"/>
      <c r="EE100" s="1619"/>
      <c r="EF100" s="1619"/>
      <c r="EG100" s="1619"/>
      <c r="EH100" s="1619"/>
      <c r="EI100" s="1619"/>
      <c r="EJ100" s="1619"/>
      <c r="EK100" s="1619"/>
      <c r="EL100" s="1619"/>
      <c r="EM100" s="1619"/>
      <c r="EN100" s="1619"/>
      <c r="EO100" s="1619"/>
      <c r="EP100" s="1619"/>
      <c r="EQ100" s="1619"/>
      <c r="ER100" s="1619"/>
      <c r="ES100" s="1619"/>
      <c r="ET100" s="1619"/>
      <c r="EU100" s="1619"/>
      <c r="EV100" s="1619"/>
      <c r="EW100" s="1619"/>
      <c r="EX100" s="1619"/>
      <c r="EY100" s="1619"/>
      <c r="EZ100" s="1619"/>
      <c r="FA100" s="1619"/>
      <c r="FB100" s="1619"/>
      <c r="FC100" s="1619"/>
      <c r="FD100" s="1619"/>
      <c r="FE100" s="1619"/>
      <c r="FF100" s="1619"/>
      <c r="FG100" s="1619"/>
      <c r="FH100" s="1619"/>
      <c r="FI100" s="1619"/>
      <c r="FJ100" s="1619"/>
      <c r="FK100" s="1619"/>
      <c r="FL100" s="1619"/>
      <c r="FM100" s="1619"/>
      <c r="FN100" s="1619"/>
      <c r="FO100" s="1619"/>
      <c r="FP100" s="1619"/>
      <c r="FQ100" s="1619"/>
      <c r="FR100" s="1619"/>
      <c r="FS100" s="1619"/>
      <c r="FT100" s="1619"/>
      <c r="FU100" s="1619"/>
      <c r="FV100" s="1619"/>
      <c r="FW100" s="1619"/>
      <c r="FX100" s="1619"/>
      <c r="FY100" s="1619"/>
      <c r="FZ100" s="1619"/>
      <c r="GA100" s="1619"/>
      <c r="GB100" s="1619"/>
      <c r="GC100" s="1619"/>
      <c r="GD100" s="1619"/>
      <c r="GE100" s="1619"/>
      <c r="GF100" s="1619"/>
      <c r="GG100" s="1619"/>
      <c r="GH100" s="1619"/>
      <c r="GI100" s="1619"/>
      <c r="GJ100" s="1619"/>
      <c r="GK100" s="1619"/>
      <c r="GL100" s="1619"/>
      <c r="GM100" s="1619"/>
      <c r="GN100" s="1619"/>
      <c r="GO100" s="1619"/>
      <c r="GP100" s="1619"/>
      <c r="GQ100" s="1619"/>
      <c r="GR100" s="1619"/>
      <c r="GS100" s="1619"/>
      <c r="GT100" s="1619"/>
      <c r="GU100" s="1619"/>
      <c r="GV100" s="1619"/>
      <c r="GW100" s="1619"/>
      <c r="GX100" s="1619"/>
      <c r="GY100" s="1619"/>
      <c r="GZ100" s="1619"/>
      <c r="HA100" s="1619"/>
      <c r="HB100" s="1619"/>
      <c r="HC100" s="1619"/>
      <c r="HD100" s="1619"/>
      <c r="HE100" s="1619"/>
      <c r="HF100" s="1619"/>
      <c r="HG100" s="1619"/>
      <c r="HH100" s="1619"/>
      <c r="HI100" s="1619"/>
      <c r="HJ100" s="1619"/>
      <c r="HK100" s="1619"/>
      <c r="HL100" s="1619"/>
      <c r="HM100" s="1619"/>
      <c r="HN100" s="1619"/>
      <c r="HO100" s="1619"/>
      <c r="HP100" s="1619"/>
      <c r="HQ100" s="1619"/>
      <c r="HR100" s="1619"/>
      <c r="HS100" s="1619"/>
      <c r="HT100" s="1619"/>
      <c r="HU100" s="1619"/>
      <c r="HV100" s="1619"/>
      <c r="HW100" s="1619"/>
      <c r="HX100" s="1619"/>
      <c r="HY100" s="1619"/>
      <c r="HZ100" s="1619"/>
      <c r="IA100" s="1619"/>
      <c r="IB100" s="1619"/>
      <c r="IC100" s="1619"/>
      <c r="ID100" s="1619"/>
      <c r="IE100" s="1619"/>
      <c r="IF100" s="1619"/>
      <c r="IG100" s="1619"/>
      <c r="IH100" s="1619"/>
      <c r="II100" s="1619"/>
      <c r="IJ100" s="1619"/>
      <c r="IK100" s="1619"/>
      <c r="IL100" s="1619"/>
      <c r="IM100" s="1619"/>
      <c r="IN100" s="1619"/>
      <c r="IO100" s="1619"/>
      <c r="IP100" s="1619"/>
      <c r="IQ100" s="1619"/>
      <c r="IR100" s="1619"/>
      <c r="IS100" s="1619"/>
      <c r="IT100" s="1619"/>
      <c r="IU100" s="1619"/>
      <c r="IV100" s="1619"/>
      <c r="IW100" s="1619"/>
      <c r="IX100" s="1619"/>
      <c r="IY100" s="1619"/>
      <c r="IZ100" s="1619"/>
      <c r="JA100" s="1619"/>
      <c r="JB100" s="1619"/>
      <c r="JC100" s="1619"/>
      <c r="JD100" s="1619"/>
      <c r="JE100" s="1619"/>
      <c r="JF100" s="1619"/>
      <c r="JG100" s="1619"/>
      <c r="JH100" s="1619"/>
      <c r="JI100" s="1619"/>
      <c r="JJ100" s="1619"/>
      <c r="JK100" s="1619"/>
      <c r="JL100" s="1619"/>
      <c r="JM100" s="1619"/>
      <c r="JN100" s="1619"/>
      <c r="JO100" s="1619"/>
      <c r="JP100" s="1619"/>
      <c r="JQ100" s="1619"/>
      <c r="JR100" s="1619"/>
      <c r="JS100" s="1619"/>
      <c r="JT100" s="1619"/>
      <c r="JU100" s="1619"/>
      <c r="JV100" s="1619"/>
      <c r="JW100" s="1619"/>
      <c r="JX100" s="1619"/>
      <c r="JY100" s="1619"/>
      <c r="JZ100" s="1619"/>
      <c r="KA100" s="1619"/>
      <c r="KB100" s="1619"/>
      <c r="KC100" s="1619"/>
      <c r="KD100" s="1619"/>
      <c r="KE100" s="1619"/>
      <c r="KF100" s="1619"/>
      <c r="KG100" s="1619"/>
      <c r="KH100" s="1619"/>
      <c r="KI100" s="1619"/>
      <c r="KJ100" s="1619"/>
      <c r="KK100" s="1619"/>
      <c r="KL100" s="1619"/>
      <c r="KM100" s="1619"/>
      <c r="KN100" s="1619"/>
      <c r="KO100" s="1619"/>
      <c r="KP100" s="1619"/>
      <c r="KQ100" s="1619"/>
      <c r="KR100" s="1619"/>
      <c r="KS100" s="1619"/>
      <c r="KT100" s="1619"/>
      <c r="KU100" s="1619"/>
      <c r="KV100" s="1619"/>
      <c r="KW100" s="1619"/>
      <c r="KX100" s="1619"/>
      <c r="KY100" s="1619"/>
      <c r="KZ100" s="1619"/>
      <c r="LA100" s="1619"/>
      <c r="LB100" s="1619"/>
      <c r="LC100" s="1619"/>
      <c r="LD100" s="1619"/>
      <c r="LE100" s="1619"/>
      <c r="LF100" s="1619"/>
      <c r="LG100" s="1619"/>
      <c r="LH100" s="1619"/>
      <c r="LI100" s="1619"/>
      <c r="LJ100" s="1619"/>
      <c r="LK100" s="1619"/>
      <c r="LL100" s="1619"/>
      <c r="LM100" s="1619"/>
      <c r="LN100" s="1619"/>
      <c r="LO100" s="1619"/>
      <c r="LP100" s="1619"/>
      <c r="LQ100" s="1619"/>
      <c r="LR100" s="1619"/>
      <c r="LS100" s="1619"/>
      <c r="LT100" s="1619"/>
      <c r="LU100" s="1619"/>
      <c r="LV100" s="1619"/>
      <c r="LW100" s="1619"/>
      <c r="LX100" s="1619"/>
      <c r="LY100" s="1619"/>
      <c r="LZ100" s="1619"/>
      <c r="MA100" s="1619"/>
      <c r="MB100" s="1619"/>
      <c r="MC100" s="1619"/>
      <c r="MD100" s="1619"/>
      <c r="ME100" s="1619"/>
      <c r="MF100" s="1619"/>
      <c r="MG100" s="1619"/>
      <c r="MH100" s="1619"/>
      <c r="MI100" s="1619"/>
      <c r="MJ100" s="1619"/>
      <c r="MK100" s="1619"/>
      <c r="ML100" s="1619"/>
      <c r="MM100" s="1619"/>
      <c r="MN100" s="1619"/>
      <c r="MO100" s="1619"/>
      <c r="MP100" s="1619"/>
      <c r="MQ100" s="1619"/>
      <c r="MR100" s="1619"/>
      <c r="MS100" s="1619"/>
      <c r="MT100" s="1619"/>
      <c r="MU100" s="1619"/>
      <c r="MV100" s="1619"/>
      <c r="MW100" s="1619"/>
      <c r="MX100" s="1619"/>
      <c r="MY100" s="1619"/>
      <c r="MZ100" s="1619"/>
      <c r="NA100" s="1619"/>
      <c r="NB100" s="1619"/>
      <c r="NC100" s="1619"/>
      <c r="ND100" s="1619"/>
      <c r="NE100" s="1619"/>
      <c r="NF100" s="1619"/>
      <c r="NG100" s="1619"/>
      <c r="NH100" s="1619"/>
      <c r="NI100" s="1619"/>
      <c r="NJ100" s="1619"/>
      <c r="NK100" s="1619"/>
      <c r="NL100" s="1619"/>
      <c r="NM100" s="1619"/>
      <c r="NN100" s="1619"/>
      <c r="NO100" s="1619"/>
      <c r="NP100" s="1619"/>
      <c r="NQ100" s="1619"/>
      <c r="NR100" s="1619"/>
      <c r="NS100" s="1619"/>
      <c r="NT100" s="1619"/>
      <c r="NU100" s="1619"/>
      <c r="NV100" s="1619"/>
      <c r="NW100" s="1619"/>
      <c r="NX100" s="1619"/>
      <c r="NY100" s="1619"/>
      <c r="NZ100" s="1619"/>
      <c r="OA100" s="1619"/>
      <c r="OB100" s="1619"/>
      <c r="OC100" s="1619"/>
      <c r="OD100" s="1619"/>
      <c r="OE100" s="345" t="s">
        <v>929</v>
      </c>
      <c r="OF100" s="345"/>
    </row>
    <row r="101" spans="1:396">
      <c r="A101" s="356">
        <f t="shared" si="52"/>
        <v>95</v>
      </c>
      <c r="B101" s="1618"/>
      <c r="C101" s="357">
        <f t="shared" si="27"/>
        <v>0</v>
      </c>
      <c r="D101" s="357">
        <f t="shared" si="27"/>
        <v>0</v>
      </c>
      <c r="E101" s="359">
        <f t="shared" si="41"/>
        <v>0</v>
      </c>
      <c r="F101" s="359">
        <f t="shared" si="28"/>
        <v>0</v>
      </c>
      <c r="G101" s="359">
        <f t="shared" si="42"/>
        <v>0</v>
      </c>
      <c r="H101" s="359">
        <f t="shared" si="29"/>
        <v>0</v>
      </c>
      <c r="I101" s="359">
        <f t="shared" si="43"/>
        <v>0</v>
      </c>
      <c r="J101" s="359">
        <f t="shared" si="30"/>
        <v>0</v>
      </c>
      <c r="K101" s="359">
        <f t="shared" si="44"/>
        <v>0</v>
      </c>
      <c r="L101" s="359">
        <f t="shared" si="31"/>
        <v>0</v>
      </c>
      <c r="M101" s="359">
        <f t="shared" si="45"/>
        <v>0</v>
      </c>
      <c r="N101" s="359">
        <f t="shared" si="32"/>
        <v>0</v>
      </c>
      <c r="O101" s="359">
        <f t="shared" si="46"/>
        <v>0</v>
      </c>
      <c r="P101" s="359">
        <f t="shared" si="33"/>
        <v>0</v>
      </c>
      <c r="Q101" s="359">
        <f t="shared" si="47"/>
        <v>0</v>
      </c>
      <c r="R101" s="359">
        <f t="shared" si="34"/>
        <v>0</v>
      </c>
      <c r="S101" s="359">
        <f t="shared" si="48"/>
        <v>0</v>
      </c>
      <c r="T101" s="359">
        <f t="shared" si="35"/>
        <v>0</v>
      </c>
      <c r="U101" s="359">
        <f t="shared" si="49"/>
        <v>0</v>
      </c>
      <c r="V101" s="359">
        <f t="shared" si="36"/>
        <v>0</v>
      </c>
      <c r="W101" s="359">
        <f t="shared" si="38"/>
        <v>0</v>
      </c>
      <c r="X101" s="359">
        <f t="shared" si="37"/>
        <v>0</v>
      </c>
      <c r="Y101" s="359">
        <f t="shared" si="39"/>
        <v>0</v>
      </c>
      <c r="Z101" s="359">
        <f t="shared" si="40"/>
        <v>0</v>
      </c>
      <c r="AA101" s="359">
        <f t="shared" si="50"/>
        <v>0</v>
      </c>
      <c r="AB101" s="359">
        <f t="shared" si="51"/>
        <v>0</v>
      </c>
      <c r="AC101" s="1619"/>
      <c r="AD101" s="1619"/>
      <c r="AE101" s="1619"/>
      <c r="AF101" s="1619"/>
      <c r="AG101" s="1619"/>
      <c r="AH101" s="1619"/>
      <c r="AI101" s="1619"/>
      <c r="AJ101" s="1619"/>
      <c r="AK101" s="1619"/>
      <c r="AL101" s="1619"/>
      <c r="AM101" s="1619"/>
      <c r="AN101" s="1619"/>
      <c r="AO101" s="1619"/>
      <c r="AP101" s="1619"/>
      <c r="AQ101" s="1619"/>
      <c r="AR101" s="1619"/>
      <c r="AS101" s="1619"/>
      <c r="AT101" s="1619"/>
      <c r="AU101" s="1619"/>
      <c r="AV101" s="1619"/>
      <c r="AW101" s="1619"/>
      <c r="AX101" s="1619"/>
      <c r="AY101" s="1619"/>
      <c r="AZ101" s="1619"/>
      <c r="BA101" s="1619"/>
      <c r="BB101" s="1619"/>
      <c r="BC101" s="1619"/>
      <c r="BD101" s="1619"/>
      <c r="BE101" s="1619"/>
      <c r="BF101" s="1619"/>
      <c r="BG101" s="1619"/>
      <c r="BH101" s="1619"/>
      <c r="BI101" s="1619"/>
      <c r="BJ101" s="1619"/>
      <c r="BK101" s="1619"/>
      <c r="BL101" s="1619"/>
      <c r="BM101" s="1619"/>
      <c r="BN101" s="1619"/>
      <c r="BO101" s="1619"/>
      <c r="BP101" s="1619"/>
      <c r="BQ101" s="1619"/>
      <c r="BR101" s="1619"/>
      <c r="BS101" s="1619"/>
      <c r="BT101" s="1619"/>
      <c r="BU101" s="1619"/>
      <c r="BV101" s="1619"/>
      <c r="BW101" s="1619"/>
      <c r="BX101" s="1619"/>
      <c r="BY101" s="1619"/>
      <c r="BZ101" s="1619"/>
      <c r="CA101" s="1619"/>
      <c r="CB101" s="1619"/>
      <c r="CC101" s="1619"/>
      <c r="CD101" s="1619"/>
      <c r="CE101" s="1619"/>
      <c r="CF101" s="1619"/>
      <c r="CG101" s="1619"/>
      <c r="CH101" s="1619"/>
      <c r="CI101" s="1619"/>
      <c r="CJ101" s="1619"/>
      <c r="CK101" s="1619"/>
      <c r="CL101" s="1619"/>
      <c r="CM101" s="1619"/>
      <c r="CN101" s="1619"/>
      <c r="CO101" s="1619"/>
      <c r="CP101" s="1619"/>
      <c r="CQ101" s="1619"/>
      <c r="CR101" s="1619"/>
      <c r="CS101" s="1619"/>
      <c r="CT101" s="1619"/>
      <c r="CU101" s="1619"/>
      <c r="CV101" s="1619"/>
      <c r="CW101" s="1619"/>
      <c r="CX101" s="1619"/>
      <c r="CY101" s="1619"/>
      <c r="CZ101" s="1619"/>
      <c r="DA101" s="1619"/>
      <c r="DB101" s="1619"/>
      <c r="DC101" s="1619"/>
      <c r="DD101" s="1619"/>
      <c r="DE101" s="1619"/>
      <c r="DF101" s="1619"/>
      <c r="DG101" s="1619"/>
      <c r="DH101" s="1619"/>
      <c r="DI101" s="1619"/>
      <c r="DJ101" s="1619"/>
      <c r="DK101" s="1619"/>
      <c r="DL101" s="1619"/>
      <c r="DM101" s="1619"/>
      <c r="DN101" s="1619"/>
      <c r="DO101" s="1619"/>
      <c r="DP101" s="1619"/>
      <c r="DQ101" s="1619"/>
      <c r="DR101" s="1619"/>
      <c r="DS101" s="1619"/>
      <c r="DT101" s="1619"/>
      <c r="DU101" s="1619"/>
      <c r="DV101" s="1619"/>
      <c r="DW101" s="1619"/>
      <c r="DX101" s="1619"/>
      <c r="DY101" s="1619"/>
      <c r="DZ101" s="1619"/>
      <c r="EA101" s="1619"/>
      <c r="EB101" s="1619"/>
      <c r="EC101" s="1619"/>
      <c r="ED101" s="1619"/>
      <c r="EE101" s="1619"/>
      <c r="EF101" s="1619"/>
      <c r="EG101" s="1619"/>
      <c r="EH101" s="1619"/>
      <c r="EI101" s="1619"/>
      <c r="EJ101" s="1619"/>
      <c r="EK101" s="1619"/>
      <c r="EL101" s="1619"/>
      <c r="EM101" s="1619"/>
      <c r="EN101" s="1619"/>
      <c r="EO101" s="1619"/>
      <c r="EP101" s="1619"/>
      <c r="EQ101" s="1619"/>
      <c r="ER101" s="1619"/>
      <c r="ES101" s="1619"/>
      <c r="ET101" s="1619"/>
      <c r="EU101" s="1619"/>
      <c r="EV101" s="1619"/>
      <c r="EW101" s="1619"/>
      <c r="EX101" s="1619"/>
      <c r="EY101" s="1619"/>
      <c r="EZ101" s="1619"/>
      <c r="FA101" s="1619"/>
      <c r="FB101" s="1619"/>
      <c r="FC101" s="1619"/>
      <c r="FD101" s="1619"/>
      <c r="FE101" s="1619"/>
      <c r="FF101" s="1619"/>
      <c r="FG101" s="1619"/>
      <c r="FH101" s="1619"/>
      <c r="FI101" s="1619"/>
      <c r="FJ101" s="1619"/>
      <c r="FK101" s="1619"/>
      <c r="FL101" s="1619"/>
      <c r="FM101" s="1619"/>
      <c r="FN101" s="1619"/>
      <c r="FO101" s="1619"/>
      <c r="FP101" s="1619"/>
      <c r="FQ101" s="1619"/>
      <c r="FR101" s="1619"/>
      <c r="FS101" s="1619"/>
      <c r="FT101" s="1619"/>
      <c r="FU101" s="1619"/>
      <c r="FV101" s="1619"/>
      <c r="FW101" s="1619"/>
      <c r="FX101" s="1619"/>
      <c r="FY101" s="1619"/>
      <c r="FZ101" s="1619"/>
      <c r="GA101" s="1619"/>
      <c r="GB101" s="1619"/>
      <c r="GC101" s="1619"/>
      <c r="GD101" s="1619"/>
      <c r="GE101" s="1619"/>
      <c r="GF101" s="1619"/>
      <c r="GG101" s="1619"/>
      <c r="GH101" s="1619"/>
      <c r="GI101" s="1619"/>
      <c r="GJ101" s="1619"/>
      <c r="GK101" s="1619"/>
      <c r="GL101" s="1619"/>
      <c r="GM101" s="1619"/>
      <c r="GN101" s="1619"/>
      <c r="GO101" s="1619"/>
      <c r="GP101" s="1619"/>
      <c r="GQ101" s="1619"/>
      <c r="GR101" s="1619"/>
      <c r="GS101" s="1619"/>
      <c r="GT101" s="1619"/>
      <c r="GU101" s="1619"/>
      <c r="GV101" s="1619"/>
      <c r="GW101" s="1619"/>
      <c r="GX101" s="1619"/>
      <c r="GY101" s="1619"/>
      <c r="GZ101" s="1619"/>
      <c r="HA101" s="1619"/>
      <c r="HB101" s="1619"/>
      <c r="HC101" s="1619"/>
      <c r="HD101" s="1619"/>
      <c r="HE101" s="1619"/>
      <c r="HF101" s="1619"/>
      <c r="HG101" s="1619"/>
      <c r="HH101" s="1619"/>
      <c r="HI101" s="1619"/>
      <c r="HJ101" s="1619"/>
      <c r="HK101" s="1619"/>
      <c r="HL101" s="1619"/>
      <c r="HM101" s="1619"/>
      <c r="HN101" s="1619"/>
      <c r="HO101" s="1619"/>
      <c r="HP101" s="1619"/>
      <c r="HQ101" s="1619"/>
      <c r="HR101" s="1619"/>
      <c r="HS101" s="1619"/>
      <c r="HT101" s="1619"/>
      <c r="HU101" s="1619"/>
      <c r="HV101" s="1619"/>
      <c r="HW101" s="1619"/>
      <c r="HX101" s="1619"/>
      <c r="HY101" s="1619"/>
      <c r="HZ101" s="1619"/>
      <c r="IA101" s="1619"/>
      <c r="IB101" s="1619"/>
      <c r="IC101" s="1619"/>
      <c r="ID101" s="1619"/>
      <c r="IE101" s="1619"/>
      <c r="IF101" s="1619"/>
      <c r="IG101" s="1619"/>
      <c r="IH101" s="1619"/>
      <c r="II101" s="1619"/>
      <c r="IJ101" s="1619"/>
      <c r="IK101" s="1619"/>
      <c r="IL101" s="1619"/>
      <c r="IM101" s="1619"/>
      <c r="IN101" s="1619"/>
      <c r="IO101" s="1619"/>
      <c r="IP101" s="1619"/>
      <c r="IQ101" s="1619"/>
      <c r="IR101" s="1619"/>
      <c r="IS101" s="1619"/>
      <c r="IT101" s="1619"/>
      <c r="IU101" s="1619"/>
      <c r="IV101" s="1619"/>
      <c r="IW101" s="1619"/>
      <c r="IX101" s="1619"/>
      <c r="IY101" s="1619"/>
      <c r="IZ101" s="1619"/>
      <c r="JA101" s="1619"/>
      <c r="JB101" s="1619"/>
      <c r="JC101" s="1619"/>
      <c r="JD101" s="1619"/>
      <c r="JE101" s="1619"/>
      <c r="JF101" s="1619"/>
      <c r="JG101" s="1619"/>
      <c r="JH101" s="1619"/>
      <c r="JI101" s="1619"/>
      <c r="JJ101" s="1619"/>
      <c r="JK101" s="1619"/>
      <c r="JL101" s="1619"/>
      <c r="JM101" s="1619"/>
      <c r="JN101" s="1619"/>
      <c r="JO101" s="1619"/>
      <c r="JP101" s="1619"/>
      <c r="JQ101" s="1619"/>
      <c r="JR101" s="1619"/>
      <c r="JS101" s="1619"/>
      <c r="JT101" s="1619"/>
      <c r="JU101" s="1619"/>
      <c r="JV101" s="1619"/>
      <c r="JW101" s="1619"/>
      <c r="JX101" s="1619"/>
      <c r="JY101" s="1619"/>
      <c r="JZ101" s="1619"/>
      <c r="KA101" s="1619"/>
      <c r="KB101" s="1619"/>
      <c r="KC101" s="1619"/>
      <c r="KD101" s="1619"/>
      <c r="KE101" s="1619"/>
      <c r="KF101" s="1619"/>
      <c r="KG101" s="1619"/>
      <c r="KH101" s="1619"/>
      <c r="KI101" s="1619"/>
      <c r="KJ101" s="1619"/>
      <c r="KK101" s="1619"/>
      <c r="KL101" s="1619"/>
      <c r="KM101" s="1619"/>
      <c r="KN101" s="1619"/>
      <c r="KO101" s="1619"/>
      <c r="KP101" s="1619"/>
      <c r="KQ101" s="1619"/>
      <c r="KR101" s="1619"/>
      <c r="KS101" s="1619"/>
      <c r="KT101" s="1619"/>
      <c r="KU101" s="1619"/>
      <c r="KV101" s="1619"/>
      <c r="KW101" s="1619"/>
      <c r="KX101" s="1619"/>
      <c r="KY101" s="1619"/>
      <c r="KZ101" s="1619"/>
      <c r="LA101" s="1619"/>
      <c r="LB101" s="1619"/>
      <c r="LC101" s="1619"/>
      <c r="LD101" s="1619"/>
      <c r="LE101" s="1619"/>
      <c r="LF101" s="1619"/>
      <c r="LG101" s="1619"/>
      <c r="LH101" s="1619"/>
      <c r="LI101" s="1619"/>
      <c r="LJ101" s="1619"/>
      <c r="LK101" s="1619"/>
      <c r="LL101" s="1619"/>
      <c r="LM101" s="1619"/>
      <c r="LN101" s="1619"/>
      <c r="LO101" s="1619"/>
      <c r="LP101" s="1619"/>
      <c r="LQ101" s="1619"/>
      <c r="LR101" s="1619"/>
      <c r="LS101" s="1619"/>
      <c r="LT101" s="1619"/>
      <c r="LU101" s="1619"/>
      <c r="LV101" s="1619"/>
      <c r="LW101" s="1619"/>
      <c r="LX101" s="1619"/>
      <c r="LY101" s="1619"/>
      <c r="LZ101" s="1619"/>
      <c r="MA101" s="1619"/>
      <c r="MB101" s="1619"/>
      <c r="MC101" s="1619"/>
      <c r="MD101" s="1619"/>
      <c r="ME101" s="1619"/>
      <c r="MF101" s="1619"/>
      <c r="MG101" s="1619"/>
      <c r="MH101" s="1619"/>
      <c r="MI101" s="1619"/>
      <c r="MJ101" s="1619"/>
      <c r="MK101" s="1619"/>
      <c r="ML101" s="1619"/>
      <c r="MM101" s="1619"/>
      <c r="MN101" s="1619"/>
      <c r="MO101" s="1619"/>
      <c r="MP101" s="1619"/>
      <c r="MQ101" s="1619"/>
      <c r="MR101" s="1619"/>
      <c r="MS101" s="1619"/>
      <c r="MT101" s="1619"/>
      <c r="MU101" s="1619"/>
      <c r="MV101" s="1619"/>
      <c r="MW101" s="1619"/>
      <c r="MX101" s="1619"/>
      <c r="MY101" s="1619"/>
      <c r="MZ101" s="1619"/>
      <c r="NA101" s="1619"/>
      <c r="NB101" s="1619"/>
      <c r="NC101" s="1619"/>
      <c r="ND101" s="1619"/>
      <c r="NE101" s="1619"/>
      <c r="NF101" s="1619"/>
      <c r="NG101" s="1619"/>
      <c r="NH101" s="1619"/>
      <c r="NI101" s="1619"/>
      <c r="NJ101" s="1619"/>
      <c r="NK101" s="1619"/>
      <c r="NL101" s="1619"/>
      <c r="NM101" s="1619"/>
      <c r="NN101" s="1619"/>
      <c r="NO101" s="1619"/>
      <c r="NP101" s="1619"/>
      <c r="NQ101" s="1619"/>
      <c r="NR101" s="1619"/>
      <c r="NS101" s="1619"/>
      <c r="NT101" s="1619"/>
      <c r="NU101" s="1619"/>
      <c r="NV101" s="1619"/>
      <c r="NW101" s="1619"/>
      <c r="NX101" s="1619"/>
      <c r="NY101" s="1619"/>
      <c r="NZ101" s="1619"/>
      <c r="OA101" s="1619"/>
      <c r="OB101" s="1619"/>
      <c r="OC101" s="1619"/>
      <c r="OD101" s="1619"/>
      <c r="OE101" s="345" t="s">
        <v>929</v>
      </c>
      <c r="OF101" s="345"/>
    </row>
    <row r="102" spans="1:396">
      <c r="A102" s="356">
        <f t="shared" si="52"/>
        <v>96</v>
      </c>
      <c r="B102" s="1618"/>
      <c r="C102" s="357">
        <f t="shared" si="27"/>
        <v>0</v>
      </c>
      <c r="D102" s="357">
        <f t="shared" si="27"/>
        <v>0</v>
      </c>
      <c r="E102" s="359">
        <f t="shared" si="41"/>
        <v>0</v>
      </c>
      <c r="F102" s="359">
        <f t="shared" si="28"/>
        <v>0</v>
      </c>
      <c r="G102" s="359">
        <f t="shared" si="42"/>
        <v>0</v>
      </c>
      <c r="H102" s="359">
        <f t="shared" si="29"/>
        <v>0</v>
      </c>
      <c r="I102" s="359">
        <f t="shared" si="43"/>
        <v>0</v>
      </c>
      <c r="J102" s="359">
        <f t="shared" si="30"/>
        <v>0</v>
      </c>
      <c r="K102" s="359">
        <f t="shared" si="44"/>
        <v>0</v>
      </c>
      <c r="L102" s="359">
        <f t="shared" si="31"/>
        <v>0</v>
      </c>
      <c r="M102" s="359">
        <f t="shared" si="45"/>
        <v>0</v>
      </c>
      <c r="N102" s="359">
        <f t="shared" si="32"/>
        <v>0</v>
      </c>
      <c r="O102" s="359">
        <f t="shared" si="46"/>
        <v>0</v>
      </c>
      <c r="P102" s="359">
        <f t="shared" si="33"/>
        <v>0</v>
      </c>
      <c r="Q102" s="359">
        <f t="shared" si="47"/>
        <v>0</v>
      </c>
      <c r="R102" s="359">
        <f t="shared" si="34"/>
        <v>0</v>
      </c>
      <c r="S102" s="359">
        <f t="shared" si="48"/>
        <v>0</v>
      </c>
      <c r="T102" s="359">
        <f t="shared" si="35"/>
        <v>0</v>
      </c>
      <c r="U102" s="359">
        <f t="shared" si="49"/>
        <v>0</v>
      </c>
      <c r="V102" s="359">
        <f t="shared" si="36"/>
        <v>0</v>
      </c>
      <c r="W102" s="359">
        <f t="shared" si="38"/>
        <v>0</v>
      </c>
      <c r="X102" s="359">
        <f t="shared" si="37"/>
        <v>0</v>
      </c>
      <c r="Y102" s="359">
        <f t="shared" si="39"/>
        <v>0</v>
      </c>
      <c r="Z102" s="359">
        <f t="shared" si="40"/>
        <v>0</v>
      </c>
      <c r="AA102" s="359">
        <f t="shared" si="50"/>
        <v>0</v>
      </c>
      <c r="AB102" s="359">
        <f t="shared" si="51"/>
        <v>0</v>
      </c>
      <c r="AC102" s="1619"/>
      <c r="AD102" s="1619"/>
      <c r="AE102" s="1619"/>
      <c r="AF102" s="1619"/>
      <c r="AG102" s="1619"/>
      <c r="AH102" s="1619"/>
      <c r="AI102" s="1619"/>
      <c r="AJ102" s="1619"/>
      <c r="AK102" s="1619"/>
      <c r="AL102" s="1619"/>
      <c r="AM102" s="1619"/>
      <c r="AN102" s="1619"/>
      <c r="AO102" s="1619"/>
      <c r="AP102" s="1619"/>
      <c r="AQ102" s="1619"/>
      <c r="AR102" s="1619"/>
      <c r="AS102" s="1619"/>
      <c r="AT102" s="1619"/>
      <c r="AU102" s="1619"/>
      <c r="AV102" s="1619"/>
      <c r="AW102" s="1619"/>
      <c r="AX102" s="1619"/>
      <c r="AY102" s="1619"/>
      <c r="AZ102" s="1619"/>
      <c r="BA102" s="1619"/>
      <c r="BB102" s="1619"/>
      <c r="BC102" s="1619"/>
      <c r="BD102" s="1619"/>
      <c r="BE102" s="1619"/>
      <c r="BF102" s="1619"/>
      <c r="BG102" s="1619"/>
      <c r="BH102" s="1619"/>
      <c r="BI102" s="1619"/>
      <c r="BJ102" s="1619"/>
      <c r="BK102" s="1619"/>
      <c r="BL102" s="1619"/>
      <c r="BM102" s="1619"/>
      <c r="BN102" s="1619"/>
      <c r="BO102" s="1619"/>
      <c r="BP102" s="1619"/>
      <c r="BQ102" s="1619"/>
      <c r="BR102" s="1619"/>
      <c r="BS102" s="1619"/>
      <c r="BT102" s="1619"/>
      <c r="BU102" s="1619"/>
      <c r="BV102" s="1619"/>
      <c r="BW102" s="1619"/>
      <c r="BX102" s="1619"/>
      <c r="BY102" s="1619"/>
      <c r="BZ102" s="1619"/>
      <c r="CA102" s="1619"/>
      <c r="CB102" s="1619"/>
      <c r="CC102" s="1619"/>
      <c r="CD102" s="1619"/>
      <c r="CE102" s="1619"/>
      <c r="CF102" s="1619"/>
      <c r="CG102" s="1619"/>
      <c r="CH102" s="1619"/>
      <c r="CI102" s="1619"/>
      <c r="CJ102" s="1619"/>
      <c r="CK102" s="1619"/>
      <c r="CL102" s="1619"/>
      <c r="CM102" s="1619"/>
      <c r="CN102" s="1619"/>
      <c r="CO102" s="1619"/>
      <c r="CP102" s="1619"/>
      <c r="CQ102" s="1619"/>
      <c r="CR102" s="1619"/>
      <c r="CS102" s="1619"/>
      <c r="CT102" s="1619"/>
      <c r="CU102" s="1619"/>
      <c r="CV102" s="1619"/>
      <c r="CW102" s="1619"/>
      <c r="CX102" s="1619"/>
      <c r="CY102" s="1619"/>
      <c r="CZ102" s="1619"/>
      <c r="DA102" s="1619"/>
      <c r="DB102" s="1619"/>
      <c r="DC102" s="1619"/>
      <c r="DD102" s="1619"/>
      <c r="DE102" s="1619"/>
      <c r="DF102" s="1619"/>
      <c r="DG102" s="1619"/>
      <c r="DH102" s="1619"/>
      <c r="DI102" s="1619"/>
      <c r="DJ102" s="1619"/>
      <c r="DK102" s="1619"/>
      <c r="DL102" s="1619"/>
      <c r="DM102" s="1619"/>
      <c r="DN102" s="1619"/>
      <c r="DO102" s="1619"/>
      <c r="DP102" s="1619"/>
      <c r="DQ102" s="1619"/>
      <c r="DR102" s="1619"/>
      <c r="DS102" s="1619"/>
      <c r="DT102" s="1619"/>
      <c r="DU102" s="1619"/>
      <c r="DV102" s="1619"/>
      <c r="DW102" s="1619"/>
      <c r="DX102" s="1619"/>
      <c r="DY102" s="1619"/>
      <c r="DZ102" s="1619"/>
      <c r="EA102" s="1619"/>
      <c r="EB102" s="1619"/>
      <c r="EC102" s="1619"/>
      <c r="ED102" s="1619"/>
      <c r="EE102" s="1619"/>
      <c r="EF102" s="1619"/>
      <c r="EG102" s="1619"/>
      <c r="EH102" s="1619"/>
      <c r="EI102" s="1619"/>
      <c r="EJ102" s="1619"/>
      <c r="EK102" s="1619"/>
      <c r="EL102" s="1619"/>
      <c r="EM102" s="1619"/>
      <c r="EN102" s="1619"/>
      <c r="EO102" s="1619"/>
      <c r="EP102" s="1619"/>
      <c r="EQ102" s="1619"/>
      <c r="ER102" s="1619"/>
      <c r="ES102" s="1619"/>
      <c r="ET102" s="1619"/>
      <c r="EU102" s="1619"/>
      <c r="EV102" s="1619"/>
      <c r="EW102" s="1619"/>
      <c r="EX102" s="1619"/>
      <c r="EY102" s="1619"/>
      <c r="EZ102" s="1619"/>
      <c r="FA102" s="1619"/>
      <c r="FB102" s="1619"/>
      <c r="FC102" s="1619"/>
      <c r="FD102" s="1619"/>
      <c r="FE102" s="1619"/>
      <c r="FF102" s="1619"/>
      <c r="FG102" s="1619"/>
      <c r="FH102" s="1619"/>
      <c r="FI102" s="1619"/>
      <c r="FJ102" s="1619"/>
      <c r="FK102" s="1619"/>
      <c r="FL102" s="1619"/>
      <c r="FM102" s="1619"/>
      <c r="FN102" s="1619"/>
      <c r="FO102" s="1619"/>
      <c r="FP102" s="1619"/>
      <c r="FQ102" s="1619"/>
      <c r="FR102" s="1619"/>
      <c r="FS102" s="1619"/>
      <c r="FT102" s="1619"/>
      <c r="FU102" s="1619"/>
      <c r="FV102" s="1619"/>
      <c r="FW102" s="1619"/>
      <c r="FX102" s="1619"/>
      <c r="FY102" s="1619"/>
      <c r="FZ102" s="1619"/>
      <c r="GA102" s="1619"/>
      <c r="GB102" s="1619"/>
      <c r="GC102" s="1619"/>
      <c r="GD102" s="1619"/>
      <c r="GE102" s="1619"/>
      <c r="GF102" s="1619"/>
      <c r="GG102" s="1619"/>
      <c r="GH102" s="1619"/>
      <c r="GI102" s="1619"/>
      <c r="GJ102" s="1619"/>
      <c r="GK102" s="1619"/>
      <c r="GL102" s="1619"/>
      <c r="GM102" s="1619"/>
      <c r="GN102" s="1619"/>
      <c r="GO102" s="1619"/>
      <c r="GP102" s="1619"/>
      <c r="GQ102" s="1619"/>
      <c r="GR102" s="1619"/>
      <c r="GS102" s="1619"/>
      <c r="GT102" s="1619"/>
      <c r="GU102" s="1619"/>
      <c r="GV102" s="1619"/>
      <c r="GW102" s="1619"/>
      <c r="GX102" s="1619"/>
      <c r="GY102" s="1619"/>
      <c r="GZ102" s="1619"/>
      <c r="HA102" s="1619"/>
      <c r="HB102" s="1619"/>
      <c r="HC102" s="1619"/>
      <c r="HD102" s="1619"/>
      <c r="HE102" s="1619"/>
      <c r="HF102" s="1619"/>
      <c r="HG102" s="1619"/>
      <c r="HH102" s="1619"/>
      <c r="HI102" s="1619"/>
      <c r="HJ102" s="1619"/>
      <c r="HK102" s="1619"/>
      <c r="HL102" s="1619"/>
      <c r="HM102" s="1619"/>
      <c r="HN102" s="1619"/>
      <c r="HO102" s="1619"/>
      <c r="HP102" s="1619"/>
      <c r="HQ102" s="1619"/>
      <c r="HR102" s="1619"/>
      <c r="HS102" s="1619"/>
      <c r="HT102" s="1619"/>
      <c r="HU102" s="1619"/>
      <c r="HV102" s="1619"/>
      <c r="HW102" s="1619"/>
      <c r="HX102" s="1619"/>
      <c r="HY102" s="1619"/>
      <c r="HZ102" s="1619"/>
      <c r="IA102" s="1619"/>
      <c r="IB102" s="1619"/>
      <c r="IC102" s="1619"/>
      <c r="ID102" s="1619"/>
      <c r="IE102" s="1619"/>
      <c r="IF102" s="1619"/>
      <c r="IG102" s="1619"/>
      <c r="IH102" s="1619"/>
      <c r="II102" s="1619"/>
      <c r="IJ102" s="1619"/>
      <c r="IK102" s="1619"/>
      <c r="IL102" s="1619"/>
      <c r="IM102" s="1619"/>
      <c r="IN102" s="1619"/>
      <c r="IO102" s="1619"/>
      <c r="IP102" s="1619"/>
      <c r="IQ102" s="1619"/>
      <c r="IR102" s="1619"/>
      <c r="IS102" s="1619"/>
      <c r="IT102" s="1619"/>
      <c r="IU102" s="1619"/>
      <c r="IV102" s="1619"/>
      <c r="IW102" s="1619"/>
      <c r="IX102" s="1619"/>
      <c r="IY102" s="1619"/>
      <c r="IZ102" s="1619"/>
      <c r="JA102" s="1619"/>
      <c r="JB102" s="1619"/>
      <c r="JC102" s="1619"/>
      <c r="JD102" s="1619"/>
      <c r="JE102" s="1619"/>
      <c r="JF102" s="1619"/>
      <c r="JG102" s="1619"/>
      <c r="JH102" s="1619"/>
      <c r="JI102" s="1619"/>
      <c r="JJ102" s="1619"/>
      <c r="JK102" s="1619"/>
      <c r="JL102" s="1619"/>
      <c r="JM102" s="1619"/>
      <c r="JN102" s="1619"/>
      <c r="JO102" s="1619"/>
      <c r="JP102" s="1619"/>
      <c r="JQ102" s="1619"/>
      <c r="JR102" s="1619"/>
      <c r="JS102" s="1619"/>
      <c r="JT102" s="1619"/>
      <c r="JU102" s="1619"/>
      <c r="JV102" s="1619"/>
      <c r="JW102" s="1619"/>
      <c r="JX102" s="1619"/>
      <c r="JY102" s="1619"/>
      <c r="JZ102" s="1619"/>
      <c r="KA102" s="1619"/>
      <c r="KB102" s="1619"/>
      <c r="KC102" s="1619"/>
      <c r="KD102" s="1619"/>
      <c r="KE102" s="1619"/>
      <c r="KF102" s="1619"/>
      <c r="KG102" s="1619"/>
      <c r="KH102" s="1619"/>
      <c r="KI102" s="1619"/>
      <c r="KJ102" s="1619"/>
      <c r="KK102" s="1619"/>
      <c r="KL102" s="1619"/>
      <c r="KM102" s="1619"/>
      <c r="KN102" s="1619"/>
      <c r="KO102" s="1619"/>
      <c r="KP102" s="1619"/>
      <c r="KQ102" s="1619"/>
      <c r="KR102" s="1619"/>
      <c r="KS102" s="1619"/>
      <c r="KT102" s="1619"/>
      <c r="KU102" s="1619"/>
      <c r="KV102" s="1619"/>
      <c r="KW102" s="1619"/>
      <c r="KX102" s="1619"/>
      <c r="KY102" s="1619"/>
      <c r="KZ102" s="1619"/>
      <c r="LA102" s="1619"/>
      <c r="LB102" s="1619"/>
      <c r="LC102" s="1619"/>
      <c r="LD102" s="1619"/>
      <c r="LE102" s="1619"/>
      <c r="LF102" s="1619"/>
      <c r="LG102" s="1619"/>
      <c r="LH102" s="1619"/>
      <c r="LI102" s="1619"/>
      <c r="LJ102" s="1619"/>
      <c r="LK102" s="1619"/>
      <c r="LL102" s="1619"/>
      <c r="LM102" s="1619"/>
      <c r="LN102" s="1619"/>
      <c r="LO102" s="1619"/>
      <c r="LP102" s="1619"/>
      <c r="LQ102" s="1619"/>
      <c r="LR102" s="1619"/>
      <c r="LS102" s="1619"/>
      <c r="LT102" s="1619"/>
      <c r="LU102" s="1619"/>
      <c r="LV102" s="1619"/>
      <c r="LW102" s="1619"/>
      <c r="LX102" s="1619"/>
      <c r="LY102" s="1619"/>
      <c r="LZ102" s="1619"/>
      <c r="MA102" s="1619"/>
      <c r="MB102" s="1619"/>
      <c r="MC102" s="1619"/>
      <c r="MD102" s="1619"/>
      <c r="ME102" s="1619"/>
      <c r="MF102" s="1619"/>
      <c r="MG102" s="1619"/>
      <c r="MH102" s="1619"/>
      <c r="MI102" s="1619"/>
      <c r="MJ102" s="1619"/>
      <c r="MK102" s="1619"/>
      <c r="ML102" s="1619"/>
      <c r="MM102" s="1619"/>
      <c r="MN102" s="1619"/>
      <c r="MO102" s="1619"/>
      <c r="MP102" s="1619"/>
      <c r="MQ102" s="1619"/>
      <c r="MR102" s="1619"/>
      <c r="MS102" s="1619"/>
      <c r="MT102" s="1619"/>
      <c r="MU102" s="1619"/>
      <c r="MV102" s="1619"/>
      <c r="MW102" s="1619"/>
      <c r="MX102" s="1619"/>
      <c r="MY102" s="1619"/>
      <c r="MZ102" s="1619"/>
      <c r="NA102" s="1619"/>
      <c r="NB102" s="1619"/>
      <c r="NC102" s="1619"/>
      <c r="ND102" s="1619"/>
      <c r="NE102" s="1619"/>
      <c r="NF102" s="1619"/>
      <c r="NG102" s="1619"/>
      <c r="NH102" s="1619"/>
      <c r="NI102" s="1619"/>
      <c r="NJ102" s="1619"/>
      <c r="NK102" s="1619"/>
      <c r="NL102" s="1619"/>
      <c r="NM102" s="1619"/>
      <c r="NN102" s="1619"/>
      <c r="NO102" s="1619"/>
      <c r="NP102" s="1619"/>
      <c r="NQ102" s="1619"/>
      <c r="NR102" s="1619"/>
      <c r="NS102" s="1619"/>
      <c r="NT102" s="1619"/>
      <c r="NU102" s="1619"/>
      <c r="NV102" s="1619"/>
      <c r="NW102" s="1619"/>
      <c r="NX102" s="1619"/>
      <c r="NY102" s="1619"/>
      <c r="NZ102" s="1619"/>
      <c r="OA102" s="1619"/>
      <c r="OB102" s="1619"/>
      <c r="OC102" s="1619"/>
      <c r="OD102" s="1619"/>
      <c r="OE102" s="345" t="s">
        <v>929</v>
      </c>
      <c r="OF102" s="345"/>
    </row>
    <row r="103" spans="1:396">
      <c r="A103" s="356">
        <f t="shared" si="52"/>
        <v>97</v>
      </c>
      <c r="B103" s="1618"/>
      <c r="C103" s="357">
        <f t="shared" si="27"/>
        <v>0</v>
      </c>
      <c r="D103" s="357">
        <f t="shared" si="27"/>
        <v>0</v>
      </c>
      <c r="E103" s="359">
        <f t="shared" si="41"/>
        <v>0</v>
      </c>
      <c r="F103" s="359">
        <f t="shared" si="28"/>
        <v>0</v>
      </c>
      <c r="G103" s="359">
        <f t="shared" si="42"/>
        <v>0</v>
      </c>
      <c r="H103" s="359">
        <f t="shared" si="29"/>
        <v>0</v>
      </c>
      <c r="I103" s="359">
        <f t="shared" si="43"/>
        <v>0</v>
      </c>
      <c r="J103" s="359">
        <f t="shared" si="30"/>
        <v>0</v>
      </c>
      <c r="K103" s="359">
        <f t="shared" si="44"/>
        <v>0</v>
      </c>
      <c r="L103" s="359">
        <f t="shared" si="31"/>
        <v>0</v>
      </c>
      <c r="M103" s="359">
        <f t="shared" si="45"/>
        <v>0</v>
      </c>
      <c r="N103" s="359">
        <f t="shared" si="32"/>
        <v>0</v>
      </c>
      <c r="O103" s="359">
        <f t="shared" si="46"/>
        <v>0</v>
      </c>
      <c r="P103" s="359">
        <f t="shared" si="33"/>
        <v>0</v>
      </c>
      <c r="Q103" s="359">
        <f t="shared" si="47"/>
        <v>0</v>
      </c>
      <c r="R103" s="359">
        <f t="shared" si="34"/>
        <v>0</v>
      </c>
      <c r="S103" s="359">
        <f t="shared" si="48"/>
        <v>0</v>
      </c>
      <c r="T103" s="359">
        <f t="shared" si="35"/>
        <v>0</v>
      </c>
      <c r="U103" s="359">
        <f t="shared" si="49"/>
        <v>0</v>
      </c>
      <c r="V103" s="359">
        <f t="shared" si="36"/>
        <v>0</v>
      </c>
      <c r="W103" s="359">
        <f t="shared" si="38"/>
        <v>0</v>
      </c>
      <c r="X103" s="359">
        <f t="shared" si="37"/>
        <v>0</v>
      </c>
      <c r="Y103" s="359">
        <f t="shared" si="39"/>
        <v>0</v>
      </c>
      <c r="Z103" s="359">
        <f t="shared" si="40"/>
        <v>0</v>
      </c>
      <c r="AA103" s="359">
        <f t="shared" si="50"/>
        <v>0</v>
      </c>
      <c r="AB103" s="359">
        <f t="shared" si="51"/>
        <v>0</v>
      </c>
      <c r="AC103" s="1619"/>
      <c r="AD103" s="1619"/>
      <c r="AE103" s="1619"/>
      <c r="AF103" s="1619"/>
      <c r="AG103" s="1619"/>
      <c r="AH103" s="1619"/>
      <c r="AI103" s="1619"/>
      <c r="AJ103" s="1619"/>
      <c r="AK103" s="1619"/>
      <c r="AL103" s="1619"/>
      <c r="AM103" s="1619"/>
      <c r="AN103" s="1619"/>
      <c r="AO103" s="1619"/>
      <c r="AP103" s="1619"/>
      <c r="AQ103" s="1619"/>
      <c r="AR103" s="1619"/>
      <c r="AS103" s="1619"/>
      <c r="AT103" s="1619"/>
      <c r="AU103" s="1619"/>
      <c r="AV103" s="1619"/>
      <c r="AW103" s="1619"/>
      <c r="AX103" s="1619"/>
      <c r="AY103" s="1619"/>
      <c r="AZ103" s="1619"/>
      <c r="BA103" s="1619"/>
      <c r="BB103" s="1619"/>
      <c r="BC103" s="1619"/>
      <c r="BD103" s="1619"/>
      <c r="BE103" s="1619"/>
      <c r="BF103" s="1619"/>
      <c r="BG103" s="1619"/>
      <c r="BH103" s="1619"/>
      <c r="BI103" s="1619"/>
      <c r="BJ103" s="1619"/>
      <c r="BK103" s="1619"/>
      <c r="BL103" s="1619"/>
      <c r="BM103" s="1619"/>
      <c r="BN103" s="1619"/>
      <c r="BO103" s="1619"/>
      <c r="BP103" s="1619"/>
      <c r="BQ103" s="1619"/>
      <c r="BR103" s="1619"/>
      <c r="BS103" s="1619"/>
      <c r="BT103" s="1619"/>
      <c r="BU103" s="1619"/>
      <c r="BV103" s="1619"/>
      <c r="BW103" s="1619"/>
      <c r="BX103" s="1619"/>
      <c r="BY103" s="1619"/>
      <c r="BZ103" s="1619"/>
      <c r="CA103" s="1619"/>
      <c r="CB103" s="1619"/>
      <c r="CC103" s="1619"/>
      <c r="CD103" s="1619"/>
      <c r="CE103" s="1619"/>
      <c r="CF103" s="1619"/>
      <c r="CG103" s="1619"/>
      <c r="CH103" s="1619"/>
      <c r="CI103" s="1619"/>
      <c r="CJ103" s="1619"/>
      <c r="CK103" s="1619"/>
      <c r="CL103" s="1619"/>
      <c r="CM103" s="1619"/>
      <c r="CN103" s="1619"/>
      <c r="CO103" s="1619"/>
      <c r="CP103" s="1619"/>
      <c r="CQ103" s="1619"/>
      <c r="CR103" s="1619"/>
      <c r="CS103" s="1619"/>
      <c r="CT103" s="1619"/>
      <c r="CU103" s="1619"/>
      <c r="CV103" s="1619"/>
      <c r="CW103" s="1619"/>
      <c r="CX103" s="1619"/>
      <c r="CY103" s="1619"/>
      <c r="CZ103" s="1619"/>
      <c r="DA103" s="1619"/>
      <c r="DB103" s="1619"/>
      <c r="DC103" s="1619"/>
      <c r="DD103" s="1619"/>
      <c r="DE103" s="1619"/>
      <c r="DF103" s="1619"/>
      <c r="DG103" s="1619"/>
      <c r="DH103" s="1619"/>
      <c r="DI103" s="1619"/>
      <c r="DJ103" s="1619"/>
      <c r="DK103" s="1619"/>
      <c r="DL103" s="1619"/>
      <c r="DM103" s="1619"/>
      <c r="DN103" s="1619"/>
      <c r="DO103" s="1619"/>
      <c r="DP103" s="1619"/>
      <c r="DQ103" s="1619"/>
      <c r="DR103" s="1619"/>
      <c r="DS103" s="1619"/>
      <c r="DT103" s="1619"/>
      <c r="DU103" s="1619"/>
      <c r="DV103" s="1619"/>
      <c r="DW103" s="1619"/>
      <c r="DX103" s="1619"/>
      <c r="DY103" s="1619"/>
      <c r="DZ103" s="1619"/>
      <c r="EA103" s="1619"/>
      <c r="EB103" s="1619"/>
      <c r="EC103" s="1619"/>
      <c r="ED103" s="1619"/>
      <c r="EE103" s="1619"/>
      <c r="EF103" s="1619"/>
      <c r="EG103" s="1619"/>
      <c r="EH103" s="1619"/>
      <c r="EI103" s="1619"/>
      <c r="EJ103" s="1619"/>
      <c r="EK103" s="1619"/>
      <c r="EL103" s="1619"/>
      <c r="EM103" s="1619"/>
      <c r="EN103" s="1619"/>
      <c r="EO103" s="1619"/>
      <c r="EP103" s="1619"/>
      <c r="EQ103" s="1619"/>
      <c r="ER103" s="1619"/>
      <c r="ES103" s="1619"/>
      <c r="ET103" s="1619"/>
      <c r="EU103" s="1619"/>
      <c r="EV103" s="1619"/>
      <c r="EW103" s="1619"/>
      <c r="EX103" s="1619"/>
      <c r="EY103" s="1619"/>
      <c r="EZ103" s="1619"/>
      <c r="FA103" s="1619"/>
      <c r="FB103" s="1619"/>
      <c r="FC103" s="1619"/>
      <c r="FD103" s="1619"/>
      <c r="FE103" s="1619"/>
      <c r="FF103" s="1619"/>
      <c r="FG103" s="1619"/>
      <c r="FH103" s="1619"/>
      <c r="FI103" s="1619"/>
      <c r="FJ103" s="1619"/>
      <c r="FK103" s="1619"/>
      <c r="FL103" s="1619"/>
      <c r="FM103" s="1619"/>
      <c r="FN103" s="1619"/>
      <c r="FO103" s="1619"/>
      <c r="FP103" s="1619"/>
      <c r="FQ103" s="1619"/>
      <c r="FR103" s="1619"/>
      <c r="FS103" s="1619"/>
      <c r="FT103" s="1619"/>
      <c r="FU103" s="1619"/>
      <c r="FV103" s="1619"/>
      <c r="FW103" s="1619"/>
      <c r="FX103" s="1619"/>
      <c r="FY103" s="1619"/>
      <c r="FZ103" s="1619"/>
      <c r="GA103" s="1619"/>
      <c r="GB103" s="1619"/>
      <c r="GC103" s="1619"/>
      <c r="GD103" s="1619"/>
      <c r="GE103" s="1619"/>
      <c r="GF103" s="1619"/>
      <c r="GG103" s="1619"/>
      <c r="GH103" s="1619"/>
      <c r="GI103" s="1619"/>
      <c r="GJ103" s="1619"/>
      <c r="GK103" s="1619"/>
      <c r="GL103" s="1619"/>
      <c r="GM103" s="1619"/>
      <c r="GN103" s="1619"/>
      <c r="GO103" s="1619"/>
      <c r="GP103" s="1619"/>
      <c r="GQ103" s="1619"/>
      <c r="GR103" s="1619"/>
      <c r="GS103" s="1619"/>
      <c r="GT103" s="1619"/>
      <c r="GU103" s="1619"/>
      <c r="GV103" s="1619"/>
      <c r="GW103" s="1619"/>
      <c r="GX103" s="1619"/>
      <c r="GY103" s="1619"/>
      <c r="GZ103" s="1619"/>
      <c r="HA103" s="1619"/>
      <c r="HB103" s="1619"/>
      <c r="HC103" s="1619"/>
      <c r="HD103" s="1619"/>
      <c r="HE103" s="1619"/>
      <c r="HF103" s="1619"/>
      <c r="HG103" s="1619"/>
      <c r="HH103" s="1619"/>
      <c r="HI103" s="1619"/>
      <c r="HJ103" s="1619"/>
      <c r="HK103" s="1619"/>
      <c r="HL103" s="1619"/>
      <c r="HM103" s="1619"/>
      <c r="HN103" s="1619"/>
      <c r="HO103" s="1619"/>
      <c r="HP103" s="1619"/>
      <c r="HQ103" s="1619"/>
      <c r="HR103" s="1619"/>
      <c r="HS103" s="1619"/>
      <c r="HT103" s="1619"/>
      <c r="HU103" s="1619"/>
      <c r="HV103" s="1619"/>
      <c r="HW103" s="1619"/>
      <c r="HX103" s="1619"/>
      <c r="HY103" s="1619"/>
      <c r="HZ103" s="1619"/>
      <c r="IA103" s="1619"/>
      <c r="IB103" s="1619"/>
      <c r="IC103" s="1619"/>
      <c r="ID103" s="1619"/>
      <c r="IE103" s="1619"/>
      <c r="IF103" s="1619"/>
      <c r="IG103" s="1619"/>
      <c r="IH103" s="1619"/>
      <c r="II103" s="1619"/>
      <c r="IJ103" s="1619"/>
      <c r="IK103" s="1619"/>
      <c r="IL103" s="1619"/>
      <c r="IM103" s="1619"/>
      <c r="IN103" s="1619"/>
      <c r="IO103" s="1619"/>
      <c r="IP103" s="1619"/>
      <c r="IQ103" s="1619"/>
      <c r="IR103" s="1619"/>
      <c r="IS103" s="1619"/>
      <c r="IT103" s="1619"/>
      <c r="IU103" s="1619"/>
      <c r="IV103" s="1619"/>
      <c r="IW103" s="1619"/>
      <c r="IX103" s="1619"/>
      <c r="IY103" s="1619"/>
      <c r="IZ103" s="1619"/>
      <c r="JA103" s="1619"/>
      <c r="JB103" s="1619"/>
      <c r="JC103" s="1619"/>
      <c r="JD103" s="1619"/>
      <c r="JE103" s="1619"/>
      <c r="JF103" s="1619"/>
      <c r="JG103" s="1619"/>
      <c r="JH103" s="1619"/>
      <c r="JI103" s="1619"/>
      <c r="JJ103" s="1619"/>
      <c r="JK103" s="1619"/>
      <c r="JL103" s="1619"/>
      <c r="JM103" s="1619"/>
      <c r="JN103" s="1619"/>
      <c r="JO103" s="1619"/>
      <c r="JP103" s="1619"/>
      <c r="JQ103" s="1619"/>
      <c r="JR103" s="1619"/>
      <c r="JS103" s="1619"/>
      <c r="JT103" s="1619"/>
      <c r="JU103" s="1619"/>
      <c r="JV103" s="1619"/>
      <c r="JW103" s="1619"/>
      <c r="JX103" s="1619"/>
      <c r="JY103" s="1619"/>
      <c r="JZ103" s="1619"/>
      <c r="KA103" s="1619"/>
      <c r="KB103" s="1619"/>
      <c r="KC103" s="1619"/>
      <c r="KD103" s="1619"/>
      <c r="KE103" s="1619"/>
      <c r="KF103" s="1619"/>
      <c r="KG103" s="1619"/>
      <c r="KH103" s="1619"/>
      <c r="KI103" s="1619"/>
      <c r="KJ103" s="1619"/>
      <c r="KK103" s="1619"/>
      <c r="KL103" s="1619"/>
      <c r="KM103" s="1619"/>
      <c r="KN103" s="1619"/>
      <c r="KO103" s="1619"/>
      <c r="KP103" s="1619"/>
      <c r="KQ103" s="1619"/>
      <c r="KR103" s="1619"/>
      <c r="KS103" s="1619"/>
      <c r="KT103" s="1619"/>
      <c r="KU103" s="1619"/>
      <c r="KV103" s="1619"/>
      <c r="KW103" s="1619"/>
      <c r="KX103" s="1619"/>
      <c r="KY103" s="1619"/>
      <c r="KZ103" s="1619"/>
      <c r="LA103" s="1619"/>
      <c r="LB103" s="1619"/>
      <c r="LC103" s="1619"/>
      <c r="LD103" s="1619"/>
      <c r="LE103" s="1619"/>
      <c r="LF103" s="1619"/>
      <c r="LG103" s="1619"/>
      <c r="LH103" s="1619"/>
      <c r="LI103" s="1619"/>
      <c r="LJ103" s="1619"/>
      <c r="LK103" s="1619"/>
      <c r="LL103" s="1619"/>
      <c r="LM103" s="1619"/>
      <c r="LN103" s="1619"/>
      <c r="LO103" s="1619"/>
      <c r="LP103" s="1619"/>
      <c r="LQ103" s="1619"/>
      <c r="LR103" s="1619"/>
      <c r="LS103" s="1619"/>
      <c r="LT103" s="1619"/>
      <c r="LU103" s="1619"/>
      <c r="LV103" s="1619"/>
      <c r="LW103" s="1619"/>
      <c r="LX103" s="1619"/>
      <c r="LY103" s="1619"/>
      <c r="LZ103" s="1619"/>
      <c r="MA103" s="1619"/>
      <c r="MB103" s="1619"/>
      <c r="MC103" s="1619"/>
      <c r="MD103" s="1619"/>
      <c r="ME103" s="1619"/>
      <c r="MF103" s="1619"/>
      <c r="MG103" s="1619"/>
      <c r="MH103" s="1619"/>
      <c r="MI103" s="1619"/>
      <c r="MJ103" s="1619"/>
      <c r="MK103" s="1619"/>
      <c r="ML103" s="1619"/>
      <c r="MM103" s="1619"/>
      <c r="MN103" s="1619"/>
      <c r="MO103" s="1619"/>
      <c r="MP103" s="1619"/>
      <c r="MQ103" s="1619"/>
      <c r="MR103" s="1619"/>
      <c r="MS103" s="1619"/>
      <c r="MT103" s="1619"/>
      <c r="MU103" s="1619"/>
      <c r="MV103" s="1619"/>
      <c r="MW103" s="1619"/>
      <c r="MX103" s="1619"/>
      <c r="MY103" s="1619"/>
      <c r="MZ103" s="1619"/>
      <c r="NA103" s="1619"/>
      <c r="NB103" s="1619"/>
      <c r="NC103" s="1619"/>
      <c r="ND103" s="1619"/>
      <c r="NE103" s="1619"/>
      <c r="NF103" s="1619"/>
      <c r="NG103" s="1619"/>
      <c r="NH103" s="1619"/>
      <c r="NI103" s="1619"/>
      <c r="NJ103" s="1619"/>
      <c r="NK103" s="1619"/>
      <c r="NL103" s="1619"/>
      <c r="NM103" s="1619"/>
      <c r="NN103" s="1619"/>
      <c r="NO103" s="1619"/>
      <c r="NP103" s="1619"/>
      <c r="NQ103" s="1619"/>
      <c r="NR103" s="1619"/>
      <c r="NS103" s="1619"/>
      <c r="NT103" s="1619"/>
      <c r="NU103" s="1619"/>
      <c r="NV103" s="1619"/>
      <c r="NW103" s="1619"/>
      <c r="NX103" s="1619"/>
      <c r="NY103" s="1619"/>
      <c r="NZ103" s="1619"/>
      <c r="OA103" s="1619"/>
      <c r="OB103" s="1619"/>
      <c r="OC103" s="1619"/>
      <c r="OD103" s="1619"/>
      <c r="OE103" s="345" t="s">
        <v>929</v>
      </c>
      <c r="OF103" s="345"/>
    </row>
    <row r="104" spans="1:396">
      <c r="A104" s="356">
        <f t="shared" si="52"/>
        <v>98</v>
      </c>
      <c r="B104" s="1618"/>
      <c r="C104" s="357">
        <f t="shared" si="27"/>
        <v>0</v>
      </c>
      <c r="D104" s="357">
        <f t="shared" si="27"/>
        <v>0</v>
      </c>
      <c r="E104" s="359">
        <f t="shared" si="41"/>
        <v>0</v>
      </c>
      <c r="F104" s="359">
        <f t="shared" si="28"/>
        <v>0</v>
      </c>
      <c r="G104" s="359">
        <f t="shared" si="42"/>
        <v>0</v>
      </c>
      <c r="H104" s="359">
        <f t="shared" si="29"/>
        <v>0</v>
      </c>
      <c r="I104" s="359">
        <f t="shared" si="43"/>
        <v>0</v>
      </c>
      <c r="J104" s="359">
        <f t="shared" si="30"/>
        <v>0</v>
      </c>
      <c r="K104" s="359">
        <f t="shared" si="44"/>
        <v>0</v>
      </c>
      <c r="L104" s="359">
        <f t="shared" si="31"/>
        <v>0</v>
      </c>
      <c r="M104" s="359">
        <f t="shared" si="45"/>
        <v>0</v>
      </c>
      <c r="N104" s="359">
        <f t="shared" si="32"/>
        <v>0</v>
      </c>
      <c r="O104" s="359">
        <f t="shared" si="46"/>
        <v>0</v>
      </c>
      <c r="P104" s="359">
        <f t="shared" si="33"/>
        <v>0</v>
      </c>
      <c r="Q104" s="359">
        <f t="shared" si="47"/>
        <v>0</v>
      </c>
      <c r="R104" s="359">
        <f t="shared" si="34"/>
        <v>0</v>
      </c>
      <c r="S104" s="359">
        <f t="shared" si="48"/>
        <v>0</v>
      </c>
      <c r="T104" s="359">
        <f t="shared" si="35"/>
        <v>0</v>
      </c>
      <c r="U104" s="359">
        <f t="shared" si="49"/>
        <v>0</v>
      </c>
      <c r="V104" s="359">
        <f t="shared" si="36"/>
        <v>0</v>
      </c>
      <c r="W104" s="359">
        <f t="shared" si="38"/>
        <v>0</v>
      </c>
      <c r="X104" s="359">
        <f t="shared" si="37"/>
        <v>0</v>
      </c>
      <c r="Y104" s="359">
        <f t="shared" si="39"/>
        <v>0</v>
      </c>
      <c r="Z104" s="359">
        <f t="shared" si="40"/>
        <v>0</v>
      </c>
      <c r="AA104" s="359">
        <f t="shared" si="50"/>
        <v>0</v>
      </c>
      <c r="AB104" s="359">
        <f t="shared" si="51"/>
        <v>0</v>
      </c>
      <c r="AC104" s="1619"/>
      <c r="AD104" s="1619"/>
      <c r="AE104" s="1619"/>
      <c r="AF104" s="1619"/>
      <c r="AG104" s="1619"/>
      <c r="AH104" s="1619"/>
      <c r="AI104" s="1619"/>
      <c r="AJ104" s="1619"/>
      <c r="AK104" s="1619"/>
      <c r="AL104" s="1619"/>
      <c r="AM104" s="1619"/>
      <c r="AN104" s="1619"/>
      <c r="AO104" s="1619"/>
      <c r="AP104" s="1619"/>
      <c r="AQ104" s="1619"/>
      <c r="AR104" s="1619"/>
      <c r="AS104" s="1619"/>
      <c r="AT104" s="1619"/>
      <c r="AU104" s="1619"/>
      <c r="AV104" s="1619"/>
      <c r="AW104" s="1619"/>
      <c r="AX104" s="1619"/>
      <c r="AY104" s="1619"/>
      <c r="AZ104" s="1619"/>
      <c r="BA104" s="1619"/>
      <c r="BB104" s="1619"/>
      <c r="BC104" s="1619"/>
      <c r="BD104" s="1619"/>
      <c r="BE104" s="1619"/>
      <c r="BF104" s="1619"/>
      <c r="BG104" s="1619"/>
      <c r="BH104" s="1619"/>
      <c r="BI104" s="1619"/>
      <c r="BJ104" s="1619"/>
      <c r="BK104" s="1619"/>
      <c r="BL104" s="1619"/>
      <c r="BM104" s="1619"/>
      <c r="BN104" s="1619"/>
      <c r="BO104" s="1619"/>
      <c r="BP104" s="1619"/>
      <c r="BQ104" s="1619"/>
      <c r="BR104" s="1619"/>
      <c r="BS104" s="1619"/>
      <c r="BT104" s="1619"/>
      <c r="BU104" s="1619"/>
      <c r="BV104" s="1619"/>
      <c r="BW104" s="1619"/>
      <c r="BX104" s="1619"/>
      <c r="BY104" s="1619"/>
      <c r="BZ104" s="1619"/>
      <c r="CA104" s="1619"/>
      <c r="CB104" s="1619"/>
      <c r="CC104" s="1619"/>
      <c r="CD104" s="1619"/>
      <c r="CE104" s="1619"/>
      <c r="CF104" s="1619"/>
      <c r="CG104" s="1619"/>
      <c r="CH104" s="1619"/>
      <c r="CI104" s="1619"/>
      <c r="CJ104" s="1619"/>
      <c r="CK104" s="1619"/>
      <c r="CL104" s="1619"/>
      <c r="CM104" s="1619"/>
      <c r="CN104" s="1619"/>
      <c r="CO104" s="1619"/>
      <c r="CP104" s="1619"/>
      <c r="CQ104" s="1619"/>
      <c r="CR104" s="1619"/>
      <c r="CS104" s="1619"/>
      <c r="CT104" s="1619"/>
      <c r="CU104" s="1619"/>
      <c r="CV104" s="1619"/>
      <c r="CW104" s="1619"/>
      <c r="CX104" s="1619"/>
      <c r="CY104" s="1619"/>
      <c r="CZ104" s="1619"/>
      <c r="DA104" s="1619"/>
      <c r="DB104" s="1619"/>
      <c r="DC104" s="1619"/>
      <c r="DD104" s="1619"/>
      <c r="DE104" s="1619"/>
      <c r="DF104" s="1619"/>
      <c r="DG104" s="1619"/>
      <c r="DH104" s="1619"/>
      <c r="DI104" s="1619"/>
      <c r="DJ104" s="1619"/>
      <c r="DK104" s="1619"/>
      <c r="DL104" s="1619"/>
      <c r="DM104" s="1619"/>
      <c r="DN104" s="1619"/>
      <c r="DO104" s="1619"/>
      <c r="DP104" s="1619"/>
      <c r="DQ104" s="1619"/>
      <c r="DR104" s="1619"/>
      <c r="DS104" s="1619"/>
      <c r="DT104" s="1619"/>
      <c r="DU104" s="1619"/>
      <c r="DV104" s="1619"/>
      <c r="DW104" s="1619"/>
      <c r="DX104" s="1619"/>
      <c r="DY104" s="1619"/>
      <c r="DZ104" s="1619"/>
      <c r="EA104" s="1619"/>
      <c r="EB104" s="1619"/>
      <c r="EC104" s="1619"/>
      <c r="ED104" s="1619"/>
      <c r="EE104" s="1619"/>
      <c r="EF104" s="1619"/>
      <c r="EG104" s="1619"/>
      <c r="EH104" s="1619"/>
      <c r="EI104" s="1619"/>
      <c r="EJ104" s="1619"/>
      <c r="EK104" s="1619"/>
      <c r="EL104" s="1619"/>
      <c r="EM104" s="1619"/>
      <c r="EN104" s="1619"/>
      <c r="EO104" s="1619"/>
      <c r="EP104" s="1619"/>
      <c r="EQ104" s="1619"/>
      <c r="ER104" s="1619"/>
      <c r="ES104" s="1619"/>
      <c r="ET104" s="1619"/>
      <c r="EU104" s="1619"/>
      <c r="EV104" s="1619"/>
      <c r="EW104" s="1619"/>
      <c r="EX104" s="1619"/>
      <c r="EY104" s="1619"/>
      <c r="EZ104" s="1619"/>
      <c r="FA104" s="1619"/>
      <c r="FB104" s="1619"/>
      <c r="FC104" s="1619"/>
      <c r="FD104" s="1619"/>
      <c r="FE104" s="1619"/>
      <c r="FF104" s="1619"/>
      <c r="FG104" s="1619"/>
      <c r="FH104" s="1619"/>
      <c r="FI104" s="1619"/>
      <c r="FJ104" s="1619"/>
      <c r="FK104" s="1619"/>
      <c r="FL104" s="1619"/>
      <c r="FM104" s="1619"/>
      <c r="FN104" s="1619"/>
      <c r="FO104" s="1619"/>
      <c r="FP104" s="1619"/>
      <c r="FQ104" s="1619"/>
      <c r="FR104" s="1619"/>
      <c r="FS104" s="1619"/>
      <c r="FT104" s="1619"/>
      <c r="FU104" s="1619"/>
      <c r="FV104" s="1619"/>
      <c r="FW104" s="1619"/>
      <c r="FX104" s="1619"/>
      <c r="FY104" s="1619"/>
      <c r="FZ104" s="1619"/>
      <c r="GA104" s="1619"/>
      <c r="GB104" s="1619"/>
      <c r="GC104" s="1619"/>
      <c r="GD104" s="1619"/>
      <c r="GE104" s="1619"/>
      <c r="GF104" s="1619"/>
      <c r="GG104" s="1619"/>
      <c r="GH104" s="1619"/>
      <c r="GI104" s="1619"/>
      <c r="GJ104" s="1619"/>
      <c r="GK104" s="1619"/>
      <c r="GL104" s="1619"/>
      <c r="GM104" s="1619"/>
      <c r="GN104" s="1619"/>
      <c r="GO104" s="1619"/>
      <c r="GP104" s="1619"/>
      <c r="GQ104" s="1619"/>
      <c r="GR104" s="1619"/>
      <c r="GS104" s="1619"/>
      <c r="GT104" s="1619"/>
      <c r="GU104" s="1619"/>
      <c r="GV104" s="1619"/>
      <c r="GW104" s="1619"/>
      <c r="GX104" s="1619"/>
      <c r="GY104" s="1619"/>
      <c r="GZ104" s="1619"/>
      <c r="HA104" s="1619"/>
      <c r="HB104" s="1619"/>
      <c r="HC104" s="1619"/>
      <c r="HD104" s="1619"/>
      <c r="HE104" s="1619"/>
      <c r="HF104" s="1619"/>
      <c r="HG104" s="1619"/>
      <c r="HH104" s="1619"/>
      <c r="HI104" s="1619"/>
      <c r="HJ104" s="1619"/>
      <c r="HK104" s="1619"/>
      <c r="HL104" s="1619"/>
      <c r="HM104" s="1619"/>
      <c r="HN104" s="1619"/>
      <c r="HO104" s="1619"/>
      <c r="HP104" s="1619"/>
      <c r="HQ104" s="1619"/>
      <c r="HR104" s="1619"/>
      <c r="HS104" s="1619"/>
      <c r="HT104" s="1619"/>
      <c r="HU104" s="1619"/>
      <c r="HV104" s="1619"/>
      <c r="HW104" s="1619"/>
      <c r="HX104" s="1619"/>
      <c r="HY104" s="1619"/>
      <c r="HZ104" s="1619"/>
      <c r="IA104" s="1619"/>
      <c r="IB104" s="1619"/>
      <c r="IC104" s="1619"/>
      <c r="ID104" s="1619"/>
      <c r="IE104" s="1619"/>
      <c r="IF104" s="1619"/>
      <c r="IG104" s="1619"/>
      <c r="IH104" s="1619"/>
      <c r="II104" s="1619"/>
      <c r="IJ104" s="1619"/>
      <c r="IK104" s="1619"/>
      <c r="IL104" s="1619"/>
      <c r="IM104" s="1619"/>
      <c r="IN104" s="1619"/>
      <c r="IO104" s="1619"/>
      <c r="IP104" s="1619"/>
      <c r="IQ104" s="1619"/>
      <c r="IR104" s="1619"/>
      <c r="IS104" s="1619"/>
      <c r="IT104" s="1619"/>
      <c r="IU104" s="1619"/>
      <c r="IV104" s="1619"/>
      <c r="IW104" s="1619"/>
      <c r="IX104" s="1619"/>
      <c r="IY104" s="1619"/>
      <c r="IZ104" s="1619"/>
      <c r="JA104" s="1619"/>
      <c r="JB104" s="1619"/>
      <c r="JC104" s="1619"/>
      <c r="JD104" s="1619"/>
      <c r="JE104" s="1619"/>
      <c r="JF104" s="1619"/>
      <c r="JG104" s="1619"/>
      <c r="JH104" s="1619"/>
      <c r="JI104" s="1619"/>
      <c r="JJ104" s="1619"/>
      <c r="JK104" s="1619"/>
      <c r="JL104" s="1619"/>
      <c r="JM104" s="1619"/>
      <c r="JN104" s="1619"/>
      <c r="JO104" s="1619"/>
      <c r="JP104" s="1619"/>
      <c r="JQ104" s="1619"/>
      <c r="JR104" s="1619"/>
      <c r="JS104" s="1619"/>
      <c r="JT104" s="1619"/>
      <c r="JU104" s="1619"/>
      <c r="JV104" s="1619"/>
      <c r="JW104" s="1619"/>
      <c r="JX104" s="1619"/>
      <c r="JY104" s="1619"/>
      <c r="JZ104" s="1619"/>
      <c r="KA104" s="1619"/>
      <c r="KB104" s="1619"/>
      <c r="KC104" s="1619"/>
      <c r="KD104" s="1619"/>
      <c r="KE104" s="1619"/>
      <c r="KF104" s="1619"/>
      <c r="KG104" s="1619"/>
      <c r="KH104" s="1619"/>
      <c r="KI104" s="1619"/>
      <c r="KJ104" s="1619"/>
      <c r="KK104" s="1619"/>
      <c r="KL104" s="1619"/>
      <c r="KM104" s="1619"/>
      <c r="KN104" s="1619"/>
      <c r="KO104" s="1619"/>
      <c r="KP104" s="1619"/>
      <c r="KQ104" s="1619"/>
      <c r="KR104" s="1619"/>
      <c r="KS104" s="1619"/>
      <c r="KT104" s="1619"/>
      <c r="KU104" s="1619"/>
      <c r="KV104" s="1619"/>
      <c r="KW104" s="1619"/>
      <c r="KX104" s="1619"/>
      <c r="KY104" s="1619"/>
      <c r="KZ104" s="1619"/>
      <c r="LA104" s="1619"/>
      <c r="LB104" s="1619"/>
      <c r="LC104" s="1619"/>
      <c r="LD104" s="1619"/>
      <c r="LE104" s="1619"/>
      <c r="LF104" s="1619"/>
      <c r="LG104" s="1619"/>
      <c r="LH104" s="1619"/>
      <c r="LI104" s="1619"/>
      <c r="LJ104" s="1619"/>
      <c r="LK104" s="1619"/>
      <c r="LL104" s="1619"/>
      <c r="LM104" s="1619"/>
      <c r="LN104" s="1619"/>
      <c r="LO104" s="1619"/>
      <c r="LP104" s="1619"/>
      <c r="LQ104" s="1619"/>
      <c r="LR104" s="1619"/>
      <c r="LS104" s="1619"/>
      <c r="LT104" s="1619"/>
      <c r="LU104" s="1619"/>
      <c r="LV104" s="1619"/>
      <c r="LW104" s="1619"/>
      <c r="LX104" s="1619"/>
      <c r="LY104" s="1619"/>
      <c r="LZ104" s="1619"/>
      <c r="MA104" s="1619"/>
      <c r="MB104" s="1619"/>
      <c r="MC104" s="1619"/>
      <c r="MD104" s="1619"/>
      <c r="ME104" s="1619"/>
      <c r="MF104" s="1619"/>
      <c r="MG104" s="1619"/>
      <c r="MH104" s="1619"/>
      <c r="MI104" s="1619"/>
      <c r="MJ104" s="1619"/>
      <c r="MK104" s="1619"/>
      <c r="ML104" s="1619"/>
      <c r="MM104" s="1619"/>
      <c r="MN104" s="1619"/>
      <c r="MO104" s="1619"/>
      <c r="MP104" s="1619"/>
      <c r="MQ104" s="1619"/>
      <c r="MR104" s="1619"/>
      <c r="MS104" s="1619"/>
      <c r="MT104" s="1619"/>
      <c r="MU104" s="1619"/>
      <c r="MV104" s="1619"/>
      <c r="MW104" s="1619"/>
      <c r="MX104" s="1619"/>
      <c r="MY104" s="1619"/>
      <c r="MZ104" s="1619"/>
      <c r="NA104" s="1619"/>
      <c r="NB104" s="1619"/>
      <c r="NC104" s="1619"/>
      <c r="ND104" s="1619"/>
      <c r="NE104" s="1619"/>
      <c r="NF104" s="1619"/>
      <c r="NG104" s="1619"/>
      <c r="NH104" s="1619"/>
      <c r="NI104" s="1619"/>
      <c r="NJ104" s="1619"/>
      <c r="NK104" s="1619"/>
      <c r="NL104" s="1619"/>
      <c r="NM104" s="1619"/>
      <c r="NN104" s="1619"/>
      <c r="NO104" s="1619"/>
      <c r="NP104" s="1619"/>
      <c r="NQ104" s="1619"/>
      <c r="NR104" s="1619"/>
      <c r="NS104" s="1619"/>
      <c r="NT104" s="1619"/>
      <c r="NU104" s="1619"/>
      <c r="NV104" s="1619"/>
      <c r="NW104" s="1619"/>
      <c r="NX104" s="1619"/>
      <c r="NY104" s="1619"/>
      <c r="NZ104" s="1619"/>
      <c r="OA104" s="1619"/>
      <c r="OB104" s="1619"/>
      <c r="OC104" s="1619"/>
      <c r="OD104" s="1619"/>
      <c r="OE104" s="345" t="s">
        <v>929</v>
      </c>
      <c r="OF104" s="345"/>
    </row>
    <row r="105" spans="1:396">
      <c r="A105" s="356">
        <f t="shared" si="52"/>
        <v>99</v>
      </c>
      <c r="B105" s="1618"/>
      <c r="C105" s="357">
        <f t="shared" si="27"/>
        <v>0</v>
      </c>
      <c r="D105" s="357">
        <f t="shared" si="27"/>
        <v>0</v>
      </c>
      <c r="E105" s="359">
        <f t="shared" si="41"/>
        <v>0</v>
      </c>
      <c r="F105" s="359">
        <f t="shared" si="28"/>
        <v>0</v>
      </c>
      <c r="G105" s="359">
        <f t="shared" si="42"/>
        <v>0</v>
      </c>
      <c r="H105" s="359">
        <f t="shared" si="29"/>
        <v>0</v>
      </c>
      <c r="I105" s="359">
        <f t="shared" si="43"/>
        <v>0</v>
      </c>
      <c r="J105" s="359">
        <f t="shared" si="30"/>
        <v>0</v>
      </c>
      <c r="K105" s="359">
        <f t="shared" si="44"/>
        <v>0</v>
      </c>
      <c r="L105" s="359">
        <f t="shared" si="31"/>
        <v>0</v>
      </c>
      <c r="M105" s="359">
        <f t="shared" si="45"/>
        <v>0</v>
      </c>
      <c r="N105" s="359">
        <f t="shared" si="32"/>
        <v>0</v>
      </c>
      <c r="O105" s="359">
        <f t="shared" si="46"/>
        <v>0</v>
      </c>
      <c r="P105" s="359">
        <f t="shared" si="33"/>
        <v>0</v>
      </c>
      <c r="Q105" s="359">
        <f t="shared" si="47"/>
        <v>0</v>
      </c>
      <c r="R105" s="359">
        <f t="shared" si="34"/>
        <v>0</v>
      </c>
      <c r="S105" s="359">
        <f t="shared" si="48"/>
        <v>0</v>
      </c>
      <c r="T105" s="359">
        <f t="shared" si="35"/>
        <v>0</v>
      </c>
      <c r="U105" s="359">
        <f t="shared" si="49"/>
        <v>0</v>
      </c>
      <c r="V105" s="359">
        <f t="shared" si="36"/>
        <v>0</v>
      </c>
      <c r="W105" s="359">
        <f t="shared" si="38"/>
        <v>0</v>
      </c>
      <c r="X105" s="359">
        <f t="shared" si="37"/>
        <v>0</v>
      </c>
      <c r="Y105" s="359">
        <f t="shared" si="39"/>
        <v>0</v>
      </c>
      <c r="Z105" s="359">
        <f t="shared" si="40"/>
        <v>0</v>
      </c>
      <c r="AA105" s="359">
        <f t="shared" si="50"/>
        <v>0</v>
      </c>
      <c r="AB105" s="359">
        <f t="shared" si="51"/>
        <v>0</v>
      </c>
      <c r="AC105" s="1619"/>
      <c r="AD105" s="1619"/>
      <c r="AE105" s="1619"/>
      <c r="AF105" s="1619"/>
      <c r="AG105" s="1619"/>
      <c r="AH105" s="1619"/>
      <c r="AI105" s="1619"/>
      <c r="AJ105" s="1619"/>
      <c r="AK105" s="1619"/>
      <c r="AL105" s="1619"/>
      <c r="AM105" s="1619"/>
      <c r="AN105" s="1619"/>
      <c r="AO105" s="1619"/>
      <c r="AP105" s="1619"/>
      <c r="AQ105" s="1619"/>
      <c r="AR105" s="1619"/>
      <c r="AS105" s="1619"/>
      <c r="AT105" s="1619"/>
      <c r="AU105" s="1619"/>
      <c r="AV105" s="1619"/>
      <c r="AW105" s="1619"/>
      <c r="AX105" s="1619"/>
      <c r="AY105" s="1619"/>
      <c r="AZ105" s="1619"/>
      <c r="BA105" s="1619"/>
      <c r="BB105" s="1619"/>
      <c r="BC105" s="1619"/>
      <c r="BD105" s="1619"/>
      <c r="BE105" s="1619"/>
      <c r="BF105" s="1619"/>
      <c r="BG105" s="1619"/>
      <c r="BH105" s="1619"/>
      <c r="BI105" s="1619"/>
      <c r="BJ105" s="1619"/>
      <c r="BK105" s="1619"/>
      <c r="BL105" s="1619"/>
      <c r="BM105" s="1619"/>
      <c r="BN105" s="1619"/>
      <c r="BO105" s="1619"/>
      <c r="BP105" s="1619"/>
      <c r="BQ105" s="1619"/>
      <c r="BR105" s="1619"/>
      <c r="BS105" s="1619"/>
      <c r="BT105" s="1619"/>
      <c r="BU105" s="1619"/>
      <c r="BV105" s="1619"/>
      <c r="BW105" s="1619"/>
      <c r="BX105" s="1619"/>
      <c r="BY105" s="1619"/>
      <c r="BZ105" s="1619"/>
      <c r="CA105" s="1619"/>
      <c r="CB105" s="1619"/>
      <c r="CC105" s="1619"/>
      <c r="CD105" s="1619"/>
      <c r="CE105" s="1619"/>
      <c r="CF105" s="1619"/>
      <c r="CG105" s="1619"/>
      <c r="CH105" s="1619"/>
      <c r="CI105" s="1619"/>
      <c r="CJ105" s="1619"/>
      <c r="CK105" s="1619"/>
      <c r="CL105" s="1619"/>
      <c r="CM105" s="1619"/>
      <c r="CN105" s="1619"/>
      <c r="CO105" s="1619"/>
      <c r="CP105" s="1619"/>
      <c r="CQ105" s="1619"/>
      <c r="CR105" s="1619"/>
      <c r="CS105" s="1619"/>
      <c r="CT105" s="1619"/>
      <c r="CU105" s="1619"/>
      <c r="CV105" s="1619"/>
      <c r="CW105" s="1619"/>
      <c r="CX105" s="1619"/>
      <c r="CY105" s="1619"/>
      <c r="CZ105" s="1619"/>
      <c r="DA105" s="1619"/>
      <c r="DB105" s="1619"/>
      <c r="DC105" s="1619"/>
      <c r="DD105" s="1619"/>
      <c r="DE105" s="1619"/>
      <c r="DF105" s="1619"/>
      <c r="DG105" s="1619"/>
      <c r="DH105" s="1619"/>
      <c r="DI105" s="1619"/>
      <c r="DJ105" s="1619"/>
      <c r="DK105" s="1619"/>
      <c r="DL105" s="1619"/>
      <c r="DM105" s="1619"/>
      <c r="DN105" s="1619"/>
      <c r="DO105" s="1619"/>
      <c r="DP105" s="1619"/>
      <c r="DQ105" s="1619"/>
      <c r="DR105" s="1619"/>
      <c r="DS105" s="1619"/>
      <c r="DT105" s="1619"/>
      <c r="DU105" s="1619"/>
      <c r="DV105" s="1619"/>
      <c r="DW105" s="1619"/>
      <c r="DX105" s="1619"/>
      <c r="DY105" s="1619"/>
      <c r="DZ105" s="1619"/>
      <c r="EA105" s="1619"/>
      <c r="EB105" s="1619"/>
      <c r="EC105" s="1619"/>
      <c r="ED105" s="1619"/>
      <c r="EE105" s="1619"/>
      <c r="EF105" s="1619"/>
      <c r="EG105" s="1619"/>
      <c r="EH105" s="1619"/>
      <c r="EI105" s="1619"/>
      <c r="EJ105" s="1619"/>
      <c r="EK105" s="1619"/>
      <c r="EL105" s="1619"/>
      <c r="EM105" s="1619"/>
      <c r="EN105" s="1619"/>
      <c r="EO105" s="1619"/>
      <c r="EP105" s="1619"/>
      <c r="EQ105" s="1619"/>
      <c r="ER105" s="1619"/>
      <c r="ES105" s="1619"/>
      <c r="ET105" s="1619"/>
      <c r="EU105" s="1619"/>
      <c r="EV105" s="1619"/>
      <c r="EW105" s="1619"/>
      <c r="EX105" s="1619"/>
      <c r="EY105" s="1619"/>
      <c r="EZ105" s="1619"/>
      <c r="FA105" s="1619"/>
      <c r="FB105" s="1619"/>
      <c r="FC105" s="1619"/>
      <c r="FD105" s="1619"/>
      <c r="FE105" s="1619"/>
      <c r="FF105" s="1619"/>
      <c r="FG105" s="1619"/>
      <c r="FH105" s="1619"/>
      <c r="FI105" s="1619"/>
      <c r="FJ105" s="1619"/>
      <c r="FK105" s="1619"/>
      <c r="FL105" s="1619"/>
      <c r="FM105" s="1619"/>
      <c r="FN105" s="1619"/>
      <c r="FO105" s="1619"/>
      <c r="FP105" s="1619"/>
      <c r="FQ105" s="1619"/>
      <c r="FR105" s="1619"/>
      <c r="FS105" s="1619"/>
      <c r="FT105" s="1619"/>
      <c r="FU105" s="1619"/>
      <c r="FV105" s="1619"/>
      <c r="FW105" s="1619"/>
      <c r="FX105" s="1619"/>
      <c r="FY105" s="1619"/>
      <c r="FZ105" s="1619"/>
      <c r="GA105" s="1619"/>
      <c r="GB105" s="1619"/>
      <c r="GC105" s="1619"/>
      <c r="GD105" s="1619"/>
      <c r="GE105" s="1619"/>
      <c r="GF105" s="1619"/>
      <c r="GG105" s="1619"/>
      <c r="GH105" s="1619"/>
      <c r="GI105" s="1619"/>
      <c r="GJ105" s="1619"/>
      <c r="GK105" s="1619"/>
      <c r="GL105" s="1619"/>
      <c r="GM105" s="1619"/>
      <c r="GN105" s="1619"/>
      <c r="GO105" s="1619"/>
      <c r="GP105" s="1619"/>
      <c r="GQ105" s="1619"/>
      <c r="GR105" s="1619"/>
      <c r="GS105" s="1619"/>
      <c r="GT105" s="1619"/>
      <c r="GU105" s="1619"/>
      <c r="GV105" s="1619"/>
      <c r="GW105" s="1619"/>
      <c r="GX105" s="1619"/>
      <c r="GY105" s="1619"/>
      <c r="GZ105" s="1619"/>
      <c r="HA105" s="1619"/>
      <c r="HB105" s="1619"/>
      <c r="HC105" s="1619"/>
      <c r="HD105" s="1619"/>
      <c r="HE105" s="1619"/>
      <c r="HF105" s="1619"/>
      <c r="HG105" s="1619"/>
      <c r="HH105" s="1619"/>
      <c r="HI105" s="1619"/>
      <c r="HJ105" s="1619"/>
      <c r="HK105" s="1619"/>
      <c r="HL105" s="1619"/>
      <c r="HM105" s="1619"/>
      <c r="HN105" s="1619"/>
      <c r="HO105" s="1619"/>
      <c r="HP105" s="1619"/>
      <c r="HQ105" s="1619"/>
      <c r="HR105" s="1619"/>
      <c r="HS105" s="1619"/>
      <c r="HT105" s="1619"/>
      <c r="HU105" s="1619"/>
      <c r="HV105" s="1619"/>
      <c r="HW105" s="1619"/>
      <c r="HX105" s="1619"/>
      <c r="HY105" s="1619"/>
      <c r="HZ105" s="1619"/>
      <c r="IA105" s="1619"/>
      <c r="IB105" s="1619"/>
      <c r="IC105" s="1619"/>
      <c r="ID105" s="1619"/>
      <c r="IE105" s="1619"/>
      <c r="IF105" s="1619"/>
      <c r="IG105" s="1619"/>
      <c r="IH105" s="1619"/>
      <c r="II105" s="1619"/>
      <c r="IJ105" s="1619"/>
      <c r="IK105" s="1619"/>
      <c r="IL105" s="1619"/>
      <c r="IM105" s="1619"/>
      <c r="IN105" s="1619"/>
      <c r="IO105" s="1619"/>
      <c r="IP105" s="1619"/>
      <c r="IQ105" s="1619"/>
      <c r="IR105" s="1619"/>
      <c r="IS105" s="1619"/>
      <c r="IT105" s="1619"/>
      <c r="IU105" s="1619"/>
      <c r="IV105" s="1619"/>
      <c r="IW105" s="1619"/>
      <c r="IX105" s="1619"/>
      <c r="IY105" s="1619"/>
      <c r="IZ105" s="1619"/>
      <c r="JA105" s="1619"/>
      <c r="JB105" s="1619"/>
      <c r="JC105" s="1619"/>
      <c r="JD105" s="1619"/>
      <c r="JE105" s="1619"/>
      <c r="JF105" s="1619"/>
      <c r="JG105" s="1619"/>
      <c r="JH105" s="1619"/>
      <c r="JI105" s="1619"/>
      <c r="JJ105" s="1619"/>
      <c r="JK105" s="1619"/>
      <c r="JL105" s="1619"/>
      <c r="JM105" s="1619"/>
      <c r="JN105" s="1619"/>
      <c r="JO105" s="1619"/>
      <c r="JP105" s="1619"/>
      <c r="JQ105" s="1619"/>
      <c r="JR105" s="1619"/>
      <c r="JS105" s="1619"/>
      <c r="JT105" s="1619"/>
      <c r="JU105" s="1619"/>
      <c r="JV105" s="1619"/>
      <c r="JW105" s="1619"/>
      <c r="JX105" s="1619"/>
      <c r="JY105" s="1619"/>
      <c r="JZ105" s="1619"/>
      <c r="KA105" s="1619"/>
      <c r="KB105" s="1619"/>
      <c r="KC105" s="1619"/>
      <c r="KD105" s="1619"/>
      <c r="KE105" s="1619"/>
      <c r="KF105" s="1619"/>
      <c r="KG105" s="1619"/>
      <c r="KH105" s="1619"/>
      <c r="KI105" s="1619"/>
      <c r="KJ105" s="1619"/>
      <c r="KK105" s="1619"/>
      <c r="KL105" s="1619"/>
      <c r="KM105" s="1619"/>
      <c r="KN105" s="1619"/>
      <c r="KO105" s="1619"/>
      <c r="KP105" s="1619"/>
      <c r="KQ105" s="1619"/>
      <c r="KR105" s="1619"/>
      <c r="KS105" s="1619"/>
      <c r="KT105" s="1619"/>
      <c r="KU105" s="1619"/>
      <c r="KV105" s="1619"/>
      <c r="KW105" s="1619"/>
      <c r="KX105" s="1619"/>
      <c r="KY105" s="1619"/>
      <c r="KZ105" s="1619"/>
      <c r="LA105" s="1619"/>
      <c r="LB105" s="1619"/>
      <c r="LC105" s="1619"/>
      <c r="LD105" s="1619"/>
      <c r="LE105" s="1619"/>
      <c r="LF105" s="1619"/>
      <c r="LG105" s="1619"/>
      <c r="LH105" s="1619"/>
      <c r="LI105" s="1619"/>
      <c r="LJ105" s="1619"/>
      <c r="LK105" s="1619"/>
      <c r="LL105" s="1619"/>
      <c r="LM105" s="1619"/>
      <c r="LN105" s="1619"/>
      <c r="LO105" s="1619"/>
      <c r="LP105" s="1619"/>
      <c r="LQ105" s="1619"/>
      <c r="LR105" s="1619"/>
      <c r="LS105" s="1619"/>
      <c r="LT105" s="1619"/>
      <c r="LU105" s="1619"/>
      <c r="LV105" s="1619"/>
      <c r="LW105" s="1619"/>
      <c r="LX105" s="1619"/>
      <c r="LY105" s="1619"/>
      <c r="LZ105" s="1619"/>
      <c r="MA105" s="1619"/>
      <c r="MB105" s="1619"/>
      <c r="MC105" s="1619"/>
      <c r="MD105" s="1619"/>
      <c r="ME105" s="1619"/>
      <c r="MF105" s="1619"/>
      <c r="MG105" s="1619"/>
      <c r="MH105" s="1619"/>
      <c r="MI105" s="1619"/>
      <c r="MJ105" s="1619"/>
      <c r="MK105" s="1619"/>
      <c r="ML105" s="1619"/>
      <c r="MM105" s="1619"/>
      <c r="MN105" s="1619"/>
      <c r="MO105" s="1619"/>
      <c r="MP105" s="1619"/>
      <c r="MQ105" s="1619"/>
      <c r="MR105" s="1619"/>
      <c r="MS105" s="1619"/>
      <c r="MT105" s="1619"/>
      <c r="MU105" s="1619"/>
      <c r="MV105" s="1619"/>
      <c r="MW105" s="1619"/>
      <c r="MX105" s="1619"/>
      <c r="MY105" s="1619"/>
      <c r="MZ105" s="1619"/>
      <c r="NA105" s="1619"/>
      <c r="NB105" s="1619"/>
      <c r="NC105" s="1619"/>
      <c r="ND105" s="1619"/>
      <c r="NE105" s="1619"/>
      <c r="NF105" s="1619"/>
      <c r="NG105" s="1619"/>
      <c r="NH105" s="1619"/>
      <c r="NI105" s="1619"/>
      <c r="NJ105" s="1619"/>
      <c r="NK105" s="1619"/>
      <c r="NL105" s="1619"/>
      <c r="NM105" s="1619"/>
      <c r="NN105" s="1619"/>
      <c r="NO105" s="1619"/>
      <c r="NP105" s="1619"/>
      <c r="NQ105" s="1619"/>
      <c r="NR105" s="1619"/>
      <c r="NS105" s="1619"/>
      <c r="NT105" s="1619"/>
      <c r="NU105" s="1619"/>
      <c r="NV105" s="1619"/>
      <c r="NW105" s="1619"/>
      <c r="NX105" s="1619"/>
      <c r="NY105" s="1619"/>
      <c r="NZ105" s="1619"/>
      <c r="OA105" s="1619"/>
      <c r="OB105" s="1619"/>
      <c r="OC105" s="1619"/>
      <c r="OD105" s="1619"/>
      <c r="OE105" s="345" t="s">
        <v>929</v>
      </c>
      <c r="OF105" s="345"/>
    </row>
    <row r="106" spans="1:396">
      <c r="A106" s="356">
        <f t="shared" si="52"/>
        <v>100</v>
      </c>
      <c r="B106" s="1618"/>
      <c r="C106" s="357">
        <f t="shared" si="27"/>
        <v>0</v>
      </c>
      <c r="D106" s="357">
        <f t="shared" si="27"/>
        <v>0</v>
      </c>
      <c r="E106" s="359">
        <f t="shared" si="41"/>
        <v>0</v>
      </c>
      <c r="F106" s="359">
        <f>SUM(AC106:BF106)</f>
        <v>0</v>
      </c>
      <c r="G106" s="359">
        <f t="shared" si="42"/>
        <v>0</v>
      </c>
      <c r="H106" s="359">
        <f t="shared" si="29"/>
        <v>0</v>
      </c>
      <c r="I106" s="359">
        <f t="shared" si="43"/>
        <v>0</v>
      </c>
      <c r="J106" s="359">
        <f t="shared" si="30"/>
        <v>0</v>
      </c>
      <c r="K106" s="359">
        <f t="shared" si="44"/>
        <v>0</v>
      </c>
      <c r="L106" s="359">
        <f t="shared" si="31"/>
        <v>0</v>
      </c>
      <c r="M106" s="359">
        <f t="shared" si="45"/>
        <v>0</v>
      </c>
      <c r="N106" s="359">
        <f t="shared" si="32"/>
        <v>0</v>
      </c>
      <c r="O106" s="359">
        <f t="shared" si="46"/>
        <v>0</v>
      </c>
      <c r="P106" s="359">
        <f t="shared" si="33"/>
        <v>0</v>
      </c>
      <c r="Q106" s="359">
        <f t="shared" si="47"/>
        <v>0</v>
      </c>
      <c r="R106" s="359">
        <f t="shared" si="34"/>
        <v>0</v>
      </c>
      <c r="S106" s="359">
        <f t="shared" si="48"/>
        <v>0</v>
      </c>
      <c r="T106" s="359">
        <f t="shared" si="35"/>
        <v>0</v>
      </c>
      <c r="U106" s="359">
        <f t="shared" si="49"/>
        <v>0</v>
      </c>
      <c r="V106" s="359">
        <f t="shared" si="36"/>
        <v>0</v>
      </c>
      <c r="W106" s="359">
        <f t="shared" si="38"/>
        <v>0</v>
      </c>
      <c r="X106" s="359">
        <f t="shared" si="37"/>
        <v>0</v>
      </c>
      <c r="Y106" s="359">
        <f t="shared" si="39"/>
        <v>0</v>
      </c>
      <c r="Z106" s="359">
        <f t="shared" si="40"/>
        <v>0</v>
      </c>
      <c r="AA106" s="359">
        <f t="shared" si="50"/>
        <v>0</v>
      </c>
      <c r="AB106" s="359">
        <f t="shared" si="51"/>
        <v>0</v>
      </c>
      <c r="AC106" s="1619"/>
      <c r="AD106" s="1619"/>
      <c r="AE106" s="1619"/>
      <c r="AF106" s="1619"/>
      <c r="AG106" s="1619"/>
      <c r="AH106" s="1619"/>
      <c r="AI106" s="1619"/>
      <c r="AJ106" s="1619"/>
      <c r="AK106" s="1619"/>
      <c r="AL106" s="1619"/>
      <c r="AM106" s="1619"/>
      <c r="AN106" s="1619"/>
      <c r="AO106" s="1619"/>
      <c r="AP106" s="1619"/>
      <c r="AQ106" s="1619"/>
      <c r="AR106" s="1619"/>
      <c r="AS106" s="1619"/>
      <c r="AT106" s="1619"/>
      <c r="AU106" s="1619"/>
      <c r="AV106" s="1619"/>
      <c r="AW106" s="1619"/>
      <c r="AX106" s="1619"/>
      <c r="AY106" s="1619"/>
      <c r="AZ106" s="1619"/>
      <c r="BA106" s="1619"/>
      <c r="BB106" s="1619"/>
      <c r="BC106" s="1619"/>
      <c r="BD106" s="1619"/>
      <c r="BE106" s="1619"/>
      <c r="BF106" s="1619"/>
      <c r="BG106" s="1619"/>
      <c r="BH106" s="1619"/>
      <c r="BI106" s="1619"/>
      <c r="BJ106" s="1619"/>
      <c r="BK106" s="1619"/>
      <c r="BL106" s="1619"/>
      <c r="BM106" s="1619"/>
      <c r="BN106" s="1619"/>
      <c r="BO106" s="1619"/>
      <c r="BP106" s="1619"/>
      <c r="BQ106" s="1619"/>
      <c r="BR106" s="1619"/>
      <c r="BS106" s="1619"/>
      <c r="BT106" s="1619"/>
      <c r="BU106" s="1619"/>
      <c r="BV106" s="1619"/>
      <c r="BW106" s="1619"/>
      <c r="BX106" s="1619"/>
      <c r="BY106" s="1619"/>
      <c r="BZ106" s="1619"/>
      <c r="CA106" s="1619"/>
      <c r="CB106" s="1619"/>
      <c r="CC106" s="1619"/>
      <c r="CD106" s="1619"/>
      <c r="CE106" s="1619"/>
      <c r="CF106" s="1619"/>
      <c r="CG106" s="1619"/>
      <c r="CH106" s="1619"/>
      <c r="CI106" s="1619"/>
      <c r="CJ106" s="1619"/>
      <c r="CK106" s="1619"/>
      <c r="CL106" s="1619"/>
      <c r="CM106" s="1619"/>
      <c r="CN106" s="1619"/>
      <c r="CO106" s="1619"/>
      <c r="CP106" s="1619"/>
      <c r="CQ106" s="1619"/>
      <c r="CR106" s="1619"/>
      <c r="CS106" s="1619"/>
      <c r="CT106" s="1619"/>
      <c r="CU106" s="1619"/>
      <c r="CV106" s="1619"/>
      <c r="CW106" s="1619"/>
      <c r="CX106" s="1619"/>
      <c r="CY106" s="1619"/>
      <c r="CZ106" s="1619"/>
      <c r="DA106" s="1619"/>
      <c r="DB106" s="1619"/>
      <c r="DC106" s="1619"/>
      <c r="DD106" s="1619"/>
      <c r="DE106" s="1619"/>
      <c r="DF106" s="1619"/>
      <c r="DG106" s="1619"/>
      <c r="DH106" s="1619"/>
      <c r="DI106" s="1619"/>
      <c r="DJ106" s="1619"/>
      <c r="DK106" s="1619"/>
      <c r="DL106" s="1619"/>
      <c r="DM106" s="1619"/>
      <c r="DN106" s="1619"/>
      <c r="DO106" s="1619"/>
      <c r="DP106" s="1619"/>
      <c r="DQ106" s="1619"/>
      <c r="DR106" s="1619"/>
      <c r="DS106" s="1619"/>
      <c r="DT106" s="1619"/>
      <c r="DU106" s="1619"/>
      <c r="DV106" s="1619"/>
      <c r="DW106" s="1619"/>
      <c r="DX106" s="1619"/>
      <c r="DY106" s="1619"/>
      <c r="DZ106" s="1619"/>
      <c r="EA106" s="1619"/>
      <c r="EB106" s="1619"/>
      <c r="EC106" s="1619"/>
      <c r="ED106" s="1619"/>
      <c r="EE106" s="1619"/>
      <c r="EF106" s="1619"/>
      <c r="EG106" s="1619"/>
      <c r="EH106" s="1619"/>
      <c r="EI106" s="1619"/>
      <c r="EJ106" s="1619"/>
      <c r="EK106" s="1619"/>
      <c r="EL106" s="1619"/>
      <c r="EM106" s="1619"/>
      <c r="EN106" s="1619"/>
      <c r="EO106" s="1619"/>
      <c r="EP106" s="1619"/>
      <c r="EQ106" s="1619"/>
      <c r="ER106" s="1619"/>
      <c r="ES106" s="1619"/>
      <c r="ET106" s="1619"/>
      <c r="EU106" s="1619"/>
      <c r="EV106" s="1619"/>
      <c r="EW106" s="1619"/>
      <c r="EX106" s="1619"/>
      <c r="EY106" s="1619"/>
      <c r="EZ106" s="1619"/>
      <c r="FA106" s="1619"/>
      <c r="FB106" s="1619"/>
      <c r="FC106" s="1619"/>
      <c r="FD106" s="1619"/>
      <c r="FE106" s="1619"/>
      <c r="FF106" s="1619"/>
      <c r="FG106" s="1619"/>
      <c r="FH106" s="1619"/>
      <c r="FI106" s="1619"/>
      <c r="FJ106" s="1619"/>
      <c r="FK106" s="1619"/>
      <c r="FL106" s="1619"/>
      <c r="FM106" s="1619"/>
      <c r="FN106" s="1619"/>
      <c r="FO106" s="1619"/>
      <c r="FP106" s="1619"/>
      <c r="FQ106" s="1619"/>
      <c r="FR106" s="1619"/>
      <c r="FS106" s="1619"/>
      <c r="FT106" s="1619"/>
      <c r="FU106" s="1619"/>
      <c r="FV106" s="1619"/>
      <c r="FW106" s="1619"/>
      <c r="FX106" s="1619"/>
      <c r="FY106" s="1619"/>
      <c r="FZ106" s="1619"/>
      <c r="GA106" s="1619"/>
      <c r="GB106" s="1619"/>
      <c r="GC106" s="1619"/>
      <c r="GD106" s="1619"/>
      <c r="GE106" s="1619"/>
      <c r="GF106" s="1619"/>
      <c r="GG106" s="1619"/>
      <c r="GH106" s="1619"/>
      <c r="GI106" s="1619"/>
      <c r="GJ106" s="1619"/>
      <c r="GK106" s="1619"/>
      <c r="GL106" s="1619"/>
      <c r="GM106" s="1619"/>
      <c r="GN106" s="1619"/>
      <c r="GO106" s="1619"/>
      <c r="GP106" s="1619"/>
      <c r="GQ106" s="1619"/>
      <c r="GR106" s="1619"/>
      <c r="GS106" s="1619"/>
      <c r="GT106" s="1619"/>
      <c r="GU106" s="1619"/>
      <c r="GV106" s="1619"/>
      <c r="GW106" s="1619"/>
      <c r="GX106" s="1619"/>
      <c r="GY106" s="1619"/>
      <c r="GZ106" s="1619"/>
      <c r="HA106" s="1619"/>
      <c r="HB106" s="1619"/>
      <c r="HC106" s="1619"/>
      <c r="HD106" s="1619"/>
      <c r="HE106" s="1619"/>
      <c r="HF106" s="1619"/>
      <c r="HG106" s="1619"/>
      <c r="HH106" s="1619"/>
      <c r="HI106" s="1619"/>
      <c r="HJ106" s="1619"/>
      <c r="HK106" s="1619"/>
      <c r="HL106" s="1619"/>
      <c r="HM106" s="1619"/>
      <c r="HN106" s="1619"/>
      <c r="HO106" s="1619"/>
      <c r="HP106" s="1619"/>
      <c r="HQ106" s="1619"/>
      <c r="HR106" s="1619"/>
      <c r="HS106" s="1619"/>
      <c r="HT106" s="1619"/>
      <c r="HU106" s="1619"/>
      <c r="HV106" s="1619"/>
      <c r="HW106" s="1619"/>
      <c r="HX106" s="1619"/>
      <c r="HY106" s="1619"/>
      <c r="HZ106" s="1619"/>
      <c r="IA106" s="1619"/>
      <c r="IB106" s="1619"/>
      <c r="IC106" s="1619"/>
      <c r="ID106" s="1619"/>
      <c r="IE106" s="1619"/>
      <c r="IF106" s="1619"/>
      <c r="IG106" s="1619"/>
      <c r="IH106" s="1619"/>
      <c r="II106" s="1619"/>
      <c r="IJ106" s="1619"/>
      <c r="IK106" s="1619"/>
      <c r="IL106" s="1619"/>
      <c r="IM106" s="1619"/>
      <c r="IN106" s="1619"/>
      <c r="IO106" s="1619"/>
      <c r="IP106" s="1619"/>
      <c r="IQ106" s="1619"/>
      <c r="IR106" s="1619"/>
      <c r="IS106" s="1619"/>
      <c r="IT106" s="1619"/>
      <c r="IU106" s="1619"/>
      <c r="IV106" s="1619"/>
      <c r="IW106" s="1619"/>
      <c r="IX106" s="1619"/>
      <c r="IY106" s="1619"/>
      <c r="IZ106" s="1619"/>
      <c r="JA106" s="1619"/>
      <c r="JB106" s="1619"/>
      <c r="JC106" s="1619"/>
      <c r="JD106" s="1619"/>
      <c r="JE106" s="1619"/>
      <c r="JF106" s="1619"/>
      <c r="JG106" s="1619"/>
      <c r="JH106" s="1619"/>
      <c r="JI106" s="1619"/>
      <c r="JJ106" s="1619"/>
      <c r="JK106" s="1619"/>
      <c r="JL106" s="1619"/>
      <c r="JM106" s="1619"/>
      <c r="JN106" s="1619"/>
      <c r="JO106" s="1619"/>
      <c r="JP106" s="1619"/>
      <c r="JQ106" s="1619"/>
      <c r="JR106" s="1619"/>
      <c r="JS106" s="1619"/>
      <c r="JT106" s="1619"/>
      <c r="JU106" s="1619"/>
      <c r="JV106" s="1619"/>
      <c r="JW106" s="1619"/>
      <c r="JX106" s="1619"/>
      <c r="JY106" s="1619"/>
      <c r="JZ106" s="1619"/>
      <c r="KA106" s="1619"/>
      <c r="KB106" s="1619"/>
      <c r="KC106" s="1619"/>
      <c r="KD106" s="1619"/>
      <c r="KE106" s="1619"/>
      <c r="KF106" s="1619"/>
      <c r="KG106" s="1619"/>
      <c r="KH106" s="1619"/>
      <c r="KI106" s="1619"/>
      <c r="KJ106" s="1619"/>
      <c r="KK106" s="1619"/>
      <c r="KL106" s="1619"/>
      <c r="KM106" s="1619"/>
      <c r="KN106" s="1619"/>
      <c r="KO106" s="1619"/>
      <c r="KP106" s="1619"/>
      <c r="KQ106" s="1619"/>
      <c r="KR106" s="1619"/>
      <c r="KS106" s="1619"/>
      <c r="KT106" s="1619"/>
      <c r="KU106" s="1619"/>
      <c r="KV106" s="1619"/>
      <c r="KW106" s="1619"/>
      <c r="KX106" s="1619"/>
      <c r="KY106" s="1619"/>
      <c r="KZ106" s="1619"/>
      <c r="LA106" s="1619"/>
      <c r="LB106" s="1619"/>
      <c r="LC106" s="1619"/>
      <c r="LD106" s="1619"/>
      <c r="LE106" s="1619"/>
      <c r="LF106" s="1619"/>
      <c r="LG106" s="1619"/>
      <c r="LH106" s="1619"/>
      <c r="LI106" s="1619"/>
      <c r="LJ106" s="1619"/>
      <c r="LK106" s="1619"/>
      <c r="LL106" s="1619"/>
      <c r="LM106" s="1619"/>
      <c r="LN106" s="1619"/>
      <c r="LO106" s="1619"/>
      <c r="LP106" s="1619"/>
      <c r="LQ106" s="1619"/>
      <c r="LR106" s="1619"/>
      <c r="LS106" s="1619"/>
      <c r="LT106" s="1619"/>
      <c r="LU106" s="1619"/>
      <c r="LV106" s="1619"/>
      <c r="LW106" s="1619"/>
      <c r="LX106" s="1619"/>
      <c r="LY106" s="1619"/>
      <c r="LZ106" s="1619"/>
      <c r="MA106" s="1619"/>
      <c r="MB106" s="1619"/>
      <c r="MC106" s="1619"/>
      <c r="MD106" s="1619"/>
      <c r="ME106" s="1619"/>
      <c r="MF106" s="1619"/>
      <c r="MG106" s="1619"/>
      <c r="MH106" s="1619"/>
      <c r="MI106" s="1619"/>
      <c r="MJ106" s="1619"/>
      <c r="MK106" s="1619"/>
      <c r="ML106" s="1619"/>
      <c r="MM106" s="1619"/>
      <c r="MN106" s="1619"/>
      <c r="MO106" s="1619"/>
      <c r="MP106" s="1619"/>
      <c r="MQ106" s="1619"/>
      <c r="MR106" s="1619"/>
      <c r="MS106" s="1619"/>
      <c r="MT106" s="1619"/>
      <c r="MU106" s="1619"/>
      <c r="MV106" s="1619"/>
      <c r="MW106" s="1619"/>
      <c r="MX106" s="1619"/>
      <c r="MY106" s="1619"/>
      <c r="MZ106" s="1619"/>
      <c r="NA106" s="1619"/>
      <c r="NB106" s="1619"/>
      <c r="NC106" s="1619"/>
      <c r="ND106" s="1619"/>
      <c r="NE106" s="1619"/>
      <c r="NF106" s="1619"/>
      <c r="NG106" s="1619"/>
      <c r="NH106" s="1619"/>
      <c r="NI106" s="1619"/>
      <c r="NJ106" s="1619"/>
      <c r="NK106" s="1619"/>
      <c r="NL106" s="1619"/>
      <c r="NM106" s="1619"/>
      <c r="NN106" s="1619"/>
      <c r="NO106" s="1619"/>
      <c r="NP106" s="1619"/>
      <c r="NQ106" s="1619"/>
      <c r="NR106" s="1619"/>
      <c r="NS106" s="1619"/>
      <c r="NT106" s="1619"/>
      <c r="NU106" s="1619"/>
      <c r="NV106" s="1619"/>
      <c r="NW106" s="1619"/>
      <c r="NX106" s="1619"/>
      <c r="NY106" s="1619"/>
      <c r="NZ106" s="1619"/>
      <c r="OA106" s="1619"/>
      <c r="OB106" s="1619"/>
      <c r="OC106" s="1619"/>
      <c r="OD106" s="1619"/>
      <c r="OE106" s="345" t="s">
        <v>929</v>
      </c>
      <c r="OF106" s="345"/>
    </row>
  </sheetData>
  <mergeCells count="15">
    <mergeCell ref="W3:X5"/>
    <mergeCell ref="Y3:Z5"/>
    <mergeCell ref="AA3:AB5"/>
    <mergeCell ref="K3:L5"/>
    <mergeCell ref="M3:N5"/>
    <mergeCell ref="O3:P5"/>
    <mergeCell ref="Q3:R5"/>
    <mergeCell ref="S3:T5"/>
    <mergeCell ref="U3:V5"/>
    <mergeCell ref="I3:J5"/>
    <mergeCell ref="A3:A5"/>
    <mergeCell ref="C3:C5"/>
    <mergeCell ref="D3:D5"/>
    <mergeCell ref="E3:F5"/>
    <mergeCell ref="G3:H5"/>
  </mergeCells>
  <phoneticPr fontId="7"/>
  <conditionalFormatting sqref="AC5:OD106">
    <cfRule type="containsText" dxfId="43" priority="1" operator="containsText" text="日">
      <formula>NOT(ISERROR(SEARCH("日",AC5)))</formula>
    </cfRule>
    <cfRule type="containsText" dxfId="42" priority="2" operator="containsText" text="土">
      <formula>NOT(ISERROR(SEARCH("土",AC5)))</formula>
    </cfRule>
  </conditionalFormatting>
  <conditionalFormatting sqref="AF8">
    <cfRule type="containsText" dxfId="41" priority="17" operator="containsText" text="土">
      <formula>NOT(ISERROR(SEARCH("土",AF8)))</formula>
    </cfRule>
  </conditionalFormatting>
  <dataValidations count="2">
    <dataValidation type="decimal" imeMode="off" allowBlank="1" showInputMessage="1" showErrorMessage="1" sqref="AC7:OD106" xr:uid="{00000000-0002-0000-4300-000000000000}">
      <formula1>0.1</formula1>
      <formula2>10</formula2>
    </dataValidation>
    <dataValidation imeMode="on" allowBlank="1" showInputMessage="1" showErrorMessage="1" sqref="E7:AB106 B7:B106" xr:uid="{00000000-0002-0000-4300-000001000000}"/>
  </dataValidations>
  <hyperlinks>
    <hyperlink ref="A1" location="目次!A1" display="目次へ" xr:uid="{00000000-0004-0000-4300-000000000000}"/>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0000"/>
  </sheetPr>
  <dimension ref="A1:V135"/>
  <sheetViews>
    <sheetView view="pageBreakPreview" zoomScale="70" zoomScaleNormal="40" zoomScaleSheetLayoutView="70" zoomScalePageLayoutView="40" workbookViewId="0"/>
  </sheetViews>
  <sheetFormatPr defaultColWidth="9" defaultRowHeight="21"/>
  <cols>
    <col min="1" max="1" width="3.453125" style="364" customWidth="1"/>
    <col min="2" max="3" width="11.26953125" style="364" customWidth="1"/>
    <col min="4" max="7" width="15.453125" style="364" customWidth="1"/>
    <col min="8" max="9" width="11.26953125" style="364" customWidth="1"/>
    <col min="10" max="10" width="4.7265625" style="364" customWidth="1"/>
    <col min="11" max="12" width="11.26953125" style="364" customWidth="1"/>
    <col min="13" max="19" width="9.90625" style="364" customWidth="1"/>
    <col min="20" max="20" width="11.36328125" style="364" customWidth="1"/>
    <col min="21" max="21" width="10.7265625" style="364" customWidth="1"/>
    <col min="22" max="22" width="2" style="364" customWidth="1"/>
    <col min="23" max="16384" width="9" style="364"/>
  </cols>
  <sheetData>
    <row r="1" spans="1:22">
      <c r="A1" s="366" t="s">
        <v>840</v>
      </c>
    </row>
    <row r="2" spans="1:22">
      <c r="Q2" s="4228" t="s">
        <v>1123</v>
      </c>
      <c r="R2" s="4229"/>
      <c r="S2" s="4229"/>
      <c r="T2" s="4229"/>
      <c r="U2" s="4230"/>
    </row>
    <row r="3" spans="1:22" ht="6.75" customHeight="1">
      <c r="T3" s="365"/>
      <c r="U3" s="365"/>
    </row>
    <row r="4" spans="1:22" ht="20.25" customHeight="1">
      <c r="A4" s="1513"/>
      <c r="B4" s="1513"/>
      <c r="C4" s="1513"/>
      <c r="D4" s="1513"/>
      <c r="E4" s="1513"/>
      <c r="F4" s="1513"/>
      <c r="G4" s="1513"/>
      <c r="H4" s="1513"/>
      <c r="I4" s="1513"/>
      <c r="J4" s="1513"/>
      <c r="K4" s="1513"/>
      <c r="L4" s="1513"/>
      <c r="M4" s="1513"/>
      <c r="N4" s="1513"/>
      <c r="O4" s="4200"/>
      <c r="P4" s="4200"/>
      <c r="Q4" s="1513"/>
      <c r="R4" s="1513"/>
      <c r="S4" s="4202" t="e">
        <f>[6]目次!E2</f>
        <v>#N/A</v>
      </c>
      <c r="T4" s="4202"/>
      <c r="U4" s="4202"/>
      <c r="V4" s="1513"/>
    </row>
    <row r="5" spans="1:22" ht="7.5" customHeight="1">
      <c r="A5" s="1513"/>
      <c r="B5" s="1513"/>
      <c r="C5" s="1513"/>
      <c r="D5" s="1513"/>
      <c r="E5" s="1513"/>
      <c r="F5" s="1513"/>
      <c r="G5" s="1513"/>
      <c r="H5" s="1513"/>
      <c r="I5" s="1513"/>
      <c r="J5" s="1513"/>
      <c r="K5" s="1513"/>
      <c r="L5" s="1513"/>
      <c r="M5" s="1513"/>
      <c r="N5" s="1513"/>
      <c r="O5" s="1513"/>
      <c r="P5" s="1513"/>
      <c r="Q5" s="1513"/>
      <c r="R5" s="1513"/>
      <c r="S5" s="1513"/>
      <c r="T5" s="1513"/>
      <c r="U5" s="1513"/>
      <c r="V5" s="1513"/>
    </row>
    <row r="6" spans="1:22" ht="46.5" customHeight="1">
      <c r="A6" s="1513"/>
      <c r="B6" s="4201" t="s">
        <v>949</v>
      </c>
      <c r="C6" s="4201"/>
      <c r="D6" s="4201"/>
      <c r="E6" s="4201"/>
      <c r="F6" s="4201"/>
      <c r="G6" s="4201"/>
      <c r="H6" s="4201"/>
      <c r="I6" s="4201"/>
      <c r="J6" s="4201"/>
      <c r="K6" s="4201"/>
      <c r="L6" s="4201"/>
      <c r="M6" s="4201"/>
      <c r="N6" s="4201"/>
      <c r="O6" s="4201"/>
      <c r="P6" s="4201"/>
      <c r="Q6" s="4201"/>
      <c r="R6" s="4201"/>
      <c r="S6" s="4201"/>
      <c r="T6" s="4201"/>
      <c r="U6" s="4201"/>
      <c r="V6" s="1513"/>
    </row>
    <row r="7" spans="1:22" ht="19.5" customHeight="1">
      <c r="A7" s="1513"/>
      <c r="B7" s="1513"/>
      <c r="C7" s="1513"/>
      <c r="D7" s="1513"/>
      <c r="E7" s="1513"/>
      <c r="F7" s="1513"/>
      <c r="G7" s="1513"/>
      <c r="H7" s="1513"/>
      <c r="I7" s="1513"/>
      <c r="J7" s="1513"/>
      <c r="K7" s="1513"/>
      <c r="L7" s="1513"/>
      <c r="M7" s="1513"/>
      <c r="N7" s="1513"/>
      <c r="O7" s="1513"/>
      <c r="P7" s="1513"/>
      <c r="Q7" s="1513"/>
      <c r="R7" s="1513"/>
      <c r="S7" s="1513"/>
      <c r="T7" s="1513"/>
      <c r="U7" s="1513"/>
      <c r="V7" s="1513"/>
    </row>
    <row r="8" spans="1:22" ht="54" customHeight="1">
      <c r="A8" s="1513"/>
      <c r="B8" s="4197" t="s">
        <v>842</v>
      </c>
      <c r="C8" s="4197"/>
      <c r="D8" s="4198" t="e">
        <f>[6]目次!E9</f>
        <v>#N/A</v>
      </c>
      <c r="E8" s="4198"/>
      <c r="F8" s="4198"/>
      <c r="G8" s="4198"/>
      <c r="H8" s="4198"/>
      <c r="I8" s="4198"/>
      <c r="J8" s="1513"/>
      <c r="K8" s="4197" t="s">
        <v>841</v>
      </c>
      <c r="L8" s="4197"/>
      <c r="M8" s="4198" t="e">
        <f>[6]目次!E2</f>
        <v>#N/A</v>
      </c>
      <c r="N8" s="4198"/>
      <c r="O8" s="4198"/>
      <c r="P8" s="4198"/>
      <c r="Q8" s="4198"/>
      <c r="R8" s="4198"/>
      <c r="S8" s="4198"/>
      <c r="T8" s="4198"/>
      <c r="U8" s="4198"/>
      <c r="V8" s="1513"/>
    </row>
    <row r="9" spans="1:22" ht="54" customHeight="1">
      <c r="A9" s="1513"/>
      <c r="B9" s="4197" t="s">
        <v>950</v>
      </c>
      <c r="C9" s="4197"/>
      <c r="D9" s="4198" t="e">
        <f>[6]目次!E11</f>
        <v>#N/A</v>
      </c>
      <c r="E9" s="4198"/>
      <c r="F9" s="4198"/>
      <c r="G9" s="4198"/>
      <c r="H9" s="4198"/>
      <c r="I9" s="4198"/>
      <c r="J9" s="1513"/>
      <c r="K9" s="4197" t="s">
        <v>951</v>
      </c>
      <c r="L9" s="4197"/>
      <c r="M9" s="4199"/>
      <c r="N9" s="4199"/>
      <c r="O9" s="4199"/>
      <c r="P9" s="4199"/>
      <c r="Q9" s="4199"/>
      <c r="R9" s="4199"/>
      <c r="S9" s="4199"/>
      <c r="T9" s="4199"/>
      <c r="U9" s="4199"/>
      <c r="V9" s="1513"/>
    </row>
    <row r="10" spans="1:22" ht="54" customHeight="1">
      <c r="A10" s="1513"/>
      <c r="B10" s="4197" t="s">
        <v>952</v>
      </c>
      <c r="C10" s="4197"/>
      <c r="D10" s="4198" t="e">
        <f>[6]目次!E12</f>
        <v>#N/A</v>
      </c>
      <c r="E10" s="4198"/>
      <c r="F10" s="4198"/>
      <c r="G10" s="4198"/>
      <c r="H10" s="4198"/>
      <c r="I10" s="4198"/>
      <c r="J10" s="1513"/>
      <c r="K10" s="4197" t="s">
        <v>953</v>
      </c>
      <c r="L10" s="4197"/>
      <c r="M10" s="4199"/>
      <c r="N10" s="4199"/>
      <c r="O10" s="4199"/>
      <c r="P10" s="4199"/>
      <c r="Q10" s="4199"/>
      <c r="R10" s="4199"/>
      <c r="S10" s="4199"/>
      <c r="T10" s="4199"/>
      <c r="U10" s="4199"/>
      <c r="V10" s="1513"/>
    </row>
    <row r="11" spans="1:22" ht="19.5" customHeight="1">
      <c r="A11" s="1513"/>
      <c r="B11" s="1513"/>
      <c r="C11" s="1513"/>
      <c r="D11" s="1513"/>
      <c r="E11" s="1513"/>
      <c r="F11" s="1513"/>
      <c r="G11" s="1513"/>
      <c r="H11" s="1513"/>
      <c r="I11" s="1513"/>
      <c r="J11" s="1513"/>
      <c r="K11" s="1513"/>
      <c r="L11" s="1513"/>
      <c r="M11" s="1513"/>
      <c r="N11" s="1513"/>
      <c r="O11" s="1513"/>
      <c r="P11" s="1513"/>
      <c r="Q11" s="1513"/>
      <c r="R11" s="1513"/>
      <c r="S11" s="1513"/>
      <c r="T11" s="1513"/>
      <c r="U11" s="1513"/>
      <c r="V11" s="1513"/>
    </row>
    <row r="12" spans="1:22" ht="35.25" customHeight="1">
      <c r="A12" s="1513"/>
      <c r="B12" s="4203" t="s">
        <v>954</v>
      </c>
      <c r="C12" s="4204"/>
      <c r="D12" s="4204"/>
      <c r="E12" s="4204"/>
      <c r="F12" s="4204"/>
      <c r="G12" s="4204"/>
      <c r="H12" s="4204"/>
      <c r="I12" s="4205"/>
      <c r="J12" s="1513"/>
      <c r="K12" s="4203" t="s">
        <v>955</v>
      </c>
      <c r="L12" s="4204"/>
      <c r="M12" s="4204"/>
      <c r="N12" s="4204"/>
      <c r="O12" s="4204"/>
      <c r="P12" s="4204"/>
      <c r="Q12" s="4204"/>
      <c r="R12" s="4204"/>
      <c r="S12" s="4204"/>
      <c r="T12" s="4204"/>
      <c r="U12" s="4205"/>
      <c r="V12" s="1513"/>
    </row>
    <row r="13" spans="1:22" ht="35.25" customHeight="1">
      <c r="A13" s="1513"/>
      <c r="B13" s="4206" t="s">
        <v>956</v>
      </c>
      <c r="C13" s="4206"/>
      <c r="D13" s="4206"/>
      <c r="E13" s="4206"/>
      <c r="F13" s="4206"/>
      <c r="G13" s="4206"/>
      <c r="H13" s="1514"/>
      <c r="I13" s="4207" t="b">
        <f>IF(H13="○",90,IF(H14="○",80,IF(H15="○",65,IF(H16="○",55,IF(H17="○",40,IF(H18="○",30,IF(H19="○",20,IF(H20="○",5))))))))</f>
        <v>0</v>
      </c>
      <c r="J13" s="1513"/>
      <c r="K13" s="4212" t="s">
        <v>957</v>
      </c>
      <c r="L13" s="4213"/>
      <c r="M13" s="4213"/>
      <c r="N13" s="4213"/>
      <c r="O13" s="4213"/>
      <c r="P13" s="4213"/>
      <c r="Q13" s="4213"/>
      <c r="R13" s="4213"/>
      <c r="S13" s="4213"/>
      <c r="T13" s="4214"/>
      <c r="U13" s="4215">
        <f>IF(T33&gt;=5,15,IF(AND(T33&gt;=3,T33&lt;=4),5,IF(AND(T33&gt;=2,T33&lt;=0),0,0)))</f>
        <v>0</v>
      </c>
      <c r="V13" s="1513"/>
    </row>
    <row r="14" spans="1:22" ht="35.25" customHeight="1">
      <c r="A14" s="1513"/>
      <c r="B14" s="4206" t="s">
        <v>958</v>
      </c>
      <c r="C14" s="4206"/>
      <c r="D14" s="4206"/>
      <c r="E14" s="4206"/>
      <c r="F14" s="4206"/>
      <c r="G14" s="4206"/>
      <c r="H14" s="1514" t="s">
        <v>774</v>
      </c>
      <c r="I14" s="4208"/>
      <c r="J14" s="1513"/>
      <c r="K14" s="4209" t="s">
        <v>2605</v>
      </c>
      <c r="L14" s="4210"/>
      <c r="M14" s="4210"/>
      <c r="N14" s="4210"/>
      <c r="O14" s="4210"/>
      <c r="P14" s="4210"/>
      <c r="Q14" s="4210"/>
      <c r="R14" s="4210"/>
      <c r="S14" s="4211"/>
      <c r="T14" s="1515"/>
      <c r="U14" s="4216"/>
      <c r="V14" s="1513"/>
    </row>
    <row r="15" spans="1:22" ht="35.25" customHeight="1">
      <c r="A15" s="1513"/>
      <c r="B15" s="4206" t="s">
        <v>959</v>
      </c>
      <c r="C15" s="4206"/>
      <c r="D15" s="4206"/>
      <c r="E15" s="4206"/>
      <c r="F15" s="4206"/>
      <c r="G15" s="4206"/>
      <c r="H15" s="1514"/>
      <c r="I15" s="4208"/>
      <c r="J15" s="1513"/>
      <c r="K15" s="4218" t="s">
        <v>961</v>
      </c>
      <c r="L15" s="4219"/>
      <c r="M15" s="4219"/>
      <c r="N15" s="4219"/>
      <c r="O15" s="4219"/>
      <c r="P15" s="4219"/>
      <c r="Q15" s="4219"/>
      <c r="R15" s="4219"/>
      <c r="S15" s="4219"/>
      <c r="T15" s="4220"/>
      <c r="U15" s="4216"/>
      <c r="V15" s="1513"/>
    </row>
    <row r="16" spans="1:22" ht="35.25" customHeight="1">
      <c r="A16" s="1513"/>
      <c r="B16" s="4206" t="s">
        <v>960</v>
      </c>
      <c r="C16" s="4206"/>
      <c r="D16" s="4206"/>
      <c r="E16" s="4206"/>
      <c r="F16" s="4206"/>
      <c r="G16" s="4206"/>
      <c r="H16" s="1514" t="s">
        <v>774</v>
      </c>
      <c r="I16" s="4208"/>
      <c r="J16" s="1513"/>
      <c r="K16" s="4221" t="s">
        <v>2606</v>
      </c>
      <c r="L16" s="4222"/>
      <c r="M16" s="4222"/>
      <c r="N16" s="4222"/>
      <c r="O16" s="4222"/>
      <c r="P16" s="4222"/>
      <c r="Q16" s="4222"/>
      <c r="R16" s="4222"/>
      <c r="S16" s="4223"/>
      <c r="T16" s="1516"/>
      <c r="U16" s="4216"/>
      <c r="V16" s="1513"/>
    </row>
    <row r="17" spans="1:22" ht="35.25" customHeight="1">
      <c r="A17" s="1513"/>
      <c r="B17" s="4206" t="s">
        <v>962</v>
      </c>
      <c r="C17" s="4206"/>
      <c r="D17" s="4206"/>
      <c r="E17" s="4206"/>
      <c r="F17" s="4206"/>
      <c r="G17" s="4206"/>
      <c r="H17" s="1514"/>
      <c r="I17" s="4208"/>
      <c r="J17" s="1513"/>
      <c r="K17" s="4218" t="s">
        <v>965</v>
      </c>
      <c r="L17" s="4219"/>
      <c r="M17" s="4219"/>
      <c r="N17" s="4219"/>
      <c r="O17" s="4219"/>
      <c r="P17" s="4219"/>
      <c r="Q17" s="4219"/>
      <c r="R17" s="4219"/>
      <c r="S17" s="4219"/>
      <c r="T17" s="4220"/>
      <c r="U17" s="4216"/>
      <c r="V17" s="1513"/>
    </row>
    <row r="18" spans="1:22" ht="35.25" customHeight="1">
      <c r="A18" s="1513"/>
      <c r="B18" s="4206" t="s">
        <v>963</v>
      </c>
      <c r="C18" s="4206"/>
      <c r="D18" s="4206"/>
      <c r="E18" s="4206"/>
      <c r="F18" s="4206"/>
      <c r="G18" s="4206"/>
      <c r="H18" s="1514"/>
      <c r="I18" s="4208"/>
      <c r="J18" s="1513"/>
      <c r="K18" s="4209" t="s">
        <v>968</v>
      </c>
      <c r="L18" s="4210"/>
      <c r="M18" s="4210"/>
      <c r="N18" s="4210"/>
      <c r="O18" s="4210"/>
      <c r="P18" s="4210"/>
      <c r="Q18" s="4210"/>
      <c r="R18" s="4210"/>
      <c r="S18" s="4211"/>
      <c r="T18" s="1515"/>
      <c r="U18" s="4216"/>
      <c r="V18" s="1513"/>
    </row>
    <row r="19" spans="1:22" ht="35.25" customHeight="1">
      <c r="A19" s="1513"/>
      <c r="B19" s="4206" t="s">
        <v>964</v>
      </c>
      <c r="C19" s="4206"/>
      <c r="D19" s="4206"/>
      <c r="E19" s="4206"/>
      <c r="F19" s="4206"/>
      <c r="G19" s="4206"/>
      <c r="H19" s="1514"/>
      <c r="I19" s="4208"/>
      <c r="J19" s="1513"/>
      <c r="K19" s="4246" t="s">
        <v>970</v>
      </c>
      <c r="L19" s="4247"/>
      <c r="M19" s="4247"/>
      <c r="N19" s="4247"/>
      <c r="O19" s="4247"/>
      <c r="P19" s="4247"/>
      <c r="Q19" s="4247"/>
      <c r="R19" s="4247"/>
      <c r="S19" s="4247"/>
      <c r="T19" s="4248"/>
      <c r="U19" s="4216"/>
      <c r="V19" s="1513"/>
    </row>
    <row r="20" spans="1:22" ht="35.25" customHeight="1">
      <c r="A20" s="1513"/>
      <c r="B20" s="4206" t="s">
        <v>966</v>
      </c>
      <c r="C20" s="4206"/>
      <c r="D20" s="4206"/>
      <c r="E20" s="4206"/>
      <c r="F20" s="4206"/>
      <c r="G20" s="4206"/>
      <c r="H20" s="1514"/>
      <c r="I20" s="1517" t="s">
        <v>967</v>
      </c>
      <c r="J20" s="1513"/>
      <c r="K20" s="4209" t="s">
        <v>2606</v>
      </c>
      <c r="L20" s="4210"/>
      <c r="M20" s="4210"/>
      <c r="N20" s="4210"/>
      <c r="O20" s="4210"/>
      <c r="P20" s="4210"/>
      <c r="Q20" s="4210"/>
      <c r="R20" s="4210"/>
      <c r="S20" s="4211"/>
      <c r="T20" s="1515"/>
      <c r="U20" s="4216"/>
      <c r="V20" s="1513"/>
    </row>
    <row r="21" spans="1:22" ht="35.25" customHeight="1">
      <c r="A21" s="1513"/>
      <c r="B21" s="4226" t="s">
        <v>2607</v>
      </c>
      <c r="C21" s="4226"/>
      <c r="D21" s="4226"/>
      <c r="E21" s="4226"/>
      <c r="F21" s="4226"/>
      <c r="G21" s="4226"/>
      <c r="H21" s="4226"/>
      <c r="I21" s="4226"/>
      <c r="J21" s="1513"/>
      <c r="K21" s="4246" t="s">
        <v>971</v>
      </c>
      <c r="L21" s="4247"/>
      <c r="M21" s="4247"/>
      <c r="N21" s="4247"/>
      <c r="O21" s="4247"/>
      <c r="P21" s="4247"/>
      <c r="Q21" s="4247"/>
      <c r="R21" s="4247"/>
      <c r="S21" s="4247"/>
      <c r="T21" s="4248"/>
      <c r="U21" s="4216"/>
      <c r="V21" s="1513"/>
    </row>
    <row r="22" spans="1:22" ht="35.25" customHeight="1">
      <c r="A22" s="1513"/>
      <c r="B22" s="4203" t="s">
        <v>969</v>
      </c>
      <c r="C22" s="4204"/>
      <c r="D22" s="4204"/>
      <c r="E22" s="4204"/>
      <c r="F22" s="4204"/>
      <c r="G22" s="4204"/>
      <c r="H22" s="4204"/>
      <c r="I22" s="4205"/>
      <c r="J22" s="1513"/>
      <c r="K22" s="4231" t="s">
        <v>972</v>
      </c>
      <c r="L22" s="4232"/>
      <c r="M22" s="4232"/>
      <c r="N22" s="4232"/>
      <c r="O22" s="4232"/>
      <c r="P22" s="4232"/>
      <c r="Q22" s="4232"/>
      <c r="R22" s="4232"/>
      <c r="S22" s="4233"/>
      <c r="T22" s="4249"/>
      <c r="U22" s="4216"/>
      <c r="V22" s="1513"/>
    </row>
    <row r="23" spans="1:22" ht="35.25" customHeight="1">
      <c r="A23" s="1513"/>
      <c r="B23" s="4224" t="s">
        <v>2608</v>
      </c>
      <c r="C23" s="4224"/>
      <c r="D23" s="4224"/>
      <c r="E23" s="4224"/>
      <c r="F23" s="4224"/>
      <c r="G23" s="4224"/>
      <c r="H23" s="4225" t="s">
        <v>774</v>
      </c>
      <c r="I23" s="4251" t="b">
        <f>IF(H23="○",60,IF(H25="○",50,IF(H27="○",40,IF(H29="○",20,IF(H31="○",-10,IF(H33="○",-20))))))</f>
        <v>0</v>
      </c>
      <c r="J23" s="1513"/>
      <c r="K23" s="4237"/>
      <c r="L23" s="4238"/>
      <c r="M23" s="4238"/>
      <c r="N23" s="4238"/>
      <c r="O23" s="4238"/>
      <c r="P23" s="4238"/>
      <c r="Q23" s="4238"/>
      <c r="R23" s="4238"/>
      <c r="S23" s="4239"/>
      <c r="T23" s="4250"/>
      <c r="U23" s="4216"/>
      <c r="V23" s="1513"/>
    </row>
    <row r="24" spans="1:22" ht="35.25" customHeight="1">
      <c r="A24" s="1513"/>
      <c r="B24" s="4224"/>
      <c r="C24" s="4224"/>
      <c r="D24" s="4224"/>
      <c r="E24" s="4224"/>
      <c r="F24" s="4224"/>
      <c r="G24" s="4224"/>
      <c r="H24" s="4225"/>
      <c r="I24" s="4252"/>
      <c r="J24" s="1513"/>
      <c r="K24" s="4246" t="s">
        <v>973</v>
      </c>
      <c r="L24" s="4247"/>
      <c r="M24" s="4247"/>
      <c r="N24" s="4247"/>
      <c r="O24" s="4247"/>
      <c r="P24" s="4247"/>
      <c r="Q24" s="4247"/>
      <c r="R24" s="4247"/>
      <c r="S24" s="4247"/>
      <c r="T24" s="4248"/>
      <c r="U24" s="4216"/>
      <c r="V24" s="1513"/>
    </row>
    <row r="25" spans="1:22" ht="35.25" customHeight="1">
      <c r="A25" s="1513"/>
      <c r="B25" s="4224" t="s">
        <v>2609</v>
      </c>
      <c r="C25" s="4224"/>
      <c r="D25" s="4224"/>
      <c r="E25" s="4224"/>
      <c r="F25" s="4224"/>
      <c r="G25" s="4224"/>
      <c r="H25" s="4225" t="s">
        <v>774</v>
      </c>
      <c r="I25" s="4252"/>
      <c r="J25" s="1513"/>
      <c r="K25" s="4231" t="s">
        <v>974</v>
      </c>
      <c r="L25" s="4232"/>
      <c r="M25" s="4232"/>
      <c r="N25" s="4232"/>
      <c r="O25" s="4232"/>
      <c r="P25" s="4232"/>
      <c r="Q25" s="4232"/>
      <c r="R25" s="4232"/>
      <c r="S25" s="4233"/>
      <c r="T25" s="4249"/>
      <c r="U25" s="4216"/>
      <c r="V25" s="1513"/>
    </row>
    <row r="26" spans="1:22" ht="35.25" customHeight="1">
      <c r="A26" s="1513"/>
      <c r="B26" s="4224"/>
      <c r="C26" s="4224"/>
      <c r="D26" s="4224"/>
      <c r="E26" s="4224"/>
      <c r="F26" s="4224"/>
      <c r="G26" s="4224"/>
      <c r="H26" s="4225"/>
      <c r="I26" s="4252"/>
      <c r="J26" s="1513"/>
      <c r="K26" s="4237"/>
      <c r="L26" s="4238"/>
      <c r="M26" s="4238"/>
      <c r="N26" s="4238"/>
      <c r="O26" s="4238"/>
      <c r="P26" s="4238"/>
      <c r="Q26" s="4238"/>
      <c r="R26" s="4238"/>
      <c r="S26" s="4239"/>
      <c r="T26" s="4250"/>
      <c r="U26" s="4216"/>
      <c r="V26" s="1513"/>
    </row>
    <row r="27" spans="1:22" ht="35.25" customHeight="1">
      <c r="A27" s="1513"/>
      <c r="B27" s="4224" t="s">
        <v>2610</v>
      </c>
      <c r="C27" s="4224"/>
      <c r="D27" s="4224"/>
      <c r="E27" s="4224"/>
      <c r="F27" s="4224"/>
      <c r="G27" s="4224"/>
      <c r="H27" s="4225" t="s">
        <v>774</v>
      </c>
      <c r="I27" s="4252"/>
      <c r="J27" s="1513"/>
      <c r="K27" s="4246" t="s">
        <v>975</v>
      </c>
      <c r="L27" s="4247"/>
      <c r="M27" s="4247"/>
      <c r="N27" s="4247"/>
      <c r="O27" s="4247"/>
      <c r="P27" s="4247"/>
      <c r="Q27" s="4247"/>
      <c r="R27" s="4247"/>
      <c r="S27" s="4247"/>
      <c r="T27" s="4248"/>
      <c r="U27" s="4216"/>
      <c r="V27" s="1513"/>
    </row>
    <row r="28" spans="1:22" ht="35.25" customHeight="1">
      <c r="A28" s="1513"/>
      <c r="B28" s="4224"/>
      <c r="C28" s="4224"/>
      <c r="D28" s="4224"/>
      <c r="E28" s="4224"/>
      <c r="F28" s="4224"/>
      <c r="G28" s="4224"/>
      <c r="H28" s="4225"/>
      <c r="I28" s="4252"/>
      <c r="J28" s="1513"/>
      <c r="K28" s="4231" t="s">
        <v>977</v>
      </c>
      <c r="L28" s="4232"/>
      <c r="M28" s="4232"/>
      <c r="N28" s="4232"/>
      <c r="O28" s="4232"/>
      <c r="P28" s="4232"/>
      <c r="Q28" s="4232"/>
      <c r="R28" s="4232"/>
      <c r="S28" s="4233"/>
      <c r="T28" s="4249"/>
      <c r="U28" s="4216"/>
      <c r="V28" s="1513"/>
    </row>
    <row r="29" spans="1:22" ht="35.25" customHeight="1">
      <c r="A29" s="1513"/>
      <c r="B29" s="4224" t="s">
        <v>2611</v>
      </c>
      <c r="C29" s="4224"/>
      <c r="D29" s="4224"/>
      <c r="E29" s="4224"/>
      <c r="F29" s="4224"/>
      <c r="G29" s="4224"/>
      <c r="H29" s="4225"/>
      <c r="I29" s="4252"/>
      <c r="J29" s="1513"/>
      <c r="K29" s="4237"/>
      <c r="L29" s="4238"/>
      <c r="M29" s="4238"/>
      <c r="N29" s="4238"/>
      <c r="O29" s="4238"/>
      <c r="P29" s="4238"/>
      <c r="Q29" s="4238"/>
      <c r="R29" s="4238"/>
      <c r="S29" s="4239"/>
      <c r="T29" s="4250"/>
      <c r="U29" s="4216"/>
      <c r="V29" s="1513"/>
    </row>
    <row r="30" spans="1:22" ht="35.25" customHeight="1">
      <c r="A30" s="1513"/>
      <c r="B30" s="4224"/>
      <c r="C30" s="4224"/>
      <c r="D30" s="4224"/>
      <c r="E30" s="4224"/>
      <c r="F30" s="4224"/>
      <c r="G30" s="4224"/>
      <c r="H30" s="4225"/>
      <c r="I30" s="4252"/>
      <c r="J30" s="1513"/>
      <c r="K30" s="4254" t="s">
        <v>980</v>
      </c>
      <c r="L30" s="4255"/>
      <c r="M30" s="4255"/>
      <c r="N30" s="4255"/>
      <c r="O30" s="4255"/>
      <c r="P30" s="4255"/>
      <c r="Q30" s="4255"/>
      <c r="R30" s="4255"/>
      <c r="S30" s="4255"/>
      <c r="T30" s="4256"/>
      <c r="U30" s="4216"/>
      <c r="V30" s="1513"/>
    </row>
    <row r="31" spans="1:22" ht="35.25" customHeight="1">
      <c r="A31" s="1513"/>
      <c r="B31" s="4224" t="s">
        <v>2612</v>
      </c>
      <c r="C31" s="4224"/>
      <c r="D31" s="4224"/>
      <c r="E31" s="4224"/>
      <c r="F31" s="4224"/>
      <c r="G31" s="4224"/>
      <c r="H31" s="4225"/>
      <c r="I31" s="4252"/>
      <c r="J31" s="1513"/>
      <c r="K31" s="4234" t="s">
        <v>981</v>
      </c>
      <c r="L31" s="4235"/>
      <c r="M31" s="4235"/>
      <c r="N31" s="4235"/>
      <c r="O31" s="4235"/>
      <c r="P31" s="4235"/>
      <c r="Q31" s="4235"/>
      <c r="R31" s="4235"/>
      <c r="S31" s="4236"/>
      <c r="T31" s="4241"/>
      <c r="U31" s="4216"/>
      <c r="V31" s="1513"/>
    </row>
    <row r="32" spans="1:22" ht="35.25" customHeight="1">
      <c r="A32" s="1513"/>
      <c r="B32" s="4224"/>
      <c r="C32" s="4224"/>
      <c r="D32" s="4224"/>
      <c r="E32" s="4224"/>
      <c r="F32" s="4224"/>
      <c r="G32" s="4224"/>
      <c r="H32" s="4225"/>
      <c r="I32" s="4252"/>
      <c r="J32" s="1513"/>
      <c r="K32" s="4237"/>
      <c r="L32" s="4238"/>
      <c r="M32" s="4238"/>
      <c r="N32" s="4238"/>
      <c r="O32" s="4238"/>
      <c r="P32" s="4238"/>
      <c r="Q32" s="4238"/>
      <c r="R32" s="4238"/>
      <c r="S32" s="4239"/>
      <c r="T32" s="4242"/>
      <c r="U32" s="4217"/>
      <c r="V32" s="1513"/>
    </row>
    <row r="33" spans="1:22" ht="35.25" customHeight="1">
      <c r="A33" s="1513"/>
      <c r="B33" s="4224" t="s">
        <v>2613</v>
      </c>
      <c r="C33" s="4224"/>
      <c r="D33" s="4224"/>
      <c r="E33" s="4224"/>
      <c r="F33" s="4224"/>
      <c r="G33" s="4224"/>
      <c r="H33" s="4199" t="s">
        <v>774</v>
      </c>
      <c r="I33" s="4253"/>
      <c r="J33" s="1513"/>
      <c r="K33" s="4257" t="s">
        <v>983</v>
      </c>
      <c r="L33" s="4258"/>
      <c r="M33" s="4258"/>
      <c r="N33" s="4258"/>
      <c r="O33" s="4258"/>
      <c r="P33" s="4258"/>
      <c r="Q33" s="4258"/>
      <c r="R33" s="4258"/>
      <c r="S33" s="4259"/>
      <c r="T33" s="1518">
        <f>((COUNTIF(T14,"○")+COUNTIF(T16,"○")+COUNTIF(T18,"○")+COUNTIF(T20,"○"))+COUNTIF(T22,"○")+COUNTIF(T25,"○")+COUNTIF(T28,"○")+COUNTIF(T31,"○"))*1</f>
        <v>0</v>
      </c>
      <c r="U33" s="1517" t="s">
        <v>967</v>
      </c>
      <c r="V33" s="1513"/>
    </row>
    <row r="34" spans="1:22" ht="35.25" customHeight="1">
      <c r="A34" s="1513"/>
      <c r="B34" s="4224"/>
      <c r="C34" s="4224"/>
      <c r="D34" s="4224"/>
      <c r="E34" s="4224"/>
      <c r="F34" s="4224"/>
      <c r="G34" s="4224"/>
      <c r="H34" s="4199"/>
      <c r="I34" s="1519" t="s">
        <v>967</v>
      </c>
      <c r="J34" s="1513"/>
      <c r="K34" s="1520" t="s">
        <v>2614</v>
      </c>
      <c r="L34" s="1513"/>
      <c r="M34" s="1513"/>
      <c r="N34" s="1513"/>
      <c r="O34" s="1521"/>
      <c r="P34" s="1521"/>
      <c r="Q34" s="1521"/>
      <c r="R34" s="1521" t="s">
        <v>2615</v>
      </c>
      <c r="S34" s="1521"/>
      <c r="T34" s="1521"/>
      <c r="U34" s="1521"/>
      <c r="V34" s="1513"/>
    </row>
    <row r="35" spans="1:22" ht="35.25" customHeight="1">
      <c r="A35" s="1513"/>
      <c r="B35" s="4226" t="s">
        <v>2616</v>
      </c>
      <c r="C35" s="4226"/>
      <c r="D35" s="4226"/>
      <c r="E35" s="4226"/>
      <c r="F35" s="4226"/>
      <c r="G35" s="4226"/>
      <c r="H35" s="4226"/>
      <c r="I35" s="4226"/>
      <c r="J35" s="1513"/>
      <c r="K35" s="4203" t="s">
        <v>2617</v>
      </c>
      <c r="L35" s="4204"/>
      <c r="M35" s="4204"/>
      <c r="N35" s="4204"/>
      <c r="O35" s="4204"/>
      <c r="P35" s="4204"/>
      <c r="Q35" s="4204"/>
      <c r="R35" s="4204"/>
      <c r="S35" s="4204"/>
      <c r="T35" s="4204"/>
      <c r="U35" s="4205"/>
      <c r="V35" s="1513"/>
    </row>
    <row r="36" spans="1:22" ht="35.25" customHeight="1">
      <c r="A36" s="1513"/>
      <c r="B36" s="4276" t="s">
        <v>976</v>
      </c>
      <c r="C36" s="4276"/>
      <c r="D36" s="4276"/>
      <c r="E36" s="4276"/>
      <c r="F36" s="4276"/>
      <c r="G36" s="4276"/>
      <c r="H36" s="4277"/>
      <c r="I36" s="4276"/>
      <c r="J36" s="1513"/>
      <c r="K36" s="4231" t="s">
        <v>985</v>
      </c>
      <c r="L36" s="4232"/>
      <c r="M36" s="4232"/>
      <c r="N36" s="4232"/>
      <c r="O36" s="4232"/>
      <c r="P36" s="4232"/>
      <c r="Q36" s="4232"/>
      <c r="R36" s="4232"/>
      <c r="S36" s="4233"/>
      <c r="T36" s="4240"/>
      <c r="U36" s="4243">
        <f>IF(T36="○",10,0)</f>
        <v>0</v>
      </c>
      <c r="V36" s="1513"/>
    </row>
    <row r="37" spans="1:22" ht="35.25" customHeight="1">
      <c r="A37" s="1513"/>
      <c r="B37" s="4218" t="s">
        <v>978</v>
      </c>
      <c r="C37" s="4219"/>
      <c r="D37" s="4219"/>
      <c r="E37" s="4219"/>
      <c r="F37" s="4219"/>
      <c r="G37" s="4219"/>
      <c r="H37" s="4220"/>
      <c r="I37" s="4278">
        <f>IF(H53&gt;=5,15,IF(AND(H53&gt;=3,H53&lt;=4),5,IF(AND(H53&gt;=2,H53&lt;=0),0,0)))</f>
        <v>0</v>
      </c>
      <c r="J37" s="1513"/>
      <c r="K37" s="4234"/>
      <c r="L37" s="4235"/>
      <c r="M37" s="4235"/>
      <c r="N37" s="4235"/>
      <c r="O37" s="4235"/>
      <c r="P37" s="4235"/>
      <c r="Q37" s="4235"/>
      <c r="R37" s="4235"/>
      <c r="S37" s="4236"/>
      <c r="T37" s="4241"/>
      <c r="U37" s="4244"/>
      <c r="V37" s="1513"/>
    </row>
    <row r="38" spans="1:22" ht="35.25" customHeight="1">
      <c r="A38" s="1513"/>
      <c r="B38" s="4245" t="s">
        <v>979</v>
      </c>
      <c r="C38" s="4245"/>
      <c r="D38" s="4245"/>
      <c r="E38" s="4245"/>
      <c r="F38" s="4245"/>
      <c r="G38" s="4245"/>
      <c r="H38" s="1515" t="s">
        <v>774</v>
      </c>
      <c r="I38" s="4279"/>
      <c r="J38" s="1513"/>
      <c r="K38" s="4237"/>
      <c r="L38" s="4238"/>
      <c r="M38" s="4238"/>
      <c r="N38" s="4238"/>
      <c r="O38" s="4238"/>
      <c r="P38" s="4238"/>
      <c r="Q38" s="4238"/>
      <c r="R38" s="4238"/>
      <c r="S38" s="4239"/>
      <c r="T38" s="4242"/>
      <c r="U38" s="1517" t="s">
        <v>967</v>
      </c>
      <c r="V38" s="1513"/>
    </row>
    <row r="39" spans="1:22" ht="35.25" customHeight="1">
      <c r="A39" s="1513"/>
      <c r="B39" s="4254" t="s">
        <v>982</v>
      </c>
      <c r="C39" s="4255"/>
      <c r="D39" s="4255"/>
      <c r="E39" s="4255"/>
      <c r="F39" s="4255"/>
      <c r="G39" s="4255"/>
      <c r="H39" s="4256"/>
      <c r="I39" s="4279"/>
      <c r="J39" s="1513"/>
      <c r="K39" s="1520"/>
      <c r="L39" s="1513"/>
      <c r="M39" s="1513"/>
      <c r="N39" s="1513"/>
      <c r="O39" s="1513"/>
      <c r="P39" s="1513"/>
      <c r="Q39" s="1522"/>
      <c r="R39" s="1522"/>
      <c r="S39" s="1522"/>
      <c r="T39" s="1522"/>
      <c r="U39" s="1522" t="s">
        <v>987</v>
      </c>
      <c r="V39" s="1513"/>
    </row>
    <row r="40" spans="1:22" ht="35.25" customHeight="1">
      <c r="A40" s="1513"/>
      <c r="B40" s="4206" t="s">
        <v>979</v>
      </c>
      <c r="C40" s="4206"/>
      <c r="D40" s="4206"/>
      <c r="E40" s="4206"/>
      <c r="F40" s="4206"/>
      <c r="G40" s="4206"/>
      <c r="H40" s="1515" t="s">
        <v>774</v>
      </c>
      <c r="I40" s="4279"/>
      <c r="J40" s="1513"/>
      <c r="K40" s="4203" t="s">
        <v>2618</v>
      </c>
      <c r="L40" s="4204"/>
      <c r="M40" s="4204"/>
      <c r="N40" s="4204"/>
      <c r="O40" s="4204"/>
      <c r="P40" s="4204"/>
      <c r="Q40" s="4204"/>
      <c r="R40" s="4204"/>
      <c r="S40" s="4204"/>
      <c r="T40" s="4204"/>
      <c r="U40" s="4205"/>
      <c r="V40" s="1513"/>
    </row>
    <row r="41" spans="1:22" ht="35.25" customHeight="1">
      <c r="A41" s="1513"/>
      <c r="B41" s="1523" t="s">
        <v>984</v>
      </c>
      <c r="C41" s="1524"/>
      <c r="D41" s="1524"/>
      <c r="E41" s="1524"/>
      <c r="F41" s="1524"/>
      <c r="G41" s="1524"/>
      <c r="H41" s="1525"/>
      <c r="I41" s="4279"/>
      <c r="J41" s="1513"/>
      <c r="K41" s="4231" t="s">
        <v>2619</v>
      </c>
      <c r="L41" s="4232"/>
      <c r="M41" s="4232"/>
      <c r="N41" s="4232"/>
      <c r="O41" s="4232"/>
      <c r="P41" s="4232"/>
      <c r="Q41" s="4232"/>
      <c r="R41" s="4232"/>
      <c r="S41" s="4233"/>
      <c r="T41" s="4240"/>
      <c r="U41" s="4243">
        <f>IF(T41="○",0,-50)</f>
        <v>-50</v>
      </c>
      <c r="V41" s="1513"/>
    </row>
    <row r="42" spans="1:22" ht="35.25" customHeight="1">
      <c r="A42" s="1513"/>
      <c r="B42" s="4281" t="s">
        <v>979</v>
      </c>
      <c r="C42" s="4281"/>
      <c r="D42" s="4281"/>
      <c r="E42" s="4281"/>
      <c r="F42" s="4281"/>
      <c r="G42" s="4281"/>
      <c r="H42" s="1526"/>
      <c r="I42" s="4279"/>
      <c r="J42" s="1513"/>
      <c r="K42" s="4234"/>
      <c r="L42" s="4235"/>
      <c r="M42" s="4235"/>
      <c r="N42" s="4235"/>
      <c r="O42" s="4235"/>
      <c r="P42" s="4235"/>
      <c r="Q42" s="4235"/>
      <c r="R42" s="4235"/>
      <c r="S42" s="4236"/>
      <c r="T42" s="4241"/>
      <c r="U42" s="4244"/>
      <c r="V42" s="1513"/>
    </row>
    <row r="43" spans="1:22" ht="35.25" customHeight="1">
      <c r="A43" s="1513"/>
      <c r="B43" s="4218" t="s">
        <v>986</v>
      </c>
      <c r="C43" s="4219"/>
      <c r="D43" s="4219"/>
      <c r="E43" s="4219"/>
      <c r="F43" s="4219"/>
      <c r="G43" s="4219"/>
      <c r="H43" s="4220"/>
      <c r="I43" s="4279"/>
      <c r="J43" s="1513"/>
      <c r="K43" s="4237"/>
      <c r="L43" s="4238"/>
      <c r="M43" s="4238"/>
      <c r="N43" s="4238"/>
      <c r="O43" s="4238"/>
      <c r="P43" s="4238"/>
      <c r="Q43" s="4238"/>
      <c r="R43" s="4238"/>
      <c r="S43" s="4239"/>
      <c r="T43" s="4242"/>
      <c r="U43" s="1517" t="s">
        <v>967</v>
      </c>
      <c r="V43" s="1513"/>
    </row>
    <row r="44" spans="1:22" ht="35.25" customHeight="1">
      <c r="A44" s="1513"/>
      <c r="B44" s="4206" t="s">
        <v>979</v>
      </c>
      <c r="C44" s="4206"/>
      <c r="D44" s="4206"/>
      <c r="E44" s="4206"/>
      <c r="F44" s="4206"/>
      <c r="G44" s="4206"/>
      <c r="H44" s="1527"/>
      <c r="I44" s="4279"/>
      <c r="J44" s="1513"/>
      <c r="K44" s="1528"/>
      <c r="L44" s="1513"/>
      <c r="M44" s="1513"/>
      <c r="N44" s="1513"/>
      <c r="O44" s="1513"/>
      <c r="P44" s="1513"/>
      <c r="Q44" s="1522"/>
      <c r="R44" s="1522"/>
      <c r="S44" s="1522"/>
      <c r="T44" s="1522"/>
      <c r="U44" s="1529" t="s">
        <v>2620</v>
      </c>
      <c r="V44" s="1513"/>
    </row>
    <row r="45" spans="1:22" ht="35.25" customHeight="1">
      <c r="A45" s="1513"/>
      <c r="B45" s="1523" t="s">
        <v>988</v>
      </c>
      <c r="C45" s="1524"/>
      <c r="D45" s="1524"/>
      <c r="E45" s="1524"/>
      <c r="F45" s="1524"/>
      <c r="G45" s="1524"/>
      <c r="H45" s="1530"/>
      <c r="I45" s="4279"/>
      <c r="J45" s="1513"/>
      <c r="K45" s="4203" t="s">
        <v>2621</v>
      </c>
      <c r="L45" s="4204"/>
      <c r="M45" s="4204"/>
      <c r="N45" s="4204"/>
      <c r="O45" s="4204"/>
      <c r="P45" s="4204"/>
      <c r="Q45" s="4204"/>
      <c r="R45" s="4204"/>
      <c r="S45" s="4204"/>
      <c r="T45" s="4204"/>
      <c r="U45" s="4205"/>
      <c r="V45" s="1513"/>
    </row>
    <row r="46" spans="1:22" ht="35.25" customHeight="1">
      <c r="A46" s="1513"/>
      <c r="B46" s="4206" t="s">
        <v>979</v>
      </c>
      <c r="C46" s="4206"/>
      <c r="D46" s="4206"/>
      <c r="E46" s="4206"/>
      <c r="F46" s="4206"/>
      <c r="G46" s="4206"/>
      <c r="H46" s="1515"/>
      <c r="I46" s="4279"/>
      <c r="J46" s="1513"/>
      <c r="K46" s="4231" t="s">
        <v>2622</v>
      </c>
      <c r="L46" s="4232"/>
      <c r="M46" s="4232"/>
      <c r="N46" s="4232"/>
      <c r="O46" s="4232"/>
      <c r="P46" s="4232"/>
      <c r="Q46" s="4232"/>
      <c r="R46" s="4232"/>
      <c r="S46" s="4233"/>
      <c r="T46" s="4240" t="s">
        <v>774</v>
      </c>
      <c r="U46" s="4243">
        <f>IF(T46="○",10,0)</f>
        <v>0</v>
      </c>
      <c r="V46" s="1513"/>
    </row>
    <row r="47" spans="1:22" ht="35.25" customHeight="1">
      <c r="A47" s="1513"/>
      <c r="B47" s="1523" t="s">
        <v>998</v>
      </c>
      <c r="C47" s="1524"/>
      <c r="D47" s="1524"/>
      <c r="E47" s="1524"/>
      <c r="F47" s="1524"/>
      <c r="G47" s="1524"/>
      <c r="H47" s="1525"/>
      <c r="I47" s="4279"/>
      <c r="J47" s="1513"/>
      <c r="K47" s="4234"/>
      <c r="L47" s="4235"/>
      <c r="M47" s="4235"/>
      <c r="N47" s="4235"/>
      <c r="O47" s="4235"/>
      <c r="P47" s="4235"/>
      <c r="Q47" s="4235"/>
      <c r="R47" s="4235"/>
      <c r="S47" s="4236"/>
      <c r="T47" s="4241"/>
      <c r="U47" s="4244"/>
      <c r="V47" s="1513"/>
    </row>
    <row r="48" spans="1:22" ht="35.25" customHeight="1">
      <c r="A48" s="1513"/>
      <c r="B48" s="4206" t="s">
        <v>979</v>
      </c>
      <c r="C48" s="4206"/>
      <c r="D48" s="4206"/>
      <c r="E48" s="4206"/>
      <c r="F48" s="4206"/>
      <c r="G48" s="4206"/>
      <c r="H48" s="1515"/>
      <c r="I48" s="4279"/>
      <c r="J48" s="1513"/>
      <c r="K48" s="4237"/>
      <c r="L48" s="4238"/>
      <c r="M48" s="4238"/>
      <c r="N48" s="4238"/>
      <c r="O48" s="4238"/>
      <c r="P48" s="4238"/>
      <c r="Q48" s="4238"/>
      <c r="R48" s="4238"/>
      <c r="S48" s="4239"/>
      <c r="T48" s="4242"/>
      <c r="U48" s="1517" t="s">
        <v>967</v>
      </c>
      <c r="V48" s="1513"/>
    </row>
    <row r="49" spans="1:22" ht="35.25" customHeight="1">
      <c r="A49" s="1513"/>
      <c r="B49" s="4254" t="s">
        <v>1004</v>
      </c>
      <c r="C49" s="4255"/>
      <c r="D49" s="4255"/>
      <c r="E49" s="4255"/>
      <c r="F49" s="4255"/>
      <c r="G49" s="4255"/>
      <c r="H49" s="4256"/>
      <c r="I49" s="4279"/>
      <c r="J49" s="1513"/>
      <c r="K49" s="1520"/>
      <c r="L49" s="1513"/>
      <c r="M49" s="1513"/>
      <c r="N49" s="1513"/>
      <c r="O49" s="1513"/>
      <c r="P49" s="1513"/>
      <c r="Q49" s="1522"/>
      <c r="R49" s="1522"/>
      <c r="S49" s="1522"/>
      <c r="T49" s="1522"/>
      <c r="U49" s="1522" t="s">
        <v>987</v>
      </c>
      <c r="V49" s="1513"/>
    </row>
    <row r="50" spans="1:22" ht="35.25" customHeight="1">
      <c r="A50" s="1513"/>
      <c r="B50" s="4206" t="s">
        <v>979</v>
      </c>
      <c r="C50" s="4206"/>
      <c r="D50" s="4206"/>
      <c r="E50" s="4206"/>
      <c r="F50" s="4206"/>
      <c r="G50" s="4206"/>
      <c r="H50" s="1515"/>
      <c r="I50" s="4279"/>
      <c r="J50" s="1513"/>
      <c r="K50" s="1520"/>
      <c r="L50" s="1513"/>
      <c r="M50" s="1513"/>
      <c r="N50" s="1513"/>
      <c r="O50" s="1513"/>
      <c r="P50" s="1513"/>
      <c r="Q50" s="1531"/>
      <c r="R50" s="1531"/>
      <c r="S50" s="1531"/>
      <c r="T50" s="1531"/>
      <c r="U50" s="1531"/>
      <c r="V50" s="1513"/>
    </row>
    <row r="51" spans="1:22" ht="35.25" customHeight="1">
      <c r="A51" s="1513"/>
      <c r="B51" s="4254" t="s">
        <v>1007</v>
      </c>
      <c r="C51" s="4255"/>
      <c r="D51" s="4255"/>
      <c r="E51" s="4255"/>
      <c r="F51" s="4255"/>
      <c r="G51" s="4255"/>
      <c r="H51" s="4256"/>
      <c r="I51" s="4279"/>
      <c r="J51" s="1513"/>
      <c r="K51" s="1520"/>
      <c r="L51" s="1513"/>
      <c r="M51" s="1513"/>
      <c r="N51" s="1513"/>
      <c r="O51" s="1513"/>
      <c r="P51" s="1513"/>
      <c r="Q51" s="1531"/>
      <c r="R51" s="1531"/>
      <c r="S51" s="1531"/>
      <c r="T51" s="1531"/>
      <c r="U51" s="1531"/>
      <c r="V51" s="1513"/>
    </row>
    <row r="52" spans="1:22" ht="35.25" customHeight="1">
      <c r="A52" s="1513"/>
      <c r="B52" s="4206" t="s">
        <v>979</v>
      </c>
      <c r="C52" s="4206"/>
      <c r="D52" s="4206"/>
      <c r="E52" s="4206"/>
      <c r="F52" s="4206"/>
      <c r="G52" s="4206"/>
      <c r="H52" s="1515" t="s">
        <v>774</v>
      </c>
      <c r="I52" s="4280"/>
      <c r="J52" s="1513"/>
      <c r="K52" s="1513"/>
      <c r="L52" s="1513"/>
      <c r="M52" s="1513"/>
      <c r="N52" s="1513"/>
      <c r="O52" s="1513"/>
      <c r="P52" s="1513"/>
      <c r="Q52" s="1513"/>
      <c r="R52" s="1513"/>
      <c r="S52" s="1513"/>
      <c r="T52" s="1513"/>
      <c r="U52" s="1513"/>
      <c r="V52" s="1513"/>
    </row>
    <row r="53" spans="1:22" ht="35.25" customHeight="1">
      <c r="A53" s="1513"/>
      <c r="B53" s="4227" t="s">
        <v>1010</v>
      </c>
      <c r="C53" s="4227"/>
      <c r="D53" s="4227"/>
      <c r="E53" s="4227"/>
      <c r="F53" s="4227"/>
      <c r="G53" s="4227"/>
      <c r="H53" s="1518">
        <f>((COUNTIF(H38,"○")+COUNTIF(H40,"○")+COUNTIF(H42,"○")+COUNTIF(H44,"○"))+COUNTIF(H46,"○")+COUNTIF(H48,"○")+COUNTIF(H50,"○")+COUNTIF(H52,"○"))*1</f>
        <v>0</v>
      </c>
      <c r="I53" s="1532" t="s">
        <v>967</v>
      </c>
      <c r="J53" s="1513"/>
      <c r="K53" s="1513"/>
      <c r="L53" s="1513"/>
      <c r="M53" s="1513"/>
      <c r="N53" s="1513"/>
      <c r="O53" s="1513"/>
      <c r="P53" s="1513"/>
      <c r="Q53" s="1513"/>
      <c r="R53" s="1513"/>
      <c r="S53" s="1513"/>
      <c r="T53" s="1513"/>
      <c r="U53" s="1513"/>
      <c r="V53" s="1513"/>
    </row>
    <row r="54" spans="1:22" ht="35.25" customHeight="1">
      <c r="A54" s="1513"/>
      <c r="B54" s="1520" t="s">
        <v>2623</v>
      </c>
      <c r="C54" s="1513"/>
      <c r="D54" s="1513"/>
      <c r="E54" s="1513"/>
      <c r="F54" s="1513"/>
      <c r="G54" s="1513"/>
      <c r="H54" s="1513"/>
      <c r="I54" s="1522" t="s">
        <v>2624</v>
      </c>
      <c r="J54" s="1513"/>
      <c r="K54" s="1513"/>
      <c r="L54" s="1513"/>
      <c r="M54" s="1513"/>
      <c r="N54" s="1513"/>
      <c r="O54" s="1513"/>
      <c r="P54" s="1513"/>
      <c r="Q54" s="1513"/>
      <c r="R54" s="1513"/>
      <c r="S54" s="1513"/>
      <c r="T54" s="1513"/>
      <c r="U54" s="1513"/>
      <c r="V54" s="1513"/>
    </row>
    <row r="55" spans="1:22" ht="35.25" customHeight="1">
      <c r="A55" s="1513"/>
      <c r="B55" s="4260" t="s">
        <v>989</v>
      </c>
      <c r="C55" s="4261"/>
      <c r="D55" s="1533" t="s">
        <v>990</v>
      </c>
      <c r="E55" s="1534"/>
      <c r="F55" s="1534"/>
      <c r="G55" s="1534"/>
      <c r="H55" s="1534"/>
      <c r="I55" s="1534"/>
      <c r="J55" s="1534"/>
      <c r="K55" s="1534"/>
      <c r="L55" s="1535"/>
      <c r="M55" s="1536"/>
      <c r="N55" s="1513"/>
      <c r="O55" s="1513"/>
      <c r="P55" s="1513"/>
      <c r="Q55" s="1513"/>
      <c r="R55" s="1513"/>
      <c r="S55" s="1513"/>
      <c r="T55" s="1513"/>
      <c r="U55" s="1513"/>
      <c r="V55" s="1513"/>
    </row>
    <row r="56" spans="1:22" ht="35.25" customHeight="1" thickBot="1">
      <c r="A56" s="1513"/>
      <c r="B56" s="1537" t="s">
        <v>991</v>
      </c>
      <c r="C56" s="1538"/>
      <c r="D56" s="1539" t="s">
        <v>992</v>
      </c>
      <c r="E56" s="1539" t="s">
        <v>993</v>
      </c>
      <c r="F56" s="1539" t="s">
        <v>994</v>
      </c>
      <c r="G56" s="1539" t="s">
        <v>995</v>
      </c>
      <c r="H56" s="1539" t="s">
        <v>996</v>
      </c>
      <c r="I56" s="1540" t="s">
        <v>2625</v>
      </c>
      <c r="J56" s="1539"/>
      <c r="K56" s="1539" t="s">
        <v>997</v>
      </c>
      <c r="L56" s="1541" t="s">
        <v>2626</v>
      </c>
      <c r="M56" s="1542"/>
      <c r="N56" s="1513"/>
      <c r="O56" s="1513"/>
      <c r="P56" s="1513"/>
      <c r="Q56" s="1513"/>
      <c r="R56" s="1513"/>
      <c r="S56" s="1513"/>
      <c r="T56" s="1513"/>
      <c r="U56" s="1513"/>
      <c r="V56" s="1513"/>
    </row>
    <row r="57" spans="1:22" ht="35.25" customHeight="1" thickTop="1">
      <c r="A57" s="1513"/>
      <c r="B57" s="1543" t="s">
        <v>999</v>
      </c>
      <c r="C57" s="1544"/>
      <c r="D57" s="1545" t="s">
        <v>2627</v>
      </c>
      <c r="E57" s="1546" t="s">
        <v>2628</v>
      </c>
      <c r="F57" s="1546" t="s">
        <v>993</v>
      </c>
      <c r="G57" s="1546" t="s">
        <v>995</v>
      </c>
      <c r="H57" s="1546" t="s">
        <v>2629</v>
      </c>
      <c r="I57" s="1546" t="s">
        <v>2630</v>
      </c>
      <c r="J57" s="1546"/>
      <c r="K57" s="1546"/>
      <c r="L57" s="1547"/>
      <c r="M57" s="1513"/>
      <c r="N57" s="1513"/>
      <c r="O57" s="1548" t="s">
        <v>1008</v>
      </c>
      <c r="P57" s="1549"/>
      <c r="Q57" s="1549"/>
      <c r="R57" s="1549"/>
      <c r="S57" s="1549"/>
      <c r="T57" s="1549"/>
      <c r="U57" s="1550"/>
      <c r="V57" s="1513"/>
    </row>
    <row r="58" spans="1:22" ht="19.5" customHeight="1">
      <c r="A58" s="1513"/>
      <c r="B58" s="1543" t="s">
        <v>1000</v>
      </c>
      <c r="C58" s="1544"/>
      <c r="D58" s="1546" t="s">
        <v>1001</v>
      </c>
      <c r="E58" s="1546" t="s">
        <v>992</v>
      </c>
      <c r="F58" s="1546" t="s">
        <v>1002</v>
      </c>
      <c r="G58" s="1546"/>
      <c r="H58" s="1546"/>
      <c r="I58" s="1546"/>
      <c r="J58" s="1546"/>
      <c r="K58" s="1546"/>
      <c r="L58" s="1551"/>
      <c r="M58" s="1552"/>
      <c r="N58" s="1552"/>
      <c r="O58" s="4262">
        <f>I13+I23+I37+U13+U36+U41+U46</f>
        <v>-50</v>
      </c>
      <c r="P58" s="4263"/>
      <c r="Q58" s="4263"/>
      <c r="R58" s="1553"/>
      <c r="S58" s="4268" t="s">
        <v>1009</v>
      </c>
      <c r="T58" s="4268"/>
      <c r="U58" s="4269"/>
      <c r="V58" s="1554"/>
    </row>
    <row r="59" spans="1:22" ht="41.25" customHeight="1">
      <c r="A59" s="1513"/>
      <c r="B59" s="1543" t="s">
        <v>1003</v>
      </c>
      <c r="C59" s="1544"/>
      <c r="D59" s="1546" t="s">
        <v>1001</v>
      </c>
      <c r="E59" s="1546" t="s">
        <v>992</v>
      </c>
      <c r="F59" s="1546" t="s">
        <v>1002</v>
      </c>
      <c r="G59" s="1546"/>
      <c r="H59" s="1546"/>
      <c r="I59" s="1546"/>
      <c r="J59" s="1546"/>
      <c r="K59" s="1546"/>
      <c r="L59" s="1555"/>
      <c r="M59" s="1552"/>
      <c r="N59" s="1552"/>
      <c r="O59" s="4264"/>
      <c r="P59" s="4265"/>
      <c r="Q59" s="4265"/>
      <c r="R59" s="1554"/>
      <c r="S59" s="4270"/>
      <c r="T59" s="4270"/>
      <c r="U59" s="4271"/>
      <c r="V59" s="1554"/>
    </row>
    <row r="60" spans="1:22" ht="19.5" customHeight="1" thickBot="1">
      <c r="A60" s="1513"/>
      <c r="B60" s="1543" t="s">
        <v>1005</v>
      </c>
      <c r="C60" s="1544"/>
      <c r="D60" s="1545" t="s">
        <v>1001</v>
      </c>
      <c r="E60" s="1546" t="s">
        <v>1006</v>
      </c>
      <c r="F60" s="1546"/>
      <c r="G60" s="1546"/>
      <c r="H60" s="1556"/>
      <c r="I60" s="1546"/>
      <c r="J60" s="1546"/>
      <c r="K60" s="1546"/>
      <c r="L60" s="1555"/>
      <c r="M60" s="1552"/>
      <c r="N60" s="1552"/>
      <c r="O60" s="4266"/>
      <c r="P60" s="4267"/>
      <c r="Q60" s="4267"/>
      <c r="R60" s="1557" t="s">
        <v>967</v>
      </c>
      <c r="S60" s="4272"/>
      <c r="T60" s="4272"/>
      <c r="U60" s="4273"/>
      <c r="V60" s="1554"/>
    </row>
    <row r="61" spans="1:22" ht="19.5" customHeight="1" thickTop="1">
      <c r="A61" s="1513"/>
      <c r="B61" s="1543" t="s">
        <v>2631</v>
      </c>
      <c r="C61" s="1544"/>
      <c r="D61" s="1558" t="s">
        <v>1001</v>
      </c>
      <c r="E61" s="1559" t="s">
        <v>2632</v>
      </c>
      <c r="F61" s="1560"/>
      <c r="G61" s="1560"/>
      <c r="H61" s="1560"/>
      <c r="I61" s="1560"/>
      <c r="J61" s="1560"/>
      <c r="K61" s="1560"/>
      <c r="L61" s="1555"/>
      <c r="M61" s="1552"/>
      <c r="N61" s="1552"/>
      <c r="O61" s="1552"/>
      <c r="P61" s="1552"/>
      <c r="Q61" s="1552"/>
      <c r="R61" s="1552"/>
      <c r="S61" s="1554"/>
      <c r="T61" s="1554"/>
      <c r="U61" s="1554"/>
      <c r="V61" s="1554"/>
    </row>
    <row r="62" spans="1:22" ht="19.5" customHeight="1">
      <c r="A62" s="1513"/>
      <c r="B62" s="4274" t="s">
        <v>2633</v>
      </c>
      <c r="C62" s="4275"/>
      <c r="D62" s="1561" t="s">
        <v>1001</v>
      </c>
      <c r="E62" s="1561" t="s">
        <v>1006</v>
      </c>
      <c r="F62" s="1561"/>
      <c r="G62" s="1561"/>
      <c r="H62" s="1561"/>
      <c r="I62" s="1561"/>
      <c r="J62" s="1561"/>
      <c r="K62" s="1561"/>
      <c r="L62" s="1562"/>
      <c r="M62" s="1552"/>
      <c r="N62" s="1552"/>
      <c r="O62" s="1552"/>
      <c r="P62" s="1552"/>
      <c r="Q62" s="1552"/>
      <c r="R62" s="1552"/>
      <c r="S62" s="1554"/>
      <c r="T62" s="1554"/>
      <c r="U62" s="1554"/>
      <c r="V62" s="1554"/>
    </row>
    <row r="63" spans="1:22" ht="19.5" customHeight="1">
      <c r="A63" s="1513"/>
      <c r="B63" s="1513"/>
      <c r="C63" s="1513"/>
      <c r="D63" s="1513"/>
      <c r="E63" s="1513"/>
      <c r="F63" s="1513"/>
      <c r="G63" s="1513"/>
      <c r="H63" s="1513"/>
      <c r="I63" s="1513"/>
      <c r="J63" s="1513"/>
      <c r="K63" s="1513"/>
      <c r="L63" s="1513"/>
      <c r="M63" s="1513"/>
      <c r="N63" s="1513"/>
      <c r="O63" s="1552"/>
      <c r="P63" s="1552"/>
      <c r="Q63" s="1552"/>
      <c r="R63" s="1552"/>
      <c r="S63" s="1554"/>
      <c r="T63" s="1554"/>
      <c r="U63" s="1554"/>
      <c r="V63" s="1513"/>
    </row>
    <row r="64" spans="1: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sheetData>
  <mergeCells count="97">
    <mergeCell ref="B55:C55"/>
    <mergeCell ref="O58:Q60"/>
    <mergeCell ref="S58:U60"/>
    <mergeCell ref="B62:C62"/>
    <mergeCell ref="B36:I36"/>
    <mergeCell ref="K36:S38"/>
    <mergeCell ref="T36:T38"/>
    <mergeCell ref="U36:U37"/>
    <mergeCell ref="B37:H37"/>
    <mergeCell ref="I37:I52"/>
    <mergeCell ref="B39:H39"/>
    <mergeCell ref="B42:G42"/>
    <mergeCell ref="B43:H43"/>
    <mergeCell ref="K45:U45"/>
    <mergeCell ref="K46:S48"/>
    <mergeCell ref="T46:T48"/>
    <mergeCell ref="U46:U47"/>
    <mergeCell ref="B48:G48"/>
    <mergeCell ref="B49:H49"/>
    <mergeCell ref="B51:H51"/>
    <mergeCell ref="B31:G32"/>
    <mergeCell ref="H31:H32"/>
    <mergeCell ref="K31:S32"/>
    <mergeCell ref="T31:T32"/>
    <mergeCell ref="B33:G34"/>
    <mergeCell ref="H33:H34"/>
    <mergeCell ref="K33:S33"/>
    <mergeCell ref="B35:I35"/>
    <mergeCell ref="K35:U35"/>
    <mergeCell ref="K19:T19"/>
    <mergeCell ref="K21:T21"/>
    <mergeCell ref="K22:S23"/>
    <mergeCell ref="T22:T23"/>
    <mergeCell ref="I23:I33"/>
    <mergeCell ref="K24:T24"/>
    <mergeCell ref="K25:S26"/>
    <mergeCell ref="T25:T26"/>
    <mergeCell ref="K27:T27"/>
    <mergeCell ref="K28:S29"/>
    <mergeCell ref="T28:T29"/>
    <mergeCell ref="K30:T30"/>
    <mergeCell ref="K20:S20"/>
    <mergeCell ref="B52:G52"/>
    <mergeCell ref="B53:G53"/>
    <mergeCell ref="Q2:U2"/>
    <mergeCell ref="B50:G50"/>
    <mergeCell ref="B44:G44"/>
    <mergeCell ref="B46:G46"/>
    <mergeCell ref="K41:S43"/>
    <mergeCell ref="T41:T43"/>
    <mergeCell ref="U41:U42"/>
    <mergeCell ref="B23:G24"/>
    <mergeCell ref="B40:G40"/>
    <mergeCell ref="K40:U40"/>
    <mergeCell ref="B38:G38"/>
    <mergeCell ref="H23:H24"/>
    <mergeCell ref="B25:G26"/>
    <mergeCell ref="H25:H26"/>
    <mergeCell ref="B27:G28"/>
    <mergeCell ref="H27:H28"/>
    <mergeCell ref="B29:G30"/>
    <mergeCell ref="H29:H30"/>
    <mergeCell ref="B12:I12"/>
    <mergeCell ref="B20:G20"/>
    <mergeCell ref="B21:I21"/>
    <mergeCell ref="B22:I22"/>
    <mergeCell ref="K12:U12"/>
    <mergeCell ref="B13:G13"/>
    <mergeCell ref="I13:I19"/>
    <mergeCell ref="B14:G14"/>
    <mergeCell ref="K14:S14"/>
    <mergeCell ref="B15:G15"/>
    <mergeCell ref="B19:G19"/>
    <mergeCell ref="B16:G16"/>
    <mergeCell ref="B17:G17"/>
    <mergeCell ref="B18:G18"/>
    <mergeCell ref="K18:S18"/>
    <mergeCell ref="K13:T13"/>
    <mergeCell ref="U13:U32"/>
    <mergeCell ref="K15:T15"/>
    <mergeCell ref="K16:S16"/>
    <mergeCell ref="K17:T17"/>
    <mergeCell ref="O4:P4"/>
    <mergeCell ref="B6:U6"/>
    <mergeCell ref="B8:C8"/>
    <mergeCell ref="D8:I8"/>
    <mergeCell ref="K8:L8"/>
    <mergeCell ref="M8:U8"/>
    <mergeCell ref="S4:U4"/>
    <mergeCell ref="B9:C9"/>
    <mergeCell ref="D9:I9"/>
    <mergeCell ref="K9:L9"/>
    <mergeCell ref="M9:U9"/>
    <mergeCell ref="B10:C10"/>
    <mergeCell ref="D10:I10"/>
    <mergeCell ref="K10:L10"/>
    <mergeCell ref="M10:U10"/>
  </mergeCells>
  <phoneticPr fontId="7"/>
  <conditionalFormatting sqref="D56">
    <cfRule type="expression" dxfId="40" priority="26">
      <formula>$I$12=5</formula>
    </cfRule>
  </conditionalFormatting>
  <conditionalFormatting sqref="D57">
    <cfRule type="expression" dxfId="39" priority="27">
      <formula>$I$22=-20</formula>
    </cfRule>
  </conditionalFormatting>
  <conditionalFormatting sqref="D58">
    <cfRule type="expression" dxfId="38" priority="13">
      <formula>$I$36=0</formula>
    </cfRule>
  </conditionalFormatting>
  <conditionalFormatting sqref="D59">
    <cfRule type="expression" dxfId="37" priority="12">
      <formula>$U$12=0</formula>
    </cfRule>
  </conditionalFormatting>
  <conditionalFormatting sqref="D60">
    <cfRule type="expression" dxfId="36" priority="8">
      <formula>$U$35=0</formula>
    </cfRule>
  </conditionalFormatting>
  <conditionalFormatting sqref="D61">
    <cfRule type="expression" dxfId="35" priority="7">
      <formula>$U$40=0</formula>
    </cfRule>
  </conditionalFormatting>
  <conditionalFormatting sqref="D62">
    <cfRule type="expression" dxfId="34" priority="6">
      <formula>$U$45=0</formula>
    </cfRule>
  </conditionalFormatting>
  <conditionalFormatting sqref="E56">
    <cfRule type="expression" dxfId="33" priority="25">
      <formula>$I$12=20</formula>
    </cfRule>
  </conditionalFormatting>
  <conditionalFormatting sqref="E57">
    <cfRule type="expression" dxfId="32" priority="4">
      <formula>$I$22=-10</formula>
    </cfRule>
  </conditionalFormatting>
  <conditionalFormatting sqref="E58">
    <cfRule type="expression" dxfId="31" priority="19">
      <formula>$I$36=5</formula>
    </cfRule>
  </conditionalFormatting>
  <conditionalFormatting sqref="E59">
    <cfRule type="expression" dxfId="30" priority="9">
      <formula>$U$12=5</formula>
    </cfRule>
  </conditionalFormatting>
  <conditionalFormatting sqref="E60">
    <cfRule type="expression" dxfId="29" priority="31">
      <formula>$U$35=10</formula>
    </cfRule>
  </conditionalFormatting>
  <conditionalFormatting sqref="E61">
    <cfRule type="expression" dxfId="28" priority="10">
      <formula>U41=-50</formula>
    </cfRule>
  </conditionalFormatting>
  <conditionalFormatting sqref="E62">
    <cfRule type="expression" dxfId="27" priority="5">
      <formula>$U$45=10</formula>
    </cfRule>
  </conditionalFormatting>
  <conditionalFormatting sqref="F56">
    <cfRule type="expression" dxfId="26" priority="24">
      <formula>$I$12=30</formula>
    </cfRule>
  </conditionalFormatting>
  <conditionalFormatting sqref="F57">
    <cfRule type="expression" dxfId="25" priority="28">
      <formula>$I$22=20</formula>
    </cfRule>
  </conditionalFormatting>
  <conditionalFormatting sqref="F58">
    <cfRule type="expression" dxfId="24" priority="11">
      <formula>$I$36=15</formula>
    </cfRule>
  </conditionalFormatting>
  <conditionalFormatting sqref="F59">
    <cfRule type="expression" dxfId="23" priority="16">
      <formula>$U$12=15</formula>
    </cfRule>
  </conditionalFormatting>
  <conditionalFormatting sqref="G56">
    <cfRule type="expression" dxfId="22" priority="23">
      <formula>$I$12=40</formula>
    </cfRule>
  </conditionalFormatting>
  <conditionalFormatting sqref="G57">
    <cfRule type="expression" dxfId="21" priority="3">
      <formula>$I$22=40</formula>
    </cfRule>
  </conditionalFormatting>
  <conditionalFormatting sqref="H56">
    <cfRule type="expression" dxfId="20" priority="22">
      <formula>$I$12=55</formula>
    </cfRule>
  </conditionalFormatting>
  <conditionalFormatting sqref="H57">
    <cfRule type="expression" dxfId="19" priority="29">
      <formula>$I$22=50</formula>
    </cfRule>
  </conditionalFormatting>
  <conditionalFormatting sqref="H58">
    <cfRule type="expression" dxfId="18" priority="18">
      <formula>$I$36=25</formula>
    </cfRule>
  </conditionalFormatting>
  <conditionalFormatting sqref="H59">
    <cfRule type="expression" dxfId="17" priority="15">
      <formula>$U$12=25</formula>
    </cfRule>
  </conditionalFormatting>
  <conditionalFormatting sqref="I56">
    <cfRule type="expression" dxfId="16" priority="21">
      <formula>$I$12=65</formula>
    </cfRule>
  </conditionalFormatting>
  <conditionalFormatting sqref="I57">
    <cfRule type="expression" dxfId="15" priority="2">
      <formula>$I$22=60</formula>
    </cfRule>
  </conditionalFormatting>
  <conditionalFormatting sqref="J57:K57">
    <cfRule type="expression" dxfId="14" priority="30">
      <formula>#REF!=40</formula>
    </cfRule>
  </conditionalFormatting>
  <conditionalFormatting sqref="J58:K58">
    <cfRule type="expression" dxfId="13" priority="17">
      <formula>$I$36=35</formula>
    </cfRule>
  </conditionalFormatting>
  <conditionalFormatting sqref="J59:K59">
    <cfRule type="expression" dxfId="12" priority="14">
      <formula>$U$12=35</formula>
    </cfRule>
  </conditionalFormatting>
  <conditionalFormatting sqref="K56">
    <cfRule type="expression" dxfId="11" priority="1">
      <formula>$I$12=80</formula>
    </cfRule>
  </conditionalFormatting>
  <conditionalFormatting sqref="L56">
    <cfRule type="expression" dxfId="10" priority="20">
      <formula>$I$12=90</formula>
    </cfRule>
  </conditionalFormatting>
  <dataValidations count="1">
    <dataValidation type="list" allowBlank="1" showInputMessage="1" showErrorMessage="1" sqref="H13:H20 H40 H42 H44 H46 H48 H50 H52 T31 H38 T16 T20 T18 T28 T22 T25 T14 T46 H23:H34 T41 T36" xr:uid="{00000000-0002-0000-4400-000000000000}">
      <formula1>"　,○"</formula1>
    </dataValidation>
  </dataValidations>
  <hyperlinks>
    <hyperlink ref="A1" location="目次!A1" display="目次へ" xr:uid="{00000000-0004-0000-4400-000000000000}"/>
  </hyperlinks>
  <pageMargins left="0.23622047244094491" right="0.23622047244094491" top="0.74803149606299213" bottom="0.74803149606299213" header="0.31496062992125984" footer="0.31496062992125984"/>
  <pageSetup paperSize="9" scale="44" orientation="portrait" r:id="rId1"/>
  <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0000"/>
    <pageSetUpPr fitToPage="1"/>
  </sheetPr>
  <dimension ref="A1:KI310"/>
  <sheetViews>
    <sheetView view="pageBreakPreview" zoomScale="115" zoomScaleNormal="100" zoomScaleSheetLayoutView="115" workbookViewId="0"/>
  </sheetViews>
  <sheetFormatPr defaultColWidth="9" defaultRowHeight="12"/>
  <cols>
    <col min="1" max="1" width="2.36328125" style="382" customWidth="1"/>
    <col min="2" max="44" width="2.90625" style="382" customWidth="1"/>
    <col min="45" max="124" width="2.36328125" style="381" customWidth="1"/>
    <col min="125" max="295" width="9" style="381"/>
    <col min="296" max="16384" width="9" style="382"/>
  </cols>
  <sheetData>
    <row r="1" spans="1:45" ht="13">
      <c r="A1" s="380" t="s">
        <v>840</v>
      </c>
      <c r="F1" s="380"/>
    </row>
    <row r="2" spans="1:45" s="381" customFormat="1" ht="13.5" customHeight="1">
      <c r="AI2" s="4302" t="s">
        <v>1124</v>
      </c>
      <c r="AJ2" s="4303"/>
      <c r="AK2" s="4303"/>
      <c r="AL2" s="4303"/>
      <c r="AM2" s="4303"/>
      <c r="AN2" s="4303"/>
      <c r="AO2" s="4303"/>
      <c r="AP2" s="4303"/>
      <c r="AQ2" s="4303"/>
      <c r="AR2" s="4303"/>
      <c r="AS2" s="4304"/>
    </row>
    <row r="3" spans="1:45" s="381" customFormat="1" ht="3" customHeight="1"/>
    <row r="4" spans="1:45" s="381" customFormat="1" ht="16.5">
      <c r="A4" s="1563"/>
      <c r="B4" s="4305" t="s">
        <v>2634</v>
      </c>
      <c r="C4" s="4305"/>
      <c r="D4" s="4305"/>
      <c r="E4" s="4305"/>
      <c r="F4" s="4305"/>
      <c r="G4" s="4305"/>
      <c r="H4" s="4305"/>
      <c r="I4" s="4305"/>
      <c r="J4" s="4305"/>
      <c r="K4" s="4305"/>
      <c r="L4" s="4305"/>
      <c r="M4" s="4305"/>
      <c r="N4" s="4305"/>
      <c r="O4" s="4305"/>
      <c r="P4" s="4305"/>
      <c r="Q4" s="4305"/>
      <c r="R4" s="4305"/>
      <c r="S4" s="4305"/>
      <c r="T4" s="4305"/>
      <c r="U4" s="4305"/>
      <c r="V4" s="4305"/>
      <c r="W4" s="4305"/>
      <c r="X4" s="4305"/>
      <c r="Y4" s="4305"/>
      <c r="Z4" s="4305"/>
      <c r="AA4" s="4305"/>
      <c r="AB4" s="4305"/>
      <c r="AC4" s="4305"/>
      <c r="AD4" s="4305"/>
      <c r="AE4" s="4305"/>
      <c r="AF4" s="4305"/>
      <c r="AG4" s="4305"/>
      <c r="AH4" s="4305"/>
      <c r="AI4" s="4305"/>
      <c r="AJ4" s="4305"/>
      <c r="AK4" s="4305"/>
      <c r="AL4" s="4305"/>
      <c r="AM4" s="4305"/>
      <c r="AN4" s="4305"/>
      <c r="AO4" s="4305"/>
      <c r="AP4" s="4305"/>
      <c r="AQ4" s="4305"/>
      <c r="AR4" s="4305"/>
      <c r="AS4" s="1564"/>
    </row>
    <row r="5" spans="1:45" s="381" customFormat="1">
      <c r="A5" s="1564"/>
      <c r="B5" s="1565"/>
      <c r="C5" s="1565"/>
      <c r="D5" s="1565"/>
      <c r="E5" s="1565"/>
      <c r="F5" s="1565"/>
      <c r="G5" s="1565"/>
      <c r="H5" s="1565"/>
      <c r="I5" s="1565"/>
      <c r="J5" s="1565"/>
      <c r="K5" s="1565"/>
      <c r="L5" s="1565"/>
      <c r="M5" s="1565"/>
      <c r="N5" s="1565"/>
      <c r="O5" s="1565"/>
      <c r="P5" s="1565"/>
      <c r="Q5" s="1565"/>
      <c r="R5" s="1565"/>
      <c r="S5" s="1565"/>
      <c r="T5" s="1565"/>
      <c r="U5" s="1565"/>
      <c r="V5" s="1565"/>
      <c r="W5" s="1565"/>
      <c r="X5" s="1565"/>
      <c r="Y5" s="1565"/>
      <c r="Z5" s="1565"/>
      <c r="AA5" s="1565"/>
      <c r="AB5" s="1565"/>
      <c r="AC5" s="1565"/>
      <c r="AD5" s="1565"/>
      <c r="AE5" s="1565"/>
      <c r="AF5" s="1565"/>
      <c r="AG5" s="1565"/>
      <c r="AH5" s="1565"/>
      <c r="AI5" s="1565"/>
      <c r="AJ5" s="1565"/>
      <c r="AK5" s="1565"/>
      <c r="AL5" s="1565"/>
      <c r="AM5" s="1565"/>
      <c r="AN5" s="1565"/>
      <c r="AO5" s="1565"/>
      <c r="AP5" s="1565"/>
      <c r="AQ5" s="1565"/>
      <c r="AR5" s="1565"/>
      <c r="AS5" s="1564"/>
    </row>
    <row r="6" spans="1:45" s="381" customFormat="1" ht="12" customHeight="1">
      <c r="A6" s="1563"/>
      <c r="B6" s="4306" t="s">
        <v>954</v>
      </c>
      <c r="C6" s="4307"/>
      <c r="D6" s="4307"/>
      <c r="E6" s="4307"/>
      <c r="F6" s="4307"/>
      <c r="G6" s="4307"/>
      <c r="H6" s="4307"/>
      <c r="I6" s="4307"/>
      <c r="J6" s="4307"/>
      <c r="K6" s="4307"/>
      <c r="L6" s="4307"/>
      <c r="M6" s="4307"/>
      <c r="N6" s="4307"/>
      <c r="O6" s="4307"/>
      <c r="P6" s="4307"/>
      <c r="Q6" s="4307"/>
      <c r="R6" s="4307"/>
      <c r="S6" s="4307"/>
      <c r="T6" s="4307"/>
      <c r="U6" s="4307"/>
      <c r="V6" s="4307"/>
      <c r="W6" s="4307"/>
      <c r="X6" s="4307"/>
      <c r="Y6" s="4307"/>
      <c r="Z6" s="4307"/>
      <c r="AA6" s="4307"/>
      <c r="AB6" s="4307"/>
      <c r="AC6" s="4307"/>
      <c r="AD6" s="4307"/>
      <c r="AE6" s="4307"/>
      <c r="AF6" s="4307"/>
      <c r="AG6" s="4307"/>
      <c r="AH6" s="4307"/>
      <c r="AI6" s="4307"/>
      <c r="AJ6" s="4307"/>
      <c r="AK6" s="4307"/>
      <c r="AL6" s="4307"/>
      <c r="AM6" s="4307"/>
      <c r="AN6" s="4307"/>
      <c r="AO6" s="4307"/>
      <c r="AP6" s="4307"/>
      <c r="AQ6" s="4307"/>
      <c r="AR6" s="4308"/>
      <c r="AS6" s="1564"/>
    </row>
    <row r="7" spans="1:45" s="381" customFormat="1" ht="5.25" customHeight="1">
      <c r="A7" s="1564"/>
      <c r="B7" s="1566"/>
      <c r="C7" s="1564"/>
      <c r="D7" s="1564"/>
      <c r="E7" s="1564"/>
      <c r="F7" s="1564"/>
      <c r="G7" s="1564"/>
      <c r="H7" s="1564"/>
      <c r="I7" s="1564"/>
      <c r="J7" s="1564"/>
      <c r="K7" s="1564"/>
      <c r="L7" s="1564"/>
      <c r="M7" s="1564"/>
      <c r="N7" s="1564"/>
      <c r="O7" s="1564"/>
      <c r="P7" s="1564"/>
      <c r="Q7" s="1564"/>
      <c r="R7" s="1564"/>
      <c r="S7" s="1564"/>
      <c r="T7" s="1564"/>
      <c r="U7" s="1564"/>
      <c r="V7" s="1564"/>
      <c r="W7" s="1564"/>
      <c r="X7" s="1564"/>
      <c r="Y7" s="1564"/>
      <c r="Z7" s="1564"/>
      <c r="AA7" s="1564"/>
      <c r="AB7" s="1564"/>
      <c r="AC7" s="1564"/>
      <c r="AD7" s="1564"/>
      <c r="AE7" s="1564"/>
      <c r="AF7" s="1564"/>
      <c r="AG7" s="1564"/>
      <c r="AH7" s="1564"/>
      <c r="AI7" s="1564"/>
      <c r="AJ7" s="1564"/>
      <c r="AK7" s="1564"/>
      <c r="AL7" s="1564"/>
      <c r="AM7" s="1564"/>
      <c r="AN7" s="1564"/>
      <c r="AO7" s="1564"/>
      <c r="AP7" s="1564"/>
      <c r="AQ7" s="1564"/>
      <c r="AR7" s="1567"/>
      <c r="AS7" s="1564"/>
    </row>
    <row r="8" spans="1:45" s="381" customFormat="1" ht="13.5" customHeight="1">
      <c r="A8" s="1564"/>
      <c r="B8" s="1566"/>
      <c r="C8" s="1564" t="s">
        <v>2635</v>
      </c>
      <c r="D8" s="1564"/>
      <c r="E8" s="1564"/>
      <c r="F8" s="1564"/>
      <c r="G8" s="1564"/>
      <c r="H8" s="1564"/>
      <c r="I8" s="1564"/>
      <c r="J8" s="1564"/>
      <c r="K8" s="1564"/>
      <c r="L8" s="1564"/>
      <c r="M8" s="1564"/>
      <c r="N8" s="1564"/>
      <c r="O8" s="1564"/>
      <c r="P8" s="1564"/>
      <c r="Q8" s="1564"/>
      <c r="R8" s="1564"/>
      <c r="S8" s="1564"/>
      <c r="T8" s="1564"/>
      <c r="U8" s="1564"/>
      <c r="V8" s="1564"/>
      <c r="W8" s="1564"/>
      <c r="X8" s="1564"/>
      <c r="Y8" s="1564"/>
      <c r="Z8" s="1564"/>
      <c r="AA8" s="1564"/>
      <c r="AB8" s="1564"/>
      <c r="AC8" s="1564"/>
      <c r="AD8" s="1564"/>
      <c r="AE8" s="1564"/>
      <c r="AF8" s="1564"/>
      <c r="AG8" s="1564"/>
      <c r="AH8" s="1564"/>
      <c r="AI8" s="1564"/>
      <c r="AJ8" s="1564"/>
      <c r="AK8" s="1564"/>
      <c r="AL8" s="1564"/>
      <c r="AM8" s="1564"/>
      <c r="AN8" s="1564"/>
      <c r="AO8" s="1564"/>
      <c r="AP8" s="1564"/>
      <c r="AQ8" s="1564"/>
      <c r="AR8" s="1567"/>
      <c r="AS8" s="1564"/>
    </row>
    <row r="9" spans="1:45" s="381" customFormat="1" ht="11.25" customHeight="1">
      <c r="A9" s="1564"/>
      <c r="B9" s="1566"/>
      <c r="C9" s="4310" t="s">
        <v>1035</v>
      </c>
      <c r="D9" s="4310"/>
      <c r="E9" s="4310"/>
      <c r="F9" s="4310"/>
      <c r="G9" s="4310"/>
      <c r="H9" s="4310"/>
      <c r="I9" s="4310"/>
      <c r="J9" s="4294"/>
      <c r="K9" s="4294"/>
      <c r="L9" s="4294"/>
      <c r="M9" s="4294"/>
      <c r="N9" s="4294"/>
      <c r="O9" s="4294"/>
      <c r="P9" s="4294"/>
      <c r="Q9" s="1564"/>
      <c r="R9" s="1564"/>
      <c r="S9" s="4313" t="s">
        <v>1036</v>
      </c>
      <c r="T9" s="4313"/>
      <c r="U9" s="4313"/>
      <c r="V9" s="4313"/>
      <c r="W9" s="4313"/>
      <c r="X9" s="4313"/>
      <c r="Y9" s="4294"/>
      <c r="Z9" s="4294"/>
      <c r="AA9" s="4294"/>
      <c r="AB9" s="4294"/>
      <c r="AC9" s="4294"/>
      <c r="AD9" s="4294"/>
      <c r="AE9" s="1568"/>
      <c r="AF9" s="1569"/>
      <c r="AG9" s="4289" t="s">
        <v>1037</v>
      </c>
      <c r="AH9" s="4289"/>
      <c r="AI9" s="4289"/>
      <c r="AJ9" s="4290"/>
      <c r="AK9" s="4309"/>
      <c r="AL9" s="4309"/>
      <c r="AM9" s="4309"/>
      <c r="AN9" s="4309"/>
      <c r="AO9" s="4309"/>
      <c r="AP9" s="4309"/>
      <c r="AQ9" s="1564"/>
      <c r="AR9" s="1567"/>
      <c r="AS9" s="1564"/>
    </row>
    <row r="10" spans="1:45" s="381" customFormat="1" ht="11.25" customHeight="1">
      <c r="A10" s="1564"/>
      <c r="B10" s="1566"/>
      <c r="C10" s="4311"/>
      <c r="D10" s="4311"/>
      <c r="E10" s="4311"/>
      <c r="F10" s="4311"/>
      <c r="G10" s="4311"/>
      <c r="H10" s="4311"/>
      <c r="I10" s="4311"/>
      <c r="J10" s="4294"/>
      <c r="K10" s="4294"/>
      <c r="L10" s="4294"/>
      <c r="M10" s="4294"/>
      <c r="N10" s="4294"/>
      <c r="O10" s="4294"/>
      <c r="P10" s="4294"/>
      <c r="Q10" s="1564"/>
      <c r="R10" s="1568"/>
      <c r="S10" s="4313"/>
      <c r="T10" s="4313"/>
      <c r="U10" s="4313"/>
      <c r="V10" s="4313"/>
      <c r="W10" s="4313"/>
      <c r="X10" s="4313"/>
      <c r="Y10" s="4294"/>
      <c r="Z10" s="4294"/>
      <c r="AA10" s="4294"/>
      <c r="AB10" s="4294"/>
      <c r="AC10" s="4294"/>
      <c r="AD10" s="4294"/>
      <c r="AE10" s="1568"/>
      <c r="AF10" s="1569"/>
      <c r="AG10" s="4314"/>
      <c r="AH10" s="4314"/>
      <c r="AI10" s="4314"/>
      <c r="AJ10" s="4315"/>
      <c r="AK10" s="4309"/>
      <c r="AL10" s="4309"/>
      <c r="AM10" s="4309"/>
      <c r="AN10" s="4309"/>
      <c r="AO10" s="4309"/>
      <c r="AP10" s="4309"/>
      <c r="AQ10" s="1564"/>
      <c r="AR10" s="1567"/>
      <c r="AS10" s="1564"/>
    </row>
    <row r="11" spans="1:45" s="381" customFormat="1" ht="11.25" customHeight="1">
      <c r="A11" s="1564"/>
      <c r="B11" s="1566"/>
      <c r="C11" s="4312"/>
      <c r="D11" s="4312"/>
      <c r="E11" s="4312"/>
      <c r="F11" s="4312"/>
      <c r="G11" s="4312"/>
      <c r="H11" s="4312"/>
      <c r="I11" s="4312"/>
      <c r="J11" s="4294"/>
      <c r="K11" s="4294"/>
      <c r="L11" s="4294"/>
      <c r="M11" s="4294"/>
      <c r="N11" s="4294"/>
      <c r="O11" s="4294"/>
      <c r="P11" s="4294"/>
      <c r="Q11" s="1564" t="s">
        <v>1038</v>
      </c>
      <c r="R11" s="1568"/>
      <c r="S11" s="4313"/>
      <c r="T11" s="4313"/>
      <c r="U11" s="4313"/>
      <c r="V11" s="4313"/>
      <c r="W11" s="4313"/>
      <c r="X11" s="4313"/>
      <c r="Y11" s="4294"/>
      <c r="Z11" s="4294"/>
      <c r="AA11" s="4294"/>
      <c r="AB11" s="4294"/>
      <c r="AC11" s="4294"/>
      <c r="AD11" s="4294"/>
      <c r="AE11" s="1564" t="s">
        <v>1039</v>
      </c>
      <c r="AF11" s="1569"/>
      <c r="AG11" s="4292"/>
      <c r="AH11" s="4292"/>
      <c r="AI11" s="4292"/>
      <c r="AJ11" s="4293"/>
      <c r="AK11" s="4309"/>
      <c r="AL11" s="4309"/>
      <c r="AM11" s="4309"/>
      <c r="AN11" s="4309"/>
      <c r="AO11" s="4309"/>
      <c r="AP11" s="4309"/>
      <c r="AQ11" s="1564" t="s">
        <v>1038</v>
      </c>
      <c r="AR11" s="1567"/>
      <c r="AS11" s="1564"/>
    </row>
    <row r="12" spans="1:45" s="381" customFormat="1" ht="6" customHeight="1">
      <c r="A12" s="1564"/>
      <c r="B12" s="1566"/>
      <c r="C12" s="1564"/>
      <c r="D12" s="1564"/>
      <c r="E12" s="1564"/>
      <c r="F12" s="1564"/>
      <c r="G12" s="1564"/>
      <c r="H12" s="1564"/>
      <c r="I12" s="1564"/>
      <c r="J12" s="1564"/>
      <c r="K12" s="1564"/>
      <c r="L12" s="1564"/>
      <c r="M12" s="1564"/>
      <c r="N12" s="1564"/>
      <c r="O12" s="1564"/>
      <c r="P12" s="1564"/>
      <c r="Q12" s="1564"/>
      <c r="R12" s="1564"/>
      <c r="S12" s="1564"/>
      <c r="T12" s="1564"/>
      <c r="U12" s="1564"/>
      <c r="V12" s="1564"/>
      <c r="W12" s="1564"/>
      <c r="X12" s="1564"/>
      <c r="Y12" s="1564"/>
      <c r="Z12" s="1564"/>
      <c r="AA12" s="1564"/>
      <c r="AB12" s="1564"/>
      <c r="AC12" s="1564"/>
      <c r="AD12" s="1564"/>
      <c r="AE12" s="1564"/>
      <c r="AF12" s="1564"/>
      <c r="AG12" s="1564"/>
      <c r="AH12" s="1564"/>
      <c r="AI12" s="1564"/>
      <c r="AJ12" s="1564"/>
      <c r="AK12" s="1564"/>
      <c r="AL12" s="1564"/>
      <c r="AM12" s="1564"/>
      <c r="AN12" s="1564"/>
      <c r="AO12" s="1564"/>
      <c r="AP12" s="1564"/>
      <c r="AQ12" s="1564"/>
      <c r="AR12" s="1567"/>
      <c r="AS12" s="1564"/>
    </row>
    <row r="13" spans="1:45" s="381" customFormat="1" ht="13.5" customHeight="1">
      <c r="A13" s="1563"/>
      <c r="B13" s="4284" t="s">
        <v>1040</v>
      </c>
      <c r="C13" s="4285"/>
      <c r="D13" s="4285"/>
      <c r="E13" s="4285"/>
      <c r="F13" s="4285"/>
      <c r="G13" s="4285"/>
      <c r="H13" s="4285"/>
      <c r="I13" s="4285"/>
      <c r="J13" s="4285"/>
      <c r="K13" s="4285"/>
      <c r="L13" s="4285"/>
      <c r="M13" s="4285"/>
      <c r="N13" s="4285"/>
      <c r="O13" s="4285"/>
      <c r="P13" s="4285"/>
      <c r="Q13" s="4285"/>
      <c r="R13" s="4285"/>
      <c r="S13" s="4285"/>
      <c r="T13" s="4285"/>
      <c r="U13" s="4285"/>
      <c r="V13" s="4285"/>
      <c r="W13" s="4285"/>
      <c r="X13" s="4285"/>
      <c r="Y13" s="4285"/>
      <c r="Z13" s="4285"/>
      <c r="AA13" s="4285"/>
      <c r="AB13" s="4285"/>
      <c r="AC13" s="4285"/>
      <c r="AD13" s="4285"/>
      <c r="AE13" s="4285"/>
      <c r="AF13" s="4285"/>
      <c r="AG13" s="4285"/>
      <c r="AH13" s="4285"/>
      <c r="AI13" s="4285"/>
      <c r="AJ13" s="4285"/>
      <c r="AK13" s="4285"/>
      <c r="AL13" s="4285"/>
      <c r="AM13" s="4285"/>
      <c r="AN13" s="4285"/>
      <c r="AO13" s="4285"/>
      <c r="AP13" s="4285"/>
      <c r="AQ13" s="4285"/>
      <c r="AR13" s="4286"/>
      <c r="AS13" s="1564"/>
    </row>
    <row r="14" spans="1:45" s="381" customFormat="1" ht="17.25" customHeight="1">
      <c r="A14" s="1564"/>
      <c r="B14" s="1566" t="s">
        <v>1041</v>
      </c>
      <c r="C14" s="1564" t="s">
        <v>1042</v>
      </c>
      <c r="D14" s="1564"/>
      <c r="E14" s="1564"/>
      <c r="F14" s="1564"/>
      <c r="G14" s="1564"/>
      <c r="H14" s="1564"/>
      <c r="I14" s="1564"/>
      <c r="J14" s="1564"/>
      <c r="K14" s="1564"/>
      <c r="L14" s="1564"/>
      <c r="M14" s="1564"/>
      <c r="N14" s="1564"/>
      <c r="O14" s="1564"/>
      <c r="P14" s="1564"/>
      <c r="Q14" s="1564"/>
      <c r="R14" s="1564"/>
      <c r="S14" s="1564"/>
      <c r="T14" s="1564"/>
      <c r="U14" s="1564"/>
      <c r="V14" s="1564"/>
      <c r="W14" s="1564"/>
      <c r="X14" s="1564"/>
      <c r="Y14" s="1564"/>
      <c r="Z14" s="1564"/>
      <c r="AA14" s="1564"/>
      <c r="AB14" s="1564"/>
      <c r="AC14" s="1564"/>
      <c r="AD14" s="1564"/>
      <c r="AE14" s="1564"/>
      <c r="AF14" s="1564"/>
      <c r="AG14" s="1564"/>
      <c r="AH14" s="1564"/>
      <c r="AI14" s="1564"/>
      <c r="AJ14" s="1564"/>
      <c r="AK14" s="1564"/>
      <c r="AL14" s="1564"/>
      <c r="AM14" s="1564"/>
      <c r="AN14" s="1564"/>
      <c r="AO14" s="1564"/>
      <c r="AP14" s="1564"/>
      <c r="AQ14" s="1564"/>
      <c r="AR14" s="1567"/>
      <c r="AS14" s="1564"/>
    </row>
    <row r="15" spans="1:45" s="381" customFormat="1" ht="13.5" customHeight="1">
      <c r="A15" s="1564"/>
      <c r="B15" s="1566"/>
      <c r="C15" s="1564" t="s">
        <v>2636</v>
      </c>
      <c r="D15" s="1564"/>
      <c r="E15" s="1564"/>
      <c r="F15" s="1564"/>
      <c r="G15" s="1564"/>
      <c r="H15" s="1564"/>
      <c r="I15" s="1564"/>
      <c r="J15" s="1564"/>
      <c r="K15" s="1564"/>
      <c r="L15" s="1564"/>
      <c r="M15" s="1564"/>
      <c r="N15" s="1564"/>
      <c r="O15" s="1564"/>
      <c r="P15" s="1564"/>
      <c r="Q15" s="1564"/>
      <c r="R15" s="1564"/>
      <c r="S15" s="1564"/>
      <c r="T15" s="1564"/>
      <c r="U15" s="1564"/>
      <c r="V15" s="1564"/>
      <c r="W15" s="1564"/>
      <c r="X15" s="1564"/>
      <c r="Y15" s="1564"/>
      <c r="Z15" s="1564"/>
      <c r="AA15" s="1564"/>
      <c r="AB15" s="1564"/>
      <c r="AC15" s="1564"/>
      <c r="AD15" s="1564"/>
      <c r="AE15" s="1564"/>
      <c r="AF15" s="1564"/>
      <c r="AG15" s="1564"/>
      <c r="AH15" s="1564"/>
      <c r="AI15" s="1564"/>
      <c r="AJ15" s="1564"/>
      <c r="AK15" s="1564"/>
      <c r="AL15" s="1564"/>
      <c r="AM15" s="1564"/>
      <c r="AN15" s="1564"/>
      <c r="AO15" s="1564"/>
      <c r="AP15" s="1564"/>
      <c r="AQ15" s="1564"/>
      <c r="AR15" s="1567"/>
      <c r="AS15" s="1564"/>
    </row>
    <row r="16" spans="1:45" s="381" customFormat="1" ht="13.5" customHeight="1">
      <c r="A16" s="1564"/>
      <c r="B16" s="1566"/>
      <c r="C16" s="4288" t="s">
        <v>1043</v>
      </c>
      <c r="D16" s="4289"/>
      <c r="E16" s="4289"/>
      <c r="F16" s="4289"/>
      <c r="G16" s="4290"/>
      <c r="H16" s="4294"/>
      <c r="I16" s="4294"/>
      <c r="J16" s="4294"/>
      <c r="K16" s="4294"/>
      <c r="L16" s="4294"/>
      <c r="M16" s="4294"/>
      <c r="N16" s="4294"/>
      <c r="O16" s="4294"/>
      <c r="P16" s="4294"/>
      <c r="Q16" s="1564"/>
      <c r="R16" s="1564"/>
      <c r="S16" s="4288" t="s">
        <v>1044</v>
      </c>
      <c r="T16" s="4289"/>
      <c r="U16" s="4289"/>
      <c r="V16" s="4289"/>
      <c r="W16" s="4290"/>
      <c r="X16" s="4295"/>
      <c r="Y16" s="4296"/>
      <c r="Z16" s="4296"/>
      <c r="AA16" s="4296"/>
      <c r="AB16" s="4296"/>
      <c r="AC16" s="4296"/>
      <c r="AD16" s="4297"/>
      <c r="AE16" s="1564"/>
      <c r="AF16" s="1564"/>
      <c r="AG16" s="4301" t="s">
        <v>1045</v>
      </c>
      <c r="AH16" s="4301"/>
      <c r="AI16" s="4287"/>
      <c r="AJ16" s="4287"/>
      <c r="AK16" s="4287"/>
      <c r="AL16" s="4287"/>
      <c r="AM16" s="4287"/>
      <c r="AN16" s="4287"/>
      <c r="AO16" s="4287"/>
      <c r="AP16" s="4287"/>
      <c r="AQ16" s="1564"/>
      <c r="AR16" s="1567"/>
      <c r="AS16" s="1564"/>
    </row>
    <row r="17" spans="1:45" s="381" customFormat="1" ht="13.5" customHeight="1">
      <c r="A17" s="1564"/>
      <c r="B17" s="1566"/>
      <c r="C17" s="4291"/>
      <c r="D17" s="4292"/>
      <c r="E17" s="4292"/>
      <c r="F17" s="4292"/>
      <c r="G17" s="4293"/>
      <c r="H17" s="4294"/>
      <c r="I17" s="4294"/>
      <c r="J17" s="4294"/>
      <c r="K17" s="4294"/>
      <c r="L17" s="4294"/>
      <c r="M17" s="4294"/>
      <c r="N17" s="4294"/>
      <c r="O17" s="4294"/>
      <c r="P17" s="4294"/>
      <c r="Q17" s="1570" t="s">
        <v>1046</v>
      </c>
      <c r="R17" s="1564"/>
      <c r="S17" s="4291"/>
      <c r="T17" s="4292"/>
      <c r="U17" s="4292"/>
      <c r="V17" s="4292"/>
      <c r="W17" s="4293"/>
      <c r="X17" s="4298"/>
      <c r="Y17" s="4299"/>
      <c r="Z17" s="4299"/>
      <c r="AA17" s="4299"/>
      <c r="AB17" s="4299"/>
      <c r="AC17" s="4299"/>
      <c r="AD17" s="4300"/>
      <c r="AE17" s="1564" t="s">
        <v>1046</v>
      </c>
      <c r="AF17" s="1564"/>
      <c r="AG17" s="4301"/>
      <c r="AH17" s="4301"/>
      <c r="AI17" s="4287"/>
      <c r="AJ17" s="4287"/>
      <c r="AK17" s="4287"/>
      <c r="AL17" s="4287"/>
      <c r="AM17" s="4287"/>
      <c r="AN17" s="4287"/>
      <c r="AO17" s="4287"/>
      <c r="AP17" s="4287"/>
      <c r="AQ17" s="1564" t="s">
        <v>1046</v>
      </c>
      <c r="AR17" s="1567"/>
      <c r="AS17" s="1564"/>
    </row>
    <row r="18" spans="1:45" s="381" customFormat="1" ht="4.5" customHeight="1">
      <c r="A18" s="1564"/>
      <c r="B18" s="1566"/>
      <c r="C18" s="1564"/>
      <c r="D18" s="1564"/>
      <c r="E18" s="1564"/>
      <c r="F18" s="1564"/>
      <c r="G18" s="1564"/>
      <c r="H18" s="1564"/>
      <c r="I18" s="1571"/>
      <c r="J18" s="1564"/>
      <c r="K18" s="1564"/>
      <c r="L18" s="1564"/>
      <c r="M18" s="1564"/>
      <c r="N18" s="1564"/>
      <c r="O18" s="1564"/>
      <c r="P18" s="1564"/>
      <c r="Q18" s="1564"/>
      <c r="R18" s="1564"/>
      <c r="S18" s="1571"/>
      <c r="T18" s="1571"/>
      <c r="U18" s="1571"/>
      <c r="V18" s="1571"/>
      <c r="W18" s="1564"/>
      <c r="X18" s="1564"/>
      <c r="Y18" s="1564"/>
      <c r="Z18" s="1564"/>
      <c r="AA18" s="1564"/>
      <c r="AB18" s="1564"/>
      <c r="AC18" s="1564"/>
      <c r="AD18" s="1564"/>
      <c r="AE18" s="1564"/>
      <c r="AF18" s="1564"/>
      <c r="AG18" s="1564"/>
      <c r="AH18" s="1564"/>
      <c r="AI18" s="1564"/>
      <c r="AJ18" s="1564"/>
      <c r="AK18" s="1564"/>
      <c r="AL18" s="1564"/>
      <c r="AM18" s="1564"/>
      <c r="AN18" s="1564"/>
      <c r="AO18" s="1564"/>
      <c r="AP18" s="1564"/>
      <c r="AQ18" s="1564"/>
      <c r="AR18" s="1567"/>
      <c r="AS18" s="1564"/>
    </row>
    <row r="19" spans="1:45" s="381" customFormat="1" ht="13.5" customHeight="1">
      <c r="A19" s="1564"/>
      <c r="B19" s="1566"/>
      <c r="C19" s="1564" t="s">
        <v>2637</v>
      </c>
      <c r="D19" s="1564"/>
      <c r="E19" s="1564"/>
      <c r="F19" s="1564"/>
      <c r="G19" s="1564"/>
      <c r="H19" s="1564"/>
      <c r="I19" s="1564"/>
      <c r="J19" s="1564"/>
      <c r="K19" s="1564"/>
      <c r="L19" s="1564"/>
      <c r="M19" s="1564"/>
      <c r="N19" s="1564"/>
      <c r="O19" s="1564"/>
      <c r="P19" s="1564"/>
      <c r="Q19" s="1564"/>
      <c r="R19" s="1564"/>
      <c r="S19" s="1564"/>
      <c r="T19" s="1564"/>
      <c r="U19" s="1564"/>
      <c r="V19" s="1564"/>
      <c r="W19" s="1564"/>
      <c r="X19" s="1564"/>
      <c r="Y19" s="1564"/>
      <c r="Z19" s="1564"/>
      <c r="AA19" s="1564"/>
      <c r="AB19" s="1564"/>
      <c r="AC19" s="1564"/>
      <c r="AD19" s="1564"/>
      <c r="AE19" s="1564"/>
      <c r="AF19" s="1564"/>
      <c r="AG19" s="1564"/>
      <c r="AH19" s="1564"/>
      <c r="AI19" s="1564"/>
      <c r="AJ19" s="1564"/>
      <c r="AK19" s="1564"/>
      <c r="AL19" s="1564"/>
      <c r="AM19" s="1564"/>
      <c r="AN19" s="1564"/>
      <c r="AO19" s="1564"/>
      <c r="AP19" s="1564"/>
      <c r="AQ19" s="1564"/>
      <c r="AR19" s="1567"/>
      <c r="AS19" s="1564"/>
    </row>
    <row r="20" spans="1:45" s="381" customFormat="1" ht="13.5" customHeight="1">
      <c r="A20" s="1564"/>
      <c r="B20" s="1566"/>
      <c r="C20" s="4288" t="s">
        <v>1043</v>
      </c>
      <c r="D20" s="4289"/>
      <c r="E20" s="4289"/>
      <c r="F20" s="4289"/>
      <c r="G20" s="4290"/>
      <c r="H20" s="4294"/>
      <c r="I20" s="4294"/>
      <c r="J20" s="4294"/>
      <c r="K20" s="4294"/>
      <c r="L20" s="4294"/>
      <c r="M20" s="4294"/>
      <c r="N20" s="4294"/>
      <c r="O20" s="4294"/>
      <c r="P20" s="4294"/>
      <c r="Q20" s="1564"/>
      <c r="R20" s="1564"/>
      <c r="S20" s="4288" t="s">
        <v>1044</v>
      </c>
      <c r="T20" s="4289"/>
      <c r="U20" s="4289"/>
      <c r="V20" s="4289"/>
      <c r="W20" s="4290"/>
      <c r="X20" s="4295"/>
      <c r="Y20" s="4296"/>
      <c r="Z20" s="4296"/>
      <c r="AA20" s="4296"/>
      <c r="AB20" s="4296"/>
      <c r="AC20" s="4296"/>
      <c r="AD20" s="4297"/>
      <c r="AE20" s="1564"/>
      <c r="AF20" s="1564"/>
      <c r="AG20" s="4301" t="s">
        <v>1045</v>
      </c>
      <c r="AH20" s="4301"/>
      <c r="AI20" s="4287"/>
      <c r="AJ20" s="4287"/>
      <c r="AK20" s="4287"/>
      <c r="AL20" s="4287"/>
      <c r="AM20" s="4287"/>
      <c r="AN20" s="4287"/>
      <c r="AO20" s="4287"/>
      <c r="AP20" s="4287"/>
      <c r="AQ20" s="1564"/>
      <c r="AR20" s="1567"/>
      <c r="AS20" s="1564"/>
    </row>
    <row r="21" spans="1:45" s="381" customFormat="1" ht="13.5" customHeight="1">
      <c r="A21" s="1564"/>
      <c r="B21" s="1566"/>
      <c r="C21" s="4291"/>
      <c r="D21" s="4292"/>
      <c r="E21" s="4292"/>
      <c r="F21" s="4292"/>
      <c r="G21" s="4293"/>
      <c r="H21" s="4294"/>
      <c r="I21" s="4294"/>
      <c r="J21" s="4294"/>
      <c r="K21" s="4294"/>
      <c r="L21" s="4294"/>
      <c r="M21" s="4294"/>
      <c r="N21" s="4294"/>
      <c r="O21" s="4294"/>
      <c r="P21" s="4294"/>
      <c r="Q21" s="1570" t="s">
        <v>1046</v>
      </c>
      <c r="R21" s="1564"/>
      <c r="S21" s="4291"/>
      <c r="T21" s="4292"/>
      <c r="U21" s="4292"/>
      <c r="V21" s="4292"/>
      <c r="W21" s="4293"/>
      <c r="X21" s="4298"/>
      <c r="Y21" s="4299"/>
      <c r="Z21" s="4299"/>
      <c r="AA21" s="4299"/>
      <c r="AB21" s="4299"/>
      <c r="AC21" s="4299"/>
      <c r="AD21" s="4300"/>
      <c r="AE21" s="1564" t="s">
        <v>1046</v>
      </c>
      <c r="AF21" s="1564"/>
      <c r="AG21" s="4301"/>
      <c r="AH21" s="4301"/>
      <c r="AI21" s="4287"/>
      <c r="AJ21" s="4287"/>
      <c r="AK21" s="4287"/>
      <c r="AL21" s="4287"/>
      <c r="AM21" s="4287"/>
      <c r="AN21" s="4287"/>
      <c r="AO21" s="4287"/>
      <c r="AP21" s="4287"/>
      <c r="AQ21" s="1564" t="s">
        <v>1046</v>
      </c>
      <c r="AR21" s="1567"/>
      <c r="AS21" s="1564"/>
    </row>
    <row r="22" spans="1:45" s="381" customFormat="1" ht="6" customHeight="1">
      <c r="A22" s="1564"/>
      <c r="B22" s="1566"/>
      <c r="C22" s="1564" t="s">
        <v>2638</v>
      </c>
      <c r="D22" s="1564"/>
      <c r="E22" s="1564"/>
      <c r="F22" s="1564"/>
      <c r="G22" s="1564"/>
      <c r="H22" s="1564"/>
      <c r="I22" s="1564"/>
      <c r="J22" s="1564"/>
      <c r="K22" s="1564"/>
      <c r="L22" s="1564"/>
      <c r="M22" s="1564"/>
      <c r="N22" s="1564"/>
      <c r="O22" s="1564"/>
      <c r="P22" s="1564"/>
      <c r="Q22" s="1564"/>
      <c r="R22" s="1564"/>
      <c r="S22" s="1571"/>
      <c r="T22" s="1571"/>
      <c r="U22" s="1571"/>
      <c r="V22" s="1571"/>
      <c r="W22" s="1564"/>
      <c r="X22" s="1564"/>
      <c r="Y22" s="1564"/>
      <c r="Z22" s="1564"/>
      <c r="AA22" s="1564"/>
      <c r="AB22" s="1564"/>
      <c r="AC22" s="1564"/>
      <c r="AD22" s="1564"/>
      <c r="AE22" s="1564"/>
      <c r="AF22" s="1564"/>
      <c r="AG22" s="1564"/>
      <c r="AH22" s="1564"/>
      <c r="AI22" s="1564"/>
      <c r="AJ22" s="1564"/>
      <c r="AK22" s="1564"/>
      <c r="AL22" s="1564"/>
      <c r="AM22" s="1564"/>
      <c r="AN22" s="1564"/>
      <c r="AO22" s="1564"/>
      <c r="AP22" s="1564"/>
      <c r="AQ22" s="1564"/>
      <c r="AR22" s="1567"/>
      <c r="AS22" s="1564"/>
    </row>
    <row r="23" spans="1:45" s="381" customFormat="1" ht="13.5" customHeight="1">
      <c r="A23" s="1564"/>
      <c r="B23" s="1566"/>
      <c r="C23" s="4288" t="s">
        <v>1043</v>
      </c>
      <c r="D23" s="4289"/>
      <c r="E23" s="4289"/>
      <c r="F23" s="4289"/>
      <c r="G23" s="4290"/>
      <c r="H23" s="4294"/>
      <c r="I23" s="4294"/>
      <c r="J23" s="4294"/>
      <c r="K23" s="4294"/>
      <c r="L23" s="4294"/>
      <c r="M23" s="4294"/>
      <c r="N23" s="4294"/>
      <c r="O23" s="4294"/>
      <c r="P23" s="4294"/>
      <c r="Q23" s="1564"/>
      <c r="R23" s="1569"/>
      <c r="S23" s="4288" t="s">
        <v>1044</v>
      </c>
      <c r="T23" s="4289"/>
      <c r="U23" s="4289"/>
      <c r="V23" s="4289"/>
      <c r="W23" s="4290"/>
      <c r="X23" s="4295"/>
      <c r="Y23" s="4296"/>
      <c r="Z23" s="4296"/>
      <c r="AA23" s="4296"/>
      <c r="AB23" s="4296"/>
      <c r="AC23" s="4296"/>
      <c r="AD23" s="4297"/>
      <c r="AE23" s="1572"/>
      <c r="AF23" s="1572"/>
      <c r="AG23" s="4301" t="s">
        <v>1045</v>
      </c>
      <c r="AH23" s="4301"/>
      <c r="AI23" s="4287"/>
      <c r="AJ23" s="4287"/>
      <c r="AK23" s="4287"/>
      <c r="AL23" s="4287"/>
      <c r="AM23" s="4287"/>
      <c r="AN23" s="4287"/>
      <c r="AO23" s="4287"/>
      <c r="AP23" s="4287"/>
      <c r="AQ23" s="1564"/>
      <c r="AR23" s="1567"/>
      <c r="AS23" s="1564"/>
    </row>
    <row r="24" spans="1:45" s="381" customFormat="1" ht="6.75" customHeight="1">
      <c r="A24" s="1564"/>
      <c r="B24" s="1566"/>
      <c r="C24" s="4291"/>
      <c r="D24" s="4292"/>
      <c r="E24" s="4292"/>
      <c r="F24" s="4292"/>
      <c r="G24" s="4293"/>
      <c r="H24" s="4294"/>
      <c r="I24" s="4294"/>
      <c r="J24" s="4294"/>
      <c r="K24" s="4294"/>
      <c r="L24" s="4294"/>
      <c r="M24" s="4294"/>
      <c r="N24" s="4294"/>
      <c r="O24" s="4294"/>
      <c r="P24" s="4294"/>
      <c r="Q24" s="1570" t="s">
        <v>1046</v>
      </c>
      <c r="R24" s="1569"/>
      <c r="S24" s="4291"/>
      <c r="T24" s="4292"/>
      <c r="U24" s="4292"/>
      <c r="V24" s="4292"/>
      <c r="W24" s="4293"/>
      <c r="X24" s="4298"/>
      <c r="Y24" s="4299"/>
      <c r="Z24" s="4299"/>
      <c r="AA24" s="4299"/>
      <c r="AB24" s="4299"/>
      <c r="AC24" s="4299"/>
      <c r="AD24" s="4300"/>
      <c r="AE24" s="1564" t="s">
        <v>1046</v>
      </c>
      <c r="AF24" s="1572"/>
      <c r="AG24" s="4301"/>
      <c r="AH24" s="4301"/>
      <c r="AI24" s="4287"/>
      <c r="AJ24" s="4287"/>
      <c r="AK24" s="4287"/>
      <c r="AL24" s="4287"/>
      <c r="AM24" s="4287"/>
      <c r="AN24" s="4287"/>
      <c r="AO24" s="4287"/>
      <c r="AP24" s="4287"/>
      <c r="AQ24" s="1564" t="s">
        <v>1046</v>
      </c>
      <c r="AR24" s="1567"/>
      <c r="AS24" s="1564"/>
    </row>
    <row r="25" spans="1:45" s="381" customFormat="1" ht="13.5" customHeight="1">
      <c r="A25" s="1564"/>
      <c r="B25" s="1573"/>
      <c r="C25" s="1565"/>
      <c r="D25" s="1565"/>
      <c r="E25" s="1565"/>
      <c r="F25" s="1565"/>
      <c r="G25" s="1565"/>
      <c r="H25" s="1565"/>
      <c r="I25" s="1565"/>
      <c r="J25" s="1565"/>
      <c r="K25" s="1565"/>
      <c r="L25" s="1565"/>
      <c r="M25" s="1565"/>
      <c r="N25" s="1565"/>
      <c r="O25" s="1565"/>
      <c r="P25" s="1565"/>
      <c r="Q25" s="1565"/>
      <c r="R25" s="1565"/>
      <c r="S25" s="1565"/>
      <c r="T25" s="1565"/>
      <c r="U25" s="1565"/>
      <c r="V25" s="1565"/>
      <c r="W25" s="1565"/>
      <c r="X25" s="1565"/>
      <c r="Y25" s="1565"/>
      <c r="Z25" s="1565"/>
      <c r="AA25" s="1565"/>
      <c r="AB25" s="1565"/>
      <c r="AC25" s="1565"/>
      <c r="AD25" s="1565"/>
      <c r="AE25" s="1565"/>
      <c r="AF25" s="1565"/>
      <c r="AG25" s="1565"/>
      <c r="AH25" s="1565"/>
      <c r="AI25" s="1565"/>
      <c r="AJ25" s="1565"/>
      <c r="AK25" s="1565"/>
      <c r="AL25" s="1565"/>
      <c r="AM25" s="1565"/>
      <c r="AN25" s="1565"/>
      <c r="AO25" s="1565"/>
      <c r="AP25" s="1565"/>
      <c r="AQ25" s="1565"/>
      <c r="AR25" s="1574"/>
      <c r="AS25" s="1564"/>
    </row>
    <row r="26" spans="1:45" s="381" customFormat="1" ht="10.5" customHeight="1">
      <c r="A26" s="1563"/>
      <c r="B26" s="4284" t="s">
        <v>1047</v>
      </c>
      <c r="C26" s="4285"/>
      <c r="D26" s="4285"/>
      <c r="E26" s="4285"/>
      <c r="F26" s="4285"/>
      <c r="G26" s="4285"/>
      <c r="H26" s="4285"/>
      <c r="I26" s="4285"/>
      <c r="J26" s="4285"/>
      <c r="K26" s="4285"/>
      <c r="L26" s="4285"/>
      <c r="M26" s="4285"/>
      <c r="N26" s="4285"/>
      <c r="O26" s="4285"/>
      <c r="P26" s="4285"/>
      <c r="Q26" s="4285"/>
      <c r="R26" s="4285"/>
      <c r="S26" s="4285"/>
      <c r="T26" s="4285"/>
      <c r="U26" s="4285"/>
      <c r="V26" s="4285"/>
      <c r="W26" s="4285"/>
      <c r="X26" s="4285"/>
      <c r="Y26" s="4285"/>
      <c r="Z26" s="4285"/>
      <c r="AA26" s="4285"/>
      <c r="AB26" s="4285"/>
      <c r="AC26" s="4285"/>
      <c r="AD26" s="4285"/>
      <c r="AE26" s="4285"/>
      <c r="AF26" s="4285"/>
      <c r="AG26" s="4285"/>
      <c r="AH26" s="4285"/>
      <c r="AI26" s="4285"/>
      <c r="AJ26" s="4285"/>
      <c r="AK26" s="4285"/>
      <c r="AL26" s="4285"/>
      <c r="AM26" s="4285"/>
      <c r="AN26" s="4285"/>
      <c r="AO26" s="4285"/>
      <c r="AP26" s="4285"/>
      <c r="AQ26" s="4285"/>
      <c r="AR26" s="4286"/>
      <c r="AS26" s="1564"/>
    </row>
    <row r="27" spans="1:45" s="381" customFormat="1" ht="13.5" customHeight="1">
      <c r="A27" s="1564"/>
      <c r="B27" s="1575"/>
      <c r="C27" s="1576"/>
      <c r="D27" s="1576"/>
      <c r="E27" s="1576"/>
      <c r="F27" s="1576"/>
      <c r="G27" s="1576"/>
      <c r="H27" s="1576"/>
      <c r="I27" s="1576"/>
      <c r="J27" s="1576"/>
      <c r="K27" s="1576"/>
      <c r="L27" s="1576"/>
      <c r="M27" s="1576"/>
      <c r="N27" s="1576"/>
      <c r="O27" s="1576"/>
      <c r="P27" s="1576"/>
      <c r="Q27" s="1576"/>
      <c r="R27" s="1576"/>
      <c r="S27" s="1576"/>
      <c r="T27" s="1576"/>
      <c r="U27" s="1576"/>
      <c r="V27" s="1576"/>
      <c r="W27" s="1576"/>
      <c r="X27" s="1576"/>
      <c r="Y27" s="1576"/>
      <c r="Z27" s="1576"/>
      <c r="AA27" s="1576"/>
      <c r="AB27" s="1576"/>
      <c r="AC27" s="1576"/>
      <c r="AD27" s="1576"/>
      <c r="AE27" s="1576"/>
      <c r="AF27" s="1576"/>
      <c r="AG27" s="1576"/>
      <c r="AH27" s="1576"/>
      <c r="AI27" s="1576"/>
      <c r="AJ27" s="1576"/>
      <c r="AK27" s="1576"/>
      <c r="AL27" s="1576"/>
      <c r="AM27" s="1576"/>
      <c r="AN27" s="1576"/>
      <c r="AO27" s="1576"/>
      <c r="AP27" s="1576"/>
      <c r="AQ27" s="1576"/>
      <c r="AR27" s="1577"/>
      <c r="AS27" s="1564"/>
    </row>
    <row r="28" spans="1:45" s="381" customFormat="1" ht="13.5" customHeight="1">
      <c r="A28" s="1564"/>
      <c r="B28" s="1566"/>
      <c r="C28" s="1564" t="s">
        <v>2639</v>
      </c>
      <c r="D28" s="1564"/>
      <c r="E28" s="1564"/>
      <c r="F28" s="1564"/>
      <c r="G28" s="1564"/>
      <c r="H28" s="1564"/>
      <c r="I28" s="1564"/>
      <c r="J28" s="1564"/>
      <c r="K28" s="1564"/>
      <c r="L28" s="1564"/>
      <c r="M28" s="1564"/>
      <c r="N28" s="1564"/>
      <c r="O28" s="1564"/>
      <c r="P28" s="1564"/>
      <c r="Q28" s="1564"/>
      <c r="R28" s="1564"/>
      <c r="S28" s="1564"/>
      <c r="T28" s="1564"/>
      <c r="U28" s="1564"/>
      <c r="V28" s="1564"/>
      <c r="W28" s="1564"/>
      <c r="X28" s="1564"/>
      <c r="Y28" s="1564"/>
      <c r="Z28" s="1564"/>
      <c r="AA28" s="1564"/>
      <c r="AB28" s="1564"/>
      <c r="AC28" s="1564"/>
      <c r="AD28" s="1564"/>
      <c r="AE28" s="1564"/>
      <c r="AF28" s="1564"/>
      <c r="AG28" s="1564"/>
      <c r="AH28" s="1564"/>
      <c r="AI28" s="1564"/>
      <c r="AJ28" s="1564"/>
      <c r="AK28" s="1564"/>
      <c r="AL28" s="1564"/>
      <c r="AM28" s="1564"/>
      <c r="AN28" s="1564"/>
      <c r="AO28" s="1564"/>
      <c r="AP28" s="1564"/>
      <c r="AQ28" s="1564"/>
      <c r="AR28" s="1567"/>
      <c r="AS28" s="1564"/>
    </row>
    <row r="29" spans="1:45" s="381" customFormat="1" ht="13.5" customHeight="1">
      <c r="A29" s="1564"/>
      <c r="B29" s="1566"/>
      <c r="C29" s="1564"/>
      <c r="D29" s="1564"/>
      <c r="E29" s="1564"/>
      <c r="F29" s="1564"/>
      <c r="G29" s="1564"/>
      <c r="H29" s="1564"/>
      <c r="I29" s="1564"/>
      <c r="J29" s="1564"/>
      <c r="K29" s="1564"/>
      <c r="L29" s="1564"/>
      <c r="M29" s="1564"/>
      <c r="N29" s="1564"/>
      <c r="O29" s="1564"/>
      <c r="P29" s="1564"/>
      <c r="Q29" s="1564"/>
      <c r="R29" s="1564"/>
      <c r="S29" s="1564"/>
      <c r="T29" s="1564"/>
      <c r="U29" s="1564"/>
      <c r="V29" s="1564"/>
      <c r="W29" s="1564"/>
      <c r="X29" s="1564"/>
      <c r="Y29" s="1564"/>
      <c r="Z29" s="1564"/>
      <c r="AA29" s="1564"/>
      <c r="AB29" s="1564"/>
      <c r="AC29" s="1564"/>
      <c r="AD29" s="1564"/>
      <c r="AE29" s="1564"/>
      <c r="AF29" s="1564"/>
      <c r="AG29" s="1564"/>
      <c r="AH29" s="1564"/>
      <c r="AI29" s="1564"/>
      <c r="AJ29" s="1564"/>
      <c r="AK29" s="1564"/>
      <c r="AL29" s="1564"/>
      <c r="AM29" s="1564"/>
      <c r="AN29" s="1564"/>
      <c r="AO29" s="1564"/>
      <c r="AP29" s="1564"/>
      <c r="AQ29" s="1564"/>
      <c r="AR29" s="1567"/>
      <c r="AS29" s="1564"/>
    </row>
    <row r="30" spans="1:45" s="381" customFormat="1" ht="13.5" customHeight="1">
      <c r="A30" s="1564"/>
      <c r="B30" s="1566"/>
      <c r="C30" s="4282" t="s">
        <v>978</v>
      </c>
      <c r="D30" s="4282"/>
      <c r="E30" s="4282"/>
      <c r="F30" s="4282"/>
      <c r="G30" s="4282"/>
      <c r="H30" s="4282"/>
      <c r="I30" s="4282"/>
      <c r="J30" s="4282"/>
      <c r="K30" s="4282"/>
      <c r="L30" s="4282"/>
      <c r="M30" s="4282"/>
      <c r="N30" s="4282"/>
      <c r="O30" s="4282"/>
      <c r="P30" s="1564"/>
      <c r="Q30" s="4282" t="s">
        <v>982</v>
      </c>
      <c r="R30" s="4282"/>
      <c r="S30" s="4282"/>
      <c r="T30" s="4282"/>
      <c r="U30" s="4282"/>
      <c r="V30" s="4282"/>
      <c r="W30" s="4282"/>
      <c r="X30" s="4282"/>
      <c r="Y30" s="4282"/>
      <c r="Z30" s="4282"/>
      <c r="AA30" s="4282"/>
      <c r="AB30" s="4282"/>
      <c r="AC30" s="4282"/>
      <c r="AD30" s="1564"/>
      <c r="AE30" s="4282" t="s">
        <v>1048</v>
      </c>
      <c r="AF30" s="4282"/>
      <c r="AG30" s="4282"/>
      <c r="AH30" s="4282"/>
      <c r="AI30" s="4282"/>
      <c r="AJ30" s="4282"/>
      <c r="AK30" s="4282"/>
      <c r="AL30" s="4282"/>
      <c r="AM30" s="4282"/>
      <c r="AN30" s="4282"/>
      <c r="AO30" s="4282"/>
      <c r="AP30" s="4282"/>
      <c r="AQ30" s="4282"/>
      <c r="AR30" s="1567"/>
      <c r="AS30" s="1564"/>
    </row>
    <row r="31" spans="1:45" s="381" customFormat="1" ht="13.5" customHeight="1">
      <c r="A31" s="1564"/>
      <c r="B31" s="1566"/>
      <c r="C31" s="1578" t="s">
        <v>1049</v>
      </c>
      <c r="D31" s="1579"/>
      <c r="E31" s="1579"/>
      <c r="F31" s="1579"/>
      <c r="G31" s="1579"/>
      <c r="H31" s="1579"/>
      <c r="I31" s="1579"/>
      <c r="J31" s="1579"/>
      <c r="K31" s="1579"/>
      <c r="L31" s="1579"/>
      <c r="M31" s="1579"/>
      <c r="N31" s="1579"/>
      <c r="O31" s="1580"/>
      <c r="P31" s="1564"/>
      <c r="Q31" s="1581" t="s">
        <v>2640</v>
      </c>
      <c r="R31" s="1579"/>
      <c r="S31" s="1579"/>
      <c r="T31" s="1579"/>
      <c r="U31" s="1579"/>
      <c r="V31" s="1579"/>
      <c r="W31" s="1579"/>
      <c r="X31" s="1579"/>
      <c r="Y31" s="1579"/>
      <c r="Z31" s="1579"/>
      <c r="AA31" s="1579"/>
      <c r="AB31" s="1579"/>
      <c r="AC31" s="1580"/>
      <c r="AD31" s="1564"/>
      <c r="AE31" s="1578" t="s">
        <v>2641</v>
      </c>
      <c r="AF31" s="1579"/>
      <c r="AG31" s="1579"/>
      <c r="AH31" s="1579"/>
      <c r="AI31" s="1579"/>
      <c r="AJ31" s="1579"/>
      <c r="AK31" s="1579"/>
      <c r="AL31" s="1579"/>
      <c r="AM31" s="1579"/>
      <c r="AN31" s="1579"/>
      <c r="AO31" s="1579"/>
      <c r="AP31" s="1579"/>
      <c r="AQ31" s="1580"/>
      <c r="AR31" s="1567"/>
      <c r="AS31" s="1564"/>
    </row>
    <row r="32" spans="1:45" s="381" customFormat="1" ht="13.5" customHeight="1">
      <c r="A32" s="1564"/>
      <c r="B32" s="1566"/>
      <c r="C32" s="1582" t="s">
        <v>2642</v>
      </c>
      <c r="D32" s="1583"/>
      <c r="E32" s="1583"/>
      <c r="F32" s="1583"/>
      <c r="G32" s="1583"/>
      <c r="H32" s="1583"/>
      <c r="I32" s="1583"/>
      <c r="J32" s="1583"/>
      <c r="K32" s="1583"/>
      <c r="L32" s="1583"/>
      <c r="M32" s="1583"/>
      <c r="N32" s="1583"/>
      <c r="O32" s="1584"/>
      <c r="P32" s="1564"/>
      <c r="Q32" s="1585" t="s">
        <v>2643</v>
      </c>
      <c r="R32" s="1583"/>
      <c r="S32" s="1583"/>
      <c r="T32" s="1583"/>
      <c r="U32" s="1583"/>
      <c r="V32" s="1583"/>
      <c r="W32" s="1583"/>
      <c r="X32" s="1583"/>
      <c r="Y32" s="1583"/>
      <c r="Z32" s="1583"/>
      <c r="AA32" s="1583"/>
      <c r="AB32" s="1583"/>
      <c r="AC32" s="1584"/>
      <c r="AD32" s="1564"/>
      <c r="AE32" s="1582" t="s">
        <v>2644</v>
      </c>
      <c r="AF32" s="1583"/>
      <c r="AG32" s="1583"/>
      <c r="AH32" s="1583"/>
      <c r="AI32" s="1583"/>
      <c r="AJ32" s="1583"/>
      <c r="AK32" s="1583"/>
      <c r="AL32" s="1583"/>
      <c r="AM32" s="1583"/>
      <c r="AN32" s="1583"/>
      <c r="AO32" s="1583"/>
      <c r="AP32" s="1583"/>
      <c r="AQ32" s="1584"/>
      <c r="AR32" s="1567"/>
      <c r="AS32" s="1564"/>
    </row>
    <row r="33" spans="1:45" s="381" customFormat="1" ht="13.5" customHeight="1">
      <c r="A33" s="1564"/>
      <c r="B33" s="1566"/>
      <c r="C33" s="1586"/>
      <c r="D33" s="1587"/>
      <c r="E33" s="1587"/>
      <c r="F33" s="1587"/>
      <c r="G33" s="1587"/>
      <c r="H33" s="1587"/>
      <c r="I33" s="1587"/>
      <c r="J33" s="1587"/>
      <c r="K33" s="1587"/>
      <c r="L33" s="1587"/>
      <c r="M33" s="1587"/>
      <c r="N33" s="1587"/>
      <c r="O33" s="1588"/>
      <c r="P33" s="1564"/>
      <c r="Q33" s="1586"/>
      <c r="R33" s="1587"/>
      <c r="S33" s="1587"/>
      <c r="T33" s="1587"/>
      <c r="U33" s="1587"/>
      <c r="V33" s="1587"/>
      <c r="W33" s="1587"/>
      <c r="X33" s="1587"/>
      <c r="Y33" s="1587"/>
      <c r="Z33" s="1587"/>
      <c r="AA33" s="1587"/>
      <c r="AB33" s="1587"/>
      <c r="AC33" s="1588"/>
      <c r="AD33" s="1564"/>
      <c r="AE33" s="1586"/>
      <c r="AF33" s="1587"/>
      <c r="AG33" s="1589"/>
      <c r="AH33" s="1589"/>
      <c r="AI33" s="1589"/>
      <c r="AJ33" s="1587"/>
      <c r="AK33" s="1589"/>
      <c r="AL33" s="1589"/>
      <c r="AM33" s="1589"/>
      <c r="AN33" s="1589"/>
      <c r="AO33" s="1589"/>
      <c r="AP33" s="1589"/>
      <c r="AQ33" s="1590"/>
      <c r="AR33" s="1567"/>
      <c r="AS33" s="1564"/>
    </row>
    <row r="34" spans="1:45" s="381" customFormat="1" ht="13.5" customHeight="1">
      <c r="A34" s="1564"/>
      <c r="B34" s="1566"/>
      <c r="C34" s="1564"/>
      <c r="D34" s="1564"/>
      <c r="E34" s="1564"/>
      <c r="F34" s="1564"/>
      <c r="G34" s="1564"/>
      <c r="H34" s="1564"/>
      <c r="I34" s="1564"/>
      <c r="J34" s="1564"/>
      <c r="K34" s="1564"/>
      <c r="L34" s="1564"/>
      <c r="M34" s="1564"/>
      <c r="N34" s="1564"/>
      <c r="O34" s="1564"/>
      <c r="P34" s="1564"/>
      <c r="Q34" s="1564"/>
      <c r="R34" s="1564"/>
      <c r="S34" s="1564"/>
      <c r="T34" s="1564"/>
      <c r="U34" s="1564"/>
      <c r="V34" s="1564"/>
      <c r="W34" s="1564"/>
      <c r="X34" s="1564"/>
      <c r="Y34" s="1564"/>
      <c r="Z34" s="1564"/>
      <c r="AA34" s="1564"/>
      <c r="AB34" s="1564"/>
      <c r="AC34" s="1564"/>
      <c r="AD34" s="1564"/>
      <c r="AE34" s="1564"/>
      <c r="AF34" s="1564"/>
      <c r="AG34" s="1564"/>
      <c r="AH34" s="1564"/>
      <c r="AI34" s="1564"/>
      <c r="AJ34" s="1564"/>
      <c r="AK34" s="1564"/>
      <c r="AL34" s="1564"/>
      <c r="AM34" s="1564"/>
      <c r="AN34" s="1564"/>
      <c r="AO34" s="1564"/>
      <c r="AP34" s="1564"/>
      <c r="AQ34" s="1564"/>
      <c r="AR34" s="1567"/>
      <c r="AS34" s="1564"/>
    </row>
    <row r="35" spans="1:45" s="381" customFormat="1" ht="13.5" customHeight="1">
      <c r="A35" s="1564"/>
      <c r="B35" s="1566"/>
      <c r="C35" s="4282" t="s">
        <v>1051</v>
      </c>
      <c r="D35" s="4282"/>
      <c r="E35" s="4282"/>
      <c r="F35" s="4282"/>
      <c r="G35" s="4282"/>
      <c r="H35" s="4282"/>
      <c r="I35" s="4282"/>
      <c r="J35" s="4282"/>
      <c r="K35" s="4282"/>
      <c r="L35" s="4282"/>
      <c r="M35" s="4282"/>
      <c r="N35" s="4282"/>
      <c r="O35" s="4282"/>
      <c r="P35" s="1564"/>
      <c r="Q35" s="4282" t="s">
        <v>988</v>
      </c>
      <c r="R35" s="4282"/>
      <c r="S35" s="4282"/>
      <c r="T35" s="4282"/>
      <c r="U35" s="4282"/>
      <c r="V35" s="4282"/>
      <c r="W35" s="4282"/>
      <c r="X35" s="4282"/>
      <c r="Y35" s="4282"/>
      <c r="Z35" s="4282"/>
      <c r="AA35" s="4282"/>
      <c r="AB35" s="4282"/>
      <c r="AC35" s="4282"/>
      <c r="AD35" s="1564"/>
      <c r="AE35" s="4282" t="s">
        <v>1052</v>
      </c>
      <c r="AF35" s="4282"/>
      <c r="AG35" s="4282"/>
      <c r="AH35" s="4282"/>
      <c r="AI35" s="4282"/>
      <c r="AJ35" s="4282"/>
      <c r="AK35" s="4282"/>
      <c r="AL35" s="4282"/>
      <c r="AM35" s="4282"/>
      <c r="AN35" s="4282"/>
      <c r="AO35" s="4282"/>
      <c r="AP35" s="4282"/>
      <c r="AQ35" s="4282"/>
      <c r="AR35" s="1567"/>
      <c r="AS35" s="1564"/>
    </row>
    <row r="36" spans="1:45" s="381" customFormat="1" ht="13.5" customHeight="1">
      <c r="A36" s="1564"/>
      <c r="B36" s="1566"/>
      <c r="C36" s="1591" t="s">
        <v>2645</v>
      </c>
      <c r="D36" s="1579"/>
      <c r="E36" s="1579"/>
      <c r="F36" s="1579"/>
      <c r="G36" s="1579"/>
      <c r="H36" s="1579"/>
      <c r="I36" s="1579"/>
      <c r="J36" s="1579"/>
      <c r="K36" s="1579"/>
      <c r="L36" s="1579"/>
      <c r="M36" s="1579"/>
      <c r="N36" s="1579"/>
      <c r="O36" s="1580"/>
      <c r="P36" s="1564"/>
      <c r="Q36" s="1578" t="s">
        <v>2646</v>
      </c>
      <c r="R36" s="1579"/>
      <c r="S36" s="1579"/>
      <c r="T36" s="1579"/>
      <c r="U36" s="1579"/>
      <c r="V36" s="1579"/>
      <c r="W36" s="1579"/>
      <c r="X36" s="1579"/>
      <c r="Y36" s="1579"/>
      <c r="Z36" s="1579"/>
      <c r="AA36" s="1579"/>
      <c r="AB36" s="1579"/>
      <c r="AC36" s="1580"/>
      <c r="AD36" s="1564"/>
      <c r="AE36" s="1578" t="s">
        <v>2647</v>
      </c>
      <c r="AF36" s="1579"/>
      <c r="AG36" s="1579"/>
      <c r="AH36" s="1579"/>
      <c r="AI36" s="1579"/>
      <c r="AJ36" s="1579"/>
      <c r="AK36" s="1579"/>
      <c r="AL36" s="1579"/>
      <c r="AM36" s="1579"/>
      <c r="AN36" s="1579"/>
      <c r="AO36" s="1579"/>
      <c r="AP36" s="1579"/>
      <c r="AQ36" s="1580"/>
      <c r="AR36" s="1567"/>
      <c r="AS36" s="1564"/>
    </row>
    <row r="37" spans="1:45" s="381" customFormat="1" ht="13.5" customHeight="1">
      <c r="A37" s="1564"/>
      <c r="B37" s="1566"/>
      <c r="C37" s="1592" t="s">
        <v>2648</v>
      </c>
      <c r="D37" s="1583"/>
      <c r="E37" s="1583"/>
      <c r="F37" s="1583"/>
      <c r="G37" s="1583"/>
      <c r="H37" s="1583"/>
      <c r="I37" s="1583"/>
      <c r="J37" s="1583"/>
      <c r="K37" s="1583"/>
      <c r="L37" s="1583"/>
      <c r="M37" s="1583"/>
      <c r="N37" s="1583"/>
      <c r="O37" s="1584"/>
      <c r="P37" s="1564"/>
      <c r="Q37" s="1582" t="s">
        <v>2648</v>
      </c>
      <c r="R37" s="1583"/>
      <c r="S37" s="1583"/>
      <c r="T37" s="1583"/>
      <c r="U37" s="1583"/>
      <c r="V37" s="1583"/>
      <c r="W37" s="1583"/>
      <c r="X37" s="1583"/>
      <c r="Y37" s="1583"/>
      <c r="Z37" s="1583"/>
      <c r="AA37" s="1583"/>
      <c r="AB37" s="1583"/>
      <c r="AC37" s="1584"/>
      <c r="AD37" s="1564"/>
      <c r="AE37" s="1582" t="s">
        <v>2648</v>
      </c>
      <c r="AF37" s="1583"/>
      <c r="AG37" s="1583"/>
      <c r="AH37" s="1583"/>
      <c r="AI37" s="1583"/>
      <c r="AJ37" s="1583"/>
      <c r="AK37" s="1583"/>
      <c r="AL37" s="1583"/>
      <c r="AM37" s="1583"/>
      <c r="AN37" s="1583"/>
      <c r="AO37" s="1583"/>
      <c r="AP37" s="1583"/>
      <c r="AQ37" s="1584"/>
      <c r="AR37" s="1567"/>
      <c r="AS37" s="1564"/>
    </row>
    <row r="38" spans="1:45" s="381" customFormat="1" ht="13.5" customHeight="1">
      <c r="A38" s="1564"/>
      <c r="B38" s="1566"/>
      <c r="C38" s="1586"/>
      <c r="D38" s="1587"/>
      <c r="E38" s="1589"/>
      <c r="F38" s="1589"/>
      <c r="G38" s="1589"/>
      <c r="H38" s="1589"/>
      <c r="I38" s="1589"/>
      <c r="J38" s="1589"/>
      <c r="K38" s="1589"/>
      <c r="L38" s="1589"/>
      <c r="M38" s="1589"/>
      <c r="N38" s="1589"/>
      <c r="O38" s="1590"/>
      <c r="P38" s="1564"/>
      <c r="Q38" s="1586"/>
      <c r="R38" s="1587"/>
      <c r="S38" s="1587"/>
      <c r="T38" s="1587"/>
      <c r="U38" s="1587"/>
      <c r="V38" s="1587"/>
      <c r="W38" s="1587"/>
      <c r="X38" s="1587"/>
      <c r="Y38" s="1587"/>
      <c r="Z38" s="1587"/>
      <c r="AA38" s="1587"/>
      <c r="AB38" s="1587"/>
      <c r="AC38" s="1588"/>
      <c r="AD38" s="1564"/>
      <c r="AE38" s="1586"/>
      <c r="AF38" s="1587"/>
      <c r="AG38" s="1587"/>
      <c r="AH38" s="1587"/>
      <c r="AI38" s="1587"/>
      <c r="AJ38" s="1587"/>
      <c r="AK38" s="1587"/>
      <c r="AL38" s="1587"/>
      <c r="AM38" s="1587"/>
      <c r="AN38" s="1587"/>
      <c r="AO38" s="1587"/>
      <c r="AP38" s="1587"/>
      <c r="AQ38" s="1588"/>
      <c r="AR38" s="1567"/>
      <c r="AS38" s="1564"/>
    </row>
    <row r="39" spans="1:45" s="381" customFormat="1" ht="13.5" customHeight="1">
      <c r="A39" s="1564"/>
      <c r="B39" s="1566"/>
      <c r="C39" s="1564"/>
      <c r="D39" s="1564"/>
      <c r="E39" s="1564"/>
      <c r="F39" s="1564"/>
      <c r="G39" s="1564"/>
      <c r="H39" s="1564"/>
      <c r="I39" s="1564"/>
      <c r="J39" s="1564"/>
      <c r="K39" s="1564"/>
      <c r="L39" s="1564"/>
      <c r="M39" s="1564"/>
      <c r="N39" s="1564"/>
      <c r="O39" s="1564"/>
      <c r="P39" s="1564"/>
      <c r="Q39" s="1564"/>
      <c r="R39" s="1564"/>
      <c r="S39" s="1564"/>
      <c r="T39" s="1564"/>
      <c r="U39" s="1564"/>
      <c r="V39" s="1564"/>
      <c r="W39" s="1564"/>
      <c r="X39" s="1564"/>
      <c r="Y39" s="1564"/>
      <c r="Z39" s="1564"/>
      <c r="AA39" s="1564"/>
      <c r="AB39" s="1564"/>
      <c r="AC39" s="1564"/>
      <c r="AD39" s="1564"/>
      <c r="AE39" s="1564"/>
      <c r="AF39" s="1564"/>
      <c r="AG39" s="1564"/>
      <c r="AH39" s="1564"/>
      <c r="AI39" s="1564"/>
      <c r="AJ39" s="1564"/>
      <c r="AK39" s="1564"/>
      <c r="AL39" s="1564"/>
      <c r="AM39" s="1564"/>
      <c r="AN39" s="1564"/>
      <c r="AO39" s="1564"/>
      <c r="AP39" s="1564"/>
      <c r="AQ39" s="1564"/>
      <c r="AR39" s="1567"/>
      <c r="AS39" s="1564"/>
    </row>
    <row r="40" spans="1:45" s="381" customFormat="1" ht="13.5" customHeight="1">
      <c r="A40" s="1564"/>
      <c r="B40" s="1566"/>
      <c r="C40" s="4282" t="s">
        <v>1004</v>
      </c>
      <c r="D40" s="4282"/>
      <c r="E40" s="4282"/>
      <c r="F40" s="4282"/>
      <c r="G40" s="4282"/>
      <c r="H40" s="4282"/>
      <c r="I40" s="4282"/>
      <c r="J40" s="4282"/>
      <c r="K40" s="4282"/>
      <c r="L40" s="4282"/>
      <c r="M40" s="4282"/>
      <c r="N40" s="4282"/>
      <c r="O40" s="4282"/>
      <c r="P40" s="1564"/>
      <c r="Q40" s="4282" t="s">
        <v>1007</v>
      </c>
      <c r="R40" s="4282"/>
      <c r="S40" s="4282"/>
      <c r="T40" s="4282"/>
      <c r="U40" s="4282"/>
      <c r="V40" s="4282"/>
      <c r="W40" s="4282"/>
      <c r="X40" s="4282"/>
      <c r="Y40" s="4282"/>
      <c r="Z40" s="4282"/>
      <c r="AA40" s="4282"/>
      <c r="AB40" s="4282"/>
      <c r="AC40" s="4282"/>
      <c r="AD40" s="1564"/>
      <c r="AE40" s="1564"/>
      <c r="AF40" s="1564"/>
      <c r="AG40" s="1564"/>
      <c r="AH40" s="1564"/>
      <c r="AI40" s="1564"/>
      <c r="AJ40" s="1564"/>
      <c r="AK40" s="1564"/>
      <c r="AL40" s="1564"/>
      <c r="AM40" s="1564"/>
      <c r="AN40" s="1564"/>
      <c r="AO40" s="1564"/>
      <c r="AP40" s="1564"/>
      <c r="AQ40" s="1564"/>
      <c r="AR40" s="1567"/>
      <c r="AS40" s="1564"/>
    </row>
    <row r="41" spans="1:45" s="381" customFormat="1" ht="13.5" customHeight="1">
      <c r="A41" s="1564"/>
      <c r="B41" s="1566"/>
      <c r="C41" s="1593" t="s">
        <v>2649</v>
      </c>
      <c r="D41" s="1579"/>
      <c r="E41" s="1579"/>
      <c r="F41" s="1579"/>
      <c r="G41" s="1579"/>
      <c r="H41" s="1579"/>
      <c r="I41" s="1579"/>
      <c r="J41" s="1579"/>
      <c r="K41" s="1579"/>
      <c r="L41" s="1579"/>
      <c r="M41" s="1579"/>
      <c r="N41" s="1579"/>
      <c r="O41" s="1580"/>
      <c r="P41" s="1564"/>
      <c r="Q41" s="1578" t="s">
        <v>2650</v>
      </c>
      <c r="R41" s="1579"/>
      <c r="S41" s="1579"/>
      <c r="T41" s="1579"/>
      <c r="U41" s="1579"/>
      <c r="V41" s="1579"/>
      <c r="W41" s="1579"/>
      <c r="X41" s="1579"/>
      <c r="Y41" s="1579"/>
      <c r="Z41" s="1579"/>
      <c r="AA41" s="1579"/>
      <c r="AB41" s="1579"/>
      <c r="AC41" s="1580"/>
      <c r="AD41" s="1564"/>
      <c r="AE41" s="1564"/>
      <c r="AF41" s="1564"/>
      <c r="AG41" s="1564"/>
      <c r="AH41" s="1564"/>
      <c r="AI41" s="1564"/>
      <c r="AJ41" s="1564"/>
      <c r="AK41" s="1564"/>
      <c r="AL41" s="1564"/>
      <c r="AM41" s="1564"/>
      <c r="AN41" s="1564"/>
      <c r="AO41" s="1564"/>
      <c r="AP41" s="1564"/>
      <c r="AQ41" s="1564"/>
      <c r="AR41" s="1567"/>
      <c r="AS41" s="1564"/>
    </row>
    <row r="42" spans="1:45" s="381" customFormat="1" ht="13.5" customHeight="1">
      <c r="A42" s="1564"/>
      <c r="B42" s="1566"/>
      <c r="C42" s="1582" t="s">
        <v>2651</v>
      </c>
      <c r="D42" s="1583"/>
      <c r="E42" s="1583"/>
      <c r="F42" s="1583"/>
      <c r="G42" s="1583"/>
      <c r="H42" s="1583"/>
      <c r="I42" s="1583"/>
      <c r="J42" s="1583"/>
      <c r="K42" s="1583"/>
      <c r="L42" s="1583"/>
      <c r="M42" s="1583"/>
      <c r="N42" s="1583"/>
      <c r="O42" s="1584"/>
      <c r="P42" s="1564"/>
      <c r="Q42" s="1582" t="s">
        <v>2648</v>
      </c>
      <c r="R42" s="1583"/>
      <c r="S42" s="1583"/>
      <c r="T42" s="1583"/>
      <c r="U42" s="1583"/>
      <c r="V42" s="1583"/>
      <c r="W42" s="1583"/>
      <c r="X42" s="1583"/>
      <c r="Y42" s="1583"/>
      <c r="Z42" s="1583"/>
      <c r="AA42" s="1583"/>
      <c r="AB42" s="1583"/>
      <c r="AC42" s="1584"/>
      <c r="AD42" s="1564"/>
      <c r="AE42" s="1564"/>
      <c r="AF42" s="1564"/>
      <c r="AG42" s="1564"/>
      <c r="AH42" s="1564"/>
      <c r="AI42" s="1564"/>
      <c r="AJ42" s="1564"/>
      <c r="AK42" s="1564"/>
      <c r="AL42" s="1564"/>
      <c r="AM42" s="1564"/>
      <c r="AN42" s="1564"/>
      <c r="AO42" s="1564"/>
      <c r="AP42" s="1564"/>
      <c r="AQ42" s="1564"/>
      <c r="AR42" s="1567"/>
      <c r="AS42" s="1564"/>
    </row>
    <row r="43" spans="1:45" s="381" customFormat="1" ht="13.5" customHeight="1">
      <c r="A43" s="1564"/>
      <c r="B43" s="1566"/>
      <c r="C43" s="1586"/>
      <c r="D43" s="1587"/>
      <c r="E43" s="1587"/>
      <c r="F43" s="1587"/>
      <c r="G43" s="1587"/>
      <c r="H43" s="1587"/>
      <c r="I43" s="1587"/>
      <c r="J43" s="1587"/>
      <c r="K43" s="1587"/>
      <c r="L43" s="1587"/>
      <c r="M43" s="1587"/>
      <c r="N43" s="1587"/>
      <c r="O43" s="1588"/>
      <c r="P43" s="1564"/>
      <c r="Q43" s="1586"/>
      <c r="R43" s="1587"/>
      <c r="S43" s="1587"/>
      <c r="T43" s="1587"/>
      <c r="U43" s="1587"/>
      <c r="V43" s="1587"/>
      <c r="W43" s="1587"/>
      <c r="X43" s="1587"/>
      <c r="Y43" s="1587"/>
      <c r="Z43" s="1587"/>
      <c r="AA43" s="1587"/>
      <c r="AB43" s="1587"/>
      <c r="AC43" s="1588"/>
      <c r="AD43" s="1564"/>
      <c r="AE43" s="1594"/>
      <c r="AF43" s="1564"/>
      <c r="AG43" s="1564"/>
      <c r="AH43" s="1564"/>
      <c r="AI43" s="1564"/>
      <c r="AJ43" s="1564"/>
      <c r="AK43" s="1564"/>
      <c r="AL43" s="1564"/>
      <c r="AM43" s="1564"/>
      <c r="AN43" s="1564"/>
      <c r="AO43" s="1564"/>
      <c r="AP43" s="1564"/>
      <c r="AQ43" s="1564"/>
      <c r="AR43" s="1567"/>
      <c r="AS43" s="1564"/>
    </row>
    <row r="44" spans="1:45" s="381" customFormat="1" ht="13.5" customHeight="1">
      <c r="A44" s="1564"/>
      <c r="B44" s="1573"/>
      <c r="C44" s="1565"/>
      <c r="D44" s="1565"/>
      <c r="E44" s="1565"/>
      <c r="F44" s="1565"/>
      <c r="G44" s="1565"/>
      <c r="H44" s="1565"/>
      <c r="I44" s="1565"/>
      <c r="J44" s="1565"/>
      <c r="K44" s="1565"/>
      <c r="L44" s="1565"/>
      <c r="M44" s="1565"/>
      <c r="N44" s="1565"/>
      <c r="O44" s="1565"/>
      <c r="P44" s="1565"/>
      <c r="Q44" s="1565"/>
      <c r="R44" s="1565"/>
      <c r="S44" s="1565"/>
      <c r="T44" s="1565"/>
      <c r="U44" s="1565"/>
      <c r="V44" s="1565"/>
      <c r="W44" s="1565"/>
      <c r="X44" s="1565"/>
      <c r="Y44" s="1565"/>
      <c r="Z44" s="1565"/>
      <c r="AA44" s="1565"/>
      <c r="AB44" s="1565"/>
      <c r="AC44" s="1565"/>
      <c r="AD44" s="1565"/>
      <c r="AE44" s="1565"/>
      <c r="AF44" s="1565"/>
      <c r="AG44" s="1565"/>
      <c r="AH44" s="1565"/>
      <c r="AI44" s="1565"/>
      <c r="AJ44" s="1565"/>
      <c r="AK44" s="1565"/>
      <c r="AL44" s="1565"/>
      <c r="AM44" s="1565"/>
      <c r="AN44" s="1565"/>
      <c r="AO44" s="1565"/>
      <c r="AP44" s="1565"/>
      <c r="AQ44" s="1565"/>
      <c r="AR44" s="1574"/>
      <c r="AS44" s="1564"/>
    </row>
    <row r="45" spans="1:45" s="381" customFormat="1" ht="13.5" customHeight="1">
      <c r="A45" s="1563"/>
      <c r="B45" s="4284" t="s">
        <v>1053</v>
      </c>
      <c r="C45" s="4285"/>
      <c r="D45" s="4285"/>
      <c r="E45" s="4285"/>
      <c r="F45" s="4285"/>
      <c r="G45" s="4285"/>
      <c r="H45" s="4285"/>
      <c r="I45" s="4285"/>
      <c r="J45" s="4285"/>
      <c r="K45" s="4285"/>
      <c r="L45" s="4285"/>
      <c r="M45" s="4285"/>
      <c r="N45" s="4285"/>
      <c r="O45" s="4285"/>
      <c r="P45" s="4285"/>
      <c r="Q45" s="4285"/>
      <c r="R45" s="4285"/>
      <c r="S45" s="4285"/>
      <c r="T45" s="4285"/>
      <c r="U45" s="4285"/>
      <c r="V45" s="4285"/>
      <c r="W45" s="4285"/>
      <c r="X45" s="4285"/>
      <c r="Y45" s="4285"/>
      <c r="Z45" s="4285"/>
      <c r="AA45" s="4285"/>
      <c r="AB45" s="4285"/>
      <c r="AC45" s="4285"/>
      <c r="AD45" s="4285"/>
      <c r="AE45" s="4285"/>
      <c r="AF45" s="4285"/>
      <c r="AG45" s="4285"/>
      <c r="AH45" s="4285"/>
      <c r="AI45" s="4285"/>
      <c r="AJ45" s="4285"/>
      <c r="AK45" s="4285"/>
      <c r="AL45" s="4285"/>
      <c r="AM45" s="4285"/>
      <c r="AN45" s="4285"/>
      <c r="AO45" s="4285"/>
      <c r="AP45" s="4285"/>
      <c r="AQ45" s="4285"/>
      <c r="AR45" s="4286"/>
      <c r="AS45" s="1564"/>
    </row>
    <row r="46" spans="1:45" s="381" customFormat="1" ht="13.5" customHeight="1">
      <c r="A46" s="1564"/>
      <c r="B46" s="1575"/>
      <c r="C46" s="1576"/>
      <c r="D46" s="1576"/>
      <c r="E46" s="1576"/>
      <c r="F46" s="1576"/>
      <c r="G46" s="1576"/>
      <c r="H46" s="1576"/>
      <c r="I46" s="1576"/>
      <c r="J46" s="1576"/>
      <c r="K46" s="1576"/>
      <c r="L46" s="1576"/>
      <c r="M46" s="1576"/>
      <c r="N46" s="1576"/>
      <c r="O46" s="1576"/>
      <c r="P46" s="1576"/>
      <c r="Q46" s="1576"/>
      <c r="R46" s="1576"/>
      <c r="S46" s="1576"/>
      <c r="T46" s="1576"/>
      <c r="U46" s="1576"/>
      <c r="V46" s="1576"/>
      <c r="W46" s="1576"/>
      <c r="X46" s="1576"/>
      <c r="Y46" s="1576"/>
      <c r="Z46" s="1576"/>
      <c r="AA46" s="1576"/>
      <c r="AB46" s="1576"/>
      <c r="AC46" s="1576"/>
      <c r="AD46" s="1576"/>
      <c r="AE46" s="1576"/>
      <c r="AF46" s="1576"/>
      <c r="AG46" s="1576"/>
      <c r="AH46" s="1576"/>
      <c r="AI46" s="1576"/>
      <c r="AJ46" s="1576"/>
      <c r="AK46" s="1576"/>
      <c r="AL46" s="1576"/>
      <c r="AM46" s="1576"/>
      <c r="AN46" s="1576"/>
      <c r="AO46" s="1576"/>
      <c r="AP46" s="1576"/>
      <c r="AQ46" s="1576"/>
      <c r="AR46" s="1577"/>
      <c r="AS46" s="1564"/>
    </row>
    <row r="47" spans="1:45" s="381" customFormat="1" ht="13.5" customHeight="1">
      <c r="A47" s="1564"/>
      <c r="B47" s="1566"/>
      <c r="C47" s="1564" t="s">
        <v>2652</v>
      </c>
      <c r="D47" s="1564"/>
      <c r="E47" s="1564"/>
      <c r="F47" s="1564"/>
      <c r="G47" s="1564"/>
      <c r="H47" s="1564"/>
      <c r="I47" s="1564"/>
      <c r="J47" s="1564"/>
      <c r="K47" s="1564"/>
      <c r="L47" s="1564"/>
      <c r="M47" s="1564"/>
      <c r="N47" s="1564"/>
      <c r="O47" s="1564"/>
      <c r="P47" s="1564"/>
      <c r="Q47" s="1564"/>
      <c r="R47" s="1564"/>
      <c r="S47" s="1564"/>
      <c r="T47" s="1564"/>
      <c r="U47" s="1564"/>
      <c r="V47" s="1564"/>
      <c r="W47" s="1564"/>
      <c r="X47" s="1564"/>
      <c r="Y47" s="1564"/>
      <c r="Z47" s="1564"/>
      <c r="AA47" s="1564"/>
      <c r="AB47" s="1564"/>
      <c r="AC47" s="1564"/>
      <c r="AD47" s="1564"/>
      <c r="AE47" s="1564"/>
      <c r="AF47" s="1564"/>
      <c r="AG47" s="1564"/>
      <c r="AH47" s="1564"/>
      <c r="AI47" s="1564"/>
      <c r="AJ47" s="1564"/>
      <c r="AK47" s="1564"/>
      <c r="AL47" s="1564"/>
      <c r="AM47" s="1564"/>
      <c r="AN47" s="1564"/>
      <c r="AO47" s="1564"/>
      <c r="AP47" s="1564"/>
      <c r="AQ47" s="1564"/>
      <c r="AR47" s="1567"/>
      <c r="AS47" s="1564"/>
    </row>
    <row r="48" spans="1:45" s="381" customFormat="1" ht="13.5" customHeight="1">
      <c r="A48" s="1564"/>
      <c r="B48" s="1566"/>
      <c r="C48" s="1564"/>
      <c r="D48" s="1564"/>
      <c r="E48" s="1564"/>
      <c r="F48" s="1564"/>
      <c r="G48" s="1564"/>
      <c r="H48" s="1564"/>
      <c r="I48" s="1564"/>
      <c r="J48" s="1564"/>
      <c r="K48" s="1564"/>
      <c r="L48" s="1564"/>
      <c r="M48" s="1564"/>
      <c r="N48" s="1564"/>
      <c r="O48" s="1564"/>
      <c r="P48" s="1564"/>
      <c r="Q48" s="1564"/>
      <c r="R48" s="1564"/>
      <c r="S48" s="1564"/>
      <c r="T48" s="1564"/>
      <c r="U48" s="1564"/>
      <c r="V48" s="1564"/>
      <c r="W48" s="1564"/>
      <c r="X48" s="1564"/>
      <c r="Y48" s="1564"/>
      <c r="Z48" s="1564"/>
      <c r="AA48" s="1564"/>
      <c r="AB48" s="1564"/>
      <c r="AC48" s="1564"/>
      <c r="AD48" s="1564"/>
      <c r="AE48" s="1564"/>
      <c r="AF48" s="1564"/>
      <c r="AG48" s="1564"/>
      <c r="AH48" s="1564"/>
      <c r="AI48" s="1564"/>
      <c r="AJ48" s="1564"/>
      <c r="AK48" s="1564"/>
      <c r="AL48" s="1564"/>
      <c r="AM48" s="1564"/>
      <c r="AN48" s="1564"/>
      <c r="AO48" s="1564"/>
      <c r="AP48" s="1564"/>
      <c r="AQ48" s="1564"/>
      <c r="AR48" s="1567"/>
      <c r="AS48" s="1564"/>
    </row>
    <row r="49" spans="1:45" s="381" customFormat="1" ht="13.5" customHeight="1">
      <c r="A49" s="1564"/>
      <c r="B49" s="1566"/>
      <c r="C49" s="4282" t="s">
        <v>1054</v>
      </c>
      <c r="D49" s="4282"/>
      <c r="E49" s="4282"/>
      <c r="F49" s="4282"/>
      <c r="G49" s="4282"/>
      <c r="H49" s="4282"/>
      <c r="I49" s="4282"/>
      <c r="J49" s="4282"/>
      <c r="K49" s="4282"/>
      <c r="L49" s="4282"/>
      <c r="M49" s="4282"/>
      <c r="N49" s="4282"/>
      <c r="O49" s="4282"/>
      <c r="P49" s="1564"/>
      <c r="Q49" s="4282" t="s">
        <v>1055</v>
      </c>
      <c r="R49" s="4282"/>
      <c r="S49" s="4282"/>
      <c r="T49" s="4282"/>
      <c r="U49" s="4282"/>
      <c r="V49" s="4282"/>
      <c r="W49" s="4282"/>
      <c r="X49" s="4282"/>
      <c r="Y49" s="4282"/>
      <c r="Z49" s="4282"/>
      <c r="AA49" s="4282"/>
      <c r="AB49" s="4282"/>
      <c r="AC49" s="4282"/>
      <c r="AD49" s="1564"/>
      <c r="AE49" s="4282" t="s">
        <v>1056</v>
      </c>
      <c r="AF49" s="4282"/>
      <c r="AG49" s="4282"/>
      <c r="AH49" s="4282"/>
      <c r="AI49" s="4282"/>
      <c r="AJ49" s="4282"/>
      <c r="AK49" s="4282"/>
      <c r="AL49" s="4282"/>
      <c r="AM49" s="4282"/>
      <c r="AN49" s="4282"/>
      <c r="AO49" s="4282"/>
      <c r="AP49" s="4282"/>
      <c r="AQ49" s="4282"/>
      <c r="AR49" s="1567"/>
      <c r="AS49" s="1564"/>
    </row>
    <row r="50" spans="1:45" s="381" customFormat="1" ht="13.5" customHeight="1">
      <c r="A50" s="1564"/>
      <c r="B50" s="1566"/>
      <c r="C50" s="1595" t="s">
        <v>1057</v>
      </c>
      <c r="D50" s="1596"/>
      <c r="E50" s="1596"/>
      <c r="F50" s="1596"/>
      <c r="G50" s="1596"/>
      <c r="H50" s="1596"/>
      <c r="I50" s="1596"/>
      <c r="J50" s="1596"/>
      <c r="K50" s="1596"/>
      <c r="L50" s="1596"/>
      <c r="M50" s="1596"/>
      <c r="N50" s="1596"/>
      <c r="O50" s="1597"/>
      <c r="P50" s="1564"/>
      <c r="Q50" s="1578" t="s">
        <v>1058</v>
      </c>
      <c r="R50" s="1579"/>
      <c r="S50" s="1579"/>
      <c r="T50" s="1579"/>
      <c r="U50" s="1579"/>
      <c r="V50" s="1579"/>
      <c r="W50" s="1579"/>
      <c r="X50" s="1579"/>
      <c r="Y50" s="1579"/>
      <c r="Z50" s="1579"/>
      <c r="AA50" s="1579"/>
      <c r="AB50" s="1579"/>
      <c r="AC50" s="1580"/>
      <c r="AD50" s="1564"/>
      <c r="AE50" s="1598" t="s">
        <v>1059</v>
      </c>
      <c r="AF50" s="1579"/>
      <c r="AG50" s="1579"/>
      <c r="AH50" s="1579"/>
      <c r="AI50" s="1579"/>
      <c r="AJ50" s="1579"/>
      <c r="AK50" s="1579"/>
      <c r="AL50" s="1579"/>
      <c r="AM50" s="1579"/>
      <c r="AN50" s="1579"/>
      <c r="AO50" s="1579"/>
      <c r="AP50" s="1579"/>
      <c r="AQ50" s="1580"/>
      <c r="AR50" s="1567"/>
      <c r="AS50" s="1564"/>
    </row>
    <row r="51" spans="1:45" s="381" customFormat="1" ht="13.5" customHeight="1">
      <c r="A51" s="1564"/>
      <c r="B51" s="1566"/>
      <c r="C51" s="1582" t="s">
        <v>2653</v>
      </c>
      <c r="D51" s="1583"/>
      <c r="E51" s="1583"/>
      <c r="F51" s="1583"/>
      <c r="G51" s="1583"/>
      <c r="H51" s="1599"/>
      <c r="I51" s="1583"/>
      <c r="J51" s="1583"/>
      <c r="K51" s="1583"/>
      <c r="L51" s="1583"/>
      <c r="M51" s="1583"/>
      <c r="N51" s="1583"/>
      <c r="O51" s="1584"/>
      <c r="P51" s="1564"/>
      <c r="Q51" s="1582" t="s">
        <v>2654</v>
      </c>
      <c r="R51" s="1583"/>
      <c r="S51" s="1583"/>
      <c r="T51" s="1583"/>
      <c r="U51" s="1583"/>
      <c r="V51" s="1583"/>
      <c r="W51" s="1583"/>
      <c r="X51" s="1583"/>
      <c r="Y51" s="1583"/>
      <c r="Z51" s="1583"/>
      <c r="AA51" s="1583"/>
      <c r="AB51" s="1583"/>
      <c r="AC51" s="1584"/>
      <c r="AD51" s="1564"/>
      <c r="AE51" s="1600" t="s">
        <v>2655</v>
      </c>
      <c r="AF51" s="1583"/>
      <c r="AG51" s="1583"/>
      <c r="AH51" s="1583"/>
      <c r="AI51" s="1583"/>
      <c r="AJ51" s="1583"/>
      <c r="AK51" s="1583"/>
      <c r="AL51" s="1583"/>
      <c r="AM51" s="1583"/>
      <c r="AN51" s="1583"/>
      <c r="AO51" s="1583"/>
      <c r="AP51" s="1583"/>
      <c r="AQ51" s="1584"/>
      <c r="AR51" s="1567"/>
      <c r="AS51" s="1564"/>
    </row>
    <row r="52" spans="1:45" s="381" customFormat="1" ht="13.5" customHeight="1">
      <c r="A52" s="1564"/>
      <c r="B52" s="1566"/>
      <c r="C52" s="1582" t="s">
        <v>2656</v>
      </c>
      <c r="D52" s="1583"/>
      <c r="E52" s="1583"/>
      <c r="F52" s="1583"/>
      <c r="G52" s="1583"/>
      <c r="H52" s="1583"/>
      <c r="I52" s="1583"/>
      <c r="J52" s="1583"/>
      <c r="K52" s="1583"/>
      <c r="L52" s="1583"/>
      <c r="M52" s="1583"/>
      <c r="N52" s="1583"/>
      <c r="O52" s="1584"/>
      <c r="P52" s="1564"/>
      <c r="Q52" s="1601" t="s">
        <v>1060</v>
      </c>
      <c r="R52" s="1583"/>
      <c r="S52" s="1602"/>
      <c r="T52" s="1602"/>
      <c r="U52" s="1602"/>
      <c r="V52" s="1602"/>
      <c r="W52" s="1583"/>
      <c r="X52" s="1602"/>
      <c r="Y52" s="1602"/>
      <c r="Z52" s="1602"/>
      <c r="AA52" s="1602"/>
      <c r="AB52" s="1602"/>
      <c r="AC52" s="1603"/>
      <c r="AD52" s="1564"/>
      <c r="AE52" s="1601" t="s">
        <v>1061</v>
      </c>
      <c r="AF52" s="1583"/>
      <c r="AG52" s="1602"/>
      <c r="AH52" s="1602"/>
      <c r="AI52" s="1602"/>
      <c r="AJ52" s="1602"/>
      <c r="AK52" s="1583"/>
      <c r="AL52" s="1602"/>
      <c r="AM52" s="1602"/>
      <c r="AN52" s="1602"/>
      <c r="AO52" s="1602"/>
      <c r="AP52" s="1602"/>
      <c r="AQ52" s="1603"/>
      <c r="AR52" s="1567"/>
      <c r="AS52" s="1564"/>
    </row>
    <row r="53" spans="1:45" s="381" customFormat="1" ht="13.5" customHeight="1">
      <c r="A53" s="1564"/>
      <c r="B53" s="1566"/>
      <c r="C53" s="1600"/>
      <c r="D53" s="1583"/>
      <c r="E53" s="1583"/>
      <c r="F53" s="1583"/>
      <c r="G53" s="1583"/>
      <c r="H53" s="1583"/>
      <c r="I53" s="1583" t="s">
        <v>1041</v>
      </c>
      <c r="J53" s="1583"/>
      <c r="K53" s="1583"/>
      <c r="L53" s="1583"/>
      <c r="M53" s="1583"/>
      <c r="N53" s="1583"/>
      <c r="O53" s="1584"/>
      <c r="P53" s="1564"/>
      <c r="Q53" s="1582" t="s">
        <v>1062</v>
      </c>
      <c r="R53" s="1583"/>
      <c r="S53" s="1602"/>
      <c r="T53" s="1602"/>
      <c r="U53" s="1602"/>
      <c r="V53" s="1602"/>
      <c r="W53" s="1602"/>
      <c r="X53" s="1602" t="s">
        <v>947</v>
      </c>
      <c r="Y53" s="1602"/>
      <c r="Z53" s="1602" t="s">
        <v>948</v>
      </c>
      <c r="AA53" s="1602"/>
      <c r="AB53" s="1602"/>
      <c r="AC53" s="1603"/>
      <c r="AD53" s="1564"/>
      <c r="AE53" s="1585" t="s">
        <v>1063</v>
      </c>
      <c r="AF53" s="1583"/>
      <c r="AG53" s="1602"/>
      <c r="AH53" s="1602"/>
      <c r="AI53" s="1602"/>
      <c r="AJ53" s="1602"/>
      <c r="AK53" s="1602"/>
      <c r="AL53" s="1602" t="s">
        <v>947</v>
      </c>
      <c r="AM53" s="1602"/>
      <c r="AN53" s="1602" t="s">
        <v>948</v>
      </c>
      <c r="AO53" s="1602"/>
      <c r="AP53" s="1602"/>
      <c r="AQ53" s="1603" t="s">
        <v>1039</v>
      </c>
      <c r="AR53" s="1567"/>
      <c r="AS53" s="1564"/>
    </row>
    <row r="54" spans="1:45" s="381" customFormat="1" ht="13.5" customHeight="1">
      <c r="A54" s="1564"/>
      <c r="B54" s="1566"/>
      <c r="C54" s="1582" t="s">
        <v>2657</v>
      </c>
      <c r="D54" s="1583"/>
      <c r="E54" s="1583"/>
      <c r="F54" s="1583"/>
      <c r="G54" s="1583"/>
      <c r="H54" s="1583"/>
      <c r="I54" s="1583"/>
      <c r="J54" s="1583"/>
      <c r="K54" s="1583"/>
      <c r="L54" s="1583"/>
      <c r="M54" s="1583"/>
      <c r="N54" s="1583"/>
      <c r="O54" s="1584"/>
      <c r="P54" s="1564"/>
      <c r="Q54" s="1582" t="s">
        <v>1064</v>
      </c>
      <c r="R54" s="1583"/>
      <c r="S54" s="1602"/>
      <c r="T54" s="1602"/>
      <c r="U54" s="1602"/>
      <c r="V54" s="1602"/>
      <c r="W54" s="1583"/>
      <c r="X54" s="1602"/>
      <c r="Y54" s="1602"/>
      <c r="Z54" s="1602"/>
      <c r="AA54" s="1602"/>
      <c r="AB54" s="1602"/>
      <c r="AC54" s="1603"/>
      <c r="AD54" s="1564"/>
      <c r="AE54" s="1601" t="s">
        <v>1065</v>
      </c>
      <c r="AF54" s="1583"/>
      <c r="AG54" s="1602"/>
      <c r="AH54" s="1602"/>
      <c r="AI54" s="1602"/>
      <c r="AJ54" s="1602"/>
      <c r="AK54" s="1583"/>
      <c r="AL54" s="1602"/>
      <c r="AM54" s="1602"/>
      <c r="AN54" s="1602"/>
      <c r="AO54" s="1602"/>
      <c r="AP54" s="1602"/>
      <c r="AQ54" s="1603"/>
      <c r="AR54" s="1567"/>
      <c r="AS54" s="1564"/>
    </row>
    <row r="55" spans="1:45" s="381" customFormat="1" ht="6.75" customHeight="1">
      <c r="A55" s="1564"/>
      <c r="B55" s="1566"/>
      <c r="C55" s="1585" t="s">
        <v>2658</v>
      </c>
      <c r="D55" s="1583"/>
      <c r="E55" s="1583"/>
      <c r="F55" s="1583"/>
      <c r="G55" s="1583"/>
      <c r="H55" s="1583"/>
      <c r="I55" s="1583"/>
      <c r="J55" s="1583"/>
      <c r="K55" s="1583"/>
      <c r="L55" s="1583"/>
      <c r="M55" s="1583"/>
      <c r="N55" s="1583"/>
      <c r="O55" s="1584"/>
      <c r="P55" s="1564"/>
      <c r="Q55" s="1582" t="s">
        <v>1066</v>
      </c>
      <c r="R55" s="1583"/>
      <c r="S55" s="1602"/>
      <c r="T55" s="1602"/>
      <c r="U55" s="1602"/>
      <c r="V55" s="1602"/>
      <c r="W55" s="1602"/>
      <c r="X55" s="1602" t="s">
        <v>947</v>
      </c>
      <c r="Y55" s="1602"/>
      <c r="Z55" s="1602" t="s">
        <v>948</v>
      </c>
      <c r="AA55" s="1602"/>
      <c r="AB55" s="1602"/>
      <c r="AC55" s="1603"/>
      <c r="AD55" s="1564"/>
      <c r="AE55" s="1585" t="s">
        <v>1063</v>
      </c>
      <c r="AF55" s="1583"/>
      <c r="AG55" s="1602"/>
      <c r="AH55" s="1602"/>
      <c r="AI55" s="1602"/>
      <c r="AJ55" s="1602"/>
      <c r="AK55" s="1602"/>
      <c r="AL55" s="1602" t="s">
        <v>947</v>
      </c>
      <c r="AM55" s="1602"/>
      <c r="AN55" s="1602" t="s">
        <v>948</v>
      </c>
      <c r="AO55" s="1602"/>
      <c r="AP55" s="1602"/>
      <c r="AQ55" s="1603" t="s">
        <v>1039</v>
      </c>
      <c r="AR55" s="1567"/>
      <c r="AS55" s="1564"/>
    </row>
    <row r="56" spans="1:45" s="381" customFormat="1" ht="13.5" customHeight="1">
      <c r="A56" s="1564"/>
      <c r="B56" s="1566"/>
      <c r="C56" s="1586" t="s">
        <v>2659</v>
      </c>
      <c r="D56" s="1587"/>
      <c r="E56" s="1587"/>
      <c r="F56" s="1587"/>
      <c r="G56" s="1587"/>
      <c r="H56" s="1587"/>
      <c r="I56" s="1587"/>
      <c r="J56" s="1587" t="s">
        <v>947</v>
      </c>
      <c r="K56" s="1587"/>
      <c r="L56" s="1587" t="s">
        <v>948</v>
      </c>
      <c r="M56" s="1587"/>
      <c r="N56" s="1587"/>
      <c r="O56" s="1588" t="s">
        <v>1039</v>
      </c>
      <c r="P56" s="1564"/>
      <c r="Q56" s="1586" t="s">
        <v>1067</v>
      </c>
      <c r="R56" s="1587"/>
      <c r="S56" s="1589"/>
      <c r="T56" s="1589"/>
      <c r="U56" s="1589"/>
      <c r="V56" s="1589"/>
      <c r="W56" s="1583"/>
      <c r="X56" s="1589"/>
      <c r="Y56" s="1589"/>
      <c r="Z56" s="1589"/>
      <c r="AA56" s="1589"/>
      <c r="AB56" s="1589"/>
      <c r="AC56" s="1590"/>
      <c r="AD56" s="1564"/>
      <c r="AE56" s="1586"/>
      <c r="AF56" s="1587"/>
      <c r="AG56" s="1589"/>
      <c r="AH56" s="1589"/>
      <c r="AI56" s="1589"/>
      <c r="AJ56" s="1589"/>
      <c r="AK56" s="1589"/>
      <c r="AL56" s="1589"/>
      <c r="AM56" s="1589"/>
      <c r="AN56" s="1589"/>
      <c r="AO56" s="1589"/>
      <c r="AP56" s="1589"/>
      <c r="AQ56" s="1590"/>
      <c r="AR56" s="1567"/>
      <c r="AS56" s="1564"/>
    </row>
    <row r="57" spans="1:45" s="381" customFormat="1" ht="13.5" customHeight="1">
      <c r="A57" s="1564"/>
      <c r="B57" s="1566"/>
      <c r="C57" s="1564"/>
      <c r="D57" s="1564"/>
      <c r="E57" s="1564"/>
      <c r="F57" s="1564"/>
      <c r="G57" s="1564"/>
      <c r="H57" s="1564"/>
      <c r="I57" s="1564"/>
      <c r="J57" s="1564"/>
      <c r="K57" s="1564"/>
      <c r="L57" s="1564"/>
      <c r="M57" s="1564"/>
      <c r="N57" s="1564"/>
      <c r="O57" s="1564"/>
      <c r="P57" s="1564"/>
      <c r="Q57" s="1564"/>
      <c r="R57" s="1564"/>
      <c r="S57" s="1564"/>
      <c r="T57" s="1564"/>
      <c r="U57" s="1564"/>
      <c r="V57" s="1564"/>
      <c r="W57" s="1564"/>
      <c r="X57" s="1564"/>
      <c r="Y57" s="1564"/>
      <c r="Z57" s="1564"/>
      <c r="AA57" s="1564"/>
      <c r="AB57" s="1564"/>
      <c r="AC57" s="1564"/>
      <c r="AD57" s="1564"/>
      <c r="AE57" s="1564"/>
      <c r="AF57" s="1564"/>
      <c r="AG57" s="1564"/>
      <c r="AH57" s="1564"/>
      <c r="AI57" s="1564"/>
      <c r="AJ57" s="1564"/>
      <c r="AK57" s="1564"/>
      <c r="AL57" s="1564"/>
      <c r="AM57" s="1564"/>
      <c r="AN57" s="1564"/>
      <c r="AO57" s="1564"/>
      <c r="AP57" s="1564"/>
      <c r="AQ57" s="1564"/>
      <c r="AR57" s="1567"/>
      <c r="AS57" s="1564"/>
    </row>
    <row r="58" spans="1:45" s="381" customFormat="1" ht="13.5" customHeight="1">
      <c r="A58" s="1564"/>
      <c r="B58" s="1566"/>
      <c r="C58" s="4282" t="s">
        <v>970</v>
      </c>
      <c r="D58" s="4282"/>
      <c r="E58" s="4282"/>
      <c r="F58" s="4282"/>
      <c r="G58" s="4282"/>
      <c r="H58" s="4282"/>
      <c r="I58" s="4282"/>
      <c r="J58" s="4282"/>
      <c r="K58" s="4282"/>
      <c r="L58" s="4282"/>
      <c r="M58" s="4282"/>
      <c r="N58" s="4282"/>
      <c r="O58" s="4282"/>
      <c r="P58" s="1564"/>
      <c r="Q58" s="4282" t="s">
        <v>971</v>
      </c>
      <c r="R58" s="4282"/>
      <c r="S58" s="4282"/>
      <c r="T58" s="4282"/>
      <c r="U58" s="4282"/>
      <c r="V58" s="4282"/>
      <c r="W58" s="4282"/>
      <c r="X58" s="4282"/>
      <c r="Y58" s="4282"/>
      <c r="Z58" s="4282"/>
      <c r="AA58" s="4282"/>
      <c r="AB58" s="4282"/>
      <c r="AC58" s="4282"/>
      <c r="AD58" s="1564"/>
      <c r="AE58" s="4282" t="s">
        <v>973</v>
      </c>
      <c r="AF58" s="4282"/>
      <c r="AG58" s="4282"/>
      <c r="AH58" s="4282"/>
      <c r="AI58" s="4282"/>
      <c r="AJ58" s="4282"/>
      <c r="AK58" s="4282"/>
      <c r="AL58" s="4282"/>
      <c r="AM58" s="4282"/>
      <c r="AN58" s="4282"/>
      <c r="AO58" s="4282"/>
      <c r="AP58" s="4282"/>
      <c r="AQ58" s="4282"/>
      <c r="AR58" s="1567"/>
      <c r="AS58" s="1564"/>
    </row>
    <row r="59" spans="1:45" s="381" customFormat="1" ht="13.5" customHeight="1">
      <c r="A59" s="1564"/>
      <c r="B59" s="1566"/>
      <c r="C59" s="1578" t="s">
        <v>2660</v>
      </c>
      <c r="D59" s="1579"/>
      <c r="E59" s="1579"/>
      <c r="F59" s="1579"/>
      <c r="G59" s="1579"/>
      <c r="H59" s="1579"/>
      <c r="I59" s="1579"/>
      <c r="J59" s="1579"/>
      <c r="K59" s="1579"/>
      <c r="L59" s="1579"/>
      <c r="M59" s="1579"/>
      <c r="N59" s="1579"/>
      <c r="O59" s="1580"/>
      <c r="P59" s="1564"/>
      <c r="Q59" s="1578" t="s">
        <v>1068</v>
      </c>
      <c r="R59" s="1579"/>
      <c r="S59" s="1579"/>
      <c r="T59" s="1579"/>
      <c r="U59" s="1579"/>
      <c r="V59" s="1579"/>
      <c r="W59" s="1579"/>
      <c r="X59" s="1579"/>
      <c r="Y59" s="1579"/>
      <c r="Z59" s="1579"/>
      <c r="AA59" s="1579"/>
      <c r="AB59" s="1579"/>
      <c r="AC59" s="1580"/>
      <c r="AD59" s="1564"/>
      <c r="AE59" s="1593" t="s">
        <v>1069</v>
      </c>
      <c r="AF59" s="1579"/>
      <c r="AG59" s="1579"/>
      <c r="AH59" s="1579"/>
      <c r="AI59" s="1579"/>
      <c r="AJ59" s="1579"/>
      <c r="AK59" s="1579"/>
      <c r="AL59" s="1579"/>
      <c r="AM59" s="1579"/>
      <c r="AN59" s="1579"/>
      <c r="AO59" s="1579"/>
      <c r="AP59" s="1579"/>
      <c r="AQ59" s="1580"/>
      <c r="AR59" s="1567"/>
      <c r="AS59" s="1564"/>
    </row>
    <row r="60" spans="1:45" s="381" customFormat="1" ht="13.5" customHeight="1">
      <c r="A60" s="1564"/>
      <c r="B60" s="1566"/>
      <c r="C60" s="1582" t="s">
        <v>2661</v>
      </c>
      <c r="D60" s="1583"/>
      <c r="E60" s="1583"/>
      <c r="F60" s="1583"/>
      <c r="G60" s="1583"/>
      <c r="H60" s="1583"/>
      <c r="I60" s="1583"/>
      <c r="J60" s="1583"/>
      <c r="K60" s="1583"/>
      <c r="L60" s="1583"/>
      <c r="M60" s="1583"/>
      <c r="N60" s="1583" t="s">
        <v>1041</v>
      </c>
      <c r="O60" s="1584" t="s">
        <v>1041</v>
      </c>
      <c r="P60" s="1564"/>
      <c r="Q60" s="1582" t="s">
        <v>1070</v>
      </c>
      <c r="R60" s="1583"/>
      <c r="S60" s="1583"/>
      <c r="T60" s="1583"/>
      <c r="U60" s="1583"/>
      <c r="V60" s="1583"/>
      <c r="W60" s="1583"/>
      <c r="X60" s="1583"/>
      <c r="Y60" s="1583"/>
      <c r="Z60" s="1583"/>
      <c r="AA60" s="1583"/>
      <c r="AB60" s="1583"/>
      <c r="AC60" s="1584"/>
      <c r="AD60" s="1564"/>
      <c r="AE60" s="1585" t="s">
        <v>1071</v>
      </c>
      <c r="AF60" s="1583"/>
      <c r="AG60" s="1583"/>
      <c r="AH60" s="1583"/>
      <c r="AI60" s="1583"/>
      <c r="AJ60" s="1583"/>
      <c r="AK60" s="1583"/>
      <c r="AL60" s="1583"/>
      <c r="AM60" s="1583"/>
      <c r="AN60" s="1583"/>
      <c r="AO60" s="1583"/>
      <c r="AP60" s="1583"/>
      <c r="AQ60" s="1584"/>
      <c r="AR60" s="1567"/>
      <c r="AS60" s="1564"/>
    </row>
    <row r="61" spans="1:45" s="381" customFormat="1" ht="13.5" customHeight="1">
      <c r="A61" s="1564"/>
      <c r="B61" s="1566"/>
      <c r="C61" s="1601" t="s">
        <v>1072</v>
      </c>
      <c r="D61" s="1583"/>
      <c r="E61" s="1583"/>
      <c r="F61" s="1583"/>
      <c r="G61" s="1583"/>
      <c r="H61" s="1583"/>
      <c r="I61" s="1583"/>
      <c r="J61" s="1583"/>
      <c r="K61" s="1583"/>
      <c r="L61" s="1583"/>
      <c r="M61" s="1583"/>
      <c r="N61" s="1583"/>
      <c r="O61" s="1584"/>
      <c r="P61" s="1564"/>
      <c r="Q61" s="1582" t="s">
        <v>1073</v>
      </c>
      <c r="R61" s="1583"/>
      <c r="S61" s="1583"/>
      <c r="T61" s="1583"/>
      <c r="U61" s="1583"/>
      <c r="V61" s="1583"/>
      <c r="W61" s="1583"/>
      <c r="X61" s="1583"/>
      <c r="Y61" s="1583" t="s">
        <v>946</v>
      </c>
      <c r="Z61" s="1583"/>
      <c r="AA61" s="1583" t="s">
        <v>947</v>
      </c>
      <c r="AB61" s="1583"/>
      <c r="AC61" s="1584" t="s">
        <v>948</v>
      </c>
      <c r="AD61" s="1564"/>
      <c r="AE61" s="1582" t="s">
        <v>1074</v>
      </c>
      <c r="AF61" s="1583"/>
      <c r="AG61" s="1583"/>
      <c r="AH61" s="1583"/>
      <c r="AI61" s="1583"/>
      <c r="AJ61" s="1583"/>
      <c r="AK61" s="1583"/>
      <c r="AL61" s="1583"/>
      <c r="AM61" s="1583"/>
      <c r="AN61" s="1583"/>
      <c r="AO61" s="1583"/>
      <c r="AP61" s="1583"/>
      <c r="AQ61" s="1584"/>
      <c r="AR61" s="1567"/>
      <c r="AS61" s="1564"/>
    </row>
    <row r="62" spans="1:45" s="381" customFormat="1" ht="13.5" customHeight="1">
      <c r="A62" s="1564"/>
      <c r="B62" s="1566"/>
      <c r="C62" s="1582" t="s">
        <v>1075</v>
      </c>
      <c r="D62" s="1583"/>
      <c r="E62" s="1583"/>
      <c r="F62" s="1583"/>
      <c r="G62" s="1583"/>
      <c r="H62" s="1583"/>
      <c r="I62" s="1583"/>
      <c r="J62" s="1583"/>
      <c r="K62" s="1583"/>
      <c r="L62" s="1583"/>
      <c r="M62" s="1583"/>
      <c r="N62" s="1583"/>
      <c r="O62" s="1584"/>
      <c r="P62" s="1564"/>
      <c r="Q62" s="1582" t="s">
        <v>1076</v>
      </c>
      <c r="R62" s="1583"/>
      <c r="S62" s="1583"/>
      <c r="T62" s="1583"/>
      <c r="U62" s="1583"/>
      <c r="V62" s="1583"/>
      <c r="W62" s="1583"/>
      <c r="X62" s="1583"/>
      <c r="Y62" s="1583"/>
      <c r="Z62" s="1583"/>
      <c r="AA62" s="1583"/>
      <c r="AB62" s="1583"/>
      <c r="AC62" s="1584" t="s">
        <v>1050</v>
      </c>
      <c r="AD62" s="1564"/>
      <c r="AE62" s="1601" t="s">
        <v>2662</v>
      </c>
      <c r="AF62" s="1583"/>
      <c r="AG62" s="1583"/>
      <c r="AH62" s="1583"/>
      <c r="AI62" s="1583"/>
      <c r="AJ62" s="1583"/>
      <c r="AK62" s="1583"/>
      <c r="AL62" s="1583"/>
      <c r="AM62" s="1583"/>
      <c r="AN62" s="1583"/>
      <c r="AO62" s="1583"/>
      <c r="AP62" s="1583"/>
      <c r="AQ62" s="1584"/>
      <c r="AR62" s="1567"/>
      <c r="AS62" s="1564"/>
    </row>
    <row r="63" spans="1:45" s="381" customFormat="1" ht="13.5" customHeight="1">
      <c r="A63" s="1564"/>
      <c r="B63" s="1566"/>
      <c r="C63" s="1582" t="s">
        <v>1077</v>
      </c>
      <c r="D63" s="1583"/>
      <c r="E63" s="1583"/>
      <c r="F63" s="1583"/>
      <c r="G63" s="1583"/>
      <c r="H63" s="1583"/>
      <c r="I63" s="1583"/>
      <c r="J63" s="1583" t="s">
        <v>947</v>
      </c>
      <c r="K63" s="1583"/>
      <c r="L63" s="1583" t="s">
        <v>948</v>
      </c>
      <c r="M63" s="1583"/>
      <c r="N63" s="1583"/>
      <c r="O63" s="1584"/>
      <c r="P63" s="1564"/>
      <c r="Q63" s="1582" t="s">
        <v>1078</v>
      </c>
      <c r="R63" s="1583"/>
      <c r="S63" s="1583"/>
      <c r="T63" s="1583"/>
      <c r="U63" s="1583"/>
      <c r="V63" s="1583"/>
      <c r="W63" s="1583"/>
      <c r="X63" s="1583"/>
      <c r="Y63" s="1583"/>
      <c r="Z63" s="1583"/>
      <c r="AA63" s="1583"/>
      <c r="AB63" s="1583"/>
      <c r="AC63" s="1584" t="s">
        <v>1050</v>
      </c>
      <c r="AD63" s="1564"/>
      <c r="AE63" s="1582" t="s">
        <v>1079</v>
      </c>
      <c r="AF63" s="1583"/>
      <c r="AG63" s="1583"/>
      <c r="AH63" s="1583"/>
      <c r="AI63" s="1583"/>
      <c r="AJ63" s="1583"/>
      <c r="AK63" s="1583"/>
      <c r="AL63" s="1583"/>
      <c r="AM63" s="1583"/>
      <c r="AN63" s="1583"/>
      <c r="AO63" s="1583"/>
      <c r="AP63" s="1583"/>
      <c r="AQ63" s="1584"/>
      <c r="AR63" s="1567"/>
      <c r="AS63" s="1564"/>
    </row>
    <row r="64" spans="1:45" s="381" customFormat="1" ht="13.5" customHeight="1">
      <c r="A64" s="1564"/>
      <c r="B64" s="1566"/>
      <c r="C64" s="1582" t="s">
        <v>1080</v>
      </c>
      <c r="D64" s="1583"/>
      <c r="E64" s="1583"/>
      <c r="F64" s="1583"/>
      <c r="G64" s="1583"/>
      <c r="H64" s="1583"/>
      <c r="I64" s="1583"/>
      <c r="J64" s="1583"/>
      <c r="K64" s="1583"/>
      <c r="L64" s="1583"/>
      <c r="M64" s="1583"/>
      <c r="N64" s="1583"/>
      <c r="O64" s="1584"/>
      <c r="P64" s="1564"/>
      <c r="Q64" s="1582" t="s">
        <v>1081</v>
      </c>
      <c r="R64" s="1583"/>
      <c r="S64" s="1583"/>
      <c r="T64" s="1583"/>
      <c r="U64" s="1583"/>
      <c r="V64" s="1583"/>
      <c r="W64" s="1583"/>
      <c r="X64" s="1583"/>
      <c r="Y64" s="1583"/>
      <c r="Z64" s="1583"/>
      <c r="AA64" s="1583"/>
      <c r="AB64" s="1583"/>
      <c r="AC64" s="1584"/>
      <c r="AD64" s="1564"/>
      <c r="AE64" s="1582" t="s">
        <v>1082</v>
      </c>
      <c r="AF64" s="1583"/>
      <c r="AG64" s="1583"/>
      <c r="AH64" s="1583"/>
      <c r="AI64" s="1583"/>
      <c r="AJ64" s="1583"/>
      <c r="AK64" s="1583"/>
      <c r="AL64" s="1583"/>
      <c r="AM64" s="1583"/>
      <c r="AN64" s="1583"/>
      <c r="AO64" s="1583"/>
      <c r="AP64" s="1583"/>
      <c r="AQ64" s="1584"/>
      <c r="AR64" s="1567"/>
      <c r="AS64" s="1564"/>
    </row>
    <row r="65" spans="1:45" s="381" customFormat="1" ht="13.5" customHeight="1">
      <c r="A65" s="1564"/>
      <c r="B65" s="1566"/>
      <c r="C65" s="1586"/>
      <c r="D65" s="1587"/>
      <c r="E65" s="1587"/>
      <c r="F65" s="1587"/>
      <c r="G65" s="1587"/>
      <c r="H65" s="1587"/>
      <c r="I65" s="1587"/>
      <c r="J65" s="1587"/>
      <c r="K65" s="1587"/>
      <c r="L65" s="1587"/>
      <c r="M65" s="1587"/>
      <c r="N65" s="1587"/>
      <c r="O65" s="1588"/>
      <c r="P65" s="1564"/>
      <c r="Q65" s="1586"/>
      <c r="R65" s="1587"/>
      <c r="S65" s="1587"/>
      <c r="T65" s="1587"/>
      <c r="U65" s="1587"/>
      <c r="V65" s="1587"/>
      <c r="W65" s="1587"/>
      <c r="X65" s="1587"/>
      <c r="Y65" s="1587"/>
      <c r="Z65" s="1587"/>
      <c r="AA65" s="1587"/>
      <c r="AB65" s="1587"/>
      <c r="AC65" s="1588"/>
      <c r="AD65" s="1564"/>
      <c r="AE65" s="1586"/>
      <c r="AF65" s="1587"/>
      <c r="AG65" s="1587"/>
      <c r="AH65" s="1587"/>
      <c r="AI65" s="1587"/>
      <c r="AJ65" s="1587"/>
      <c r="AK65" s="1587"/>
      <c r="AL65" s="1587"/>
      <c r="AM65" s="1587"/>
      <c r="AN65" s="1587"/>
      <c r="AO65" s="1587"/>
      <c r="AP65" s="1587"/>
      <c r="AQ65" s="1588"/>
      <c r="AR65" s="1567"/>
      <c r="AS65" s="1564"/>
    </row>
    <row r="66" spans="1:45" s="381" customFormat="1" ht="13.5" customHeight="1">
      <c r="A66" s="1564"/>
      <c r="B66" s="1566"/>
      <c r="C66" s="1564"/>
      <c r="D66" s="1564"/>
      <c r="E66" s="1564"/>
      <c r="F66" s="1564"/>
      <c r="G66" s="1564"/>
      <c r="H66" s="1564"/>
      <c r="I66" s="1564"/>
      <c r="J66" s="1564"/>
      <c r="K66" s="1564"/>
      <c r="L66" s="1564"/>
      <c r="M66" s="1564"/>
      <c r="N66" s="1564"/>
      <c r="O66" s="1564"/>
      <c r="P66" s="1564"/>
      <c r="Q66" s="1564"/>
      <c r="R66" s="1564"/>
      <c r="S66" s="1564"/>
      <c r="T66" s="1564"/>
      <c r="U66" s="1564"/>
      <c r="V66" s="1564"/>
      <c r="W66" s="1564"/>
      <c r="X66" s="1564"/>
      <c r="Y66" s="1564"/>
      <c r="Z66" s="1564"/>
      <c r="AA66" s="1564"/>
      <c r="AB66" s="1564"/>
      <c r="AC66" s="1564"/>
      <c r="AD66" s="1564"/>
      <c r="AE66" s="1564"/>
      <c r="AF66" s="1564"/>
      <c r="AG66" s="1564"/>
      <c r="AH66" s="1564"/>
      <c r="AI66" s="1564"/>
      <c r="AJ66" s="1564"/>
      <c r="AK66" s="1564"/>
      <c r="AL66" s="1564"/>
      <c r="AM66" s="1564"/>
      <c r="AN66" s="1564"/>
      <c r="AO66" s="1564"/>
      <c r="AP66" s="1564"/>
      <c r="AQ66" s="1564"/>
      <c r="AR66" s="1567"/>
      <c r="AS66" s="1564"/>
    </row>
    <row r="67" spans="1:45" s="381" customFormat="1" ht="13.5" customHeight="1">
      <c r="A67" s="1564"/>
      <c r="B67" s="1566"/>
      <c r="C67" s="4282" t="s">
        <v>1083</v>
      </c>
      <c r="D67" s="4282"/>
      <c r="E67" s="4282"/>
      <c r="F67" s="4282"/>
      <c r="G67" s="4282"/>
      <c r="H67" s="4282"/>
      <c r="I67" s="4282"/>
      <c r="J67" s="4282"/>
      <c r="K67" s="4282"/>
      <c r="L67" s="4282"/>
      <c r="M67" s="4282"/>
      <c r="N67" s="4282"/>
      <c r="O67" s="4282"/>
      <c r="P67" s="1564"/>
      <c r="Q67" s="4283" t="s">
        <v>1084</v>
      </c>
      <c r="R67" s="4283"/>
      <c r="S67" s="4283"/>
      <c r="T67" s="4283"/>
      <c r="U67" s="4283"/>
      <c r="V67" s="4283"/>
      <c r="W67" s="4283"/>
      <c r="X67" s="4283"/>
      <c r="Y67" s="4283"/>
      <c r="Z67" s="4283"/>
      <c r="AA67" s="4283"/>
      <c r="AB67" s="4283"/>
      <c r="AC67" s="4283"/>
      <c r="AD67" s="1564"/>
      <c r="AE67" s="1564"/>
      <c r="AF67" s="1564"/>
      <c r="AG67" s="1564"/>
      <c r="AH67" s="1564"/>
      <c r="AI67" s="1564"/>
      <c r="AJ67" s="1564"/>
      <c r="AK67" s="1564"/>
      <c r="AL67" s="1564"/>
      <c r="AM67" s="1564"/>
      <c r="AN67" s="1564"/>
      <c r="AO67" s="1564"/>
      <c r="AP67" s="1564"/>
      <c r="AQ67" s="1564"/>
      <c r="AR67" s="1567"/>
      <c r="AS67" s="1564"/>
    </row>
    <row r="68" spans="1:45" s="381" customFormat="1" ht="13.5" customHeight="1">
      <c r="A68" s="1564"/>
      <c r="B68" s="1566"/>
      <c r="C68" s="1578" t="s">
        <v>1085</v>
      </c>
      <c r="D68" s="1579"/>
      <c r="E68" s="1579"/>
      <c r="F68" s="1579"/>
      <c r="G68" s="1579"/>
      <c r="H68" s="1579"/>
      <c r="I68" s="1579"/>
      <c r="J68" s="1579"/>
      <c r="K68" s="1579"/>
      <c r="L68" s="1579"/>
      <c r="M68" s="1579"/>
      <c r="N68" s="1579"/>
      <c r="O68" s="1580"/>
      <c r="P68" s="1564"/>
      <c r="Q68" s="1578" t="s">
        <v>2663</v>
      </c>
      <c r="R68" s="1579"/>
      <c r="S68" s="1579"/>
      <c r="T68" s="1579"/>
      <c r="U68" s="1579"/>
      <c r="V68" s="1579"/>
      <c r="W68" s="1579"/>
      <c r="X68" s="1579"/>
      <c r="Y68" s="1579"/>
      <c r="Z68" s="1579"/>
      <c r="AA68" s="1579"/>
      <c r="AB68" s="1579"/>
      <c r="AC68" s="1580"/>
      <c r="AD68" s="1564"/>
      <c r="AE68" s="1564"/>
      <c r="AF68" s="1564"/>
      <c r="AG68" s="1564"/>
      <c r="AH68" s="1564"/>
      <c r="AI68" s="1564"/>
      <c r="AJ68" s="1564"/>
      <c r="AK68" s="1564"/>
      <c r="AL68" s="1564"/>
      <c r="AM68" s="1564"/>
      <c r="AN68" s="1564"/>
      <c r="AO68" s="1564"/>
      <c r="AP68" s="1564"/>
      <c r="AQ68" s="1564"/>
      <c r="AR68" s="1567"/>
      <c r="AS68" s="1564"/>
    </row>
    <row r="69" spans="1:45" s="381" customFormat="1" ht="13.5" customHeight="1">
      <c r="A69" s="1564"/>
      <c r="B69" s="1566"/>
      <c r="C69" s="1582" t="s">
        <v>1086</v>
      </c>
      <c r="D69" s="1583"/>
      <c r="E69" s="1583"/>
      <c r="F69" s="1583"/>
      <c r="G69" s="1583"/>
      <c r="H69" s="1583"/>
      <c r="I69" s="1583"/>
      <c r="J69" s="1583"/>
      <c r="K69" s="1583"/>
      <c r="L69" s="1583"/>
      <c r="M69" s="1583"/>
      <c r="N69" s="1583"/>
      <c r="O69" s="1584"/>
      <c r="P69" s="1564"/>
      <c r="Q69" s="1582" t="s">
        <v>1087</v>
      </c>
      <c r="R69" s="1583"/>
      <c r="S69" s="1583"/>
      <c r="T69" s="1583"/>
      <c r="U69" s="1583"/>
      <c r="V69" s="1583"/>
      <c r="W69" s="1583"/>
      <c r="X69" s="1583"/>
      <c r="Y69" s="1583"/>
      <c r="Z69" s="1583"/>
      <c r="AA69" s="1583"/>
      <c r="AB69" s="1583"/>
      <c r="AC69" s="1584"/>
      <c r="AD69" s="1564"/>
      <c r="AE69" s="1564"/>
      <c r="AF69" s="1564"/>
      <c r="AG69" s="1564"/>
      <c r="AH69" s="1564"/>
      <c r="AI69" s="1564"/>
      <c r="AJ69" s="1564"/>
      <c r="AK69" s="1564"/>
      <c r="AL69" s="1564"/>
      <c r="AM69" s="1564"/>
      <c r="AN69" s="1564"/>
      <c r="AO69" s="1564"/>
      <c r="AP69" s="1564"/>
      <c r="AQ69" s="1564"/>
      <c r="AR69" s="1567"/>
      <c r="AS69" s="1564"/>
    </row>
    <row r="70" spans="1:45" s="381" customFormat="1" ht="13.5" customHeight="1">
      <c r="A70" s="1564"/>
      <c r="B70" s="1566"/>
      <c r="C70" s="1582"/>
      <c r="D70" s="1583"/>
      <c r="E70" s="1583"/>
      <c r="F70" s="1583"/>
      <c r="G70" s="1583"/>
      <c r="H70" s="1583"/>
      <c r="I70" s="1583"/>
      <c r="J70" s="1583"/>
      <c r="K70" s="1583"/>
      <c r="L70" s="1583"/>
      <c r="M70" s="1583"/>
      <c r="N70" s="1583"/>
      <c r="O70" s="1584"/>
      <c r="P70" s="1564"/>
      <c r="Q70" s="1582"/>
      <c r="R70" s="1583"/>
      <c r="S70" s="1583"/>
      <c r="T70" s="1583"/>
      <c r="U70" s="1583"/>
      <c r="V70" s="1583"/>
      <c r="W70" s="1583"/>
      <c r="X70" s="1583"/>
      <c r="Y70" s="1583"/>
      <c r="Z70" s="1583"/>
      <c r="AA70" s="1583"/>
      <c r="AB70" s="1583"/>
      <c r="AC70" s="1584"/>
      <c r="AD70" s="1564"/>
      <c r="AE70" s="1564"/>
      <c r="AF70" s="1564"/>
      <c r="AG70" s="1564"/>
      <c r="AH70" s="1564"/>
      <c r="AI70" s="1564"/>
      <c r="AJ70" s="1564"/>
      <c r="AK70" s="1564"/>
      <c r="AL70" s="1564"/>
      <c r="AM70" s="1564"/>
      <c r="AN70" s="1564"/>
      <c r="AO70" s="1564"/>
      <c r="AP70" s="1564"/>
      <c r="AQ70" s="1564"/>
      <c r="AR70" s="1567"/>
      <c r="AS70" s="1564"/>
    </row>
    <row r="71" spans="1:45" s="381" customFormat="1" ht="13.5" customHeight="1">
      <c r="A71" s="1564"/>
      <c r="B71" s="1566"/>
      <c r="C71" s="1582" t="s">
        <v>1088</v>
      </c>
      <c r="D71" s="1583"/>
      <c r="E71" s="1583"/>
      <c r="F71" s="1583"/>
      <c r="G71" s="1583"/>
      <c r="H71" s="1583"/>
      <c r="I71" s="1583"/>
      <c r="J71" s="1583" t="s">
        <v>947</v>
      </c>
      <c r="K71" s="1583"/>
      <c r="L71" s="1583" t="s">
        <v>948</v>
      </c>
      <c r="M71" s="1583"/>
      <c r="N71" s="1583"/>
      <c r="O71" s="1584" t="s">
        <v>1041</v>
      </c>
      <c r="P71" s="1564"/>
      <c r="Q71" s="1582" t="s">
        <v>1089</v>
      </c>
      <c r="R71" s="1583"/>
      <c r="S71" s="1583"/>
      <c r="T71" s="1583"/>
      <c r="U71" s="1583"/>
      <c r="V71" s="1583"/>
      <c r="W71" s="1583"/>
      <c r="X71" s="1583" t="s">
        <v>947</v>
      </c>
      <c r="Y71" s="1583"/>
      <c r="Z71" s="1583" t="s">
        <v>948</v>
      </c>
      <c r="AA71" s="1583"/>
      <c r="AB71" s="1583"/>
      <c r="AC71" s="1584" t="s">
        <v>1041</v>
      </c>
      <c r="AD71" s="1564"/>
      <c r="AE71" s="1564"/>
      <c r="AF71" s="1564"/>
      <c r="AG71" s="1564"/>
      <c r="AH71" s="1564"/>
      <c r="AI71" s="1564"/>
      <c r="AJ71" s="1564"/>
      <c r="AK71" s="1564"/>
      <c r="AL71" s="1564"/>
      <c r="AM71" s="1564"/>
      <c r="AN71" s="1564"/>
      <c r="AO71" s="1564"/>
      <c r="AP71" s="1564"/>
      <c r="AQ71" s="1564"/>
      <c r="AR71" s="1567"/>
      <c r="AS71" s="1564"/>
    </row>
    <row r="72" spans="1:45" s="381" customFormat="1" ht="13.5" customHeight="1">
      <c r="A72" s="1564"/>
      <c r="B72" s="1566"/>
      <c r="C72" s="1582" t="s">
        <v>1090</v>
      </c>
      <c r="D72" s="1583"/>
      <c r="E72" s="1583"/>
      <c r="F72" s="1583"/>
      <c r="G72" s="1583"/>
      <c r="H72" s="1583"/>
      <c r="I72" s="1583"/>
      <c r="J72" s="1583"/>
      <c r="K72" s="1583"/>
      <c r="L72" s="1583"/>
      <c r="M72" s="1583"/>
      <c r="N72" s="1583"/>
      <c r="O72" s="1584"/>
      <c r="P72" s="1564"/>
      <c r="Q72" s="1582" t="s">
        <v>1091</v>
      </c>
      <c r="R72" s="1583"/>
      <c r="S72" s="1583"/>
      <c r="T72" s="1583"/>
      <c r="U72" s="1583"/>
      <c r="V72" s="1583"/>
      <c r="W72" s="1583"/>
      <c r="X72" s="1583"/>
      <c r="Y72" s="1583"/>
      <c r="Z72" s="1583"/>
      <c r="AA72" s="1583"/>
      <c r="AB72" s="1583"/>
      <c r="AC72" s="1584"/>
      <c r="AD72" s="1564"/>
      <c r="AE72" s="1564"/>
      <c r="AF72" s="1564"/>
      <c r="AG72" s="1564"/>
      <c r="AH72" s="1564"/>
      <c r="AI72" s="1564"/>
      <c r="AJ72" s="1564"/>
      <c r="AK72" s="1564"/>
      <c r="AL72" s="1564"/>
      <c r="AM72" s="1564"/>
      <c r="AN72" s="1564"/>
      <c r="AO72" s="1564"/>
      <c r="AP72" s="1564"/>
      <c r="AQ72" s="1564"/>
      <c r="AR72" s="1567"/>
      <c r="AS72" s="1564"/>
    </row>
    <row r="73" spans="1:45" s="381" customFormat="1" ht="13.5" customHeight="1">
      <c r="A73" s="1564"/>
      <c r="B73" s="1566"/>
      <c r="C73" s="1586"/>
      <c r="D73" s="1587"/>
      <c r="E73" s="1587"/>
      <c r="F73" s="1587"/>
      <c r="G73" s="1587"/>
      <c r="H73" s="1587"/>
      <c r="I73" s="1587"/>
      <c r="J73" s="1587"/>
      <c r="K73" s="1587"/>
      <c r="L73" s="1587"/>
      <c r="M73" s="1587"/>
      <c r="N73" s="1587"/>
      <c r="O73" s="1588"/>
      <c r="P73" s="1564"/>
      <c r="Q73" s="1586"/>
      <c r="R73" s="1587"/>
      <c r="S73" s="1587"/>
      <c r="T73" s="1587"/>
      <c r="U73" s="1587"/>
      <c r="V73" s="1587"/>
      <c r="W73" s="1587"/>
      <c r="X73" s="1587"/>
      <c r="Y73" s="1587"/>
      <c r="Z73" s="1587"/>
      <c r="AA73" s="1587"/>
      <c r="AB73" s="1587"/>
      <c r="AC73" s="1588"/>
      <c r="AD73" s="1564"/>
      <c r="AE73" s="1594"/>
      <c r="AF73" s="1594"/>
      <c r="AG73" s="1564"/>
      <c r="AH73" s="1564"/>
      <c r="AI73" s="1564"/>
      <c r="AJ73" s="1564"/>
      <c r="AK73" s="1564"/>
      <c r="AL73" s="1564"/>
      <c r="AM73" s="1564"/>
      <c r="AN73" s="1564"/>
      <c r="AO73" s="1564"/>
      <c r="AP73" s="1564"/>
      <c r="AQ73" s="1564"/>
      <c r="AR73" s="1567"/>
      <c r="AS73" s="1564"/>
    </row>
    <row r="74" spans="1:45" s="381" customFormat="1" ht="13.5" customHeight="1">
      <c r="A74" s="1564"/>
      <c r="B74" s="1566"/>
      <c r="C74" s="1565"/>
      <c r="D74" s="1565"/>
      <c r="E74" s="1565"/>
      <c r="F74" s="1565"/>
      <c r="G74" s="1565"/>
      <c r="H74" s="1565"/>
      <c r="I74" s="1565"/>
      <c r="J74" s="1565"/>
      <c r="K74" s="1565"/>
      <c r="L74" s="1565"/>
      <c r="M74" s="1565"/>
      <c r="N74" s="1565"/>
      <c r="O74" s="1565"/>
      <c r="P74" s="1564"/>
      <c r="Q74" s="1565"/>
      <c r="R74" s="1565"/>
      <c r="S74" s="1565"/>
      <c r="T74" s="1565"/>
      <c r="U74" s="1565"/>
      <c r="V74" s="1565"/>
      <c r="W74" s="1565"/>
      <c r="X74" s="1565"/>
      <c r="Y74" s="1565"/>
      <c r="Z74" s="1565"/>
      <c r="AA74" s="1565"/>
      <c r="AB74" s="1565"/>
      <c r="AC74" s="1565"/>
      <c r="AD74" s="1564"/>
      <c r="AE74" s="1594"/>
      <c r="AF74" s="1594"/>
      <c r="AG74" s="1564"/>
      <c r="AH74" s="1564"/>
      <c r="AI74" s="1564"/>
      <c r="AJ74" s="1564"/>
      <c r="AK74" s="1564"/>
      <c r="AL74" s="1564"/>
      <c r="AM74" s="1564"/>
      <c r="AN74" s="1564"/>
      <c r="AO74" s="1564"/>
      <c r="AP74" s="1564"/>
      <c r="AQ74" s="1564"/>
      <c r="AR74" s="1567"/>
      <c r="AS74" s="1564"/>
    </row>
    <row r="75" spans="1:45" s="381" customFormat="1" ht="13.5" customHeight="1">
      <c r="A75" s="1564"/>
      <c r="B75" s="4284" t="s">
        <v>2664</v>
      </c>
      <c r="C75" s="4285"/>
      <c r="D75" s="4285"/>
      <c r="E75" s="4285"/>
      <c r="F75" s="4285"/>
      <c r="G75" s="4285"/>
      <c r="H75" s="4285"/>
      <c r="I75" s="4285"/>
      <c r="J75" s="4285"/>
      <c r="K75" s="4285"/>
      <c r="L75" s="4285"/>
      <c r="M75" s="4285"/>
      <c r="N75" s="4285"/>
      <c r="O75" s="4285"/>
      <c r="P75" s="4285"/>
      <c r="Q75" s="4285"/>
      <c r="R75" s="4285"/>
      <c r="S75" s="4285"/>
      <c r="T75" s="4285"/>
      <c r="U75" s="4285"/>
      <c r="V75" s="4285"/>
      <c r="W75" s="4285"/>
      <c r="X75" s="4285"/>
      <c r="Y75" s="4285"/>
      <c r="Z75" s="4285"/>
      <c r="AA75" s="4285"/>
      <c r="AB75" s="4285"/>
      <c r="AC75" s="4285"/>
      <c r="AD75" s="4285"/>
      <c r="AE75" s="4285"/>
      <c r="AF75" s="4285"/>
      <c r="AG75" s="4285"/>
      <c r="AH75" s="4285"/>
      <c r="AI75" s="4285"/>
      <c r="AJ75" s="4285"/>
      <c r="AK75" s="4285"/>
      <c r="AL75" s="4285"/>
      <c r="AM75" s="4285"/>
      <c r="AN75" s="4285"/>
      <c r="AO75" s="4285"/>
      <c r="AP75" s="4285"/>
      <c r="AQ75" s="4285"/>
      <c r="AR75" s="4286"/>
      <c r="AS75" s="1564"/>
    </row>
    <row r="76" spans="1:45" s="381" customFormat="1" ht="13.5" customHeight="1">
      <c r="A76" s="1564"/>
      <c r="B76" s="1575"/>
      <c r="C76" s="4283"/>
      <c r="D76" s="4283"/>
      <c r="E76" s="4283"/>
      <c r="F76" s="4283"/>
      <c r="G76" s="4283"/>
      <c r="H76" s="4283"/>
      <c r="I76" s="4282"/>
      <c r="J76" s="4282"/>
      <c r="K76" s="4282"/>
      <c r="L76" s="4282"/>
      <c r="M76" s="4282"/>
      <c r="N76" s="4282"/>
      <c r="O76" s="4282"/>
      <c r="P76" s="1576"/>
      <c r="Q76" s="1576"/>
      <c r="R76" s="1576"/>
      <c r="S76" s="1576"/>
      <c r="T76" s="1576"/>
      <c r="U76" s="1576"/>
      <c r="V76" s="1576"/>
      <c r="W76" s="1576"/>
      <c r="X76" s="1576"/>
      <c r="Y76" s="1576"/>
      <c r="Z76" s="1576"/>
      <c r="AA76" s="4283"/>
      <c r="AB76" s="4283"/>
      <c r="AC76" s="4283"/>
      <c r="AD76" s="4283"/>
      <c r="AE76" s="4283"/>
      <c r="AF76" s="4283"/>
      <c r="AG76" s="4283"/>
      <c r="AH76" s="4283"/>
      <c r="AI76" s="4283"/>
      <c r="AJ76" s="4283"/>
      <c r="AK76" s="4283"/>
      <c r="AL76" s="4283"/>
      <c r="AM76" s="4283"/>
      <c r="AN76" s="1576"/>
      <c r="AO76" s="1576"/>
      <c r="AP76" s="1576"/>
      <c r="AQ76" s="1576"/>
      <c r="AR76" s="1577"/>
      <c r="AS76" s="1564"/>
    </row>
    <row r="77" spans="1:45" s="381" customFormat="1" ht="13.5" customHeight="1">
      <c r="A77" s="1564"/>
      <c r="B77" s="1575"/>
      <c r="C77" s="1578" t="s">
        <v>2665</v>
      </c>
      <c r="D77" s="1579"/>
      <c r="E77" s="1579"/>
      <c r="F77" s="1579"/>
      <c r="G77" s="1579"/>
      <c r="H77" s="1579"/>
      <c r="I77" s="1579"/>
      <c r="J77" s="1579"/>
      <c r="K77" s="1579"/>
      <c r="L77" s="1579"/>
      <c r="M77" s="1579"/>
      <c r="N77" s="1579"/>
      <c r="O77" s="1579"/>
      <c r="P77" s="1579"/>
      <c r="Q77" s="1579"/>
      <c r="R77" s="1580"/>
      <c r="S77" s="1576"/>
      <c r="T77" s="1576"/>
      <c r="U77" s="1576"/>
      <c r="V77" s="1576"/>
      <c r="W77" s="1576"/>
      <c r="X77" s="1564"/>
      <c r="Y77" s="1564"/>
      <c r="Z77" s="1564"/>
      <c r="AA77" s="1564"/>
      <c r="AB77" s="1564"/>
      <c r="AC77" s="1564"/>
      <c r="AD77" s="1564"/>
      <c r="AE77" s="1564"/>
      <c r="AF77" s="1564"/>
      <c r="AG77" s="1564"/>
      <c r="AH77" s="1564"/>
      <c r="AI77" s="1564"/>
      <c r="AJ77" s="1564"/>
      <c r="AK77" s="1564"/>
      <c r="AL77" s="1564"/>
      <c r="AM77" s="1564"/>
      <c r="AN77" s="1564"/>
      <c r="AO77" s="1564"/>
      <c r="AP77" s="1564"/>
      <c r="AQ77" s="1564"/>
      <c r="AR77" s="1567"/>
      <c r="AS77" s="1577"/>
    </row>
    <row r="78" spans="1:45" s="381" customFormat="1" ht="13.5" customHeight="1">
      <c r="A78" s="1564"/>
      <c r="B78" s="1575"/>
      <c r="C78" s="1582" t="s">
        <v>2666</v>
      </c>
      <c r="D78" s="1583"/>
      <c r="E78" s="1583"/>
      <c r="F78" s="1583"/>
      <c r="G78" s="1583"/>
      <c r="H78" s="1583"/>
      <c r="I78" s="1583"/>
      <c r="J78" s="1583"/>
      <c r="K78" s="1583"/>
      <c r="L78" s="1583"/>
      <c r="M78" s="1583"/>
      <c r="N78" s="1583"/>
      <c r="O78" s="1583"/>
      <c r="P78" s="1583"/>
      <c r="Q78" s="1583"/>
      <c r="R78" s="1584"/>
      <c r="S78" s="1576"/>
      <c r="T78" s="1576"/>
      <c r="U78" s="1576"/>
      <c r="V78" s="1576"/>
      <c r="W78" s="1576"/>
      <c r="X78" s="1564"/>
      <c r="Y78" s="1564"/>
      <c r="Z78" s="1564"/>
      <c r="AA78" s="1564"/>
      <c r="AB78" s="1564"/>
      <c r="AC78" s="1564"/>
      <c r="AD78" s="1564"/>
      <c r="AE78" s="1564"/>
      <c r="AF78" s="1564"/>
      <c r="AG78" s="1564"/>
      <c r="AH78" s="1564"/>
      <c r="AI78" s="1564"/>
      <c r="AJ78" s="1564"/>
      <c r="AK78" s="1564"/>
      <c r="AL78" s="1564"/>
      <c r="AM78" s="1564"/>
      <c r="AN78" s="1564"/>
      <c r="AO78" s="1564"/>
      <c r="AP78" s="1564"/>
      <c r="AQ78" s="1564"/>
      <c r="AR78" s="1567"/>
      <c r="AS78" s="1577"/>
    </row>
    <row r="79" spans="1:45" s="381" customFormat="1" ht="13.5" customHeight="1">
      <c r="A79" s="1564"/>
      <c r="B79" s="1575"/>
      <c r="C79" s="1582"/>
      <c r="D79" s="1583"/>
      <c r="E79" s="1583"/>
      <c r="F79" s="1583"/>
      <c r="G79" s="1583"/>
      <c r="H79" s="1583"/>
      <c r="I79" s="1583"/>
      <c r="J79" s="1583"/>
      <c r="K79" s="1583"/>
      <c r="L79" s="1583"/>
      <c r="M79" s="1583"/>
      <c r="N79" s="1583"/>
      <c r="O79" s="1583"/>
      <c r="P79" s="1583"/>
      <c r="Q79" s="1583"/>
      <c r="R79" s="1584"/>
      <c r="S79" s="1576"/>
      <c r="T79" s="1576"/>
      <c r="U79" s="1576"/>
      <c r="V79" s="1576"/>
      <c r="W79" s="1576"/>
      <c r="X79" s="1564"/>
      <c r="Y79" s="1564"/>
      <c r="Z79" s="1564"/>
      <c r="AA79" s="1564"/>
      <c r="AB79" s="1564"/>
      <c r="AC79" s="1564"/>
      <c r="AD79" s="1564"/>
      <c r="AE79" s="1564"/>
      <c r="AF79" s="1564"/>
      <c r="AG79" s="1564"/>
      <c r="AH79" s="1564"/>
      <c r="AI79" s="1564"/>
      <c r="AJ79" s="1564"/>
      <c r="AK79" s="1564"/>
      <c r="AL79" s="1564"/>
      <c r="AM79" s="1564"/>
      <c r="AN79" s="1564"/>
      <c r="AO79" s="1564"/>
      <c r="AP79" s="1564"/>
      <c r="AQ79" s="1564"/>
      <c r="AR79" s="1567"/>
      <c r="AS79" s="1577"/>
    </row>
    <row r="80" spans="1:45" s="381" customFormat="1" ht="13.5" customHeight="1">
      <c r="A80" s="1564"/>
      <c r="B80" s="1575"/>
      <c r="C80" s="1582" t="s">
        <v>2667</v>
      </c>
      <c r="D80" s="1583"/>
      <c r="E80" s="1583"/>
      <c r="F80" s="1583"/>
      <c r="G80" s="1583"/>
      <c r="H80" s="1583"/>
      <c r="I80" s="1583"/>
      <c r="J80" s="1583" t="s">
        <v>946</v>
      </c>
      <c r="K80" s="1583"/>
      <c r="L80" s="1583" t="s">
        <v>2668</v>
      </c>
      <c r="M80" s="1583"/>
      <c r="N80" s="1583" t="s">
        <v>2669</v>
      </c>
      <c r="O80" s="1583"/>
      <c r="P80" s="1583"/>
      <c r="Q80" s="1583"/>
      <c r="R80" s="1584" t="s">
        <v>1041</v>
      </c>
      <c r="S80" s="1576"/>
      <c r="T80" s="1576"/>
      <c r="U80" s="1576"/>
      <c r="V80" s="1576"/>
      <c r="W80" s="1576"/>
      <c r="X80" s="1564"/>
      <c r="Y80" s="1564"/>
      <c r="Z80" s="1564"/>
      <c r="AA80" s="1564"/>
      <c r="AB80" s="1564"/>
      <c r="AC80" s="1564"/>
      <c r="AD80" s="1564"/>
      <c r="AE80" s="1564"/>
      <c r="AF80" s="1564"/>
      <c r="AG80" s="1564"/>
      <c r="AH80" s="1564"/>
      <c r="AI80" s="1564"/>
      <c r="AJ80" s="1564"/>
      <c r="AK80" s="1564"/>
      <c r="AL80" s="1564"/>
      <c r="AM80" s="1564"/>
      <c r="AN80" s="1564"/>
      <c r="AO80" s="1564"/>
      <c r="AP80" s="1564"/>
      <c r="AQ80" s="1564"/>
      <c r="AR80" s="1567"/>
      <c r="AS80" s="1577"/>
    </row>
    <row r="81" spans="1:45" s="381" customFormat="1" ht="13.5" customHeight="1">
      <c r="A81" s="1564"/>
      <c r="B81" s="1575"/>
      <c r="C81" s="1586"/>
      <c r="D81" s="1587"/>
      <c r="E81" s="1587"/>
      <c r="F81" s="1587"/>
      <c r="G81" s="1587"/>
      <c r="H81" s="1587"/>
      <c r="I81" s="1587"/>
      <c r="J81" s="1587"/>
      <c r="K81" s="1587"/>
      <c r="L81" s="1587"/>
      <c r="M81" s="1587"/>
      <c r="N81" s="1587"/>
      <c r="O81" s="1587"/>
      <c r="P81" s="1587"/>
      <c r="Q81" s="1587"/>
      <c r="R81" s="1588"/>
      <c r="S81" s="1576"/>
      <c r="T81" s="1576"/>
      <c r="U81" s="1576"/>
      <c r="V81" s="1576"/>
      <c r="W81" s="1576"/>
      <c r="X81" s="1564"/>
      <c r="Y81" s="1564"/>
      <c r="Z81" s="1564"/>
      <c r="AA81" s="1564"/>
      <c r="AB81" s="1564"/>
      <c r="AC81" s="1564"/>
      <c r="AD81" s="1564"/>
      <c r="AE81" s="1564"/>
      <c r="AF81" s="1564"/>
      <c r="AG81" s="1564"/>
      <c r="AH81" s="1564"/>
      <c r="AI81" s="1564"/>
      <c r="AJ81" s="1564"/>
      <c r="AK81" s="1564"/>
      <c r="AL81" s="1564"/>
      <c r="AM81" s="1564"/>
      <c r="AN81" s="1564"/>
      <c r="AO81" s="1564"/>
      <c r="AP81" s="1564"/>
      <c r="AQ81" s="1564"/>
      <c r="AR81" s="1567"/>
      <c r="AS81" s="1577"/>
    </row>
    <row r="82" spans="1:45" s="381" customFormat="1" ht="13.5" customHeight="1">
      <c r="A82" s="1564"/>
      <c r="B82" s="1575"/>
      <c r="C82" s="1576"/>
      <c r="D82" s="1576"/>
      <c r="E82" s="1576"/>
      <c r="F82" s="1576"/>
      <c r="G82" s="1576"/>
      <c r="H82" s="1576"/>
      <c r="I82" s="1564"/>
      <c r="J82" s="1564"/>
      <c r="K82" s="1564"/>
      <c r="L82" s="1564"/>
      <c r="M82" s="1564"/>
      <c r="N82" s="1564"/>
      <c r="O82" s="1564"/>
      <c r="P82" s="1564"/>
      <c r="Q82" s="1564"/>
      <c r="R82" s="1564"/>
      <c r="S82" s="1564"/>
      <c r="T82" s="1564"/>
      <c r="U82" s="1564"/>
      <c r="V82" s="1564"/>
      <c r="W82" s="1564"/>
      <c r="X82" s="1564"/>
      <c r="Y82" s="1576"/>
      <c r="Z82" s="1576"/>
      <c r="AA82" s="1576"/>
      <c r="AB82" s="1576"/>
      <c r="AC82" s="1576"/>
      <c r="AD82" s="1564"/>
      <c r="AE82" s="1564"/>
      <c r="AF82" s="1564"/>
      <c r="AG82" s="1564"/>
      <c r="AH82" s="1564"/>
      <c r="AI82" s="1564"/>
      <c r="AJ82" s="1564"/>
      <c r="AK82" s="1564"/>
      <c r="AL82" s="1564"/>
      <c r="AM82" s="1564"/>
      <c r="AN82" s="1564"/>
      <c r="AO82" s="1564"/>
      <c r="AP82" s="1564"/>
      <c r="AQ82" s="1564"/>
      <c r="AR82" s="1567"/>
      <c r="AS82" s="1577"/>
    </row>
    <row r="83" spans="1:45" s="381" customFormat="1" ht="13.5" customHeight="1">
      <c r="A83" s="1564"/>
      <c r="B83" s="1573"/>
      <c r="C83" s="1565"/>
      <c r="D83" s="1565"/>
      <c r="E83" s="1565"/>
      <c r="F83" s="1565"/>
      <c r="G83" s="1565"/>
      <c r="H83" s="1565"/>
      <c r="I83" s="1565"/>
      <c r="J83" s="1565"/>
      <c r="K83" s="1565"/>
      <c r="L83" s="1565"/>
      <c r="M83" s="1565"/>
      <c r="N83" s="1565"/>
      <c r="O83" s="1565"/>
      <c r="P83" s="1565"/>
      <c r="Q83" s="1565"/>
      <c r="R83" s="1565"/>
      <c r="S83" s="1565"/>
      <c r="T83" s="1565"/>
      <c r="U83" s="1565"/>
      <c r="V83" s="1565"/>
      <c r="W83" s="1565"/>
      <c r="X83" s="1565"/>
      <c r="Y83" s="1565"/>
      <c r="Z83" s="1565"/>
      <c r="AA83" s="1565"/>
      <c r="AB83" s="1565"/>
      <c r="AC83" s="1565"/>
      <c r="AD83" s="1565"/>
      <c r="AE83" s="1565"/>
      <c r="AF83" s="1565"/>
      <c r="AG83" s="1565"/>
      <c r="AH83" s="1565"/>
      <c r="AI83" s="1565"/>
      <c r="AJ83" s="1565"/>
      <c r="AK83" s="1565"/>
      <c r="AL83" s="1565"/>
      <c r="AM83" s="1565"/>
      <c r="AN83" s="1565"/>
      <c r="AO83" s="1565"/>
      <c r="AP83" s="1565"/>
      <c r="AQ83" s="1565"/>
      <c r="AR83" s="1574"/>
      <c r="AS83" s="1567"/>
    </row>
    <row r="84" spans="1:45" s="381" customFormat="1" ht="13.5" customHeight="1">
      <c r="A84" s="1564"/>
      <c r="B84" s="1564"/>
      <c r="C84" s="1564"/>
      <c r="D84" s="1564"/>
      <c r="E84" s="1564"/>
      <c r="F84" s="1564"/>
      <c r="G84" s="1564"/>
      <c r="H84" s="1564"/>
      <c r="I84" s="1564"/>
      <c r="J84" s="1564"/>
      <c r="K84" s="1564"/>
      <c r="L84" s="1564"/>
      <c r="M84" s="1564"/>
      <c r="N84" s="1564"/>
      <c r="O84" s="1564"/>
      <c r="P84" s="1564"/>
      <c r="Q84" s="1564"/>
      <c r="R84" s="1564"/>
      <c r="S84" s="1564"/>
      <c r="T84" s="1564"/>
      <c r="U84" s="1564"/>
      <c r="V84" s="1564"/>
      <c r="W84" s="1564"/>
      <c r="X84" s="1564"/>
      <c r="Y84" s="1564"/>
      <c r="Z84" s="1564"/>
      <c r="AA84" s="1564"/>
      <c r="AB84" s="1564"/>
      <c r="AC84" s="1564"/>
      <c r="AD84" s="1564"/>
      <c r="AE84" s="1564"/>
      <c r="AF84" s="1564"/>
      <c r="AG84" s="1564"/>
      <c r="AH84" s="1564"/>
      <c r="AI84" s="1564"/>
      <c r="AJ84" s="1564"/>
      <c r="AK84" s="1564"/>
      <c r="AL84" s="1564"/>
      <c r="AM84" s="1564"/>
      <c r="AN84" s="1564"/>
      <c r="AO84" s="1564"/>
      <c r="AP84" s="1564"/>
      <c r="AQ84" s="1564"/>
      <c r="AR84" s="1604" t="s">
        <v>1092</v>
      </c>
      <c r="AS84" s="1564"/>
    </row>
    <row r="85" spans="1:45" s="381" customFormat="1" ht="13.5" customHeight="1">
      <c r="A85" s="1564"/>
      <c r="B85" s="1564"/>
      <c r="C85" s="1564"/>
      <c r="D85" s="1564"/>
      <c r="E85" s="1564"/>
      <c r="F85" s="1564"/>
      <c r="G85" s="1564"/>
      <c r="H85" s="1564"/>
      <c r="I85" s="1564"/>
      <c r="J85" s="1564"/>
      <c r="K85" s="1564"/>
      <c r="L85" s="1564"/>
      <c r="M85" s="1564"/>
      <c r="N85" s="1564"/>
      <c r="O85" s="1564"/>
      <c r="P85" s="1564"/>
      <c r="Q85" s="1564"/>
      <c r="R85" s="1564"/>
      <c r="S85" s="1564"/>
      <c r="T85" s="1564"/>
      <c r="U85" s="1564"/>
      <c r="V85" s="1564"/>
      <c r="W85" s="1564"/>
      <c r="X85" s="1564"/>
      <c r="Y85" s="1564"/>
      <c r="Z85" s="1564"/>
      <c r="AA85" s="1564"/>
      <c r="AB85" s="1564"/>
      <c r="AC85" s="1564"/>
      <c r="AD85" s="1564"/>
      <c r="AE85" s="1564"/>
      <c r="AF85" s="1564"/>
      <c r="AG85" s="1564"/>
      <c r="AH85" s="1564"/>
      <c r="AI85" s="1564"/>
      <c r="AJ85" s="1564"/>
      <c r="AK85" s="1564"/>
      <c r="AL85" s="1564"/>
      <c r="AM85" s="1564"/>
      <c r="AN85" s="1564"/>
      <c r="AO85" s="1564"/>
      <c r="AP85" s="1564"/>
      <c r="AQ85" s="1564"/>
      <c r="AR85" s="1564"/>
      <c r="AS85" s="1564"/>
    </row>
    <row r="86" spans="1:45" s="381" customFormat="1" ht="13.5" customHeight="1">
      <c r="A86" s="382"/>
      <c r="B86" s="382"/>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c r="AI86" s="382"/>
      <c r="AJ86" s="382"/>
      <c r="AK86" s="382"/>
      <c r="AL86" s="382"/>
      <c r="AM86" s="382"/>
      <c r="AN86" s="382"/>
      <c r="AO86" s="382"/>
      <c r="AP86" s="382"/>
      <c r="AQ86" s="382"/>
      <c r="AR86" s="382"/>
      <c r="AS86" s="382"/>
    </row>
    <row r="87" spans="1:45" s="381" customFormat="1" ht="13.5" customHeight="1"/>
    <row r="88" spans="1:45" s="381" customFormat="1" ht="13.5" customHeight="1"/>
    <row r="89" spans="1:45" s="381" customFormat="1" ht="13.5" customHeight="1"/>
    <row r="90" spans="1:45" s="381" customFormat="1" ht="13.5" customHeight="1"/>
    <row r="91" spans="1:45" s="381" customFormat="1" ht="13.5" customHeight="1"/>
    <row r="92" spans="1:45" s="381" customFormat="1" ht="13.5" customHeight="1"/>
    <row r="93" spans="1:45" s="381" customFormat="1" ht="13.5" customHeight="1"/>
    <row r="94" spans="1:45" s="381" customFormat="1" ht="13.5" customHeight="1"/>
    <row r="95" spans="1:45" s="381" customFormat="1" ht="13.5" customHeight="1"/>
    <row r="96" spans="1:45" s="381" customFormat="1" ht="13.5" customHeight="1"/>
    <row r="97" s="381" customFormat="1" ht="13.5" customHeight="1"/>
    <row r="98" s="381" customFormat="1" ht="13.5" customHeight="1"/>
    <row r="99" s="381" customFormat="1" ht="13.5" customHeight="1"/>
    <row r="100" s="381" customFormat="1" ht="13.5" customHeight="1"/>
    <row r="101" s="381" customFormat="1" ht="13.5" customHeight="1"/>
    <row r="102" s="381" customFormat="1" ht="13.5" customHeight="1"/>
    <row r="103" s="381" customFormat="1" ht="13.5" customHeight="1"/>
    <row r="104" s="381" customFormat="1" ht="13.5" customHeight="1"/>
    <row r="105" s="381" customFormat="1" ht="13.5" customHeight="1"/>
    <row r="106" s="381" customFormat="1" ht="13.5" customHeight="1"/>
    <row r="107" s="381" customFormat="1" ht="13.5" customHeight="1"/>
    <row r="108" s="381" customFormat="1" ht="13.5" customHeight="1"/>
    <row r="109" s="381" customFormat="1" ht="13.5" customHeight="1"/>
    <row r="110" s="381" customFormat="1" ht="13.5" customHeight="1"/>
    <row r="111" s="381" customFormat="1" ht="13.5" customHeight="1"/>
    <row r="112" s="381" customFormat="1" ht="13.5" customHeight="1"/>
    <row r="113" s="381" customFormat="1" ht="13.5" customHeight="1"/>
    <row r="114" s="381" customFormat="1" ht="13.5" customHeight="1"/>
    <row r="115" s="381" customFormat="1" ht="13.5" customHeight="1"/>
    <row r="116" s="381" customFormat="1" ht="13.5" customHeight="1"/>
    <row r="117" s="381" customFormat="1" ht="13.5" customHeight="1"/>
    <row r="118" s="381" customFormat="1" ht="13.5" customHeight="1"/>
    <row r="119" s="381" customFormat="1" ht="13.5" customHeight="1"/>
    <row r="120" s="381" customFormat="1" ht="13.5" customHeight="1"/>
    <row r="121" s="381" customFormat="1" ht="13.5" customHeight="1"/>
    <row r="122" s="381" customFormat="1" ht="13.5" customHeight="1"/>
    <row r="123" s="381" customFormat="1" ht="13.5" customHeight="1"/>
    <row r="124" s="381" customFormat="1" ht="13.5" customHeight="1"/>
    <row r="125" s="381" customFormat="1" ht="13.5" customHeight="1"/>
    <row r="126" s="381" customFormat="1" ht="13.5" customHeight="1"/>
    <row r="127" s="381" customFormat="1" ht="13.5" customHeight="1"/>
    <row r="128" s="381" customFormat="1" ht="13.5" customHeight="1"/>
    <row r="129" s="381" customFormat="1" ht="13.5" customHeight="1"/>
    <row r="130" s="381" customFormat="1" ht="13.5" customHeight="1"/>
    <row r="131" s="381" customFormat="1" ht="13.5" customHeight="1"/>
    <row r="132" s="381" customFormat="1" ht="13.5" customHeight="1"/>
    <row r="133" s="381" customFormat="1" ht="13.5" customHeight="1"/>
    <row r="134" s="381" customFormat="1" ht="13.5" customHeight="1"/>
    <row r="135" s="381" customFormat="1" ht="13.5" customHeight="1"/>
    <row r="136" s="381" customFormat="1" ht="13.5" customHeight="1"/>
    <row r="137" s="381" customFormat="1"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sheetData>
  <mergeCells count="49">
    <mergeCell ref="AE30:AQ30"/>
    <mergeCell ref="C35:O35"/>
    <mergeCell ref="Q35:AC35"/>
    <mergeCell ref="AE35:AQ35"/>
    <mergeCell ref="C40:O40"/>
    <mergeCell ref="Q40:AC40"/>
    <mergeCell ref="AK9:AP11"/>
    <mergeCell ref="C9:I11"/>
    <mergeCell ref="J9:P11"/>
    <mergeCell ref="S9:X11"/>
    <mergeCell ref="Y9:AD11"/>
    <mergeCell ref="AG9:AJ11"/>
    <mergeCell ref="AI2:AS2"/>
    <mergeCell ref="AI20:AP21"/>
    <mergeCell ref="B13:AR13"/>
    <mergeCell ref="C16:G17"/>
    <mergeCell ref="H16:P17"/>
    <mergeCell ref="S16:W17"/>
    <mergeCell ref="X16:AD17"/>
    <mergeCell ref="AG16:AH17"/>
    <mergeCell ref="AI16:AP17"/>
    <mergeCell ref="C20:G21"/>
    <mergeCell ref="H20:P21"/>
    <mergeCell ref="S20:W21"/>
    <mergeCell ref="X20:AD21"/>
    <mergeCell ref="AG20:AH21"/>
    <mergeCell ref="B4:AR4"/>
    <mergeCell ref="B6:AR6"/>
    <mergeCell ref="AI23:AP24"/>
    <mergeCell ref="B26:AR26"/>
    <mergeCell ref="C30:O30"/>
    <mergeCell ref="Q30:AC30"/>
    <mergeCell ref="C58:O58"/>
    <mergeCell ref="Q58:AC58"/>
    <mergeCell ref="AE58:AQ58"/>
    <mergeCell ref="B45:AR45"/>
    <mergeCell ref="C49:O49"/>
    <mergeCell ref="Q49:AC49"/>
    <mergeCell ref="AE49:AQ49"/>
    <mergeCell ref="C23:G24"/>
    <mergeCell ref="H23:P24"/>
    <mergeCell ref="S23:W24"/>
    <mergeCell ref="X23:AD24"/>
    <mergeCell ref="AG23:AH24"/>
    <mergeCell ref="C67:O67"/>
    <mergeCell ref="Q67:AC67"/>
    <mergeCell ref="C76:O76"/>
    <mergeCell ref="B75:AR75"/>
    <mergeCell ref="AA76:AM76"/>
  </mergeCells>
  <phoneticPr fontId="7"/>
  <hyperlinks>
    <hyperlink ref="A1" location="目次!A1" display="目次へ" xr:uid="{00000000-0004-0000-4500-000000000000}"/>
  </hyperlinks>
  <pageMargins left="0.25" right="0.25"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9953" r:id="rId4" name="Check Box 1">
              <controlPr defaultSize="0" autoFill="0" autoLine="0" autoPict="0">
                <anchor moveWithCells="1">
                  <from>
                    <xdr:col>27</xdr:col>
                    <xdr:colOff>69850</xdr:colOff>
                    <xdr:row>27</xdr:row>
                    <xdr:rowOff>127000</xdr:rowOff>
                  </from>
                  <to>
                    <xdr:col>29</xdr:col>
                    <xdr:colOff>0</xdr:colOff>
                    <xdr:row>29</xdr:row>
                    <xdr:rowOff>57150</xdr:rowOff>
                  </to>
                </anchor>
              </controlPr>
            </control>
          </mc:Choice>
        </mc:AlternateContent>
        <mc:AlternateContent xmlns:mc="http://schemas.openxmlformats.org/markup-compatibility/2006">
          <mc:Choice Requires="x14">
            <control shapeId="509954" r:id="rId5" name="Check Box 2">
              <controlPr defaultSize="0" autoFill="0" autoLine="0" autoPict="0">
                <anchor moveWithCells="1">
                  <from>
                    <xdr:col>13</xdr:col>
                    <xdr:colOff>190500</xdr:colOff>
                    <xdr:row>57</xdr:row>
                    <xdr:rowOff>127000</xdr:rowOff>
                  </from>
                  <to>
                    <xdr:col>15</xdr:col>
                    <xdr:colOff>127000</xdr:colOff>
                    <xdr:row>59</xdr:row>
                    <xdr:rowOff>57150</xdr:rowOff>
                  </to>
                </anchor>
              </controlPr>
            </control>
          </mc:Choice>
        </mc:AlternateContent>
        <mc:AlternateContent xmlns:mc="http://schemas.openxmlformats.org/markup-compatibility/2006">
          <mc:Choice Requires="x14">
            <control shapeId="509955" r:id="rId6" name="Check Box 3">
              <controlPr defaultSize="0" autoFill="0" autoLine="0" autoPict="0">
                <anchor moveWithCells="1">
                  <from>
                    <xdr:col>27</xdr:col>
                    <xdr:colOff>171450</xdr:colOff>
                    <xdr:row>66</xdr:row>
                    <xdr:rowOff>127000</xdr:rowOff>
                  </from>
                  <to>
                    <xdr:col>29</xdr:col>
                    <xdr:colOff>107950</xdr:colOff>
                    <xdr:row>68</xdr:row>
                    <xdr:rowOff>57150</xdr:rowOff>
                  </to>
                </anchor>
              </controlPr>
            </control>
          </mc:Choice>
        </mc:AlternateContent>
        <mc:AlternateContent xmlns:mc="http://schemas.openxmlformats.org/markup-compatibility/2006">
          <mc:Choice Requires="x14">
            <control shapeId="509956" r:id="rId7" name="Check Box 4">
              <controlPr defaultSize="0" autoFill="0" autoLine="0" autoPict="0">
                <anchor moveWithCells="1">
                  <from>
                    <xdr:col>27</xdr:col>
                    <xdr:colOff>171450</xdr:colOff>
                    <xdr:row>67</xdr:row>
                    <xdr:rowOff>127000</xdr:rowOff>
                  </from>
                  <to>
                    <xdr:col>29</xdr:col>
                    <xdr:colOff>107950</xdr:colOff>
                    <xdr:row>69</xdr:row>
                    <xdr:rowOff>57150</xdr:rowOff>
                  </to>
                </anchor>
              </controlPr>
            </control>
          </mc:Choice>
        </mc:AlternateContent>
        <mc:AlternateContent xmlns:mc="http://schemas.openxmlformats.org/markup-compatibility/2006">
          <mc:Choice Requires="x14">
            <control shapeId="509957" r:id="rId8" name="Check Box 5">
              <controlPr defaultSize="0" autoFill="0" autoLine="0" autoPict="0">
                <anchor moveWithCells="1">
                  <from>
                    <xdr:col>42</xdr:col>
                    <xdr:colOff>0</xdr:colOff>
                    <xdr:row>58</xdr:row>
                    <xdr:rowOff>114300</xdr:rowOff>
                  </from>
                  <to>
                    <xdr:col>43</xdr:col>
                    <xdr:colOff>152400</xdr:colOff>
                    <xdr:row>60</xdr:row>
                    <xdr:rowOff>38100</xdr:rowOff>
                  </to>
                </anchor>
              </controlPr>
            </control>
          </mc:Choice>
        </mc:AlternateContent>
        <mc:AlternateContent xmlns:mc="http://schemas.openxmlformats.org/markup-compatibility/2006">
          <mc:Choice Requires="x14">
            <control shapeId="509958" r:id="rId9" name="Check Box 6">
              <controlPr defaultSize="0" autoFill="0" autoLine="0" autoPict="0">
                <anchor moveWithCells="1">
                  <from>
                    <xdr:col>42</xdr:col>
                    <xdr:colOff>0</xdr:colOff>
                    <xdr:row>57</xdr:row>
                    <xdr:rowOff>133350</xdr:rowOff>
                  </from>
                  <to>
                    <xdr:col>43</xdr:col>
                    <xdr:colOff>152400</xdr:colOff>
                    <xdr:row>59</xdr:row>
                    <xdr:rowOff>57150</xdr:rowOff>
                  </to>
                </anchor>
              </controlPr>
            </control>
          </mc:Choice>
        </mc:AlternateContent>
        <mc:AlternateContent xmlns:mc="http://schemas.openxmlformats.org/markup-compatibility/2006">
          <mc:Choice Requires="x14">
            <control shapeId="509959" r:id="rId10" name="Check Box 7">
              <controlPr defaultSize="0" autoFill="0" autoLine="0" autoPict="0">
                <anchor moveWithCells="1">
                  <from>
                    <xdr:col>42</xdr:col>
                    <xdr:colOff>0</xdr:colOff>
                    <xdr:row>66</xdr:row>
                    <xdr:rowOff>127000</xdr:rowOff>
                  </from>
                  <to>
                    <xdr:col>43</xdr:col>
                    <xdr:colOff>152400</xdr:colOff>
                    <xdr:row>68</xdr:row>
                    <xdr:rowOff>57150</xdr:rowOff>
                  </to>
                </anchor>
              </controlPr>
            </control>
          </mc:Choice>
        </mc:AlternateContent>
        <mc:AlternateContent xmlns:mc="http://schemas.openxmlformats.org/markup-compatibility/2006">
          <mc:Choice Requires="x14">
            <control shapeId="509960" r:id="rId11" name="Check Box 8">
              <controlPr defaultSize="0" autoFill="0" autoLine="0" autoPict="0">
                <anchor moveWithCells="1">
                  <from>
                    <xdr:col>42</xdr:col>
                    <xdr:colOff>0</xdr:colOff>
                    <xdr:row>68</xdr:row>
                    <xdr:rowOff>133350</xdr:rowOff>
                  </from>
                  <to>
                    <xdr:col>43</xdr:col>
                    <xdr:colOff>152400</xdr:colOff>
                    <xdr:row>70</xdr:row>
                    <xdr:rowOff>57150</xdr:rowOff>
                  </to>
                </anchor>
              </controlPr>
            </control>
          </mc:Choice>
        </mc:AlternateContent>
        <mc:AlternateContent xmlns:mc="http://schemas.openxmlformats.org/markup-compatibility/2006">
          <mc:Choice Requires="x14">
            <control shapeId="509961" r:id="rId12" name="Check Box 9">
              <controlPr defaultSize="0" autoFill="0" autoLine="0" autoPict="0">
                <anchor moveWithCells="1">
                  <from>
                    <xdr:col>14</xdr:col>
                    <xdr:colOff>12700</xdr:colOff>
                    <xdr:row>76</xdr:row>
                    <xdr:rowOff>133350</xdr:rowOff>
                  </from>
                  <to>
                    <xdr:col>15</xdr:col>
                    <xdr:colOff>165100</xdr:colOff>
                    <xdr:row>78</xdr:row>
                    <xdr:rowOff>57150</xdr:rowOff>
                  </to>
                </anchor>
              </controlPr>
            </control>
          </mc:Choice>
        </mc:AlternateContent>
        <mc:AlternateContent xmlns:mc="http://schemas.openxmlformats.org/markup-compatibility/2006">
          <mc:Choice Requires="x14">
            <control shapeId="509962" r:id="rId13" name="Check Box 10">
              <controlPr defaultSize="0" autoFill="0" autoLine="0" autoPict="0">
                <anchor moveWithCells="1">
                  <from>
                    <xdr:col>27</xdr:col>
                    <xdr:colOff>203200</xdr:colOff>
                    <xdr:row>76</xdr:row>
                    <xdr:rowOff>127000</xdr:rowOff>
                  </from>
                  <to>
                    <xdr:col>29</xdr:col>
                    <xdr:colOff>133350</xdr:colOff>
                    <xdr:row>78</xdr:row>
                    <xdr:rowOff>57150</xdr:rowOff>
                  </to>
                </anchor>
              </controlPr>
            </control>
          </mc:Choice>
        </mc:AlternateContent>
        <mc:AlternateContent xmlns:mc="http://schemas.openxmlformats.org/markup-compatibility/2006">
          <mc:Choice Requires="x14">
            <control shapeId="509963" r:id="rId14" name="Check Box 11">
              <controlPr defaultSize="0" autoFill="0" autoLine="0" autoPict="0">
                <anchor moveWithCells="1">
                  <from>
                    <xdr:col>13</xdr:col>
                    <xdr:colOff>203200</xdr:colOff>
                    <xdr:row>47</xdr:row>
                    <xdr:rowOff>127000</xdr:rowOff>
                  </from>
                  <to>
                    <xdr:col>15</xdr:col>
                    <xdr:colOff>133350</xdr:colOff>
                    <xdr:row>49</xdr:row>
                    <xdr:rowOff>57150</xdr:rowOff>
                  </to>
                </anchor>
              </controlPr>
            </control>
          </mc:Choice>
        </mc:AlternateContent>
        <mc:AlternateContent xmlns:mc="http://schemas.openxmlformats.org/markup-compatibility/2006">
          <mc:Choice Requires="x14">
            <control shapeId="509964" r:id="rId15" name="Check Box 12">
              <controlPr defaultSize="0" autoFill="0" autoLine="0" autoPict="0">
                <anchor moveWithCells="1">
                  <from>
                    <xdr:col>13</xdr:col>
                    <xdr:colOff>203200</xdr:colOff>
                    <xdr:row>46</xdr:row>
                    <xdr:rowOff>133350</xdr:rowOff>
                  </from>
                  <to>
                    <xdr:col>15</xdr:col>
                    <xdr:colOff>133350</xdr:colOff>
                    <xdr:row>48</xdr:row>
                    <xdr:rowOff>57150</xdr:rowOff>
                  </to>
                </anchor>
              </controlPr>
            </control>
          </mc:Choice>
        </mc:AlternateContent>
        <mc:AlternateContent xmlns:mc="http://schemas.openxmlformats.org/markup-compatibility/2006">
          <mc:Choice Requires="x14">
            <control shapeId="509965" r:id="rId16" name="Check Box 13">
              <controlPr defaultSize="0" autoFill="0" autoLine="0" autoPict="0">
                <anchor moveWithCells="1">
                  <from>
                    <xdr:col>27</xdr:col>
                    <xdr:colOff>69850</xdr:colOff>
                    <xdr:row>28</xdr:row>
                    <xdr:rowOff>127000</xdr:rowOff>
                  </from>
                  <to>
                    <xdr:col>29</xdr:col>
                    <xdr:colOff>0</xdr:colOff>
                    <xdr:row>30</xdr:row>
                    <xdr:rowOff>57150</xdr:rowOff>
                  </to>
                </anchor>
              </controlPr>
            </control>
          </mc:Choice>
        </mc:AlternateContent>
        <mc:AlternateContent xmlns:mc="http://schemas.openxmlformats.org/markup-compatibility/2006">
          <mc:Choice Requires="x14">
            <control shapeId="510011" r:id="rId17" name="Check Box 59">
              <controlPr defaultSize="0" autoFill="0" autoLine="0" autoPict="0">
                <anchor moveWithCells="1">
                  <from>
                    <xdr:col>27</xdr:col>
                    <xdr:colOff>209550</xdr:colOff>
                    <xdr:row>30</xdr:row>
                    <xdr:rowOff>114300</xdr:rowOff>
                  </from>
                  <to>
                    <xdr:col>29</xdr:col>
                    <xdr:colOff>146050</xdr:colOff>
                    <xdr:row>32</xdr:row>
                    <xdr:rowOff>38100</xdr:rowOff>
                  </to>
                </anchor>
              </controlPr>
            </control>
          </mc:Choice>
        </mc:AlternateContent>
        <mc:AlternateContent xmlns:mc="http://schemas.openxmlformats.org/markup-compatibility/2006">
          <mc:Choice Requires="x14">
            <control shapeId="510012" r:id="rId18" name="Check Box 60">
              <controlPr defaultSize="0" autoFill="0" autoLine="0" autoPict="0">
                <anchor moveWithCells="1">
                  <from>
                    <xdr:col>13</xdr:col>
                    <xdr:colOff>190500</xdr:colOff>
                    <xdr:row>48</xdr:row>
                    <xdr:rowOff>127000</xdr:rowOff>
                  </from>
                  <to>
                    <xdr:col>15</xdr:col>
                    <xdr:colOff>127000</xdr:colOff>
                    <xdr:row>50</xdr:row>
                    <xdr:rowOff>50800</xdr:rowOff>
                  </to>
                </anchor>
              </controlPr>
            </control>
          </mc:Choice>
        </mc:AlternateContent>
        <mc:AlternateContent xmlns:mc="http://schemas.openxmlformats.org/markup-compatibility/2006">
          <mc:Choice Requires="x14">
            <control shapeId="510013" r:id="rId19" name="Check Box 61">
              <controlPr defaultSize="0" autoFill="0" autoLine="0" autoPict="0">
                <anchor moveWithCells="1">
                  <from>
                    <xdr:col>27</xdr:col>
                    <xdr:colOff>171450</xdr:colOff>
                    <xdr:row>57</xdr:row>
                    <xdr:rowOff>127000</xdr:rowOff>
                  </from>
                  <to>
                    <xdr:col>29</xdr:col>
                    <xdr:colOff>107950</xdr:colOff>
                    <xdr:row>59</xdr:row>
                    <xdr:rowOff>50800</xdr:rowOff>
                  </to>
                </anchor>
              </controlPr>
            </control>
          </mc:Choice>
        </mc:AlternateContent>
        <mc:AlternateContent xmlns:mc="http://schemas.openxmlformats.org/markup-compatibility/2006">
          <mc:Choice Requires="x14">
            <control shapeId="510014" r:id="rId20" name="Check Box 62">
              <controlPr defaultSize="0" autoFill="0" autoLine="0" autoPict="0">
                <anchor moveWithCells="1">
                  <from>
                    <xdr:col>27</xdr:col>
                    <xdr:colOff>171450</xdr:colOff>
                    <xdr:row>58</xdr:row>
                    <xdr:rowOff>127000</xdr:rowOff>
                  </from>
                  <to>
                    <xdr:col>29</xdr:col>
                    <xdr:colOff>107950</xdr:colOff>
                    <xdr:row>60</xdr:row>
                    <xdr:rowOff>50800</xdr:rowOff>
                  </to>
                </anchor>
              </controlPr>
            </control>
          </mc:Choice>
        </mc:AlternateContent>
        <mc:AlternateContent xmlns:mc="http://schemas.openxmlformats.org/markup-compatibility/2006">
          <mc:Choice Requires="x14">
            <control shapeId="510015" r:id="rId21" name="Check Box 63">
              <controlPr defaultSize="0" autoFill="0" autoLine="0" autoPict="0">
                <anchor moveWithCells="1">
                  <from>
                    <xdr:col>42</xdr:col>
                    <xdr:colOff>0</xdr:colOff>
                    <xdr:row>49</xdr:row>
                    <xdr:rowOff>114300</xdr:rowOff>
                  </from>
                  <to>
                    <xdr:col>43</xdr:col>
                    <xdr:colOff>152400</xdr:colOff>
                    <xdr:row>51</xdr:row>
                    <xdr:rowOff>38100</xdr:rowOff>
                  </to>
                </anchor>
              </controlPr>
            </control>
          </mc:Choice>
        </mc:AlternateContent>
        <mc:AlternateContent xmlns:mc="http://schemas.openxmlformats.org/markup-compatibility/2006">
          <mc:Choice Requires="x14">
            <control shapeId="510016" r:id="rId22" name="Check Box 64">
              <controlPr defaultSize="0" autoFill="0" autoLine="0" autoPict="0">
                <anchor moveWithCells="1">
                  <from>
                    <xdr:col>42</xdr:col>
                    <xdr:colOff>0</xdr:colOff>
                    <xdr:row>57</xdr:row>
                    <xdr:rowOff>127000</xdr:rowOff>
                  </from>
                  <to>
                    <xdr:col>43</xdr:col>
                    <xdr:colOff>152400</xdr:colOff>
                    <xdr:row>59</xdr:row>
                    <xdr:rowOff>50800</xdr:rowOff>
                  </to>
                </anchor>
              </controlPr>
            </control>
          </mc:Choice>
        </mc:AlternateContent>
        <mc:AlternateContent xmlns:mc="http://schemas.openxmlformats.org/markup-compatibility/2006">
          <mc:Choice Requires="x14">
            <control shapeId="510017" r:id="rId23" name="Check Box 65">
              <controlPr defaultSize="0" autoFill="0" autoLine="0" autoPict="0">
                <anchor moveWithCells="1">
                  <from>
                    <xdr:col>42</xdr:col>
                    <xdr:colOff>0</xdr:colOff>
                    <xdr:row>59</xdr:row>
                    <xdr:rowOff>133350</xdr:rowOff>
                  </from>
                  <to>
                    <xdr:col>43</xdr:col>
                    <xdr:colOff>152400</xdr:colOff>
                    <xdr:row>61</xdr:row>
                    <xdr:rowOff>57150</xdr:rowOff>
                  </to>
                </anchor>
              </controlPr>
            </control>
          </mc:Choice>
        </mc:AlternateContent>
        <mc:AlternateContent xmlns:mc="http://schemas.openxmlformats.org/markup-compatibility/2006">
          <mc:Choice Requires="x14">
            <control shapeId="510018" r:id="rId24" name="Check Box 66">
              <controlPr defaultSize="0" autoFill="0" autoLine="0" autoPict="0">
                <anchor moveWithCells="1">
                  <from>
                    <xdr:col>14</xdr:col>
                    <xdr:colOff>12700</xdr:colOff>
                    <xdr:row>67</xdr:row>
                    <xdr:rowOff>133350</xdr:rowOff>
                  </from>
                  <to>
                    <xdr:col>15</xdr:col>
                    <xdr:colOff>165100</xdr:colOff>
                    <xdr:row>69</xdr:row>
                    <xdr:rowOff>57150</xdr:rowOff>
                  </to>
                </anchor>
              </controlPr>
            </control>
          </mc:Choice>
        </mc:AlternateContent>
        <mc:AlternateContent xmlns:mc="http://schemas.openxmlformats.org/markup-compatibility/2006">
          <mc:Choice Requires="x14">
            <control shapeId="510019" r:id="rId25" name="Check Box 67">
              <controlPr defaultSize="0" autoFill="0" autoLine="0" autoPict="0">
                <anchor moveWithCells="1">
                  <from>
                    <xdr:col>27</xdr:col>
                    <xdr:colOff>203200</xdr:colOff>
                    <xdr:row>67</xdr:row>
                    <xdr:rowOff>127000</xdr:rowOff>
                  </from>
                  <to>
                    <xdr:col>29</xdr:col>
                    <xdr:colOff>133350</xdr:colOff>
                    <xdr:row>69</xdr:row>
                    <xdr:rowOff>50800</xdr:rowOff>
                  </to>
                </anchor>
              </controlPr>
            </control>
          </mc:Choice>
        </mc:AlternateContent>
        <mc:AlternateContent xmlns:mc="http://schemas.openxmlformats.org/markup-compatibility/2006">
          <mc:Choice Requires="x14">
            <control shapeId="510020" r:id="rId26" name="Check Box 68">
              <controlPr defaultSize="0" autoFill="0" autoLine="0" autoPict="0">
                <anchor moveWithCells="1">
                  <from>
                    <xdr:col>13</xdr:col>
                    <xdr:colOff>171450</xdr:colOff>
                    <xdr:row>40</xdr:row>
                    <xdr:rowOff>133350</xdr:rowOff>
                  </from>
                  <to>
                    <xdr:col>15</xdr:col>
                    <xdr:colOff>107950</xdr:colOff>
                    <xdr:row>42</xdr:row>
                    <xdr:rowOff>57150</xdr:rowOff>
                  </to>
                </anchor>
              </controlPr>
            </control>
          </mc:Choice>
        </mc:AlternateContent>
        <mc:AlternateContent xmlns:mc="http://schemas.openxmlformats.org/markup-compatibility/2006">
          <mc:Choice Requires="x14">
            <control shapeId="510021" r:id="rId27" name="Check Box 69">
              <controlPr defaultSize="0" autoFill="0" autoLine="0" autoPict="0">
                <anchor moveWithCells="1">
                  <from>
                    <xdr:col>17</xdr:col>
                    <xdr:colOff>12700</xdr:colOff>
                    <xdr:row>76</xdr:row>
                    <xdr:rowOff>133350</xdr:rowOff>
                  </from>
                  <to>
                    <xdr:col>18</xdr:col>
                    <xdr:colOff>165100</xdr:colOff>
                    <xdr:row>78</xdr:row>
                    <xdr:rowOff>57150</xdr:rowOff>
                  </to>
                </anchor>
              </controlPr>
            </control>
          </mc:Choice>
        </mc:AlternateContent>
        <mc:AlternateContent xmlns:mc="http://schemas.openxmlformats.org/markup-compatibility/2006">
          <mc:Choice Requires="x14">
            <control shapeId="510022" r:id="rId28" name="Check Box 70">
              <controlPr defaultSize="0" autoFill="0" autoLine="0" autoPict="0">
                <anchor moveWithCells="1">
                  <from>
                    <xdr:col>13</xdr:col>
                    <xdr:colOff>190500</xdr:colOff>
                    <xdr:row>30</xdr:row>
                    <xdr:rowOff>114300</xdr:rowOff>
                  </from>
                  <to>
                    <xdr:col>15</xdr:col>
                    <xdr:colOff>127000</xdr:colOff>
                    <xdr:row>32</xdr:row>
                    <xdr:rowOff>38100</xdr:rowOff>
                  </to>
                </anchor>
              </controlPr>
            </control>
          </mc:Choice>
        </mc:AlternateContent>
        <mc:AlternateContent xmlns:mc="http://schemas.openxmlformats.org/markup-compatibility/2006">
          <mc:Choice Requires="x14">
            <control shapeId="510023" r:id="rId29" name="Check Box 71">
              <controlPr defaultSize="0" autoFill="0" autoLine="0" autoPict="0">
                <anchor moveWithCells="1">
                  <from>
                    <xdr:col>41</xdr:col>
                    <xdr:colOff>114300</xdr:colOff>
                    <xdr:row>30</xdr:row>
                    <xdr:rowOff>133350</xdr:rowOff>
                  </from>
                  <to>
                    <xdr:col>43</xdr:col>
                    <xdr:colOff>50800</xdr:colOff>
                    <xdr:row>32</xdr:row>
                    <xdr:rowOff>57150</xdr:rowOff>
                  </to>
                </anchor>
              </controlPr>
            </control>
          </mc:Choice>
        </mc:AlternateContent>
        <mc:AlternateContent xmlns:mc="http://schemas.openxmlformats.org/markup-compatibility/2006">
          <mc:Choice Requires="x14">
            <control shapeId="510024" r:id="rId30" name="Check Box 72">
              <controlPr defaultSize="0" autoFill="0" autoLine="0" autoPict="0">
                <anchor moveWithCells="1">
                  <from>
                    <xdr:col>13</xdr:col>
                    <xdr:colOff>165100</xdr:colOff>
                    <xdr:row>35</xdr:row>
                    <xdr:rowOff>127000</xdr:rowOff>
                  </from>
                  <to>
                    <xdr:col>15</xdr:col>
                    <xdr:colOff>95250</xdr:colOff>
                    <xdr:row>37</xdr:row>
                    <xdr:rowOff>50800</xdr:rowOff>
                  </to>
                </anchor>
              </controlPr>
            </control>
          </mc:Choice>
        </mc:AlternateContent>
        <mc:AlternateContent xmlns:mc="http://schemas.openxmlformats.org/markup-compatibility/2006">
          <mc:Choice Requires="x14">
            <control shapeId="510025" r:id="rId31" name="Check Box 73">
              <controlPr defaultSize="0" autoFill="0" autoLine="0" autoPict="0">
                <anchor moveWithCells="1">
                  <from>
                    <xdr:col>27</xdr:col>
                    <xdr:colOff>203200</xdr:colOff>
                    <xdr:row>35</xdr:row>
                    <xdr:rowOff>127000</xdr:rowOff>
                  </from>
                  <to>
                    <xdr:col>29</xdr:col>
                    <xdr:colOff>133350</xdr:colOff>
                    <xdr:row>37</xdr:row>
                    <xdr:rowOff>50800</xdr:rowOff>
                  </to>
                </anchor>
              </controlPr>
            </control>
          </mc:Choice>
        </mc:AlternateContent>
        <mc:AlternateContent xmlns:mc="http://schemas.openxmlformats.org/markup-compatibility/2006">
          <mc:Choice Requires="x14">
            <control shapeId="510026" r:id="rId32" name="Check Box 74">
              <controlPr defaultSize="0" autoFill="0" autoLine="0" autoPict="0">
                <anchor moveWithCells="1">
                  <from>
                    <xdr:col>41</xdr:col>
                    <xdr:colOff>203200</xdr:colOff>
                    <xdr:row>35</xdr:row>
                    <xdr:rowOff>127000</xdr:rowOff>
                  </from>
                  <to>
                    <xdr:col>43</xdr:col>
                    <xdr:colOff>133350</xdr:colOff>
                    <xdr:row>37</xdr:row>
                    <xdr:rowOff>50800</xdr:rowOff>
                  </to>
                </anchor>
              </controlPr>
            </control>
          </mc:Choice>
        </mc:AlternateContent>
        <mc:AlternateContent xmlns:mc="http://schemas.openxmlformats.org/markup-compatibility/2006">
          <mc:Choice Requires="x14">
            <control shapeId="510027" r:id="rId33" name="Check Box 75">
              <controlPr defaultSize="0" autoFill="0" autoLine="0" autoPict="0">
                <anchor moveWithCells="1">
                  <from>
                    <xdr:col>28</xdr:col>
                    <xdr:colOff>12700</xdr:colOff>
                    <xdr:row>40</xdr:row>
                    <xdr:rowOff>107950</xdr:rowOff>
                  </from>
                  <to>
                    <xdr:col>29</xdr:col>
                    <xdr:colOff>165100</xdr:colOff>
                    <xdr:row>42</xdr:row>
                    <xdr:rowOff>31750</xdr:rowOff>
                  </to>
                </anchor>
              </controlPr>
            </control>
          </mc:Choice>
        </mc:AlternateContent>
        <mc:AlternateContent xmlns:mc="http://schemas.openxmlformats.org/markup-compatibility/2006">
          <mc:Choice Requires="x14">
            <control shapeId="510028" r:id="rId34" name="Check Box 76">
              <controlPr defaultSize="0" autoFill="0" autoLine="0" autoPict="0">
                <anchor moveWithCells="1">
                  <from>
                    <xdr:col>27</xdr:col>
                    <xdr:colOff>209550</xdr:colOff>
                    <xdr:row>49</xdr:row>
                    <xdr:rowOff>107950</xdr:rowOff>
                  </from>
                  <to>
                    <xdr:col>29</xdr:col>
                    <xdr:colOff>146050</xdr:colOff>
                    <xdr:row>51</xdr:row>
                    <xdr:rowOff>31750</xdr:rowOff>
                  </to>
                </anchor>
              </controlPr>
            </control>
          </mc:Choice>
        </mc:AlternateContent>
        <mc:AlternateContent xmlns:mc="http://schemas.openxmlformats.org/markup-compatibility/2006">
          <mc:Choice Requires="x14">
            <control shapeId="510029" r:id="rId35" name="Check Box 77">
              <controlPr defaultSize="0" autoFill="0" autoLine="0" autoPict="0">
                <anchor moveWithCells="1">
                  <from>
                    <xdr:col>13</xdr:col>
                    <xdr:colOff>190500</xdr:colOff>
                    <xdr:row>50</xdr:row>
                    <xdr:rowOff>114300</xdr:rowOff>
                  </from>
                  <to>
                    <xdr:col>15</xdr:col>
                    <xdr:colOff>127000</xdr:colOff>
                    <xdr:row>52</xdr:row>
                    <xdr:rowOff>38100</xdr:rowOff>
                  </to>
                </anchor>
              </controlPr>
            </control>
          </mc:Choice>
        </mc:AlternateContent>
        <mc:AlternateContent xmlns:mc="http://schemas.openxmlformats.org/markup-compatibility/2006">
          <mc:Choice Requires="x14">
            <control shapeId="510030" r:id="rId36" name="Check Box 78">
              <controlPr defaultSize="0" autoFill="0" autoLine="0" autoPict="0">
                <anchor moveWithCells="1">
                  <from>
                    <xdr:col>13</xdr:col>
                    <xdr:colOff>209550</xdr:colOff>
                    <xdr:row>58</xdr:row>
                    <xdr:rowOff>107950</xdr:rowOff>
                  </from>
                  <to>
                    <xdr:col>15</xdr:col>
                    <xdr:colOff>146050</xdr:colOff>
                    <xdr:row>60</xdr:row>
                    <xdr:rowOff>31750</xdr:rowOff>
                  </to>
                </anchor>
              </controlPr>
            </control>
          </mc:Choice>
        </mc:AlternateContent>
        <mc:AlternateContent xmlns:mc="http://schemas.openxmlformats.org/markup-compatibility/2006">
          <mc:Choice Requires="x14">
            <control shapeId="510031" r:id="rId37" name="Check Box 79">
              <controlPr defaultSize="0" autoFill="0" autoLine="0" autoPict="0">
                <anchor moveWithCells="1">
                  <from>
                    <xdr:col>17</xdr:col>
                    <xdr:colOff>12700</xdr:colOff>
                    <xdr:row>76</xdr:row>
                    <xdr:rowOff>133350</xdr:rowOff>
                  </from>
                  <to>
                    <xdr:col>18</xdr:col>
                    <xdr:colOff>165100</xdr:colOff>
                    <xdr:row>78</xdr:row>
                    <xdr:rowOff>57150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0000"/>
    <pageSetUpPr fitToPage="1"/>
  </sheetPr>
  <dimension ref="A1:S45"/>
  <sheetViews>
    <sheetView view="pageBreakPreview" zoomScale="60" zoomScaleNormal="70" workbookViewId="0"/>
  </sheetViews>
  <sheetFormatPr defaultColWidth="9" defaultRowHeight="25.5"/>
  <cols>
    <col min="1" max="1" width="4.08984375" style="367" customWidth="1"/>
    <col min="2" max="19" width="8.26953125" style="367" customWidth="1"/>
    <col min="20" max="16384" width="9" style="367"/>
  </cols>
  <sheetData>
    <row r="1" spans="1:19">
      <c r="A1" s="380" t="s">
        <v>840</v>
      </c>
    </row>
    <row r="3" spans="1:19">
      <c r="M3" s="368"/>
      <c r="N3" s="368"/>
      <c r="O3" s="368" t="s">
        <v>946</v>
      </c>
      <c r="P3" s="368"/>
      <c r="Q3" s="368" t="s">
        <v>947</v>
      </c>
      <c r="R3" s="368"/>
      <c r="S3" s="368" t="s">
        <v>948</v>
      </c>
    </row>
    <row r="5" spans="1:19" ht="38">
      <c r="B5" s="4327" t="s">
        <v>1011</v>
      </c>
      <c r="C5" s="4327"/>
      <c r="D5" s="4327"/>
      <c r="E5" s="4327"/>
      <c r="F5" s="4327"/>
      <c r="G5" s="4327"/>
      <c r="H5" s="4327"/>
      <c r="I5" s="4327"/>
      <c r="J5" s="4327"/>
      <c r="K5" s="4327"/>
      <c r="L5" s="4327"/>
      <c r="M5" s="4327"/>
      <c r="N5" s="4327"/>
      <c r="O5" s="4327"/>
      <c r="P5" s="4327"/>
      <c r="Q5" s="4327"/>
      <c r="R5" s="4327"/>
      <c r="S5" s="4327"/>
    </row>
    <row r="7" spans="1:19" ht="35.25" customHeight="1">
      <c r="B7" s="4320" t="s">
        <v>842</v>
      </c>
      <c r="C7" s="4320"/>
      <c r="D7" s="4321"/>
      <c r="E7" s="4321"/>
      <c r="F7" s="4321"/>
      <c r="G7" s="4321"/>
      <c r="H7" s="4321"/>
      <c r="I7" s="4321"/>
      <c r="J7" s="369"/>
      <c r="K7" s="4320" t="s">
        <v>841</v>
      </c>
      <c r="L7" s="4320"/>
      <c r="M7" s="4321"/>
      <c r="N7" s="4321"/>
      <c r="O7" s="4321"/>
      <c r="P7" s="4321"/>
      <c r="Q7" s="4321"/>
      <c r="R7" s="4321"/>
      <c r="S7" s="4321"/>
    </row>
    <row r="8" spans="1:19" ht="35.25" customHeight="1">
      <c r="B8" s="4320" t="s">
        <v>950</v>
      </c>
      <c r="C8" s="4320"/>
      <c r="D8" s="4321"/>
      <c r="E8" s="4321"/>
      <c r="F8" s="4321"/>
      <c r="G8" s="4321"/>
      <c r="H8" s="4321"/>
      <c r="I8" s="4321"/>
      <c r="J8" s="369"/>
      <c r="K8" s="4320" t="s">
        <v>951</v>
      </c>
      <c r="L8" s="4320"/>
      <c r="M8" s="4321"/>
      <c r="N8" s="4321"/>
      <c r="O8" s="4321"/>
      <c r="P8" s="4321"/>
      <c r="Q8" s="4321"/>
      <c r="R8" s="4321"/>
      <c r="S8" s="4321"/>
    </row>
    <row r="9" spans="1:19" ht="35.25" customHeight="1">
      <c r="B9" s="4320" t="s">
        <v>952</v>
      </c>
      <c r="C9" s="4320"/>
      <c r="D9" s="4321"/>
      <c r="E9" s="4321"/>
      <c r="F9" s="4321"/>
      <c r="G9" s="4321"/>
      <c r="H9" s="4321"/>
      <c r="I9" s="4321"/>
      <c r="J9" s="369"/>
      <c r="K9" s="4320" t="s">
        <v>953</v>
      </c>
      <c r="L9" s="4320"/>
      <c r="M9" s="4321"/>
      <c r="N9" s="4321"/>
      <c r="O9" s="4321"/>
      <c r="P9" s="4321"/>
      <c r="Q9" s="4321"/>
      <c r="R9" s="4321"/>
      <c r="S9" s="4321"/>
    </row>
    <row r="11" spans="1:19" ht="30" customHeight="1">
      <c r="B11" s="4322" t="s">
        <v>1012</v>
      </c>
      <c r="C11" s="4323"/>
      <c r="D11" s="4323"/>
      <c r="E11" s="4323"/>
      <c r="F11" s="4323"/>
      <c r="G11" s="4323"/>
      <c r="H11" s="4323"/>
      <c r="I11" s="4323"/>
      <c r="J11" s="4323"/>
      <c r="K11" s="4323"/>
      <c r="L11" s="4323"/>
      <c r="M11" s="4323"/>
      <c r="N11" s="4323"/>
      <c r="O11" s="4323"/>
      <c r="P11" s="4323"/>
      <c r="Q11" s="4323"/>
      <c r="R11" s="4323"/>
      <c r="S11" s="4324"/>
    </row>
    <row r="12" spans="1:19" ht="30" customHeight="1">
      <c r="B12" s="370" t="s">
        <v>1013</v>
      </c>
      <c r="K12" s="370" t="s">
        <v>1014</v>
      </c>
      <c r="L12" s="371"/>
      <c r="M12" s="371"/>
      <c r="N12" s="371"/>
      <c r="O12" s="371"/>
      <c r="P12" s="371"/>
      <c r="Q12" s="371"/>
      <c r="R12" s="371"/>
      <c r="S12" s="372"/>
    </row>
    <row r="13" spans="1:19" ht="30" customHeight="1">
      <c r="B13" s="373"/>
      <c r="K13" s="373"/>
      <c r="S13" s="374"/>
    </row>
    <row r="14" spans="1:19" ht="30" customHeight="1">
      <c r="B14" s="373"/>
      <c r="C14" s="375" t="s">
        <v>1015</v>
      </c>
      <c r="K14" s="373"/>
      <c r="L14" s="375" t="s">
        <v>1016</v>
      </c>
      <c r="S14" s="374"/>
    </row>
    <row r="15" spans="1:19" ht="30" customHeight="1">
      <c r="B15" s="373"/>
      <c r="C15" s="375" t="s">
        <v>1017</v>
      </c>
      <c r="K15" s="373"/>
      <c r="L15" s="375" t="s">
        <v>1018</v>
      </c>
      <c r="S15" s="374"/>
    </row>
    <row r="16" spans="1:19" ht="30" customHeight="1">
      <c r="B16" s="373"/>
      <c r="C16" s="375" t="s">
        <v>1019</v>
      </c>
      <c r="K16" s="373"/>
      <c r="L16" s="375" t="s">
        <v>1020</v>
      </c>
      <c r="S16" s="374"/>
    </row>
    <row r="17" spans="2:19" ht="30" customHeight="1">
      <c r="B17" s="373"/>
      <c r="C17" s="375" t="s">
        <v>1021</v>
      </c>
      <c r="K17" s="373"/>
      <c r="S17" s="374"/>
    </row>
    <row r="18" spans="2:19" ht="30" customHeight="1">
      <c r="B18" s="373"/>
      <c r="K18" s="373"/>
      <c r="S18" s="374"/>
    </row>
    <row r="19" spans="2:19" ht="30" customHeight="1">
      <c r="B19" s="373"/>
      <c r="K19" s="373"/>
      <c r="S19" s="374"/>
    </row>
    <row r="20" spans="2:19" ht="30" customHeight="1">
      <c r="B20" s="376" t="s">
        <v>1022</v>
      </c>
      <c r="C20" s="371"/>
      <c r="D20" s="371"/>
      <c r="E20" s="371"/>
      <c r="F20" s="371"/>
      <c r="G20" s="371"/>
      <c r="H20" s="371"/>
      <c r="I20" s="371"/>
      <c r="J20" s="372"/>
      <c r="K20" s="373"/>
      <c r="S20" s="374"/>
    </row>
    <row r="21" spans="2:19" ht="30" customHeight="1">
      <c r="B21" s="373"/>
      <c r="J21" s="374"/>
      <c r="K21" s="373"/>
      <c r="S21" s="374"/>
    </row>
    <row r="22" spans="2:19" ht="30" customHeight="1">
      <c r="B22" s="373"/>
      <c r="C22" s="375" t="s">
        <v>1023</v>
      </c>
      <c r="J22" s="374"/>
      <c r="K22" s="373"/>
      <c r="S22" s="374"/>
    </row>
    <row r="23" spans="2:19" ht="30" customHeight="1">
      <c r="B23" s="373"/>
      <c r="C23" s="375" t="s">
        <v>1024</v>
      </c>
      <c r="J23" s="374"/>
      <c r="K23" s="373"/>
      <c r="S23" s="374"/>
    </row>
    <row r="24" spans="2:19" ht="30" customHeight="1">
      <c r="B24" s="373"/>
      <c r="C24" s="375" t="s">
        <v>1025</v>
      </c>
      <c r="J24" s="374"/>
      <c r="K24" s="373"/>
      <c r="S24" s="374"/>
    </row>
    <row r="25" spans="2:19" ht="30" customHeight="1">
      <c r="B25" s="377"/>
      <c r="C25" s="378"/>
      <c r="D25" s="378"/>
      <c r="E25" s="378"/>
      <c r="F25" s="378"/>
      <c r="G25" s="378"/>
      <c r="H25" s="378"/>
      <c r="I25" s="378"/>
      <c r="J25" s="379"/>
      <c r="K25" s="373"/>
      <c r="S25" s="374"/>
    </row>
    <row r="26" spans="2:19" ht="30" customHeight="1">
      <c r="B26" s="370" t="s">
        <v>1026</v>
      </c>
      <c r="K26" s="373"/>
      <c r="S26" s="374"/>
    </row>
    <row r="27" spans="2:19" ht="30" customHeight="1">
      <c r="B27" s="373"/>
      <c r="K27" s="373"/>
      <c r="S27" s="374"/>
    </row>
    <row r="28" spans="2:19" ht="30" customHeight="1">
      <c r="B28" s="373"/>
      <c r="C28" s="375" t="s">
        <v>1027</v>
      </c>
      <c r="K28" s="373"/>
      <c r="S28" s="374"/>
    </row>
    <row r="29" spans="2:19" ht="30" customHeight="1">
      <c r="B29" s="373"/>
      <c r="C29" s="375" t="s">
        <v>1028</v>
      </c>
      <c r="K29" s="373"/>
      <c r="S29" s="374"/>
    </row>
    <row r="30" spans="2:19" ht="30" customHeight="1">
      <c r="B30" s="373"/>
      <c r="C30" s="375" t="s">
        <v>1029</v>
      </c>
      <c r="K30" s="373"/>
      <c r="S30" s="374"/>
    </row>
    <row r="31" spans="2:19" ht="30" customHeight="1">
      <c r="B31" s="373"/>
      <c r="K31" s="373"/>
      <c r="S31" s="374"/>
    </row>
    <row r="32" spans="2:19" ht="30" customHeight="1">
      <c r="B32" s="377"/>
      <c r="C32" s="378"/>
      <c r="D32" s="378"/>
      <c r="E32" s="378"/>
      <c r="F32" s="378"/>
      <c r="G32" s="378"/>
      <c r="H32" s="378"/>
      <c r="I32" s="378"/>
      <c r="J32" s="378"/>
      <c r="K32" s="377"/>
      <c r="L32" s="378"/>
      <c r="M32" s="378"/>
      <c r="N32" s="378"/>
      <c r="O32" s="378"/>
      <c r="P32" s="378"/>
      <c r="Q32" s="378"/>
      <c r="R32" s="378"/>
      <c r="S32" s="379"/>
    </row>
    <row r="33" spans="2:19" ht="30" customHeight="1"/>
    <row r="34" spans="2:19" ht="30" customHeight="1">
      <c r="B34" s="4322" t="s">
        <v>1030</v>
      </c>
      <c r="C34" s="4325"/>
      <c r="D34" s="4325"/>
      <c r="E34" s="4325"/>
      <c r="F34" s="4325"/>
      <c r="G34" s="4325"/>
      <c r="H34" s="4325"/>
      <c r="I34" s="4325"/>
      <c r="J34" s="4325"/>
      <c r="K34" s="4325"/>
      <c r="L34" s="4325"/>
      <c r="M34" s="4325"/>
      <c r="N34" s="4325"/>
      <c r="O34" s="4325"/>
      <c r="P34" s="4325"/>
      <c r="Q34" s="4325"/>
      <c r="R34" s="4325"/>
      <c r="S34" s="4326"/>
    </row>
    <row r="35" spans="2:19" ht="30.75" customHeight="1">
      <c r="B35" s="373"/>
      <c r="S35" s="374"/>
    </row>
    <row r="36" spans="2:19" ht="30.75" customHeight="1">
      <c r="B36" s="373"/>
      <c r="S36" s="374"/>
    </row>
    <row r="37" spans="2:19" ht="30.75" customHeight="1">
      <c r="B37" s="373"/>
      <c r="C37" s="375" t="s">
        <v>1031</v>
      </c>
      <c r="S37" s="374"/>
    </row>
    <row r="38" spans="2:19" ht="30.75" customHeight="1">
      <c r="B38" s="373"/>
      <c r="C38" s="375" t="s">
        <v>1032</v>
      </c>
      <c r="S38" s="374"/>
    </row>
    <row r="39" spans="2:19" ht="30.75" customHeight="1">
      <c r="B39" s="373"/>
      <c r="S39" s="374"/>
    </row>
    <row r="40" spans="2:19" ht="30.75" customHeight="1">
      <c r="B40" s="373"/>
      <c r="S40" s="374"/>
    </row>
    <row r="41" spans="2:19" ht="30.75" customHeight="1">
      <c r="B41" s="373"/>
      <c r="S41" s="374"/>
    </row>
    <row r="42" spans="2:19" ht="30.75" customHeight="1">
      <c r="B42" s="373"/>
      <c r="S42" s="374"/>
    </row>
    <row r="43" spans="2:19" ht="30.75" customHeight="1">
      <c r="B43" s="377"/>
      <c r="C43" s="378"/>
      <c r="D43" s="378"/>
      <c r="E43" s="378"/>
      <c r="F43" s="378"/>
      <c r="G43" s="378"/>
      <c r="H43" s="378"/>
      <c r="I43" s="378"/>
      <c r="J43" s="378"/>
      <c r="K43" s="378"/>
      <c r="L43" s="378"/>
      <c r="M43" s="378"/>
      <c r="N43" s="378"/>
      <c r="O43" s="378"/>
      <c r="P43" s="378"/>
      <c r="Q43" s="378"/>
      <c r="R43" s="378"/>
      <c r="S43" s="379"/>
    </row>
    <row r="44" spans="2:19" ht="30" customHeight="1">
      <c r="B44" s="4316" t="s">
        <v>1033</v>
      </c>
      <c r="C44" s="4316"/>
      <c r="D44" s="4316"/>
      <c r="E44" s="4318"/>
      <c r="F44" s="4318"/>
      <c r="G44" s="4318"/>
      <c r="H44" s="4318"/>
      <c r="I44" s="4318"/>
      <c r="J44" s="4318"/>
      <c r="K44" s="4318"/>
      <c r="L44" s="4318"/>
      <c r="M44" s="4316" t="s">
        <v>1034</v>
      </c>
      <c r="N44" s="4316"/>
      <c r="O44" s="4316"/>
      <c r="P44" s="4318"/>
      <c r="Q44" s="4318"/>
      <c r="R44" s="4318"/>
      <c r="S44" s="4318"/>
    </row>
    <row r="45" spans="2:19" ht="30" customHeight="1">
      <c r="B45" s="4317"/>
      <c r="C45" s="4317"/>
      <c r="D45" s="4317"/>
      <c r="E45" s="4319"/>
      <c r="F45" s="4319"/>
      <c r="G45" s="4319"/>
      <c r="H45" s="4319"/>
      <c r="I45" s="4319"/>
      <c r="J45" s="4319"/>
      <c r="K45" s="4319"/>
      <c r="L45" s="4319"/>
      <c r="M45" s="4317"/>
      <c r="N45" s="4317"/>
      <c r="O45" s="4317"/>
      <c r="P45" s="4319"/>
      <c r="Q45" s="4319"/>
      <c r="R45" s="4319"/>
      <c r="S45" s="4319"/>
    </row>
  </sheetData>
  <mergeCells count="19">
    <mergeCell ref="B8:C8"/>
    <mergeCell ref="D8:I8"/>
    <mergeCell ref="K8:L8"/>
    <mergeCell ref="M8:S8"/>
    <mergeCell ref="B5:S5"/>
    <mergeCell ref="B7:C7"/>
    <mergeCell ref="D7:I7"/>
    <mergeCell ref="K7:L7"/>
    <mergeCell ref="M7:S7"/>
    <mergeCell ref="B44:D45"/>
    <mergeCell ref="E44:L45"/>
    <mergeCell ref="M44:O45"/>
    <mergeCell ref="P44:S45"/>
    <mergeCell ref="B9:C9"/>
    <mergeCell ref="D9:I9"/>
    <mergeCell ref="K9:L9"/>
    <mergeCell ref="M9:S9"/>
    <mergeCell ref="B11:S11"/>
    <mergeCell ref="B34:S34"/>
  </mergeCells>
  <phoneticPr fontId="7"/>
  <hyperlinks>
    <hyperlink ref="A1" location="目次!A1" display="目次へ" xr:uid="{00000000-0004-0000-4600-000000000000}"/>
  </hyperlinks>
  <pageMargins left="0.25" right="0.25" top="0.75" bottom="0.75" header="0.3" footer="0.3"/>
  <pageSetup paperSize="9" scale="58"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0000"/>
  </sheetPr>
  <dimension ref="A1:R46"/>
  <sheetViews>
    <sheetView view="pageBreakPreview" zoomScale="60" zoomScaleNormal="100" workbookViewId="0"/>
  </sheetViews>
  <sheetFormatPr defaultRowHeight="13"/>
  <cols>
    <col min="2" max="2" width="8.7265625" customWidth="1"/>
    <col min="18" max="18" width="16.08984375" customWidth="1"/>
  </cols>
  <sheetData>
    <row r="1" spans="1:18" ht="28.5" customHeight="1">
      <c r="A1" s="380" t="s">
        <v>840</v>
      </c>
    </row>
    <row r="2" spans="1:18" ht="25.5">
      <c r="A2" s="1605"/>
      <c r="B2" s="1605"/>
      <c r="C2" s="1605"/>
      <c r="D2" s="1605"/>
      <c r="E2" s="1605"/>
      <c r="F2" s="1605"/>
      <c r="G2" s="1605"/>
      <c r="H2" s="1605"/>
      <c r="I2" s="1605"/>
      <c r="J2" s="1605"/>
      <c r="K2" s="1605"/>
      <c r="L2" s="1605"/>
      <c r="M2" s="1605"/>
      <c r="N2" s="1605"/>
      <c r="O2" s="1605"/>
      <c r="P2" s="1605"/>
      <c r="Q2" s="1605"/>
      <c r="R2" s="1605"/>
    </row>
    <row r="3" spans="1:18" ht="25.5">
      <c r="A3" s="1605"/>
      <c r="B3" s="1605"/>
      <c r="C3" s="1605"/>
      <c r="D3" s="1605"/>
      <c r="E3" s="1605"/>
      <c r="F3" s="1605"/>
      <c r="G3" s="1605"/>
      <c r="H3" s="1605"/>
      <c r="I3" s="1605"/>
      <c r="J3" s="1605"/>
      <c r="K3" s="1605"/>
      <c r="L3" s="1606"/>
      <c r="M3" s="1606"/>
      <c r="N3" s="1606"/>
      <c r="O3" s="1606"/>
      <c r="P3" s="4328" t="str">
        <f>[6]目次!D1</f>
        <v>事業所番号</v>
      </c>
      <c r="Q3" s="4328"/>
      <c r="R3" s="4328"/>
    </row>
    <row r="4" spans="1:18" ht="25.5">
      <c r="A4" s="1605"/>
      <c r="B4" s="1605"/>
      <c r="C4" s="1605"/>
      <c r="D4" s="1605"/>
      <c r="E4" s="1605"/>
      <c r="F4" s="1605"/>
      <c r="G4" s="1605"/>
      <c r="H4" s="1605"/>
      <c r="I4" s="1605"/>
      <c r="J4" s="1605"/>
      <c r="K4" s="1605"/>
      <c r="L4" s="1605"/>
      <c r="M4" s="1605"/>
      <c r="N4" s="1605"/>
      <c r="O4" s="1605"/>
      <c r="P4" s="1605"/>
      <c r="Q4" s="1605"/>
      <c r="R4" s="1605"/>
    </row>
    <row r="5" spans="1:18" ht="25.5">
      <c r="A5" s="1605"/>
      <c r="B5" s="1605"/>
      <c r="C5" s="1605"/>
      <c r="D5" s="1605"/>
      <c r="E5" s="1605"/>
      <c r="F5" s="1605"/>
      <c r="G5" s="1605"/>
      <c r="H5" s="1605"/>
      <c r="I5" s="1605"/>
      <c r="J5" s="1605"/>
      <c r="K5" s="1605"/>
      <c r="L5" s="1605"/>
      <c r="M5" s="1605"/>
      <c r="N5" s="1605"/>
      <c r="O5" s="1605"/>
      <c r="P5" s="1605"/>
      <c r="Q5" s="1605"/>
      <c r="R5" s="1605"/>
    </row>
    <row r="6" spans="1:18" ht="38">
      <c r="A6" s="4329" t="s">
        <v>2670</v>
      </c>
      <c r="B6" s="4329"/>
      <c r="C6" s="4329"/>
      <c r="D6" s="4329"/>
      <c r="E6" s="4329"/>
      <c r="F6" s="4329"/>
      <c r="G6" s="4329"/>
      <c r="H6" s="4329"/>
      <c r="I6" s="4329"/>
      <c r="J6" s="4329"/>
      <c r="K6" s="4329"/>
      <c r="L6" s="4329"/>
      <c r="M6" s="4329"/>
      <c r="N6" s="4329"/>
      <c r="O6" s="4329"/>
      <c r="P6" s="4329"/>
      <c r="Q6" s="4329"/>
      <c r="R6" s="4329"/>
    </row>
    <row r="7" spans="1:18" ht="25.5">
      <c r="A7" s="1605"/>
      <c r="B7" s="1605"/>
      <c r="C7" s="1605"/>
      <c r="D7" s="1605"/>
      <c r="E7" s="1605"/>
      <c r="F7" s="1605"/>
      <c r="G7" s="1605"/>
      <c r="H7" s="1605"/>
      <c r="I7" s="1605"/>
      <c r="J7" s="1605"/>
      <c r="K7" s="1605"/>
      <c r="L7" s="1605"/>
      <c r="M7" s="1605"/>
      <c r="N7" s="1605"/>
      <c r="O7" s="1605"/>
      <c r="P7" s="1605"/>
      <c r="Q7" s="1605"/>
      <c r="R7" s="1605"/>
    </row>
    <row r="8" spans="1:18" ht="28.5">
      <c r="A8" s="4330" t="s">
        <v>842</v>
      </c>
      <c r="B8" s="4330"/>
      <c r="C8" s="4331" t="str">
        <f>[6]目次!D7</f>
        <v>代表者の氏名</v>
      </c>
      <c r="D8" s="4331"/>
      <c r="E8" s="4331"/>
      <c r="F8" s="4331"/>
      <c r="G8" s="4331"/>
      <c r="H8" s="4331"/>
      <c r="I8" s="1607"/>
      <c r="J8" s="4330" t="s">
        <v>841</v>
      </c>
      <c r="K8" s="4330"/>
      <c r="L8" s="4332" t="str">
        <f>[6]目次!D1</f>
        <v>事業所番号</v>
      </c>
      <c r="M8" s="4333"/>
      <c r="N8" s="4333"/>
      <c r="O8" s="4333"/>
      <c r="P8" s="4333"/>
      <c r="Q8" s="4333"/>
      <c r="R8" s="4334"/>
    </row>
    <row r="9" spans="1:18" ht="28.5">
      <c r="A9" s="4330" t="s">
        <v>950</v>
      </c>
      <c r="B9" s="4330"/>
      <c r="C9" s="4331" t="str">
        <f>[6]目次!D9</f>
        <v>事業所郵便番号</v>
      </c>
      <c r="D9" s="4331"/>
      <c r="E9" s="4331"/>
      <c r="F9" s="4331"/>
      <c r="G9" s="4331"/>
      <c r="H9" s="4331"/>
      <c r="I9" s="1607"/>
      <c r="J9" s="4330" t="s">
        <v>951</v>
      </c>
      <c r="K9" s="4330"/>
      <c r="L9" s="4338">
        <f>'[6]スコア公表様式（全体表）'!L8:T8</f>
        <v>0</v>
      </c>
      <c r="M9" s="4338"/>
      <c r="N9" s="4338"/>
      <c r="O9" s="4338"/>
      <c r="P9" s="4338"/>
      <c r="Q9" s="4338"/>
      <c r="R9" s="4338"/>
    </row>
    <row r="10" spans="1:18" ht="28.5">
      <c r="A10" s="4330" t="s">
        <v>952</v>
      </c>
      <c r="B10" s="4330"/>
      <c r="C10" s="4331" t="str">
        <f>[6]目次!D10</f>
        <v>事業所所在地</v>
      </c>
      <c r="D10" s="4331"/>
      <c r="E10" s="4331"/>
      <c r="F10" s="4331"/>
      <c r="G10" s="4331"/>
      <c r="H10" s="4331"/>
      <c r="I10" s="1607"/>
      <c r="J10" s="4330" t="s">
        <v>953</v>
      </c>
      <c r="K10" s="4330"/>
      <c r="L10" s="4338">
        <f>'[6]スコア公表様式（全体表）'!L9:T9</f>
        <v>0</v>
      </c>
      <c r="M10" s="4338"/>
      <c r="N10" s="4338"/>
      <c r="O10" s="4338"/>
      <c r="P10" s="4338"/>
      <c r="Q10" s="4338"/>
      <c r="R10" s="4338"/>
    </row>
    <row r="11" spans="1:18" ht="25.5">
      <c r="A11" s="1605"/>
      <c r="B11" s="1605"/>
      <c r="C11" s="1605"/>
      <c r="D11" s="1605"/>
      <c r="E11" s="1605"/>
      <c r="F11" s="1605"/>
      <c r="G11" s="1605"/>
      <c r="H11" s="1605"/>
      <c r="I11" s="1605"/>
      <c r="J11" s="1605"/>
      <c r="K11" s="1605"/>
      <c r="L11" s="1605"/>
      <c r="M11" s="1605"/>
      <c r="N11" s="1605"/>
      <c r="O11" s="1605"/>
      <c r="P11" s="1605"/>
      <c r="Q11" s="1605"/>
      <c r="R11" s="1605"/>
    </row>
    <row r="12" spans="1:18" ht="31.5">
      <c r="A12" s="4339" t="s">
        <v>2671</v>
      </c>
      <c r="B12" s="4340"/>
      <c r="C12" s="4340"/>
      <c r="D12" s="4340"/>
      <c r="E12" s="4340"/>
      <c r="F12" s="4340"/>
      <c r="G12" s="4340"/>
      <c r="H12" s="4340"/>
      <c r="I12" s="4340"/>
      <c r="J12" s="4340"/>
      <c r="K12" s="4340"/>
      <c r="L12" s="4340"/>
      <c r="M12" s="4340"/>
      <c r="N12" s="4340"/>
      <c r="O12" s="4340"/>
      <c r="P12" s="4340"/>
      <c r="Q12" s="4340"/>
      <c r="R12" s="4341"/>
    </row>
    <row r="13" spans="1:18" ht="28.5">
      <c r="A13" s="1608" t="s">
        <v>1013</v>
      </c>
      <c r="B13" s="1605"/>
      <c r="C13" s="1605"/>
      <c r="D13" s="1605"/>
      <c r="E13" s="1605"/>
      <c r="F13" s="1605"/>
      <c r="G13" s="1605"/>
      <c r="H13" s="1605"/>
      <c r="I13" s="1605"/>
      <c r="J13" s="1608" t="s">
        <v>1014</v>
      </c>
      <c r="K13" s="1609"/>
      <c r="L13" s="1609"/>
      <c r="M13" s="1609"/>
      <c r="N13" s="1609"/>
      <c r="O13" s="1609"/>
      <c r="P13" s="1609"/>
      <c r="Q13" s="1609"/>
      <c r="R13" s="1610"/>
    </row>
    <row r="14" spans="1:18" ht="25.5">
      <c r="A14" s="1611"/>
      <c r="B14" s="1605"/>
      <c r="C14" s="1605"/>
      <c r="D14" s="1605"/>
      <c r="E14" s="1605"/>
      <c r="F14" s="1605"/>
      <c r="G14" s="1605"/>
      <c r="H14" s="1605"/>
      <c r="I14" s="1605"/>
      <c r="J14" s="1611"/>
      <c r="K14" s="1605"/>
      <c r="L14" s="1605"/>
      <c r="M14" s="1605"/>
      <c r="N14" s="1605"/>
      <c r="O14" s="1605"/>
      <c r="P14" s="1605"/>
      <c r="Q14" s="1605"/>
      <c r="R14" s="1612"/>
    </row>
    <row r="15" spans="1:18" ht="25.5">
      <c r="A15" s="1611"/>
      <c r="B15" s="1613" t="s">
        <v>1015</v>
      </c>
      <c r="C15" s="1605"/>
      <c r="D15" s="1605"/>
      <c r="E15" s="1605"/>
      <c r="F15" s="1605"/>
      <c r="G15" s="1605"/>
      <c r="H15" s="1605"/>
      <c r="I15" s="1605"/>
      <c r="J15" s="1611"/>
      <c r="K15" s="1613" t="s">
        <v>1016</v>
      </c>
      <c r="L15" s="1605"/>
      <c r="M15" s="1605"/>
      <c r="N15" s="1605"/>
      <c r="O15" s="1605"/>
      <c r="P15" s="1605"/>
      <c r="Q15" s="1605"/>
      <c r="R15" s="1612"/>
    </row>
    <row r="16" spans="1:18" ht="25.5">
      <c r="A16" s="1611"/>
      <c r="B16" s="1613" t="s">
        <v>1017</v>
      </c>
      <c r="C16" s="1605"/>
      <c r="D16" s="1605"/>
      <c r="E16" s="1605"/>
      <c r="F16" s="1605"/>
      <c r="G16" s="1605"/>
      <c r="H16" s="1605"/>
      <c r="I16" s="1605"/>
      <c r="J16" s="1611"/>
      <c r="K16" s="1613" t="s">
        <v>1018</v>
      </c>
      <c r="L16" s="1605"/>
      <c r="M16" s="1605"/>
      <c r="N16" s="1605"/>
      <c r="O16" s="1605"/>
      <c r="P16" s="1605"/>
      <c r="Q16" s="1605"/>
      <c r="R16" s="1612"/>
    </row>
    <row r="17" spans="1:18" ht="25.5">
      <c r="A17" s="1611"/>
      <c r="B17" s="1613" t="s">
        <v>2672</v>
      </c>
      <c r="C17" s="1605"/>
      <c r="D17" s="1605"/>
      <c r="E17" s="1605"/>
      <c r="F17" s="1605"/>
      <c r="G17" s="1605"/>
      <c r="H17" s="1605"/>
      <c r="I17" s="1605"/>
      <c r="J17" s="1611"/>
      <c r="K17" s="1613" t="s">
        <v>1020</v>
      </c>
      <c r="L17" s="1605"/>
      <c r="M17" s="1605"/>
      <c r="N17" s="1605"/>
      <c r="O17" s="1605"/>
      <c r="P17" s="1605"/>
      <c r="Q17" s="1605"/>
      <c r="R17" s="1612"/>
    </row>
    <row r="18" spans="1:18" ht="25.5">
      <c r="A18" s="1611"/>
      <c r="B18" s="1613" t="s">
        <v>1021</v>
      </c>
      <c r="C18" s="1605"/>
      <c r="D18" s="1605"/>
      <c r="E18" s="1605"/>
      <c r="F18" s="1605"/>
      <c r="G18" s="1605"/>
      <c r="H18" s="1605"/>
      <c r="I18" s="1605"/>
      <c r="J18" s="1611"/>
      <c r="K18" s="1605"/>
      <c r="L18" s="1605"/>
      <c r="M18" s="1605"/>
      <c r="N18" s="1605"/>
      <c r="O18" s="1605"/>
      <c r="P18" s="1605"/>
      <c r="Q18" s="1605"/>
      <c r="R18" s="1612"/>
    </row>
    <row r="19" spans="1:18" ht="25.5">
      <c r="A19" s="1611"/>
      <c r="B19" s="1605"/>
      <c r="C19" s="1605"/>
      <c r="D19" s="1605"/>
      <c r="E19" s="1605"/>
      <c r="F19" s="1605"/>
      <c r="G19" s="1605"/>
      <c r="H19" s="1605"/>
      <c r="I19" s="1605"/>
      <c r="J19" s="1611"/>
      <c r="K19" s="1605"/>
      <c r="L19" s="1605"/>
      <c r="M19" s="1605"/>
      <c r="N19" s="1605"/>
      <c r="O19" s="1605"/>
      <c r="P19" s="1605"/>
      <c r="Q19" s="1605"/>
      <c r="R19" s="1612"/>
    </row>
    <row r="20" spans="1:18" ht="28.5">
      <c r="A20" s="1614" t="s">
        <v>1022</v>
      </c>
      <c r="B20" s="1609"/>
      <c r="C20" s="1609"/>
      <c r="D20" s="1609"/>
      <c r="E20" s="1609"/>
      <c r="F20" s="1609"/>
      <c r="G20" s="1609"/>
      <c r="H20" s="1609"/>
      <c r="I20" s="1610"/>
      <c r="J20" s="1611"/>
      <c r="K20" s="1605"/>
      <c r="L20" s="1605"/>
      <c r="M20" s="1605"/>
      <c r="N20" s="1605"/>
      <c r="O20" s="1605"/>
      <c r="P20" s="1605"/>
      <c r="Q20" s="1605"/>
      <c r="R20" s="1612"/>
    </row>
    <row r="21" spans="1:18" ht="25.5">
      <c r="A21" s="1611"/>
      <c r="B21" s="1605"/>
      <c r="C21" s="1605"/>
      <c r="D21" s="1605"/>
      <c r="E21" s="1605"/>
      <c r="F21" s="1605"/>
      <c r="G21" s="1605"/>
      <c r="H21" s="1605"/>
      <c r="I21" s="1612"/>
      <c r="J21" s="1611"/>
      <c r="K21" s="1605"/>
      <c r="L21" s="1605"/>
      <c r="M21" s="1605"/>
      <c r="N21" s="1605"/>
      <c r="O21" s="1605"/>
      <c r="P21" s="1605"/>
      <c r="Q21" s="1605"/>
      <c r="R21" s="1612"/>
    </row>
    <row r="22" spans="1:18" ht="25.5">
      <c r="A22" s="1611"/>
      <c r="B22" s="1613" t="s">
        <v>2673</v>
      </c>
      <c r="C22" s="1605"/>
      <c r="D22" s="1605"/>
      <c r="E22" s="1605"/>
      <c r="F22" s="1605"/>
      <c r="G22" s="1605"/>
      <c r="H22" s="1605"/>
      <c r="I22" s="1612"/>
      <c r="J22" s="1611"/>
      <c r="K22" s="1605"/>
      <c r="L22" s="1605"/>
      <c r="M22" s="1605"/>
      <c r="N22" s="1605"/>
      <c r="O22" s="1605"/>
      <c r="P22" s="1605"/>
      <c r="Q22" s="1605"/>
      <c r="R22" s="1612"/>
    </row>
    <row r="23" spans="1:18" ht="25.5">
      <c r="A23" s="1611"/>
      <c r="B23" s="1613" t="s">
        <v>2674</v>
      </c>
      <c r="C23" s="1605"/>
      <c r="D23" s="1605"/>
      <c r="E23" s="1605"/>
      <c r="F23" s="1605"/>
      <c r="G23" s="1605"/>
      <c r="H23" s="1605"/>
      <c r="I23" s="1612"/>
      <c r="J23" s="1611"/>
      <c r="K23" s="1605"/>
      <c r="L23" s="1605"/>
      <c r="M23" s="1605"/>
      <c r="N23" s="1605"/>
      <c r="O23" s="1605"/>
      <c r="P23" s="1605"/>
      <c r="Q23" s="1605"/>
      <c r="R23" s="1612"/>
    </row>
    <row r="24" spans="1:18" ht="25.5">
      <c r="A24" s="1615"/>
      <c r="B24" s="1616"/>
      <c r="C24" s="1616"/>
      <c r="D24" s="1616"/>
      <c r="E24" s="1616"/>
      <c r="F24" s="1616"/>
      <c r="G24" s="1616"/>
      <c r="H24" s="1616"/>
      <c r="I24" s="1617"/>
      <c r="J24" s="1611"/>
      <c r="K24" s="1605"/>
      <c r="L24" s="1605"/>
      <c r="M24" s="1605"/>
      <c r="N24" s="1605"/>
      <c r="O24" s="1605"/>
      <c r="P24" s="1605"/>
      <c r="Q24" s="1605"/>
      <c r="R24" s="1612"/>
    </row>
    <row r="25" spans="1:18" ht="28.5">
      <c r="A25" s="1608" t="s">
        <v>1026</v>
      </c>
      <c r="B25" s="1605"/>
      <c r="C25" s="1605"/>
      <c r="D25" s="1605"/>
      <c r="E25" s="1605"/>
      <c r="F25" s="1605"/>
      <c r="G25" s="1605"/>
      <c r="H25" s="1605"/>
      <c r="I25" s="1605"/>
      <c r="J25" s="1611"/>
      <c r="K25" s="1605"/>
      <c r="L25" s="1605"/>
      <c r="M25" s="1605"/>
      <c r="N25" s="1605"/>
      <c r="O25" s="1605"/>
      <c r="P25" s="1605"/>
      <c r="Q25" s="1605"/>
      <c r="R25" s="1612"/>
    </row>
    <row r="26" spans="1:18" ht="25.5">
      <c r="A26" s="1611"/>
      <c r="B26" s="1605"/>
      <c r="C26" s="1605"/>
      <c r="D26" s="1605"/>
      <c r="E26" s="1605"/>
      <c r="F26" s="1605"/>
      <c r="G26" s="1605"/>
      <c r="H26" s="1605"/>
      <c r="I26" s="1605"/>
      <c r="J26" s="1611"/>
      <c r="K26" s="1605"/>
      <c r="L26" s="1605"/>
      <c r="M26" s="1605"/>
      <c r="N26" s="1605"/>
      <c r="O26" s="1605"/>
      <c r="P26" s="1605"/>
      <c r="Q26" s="1605"/>
      <c r="R26" s="1612"/>
    </row>
    <row r="27" spans="1:18" ht="25.5">
      <c r="A27" s="1611"/>
      <c r="B27" s="1613" t="s">
        <v>1027</v>
      </c>
      <c r="C27" s="1605"/>
      <c r="D27" s="1605"/>
      <c r="E27" s="1605"/>
      <c r="F27" s="1605"/>
      <c r="G27" s="1605"/>
      <c r="H27" s="1605"/>
      <c r="I27" s="1605"/>
      <c r="J27" s="1611"/>
      <c r="K27" s="1605"/>
      <c r="L27" s="1605"/>
      <c r="M27" s="1605"/>
      <c r="N27" s="1605"/>
      <c r="O27" s="1605"/>
      <c r="P27" s="1605"/>
      <c r="Q27" s="1605"/>
      <c r="R27" s="1612"/>
    </row>
    <row r="28" spans="1:18" ht="25.5">
      <c r="A28" s="1611"/>
      <c r="B28" s="1613" t="s">
        <v>1028</v>
      </c>
      <c r="C28" s="1605"/>
      <c r="D28" s="1605"/>
      <c r="E28" s="1605"/>
      <c r="F28" s="1605"/>
      <c r="G28" s="1605"/>
      <c r="H28" s="1605"/>
      <c r="I28" s="1605"/>
      <c r="J28" s="1611"/>
      <c r="K28" s="1605"/>
      <c r="L28" s="1605"/>
      <c r="M28" s="1605"/>
      <c r="N28" s="1605"/>
      <c r="O28" s="1605"/>
      <c r="P28" s="1605"/>
      <c r="Q28" s="1605"/>
      <c r="R28" s="1612"/>
    </row>
    <row r="29" spans="1:18" ht="25.5">
      <c r="A29" s="1611"/>
      <c r="B29" s="1613" t="s">
        <v>1029</v>
      </c>
      <c r="C29" s="1605"/>
      <c r="D29" s="1605"/>
      <c r="E29" s="1605"/>
      <c r="F29" s="1605"/>
      <c r="G29" s="1605"/>
      <c r="H29" s="1605"/>
      <c r="I29" s="1605"/>
      <c r="J29" s="1611"/>
      <c r="K29" s="1605"/>
      <c r="L29" s="1605"/>
      <c r="M29" s="1605"/>
      <c r="N29" s="1605"/>
      <c r="O29" s="1605"/>
      <c r="P29" s="1605"/>
      <c r="Q29" s="1605"/>
      <c r="R29" s="1612"/>
    </row>
    <row r="30" spans="1:18" ht="25.5">
      <c r="A30" s="1615"/>
      <c r="B30" s="1616"/>
      <c r="C30" s="1616"/>
      <c r="D30" s="1616"/>
      <c r="E30" s="1616"/>
      <c r="F30" s="1616"/>
      <c r="G30" s="1616"/>
      <c r="H30" s="1616"/>
      <c r="I30" s="1616"/>
      <c r="J30" s="1615"/>
      <c r="K30" s="1616"/>
      <c r="L30" s="1616"/>
      <c r="M30" s="1616"/>
      <c r="N30" s="1616"/>
      <c r="O30" s="1616"/>
      <c r="P30" s="1616"/>
      <c r="Q30" s="1616"/>
      <c r="R30" s="1617"/>
    </row>
    <row r="31" spans="1:18" ht="25.5">
      <c r="A31" s="1605"/>
      <c r="B31" s="1605"/>
      <c r="C31" s="1605"/>
      <c r="D31" s="1605"/>
      <c r="E31" s="1605"/>
      <c r="F31" s="1605"/>
      <c r="G31" s="1605"/>
      <c r="H31" s="1605"/>
      <c r="I31" s="1605"/>
      <c r="J31" s="1605"/>
      <c r="K31" s="1605"/>
      <c r="L31" s="1605"/>
      <c r="M31" s="1605"/>
      <c r="N31" s="1605"/>
      <c r="O31" s="1605"/>
      <c r="P31" s="1605"/>
      <c r="Q31" s="1605"/>
      <c r="R31" s="1605"/>
    </row>
    <row r="32" spans="1:18" ht="31.5">
      <c r="A32" s="4339" t="s">
        <v>2675</v>
      </c>
      <c r="B32" s="4342"/>
      <c r="C32" s="4342"/>
      <c r="D32" s="4342"/>
      <c r="E32" s="4342"/>
      <c r="F32" s="4342"/>
      <c r="G32" s="4342"/>
      <c r="H32" s="4342"/>
      <c r="I32" s="4342"/>
      <c r="J32" s="4342"/>
      <c r="K32" s="4342"/>
      <c r="L32" s="4342"/>
      <c r="M32" s="4342"/>
      <c r="N32" s="4342"/>
      <c r="O32" s="4342"/>
      <c r="P32" s="4342"/>
      <c r="Q32" s="4342"/>
      <c r="R32" s="4343"/>
    </row>
    <row r="33" spans="1:18" ht="25.5">
      <c r="A33" s="1611"/>
      <c r="B33" s="1605"/>
      <c r="C33" s="1605"/>
      <c r="D33" s="1605"/>
      <c r="E33" s="1605"/>
      <c r="F33" s="1605"/>
      <c r="G33" s="1605"/>
      <c r="H33" s="1605"/>
      <c r="I33" s="1605"/>
      <c r="J33" s="1605"/>
      <c r="K33" s="1605"/>
      <c r="L33" s="1605"/>
      <c r="M33" s="1605"/>
      <c r="N33" s="1605"/>
      <c r="O33" s="1605"/>
      <c r="P33" s="1605"/>
      <c r="Q33" s="1605"/>
      <c r="R33" s="1612"/>
    </row>
    <row r="34" spans="1:18" ht="25.5">
      <c r="A34" s="1611"/>
      <c r="B34" s="1613" t="s">
        <v>1031</v>
      </c>
      <c r="C34" s="1605"/>
      <c r="D34" s="1605"/>
      <c r="E34" s="1605"/>
      <c r="F34" s="1605"/>
      <c r="G34" s="1605"/>
      <c r="H34" s="1605"/>
      <c r="I34" s="1605"/>
      <c r="J34" s="1605"/>
      <c r="K34" s="1605"/>
      <c r="L34" s="1605"/>
      <c r="M34" s="1605"/>
      <c r="N34" s="1605"/>
      <c r="O34" s="1605"/>
      <c r="P34" s="1605"/>
      <c r="Q34" s="1605"/>
      <c r="R34" s="1612"/>
    </row>
    <row r="35" spans="1:18" ht="25.5">
      <c r="A35" s="1611"/>
      <c r="B35" s="1613" t="s">
        <v>1032</v>
      </c>
      <c r="C35" s="1605"/>
      <c r="D35" s="1605"/>
      <c r="E35" s="1605"/>
      <c r="F35" s="1605"/>
      <c r="G35" s="1605"/>
      <c r="H35" s="1605"/>
      <c r="I35" s="1605"/>
      <c r="J35" s="1605"/>
      <c r="K35" s="1605"/>
      <c r="L35" s="1605"/>
      <c r="M35" s="1605"/>
      <c r="N35" s="1605"/>
      <c r="O35" s="1605"/>
      <c r="P35" s="1605"/>
      <c r="Q35" s="1605"/>
      <c r="R35" s="1612"/>
    </row>
    <row r="36" spans="1:18" ht="25.5">
      <c r="A36" s="1611"/>
      <c r="B36" s="1605"/>
      <c r="C36" s="1605"/>
      <c r="D36" s="1605"/>
      <c r="E36" s="1605"/>
      <c r="F36" s="1605"/>
      <c r="G36" s="1605"/>
      <c r="H36" s="1605"/>
      <c r="I36" s="1605"/>
      <c r="J36" s="1605"/>
      <c r="K36" s="1605"/>
      <c r="L36" s="1605"/>
      <c r="M36" s="1605"/>
      <c r="N36" s="1605"/>
      <c r="O36" s="1605"/>
      <c r="P36" s="1605"/>
      <c r="Q36" s="1605"/>
      <c r="R36" s="1612"/>
    </row>
    <row r="37" spans="1:18" ht="25.5">
      <c r="A37" s="1615"/>
      <c r="B37" s="1616"/>
      <c r="C37" s="1616"/>
      <c r="D37" s="1616"/>
      <c r="E37" s="1616"/>
      <c r="F37" s="1616"/>
      <c r="G37" s="1616"/>
      <c r="H37" s="1616"/>
      <c r="I37" s="1616"/>
      <c r="J37" s="1616"/>
      <c r="K37" s="1616"/>
      <c r="L37" s="1616"/>
      <c r="M37" s="1616"/>
      <c r="N37" s="1616"/>
      <c r="O37" s="1616"/>
      <c r="P37" s="1616"/>
      <c r="Q37" s="1616"/>
      <c r="R37" s="1617"/>
    </row>
    <row r="38" spans="1:18">
      <c r="A38" s="4344" t="s">
        <v>2676</v>
      </c>
      <c r="B38" s="4345"/>
      <c r="C38" s="4345"/>
      <c r="D38" s="4346"/>
      <c r="E38" s="4350"/>
      <c r="F38" s="4351"/>
      <c r="G38" s="4351"/>
      <c r="H38" s="4351"/>
      <c r="I38" s="4351"/>
      <c r="J38" s="4351"/>
      <c r="K38" s="4351"/>
      <c r="L38" s="4351"/>
      <c r="M38" s="4351"/>
      <c r="N38" s="4351"/>
      <c r="O38" s="4351"/>
      <c r="P38" s="4351"/>
      <c r="Q38" s="4351"/>
      <c r="R38" s="4352"/>
    </row>
    <row r="39" spans="1:18">
      <c r="A39" s="4347"/>
      <c r="B39" s="4348"/>
      <c r="C39" s="4348"/>
      <c r="D39" s="4349"/>
      <c r="E39" s="4353"/>
      <c r="F39" s="4354"/>
      <c r="G39" s="4354"/>
      <c r="H39" s="4354"/>
      <c r="I39" s="4354"/>
      <c r="J39" s="4354"/>
      <c r="K39" s="4354"/>
      <c r="L39" s="4354"/>
      <c r="M39" s="4354"/>
      <c r="N39" s="4354"/>
      <c r="O39" s="4354"/>
      <c r="P39" s="4354"/>
      <c r="Q39" s="4354"/>
      <c r="R39" s="4355"/>
    </row>
    <row r="40" spans="1:18" ht="25.5">
      <c r="A40" s="1605"/>
      <c r="B40" s="1605"/>
      <c r="C40" s="1605"/>
      <c r="D40" s="1605"/>
      <c r="E40" s="1605"/>
      <c r="F40" s="1605"/>
      <c r="G40" s="1605"/>
      <c r="H40" s="1605"/>
      <c r="I40" s="1605"/>
      <c r="J40" s="1605"/>
      <c r="K40" s="1605"/>
      <c r="L40" s="1605"/>
      <c r="M40" s="1605"/>
      <c r="N40" s="1605"/>
      <c r="O40" s="1605"/>
      <c r="P40" s="1605"/>
      <c r="Q40" s="1605"/>
      <c r="R40" s="1605"/>
    </row>
    <row r="41" spans="1:18" ht="31.5">
      <c r="A41" s="4339" t="s">
        <v>2677</v>
      </c>
      <c r="B41" s="4342"/>
      <c r="C41" s="4342"/>
      <c r="D41" s="4342"/>
      <c r="E41" s="4342"/>
      <c r="F41" s="4342"/>
      <c r="G41" s="4342"/>
      <c r="H41" s="4342"/>
      <c r="I41" s="4342"/>
      <c r="J41" s="4342"/>
      <c r="K41" s="4342"/>
      <c r="L41" s="4342"/>
      <c r="M41" s="4342"/>
      <c r="N41" s="4342"/>
      <c r="O41" s="4342"/>
      <c r="P41" s="4342"/>
      <c r="Q41" s="4342"/>
      <c r="R41" s="4343"/>
    </row>
    <row r="42" spans="1:18" ht="25.5">
      <c r="A42" s="1611"/>
      <c r="B42" s="1605"/>
      <c r="C42" s="1605"/>
      <c r="D42" s="1605"/>
      <c r="E42" s="1605"/>
      <c r="F42" s="1605"/>
      <c r="G42" s="1605"/>
      <c r="H42" s="1605"/>
      <c r="I42" s="1605"/>
      <c r="J42" s="1605"/>
      <c r="K42" s="1605"/>
      <c r="L42" s="1605"/>
      <c r="M42" s="1605"/>
      <c r="N42" s="1605"/>
      <c r="O42" s="1605"/>
      <c r="P42" s="1605"/>
      <c r="Q42" s="1605"/>
      <c r="R42" s="1612"/>
    </row>
    <row r="43" spans="1:18" ht="25.5">
      <c r="A43" s="4335" t="s">
        <v>2678</v>
      </c>
      <c r="B43" s="4336"/>
      <c r="C43" s="4336"/>
      <c r="D43" s="4336"/>
      <c r="E43" s="4336"/>
      <c r="F43" s="4336"/>
      <c r="G43" s="4336"/>
      <c r="H43" s="4336"/>
      <c r="I43" s="4336"/>
      <c r="J43" s="4336"/>
      <c r="K43" s="4336"/>
      <c r="L43" s="4336"/>
      <c r="M43" s="4336"/>
      <c r="N43" s="4336"/>
      <c r="O43" s="4336"/>
      <c r="P43" s="4336"/>
      <c r="Q43" s="4336"/>
      <c r="R43" s="4337"/>
    </row>
    <row r="44" spans="1:18" ht="25.5">
      <c r="A44" s="1611"/>
      <c r="B44" s="1613"/>
      <c r="C44" s="1605"/>
      <c r="D44" s="1605"/>
      <c r="E44" s="1605"/>
      <c r="F44" s="1605"/>
      <c r="G44" s="1605"/>
      <c r="H44" s="1605"/>
      <c r="I44" s="1605"/>
      <c r="J44" s="1605"/>
      <c r="K44" s="1605"/>
      <c r="L44" s="1605"/>
      <c r="M44" s="1605"/>
      <c r="N44" s="1605"/>
      <c r="O44" s="1605"/>
      <c r="P44" s="1605"/>
      <c r="Q44" s="1605"/>
      <c r="R44" s="1612"/>
    </row>
    <row r="45" spans="1:18" ht="25.5">
      <c r="A45" s="1611"/>
      <c r="B45" s="1605"/>
      <c r="C45" s="1605"/>
      <c r="D45" s="1605"/>
      <c r="E45" s="1605"/>
      <c r="F45" s="1605"/>
      <c r="G45" s="1605"/>
      <c r="H45" s="1605"/>
      <c r="I45" s="1605"/>
      <c r="J45" s="1605"/>
      <c r="K45" s="1605"/>
      <c r="L45" s="1605"/>
      <c r="M45" s="1605"/>
      <c r="N45" s="1605"/>
      <c r="O45" s="1605"/>
      <c r="P45" s="1605"/>
      <c r="Q45" s="1605"/>
      <c r="R45" s="1612"/>
    </row>
    <row r="46" spans="1:18" ht="25.5">
      <c r="A46" s="1615"/>
      <c r="B46" s="1616"/>
      <c r="C46" s="1616"/>
      <c r="D46" s="1616"/>
      <c r="E46" s="1616"/>
      <c r="F46" s="1616"/>
      <c r="G46" s="1616"/>
      <c r="H46" s="1616"/>
      <c r="I46" s="1616"/>
      <c r="J46" s="1616"/>
      <c r="K46" s="1616"/>
      <c r="L46" s="1616"/>
      <c r="M46" s="1616"/>
      <c r="N46" s="1616"/>
      <c r="O46" s="1616"/>
      <c r="P46" s="1616"/>
      <c r="Q46" s="1616"/>
      <c r="R46" s="1617"/>
    </row>
  </sheetData>
  <mergeCells count="20">
    <mergeCell ref="A43:R43"/>
    <mergeCell ref="A9:B9"/>
    <mergeCell ref="C9:H9"/>
    <mergeCell ref="J9:K9"/>
    <mergeCell ref="L9:R9"/>
    <mergeCell ref="A10:B10"/>
    <mergeCell ref="C10:H10"/>
    <mergeCell ref="J10:K10"/>
    <mergeCell ref="L10:R10"/>
    <mergeCell ref="A12:R12"/>
    <mergeCell ref="A32:R32"/>
    <mergeCell ref="A38:D39"/>
    <mergeCell ref="E38:R39"/>
    <mergeCell ref="A41:R41"/>
    <mergeCell ref="P3:R3"/>
    <mergeCell ref="A6:R6"/>
    <mergeCell ref="A8:B8"/>
    <mergeCell ref="C8:H8"/>
    <mergeCell ref="J8:K8"/>
    <mergeCell ref="L8:R8"/>
  </mergeCells>
  <phoneticPr fontId="7"/>
  <hyperlinks>
    <hyperlink ref="A1" location="目次!A1" display="目次へ" xr:uid="{00000000-0004-0000-4700-000000000000}"/>
  </hyperlinks>
  <pageMargins left="0.7" right="0.7" top="0.75" bottom="0.75" header="0.3" footer="0.3"/>
  <pageSetup paperSize="9" scale="55"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4"/>
  </sheetPr>
  <dimension ref="A1:AL16"/>
  <sheetViews>
    <sheetView view="pageBreakPreview" zoomScaleNormal="120" zoomScaleSheetLayoutView="100" workbookViewId="0">
      <selection sqref="A1:F1"/>
    </sheetView>
  </sheetViews>
  <sheetFormatPr defaultColWidth="2.26953125" defaultRowHeight="13"/>
  <cols>
    <col min="1" max="1" width="1.08984375" style="241" customWidth="1"/>
    <col min="2" max="2" width="2.26953125" style="242" customWidth="1"/>
    <col min="3" max="5" width="2.26953125" style="241"/>
    <col min="6" max="6" width="2.453125" style="241" bestFit="1" customWidth="1"/>
    <col min="7" max="10" width="2.26953125" style="241"/>
    <col min="11" max="11" width="5" style="241" customWidth="1"/>
    <col min="12" max="20" width="2.26953125" style="241"/>
    <col min="21" max="21" width="2.453125" style="241" bestFit="1" customWidth="1"/>
    <col min="22" max="26" width="2.26953125" style="241"/>
    <col min="27" max="37" width="2.7265625" style="241" customWidth="1"/>
    <col min="38" max="38" width="0.90625" style="241" customWidth="1"/>
    <col min="39" max="255" width="2.26953125" style="241"/>
    <col min="256" max="256" width="1.08984375" style="241" customWidth="1"/>
    <col min="257" max="260" width="2.26953125" style="241"/>
    <col min="261" max="261" width="2.453125" style="241" bestFit="1" customWidth="1"/>
    <col min="262" max="275" width="2.26953125" style="241"/>
    <col min="276" max="276" width="2.453125" style="241" bestFit="1" customWidth="1"/>
    <col min="277" max="281" width="2.26953125" style="241"/>
    <col min="282" max="293" width="2.7265625" style="241" customWidth="1"/>
    <col min="294" max="511" width="2.26953125" style="241"/>
    <col min="512" max="512" width="1.08984375" style="241" customWidth="1"/>
    <col min="513" max="516" width="2.26953125" style="241"/>
    <col min="517" max="517" width="2.453125" style="241" bestFit="1" customWidth="1"/>
    <col min="518" max="531" width="2.26953125" style="241"/>
    <col min="532" max="532" width="2.453125" style="241" bestFit="1" customWidth="1"/>
    <col min="533" max="537" width="2.26953125" style="241"/>
    <col min="538" max="549" width="2.7265625" style="241" customWidth="1"/>
    <col min="550" max="767" width="2.26953125" style="241"/>
    <col min="768" max="768" width="1.08984375" style="241" customWidth="1"/>
    <col min="769" max="772" width="2.26953125" style="241"/>
    <col min="773" max="773" width="2.453125" style="241" bestFit="1" customWidth="1"/>
    <col min="774" max="787" width="2.26953125" style="241"/>
    <col min="788" max="788" width="2.453125" style="241" bestFit="1" customWidth="1"/>
    <col min="789" max="793" width="2.26953125" style="241"/>
    <col min="794" max="805" width="2.7265625" style="241" customWidth="1"/>
    <col min="806" max="1023" width="2.26953125" style="241"/>
    <col min="1024" max="1024" width="1.08984375" style="241" customWidth="1"/>
    <col min="1025" max="1028" width="2.26953125" style="241"/>
    <col min="1029" max="1029" width="2.453125" style="241" bestFit="1" customWidth="1"/>
    <col min="1030" max="1043" width="2.26953125" style="241"/>
    <col min="1044" max="1044" width="2.453125" style="241" bestFit="1" customWidth="1"/>
    <col min="1045" max="1049" width="2.26953125" style="241"/>
    <col min="1050" max="1061" width="2.7265625" style="241" customWidth="1"/>
    <col min="1062" max="1279" width="2.26953125" style="241"/>
    <col min="1280" max="1280" width="1.08984375" style="241" customWidth="1"/>
    <col min="1281" max="1284" width="2.26953125" style="241"/>
    <col min="1285" max="1285" width="2.453125" style="241" bestFit="1" customWidth="1"/>
    <col min="1286" max="1299" width="2.26953125" style="241"/>
    <col min="1300" max="1300" width="2.453125" style="241" bestFit="1" customWidth="1"/>
    <col min="1301" max="1305" width="2.26953125" style="241"/>
    <col min="1306" max="1317" width="2.7265625" style="241" customWidth="1"/>
    <col min="1318" max="1535" width="2.26953125" style="241"/>
    <col min="1536" max="1536" width="1.08984375" style="241" customWidth="1"/>
    <col min="1537" max="1540" width="2.26953125" style="241"/>
    <col min="1541" max="1541" width="2.453125" style="241" bestFit="1" customWidth="1"/>
    <col min="1542" max="1555" width="2.26953125" style="241"/>
    <col min="1556" max="1556" width="2.453125" style="241" bestFit="1" customWidth="1"/>
    <col min="1557" max="1561" width="2.26953125" style="241"/>
    <col min="1562" max="1573" width="2.7265625" style="241" customWidth="1"/>
    <col min="1574" max="1791" width="2.26953125" style="241"/>
    <col min="1792" max="1792" width="1.08984375" style="241" customWidth="1"/>
    <col min="1793" max="1796" width="2.26953125" style="241"/>
    <col min="1797" max="1797" width="2.453125" style="241" bestFit="1" customWidth="1"/>
    <col min="1798" max="1811" width="2.26953125" style="241"/>
    <col min="1812" max="1812" width="2.453125" style="241" bestFit="1" customWidth="1"/>
    <col min="1813" max="1817" width="2.26953125" style="241"/>
    <col min="1818" max="1829" width="2.7265625" style="241" customWidth="1"/>
    <col min="1830" max="2047" width="2.26953125" style="241"/>
    <col min="2048" max="2048" width="1.08984375" style="241" customWidth="1"/>
    <col min="2049" max="2052" width="2.26953125" style="241"/>
    <col min="2053" max="2053" width="2.453125" style="241" bestFit="1" customWidth="1"/>
    <col min="2054" max="2067" width="2.26953125" style="241"/>
    <col min="2068" max="2068" width="2.453125" style="241" bestFit="1" customWidth="1"/>
    <col min="2069" max="2073" width="2.26953125" style="241"/>
    <col min="2074" max="2085" width="2.7265625" style="241" customWidth="1"/>
    <col min="2086" max="2303" width="2.26953125" style="241"/>
    <col min="2304" max="2304" width="1.08984375" style="241" customWidth="1"/>
    <col min="2305" max="2308" width="2.26953125" style="241"/>
    <col min="2309" max="2309" width="2.453125" style="241" bestFit="1" customWidth="1"/>
    <col min="2310" max="2323" width="2.26953125" style="241"/>
    <col min="2324" max="2324" width="2.453125" style="241" bestFit="1" customWidth="1"/>
    <col min="2325" max="2329" width="2.26953125" style="241"/>
    <col min="2330" max="2341" width="2.7265625" style="241" customWidth="1"/>
    <col min="2342" max="2559" width="2.26953125" style="241"/>
    <col min="2560" max="2560" width="1.08984375" style="241" customWidth="1"/>
    <col min="2561" max="2564" width="2.26953125" style="241"/>
    <col min="2565" max="2565" width="2.453125" style="241" bestFit="1" customWidth="1"/>
    <col min="2566" max="2579" width="2.26953125" style="241"/>
    <col min="2580" max="2580" width="2.453125" style="241" bestFit="1" customWidth="1"/>
    <col min="2581" max="2585" width="2.26953125" style="241"/>
    <col min="2586" max="2597" width="2.7265625" style="241" customWidth="1"/>
    <col min="2598" max="2815" width="2.26953125" style="241"/>
    <col min="2816" max="2816" width="1.08984375" style="241" customWidth="1"/>
    <col min="2817" max="2820" width="2.26953125" style="241"/>
    <col min="2821" max="2821" width="2.453125" style="241" bestFit="1" customWidth="1"/>
    <col min="2822" max="2835" width="2.26953125" style="241"/>
    <col min="2836" max="2836" width="2.453125" style="241" bestFit="1" customWidth="1"/>
    <col min="2837" max="2841" width="2.26953125" style="241"/>
    <col min="2842" max="2853" width="2.7265625" style="241" customWidth="1"/>
    <col min="2854" max="3071" width="2.26953125" style="241"/>
    <col min="3072" max="3072" width="1.08984375" style="241" customWidth="1"/>
    <col min="3073" max="3076" width="2.26953125" style="241"/>
    <col min="3077" max="3077" width="2.453125" style="241" bestFit="1" customWidth="1"/>
    <col min="3078" max="3091" width="2.26953125" style="241"/>
    <col min="3092" max="3092" width="2.453125" style="241" bestFit="1" customWidth="1"/>
    <col min="3093" max="3097" width="2.26953125" style="241"/>
    <col min="3098" max="3109" width="2.7265625" style="241" customWidth="1"/>
    <col min="3110" max="3327" width="2.26953125" style="241"/>
    <col min="3328" max="3328" width="1.08984375" style="241" customWidth="1"/>
    <col min="3329" max="3332" width="2.26953125" style="241"/>
    <col min="3333" max="3333" width="2.453125" style="241" bestFit="1" customWidth="1"/>
    <col min="3334" max="3347" width="2.26953125" style="241"/>
    <col min="3348" max="3348" width="2.453125" style="241" bestFit="1" customWidth="1"/>
    <col min="3349" max="3353" width="2.26953125" style="241"/>
    <col min="3354" max="3365" width="2.7265625" style="241" customWidth="1"/>
    <col min="3366" max="3583" width="2.26953125" style="241"/>
    <col min="3584" max="3584" width="1.08984375" style="241" customWidth="1"/>
    <col min="3585" max="3588" width="2.26953125" style="241"/>
    <col min="3589" max="3589" width="2.453125" style="241" bestFit="1" customWidth="1"/>
    <col min="3590" max="3603" width="2.26953125" style="241"/>
    <col min="3604" max="3604" width="2.453125" style="241" bestFit="1" customWidth="1"/>
    <col min="3605" max="3609" width="2.26953125" style="241"/>
    <col min="3610" max="3621" width="2.7265625" style="241" customWidth="1"/>
    <col min="3622" max="3839" width="2.26953125" style="241"/>
    <col min="3840" max="3840" width="1.08984375" style="241" customWidth="1"/>
    <col min="3841" max="3844" width="2.26953125" style="241"/>
    <col min="3845" max="3845" width="2.453125" style="241" bestFit="1" customWidth="1"/>
    <col min="3846" max="3859" width="2.26953125" style="241"/>
    <col min="3860" max="3860" width="2.453125" style="241" bestFit="1" customWidth="1"/>
    <col min="3861" max="3865" width="2.26953125" style="241"/>
    <col min="3866" max="3877" width="2.7265625" style="241" customWidth="1"/>
    <col min="3878" max="4095" width="2.26953125" style="241"/>
    <col min="4096" max="4096" width="1.08984375" style="241" customWidth="1"/>
    <col min="4097" max="4100" width="2.26953125" style="241"/>
    <col min="4101" max="4101" width="2.453125" style="241" bestFit="1" customWidth="1"/>
    <col min="4102" max="4115" width="2.26953125" style="241"/>
    <col min="4116" max="4116" width="2.453125" style="241" bestFit="1" customWidth="1"/>
    <col min="4117" max="4121" width="2.26953125" style="241"/>
    <col min="4122" max="4133" width="2.7265625" style="241" customWidth="1"/>
    <col min="4134" max="4351" width="2.26953125" style="241"/>
    <col min="4352" max="4352" width="1.08984375" style="241" customWidth="1"/>
    <col min="4353" max="4356" width="2.26953125" style="241"/>
    <col min="4357" max="4357" width="2.453125" style="241" bestFit="1" customWidth="1"/>
    <col min="4358" max="4371" width="2.26953125" style="241"/>
    <col min="4372" max="4372" width="2.453125" style="241" bestFit="1" customWidth="1"/>
    <col min="4373" max="4377" width="2.26953125" style="241"/>
    <col min="4378" max="4389" width="2.7265625" style="241" customWidth="1"/>
    <col min="4390" max="4607" width="2.26953125" style="241"/>
    <col min="4608" max="4608" width="1.08984375" style="241" customWidth="1"/>
    <col min="4609" max="4612" width="2.26953125" style="241"/>
    <col min="4613" max="4613" width="2.453125" style="241" bestFit="1" customWidth="1"/>
    <col min="4614" max="4627" width="2.26953125" style="241"/>
    <col min="4628" max="4628" width="2.453125" style="241" bestFit="1" customWidth="1"/>
    <col min="4629" max="4633" width="2.26953125" style="241"/>
    <col min="4634" max="4645" width="2.7265625" style="241" customWidth="1"/>
    <col min="4646" max="4863" width="2.26953125" style="241"/>
    <col min="4864" max="4864" width="1.08984375" style="241" customWidth="1"/>
    <col min="4865" max="4868" width="2.26953125" style="241"/>
    <col min="4869" max="4869" width="2.453125" style="241" bestFit="1" customWidth="1"/>
    <col min="4870" max="4883" width="2.26953125" style="241"/>
    <col min="4884" max="4884" width="2.453125" style="241" bestFit="1" customWidth="1"/>
    <col min="4885" max="4889" width="2.26953125" style="241"/>
    <col min="4890" max="4901" width="2.7265625" style="241" customWidth="1"/>
    <col min="4902" max="5119" width="2.26953125" style="241"/>
    <col min="5120" max="5120" width="1.08984375" style="241" customWidth="1"/>
    <col min="5121" max="5124" width="2.26953125" style="241"/>
    <col min="5125" max="5125" width="2.453125" style="241" bestFit="1" customWidth="1"/>
    <col min="5126" max="5139" width="2.26953125" style="241"/>
    <col min="5140" max="5140" width="2.453125" style="241" bestFit="1" customWidth="1"/>
    <col min="5141" max="5145" width="2.26953125" style="241"/>
    <col min="5146" max="5157" width="2.7265625" style="241" customWidth="1"/>
    <col min="5158" max="5375" width="2.26953125" style="241"/>
    <col min="5376" max="5376" width="1.08984375" style="241" customWidth="1"/>
    <col min="5377" max="5380" width="2.26953125" style="241"/>
    <col min="5381" max="5381" width="2.453125" style="241" bestFit="1" customWidth="1"/>
    <col min="5382" max="5395" width="2.26953125" style="241"/>
    <col min="5396" max="5396" width="2.453125" style="241" bestFit="1" customWidth="1"/>
    <col min="5397" max="5401" width="2.26953125" style="241"/>
    <col min="5402" max="5413" width="2.7265625" style="241" customWidth="1"/>
    <col min="5414" max="5631" width="2.26953125" style="241"/>
    <col min="5632" max="5632" width="1.08984375" style="241" customWidth="1"/>
    <col min="5633" max="5636" width="2.26953125" style="241"/>
    <col min="5637" max="5637" width="2.453125" style="241" bestFit="1" customWidth="1"/>
    <col min="5638" max="5651" width="2.26953125" style="241"/>
    <col min="5652" max="5652" width="2.453125" style="241" bestFit="1" customWidth="1"/>
    <col min="5653" max="5657" width="2.26953125" style="241"/>
    <col min="5658" max="5669" width="2.7265625" style="241" customWidth="1"/>
    <col min="5670" max="5887" width="2.26953125" style="241"/>
    <col min="5888" max="5888" width="1.08984375" style="241" customWidth="1"/>
    <col min="5889" max="5892" width="2.26953125" style="241"/>
    <col min="5893" max="5893" width="2.453125" style="241" bestFit="1" customWidth="1"/>
    <col min="5894" max="5907" width="2.26953125" style="241"/>
    <col min="5908" max="5908" width="2.453125" style="241" bestFit="1" customWidth="1"/>
    <col min="5909" max="5913" width="2.26953125" style="241"/>
    <col min="5914" max="5925" width="2.7265625" style="241" customWidth="1"/>
    <col min="5926" max="6143" width="2.26953125" style="241"/>
    <col min="6144" max="6144" width="1.08984375" style="241" customWidth="1"/>
    <col min="6145" max="6148" width="2.26953125" style="241"/>
    <col min="6149" max="6149" width="2.453125" style="241" bestFit="1" customWidth="1"/>
    <col min="6150" max="6163" width="2.26953125" style="241"/>
    <col min="6164" max="6164" width="2.453125" style="241" bestFit="1" customWidth="1"/>
    <col min="6165" max="6169" width="2.26953125" style="241"/>
    <col min="6170" max="6181" width="2.7265625" style="241" customWidth="1"/>
    <col min="6182" max="6399" width="2.26953125" style="241"/>
    <col min="6400" max="6400" width="1.08984375" style="241" customWidth="1"/>
    <col min="6401" max="6404" width="2.26953125" style="241"/>
    <col min="6405" max="6405" width="2.453125" style="241" bestFit="1" customWidth="1"/>
    <col min="6406" max="6419" width="2.26953125" style="241"/>
    <col min="6420" max="6420" width="2.453125" style="241" bestFit="1" customWidth="1"/>
    <col min="6421" max="6425" width="2.26953125" style="241"/>
    <col min="6426" max="6437" width="2.7265625" style="241" customWidth="1"/>
    <col min="6438" max="6655" width="2.26953125" style="241"/>
    <col min="6656" max="6656" width="1.08984375" style="241" customWidth="1"/>
    <col min="6657" max="6660" width="2.26953125" style="241"/>
    <col min="6661" max="6661" width="2.453125" style="241" bestFit="1" customWidth="1"/>
    <col min="6662" max="6675" width="2.26953125" style="241"/>
    <col min="6676" max="6676" width="2.453125" style="241" bestFit="1" customWidth="1"/>
    <col min="6677" max="6681" width="2.26953125" style="241"/>
    <col min="6682" max="6693" width="2.7265625" style="241" customWidth="1"/>
    <col min="6694" max="6911" width="2.26953125" style="241"/>
    <col min="6912" max="6912" width="1.08984375" style="241" customWidth="1"/>
    <col min="6913" max="6916" width="2.26953125" style="241"/>
    <col min="6917" max="6917" width="2.453125" style="241" bestFit="1" customWidth="1"/>
    <col min="6918" max="6931" width="2.26953125" style="241"/>
    <col min="6932" max="6932" width="2.453125" style="241" bestFit="1" customWidth="1"/>
    <col min="6933" max="6937" width="2.26953125" style="241"/>
    <col min="6938" max="6949" width="2.7265625" style="241" customWidth="1"/>
    <col min="6950" max="7167" width="2.26953125" style="241"/>
    <col min="7168" max="7168" width="1.08984375" style="241" customWidth="1"/>
    <col min="7169" max="7172" width="2.26953125" style="241"/>
    <col min="7173" max="7173" width="2.453125" style="241" bestFit="1" customWidth="1"/>
    <col min="7174" max="7187" width="2.26953125" style="241"/>
    <col min="7188" max="7188" width="2.453125" style="241" bestFit="1" customWidth="1"/>
    <col min="7189" max="7193" width="2.26953125" style="241"/>
    <col min="7194" max="7205" width="2.7265625" style="241" customWidth="1"/>
    <col min="7206" max="7423" width="2.26953125" style="241"/>
    <col min="7424" max="7424" width="1.08984375" style="241" customWidth="1"/>
    <col min="7425" max="7428" width="2.26953125" style="241"/>
    <col min="7429" max="7429" width="2.453125" style="241" bestFit="1" customWidth="1"/>
    <col min="7430" max="7443" width="2.26953125" style="241"/>
    <col min="7444" max="7444" width="2.453125" style="241" bestFit="1" customWidth="1"/>
    <col min="7445" max="7449" width="2.26953125" style="241"/>
    <col min="7450" max="7461" width="2.7265625" style="241" customWidth="1"/>
    <col min="7462" max="7679" width="2.26953125" style="241"/>
    <col min="7680" max="7680" width="1.08984375" style="241" customWidth="1"/>
    <col min="7681" max="7684" width="2.26953125" style="241"/>
    <col min="7685" max="7685" width="2.453125" style="241" bestFit="1" customWidth="1"/>
    <col min="7686" max="7699" width="2.26953125" style="241"/>
    <col min="7700" max="7700" width="2.453125" style="241" bestFit="1" customWidth="1"/>
    <col min="7701" max="7705" width="2.26953125" style="241"/>
    <col min="7706" max="7717" width="2.7265625" style="241" customWidth="1"/>
    <col min="7718" max="7935" width="2.26953125" style="241"/>
    <col min="7936" max="7936" width="1.08984375" style="241" customWidth="1"/>
    <col min="7937" max="7940" width="2.26953125" style="241"/>
    <col min="7941" max="7941" width="2.453125" style="241" bestFit="1" customWidth="1"/>
    <col min="7942" max="7955" width="2.26953125" style="241"/>
    <col min="7956" max="7956" width="2.453125" style="241" bestFit="1" customWidth="1"/>
    <col min="7957" max="7961" width="2.26953125" style="241"/>
    <col min="7962" max="7973" width="2.7265625" style="241" customWidth="1"/>
    <col min="7974" max="8191" width="2.26953125" style="241"/>
    <col min="8192" max="8192" width="1.08984375" style="241" customWidth="1"/>
    <col min="8193" max="8196" width="2.26953125" style="241"/>
    <col min="8197" max="8197" width="2.453125" style="241" bestFit="1" customWidth="1"/>
    <col min="8198" max="8211" width="2.26953125" style="241"/>
    <col min="8212" max="8212" width="2.453125" style="241" bestFit="1" customWidth="1"/>
    <col min="8213" max="8217" width="2.26953125" style="241"/>
    <col min="8218" max="8229" width="2.7265625" style="241" customWidth="1"/>
    <col min="8230" max="8447" width="2.26953125" style="241"/>
    <col min="8448" max="8448" width="1.08984375" style="241" customWidth="1"/>
    <col min="8449" max="8452" width="2.26953125" style="241"/>
    <col min="8453" max="8453" width="2.453125" style="241" bestFit="1" customWidth="1"/>
    <col min="8454" max="8467" width="2.26953125" style="241"/>
    <col min="8468" max="8468" width="2.453125" style="241" bestFit="1" customWidth="1"/>
    <col min="8469" max="8473" width="2.26953125" style="241"/>
    <col min="8474" max="8485" width="2.7265625" style="241" customWidth="1"/>
    <col min="8486" max="8703" width="2.26953125" style="241"/>
    <col min="8704" max="8704" width="1.08984375" style="241" customWidth="1"/>
    <col min="8705" max="8708" width="2.26953125" style="241"/>
    <col min="8709" max="8709" width="2.453125" style="241" bestFit="1" customWidth="1"/>
    <col min="8710" max="8723" width="2.26953125" style="241"/>
    <col min="8724" max="8724" width="2.453125" style="241" bestFit="1" customWidth="1"/>
    <col min="8725" max="8729" width="2.26953125" style="241"/>
    <col min="8730" max="8741" width="2.7265625" style="241" customWidth="1"/>
    <col min="8742" max="8959" width="2.26953125" style="241"/>
    <col min="8960" max="8960" width="1.08984375" style="241" customWidth="1"/>
    <col min="8961" max="8964" width="2.26953125" style="241"/>
    <col min="8965" max="8965" width="2.453125" style="241" bestFit="1" customWidth="1"/>
    <col min="8966" max="8979" width="2.26953125" style="241"/>
    <col min="8980" max="8980" width="2.453125" style="241" bestFit="1" customWidth="1"/>
    <col min="8981" max="8985" width="2.26953125" style="241"/>
    <col min="8986" max="8997" width="2.7265625" style="241" customWidth="1"/>
    <col min="8998" max="9215" width="2.26953125" style="241"/>
    <col min="9216" max="9216" width="1.08984375" style="241" customWidth="1"/>
    <col min="9217" max="9220" width="2.26953125" style="241"/>
    <col min="9221" max="9221" width="2.453125" style="241" bestFit="1" customWidth="1"/>
    <col min="9222" max="9235" width="2.26953125" style="241"/>
    <col min="9236" max="9236" width="2.453125" style="241" bestFit="1" customWidth="1"/>
    <col min="9237" max="9241" width="2.26953125" style="241"/>
    <col min="9242" max="9253" width="2.7265625" style="241" customWidth="1"/>
    <col min="9254" max="9471" width="2.26953125" style="241"/>
    <col min="9472" max="9472" width="1.08984375" style="241" customWidth="1"/>
    <col min="9473" max="9476" width="2.26953125" style="241"/>
    <col min="9477" max="9477" width="2.453125" style="241" bestFit="1" customWidth="1"/>
    <col min="9478" max="9491" width="2.26953125" style="241"/>
    <col min="9492" max="9492" width="2.453125" style="241" bestFit="1" customWidth="1"/>
    <col min="9493" max="9497" width="2.26953125" style="241"/>
    <col min="9498" max="9509" width="2.7265625" style="241" customWidth="1"/>
    <col min="9510" max="9727" width="2.26953125" style="241"/>
    <col min="9728" max="9728" width="1.08984375" style="241" customWidth="1"/>
    <col min="9729" max="9732" width="2.26953125" style="241"/>
    <col min="9733" max="9733" width="2.453125" style="241" bestFit="1" customWidth="1"/>
    <col min="9734" max="9747" width="2.26953125" style="241"/>
    <col min="9748" max="9748" width="2.453125" style="241" bestFit="1" customWidth="1"/>
    <col min="9749" max="9753" width="2.26953125" style="241"/>
    <col min="9754" max="9765" width="2.7265625" style="241" customWidth="1"/>
    <col min="9766" max="9983" width="2.26953125" style="241"/>
    <col min="9984" max="9984" width="1.08984375" style="241" customWidth="1"/>
    <col min="9985" max="9988" width="2.26953125" style="241"/>
    <col min="9989" max="9989" width="2.453125" style="241" bestFit="1" customWidth="1"/>
    <col min="9990" max="10003" width="2.26953125" style="241"/>
    <col min="10004" max="10004" width="2.453125" style="241" bestFit="1" customWidth="1"/>
    <col min="10005" max="10009" width="2.26953125" style="241"/>
    <col min="10010" max="10021" width="2.7265625" style="241" customWidth="1"/>
    <col min="10022" max="10239" width="2.26953125" style="241"/>
    <col min="10240" max="10240" width="1.08984375" style="241" customWidth="1"/>
    <col min="10241" max="10244" width="2.26953125" style="241"/>
    <col min="10245" max="10245" width="2.453125" style="241" bestFit="1" customWidth="1"/>
    <col min="10246" max="10259" width="2.26953125" style="241"/>
    <col min="10260" max="10260" width="2.453125" style="241" bestFit="1" customWidth="1"/>
    <col min="10261" max="10265" width="2.26953125" style="241"/>
    <col min="10266" max="10277" width="2.7265625" style="241" customWidth="1"/>
    <col min="10278" max="10495" width="2.26953125" style="241"/>
    <col min="10496" max="10496" width="1.08984375" style="241" customWidth="1"/>
    <col min="10497" max="10500" width="2.26953125" style="241"/>
    <col min="10501" max="10501" width="2.453125" style="241" bestFit="1" customWidth="1"/>
    <col min="10502" max="10515" width="2.26953125" style="241"/>
    <col min="10516" max="10516" width="2.453125" style="241" bestFit="1" customWidth="1"/>
    <col min="10517" max="10521" width="2.26953125" style="241"/>
    <col min="10522" max="10533" width="2.7265625" style="241" customWidth="1"/>
    <col min="10534" max="10751" width="2.26953125" style="241"/>
    <col min="10752" max="10752" width="1.08984375" style="241" customWidth="1"/>
    <col min="10753" max="10756" width="2.26953125" style="241"/>
    <col min="10757" max="10757" width="2.453125" style="241" bestFit="1" customWidth="1"/>
    <col min="10758" max="10771" width="2.26953125" style="241"/>
    <col min="10772" max="10772" width="2.453125" style="241" bestFit="1" customWidth="1"/>
    <col min="10773" max="10777" width="2.26953125" style="241"/>
    <col min="10778" max="10789" width="2.7265625" style="241" customWidth="1"/>
    <col min="10790" max="11007" width="2.26953125" style="241"/>
    <col min="11008" max="11008" width="1.08984375" style="241" customWidth="1"/>
    <col min="11009" max="11012" width="2.26953125" style="241"/>
    <col min="11013" max="11013" width="2.453125" style="241" bestFit="1" customWidth="1"/>
    <col min="11014" max="11027" width="2.26953125" style="241"/>
    <col min="11028" max="11028" width="2.453125" style="241" bestFit="1" customWidth="1"/>
    <col min="11029" max="11033" width="2.26953125" style="241"/>
    <col min="11034" max="11045" width="2.7265625" style="241" customWidth="1"/>
    <col min="11046" max="11263" width="2.26953125" style="241"/>
    <col min="11264" max="11264" width="1.08984375" style="241" customWidth="1"/>
    <col min="11265" max="11268" width="2.26953125" style="241"/>
    <col min="11269" max="11269" width="2.453125" style="241" bestFit="1" customWidth="1"/>
    <col min="11270" max="11283" width="2.26953125" style="241"/>
    <col min="11284" max="11284" width="2.453125" style="241" bestFit="1" customWidth="1"/>
    <col min="11285" max="11289" width="2.26953125" style="241"/>
    <col min="11290" max="11301" width="2.7265625" style="241" customWidth="1"/>
    <col min="11302" max="11519" width="2.26953125" style="241"/>
    <col min="11520" max="11520" width="1.08984375" style="241" customWidth="1"/>
    <col min="11521" max="11524" width="2.26953125" style="241"/>
    <col min="11525" max="11525" width="2.453125" style="241" bestFit="1" customWidth="1"/>
    <col min="11526" max="11539" width="2.26953125" style="241"/>
    <col min="11540" max="11540" width="2.453125" style="241" bestFit="1" customWidth="1"/>
    <col min="11541" max="11545" width="2.26953125" style="241"/>
    <col min="11546" max="11557" width="2.7265625" style="241" customWidth="1"/>
    <col min="11558" max="11775" width="2.26953125" style="241"/>
    <col min="11776" max="11776" width="1.08984375" style="241" customWidth="1"/>
    <col min="11777" max="11780" width="2.26953125" style="241"/>
    <col min="11781" max="11781" width="2.453125" style="241" bestFit="1" customWidth="1"/>
    <col min="11782" max="11795" width="2.26953125" style="241"/>
    <col min="11796" max="11796" width="2.453125" style="241" bestFit="1" customWidth="1"/>
    <col min="11797" max="11801" width="2.26953125" style="241"/>
    <col min="11802" max="11813" width="2.7265625" style="241" customWidth="1"/>
    <col min="11814" max="12031" width="2.26953125" style="241"/>
    <col min="12032" max="12032" width="1.08984375" style="241" customWidth="1"/>
    <col min="12033" max="12036" width="2.26953125" style="241"/>
    <col min="12037" max="12037" width="2.453125" style="241" bestFit="1" customWidth="1"/>
    <col min="12038" max="12051" width="2.26953125" style="241"/>
    <col min="12052" max="12052" width="2.453125" style="241" bestFit="1" customWidth="1"/>
    <col min="12053" max="12057" width="2.26953125" style="241"/>
    <col min="12058" max="12069" width="2.7265625" style="241" customWidth="1"/>
    <col min="12070" max="12287" width="2.26953125" style="241"/>
    <col min="12288" max="12288" width="1.08984375" style="241" customWidth="1"/>
    <col min="12289" max="12292" width="2.26953125" style="241"/>
    <col min="12293" max="12293" width="2.453125" style="241" bestFit="1" customWidth="1"/>
    <col min="12294" max="12307" width="2.26953125" style="241"/>
    <col min="12308" max="12308" width="2.453125" style="241" bestFit="1" customWidth="1"/>
    <col min="12309" max="12313" width="2.26953125" style="241"/>
    <col min="12314" max="12325" width="2.7265625" style="241" customWidth="1"/>
    <col min="12326" max="12543" width="2.26953125" style="241"/>
    <col min="12544" max="12544" width="1.08984375" style="241" customWidth="1"/>
    <col min="12545" max="12548" width="2.26953125" style="241"/>
    <col min="12549" max="12549" width="2.453125" style="241" bestFit="1" customWidth="1"/>
    <col min="12550" max="12563" width="2.26953125" style="241"/>
    <col min="12564" max="12564" width="2.453125" style="241" bestFit="1" customWidth="1"/>
    <col min="12565" max="12569" width="2.26953125" style="241"/>
    <col min="12570" max="12581" width="2.7265625" style="241" customWidth="1"/>
    <col min="12582" max="12799" width="2.26953125" style="241"/>
    <col min="12800" max="12800" width="1.08984375" style="241" customWidth="1"/>
    <col min="12801" max="12804" width="2.26953125" style="241"/>
    <col min="12805" max="12805" width="2.453125" style="241" bestFit="1" customWidth="1"/>
    <col min="12806" max="12819" width="2.26953125" style="241"/>
    <col min="12820" max="12820" width="2.453125" style="241" bestFit="1" customWidth="1"/>
    <col min="12821" max="12825" width="2.26953125" style="241"/>
    <col min="12826" max="12837" width="2.7265625" style="241" customWidth="1"/>
    <col min="12838" max="13055" width="2.26953125" style="241"/>
    <col min="13056" max="13056" width="1.08984375" style="241" customWidth="1"/>
    <col min="13057" max="13060" width="2.26953125" style="241"/>
    <col min="13061" max="13061" width="2.453125" style="241" bestFit="1" customWidth="1"/>
    <col min="13062" max="13075" width="2.26953125" style="241"/>
    <col min="13076" max="13076" width="2.453125" style="241" bestFit="1" customWidth="1"/>
    <col min="13077" max="13081" width="2.26953125" style="241"/>
    <col min="13082" max="13093" width="2.7265625" style="241" customWidth="1"/>
    <col min="13094" max="13311" width="2.26953125" style="241"/>
    <col min="13312" max="13312" width="1.08984375" style="241" customWidth="1"/>
    <col min="13313" max="13316" width="2.26953125" style="241"/>
    <col min="13317" max="13317" width="2.453125" style="241" bestFit="1" customWidth="1"/>
    <col min="13318" max="13331" width="2.26953125" style="241"/>
    <col min="13332" max="13332" width="2.453125" style="241" bestFit="1" customWidth="1"/>
    <col min="13333" max="13337" width="2.26953125" style="241"/>
    <col min="13338" max="13349" width="2.7265625" style="241" customWidth="1"/>
    <col min="13350" max="13567" width="2.26953125" style="241"/>
    <col min="13568" max="13568" width="1.08984375" style="241" customWidth="1"/>
    <col min="13569" max="13572" width="2.26953125" style="241"/>
    <col min="13573" max="13573" width="2.453125" style="241" bestFit="1" customWidth="1"/>
    <col min="13574" max="13587" width="2.26953125" style="241"/>
    <col min="13588" max="13588" width="2.453125" style="241" bestFit="1" customWidth="1"/>
    <col min="13589" max="13593" width="2.26953125" style="241"/>
    <col min="13594" max="13605" width="2.7265625" style="241" customWidth="1"/>
    <col min="13606" max="13823" width="2.26953125" style="241"/>
    <col min="13824" max="13824" width="1.08984375" style="241" customWidth="1"/>
    <col min="13825" max="13828" width="2.26953125" style="241"/>
    <col min="13829" max="13829" width="2.453125" style="241" bestFit="1" customWidth="1"/>
    <col min="13830" max="13843" width="2.26953125" style="241"/>
    <col min="13844" max="13844" width="2.453125" style="241" bestFit="1" customWidth="1"/>
    <col min="13845" max="13849" width="2.26953125" style="241"/>
    <col min="13850" max="13861" width="2.7265625" style="241" customWidth="1"/>
    <col min="13862" max="14079" width="2.26953125" style="241"/>
    <col min="14080" max="14080" width="1.08984375" style="241" customWidth="1"/>
    <col min="14081" max="14084" width="2.26953125" style="241"/>
    <col min="14085" max="14085" width="2.453125" style="241" bestFit="1" customWidth="1"/>
    <col min="14086" max="14099" width="2.26953125" style="241"/>
    <col min="14100" max="14100" width="2.453125" style="241" bestFit="1" customWidth="1"/>
    <col min="14101" max="14105" width="2.26953125" style="241"/>
    <col min="14106" max="14117" width="2.7265625" style="241" customWidth="1"/>
    <col min="14118" max="14335" width="2.26953125" style="241"/>
    <col min="14336" max="14336" width="1.08984375" style="241" customWidth="1"/>
    <col min="14337" max="14340" width="2.26953125" style="241"/>
    <col min="14341" max="14341" width="2.453125" style="241" bestFit="1" customWidth="1"/>
    <col min="14342" max="14355" width="2.26953125" style="241"/>
    <col min="14356" max="14356" width="2.453125" style="241" bestFit="1" customWidth="1"/>
    <col min="14357" max="14361" width="2.26953125" style="241"/>
    <col min="14362" max="14373" width="2.7265625" style="241" customWidth="1"/>
    <col min="14374" max="14591" width="2.26953125" style="241"/>
    <col min="14592" max="14592" width="1.08984375" style="241" customWidth="1"/>
    <col min="14593" max="14596" width="2.26953125" style="241"/>
    <col min="14597" max="14597" width="2.453125" style="241" bestFit="1" customWidth="1"/>
    <col min="14598" max="14611" width="2.26953125" style="241"/>
    <col min="14612" max="14612" width="2.453125" style="241" bestFit="1" customWidth="1"/>
    <col min="14613" max="14617" width="2.26953125" style="241"/>
    <col min="14618" max="14629" width="2.7265625" style="241" customWidth="1"/>
    <col min="14630" max="14847" width="2.26953125" style="241"/>
    <col min="14848" max="14848" width="1.08984375" style="241" customWidth="1"/>
    <col min="14849" max="14852" width="2.26953125" style="241"/>
    <col min="14853" max="14853" width="2.453125" style="241" bestFit="1" customWidth="1"/>
    <col min="14854" max="14867" width="2.26953125" style="241"/>
    <col min="14868" max="14868" width="2.453125" style="241" bestFit="1" customWidth="1"/>
    <col min="14869" max="14873" width="2.26953125" style="241"/>
    <col min="14874" max="14885" width="2.7265625" style="241" customWidth="1"/>
    <col min="14886" max="15103" width="2.26953125" style="241"/>
    <col min="15104" max="15104" width="1.08984375" style="241" customWidth="1"/>
    <col min="15105" max="15108" width="2.26953125" style="241"/>
    <col min="15109" max="15109" width="2.453125" style="241" bestFit="1" customWidth="1"/>
    <col min="15110" max="15123" width="2.26953125" style="241"/>
    <col min="15124" max="15124" width="2.453125" style="241" bestFit="1" customWidth="1"/>
    <col min="15125" max="15129" width="2.26953125" style="241"/>
    <col min="15130" max="15141" width="2.7265625" style="241" customWidth="1"/>
    <col min="15142" max="15359" width="2.26953125" style="241"/>
    <col min="15360" max="15360" width="1.08984375" style="241" customWidth="1"/>
    <col min="15361" max="15364" width="2.26953125" style="241"/>
    <col min="15365" max="15365" width="2.453125" style="241" bestFit="1" customWidth="1"/>
    <col min="15366" max="15379" width="2.26953125" style="241"/>
    <col min="15380" max="15380" width="2.453125" style="241" bestFit="1" customWidth="1"/>
    <col min="15381" max="15385" width="2.26953125" style="241"/>
    <col min="15386" max="15397" width="2.7265625" style="241" customWidth="1"/>
    <col min="15398" max="15615" width="2.26953125" style="241"/>
    <col min="15616" max="15616" width="1.08984375" style="241" customWidth="1"/>
    <col min="15617" max="15620" width="2.26953125" style="241"/>
    <col min="15621" max="15621" width="2.453125" style="241" bestFit="1" customWidth="1"/>
    <col min="15622" max="15635" width="2.26953125" style="241"/>
    <col min="15636" max="15636" width="2.453125" style="241" bestFit="1" customWidth="1"/>
    <col min="15637" max="15641" width="2.26953125" style="241"/>
    <col min="15642" max="15653" width="2.7265625" style="241" customWidth="1"/>
    <col min="15654" max="15871" width="2.26953125" style="241"/>
    <col min="15872" max="15872" width="1.08984375" style="241" customWidth="1"/>
    <col min="15873" max="15876" width="2.26953125" style="241"/>
    <col min="15877" max="15877" width="2.453125" style="241" bestFit="1" customWidth="1"/>
    <col min="15878" max="15891" width="2.26953125" style="241"/>
    <col min="15892" max="15892" width="2.453125" style="241" bestFit="1" customWidth="1"/>
    <col min="15893" max="15897" width="2.26953125" style="241"/>
    <col min="15898" max="15909" width="2.7265625" style="241" customWidth="1"/>
    <col min="15910" max="16127" width="2.26953125" style="241"/>
    <col min="16128" max="16128" width="1.08984375" style="241" customWidth="1"/>
    <col min="16129" max="16132" width="2.26953125" style="241"/>
    <col min="16133" max="16133" width="2.453125" style="241" bestFit="1" customWidth="1"/>
    <col min="16134" max="16147" width="2.26953125" style="241"/>
    <col min="16148" max="16148" width="2.453125" style="241" bestFit="1" customWidth="1"/>
    <col min="16149" max="16153" width="2.26953125" style="241"/>
    <col min="16154" max="16165" width="2.7265625" style="241" customWidth="1"/>
    <col min="16166" max="16384" width="2.26953125" style="241"/>
  </cols>
  <sheetData>
    <row r="1" spans="1:38" s="148" customFormat="1" ht="18" customHeight="1">
      <c r="A1" s="2157" t="s">
        <v>646</v>
      </c>
      <c r="B1" s="2157"/>
      <c r="C1" s="2157"/>
      <c r="D1" s="2157"/>
      <c r="E1" s="2157"/>
      <c r="F1" s="2157"/>
    </row>
    <row r="2" spans="1:38" s="160" customFormat="1" ht="20.149999999999999" customHeight="1">
      <c r="A2" s="160" t="s">
        <v>1837</v>
      </c>
    </row>
    <row r="3" spans="1:38" s="160" customFormat="1" ht="20.149999999999999" customHeight="1">
      <c r="F3" s="4356"/>
      <c r="G3" s="4356"/>
      <c r="AC3" s="4357" t="s">
        <v>1838</v>
      </c>
      <c r="AD3" s="4357"/>
      <c r="AE3" s="4357"/>
      <c r="AF3" s="4357"/>
      <c r="AG3" s="4357"/>
      <c r="AH3" s="4357"/>
      <c r="AI3" s="4357"/>
      <c r="AJ3" s="4357"/>
      <c r="AK3" s="4357"/>
    </row>
    <row r="4" spans="1:38" s="160" customFormat="1" ht="20.149999999999999" customHeight="1">
      <c r="F4" s="880"/>
      <c r="G4" s="880"/>
      <c r="AC4" s="837"/>
      <c r="AD4" s="837"/>
      <c r="AE4" s="837"/>
      <c r="AF4" s="837"/>
      <c r="AG4" s="837"/>
      <c r="AH4" s="837"/>
      <c r="AI4" s="837"/>
      <c r="AJ4" s="837"/>
      <c r="AK4" s="837"/>
    </row>
    <row r="5" spans="1:38" ht="20.149999999999999" customHeight="1">
      <c r="A5" s="4358" t="s">
        <v>430</v>
      </c>
      <c r="B5" s="4358"/>
      <c r="C5" s="4358"/>
      <c r="D5" s="4358"/>
      <c r="E5" s="4358"/>
      <c r="F5" s="4358"/>
      <c r="G5" s="4358"/>
      <c r="H5" s="4358"/>
      <c r="I5" s="4358"/>
      <c r="J5" s="4358"/>
      <c r="K5" s="4358"/>
      <c r="L5" s="4358"/>
      <c r="M5" s="4358"/>
      <c r="N5" s="4358"/>
      <c r="O5" s="4358"/>
      <c r="P5" s="4358"/>
      <c r="Q5" s="4358"/>
      <c r="R5" s="4358"/>
      <c r="S5" s="4358"/>
      <c r="T5" s="4358"/>
      <c r="U5" s="4358"/>
      <c r="V5" s="4358"/>
      <c r="W5" s="4358"/>
      <c r="X5" s="4358"/>
      <c r="Y5" s="4358"/>
      <c r="Z5" s="4358"/>
      <c r="AA5" s="4358"/>
      <c r="AB5" s="4358"/>
      <c r="AC5" s="4358"/>
      <c r="AD5" s="4358"/>
      <c r="AE5" s="4358"/>
      <c r="AF5" s="4358"/>
      <c r="AG5" s="4358"/>
      <c r="AH5" s="4358"/>
      <c r="AI5" s="4358"/>
      <c r="AJ5" s="4358"/>
      <c r="AK5" s="4358"/>
      <c r="AL5" s="4358"/>
    </row>
    <row r="6" spans="1:38" ht="20.149999999999999" customHeight="1">
      <c r="A6" s="420"/>
      <c r="B6" s="418"/>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row>
    <row r="7" spans="1:38" ht="50.15" customHeight="1">
      <c r="A7" s="420"/>
      <c r="B7" s="4359" t="s">
        <v>431</v>
      </c>
      <c r="C7" s="4360"/>
      <c r="D7" s="4360"/>
      <c r="E7" s="4360"/>
      <c r="F7" s="4360"/>
      <c r="G7" s="4360"/>
      <c r="H7" s="4360"/>
      <c r="I7" s="4360"/>
      <c r="J7" s="4360"/>
      <c r="K7" s="4361"/>
      <c r="L7" s="2819"/>
      <c r="M7" s="2819"/>
      <c r="N7" s="2819"/>
      <c r="O7" s="2819"/>
      <c r="P7" s="2819"/>
      <c r="Q7" s="2819"/>
      <c r="R7" s="2819"/>
      <c r="S7" s="2819"/>
      <c r="T7" s="2819"/>
      <c r="U7" s="2819"/>
      <c r="V7" s="2819"/>
      <c r="W7" s="2819"/>
      <c r="X7" s="2819"/>
      <c r="Y7" s="2819"/>
      <c r="Z7" s="2819"/>
      <c r="AA7" s="2819"/>
      <c r="AB7" s="2819"/>
      <c r="AC7" s="2819"/>
      <c r="AD7" s="2819"/>
      <c r="AE7" s="2819"/>
      <c r="AF7" s="2819"/>
      <c r="AG7" s="2819"/>
      <c r="AH7" s="2819"/>
      <c r="AI7" s="2819"/>
      <c r="AJ7" s="2819"/>
      <c r="AK7" s="2819"/>
      <c r="AL7" s="420"/>
    </row>
    <row r="8" spans="1:38" s="881" customFormat="1" ht="50.15" customHeight="1">
      <c r="A8" s="420"/>
      <c r="B8" s="2890" t="s">
        <v>432</v>
      </c>
      <c r="C8" s="2890"/>
      <c r="D8" s="2890"/>
      <c r="E8" s="2890"/>
      <c r="F8" s="2890"/>
      <c r="G8" s="2890"/>
      <c r="H8" s="2890"/>
      <c r="I8" s="2890"/>
      <c r="J8" s="2890"/>
      <c r="K8" s="2890"/>
      <c r="L8" s="2819" t="s">
        <v>1839</v>
      </c>
      <c r="M8" s="2819"/>
      <c r="N8" s="2819"/>
      <c r="O8" s="2819"/>
      <c r="P8" s="2819"/>
      <c r="Q8" s="2819"/>
      <c r="R8" s="2819"/>
      <c r="S8" s="2819"/>
      <c r="T8" s="2819"/>
      <c r="U8" s="2819"/>
      <c r="V8" s="2819"/>
      <c r="W8" s="2819"/>
      <c r="X8" s="2819"/>
      <c r="Y8" s="2819"/>
      <c r="Z8" s="2819"/>
      <c r="AA8" s="2819"/>
      <c r="AB8" s="2819"/>
      <c r="AC8" s="2819"/>
      <c r="AD8" s="2819"/>
      <c r="AE8" s="2819"/>
      <c r="AF8" s="2819"/>
      <c r="AG8" s="2819"/>
      <c r="AH8" s="2819"/>
      <c r="AI8" s="2819"/>
      <c r="AJ8" s="2819"/>
      <c r="AK8" s="2819"/>
      <c r="AL8" s="420"/>
    </row>
    <row r="9" spans="1:38" ht="50.15" customHeight="1">
      <c r="A9" s="420"/>
      <c r="B9" s="2834" t="s">
        <v>433</v>
      </c>
      <c r="C9" s="2834"/>
      <c r="D9" s="2834"/>
      <c r="E9" s="2834"/>
      <c r="F9" s="2834"/>
      <c r="G9" s="2834"/>
      <c r="H9" s="2834"/>
      <c r="I9" s="2834"/>
      <c r="J9" s="2834"/>
      <c r="K9" s="2834"/>
      <c r="L9" s="2834" t="s">
        <v>1840</v>
      </c>
      <c r="M9" s="2834"/>
      <c r="N9" s="2834"/>
      <c r="O9" s="2834"/>
      <c r="P9" s="2834"/>
      <c r="Q9" s="2834"/>
      <c r="R9" s="2834"/>
      <c r="S9" s="2834"/>
      <c r="T9" s="2834"/>
      <c r="U9" s="2834"/>
      <c r="V9" s="2834"/>
      <c r="W9" s="2834"/>
      <c r="X9" s="2834"/>
      <c r="Y9" s="2834"/>
      <c r="Z9" s="2834"/>
      <c r="AA9" s="2834"/>
      <c r="AB9" s="2834"/>
      <c r="AC9" s="2834"/>
      <c r="AD9" s="2834"/>
      <c r="AE9" s="2834"/>
      <c r="AF9" s="2834"/>
      <c r="AG9" s="2819" t="s">
        <v>434</v>
      </c>
      <c r="AH9" s="2819"/>
      <c r="AI9" s="2819"/>
      <c r="AJ9" s="2819"/>
      <c r="AK9" s="2819"/>
      <c r="AL9" s="420"/>
    </row>
    <row r="10" spans="1:38" ht="50.15" customHeight="1">
      <c r="A10" s="420"/>
      <c r="B10" s="2834" t="s">
        <v>435</v>
      </c>
      <c r="C10" s="2834"/>
      <c r="D10" s="2834"/>
      <c r="E10" s="2834"/>
      <c r="F10" s="2834"/>
      <c r="G10" s="2834"/>
      <c r="H10" s="2834"/>
      <c r="I10" s="2834"/>
      <c r="J10" s="2834"/>
      <c r="K10" s="2834"/>
      <c r="L10" s="2834" t="s">
        <v>436</v>
      </c>
      <c r="M10" s="2834"/>
      <c r="N10" s="2834"/>
      <c r="O10" s="2834"/>
      <c r="P10" s="2834"/>
      <c r="Q10" s="2834"/>
      <c r="R10" s="2834"/>
      <c r="S10" s="2834"/>
      <c r="T10" s="2834"/>
      <c r="U10" s="2834"/>
      <c r="V10" s="2834"/>
      <c r="W10" s="2834"/>
      <c r="X10" s="2834"/>
      <c r="Y10" s="2834"/>
      <c r="Z10" s="2834"/>
      <c r="AA10" s="2834"/>
      <c r="AB10" s="2834"/>
      <c r="AC10" s="2834"/>
      <c r="AD10" s="2834"/>
      <c r="AE10" s="2834"/>
      <c r="AF10" s="2834"/>
      <c r="AG10" s="2819" t="s">
        <v>434</v>
      </c>
      <c r="AH10" s="2819"/>
      <c r="AI10" s="2819"/>
      <c r="AJ10" s="2819"/>
      <c r="AK10" s="2819"/>
      <c r="AL10" s="420"/>
    </row>
    <row r="11" spans="1:38" ht="49.5" customHeight="1">
      <c r="A11" s="420"/>
      <c r="B11" s="2834" t="s">
        <v>437</v>
      </c>
      <c r="C11" s="2834"/>
      <c r="D11" s="2834"/>
      <c r="E11" s="2834"/>
      <c r="F11" s="2834"/>
      <c r="G11" s="2834"/>
      <c r="H11" s="2834"/>
      <c r="I11" s="2834"/>
      <c r="J11" s="2834"/>
      <c r="K11" s="2834"/>
      <c r="L11" s="2834" t="s">
        <v>1841</v>
      </c>
      <c r="M11" s="2834"/>
      <c r="N11" s="2834"/>
      <c r="O11" s="2834"/>
      <c r="P11" s="2834"/>
      <c r="Q11" s="2834"/>
      <c r="R11" s="2834"/>
      <c r="S11" s="2834"/>
      <c r="T11" s="2834"/>
      <c r="U11" s="2834"/>
      <c r="V11" s="2834"/>
      <c r="W11" s="2834"/>
      <c r="X11" s="2834"/>
      <c r="Y11" s="2834"/>
      <c r="Z11" s="2834"/>
      <c r="AA11" s="2834"/>
      <c r="AB11" s="2834"/>
      <c r="AC11" s="2834"/>
      <c r="AD11" s="2834"/>
      <c r="AE11" s="2834"/>
      <c r="AF11" s="2834"/>
      <c r="AG11" s="2819" t="s">
        <v>434</v>
      </c>
      <c r="AH11" s="2819"/>
      <c r="AI11" s="2819"/>
      <c r="AJ11" s="2819"/>
      <c r="AK11" s="2819"/>
      <c r="AL11" s="420"/>
    </row>
    <row r="12" spans="1:38" ht="50.25" customHeight="1">
      <c r="A12" s="420"/>
      <c r="B12" s="4362" t="s">
        <v>1842</v>
      </c>
      <c r="C12" s="4362"/>
      <c r="D12" s="4362"/>
      <c r="E12" s="4362"/>
      <c r="F12" s="4362"/>
      <c r="G12" s="4362"/>
      <c r="H12" s="4362"/>
      <c r="I12" s="4362"/>
      <c r="J12" s="4362"/>
      <c r="K12" s="4362"/>
      <c r="L12" s="4362"/>
      <c r="M12" s="4362"/>
      <c r="N12" s="4362"/>
      <c r="O12" s="4362"/>
      <c r="P12" s="4362"/>
      <c r="Q12" s="4362"/>
      <c r="R12" s="4362"/>
      <c r="S12" s="4362"/>
      <c r="T12" s="4362"/>
      <c r="U12" s="4362"/>
      <c r="V12" s="4362"/>
      <c r="W12" s="4362"/>
      <c r="X12" s="4362"/>
      <c r="Y12" s="4362"/>
      <c r="Z12" s="4362"/>
      <c r="AA12" s="4362"/>
      <c r="AB12" s="4362"/>
      <c r="AC12" s="4362"/>
      <c r="AD12" s="4362"/>
      <c r="AE12" s="4362"/>
      <c r="AF12" s="4362"/>
      <c r="AG12" s="4362"/>
      <c r="AH12" s="4362"/>
      <c r="AI12" s="4362"/>
      <c r="AJ12" s="4362"/>
      <c r="AK12" s="4362"/>
      <c r="AL12" s="420"/>
    </row>
    <row r="13" spans="1:38">
      <c r="B13" s="265"/>
      <c r="C13" s="265"/>
      <c r="G13" s="248"/>
      <c r="R13" s="265"/>
      <c r="S13" s="265"/>
    </row>
    <row r="14" spans="1:38">
      <c r="B14" s="265"/>
      <c r="C14" s="265"/>
      <c r="G14" s="248"/>
      <c r="R14" s="265"/>
      <c r="S14" s="265"/>
    </row>
    <row r="15" spans="1:38">
      <c r="B15" s="265"/>
      <c r="C15" s="265"/>
      <c r="R15" s="265"/>
      <c r="S15" s="265"/>
    </row>
    <row r="16" spans="1:38">
      <c r="B16" s="265"/>
      <c r="C16" s="265"/>
      <c r="R16" s="265"/>
      <c r="S16" s="265"/>
    </row>
  </sheetData>
  <mergeCells count="18">
    <mergeCell ref="B11:K11"/>
    <mergeCell ref="L11:AF11"/>
    <mergeCell ref="AG11:AK11"/>
    <mergeCell ref="B12:AK12"/>
    <mergeCell ref="A1:F1"/>
    <mergeCell ref="B9:K9"/>
    <mergeCell ref="L9:AF9"/>
    <mergeCell ref="AG9:AK9"/>
    <mergeCell ref="B10:K10"/>
    <mergeCell ref="L10:AF10"/>
    <mergeCell ref="AG10:AK10"/>
    <mergeCell ref="F3:G3"/>
    <mergeCell ref="AC3:AK3"/>
    <mergeCell ref="A5:AL5"/>
    <mergeCell ref="B7:K7"/>
    <mergeCell ref="L7:AK7"/>
    <mergeCell ref="B8:K8"/>
    <mergeCell ref="L8:AK8"/>
  </mergeCells>
  <phoneticPr fontId="7"/>
  <hyperlinks>
    <hyperlink ref="A1" location="'目次'!A1" display="目次" xr:uid="{00000000-0004-0000-4800-000000000000}"/>
  </hyperlinks>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I21"/>
  <sheetViews>
    <sheetView view="pageBreakPreview" topLeftCell="A4" zoomScaleNormal="100" zoomScaleSheetLayoutView="100" workbookViewId="0">
      <selection sqref="A1:B1"/>
    </sheetView>
  </sheetViews>
  <sheetFormatPr defaultRowHeight="13"/>
  <cols>
    <col min="1" max="1" width="1.08984375" style="485" customWidth="1"/>
    <col min="2" max="2" width="24.26953125" style="485" customWidth="1"/>
    <col min="3" max="3" width="4" style="485" customWidth="1"/>
    <col min="4" max="6" width="20.08984375" style="485" customWidth="1"/>
    <col min="7" max="7" width="3.08984375" style="485" customWidth="1"/>
    <col min="8" max="8" width="1" style="485" customWidth="1"/>
    <col min="9" max="9" width="2.453125" style="485" customWidth="1"/>
    <col min="10" max="256" width="9" style="485"/>
    <col min="257" max="257" width="3.7265625" style="485" customWidth="1"/>
    <col min="258" max="258" width="24.26953125" style="485" customWidth="1"/>
    <col min="259" max="259" width="4" style="485" customWidth="1"/>
    <col min="260" max="262" width="20.08984375" style="485" customWidth="1"/>
    <col min="263" max="263" width="3.08984375" style="485" customWidth="1"/>
    <col min="264" max="264" width="3.7265625" style="485" customWidth="1"/>
    <col min="265" max="265" width="2.453125" style="485" customWidth="1"/>
    <col min="266" max="512" width="9" style="485"/>
    <col min="513" max="513" width="3.7265625" style="485" customWidth="1"/>
    <col min="514" max="514" width="24.26953125" style="485" customWidth="1"/>
    <col min="515" max="515" width="4" style="485" customWidth="1"/>
    <col min="516" max="518" width="20.08984375" style="485" customWidth="1"/>
    <col min="519" max="519" width="3.08984375" style="485" customWidth="1"/>
    <col min="520" max="520" width="3.7265625" style="485" customWidth="1"/>
    <col min="521" max="521" width="2.453125" style="485" customWidth="1"/>
    <col min="522" max="768" width="9" style="485"/>
    <col min="769" max="769" width="3.7265625" style="485" customWidth="1"/>
    <col min="770" max="770" width="24.26953125" style="485" customWidth="1"/>
    <col min="771" max="771" width="4" style="485" customWidth="1"/>
    <col min="772" max="774" width="20.08984375" style="485" customWidth="1"/>
    <col min="775" max="775" width="3.08984375" style="485" customWidth="1"/>
    <col min="776" max="776" width="3.7265625" style="485" customWidth="1"/>
    <col min="777" max="777" width="2.453125" style="485" customWidth="1"/>
    <col min="778" max="1024" width="9" style="485"/>
    <col min="1025" max="1025" width="3.7265625" style="485" customWidth="1"/>
    <col min="1026" max="1026" width="24.26953125" style="485" customWidth="1"/>
    <col min="1027" max="1027" width="4" style="485" customWidth="1"/>
    <col min="1028" max="1030" width="20.08984375" style="485" customWidth="1"/>
    <col min="1031" max="1031" width="3.08984375" style="485" customWidth="1"/>
    <col min="1032" max="1032" width="3.7265625" style="485" customWidth="1"/>
    <col min="1033" max="1033" width="2.453125" style="485" customWidth="1"/>
    <col min="1034" max="1280" width="9" style="485"/>
    <col min="1281" max="1281" width="3.7265625" style="485" customWidth="1"/>
    <col min="1282" max="1282" width="24.26953125" style="485" customWidth="1"/>
    <col min="1283" max="1283" width="4" style="485" customWidth="1"/>
    <col min="1284" max="1286" width="20.08984375" style="485" customWidth="1"/>
    <col min="1287" max="1287" width="3.08984375" style="485" customWidth="1"/>
    <col min="1288" max="1288" width="3.7265625" style="485" customWidth="1"/>
    <col min="1289" max="1289" width="2.453125" style="485" customWidth="1"/>
    <col min="1290" max="1536" width="9" style="485"/>
    <col min="1537" max="1537" width="3.7265625" style="485" customWidth="1"/>
    <col min="1538" max="1538" width="24.26953125" style="485" customWidth="1"/>
    <col min="1539" max="1539" width="4" style="485" customWidth="1"/>
    <col min="1540" max="1542" width="20.08984375" style="485" customWidth="1"/>
    <col min="1543" max="1543" width="3.08984375" style="485" customWidth="1"/>
    <col min="1544" max="1544" width="3.7265625" style="485" customWidth="1"/>
    <col min="1545" max="1545" width="2.453125" style="485" customWidth="1"/>
    <col min="1546" max="1792" width="9" style="485"/>
    <col min="1793" max="1793" width="3.7265625" style="485" customWidth="1"/>
    <col min="1794" max="1794" width="24.26953125" style="485" customWidth="1"/>
    <col min="1795" max="1795" width="4" style="485" customWidth="1"/>
    <col min="1796" max="1798" width="20.08984375" style="485" customWidth="1"/>
    <col min="1799" max="1799" width="3.08984375" style="485" customWidth="1"/>
    <col min="1800" max="1800" width="3.7265625" style="485" customWidth="1"/>
    <col min="1801" max="1801" width="2.453125" style="485" customWidth="1"/>
    <col min="1802" max="2048" width="9" style="485"/>
    <col min="2049" max="2049" width="3.7265625" style="485" customWidth="1"/>
    <col min="2050" max="2050" width="24.26953125" style="485" customWidth="1"/>
    <col min="2051" max="2051" width="4" style="485" customWidth="1"/>
    <col min="2052" max="2054" width="20.08984375" style="485" customWidth="1"/>
    <col min="2055" max="2055" width="3.08984375" style="485" customWidth="1"/>
    <col min="2056" max="2056" width="3.7265625" style="485" customWidth="1"/>
    <col min="2057" max="2057" width="2.453125" style="485" customWidth="1"/>
    <col min="2058" max="2304" width="9" style="485"/>
    <col min="2305" max="2305" width="3.7265625" style="485" customWidth="1"/>
    <col min="2306" max="2306" width="24.26953125" style="485" customWidth="1"/>
    <col min="2307" max="2307" width="4" style="485" customWidth="1"/>
    <col min="2308" max="2310" width="20.08984375" style="485" customWidth="1"/>
    <col min="2311" max="2311" width="3.08984375" style="485" customWidth="1"/>
    <col min="2312" max="2312" width="3.7265625" style="485" customWidth="1"/>
    <col min="2313" max="2313" width="2.453125" style="485" customWidth="1"/>
    <col min="2314" max="2560" width="9" style="485"/>
    <col min="2561" max="2561" width="3.7265625" style="485" customWidth="1"/>
    <col min="2562" max="2562" width="24.26953125" style="485" customWidth="1"/>
    <col min="2563" max="2563" width="4" style="485" customWidth="1"/>
    <col min="2564" max="2566" width="20.08984375" style="485" customWidth="1"/>
    <col min="2567" max="2567" width="3.08984375" style="485" customWidth="1"/>
    <col min="2568" max="2568" width="3.7265625" style="485" customWidth="1"/>
    <col min="2569" max="2569" width="2.453125" style="485" customWidth="1"/>
    <col min="2570" max="2816" width="9" style="485"/>
    <col min="2817" max="2817" width="3.7265625" style="485" customWidth="1"/>
    <col min="2818" max="2818" width="24.26953125" style="485" customWidth="1"/>
    <col min="2819" max="2819" width="4" style="485" customWidth="1"/>
    <col min="2820" max="2822" width="20.08984375" style="485" customWidth="1"/>
    <col min="2823" max="2823" width="3.08984375" style="485" customWidth="1"/>
    <col min="2824" max="2824" width="3.7265625" style="485" customWidth="1"/>
    <col min="2825" max="2825" width="2.453125" style="485" customWidth="1"/>
    <col min="2826" max="3072" width="9" style="485"/>
    <col min="3073" max="3073" width="3.7265625" style="485" customWidth="1"/>
    <col min="3074" max="3074" width="24.26953125" style="485" customWidth="1"/>
    <col min="3075" max="3075" width="4" style="485" customWidth="1"/>
    <col min="3076" max="3078" width="20.08984375" style="485" customWidth="1"/>
    <col min="3079" max="3079" width="3.08984375" style="485" customWidth="1"/>
    <col min="3080" max="3080" width="3.7265625" style="485" customWidth="1"/>
    <col min="3081" max="3081" width="2.453125" style="485" customWidth="1"/>
    <col min="3082" max="3328" width="9" style="485"/>
    <col min="3329" max="3329" width="3.7265625" style="485" customWidth="1"/>
    <col min="3330" max="3330" width="24.26953125" style="485" customWidth="1"/>
    <col min="3331" max="3331" width="4" style="485" customWidth="1"/>
    <col min="3332" max="3334" width="20.08984375" style="485" customWidth="1"/>
    <col min="3335" max="3335" width="3.08984375" style="485" customWidth="1"/>
    <col min="3336" max="3336" width="3.7265625" style="485" customWidth="1"/>
    <col min="3337" max="3337" width="2.453125" style="485" customWidth="1"/>
    <col min="3338" max="3584" width="9" style="485"/>
    <col min="3585" max="3585" width="3.7265625" style="485" customWidth="1"/>
    <col min="3586" max="3586" width="24.26953125" style="485" customWidth="1"/>
    <col min="3587" max="3587" width="4" style="485" customWidth="1"/>
    <col min="3588" max="3590" width="20.08984375" style="485" customWidth="1"/>
    <col min="3591" max="3591" width="3.08984375" style="485" customWidth="1"/>
    <col min="3592" max="3592" width="3.7265625" style="485" customWidth="1"/>
    <col min="3593" max="3593" width="2.453125" style="485" customWidth="1"/>
    <col min="3594" max="3840" width="9" style="485"/>
    <col min="3841" max="3841" width="3.7265625" style="485" customWidth="1"/>
    <col min="3842" max="3842" width="24.26953125" style="485" customWidth="1"/>
    <col min="3843" max="3843" width="4" style="485" customWidth="1"/>
    <col min="3844" max="3846" width="20.08984375" style="485" customWidth="1"/>
    <col min="3847" max="3847" width="3.08984375" style="485" customWidth="1"/>
    <col min="3848" max="3848" width="3.7265625" style="485" customWidth="1"/>
    <col min="3849" max="3849" width="2.453125" style="485" customWidth="1"/>
    <col min="3850" max="4096" width="9" style="485"/>
    <col min="4097" max="4097" width="3.7265625" style="485" customWidth="1"/>
    <col min="4098" max="4098" width="24.26953125" style="485" customWidth="1"/>
    <col min="4099" max="4099" width="4" style="485" customWidth="1"/>
    <col min="4100" max="4102" width="20.08984375" style="485" customWidth="1"/>
    <col min="4103" max="4103" width="3.08984375" style="485" customWidth="1"/>
    <col min="4104" max="4104" width="3.7265625" style="485" customWidth="1"/>
    <col min="4105" max="4105" width="2.453125" style="485" customWidth="1"/>
    <col min="4106" max="4352" width="9" style="485"/>
    <col min="4353" max="4353" width="3.7265625" style="485" customWidth="1"/>
    <col min="4354" max="4354" width="24.26953125" style="485" customWidth="1"/>
    <col min="4355" max="4355" width="4" style="485" customWidth="1"/>
    <col min="4356" max="4358" width="20.08984375" style="485" customWidth="1"/>
    <col min="4359" max="4359" width="3.08984375" style="485" customWidth="1"/>
    <col min="4360" max="4360" width="3.7265625" style="485" customWidth="1"/>
    <col min="4361" max="4361" width="2.453125" style="485" customWidth="1"/>
    <col min="4362" max="4608" width="9" style="485"/>
    <col min="4609" max="4609" width="3.7265625" style="485" customWidth="1"/>
    <col min="4610" max="4610" width="24.26953125" style="485" customWidth="1"/>
    <col min="4611" max="4611" width="4" style="485" customWidth="1"/>
    <col min="4612" max="4614" width="20.08984375" style="485" customWidth="1"/>
    <col min="4615" max="4615" width="3.08984375" style="485" customWidth="1"/>
    <col min="4616" max="4616" width="3.7265625" style="485" customWidth="1"/>
    <col min="4617" max="4617" width="2.453125" style="485" customWidth="1"/>
    <col min="4618" max="4864" width="9" style="485"/>
    <col min="4865" max="4865" width="3.7265625" style="485" customWidth="1"/>
    <col min="4866" max="4866" width="24.26953125" style="485" customWidth="1"/>
    <col min="4867" max="4867" width="4" style="485" customWidth="1"/>
    <col min="4868" max="4870" width="20.08984375" style="485" customWidth="1"/>
    <col min="4871" max="4871" width="3.08984375" style="485" customWidth="1"/>
    <col min="4872" max="4872" width="3.7265625" style="485" customWidth="1"/>
    <col min="4873" max="4873" width="2.453125" style="485" customWidth="1"/>
    <col min="4874" max="5120" width="9" style="485"/>
    <col min="5121" max="5121" width="3.7265625" style="485" customWidth="1"/>
    <col min="5122" max="5122" width="24.26953125" style="485" customWidth="1"/>
    <col min="5123" max="5123" width="4" style="485" customWidth="1"/>
    <col min="5124" max="5126" width="20.08984375" style="485" customWidth="1"/>
    <col min="5127" max="5127" width="3.08984375" style="485" customWidth="1"/>
    <col min="5128" max="5128" width="3.7265625" style="485" customWidth="1"/>
    <col min="5129" max="5129" width="2.453125" style="485" customWidth="1"/>
    <col min="5130" max="5376" width="9" style="485"/>
    <col min="5377" max="5377" width="3.7265625" style="485" customWidth="1"/>
    <col min="5378" max="5378" width="24.26953125" style="485" customWidth="1"/>
    <col min="5379" max="5379" width="4" style="485" customWidth="1"/>
    <col min="5380" max="5382" width="20.08984375" style="485" customWidth="1"/>
    <col min="5383" max="5383" width="3.08984375" style="485" customWidth="1"/>
    <col min="5384" max="5384" width="3.7265625" style="485" customWidth="1"/>
    <col min="5385" max="5385" width="2.453125" style="485" customWidth="1"/>
    <col min="5386" max="5632" width="9" style="485"/>
    <col min="5633" max="5633" width="3.7265625" style="485" customWidth="1"/>
    <col min="5634" max="5634" width="24.26953125" style="485" customWidth="1"/>
    <col min="5635" max="5635" width="4" style="485" customWidth="1"/>
    <col min="5636" max="5638" width="20.08984375" style="485" customWidth="1"/>
    <col min="5639" max="5639" width="3.08984375" style="485" customWidth="1"/>
    <col min="5640" max="5640" width="3.7265625" style="485" customWidth="1"/>
    <col min="5641" max="5641" width="2.453125" style="485" customWidth="1"/>
    <col min="5642" max="5888" width="9" style="485"/>
    <col min="5889" max="5889" width="3.7265625" style="485" customWidth="1"/>
    <col min="5890" max="5890" width="24.26953125" style="485" customWidth="1"/>
    <col min="5891" max="5891" width="4" style="485" customWidth="1"/>
    <col min="5892" max="5894" width="20.08984375" style="485" customWidth="1"/>
    <col min="5895" max="5895" width="3.08984375" style="485" customWidth="1"/>
    <col min="5896" max="5896" width="3.7265625" style="485" customWidth="1"/>
    <col min="5897" max="5897" width="2.453125" style="485" customWidth="1"/>
    <col min="5898" max="6144" width="9" style="485"/>
    <col min="6145" max="6145" width="3.7265625" style="485" customWidth="1"/>
    <col min="6146" max="6146" width="24.26953125" style="485" customWidth="1"/>
    <col min="6147" max="6147" width="4" style="485" customWidth="1"/>
    <col min="6148" max="6150" width="20.08984375" style="485" customWidth="1"/>
    <col min="6151" max="6151" width="3.08984375" style="485" customWidth="1"/>
    <col min="6152" max="6152" width="3.7265625" style="485" customWidth="1"/>
    <col min="6153" max="6153" width="2.453125" style="485" customWidth="1"/>
    <col min="6154" max="6400" width="9" style="485"/>
    <col min="6401" max="6401" width="3.7265625" style="485" customWidth="1"/>
    <col min="6402" max="6402" width="24.26953125" style="485" customWidth="1"/>
    <col min="6403" max="6403" width="4" style="485" customWidth="1"/>
    <col min="6404" max="6406" width="20.08984375" style="485" customWidth="1"/>
    <col min="6407" max="6407" width="3.08984375" style="485" customWidth="1"/>
    <col min="6408" max="6408" width="3.7265625" style="485" customWidth="1"/>
    <col min="6409" max="6409" width="2.453125" style="485" customWidth="1"/>
    <col min="6410" max="6656" width="9" style="485"/>
    <col min="6657" max="6657" width="3.7265625" style="485" customWidth="1"/>
    <col min="6658" max="6658" width="24.26953125" style="485" customWidth="1"/>
    <col min="6659" max="6659" width="4" style="485" customWidth="1"/>
    <col min="6660" max="6662" width="20.08984375" style="485" customWidth="1"/>
    <col min="6663" max="6663" width="3.08984375" style="485" customWidth="1"/>
    <col min="6664" max="6664" width="3.7265625" style="485" customWidth="1"/>
    <col min="6665" max="6665" width="2.453125" style="485" customWidth="1"/>
    <col min="6666" max="6912" width="9" style="485"/>
    <col min="6913" max="6913" width="3.7265625" style="485" customWidth="1"/>
    <col min="6914" max="6914" width="24.26953125" style="485" customWidth="1"/>
    <col min="6915" max="6915" width="4" style="485" customWidth="1"/>
    <col min="6916" max="6918" width="20.08984375" style="485" customWidth="1"/>
    <col min="6919" max="6919" width="3.08984375" style="485" customWidth="1"/>
    <col min="6920" max="6920" width="3.7265625" style="485" customWidth="1"/>
    <col min="6921" max="6921" width="2.453125" style="485" customWidth="1"/>
    <col min="6922" max="7168" width="9" style="485"/>
    <col min="7169" max="7169" width="3.7265625" style="485" customWidth="1"/>
    <col min="7170" max="7170" width="24.26953125" style="485" customWidth="1"/>
    <col min="7171" max="7171" width="4" style="485" customWidth="1"/>
    <col min="7172" max="7174" width="20.08984375" style="485" customWidth="1"/>
    <col min="7175" max="7175" width="3.08984375" style="485" customWidth="1"/>
    <col min="7176" max="7176" width="3.7265625" style="485" customWidth="1"/>
    <col min="7177" max="7177" width="2.453125" style="485" customWidth="1"/>
    <col min="7178" max="7424" width="9" style="485"/>
    <col min="7425" max="7425" width="3.7265625" style="485" customWidth="1"/>
    <col min="7426" max="7426" width="24.26953125" style="485" customWidth="1"/>
    <col min="7427" max="7427" width="4" style="485" customWidth="1"/>
    <col min="7428" max="7430" width="20.08984375" style="485" customWidth="1"/>
    <col min="7431" max="7431" width="3.08984375" style="485" customWidth="1"/>
    <col min="7432" max="7432" width="3.7265625" style="485" customWidth="1"/>
    <col min="7433" max="7433" width="2.453125" style="485" customWidth="1"/>
    <col min="7434" max="7680" width="9" style="485"/>
    <col min="7681" max="7681" width="3.7265625" style="485" customWidth="1"/>
    <col min="7682" max="7682" width="24.26953125" style="485" customWidth="1"/>
    <col min="7683" max="7683" width="4" style="485" customWidth="1"/>
    <col min="7684" max="7686" width="20.08984375" style="485" customWidth="1"/>
    <col min="7687" max="7687" width="3.08984375" style="485" customWidth="1"/>
    <col min="7688" max="7688" width="3.7265625" style="485" customWidth="1"/>
    <col min="7689" max="7689" width="2.453125" style="485" customWidth="1"/>
    <col min="7690" max="7936" width="9" style="485"/>
    <col min="7937" max="7937" width="3.7265625" style="485" customWidth="1"/>
    <col min="7938" max="7938" width="24.26953125" style="485" customWidth="1"/>
    <col min="7939" max="7939" width="4" style="485" customWidth="1"/>
    <col min="7940" max="7942" width="20.08984375" style="485" customWidth="1"/>
    <col min="7943" max="7943" width="3.08984375" style="485" customWidth="1"/>
    <col min="7944" max="7944" width="3.7265625" style="485" customWidth="1"/>
    <col min="7945" max="7945" width="2.453125" style="485" customWidth="1"/>
    <col min="7946" max="8192" width="9" style="485"/>
    <col min="8193" max="8193" width="3.7265625" style="485" customWidth="1"/>
    <col min="8194" max="8194" width="24.26953125" style="485" customWidth="1"/>
    <col min="8195" max="8195" width="4" style="485" customWidth="1"/>
    <col min="8196" max="8198" width="20.08984375" style="485" customWidth="1"/>
    <col min="8199" max="8199" width="3.08984375" style="485" customWidth="1"/>
    <col min="8200" max="8200" width="3.7265625" style="485" customWidth="1"/>
    <col min="8201" max="8201" width="2.453125" style="485" customWidth="1"/>
    <col min="8202" max="8448" width="9" style="485"/>
    <col min="8449" max="8449" width="3.7265625" style="485" customWidth="1"/>
    <col min="8450" max="8450" width="24.26953125" style="485" customWidth="1"/>
    <col min="8451" max="8451" width="4" style="485" customWidth="1"/>
    <col min="8452" max="8454" width="20.08984375" style="485" customWidth="1"/>
    <col min="8455" max="8455" width="3.08984375" style="485" customWidth="1"/>
    <col min="8456" max="8456" width="3.7265625" style="485" customWidth="1"/>
    <col min="8457" max="8457" width="2.453125" style="485" customWidth="1"/>
    <col min="8458" max="8704" width="9" style="485"/>
    <col min="8705" max="8705" width="3.7265625" style="485" customWidth="1"/>
    <col min="8706" max="8706" width="24.26953125" style="485" customWidth="1"/>
    <col min="8707" max="8707" width="4" style="485" customWidth="1"/>
    <col min="8708" max="8710" width="20.08984375" style="485" customWidth="1"/>
    <col min="8711" max="8711" width="3.08984375" style="485" customWidth="1"/>
    <col min="8712" max="8712" width="3.7265625" style="485" customWidth="1"/>
    <col min="8713" max="8713" width="2.453125" style="485" customWidth="1"/>
    <col min="8714" max="8960" width="9" style="485"/>
    <col min="8961" max="8961" width="3.7265625" style="485" customWidth="1"/>
    <col min="8962" max="8962" width="24.26953125" style="485" customWidth="1"/>
    <col min="8963" max="8963" width="4" style="485" customWidth="1"/>
    <col min="8964" max="8966" width="20.08984375" style="485" customWidth="1"/>
    <col min="8967" max="8967" width="3.08984375" style="485" customWidth="1"/>
    <col min="8968" max="8968" width="3.7265625" style="485" customWidth="1"/>
    <col min="8969" max="8969" width="2.453125" style="485" customWidth="1"/>
    <col min="8970" max="9216" width="9" style="485"/>
    <col min="9217" max="9217" width="3.7265625" style="485" customWidth="1"/>
    <col min="9218" max="9218" width="24.26953125" style="485" customWidth="1"/>
    <col min="9219" max="9219" width="4" style="485" customWidth="1"/>
    <col min="9220" max="9222" width="20.08984375" style="485" customWidth="1"/>
    <col min="9223" max="9223" width="3.08984375" style="485" customWidth="1"/>
    <col min="9224" max="9224" width="3.7265625" style="485" customWidth="1"/>
    <col min="9225" max="9225" width="2.453125" style="485" customWidth="1"/>
    <col min="9226" max="9472" width="9" style="485"/>
    <col min="9473" max="9473" width="3.7265625" style="485" customWidth="1"/>
    <col min="9474" max="9474" width="24.26953125" style="485" customWidth="1"/>
    <col min="9475" max="9475" width="4" style="485" customWidth="1"/>
    <col min="9476" max="9478" width="20.08984375" style="485" customWidth="1"/>
    <col min="9479" max="9479" width="3.08984375" style="485" customWidth="1"/>
    <col min="9480" max="9480" width="3.7265625" style="485" customWidth="1"/>
    <col min="9481" max="9481" width="2.453125" style="485" customWidth="1"/>
    <col min="9482" max="9728" width="9" style="485"/>
    <col min="9729" max="9729" width="3.7265625" style="485" customWidth="1"/>
    <col min="9730" max="9730" width="24.26953125" style="485" customWidth="1"/>
    <col min="9731" max="9731" width="4" style="485" customWidth="1"/>
    <col min="9732" max="9734" width="20.08984375" style="485" customWidth="1"/>
    <col min="9735" max="9735" width="3.08984375" style="485" customWidth="1"/>
    <col min="9736" max="9736" width="3.7265625" style="485" customWidth="1"/>
    <col min="9737" max="9737" width="2.453125" style="485" customWidth="1"/>
    <col min="9738" max="9984" width="9" style="485"/>
    <col min="9985" max="9985" width="3.7265625" style="485" customWidth="1"/>
    <col min="9986" max="9986" width="24.26953125" style="485" customWidth="1"/>
    <col min="9987" max="9987" width="4" style="485" customWidth="1"/>
    <col min="9988" max="9990" width="20.08984375" style="485" customWidth="1"/>
    <col min="9991" max="9991" width="3.08984375" style="485" customWidth="1"/>
    <col min="9992" max="9992" width="3.7265625" style="485" customWidth="1"/>
    <col min="9993" max="9993" width="2.453125" style="485" customWidth="1"/>
    <col min="9994" max="10240" width="9" style="485"/>
    <col min="10241" max="10241" width="3.7265625" style="485" customWidth="1"/>
    <col min="10242" max="10242" width="24.26953125" style="485" customWidth="1"/>
    <col min="10243" max="10243" width="4" style="485" customWidth="1"/>
    <col min="10244" max="10246" width="20.08984375" style="485" customWidth="1"/>
    <col min="10247" max="10247" width="3.08984375" style="485" customWidth="1"/>
    <col min="10248" max="10248" width="3.7265625" style="485" customWidth="1"/>
    <col min="10249" max="10249" width="2.453125" style="485" customWidth="1"/>
    <col min="10250" max="10496" width="9" style="485"/>
    <col min="10497" max="10497" width="3.7265625" style="485" customWidth="1"/>
    <col min="10498" max="10498" width="24.26953125" style="485" customWidth="1"/>
    <col min="10499" max="10499" width="4" style="485" customWidth="1"/>
    <col min="10500" max="10502" width="20.08984375" style="485" customWidth="1"/>
    <col min="10503" max="10503" width="3.08984375" style="485" customWidth="1"/>
    <col min="10504" max="10504" width="3.7265625" style="485" customWidth="1"/>
    <col min="10505" max="10505" width="2.453125" style="485" customWidth="1"/>
    <col min="10506" max="10752" width="9" style="485"/>
    <col min="10753" max="10753" width="3.7265625" style="485" customWidth="1"/>
    <col min="10754" max="10754" width="24.26953125" style="485" customWidth="1"/>
    <col min="10755" max="10755" width="4" style="485" customWidth="1"/>
    <col min="10756" max="10758" width="20.08984375" style="485" customWidth="1"/>
    <col min="10759" max="10759" width="3.08984375" style="485" customWidth="1"/>
    <col min="10760" max="10760" width="3.7265625" style="485" customWidth="1"/>
    <col min="10761" max="10761" width="2.453125" style="485" customWidth="1"/>
    <col min="10762" max="11008" width="9" style="485"/>
    <col min="11009" max="11009" width="3.7265625" style="485" customWidth="1"/>
    <col min="11010" max="11010" width="24.26953125" style="485" customWidth="1"/>
    <col min="11011" max="11011" width="4" style="485" customWidth="1"/>
    <col min="11012" max="11014" width="20.08984375" style="485" customWidth="1"/>
    <col min="11015" max="11015" width="3.08984375" style="485" customWidth="1"/>
    <col min="11016" max="11016" width="3.7265625" style="485" customWidth="1"/>
    <col min="11017" max="11017" width="2.453125" style="485" customWidth="1"/>
    <col min="11018" max="11264" width="9" style="485"/>
    <col min="11265" max="11265" width="3.7265625" style="485" customWidth="1"/>
    <col min="11266" max="11266" width="24.26953125" style="485" customWidth="1"/>
    <col min="11267" max="11267" width="4" style="485" customWidth="1"/>
    <col min="11268" max="11270" width="20.08984375" style="485" customWidth="1"/>
    <col min="11271" max="11271" width="3.08984375" style="485" customWidth="1"/>
    <col min="11272" max="11272" width="3.7265625" style="485" customWidth="1"/>
    <col min="11273" max="11273" width="2.453125" style="485" customWidth="1"/>
    <col min="11274" max="11520" width="9" style="485"/>
    <col min="11521" max="11521" width="3.7265625" style="485" customWidth="1"/>
    <col min="11522" max="11522" width="24.26953125" style="485" customWidth="1"/>
    <col min="11523" max="11523" width="4" style="485" customWidth="1"/>
    <col min="11524" max="11526" width="20.08984375" style="485" customWidth="1"/>
    <col min="11527" max="11527" width="3.08984375" style="485" customWidth="1"/>
    <col min="11528" max="11528" width="3.7265625" style="485" customWidth="1"/>
    <col min="11529" max="11529" width="2.453125" style="485" customWidth="1"/>
    <col min="11530" max="11776" width="9" style="485"/>
    <col min="11777" max="11777" width="3.7265625" style="485" customWidth="1"/>
    <col min="11778" max="11778" width="24.26953125" style="485" customWidth="1"/>
    <col min="11779" max="11779" width="4" style="485" customWidth="1"/>
    <col min="11780" max="11782" width="20.08984375" style="485" customWidth="1"/>
    <col min="11783" max="11783" width="3.08984375" style="485" customWidth="1"/>
    <col min="11784" max="11784" width="3.7265625" style="485" customWidth="1"/>
    <col min="11785" max="11785" width="2.453125" style="485" customWidth="1"/>
    <col min="11786" max="12032" width="9" style="485"/>
    <col min="12033" max="12033" width="3.7265625" style="485" customWidth="1"/>
    <col min="12034" max="12034" width="24.26953125" style="485" customWidth="1"/>
    <col min="12035" max="12035" width="4" style="485" customWidth="1"/>
    <col min="12036" max="12038" width="20.08984375" style="485" customWidth="1"/>
    <col min="12039" max="12039" width="3.08984375" style="485" customWidth="1"/>
    <col min="12040" max="12040" width="3.7265625" style="485" customWidth="1"/>
    <col min="12041" max="12041" width="2.453125" style="485" customWidth="1"/>
    <col min="12042" max="12288" width="9" style="485"/>
    <col min="12289" max="12289" width="3.7265625" style="485" customWidth="1"/>
    <col min="12290" max="12290" width="24.26953125" style="485" customWidth="1"/>
    <col min="12291" max="12291" width="4" style="485" customWidth="1"/>
    <col min="12292" max="12294" width="20.08984375" style="485" customWidth="1"/>
    <col min="12295" max="12295" width="3.08984375" style="485" customWidth="1"/>
    <col min="12296" max="12296" width="3.7265625" style="485" customWidth="1"/>
    <col min="12297" max="12297" width="2.453125" style="485" customWidth="1"/>
    <col min="12298" max="12544" width="9" style="485"/>
    <col min="12545" max="12545" width="3.7265625" style="485" customWidth="1"/>
    <col min="12546" max="12546" width="24.26953125" style="485" customWidth="1"/>
    <col min="12547" max="12547" width="4" style="485" customWidth="1"/>
    <col min="12548" max="12550" width="20.08984375" style="485" customWidth="1"/>
    <col min="12551" max="12551" width="3.08984375" style="485" customWidth="1"/>
    <col min="12552" max="12552" width="3.7265625" style="485" customWidth="1"/>
    <col min="12553" max="12553" width="2.453125" style="485" customWidth="1"/>
    <col min="12554" max="12800" width="9" style="485"/>
    <col min="12801" max="12801" width="3.7265625" style="485" customWidth="1"/>
    <col min="12802" max="12802" width="24.26953125" style="485" customWidth="1"/>
    <col min="12803" max="12803" width="4" style="485" customWidth="1"/>
    <col min="12804" max="12806" width="20.08984375" style="485" customWidth="1"/>
    <col min="12807" max="12807" width="3.08984375" style="485" customWidth="1"/>
    <col min="12808" max="12808" width="3.7265625" style="485" customWidth="1"/>
    <col min="12809" max="12809" width="2.453125" style="485" customWidth="1"/>
    <col min="12810" max="13056" width="9" style="485"/>
    <col min="13057" max="13057" width="3.7265625" style="485" customWidth="1"/>
    <col min="13058" max="13058" width="24.26953125" style="485" customWidth="1"/>
    <col min="13059" max="13059" width="4" style="485" customWidth="1"/>
    <col min="13060" max="13062" width="20.08984375" style="485" customWidth="1"/>
    <col min="13063" max="13063" width="3.08984375" style="485" customWidth="1"/>
    <col min="13064" max="13064" width="3.7265625" style="485" customWidth="1"/>
    <col min="13065" max="13065" width="2.453125" style="485" customWidth="1"/>
    <col min="13066" max="13312" width="9" style="485"/>
    <col min="13313" max="13313" width="3.7265625" style="485" customWidth="1"/>
    <col min="13314" max="13314" width="24.26953125" style="485" customWidth="1"/>
    <col min="13315" max="13315" width="4" style="485" customWidth="1"/>
    <col min="13316" max="13318" width="20.08984375" style="485" customWidth="1"/>
    <col min="13319" max="13319" width="3.08984375" style="485" customWidth="1"/>
    <col min="13320" max="13320" width="3.7265625" style="485" customWidth="1"/>
    <col min="13321" max="13321" width="2.453125" style="485" customWidth="1"/>
    <col min="13322" max="13568" width="9" style="485"/>
    <col min="13569" max="13569" width="3.7265625" style="485" customWidth="1"/>
    <col min="13570" max="13570" width="24.26953125" style="485" customWidth="1"/>
    <col min="13571" max="13571" width="4" style="485" customWidth="1"/>
    <col min="13572" max="13574" width="20.08984375" style="485" customWidth="1"/>
    <col min="13575" max="13575" width="3.08984375" style="485" customWidth="1"/>
    <col min="13576" max="13576" width="3.7265625" style="485" customWidth="1"/>
    <col min="13577" max="13577" width="2.453125" style="485" customWidth="1"/>
    <col min="13578" max="13824" width="9" style="485"/>
    <col min="13825" max="13825" width="3.7265625" style="485" customWidth="1"/>
    <col min="13826" max="13826" width="24.26953125" style="485" customWidth="1"/>
    <col min="13827" max="13827" width="4" style="485" customWidth="1"/>
    <col min="13828" max="13830" width="20.08984375" style="485" customWidth="1"/>
    <col min="13831" max="13831" width="3.08984375" style="485" customWidth="1"/>
    <col min="13832" max="13832" width="3.7265625" style="485" customWidth="1"/>
    <col min="13833" max="13833" width="2.453125" style="485" customWidth="1"/>
    <col min="13834" max="14080" width="9" style="485"/>
    <col min="14081" max="14081" width="3.7265625" style="485" customWidth="1"/>
    <col min="14082" max="14082" width="24.26953125" style="485" customWidth="1"/>
    <col min="14083" max="14083" width="4" style="485" customWidth="1"/>
    <col min="14084" max="14086" width="20.08984375" style="485" customWidth="1"/>
    <col min="14087" max="14087" width="3.08984375" style="485" customWidth="1"/>
    <col min="14088" max="14088" width="3.7265625" style="485" customWidth="1"/>
    <col min="14089" max="14089" width="2.453125" style="485" customWidth="1"/>
    <col min="14090" max="14336" width="9" style="485"/>
    <col min="14337" max="14337" width="3.7265625" style="485" customWidth="1"/>
    <col min="14338" max="14338" width="24.26953125" style="485" customWidth="1"/>
    <col min="14339" max="14339" width="4" style="485" customWidth="1"/>
    <col min="14340" max="14342" width="20.08984375" style="485" customWidth="1"/>
    <col min="14343" max="14343" width="3.08984375" style="485" customWidth="1"/>
    <col min="14344" max="14344" width="3.7265625" style="485" customWidth="1"/>
    <col min="14345" max="14345" width="2.453125" style="485" customWidth="1"/>
    <col min="14346" max="14592" width="9" style="485"/>
    <col min="14593" max="14593" width="3.7265625" style="485" customWidth="1"/>
    <col min="14594" max="14594" width="24.26953125" style="485" customWidth="1"/>
    <col min="14595" max="14595" width="4" style="485" customWidth="1"/>
    <col min="14596" max="14598" width="20.08984375" style="485" customWidth="1"/>
    <col min="14599" max="14599" width="3.08984375" style="485" customWidth="1"/>
    <col min="14600" max="14600" width="3.7265625" style="485" customWidth="1"/>
    <col min="14601" max="14601" width="2.453125" style="485" customWidth="1"/>
    <col min="14602" max="14848" width="9" style="485"/>
    <col min="14849" max="14849" width="3.7265625" style="485" customWidth="1"/>
    <col min="14850" max="14850" width="24.26953125" style="485" customWidth="1"/>
    <col min="14851" max="14851" width="4" style="485" customWidth="1"/>
    <col min="14852" max="14854" width="20.08984375" style="485" customWidth="1"/>
    <col min="14855" max="14855" width="3.08984375" style="485" customWidth="1"/>
    <col min="14856" max="14856" width="3.7265625" style="485" customWidth="1"/>
    <col min="14857" max="14857" width="2.453125" style="485" customWidth="1"/>
    <col min="14858" max="15104" width="9" style="485"/>
    <col min="15105" max="15105" width="3.7265625" style="485" customWidth="1"/>
    <col min="15106" max="15106" width="24.26953125" style="485" customWidth="1"/>
    <col min="15107" max="15107" width="4" style="485" customWidth="1"/>
    <col min="15108" max="15110" width="20.08984375" style="485" customWidth="1"/>
    <col min="15111" max="15111" width="3.08984375" style="485" customWidth="1"/>
    <col min="15112" max="15112" width="3.7265625" style="485" customWidth="1"/>
    <col min="15113" max="15113" width="2.453125" style="485" customWidth="1"/>
    <col min="15114" max="15360" width="9" style="485"/>
    <col min="15361" max="15361" width="3.7265625" style="485" customWidth="1"/>
    <col min="15362" max="15362" width="24.26953125" style="485" customWidth="1"/>
    <col min="15363" max="15363" width="4" style="485" customWidth="1"/>
    <col min="15364" max="15366" width="20.08984375" style="485" customWidth="1"/>
    <col min="15367" max="15367" width="3.08984375" style="485" customWidth="1"/>
    <col min="15368" max="15368" width="3.7265625" style="485" customWidth="1"/>
    <col min="15369" max="15369" width="2.453125" style="485" customWidth="1"/>
    <col min="15370" max="15616" width="9" style="485"/>
    <col min="15617" max="15617" width="3.7265625" style="485" customWidth="1"/>
    <col min="15618" max="15618" width="24.26953125" style="485" customWidth="1"/>
    <col min="15619" max="15619" width="4" style="485" customWidth="1"/>
    <col min="15620" max="15622" width="20.08984375" style="485" customWidth="1"/>
    <col min="15623" max="15623" width="3.08984375" style="485" customWidth="1"/>
    <col min="15624" max="15624" width="3.7265625" style="485" customWidth="1"/>
    <col min="15625" max="15625" width="2.453125" style="485" customWidth="1"/>
    <col min="15626" max="15872" width="9" style="485"/>
    <col min="15873" max="15873" width="3.7265625" style="485" customWidth="1"/>
    <col min="15874" max="15874" width="24.26953125" style="485" customWidth="1"/>
    <col min="15875" max="15875" width="4" style="485" customWidth="1"/>
    <col min="15876" max="15878" width="20.08984375" style="485" customWidth="1"/>
    <col min="15879" max="15879" width="3.08984375" style="485" customWidth="1"/>
    <col min="15880" max="15880" width="3.7265625" style="485" customWidth="1"/>
    <col min="15881" max="15881" width="2.453125" style="485" customWidth="1"/>
    <col min="15882" max="16128" width="9" style="485"/>
    <col min="16129" max="16129" width="3.7265625" style="485" customWidth="1"/>
    <col min="16130" max="16130" width="24.26953125" style="485" customWidth="1"/>
    <col min="16131" max="16131" width="4" style="485" customWidth="1"/>
    <col min="16132" max="16134" width="20.08984375" style="485" customWidth="1"/>
    <col min="16135" max="16135" width="3.08984375" style="485" customWidth="1"/>
    <col min="16136" max="16136" width="3.7265625" style="485" customWidth="1"/>
    <col min="16137" max="16137" width="2.453125" style="485" customWidth="1"/>
    <col min="16138" max="16384" width="9" style="485"/>
  </cols>
  <sheetData>
    <row r="1" spans="1:7" s="156" customFormat="1" ht="18" customHeight="1">
      <c r="A1" s="2157" t="s">
        <v>646</v>
      </c>
      <c r="B1" s="2157"/>
    </row>
    <row r="2" spans="1:7" ht="20.149999999999999" customHeight="1">
      <c r="B2" s="486" t="s">
        <v>1497</v>
      </c>
    </row>
    <row r="3" spans="1:7" ht="20.149999999999999" customHeight="1">
      <c r="A3" s="487"/>
      <c r="F3" s="2168" t="s">
        <v>1460</v>
      </c>
      <c r="G3" s="2168"/>
    </row>
    <row r="4" spans="1:7" ht="20.149999999999999" customHeight="1">
      <c r="A4" s="487"/>
      <c r="F4" s="503"/>
      <c r="G4" s="503"/>
    </row>
    <row r="5" spans="1:7" ht="20.149999999999999" customHeight="1">
      <c r="A5" s="2169" t="s">
        <v>1461</v>
      </c>
      <c r="B5" s="2169"/>
      <c r="C5" s="2169"/>
      <c r="D5" s="2169"/>
      <c r="E5" s="2169"/>
      <c r="F5" s="2169"/>
      <c r="G5" s="2169"/>
    </row>
    <row r="6" spans="1:7" ht="20.149999999999999" customHeight="1">
      <c r="A6" s="489"/>
      <c r="B6" s="489"/>
      <c r="C6" s="489"/>
      <c r="D6" s="489"/>
      <c r="E6" s="489"/>
      <c r="F6" s="489"/>
      <c r="G6" s="489"/>
    </row>
    <row r="7" spans="1:7" ht="40" customHeight="1">
      <c r="A7" s="489"/>
      <c r="B7" s="492" t="s">
        <v>1312</v>
      </c>
      <c r="C7" s="2170"/>
      <c r="D7" s="2170"/>
      <c r="E7" s="2170"/>
      <c r="F7" s="2170"/>
      <c r="G7" s="2171"/>
    </row>
    <row r="8" spans="1:7" ht="40" customHeight="1">
      <c r="B8" s="492" t="s">
        <v>1462</v>
      </c>
      <c r="C8" s="2172"/>
      <c r="D8" s="2172"/>
      <c r="E8" s="2172"/>
      <c r="F8" s="2172"/>
      <c r="G8" s="2173"/>
    </row>
    <row r="9" spans="1:7" ht="40" customHeight="1">
      <c r="B9" s="492" t="s">
        <v>1463</v>
      </c>
      <c r="C9" s="2172" t="s">
        <v>1344</v>
      </c>
      <c r="D9" s="2172"/>
      <c r="E9" s="2172"/>
      <c r="F9" s="2172"/>
      <c r="G9" s="2173"/>
    </row>
    <row r="10" spans="1:7" ht="80.150000000000006" customHeight="1">
      <c r="B10" s="493" t="s">
        <v>1464</v>
      </c>
      <c r="C10" s="2174" t="s">
        <v>1465</v>
      </c>
      <c r="D10" s="2175"/>
      <c r="E10" s="2175"/>
      <c r="F10" s="2175"/>
      <c r="G10" s="2176"/>
    </row>
    <row r="11" spans="1:7" ht="9.75" customHeight="1">
      <c r="B11" s="2158" t="s">
        <v>1466</v>
      </c>
      <c r="C11" s="598"/>
      <c r="D11" s="598"/>
      <c r="E11" s="598"/>
      <c r="F11" s="598"/>
      <c r="G11" s="599"/>
    </row>
    <row r="12" spans="1:7" ht="40.5" customHeight="1">
      <c r="B12" s="2159"/>
      <c r="C12" s="600"/>
      <c r="D12" s="601" t="s">
        <v>1467</v>
      </c>
      <c r="E12" s="500" t="s">
        <v>1468</v>
      </c>
      <c r="F12" s="500" t="s">
        <v>1469</v>
      </c>
      <c r="G12" s="506"/>
    </row>
    <row r="13" spans="1:7" ht="44.25" customHeight="1">
      <c r="B13" s="2159"/>
      <c r="D13" s="602" t="s">
        <v>59</v>
      </c>
      <c r="E13" s="602" t="s">
        <v>59</v>
      </c>
      <c r="F13" s="602" t="s">
        <v>1470</v>
      </c>
      <c r="G13" s="506"/>
    </row>
    <row r="14" spans="1:7">
      <c r="B14" s="2159"/>
      <c r="C14" s="2161" t="s">
        <v>1471</v>
      </c>
      <c r="D14" s="2162"/>
      <c r="E14" s="2162"/>
      <c r="F14" s="2162"/>
      <c r="G14" s="2163"/>
    </row>
    <row r="15" spans="1:7" ht="12.75" customHeight="1">
      <c r="B15" s="2160"/>
      <c r="C15" s="2164"/>
      <c r="D15" s="2165"/>
      <c r="E15" s="2165"/>
      <c r="F15" s="2165"/>
      <c r="G15" s="2166"/>
    </row>
    <row r="16" spans="1:7" ht="12" customHeight="1">
      <c r="B16" s="485" t="s">
        <v>1240</v>
      </c>
    </row>
    <row r="17" spans="2:9" ht="17.149999999999999" customHeight="1">
      <c r="B17" s="603" t="s">
        <v>60</v>
      </c>
      <c r="C17" s="603"/>
      <c r="D17" s="603"/>
      <c r="E17" s="603"/>
      <c r="F17" s="603"/>
      <c r="G17" s="603"/>
    </row>
    <row r="18" spans="2:9" ht="17.149999999999999" customHeight="1">
      <c r="B18" s="603" t="s">
        <v>1472</v>
      </c>
      <c r="C18" s="603"/>
      <c r="D18" s="603"/>
      <c r="E18" s="603"/>
      <c r="F18" s="603"/>
      <c r="G18" s="603"/>
    </row>
    <row r="19" spans="2:9" ht="17.149999999999999" customHeight="1">
      <c r="B19" s="603" t="s">
        <v>1473</v>
      </c>
      <c r="C19" s="603"/>
      <c r="D19" s="603"/>
      <c r="E19" s="603"/>
      <c r="F19" s="603"/>
      <c r="G19" s="603"/>
    </row>
    <row r="20" spans="2:9" ht="33" customHeight="1">
      <c r="B20" s="2167" t="s">
        <v>1474</v>
      </c>
      <c r="C20" s="2167"/>
      <c r="D20" s="2167"/>
      <c r="E20" s="2167"/>
      <c r="F20" s="2167"/>
      <c r="G20" s="603"/>
    </row>
    <row r="21" spans="2:9" ht="17.149999999999999" customHeight="1">
      <c r="B21" s="603"/>
      <c r="C21" s="603"/>
      <c r="D21" s="603"/>
      <c r="E21" s="603"/>
      <c r="F21" s="603"/>
      <c r="G21" s="603"/>
      <c r="H21" s="603"/>
      <c r="I21" s="603"/>
    </row>
  </sheetData>
  <mergeCells count="10">
    <mergeCell ref="A1:B1"/>
    <mergeCell ref="B11:B15"/>
    <mergeCell ref="C14:G15"/>
    <mergeCell ref="B20:F20"/>
    <mergeCell ref="F3:G3"/>
    <mergeCell ref="A5:G5"/>
    <mergeCell ref="C7:G7"/>
    <mergeCell ref="C8:G8"/>
    <mergeCell ref="C9:G9"/>
    <mergeCell ref="C10:G10"/>
  </mergeCells>
  <phoneticPr fontId="7"/>
  <hyperlinks>
    <hyperlink ref="A1" location="'目次'!A1" display="目次" xr:uid="{00000000-0004-0000-0A00-000000000000}"/>
  </hyperlinks>
  <pageMargins left="0.7" right="0.7" top="0.75" bottom="0.75" header="0.3" footer="0.3"/>
  <pageSetup paperSize="9" scale="8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theme="4"/>
    <pageSetUpPr fitToPage="1"/>
  </sheetPr>
  <dimension ref="A1:BK59"/>
  <sheetViews>
    <sheetView showGridLines="0" view="pageBreakPreview" zoomScaleNormal="100" zoomScaleSheetLayoutView="100" workbookViewId="0">
      <selection sqref="A1:D1"/>
    </sheetView>
  </sheetViews>
  <sheetFormatPr defaultColWidth="2.26953125" defaultRowHeight="13"/>
  <cols>
    <col min="1" max="1" width="2.26953125" style="241" customWidth="1"/>
    <col min="2" max="2" width="2.26953125" style="242" customWidth="1"/>
    <col min="3" max="5" width="2.26953125" style="241"/>
    <col min="6" max="6" width="2.453125" style="241" bestFit="1" customWidth="1"/>
    <col min="7" max="8" width="2.26953125" style="241"/>
    <col min="9" max="36" width="2.36328125" style="241" customWidth="1"/>
    <col min="37" max="37" width="2.26953125" style="241"/>
    <col min="38" max="38" width="2.26953125" style="241" customWidth="1"/>
    <col min="39" max="62" width="2.26953125" style="241"/>
    <col min="63" max="63" width="4.453125" style="241" hidden="1" customWidth="1"/>
    <col min="64" max="256" width="2.26953125" style="241"/>
    <col min="257" max="258" width="2.26953125" style="241" customWidth="1"/>
    <col min="259" max="261" width="2.26953125" style="241"/>
    <col min="262" max="262" width="2.453125" style="241" bestFit="1" customWidth="1"/>
    <col min="263" max="264" width="2.26953125" style="241"/>
    <col min="265" max="292" width="2.36328125" style="241" customWidth="1"/>
    <col min="293" max="293" width="2.26953125" style="241"/>
    <col min="294" max="294" width="2.26953125" style="241" customWidth="1"/>
    <col min="295" max="512" width="2.26953125" style="241"/>
    <col min="513" max="514" width="2.26953125" style="241" customWidth="1"/>
    <col min="515" max="517" width="2.26953125" style="241"/>
    <col min="518" max="518" width="2.453125" style="241" bestFit="1" customWidth="1"/>
    <col min="519" max="520" width="2.26953125" style="241"/>
    <col min="521" max="548" width="2.36328125" style="241" customWidth="1"/>
    <col min="549" max="549" width="2.26953125" style="241"/>
    <col min="550" max="550" width="2.26953125" style="241" customWidth="1"/>
    <col min="551" max="768" width="2.26953125" style="241"/>
    <col min="769" max="770" width="2.26953125" style="241" customWidth="1"/>
    <col min="771" max="773" width="2.26953125" style="241"/>
    <col min="774" max="774" width="2.453125" style="241" bestFit="1" customWidth="1"/>
    <col min="775" max="776" width="2.26953125" style="241"/>
    <col min="777" max="804" width="2.36328125" style="241" customWidth="1"/>
    <col min="805" max="805" width="2.26953125" style="241"/>
    <col min="806" max="806" width="2.26953125" style="241" customWidth="1"/>
    <col min="807" max="1024" width="2.26953125" style="241"/>
    <col min="1025" max="1026" width="2.26953125" style="241" customWidth="1"/>
    <col min="1027" max="1029" width="2.26953125" style="241"/>
    <col min="1030" max="1030" width="2.453125" style="241" bestFit="1" customWidth="1"/>
    <col min="1031" max="1032" width="2.26953125" style="241"/>
    <col min="1033" max="1060" width="2.36328125" style="241" customWidth="1"/>
    <col min="1061" max="1061" width="2.26953125" style="241"/>
    <col min="1062" max="1062" width="2.26953125" style="241" customWidth="1"/>
    <col min="1063" max="1280" width="2.26953125" style="241"/>
    <col min="1281" max="1282" width="2.26953125" style="241" customWidth="1"/>
    <col min="1283" max="1285" width="2.26953125" style="241"/>
    <col min="1286" max="1286" width="2.453125" style="241" bestFit="1" customWidth="1"/>
    <col min="1287" max="1288" width="2.26953125" style="241"/>
    <col min="1289" max="1316" width="2.36328125" style="241" customWidth="1"/>
    <col min="1317" max="1317" width="2.26953125" style="241"/>
    <col min="1318" max="1318" width="2.26953125" style="241" customWidth="1"/>
    <col min="1319" max="1536" width="2.26953125" style="241"/>
    <col min="1537" max="1538" width="2.26953125" style="241" customWidth="1"/>
    <col min="1539" max="1541" width="2.26953125" style="241"/>
    <col min="1542" max="1542" width="2.453125" style="241" bestFit="1" customWidth="1"/>
    <col min="1543" max="1544" width="2.26953125" style="241"/>
    <col min="1545" max="1572" width="2.36328125" style="241" customWidth="1"/>
    <col min="1573" max="1573" width="2.26953125" style="241"/>
    <col min="1574" max="1574" width="2.26953125" style="241" customWidth="1"/>
    <col min="1575" max="1792" width="2.26953125" style="241"/>
    <col min="1793" max="1794" width="2.26953125" style="241" customWidth="1"/>
    <col min="1795" max="1797" width="2.26953125" style="241"/>
    <col min="1798" max="1798" width="2.453125" style="241" bestFit="1" customWidth="1"/>
    <col min="1799" max="1800" width="2.26953125" style="241"/>
    <col min="1801" max="1828" width="2.36328125" style="241" customWidth="1"/>
    <col min="1829" max="1829" width="2.26953125" style="241"/>
    <col min="1830" max="1830" width="2.26953125" style="241" customWidth="1"/>
    <col min="1831" max="2048" width="2.26953125" style="241"/>
    <col min="2049" max="2050" width="2.26953125" style="241" customWidth="1"/>
    <col min="2051" max="2053" width="2.26953125" style="241"/>
    <col min="2054" max="2054" width="2.453125" style="241" bestFit="1" customWidth="1"/>
    <col min="2055" max="2056" width="2.26953125" style="241"/>
    <col min="2057" max="2084" width="2.36328125" style="241" customWidth="1"/>
    <col min="2085" max="2085" width="2.26953125" style="241"/>
    <col min="2086" max="2086" width="2.26953125" style="241" customWidth="1"/>
    <col min="2087" max="2304" width="2.26953125" style="241"/>
    <col min="2305" max="2306" width="2.26953125" style="241" customWidth="1"/>
    <col min="2307" max="2309" width="2.26953125" style="241"/>
    <col min="2310" max="2310" width="2.453125" style="241" bestFit="1" customWidth="1"/>
    <col min="2311" max="2312" width="2.26953125" style="241"/>
    <col min="2313" max="2340" width="2.36328125" style="241" customWidth="1"/>
    <col min="2341" max="2341" width="2.26953125" style="241"/>
    <col min="2342" max="2342" width="2.26953125" style="241" customWidth="1"/>
    <col min="2343" max="2560" width="2.26953125" style="241"/>
    <col min="2561" max="2562" width="2.26953125" style="241" customWidth="1"/>
    <col min="2563" max="2565" width="2.26953125" style="241"/>
    <col min="2566" max="2566" width="2.453125" style="241" bestFit="1" customWidth="1"/>
    <col min="2567" max="2568" width="2.26953125" style="241"/>
    <col min="2569" max="2596" width="2.36328125" style="241" customWidth="1"/>
    <col min="2597" max="2597" width="2.26953125" style="241"/>
    <col min="2598" max="2598" width="2.26953125" style="241" customWidth="1"/>
    <col min="2599" max="2816" width="2.26953125" style="241"/>
    <col min="2817" max="2818" width="2.26953125" style="241" customWidth="1"/>
    <col min="2819" max="2821" width="2.26953125" style="241"/>
    <col min="2822" max="2822" width="2.453125" style="241" bestFit="1" customWidth="1"/>
    <col min="2823" max="2824" width="2.26953125" style="241"/>
    <col min="2825" max="2852" width="2.36328125" style="241" customWidth="1"/>
    <col min="2853" max="2853" width="2.26953125" style="241"/>
    <col min="2854" max="2854" width="2.26953125" style="241" customWidth="1"/>
    <col min="2855" max="3072" width="2.26953125" style="241"/>
    <col min="3073" max="3074" width="2.26953125" style="241" customWidth="1"/>
    <col min="3075" max="3077" width="2.26953125" style="241"/>
    <col min="3078" max="3078" width="2.453125" style="241" bestFit="1" customWidth="1"/>
    <col min="3079" max="3080" width="2.26953125" style="241"/>
    <col min="3081" max="3108" width="2.36328125" style="241" customWidth="1"/>
    <col min="3109" max="3109" width="2.26953125" style="241"/>
    <col min="3110" max="3110" width="2.26953125" style="241" customWidth="1"/>
    <col min="3111" max="3328" width="2.26953125" style="241"/>
    <col min="3329" max="3330" width="2.26953125" style="241" customWidth="1"/>
    <col min="3331" max="3333" width="2.26953125" style="241"/>
    <col min="3334" max="3334" width="2.453125" style="241" bestFit="1" customWidth="1"/>
    <col min="3335" max="3336" width="2.26953125" style="241"/>
    <col min="3337" max="3364" width="2.36328125" style="241" customWidth="1"/>
    <col min="3365" max="3365" width="2.26953125" style="241"/>
    <col min="3366" max="3366" width="2.26953125" style="241" customWidth="1"/>
    <col min="3367" max="3584" width="2.26953125" style="241"/>
    <col min="3585" max="3586" width="2.26953125" style="241" customWidth="1"/>
    <col min="3587" max="3589" width="2.26953125" style="241"/>
    <col min="3590" max="3590" width="2.453125" style="241" bestFit="1" customWidth="1"/>
    <col min="3591" max="3592" width="2.26953125" style="241"/>
    <col min="3593" max="3620" width="2.36328125" style="241" customWidth="1"/>
    <col min="3621" max="3621" width="2.26953125" style="241"/>
    <col min="3622" max="3622" width="2.26953125" style="241" customWidth="1"/>
    <col min="3623" max="3840" width="2.26953125" style="241"/>
    <col min="3841" max="3842" width="2.26953125" style="241" customWidth="1"/>
    <col min="3843" max="3845" width="2.26953125" style="241"/>
    <col min="3846" max="3846" width="2.453125" style="241" bestFit="1" customWidth="1"/>
    <col min="3847" max="3848" width="2.26953125" style="241"/>
    <col min="3849" max="3876" width="2.36328125" style="241" customWidth="1"/>
    <col min="3877" max="3877" width="2.26953125" style="241"/>
    <col min="3878" max="3878" width="2.26953125" style="241" customWidth="1"/>
    <col min="3879" max="4096" width="2.26953125" style="241"/>
    <col min="4097" max="4098" width="2.26953125" style="241" customWidth="1"/>
    <col min="4099" max="4101" width="2.26953125" style="241"/>
    <col min="4102" max="4102" width="2.453125" style="241" bestFit="1" customWidth="1"/>
    <col min="4103" max="4104" width="2.26953125" style="241"/>
    <col min="4105" max="4132" width="2.36328125" style="241" customWidth="1"/>
    <col min="4133" max="4133" width="2.26953125" style="241"/>
    <col min="4134" max="4134" width="2.26953125" style="241" customWidth="1"/>
    <col min="4135" max="4352" width="2.26953125" style="241"/>
    <col min="4353" max="4354" width="2.26953125" style="241" customWidth="1"/>
    <col min="4355" max="4357" width="2.26953125" style="241"/>
    <col min="4358" max="4358" width="2.453125" style="241" bestFit="1" customWidth="1"/>
    <col min="4359" max="4360" width="2.26953125" style="241"/>
    <col min="4361" max="4388" width="2.36328125" style="241" customWidth="1"/>
    <col min="4389" max="4389" width="2.26953125" style="241"/>
    <col min="4390" max="4390" width="2.26953125" style="241" customWidth="1"/>
    <col min="4391" max="4608" width="2.26953125" style="241"/>
    <col min="4609" max="4610" width="2.26953125" style="241" customWidth="1"/>
    <col min="4611" max="4613" width="2.26953125" style="241"/>
    <col min="4614" max="4614" width="2.453125" style="241" bestFit="1" customWidth="1"/>
    <col min="4615" max="4616" width="2.26953125" style="241"/>
    <col min="4617" max="4644" width="2.36328125" style="241" customWidth="1"/>
    <col min="4645" max="4645" width="2.26953125" style="241"/>
    <col min="4646" max="4646" width="2.26953125" style="241" customWidth="1"/>
    <col min="4647" max="4864" width="2.26953125" style="241"/>
    <col min="4865" max="4866" width="2.26953125" style="241" customWidth="1"/>
    <col min="4867" max="4869" width="2.26953125" style="241"/>
    <col min="4870" max="4870" width="2.453125" style="241" bestFit="1" customWidth="1"/>
    <col min="4871" max="4872" width="2.26953125" style="241"/>
    <col min="4873" max="4900" width="2.36328125" style="241" customWidth="1"/>
    <col min="4901" max="4901" width="2.26953125" style="241"/>
    <col min="4902" max="4902" width="2.26953125" style="241" customWidth="1"/>
    <col min="4903" max="5120" width="2.26953125" style="241"/>
    <col min="5121" max="5122" width="2.26953125" style="241" customWidth="1"/>
    <col min="5123" max="5125" width="2.26953125" style="241"/>
    <col min="5126" max="5126" width="2.453125" style="241" bestFit="1" customWidth="1"/>
    <col min="5127" max="5128" width="2.26953125" style="241"/>
    <col min="5129" max="5156" width="2.36328125" style="241" customWidth="1"/>
    <col min="5157" max="5157" width="2.26953125" style="241"/>
    <col min="5158" max="5158" width="2.26953125" style="241" customWidth="1"/>
    <col min="5159" max="5376" width="2.26953125" style="241"/>
    <col min="5377" max="5378" width="2.26953125" style="241" customWidth="1"/>
    <col min="5379" max="5381" width="2.26953125" style="241"/>
    <col min="5382" max="5382" width="2.453125" style="241" bestFit="1" customWidth="1"/>
    <col min="5383" max="5384" width="2.26953125" style="241"/>
    <col min="5385" max="5412" width="2.36328125" style="241" customWidth="1"/>
    <col min="5413" max="5413" width="2.26953125" style="241"/>
    <col min="5414" max="5414" width="2.26953125" style="241" customWidth="1"/>
    <col min="5415" max="5632" width="2.26953125" style="241"/>
    <col min="5633" max="5634" width="2.26953125" style="241" customWidth="1"/>
    <col min="5635" max="5637" width="2.26953125" style="241"/>
    <col min="5638" max="5638" width="2.453125" style="241" bestFit="1" customWidth="1"/>
    <col min="5639" max="5640" width="2.26953125" style="241"/>
    <col min="5641" max="5668" width="2.36328125" style="241" customWidth="1"/>
    <col min="5669" max="5669" width="2.26953125" style="241"/>
    <col min="5670" max="5670" width="2.26953125" style="241" customWidth="1"/>
    <col min="5671" max="5888" width="2.26953125" style="241"/>
    <col min="5889" max="5890" width="2.26953125" style="241" customWidth="1"/>
    <col min="5891" max="5893" width="2.26953125" style="241"/>
    <col min="5894" max="5894" width="2.453125" style="241" bestFit="1" customWidth="1"/>
    <col min="5895" max="5896" width="2.26953125" style="241"/>
    <col min="5897" max="5924" width="2.36328125" style="241" customWidth="1"/>
    <col min="5925" max="5925" width="2.26953125" style="241"/>
    <col min="5926" max="5926" width="2.26953125" style="241" customWidth="1"/>
    <col min="5927" max="6144" width="2.26953125" style="241"/>
    <col min="6145" max="6146" width="2.26953125" style="241" customWidth="1"/>
    <col min="6147" max="6149" width="2.26953125" style="241"/>
    <col min="6150" max="6150" width="2.453125" style="241" bestFit="1" customWidth="1"/>
    <col min="6151" max="6152" width="2.26953125" style="241"/>
    <col min="6153" max="6180" width="2.36328125" style="241" customWidth="1"/>
    <col min="6181" max="6181" width="2.26953125" style="241"/>
    <col min="6182" max="6182" width="2.26953125" style="241" customWidth="1"/>
    <col min="6183" max="6400" width="2.26953125" style="241"/>
    <col min="6401" max="6402" width="2.26953125" style="241" customWidth="1"/>
    <col min="6403" max="6405" width="2.26953125" style="241"/>
    <col min="6406" max="6406" width="2.453125" style="241" bestFit="1" customWidth="1"/>
    <col min="6407" max="6408" width="2.26953125" style="241"/>
    <col min="6409" max="6436" width="2.36328125" style="241" customWidth="1"/>
    <col min="6437" max="6437" width="2.26953125" style="241"/>
    <col min="6438" max="6438" width="2.26953125" style="241" customWidth="1"/>
    <col min="6439" max="6656" width="2.26953125" style="241"/>
    <col min="6657" max="6658" width="2.26953125" style="241" customWidth="1"/>
    <col min="6659" max="6661" width="2.26953125" style="241"/>
    <col min="6662" max="6662" width="2.453125" style="241" bestFit="1" customWidth="1"/>
    <col min="6663" max="6664" width="2.26953125" style="241"/>
    <col min="6665" max="6692" width="2.36328125" style="241" customWidth="1"/>
    <col min="6693" max="6693" width="2.26953125" style="241"/>
    <col min="6694" max="6694" width="2.26953125" style="241" customWidth="1"/>
    <col min="6695" max="6912" width="2.26953125" style="241"/>
    <col min="6913" max="6914" width="2.26953125" style="241" customWidth="1"/>
    <col min="6915" max="6917" width="2.26953125" style="241"/>
    <col min="6918" max="6918" width="2.453125" style="241" bestFit="1" customWidth="1"/>
    <col min="6919" max="6920" width="2.26953125" style="241"/>
    <col min="6921" max="6948" width="2.36328125" style="241" customWidth="1"/>
    <col min="6949" max="6949" width="2.26953125" style="241"/>
    <col min="6950" max="6950" width="2.26953125" style="241" customWidth="1"/>
    <col min="6951" max="7168" width="2.26953125" style="241"/>
    <col min="7169" max="7170" width="2.26953125" style="241" customWidth="1"/>
    <col min="7171" max="7173" width="2.26953125" style="241"/>
    <col min="7174" max="7174" width="2.453125" style="241" bestFit="1" customWidth="1"/>
    <col min="7175" max="7176" width="2.26953125" style="241"/>
    <col min="7177" max="7204" width="2.36328125" style="241" customWidth="1"/>
    <col min="7205" max="7205" width="2.26953125" style="241"/>
    <col min="7206" max="7206" width="2.26953125" style="241" customWidth="1"/>
    <col min="7207" max="7424" width="2.26953125" style="241"/>
    <col min="7425" max="7426" width="2.26953125" style="241" customWidth="1"/>
    <col min="7427" max="7429" width="2.26953125" style="241"/>
    <col min="7430" max="7430" width="2.453125" style="241" bestFit="1" customWidth="1"/>
    <col min="7431" max="7432" width="2.26953125" style="241"/>
    <col min="7433" max="7460" width="2.36328125" style="241" customWidth="1"/>
    <col min="7461" max="7461" width="2.26953125" style="241"/>
    <col min="7462" max="7462" width="2.26953125" style="241" customWidth="1"/>
    <col min="7463" max="7680" width="2.26953125" style="241"/>
    <col min="7681" max="7682" width="2.26953125" style="241" customWidth="1"/>
    <col min="7683" max="7685" width="2.26953125" style="241"/>
    <col min="7686" max="7686" width="2.453125" style="241" bestFit="1" customWidth="1"/>
    <col min="7687" max="7688" width="2.26953125" style="241"/>
    <col min="7689" max="7716" width="2.36328125" style="241" customWidth="1"/>
    <col min="7717" max="7717" width="2.26953125" style="241"/>
    <col min="7718" max="7718" width="2.26953125" style="241" customWidth="1"/>
    <col min="7719" max="7936" width="2.26953125" style="241"/>
    <col min="7937" max="7938" width="2.26953125" style="241" customWidth="1"/>
    <col min="7939" max="7941" width="2.26953125" style="241"/>
    <col min="7942" max="7942" width="2.453125" style="241" bestFit="1" customWidth="1"/>
    <col min="7943" max="7944" width="2.26953125" style="241"/>
    <col min="7945" max="7972" width="2.36328125" style="241" customWidth="1"/>
    <col min="7973" max="7973" width="2.26953125" style="241"/>
    <col min="7974" max="7974" width="2.26953125" style="241" customWidth="1"/>
    <col min="7975" max="8192" width="2.26953125" style="241"/>
    <col min="8193" max="8194" width="2.26953125" style="241" customWidth="1"/>
    <col min="8195" max="8197" width="2.26953125" style="241"/>
    <col min="8198" max="8198" width="2.453125" style="241" bestFit="1" customWidth="1"/>
    <col min="8199" max="8200" width="2.26953125" style="241"/>
    <col min="8201" max="8228" width="2.36328125" style="241" customWidth="1"/>
    <col min="8229" max="8229" width="2.26953125" style="241"/>
    <col min="8230" max="8230" width="2.26953125" style="241" customWidth="1"/>
    <col min="8231" max="8448" width="2.26953125" style="241"/>
    <col min="8449" max="8450" width="2.26953125" style="241" customWidth="1"/>
    <col min="8451" max="8453" width="2.26953125" style="241"/>
    <col min="8454" max="8454" width="2.453125" style="241" bestFit="1" customWidth="1"/>
    <col min="8455" max="8456" width="2.26953125" style="241"/>
    <col min="8457" max="8484" width="2.36328125" style="241" customWidth="1"/>
    <col min="8485" max="8485" width="2.26953125" style="241"/>
    <col min="8486" max="8486" width="2.26953125" style="241" customWidth="1"/>
    <col min="8487" max="8704" width="2.26953125" style="241"/>
    <col min="8705" max="8706" width="2.26953125" style="241" customWidth="1"/>
    <col min="8707" max="8709" width="2.26953125" style="241"/>
    <col min="8710" max="8710" width="2.453125" style="241" bestFit="1" customWidth="1"/>
    <col min="8711" max="8712" width="2.26953125" style="241"/>
    <col min="8713" max="8740" width="2.36328125" style="241" customWidth="1"/>
    <col min="8741" max="8741" width="2.26953125" style="241"/>
    <col min="8742" max="8742" width="2.26953125" style="241" customWidth="1"/>
    <col min="8743" max="8960" width="2.26953125" style="241"/>
    <col min="8961" max="8962" width="2.26953125" style="241" customWidth="1"/>
    <col min="8963" max="8965" width="2.26953125" style="241"/>
    <col min="8966" max="8966" width="2.453125" style="241" bestFit="1" customWidth="1"/>
    <col min="8967" max="8968" width="2.26953125" style="241"/>
    <col min="8969" max="8996" width="2.36328125" style="241" customWidth="1"/>
    <col min="8997" max="8997" width="2.26953125" style="241"/>
    <col min="8998" max="8998" width="2.26953125" style="241" customWidth="1"/>
    <col min="8999" max="9216" width="2.26953125" style="241"/>
    <col min="9217" max="9218" width="2.26953125" style="241" customWidth="1"/>
    <col min="9219" max="9221" width="2.26953125" style="241"/>
    <col min="9222" max="9222" width="2.453125" style="241" bestFit="1" customWidth="1"/>
    <col min="9223" max="9224" width="2.26953125" style="241"/>
    <col min="9225" max="9252" width="2.36328125" style="241" customWidth="1"/>
    <col min="9253" max="9253" width="2.26953125" style="241"/>
    <col min="9254" max="9254" width="2.26953125" style="241" customWidth="1"/>
    <col min="9255" max="9472" width="2.26953125" style="241"/>
    <col min="9473" max="9474" width="2.26953125" style="241" customWidth="1"/>
    <col min="9475" max="9477" width="2.26953125" style="241"/>
    <col min="9478" max="9478" width="2.453125" style="241" bestFit="1" customWidth="1"/>
    <col min="9479" max="9480" width="2.26953125" style="241"/>
    <col min="9481" max="9508" width="2.36328125" style="241" customWidth="1"/>
    <col min="9509" max="9509" width="2.26953125" style="241"/>
    <col min="9510" max="9510" width="2.26953125" style="241" customWidth="1"/>
    <col min="9511" max="9728" width="2.26953125" style="241"/>
    <col min="9729" max="9730" width="2.26953125" style="241" customWidth="1"/>
    <col min="9731" max="9733" width="2.26953125" style="241"/>
    <col min="9734" max="9734" width="2.453125" style="241" bestFit="1" customWidth="1"/>
    <col min="9735" max="9736" width="2.26953125" style="241"/>
    <col min="9737" max="9764" width="2.36328125" style="241" customWidth="1"/>
    <col min="9765" max="9765" width="2.26953125" style="241"/>
    <col min="9766" max="9766" width="2.26953125" style="241" customWidth="1"/>
    <col min="9767" max="9984" width="2.26953125" style="241"/>
    <col min="9985" max="9986" width="2.26953125" style="241" customWidth="1"/>
    <col min="9987" max="9989" width="2.26953125" style="241"/>
    <col min="9990" max="9990" width="2.453125" style="241" bestFit="1" customWidth="1"/>
    <col min="9991" max="9992" width="2.26953125" style="241"/>
    <col min="9993" max="10020" width="2.36328125" style="241" customWidth="1"/>
    <col min="10021" max="10021" width="2.26953125" style="241"/>
    <col min="10022" max="10022" width="2.26953125" style="241" customWidth="1"/>
    <col min="10023" max="10240" width="2.26953125" style="241"/>
    <col min="10241" max="10242" width="2.26953125" style="241" customWidth="1"/>
    <col min="10243" max="10245" width="2.26953125" style="241"/>
    <col min="10246" max="10246" width="2.453125" style="241" bestFit="1" customWidth="1"/>
    <col min="10247" max="10248" width="2.26953125" style="241"/>
    <col min="10249" max="10276" width="2.36328125" style="241" customWidth="1"/>
    <col min="10277" max="10277" width="2.26953125" style="241"/>
    <col min="10278" max="10278" width="2.26953125" style="241" customWidth="1"/>
    <col min="10279" max="10496" width="2.26953125" style="241"/>
    <col min="10497" max="10498" width="2.26953125" style="241" customWidth="1"/>
    <col min="10499" max="10501" width="2.26953125" style="241"/>
    <col min="10502" max="10502" width="2.453125" style="241" bestFit="1" customWidth="1"/>
    <col min="10503" max="10504" width="2.26953125" style="241"/>
    <col min="10505" max="10532" width="2.36328125" style="241" customWidth="1"/>
    <col min="10533" max="10533" width="2.26953125" style="241"/>
    <col min="10534" max="10534" width="2.26953125" style="241" customWidth="1"/>
    <col min="10535" max="10752" width="2.26953125" style="241"/>
    <col min="10753" max="10754" width="2.26953125" style="241" customWidth="1"/>
    <col min="10755" max="10757" width="2.26953125" style="241"/>
    <col min="10758" max="10758" width="2.453125" style="241" bestFit="1" customWidth="1"/>
    <col min="10759" max="10760" width="2.26953125" style="241"/>
    <col min="10761" max="10788" width="2.36328125" style="241" customWidth="1"/>
    <col min="10789" max="10789" width="2.26953125" style="241"/>
    <col min="10790" max="10790" width="2.26953125" style="241" customWidth="1"/>
    <col min="10791" max="11008" width="2.26953125" style="241"/>
    <col min="11009" max="11010" width="2.26953125" style="241" customWidth="1"/>
    <col min="11011" max="11013" width="2.26953125" style="241"/>
    <col min="11014" max="11014" width="2.453125" style="241" bestFit="1" customWidth="1"/>
    <col min="11015" max="11016" width="2.26953125" style="241"/>
    <col min="11017" max="11044" width="2.36328125" style="241" customWidth="1"/>
    <col min="11045" max="11045" width="2.26953125" style="241"/>
    <col min="11046" max="11046" width="2.26953125" style="241" customWidth="1"/>
    <col min="11047" max="11264" width="2.26953125" style="241"/>
    <col min="11265" max="11266" width="2.26953125" style="241" customWidth="1"/>
    <col min="11267" max="11269" width="2.26953125" style="241"/>
    <col min="11270" max="11270" width="2.453125" style="241" bestFit="1" customWidth="1"/>
    <col min="11271" max="11272" width="2.26953125" style="241"/>
    <col min="11273" max="11300" width="2.36328125" style="241" customWidth="1"/>
    <col min="11301" max="11301" width="2.26953125" style="241"/>
    <col min="11302" max="11302" width="2.26953125" style="241" customWidth="1"/>
    <col min="11303" max="11520" width="2.26953125" style="241"/>
    <col min="11521" max="11522" width="2.26953125" style="241" customWidth="1"/>
    <col min="11523" max="11525" width="2.26953125" style="241"/>
    <col min="11526" max="11526" width="2.453125" style="241" bestFit="1" customWidth="1"/>
    <col min="11527" max="11528" width="2.26953125" style="241"/>
    <col min="11529" max="11556" width="2.36328125" style="241" customWidth="1"/>
    <col min="11557" max="11557" width="2.26953125" style="241"/>
    <col min="11558" max="11558" width="2.26953125" style="241" customWidth="1"/>
    <col min="11559" max="11776" width="2.26953125" style="241"/>
    <col min="11777" max="11778" width="2.26953125" style="241" customWidth="1"/>
    <col min="11779" max="11781" width="2.26953125" style="241"/>
    <col min="11782" max="11782" width="2.453125" style="241" bestFit="1" customWidth="1"/>
    <col min="11783" max="11784" width="2.26953125" style="241"/>
    <col min="11785" max="11812" width="2.36328125" style="241" customWidth="1"/>
    <col min="11813" max="11813" width="2.26953125" style="241"/>
    <col min="11814" max="11814" width="2.26953125" style="241" customWidth="1"/>
    <col min="11815" max="12032" width="2.26953125" style="241"/>
    <col min="12033" max="12034" width="2.26953125" style="241" customWidth="1"/>
    <col min="12035" max="12037" width="2.26953125" style="241"/>
    <col min="12038" max="12038" width="2.453125" style="241" bestFit="1" customWidth="1"/>
    <col min="12039" max="12040" width="2.26953125" style="241"/>
    <col min="12041" max="12068" width="2.36328125" style="241" customWidth="1"/>
    <col min="12069" max="12069" width="2.26953125" style="241"/>
    <col min="12070" max="12070" width="2.26953125" style="241" customWidth="1"/>
    <col min="12071" max="12288" width="2.26953125" style="241"/>
    <col min="12289" max="12290" width="2.26953125" style="241" customWidth="1"/>
    <col min="12291" max="12293" width="2.26953125" style="241"/>
    <col min="12294" max="12294" width="2.453125" style="241" bestFit="1" customWidth="1"/>
    <col min="12295" max="12296" width="2.26953125" style="241"/>
    <col min="12297" max="12324" width="2.36328125" style="241" customWidth="1"/>
    <col min="12325" max="12325" width="2.26953125" style="241"/>
    <col min="12326" max="12326" width="2.26953125" style="241" customWidth="1"/>
    <col min="12327" max="12544" width="2.26953125" style="241"/>
    <col min="12545" max="12546" width="2.26953125" style="241" customWidth="1"/>
    <col min="12547" max="12549" width="2.26953125" style="241"/>
    <col min="12550" max="12550" width="2.453125" style="241" bestFit="1" customWidth="1"/>
    <col min="12551" max="12552" width="2.26953125" style="241"/>
    <col min="12553" max="12580" width="2.36328125" style="241" customWidth="1"/>
    <col min="12581" max="12581" width="2.26953125" style="241"/>
    <col min="12582" max="12582" width="2.26953125" style="241" customWidth="1"/>
    <col min="12583" max="12800" width="2.26953125" style="241"/>
    <col min="12801" max="12802" width="2.26953125" style="241" customWidth="1"/>
    <col min="12803" max="12805" width="2.26953125" style="241"/>
    <col min="12806" max="12806" width="2.453125" style="241" bestFit="1" customWidth="1"/>
    <col min="12807" max="12808" width="2.26953125" style="241"/>
    <col min="12809" max="12836" width="2.36328125" style="241" customWidth="1"/>
    <col min="12837" max="12837" width="2.26953125" style="241"/>
    <col min="12838" max="12838" width="2.26953125" style="241" customWidth="1"/>
    <col min="12839" max="13056" width="2.26953125" style="241"/>
    <col min="13057" max="13058" width="2.26953125" style="241" customWidth="1"/>
    <col min="13059" max="13061" width="2.26953125" style="241"/>
    <col min="13062" max="13062" width="2.453125" style="241" bestFit="1" customWidth="1"/>
    <col min="13063" max="13064" width="2.26953125" style="241"/>
    <col min="13065" max="13092" width="2.36328125" style="241" customWidth="1"/>
    <col min="13093" max="13093" width="2.26953125" style="241"/>
    <col min="13094" max="13094" width="2.26953125" style="241" customWidth="1"/>
    <col min="13095" max="13312" width="2.26953125" style="241"/>
    <col min="13313" max="13314" width="2.26953125" style="241" customWidth="1"/>
    <col min="13315" max="13317" width="2.26953125" style="241"/>
    <col min="13318" max="13318" width="2.453125" style="241" bestFit="1" customWidth="1"/>
    <col min="13319" max="13320" width="2.26953125" style="241"/>
    <col min="13321" max="13348" width="2.36328125" style="241" customWidth="1"/>
    <col min="13349" max="13349" width="2.26953125" style="241"/>
    <col min="13350" max="13350" width="2.26953125" style="241" customWidth="1"/>
    <col min="13351" max="13568" width="2.26953125" style="241"/>
    <col min="13569" max="13570" width="2.26953125" style="241" customWidth="1"/>
    <col min="13571" max="13573" width="2.26953125" style="241"/>
    <col min="13574" max="13574" width="2.453125" style="241" bestFit="1" customWidth="1"/>
    <col min="13575" max="13576" width="2.26953125" style="241"/>
    <col min="13577" max="13604" width="2.36328125" style="241" customWidth="1"/>
    <col min="13605" max="13605" width="2.26953125" style="241"/>
    <col min="13606" max="13606" width="2.26953125" style="241" customWidth="1"/>
    <col min="13607" max="13824" width="2.26953125" style="241"/>
    <col min="13825" max="13826" width="2.26953125" style="241" customWidth="1"/>
    <col min="13827" max="13829" width="2.26953125" style="241"/>
    <col min="13830" max="13830" width="2.453125" style="241" bestFit="1" customWidth="1"/>
    <col min="13831" max="13832" width="2.26953125" style="241"/>
    <col min="13833" max="13860" width="2.36328125" style="241" customWidth="1"/>
    <col min="13861" max="13861" width="2.26953125" style="241"/>
    <col min="13862" max="13862" width="2.26953125" style="241" customWidth="1"/>
    <col min="13863" max="14080" width="2.26953125" style="241"/>
    <col min="14081" max="14082" width="2.26953125" style="241" customWidth="1"/>
    <col min="14083" max="14085" width="2.26953125" style="241"/>
    <col min="14086" max="14086" width="2.453125" style="241" bestFit="1" customWidth="1"/>
    <col min="14087" max="14088" width="2.26953125" style="241"/>
    <col min="14089" max="14116" width="2.36328125" style="241" customWidth="1"/>
    <col min="14117" max="14117" width="2.26953125" style="241"/>
    <col min="14118" max="14118" width="2.26953125" style="241" customWidth="1"/>
    <col min="14119" max="14336" width="2.26953125" style="241"/>
    <col min="14337" max="14338" width="2.26953125" style="241" customWidth="1"/>
    <col min="14339" max="14341" width="2.26953125" style="241"/>
    <col min="14342" max="14342" width="2.453125" style="241" bestFit="1" customWidth="1"/>
    <col min="14343" max="14344" width="2.26953125" style="241"/>
    <col min="14345" max="14372" width="2.36328125" style="241" customWidth="1"/>
    <col min="14373" max="14373" width="2.26953125" style="241"/>
    <col min="14374" max="14374" width="2.26953125" style="241" customWidth="1"/>
    <col min="14375" max="14592" width="2.26953125" style="241"/>
    <col min="14593" max="14594" width="2.26953125" style="241" customWidth="1"/>
    <col min="14595" max="14597" width="2.26953125" style="241"/>
    <col min="14598" max="14598" width="2.453125" style="241" bestFit="1" customWidth="1"/>
    <col min="14599" max="14600" width="2.26953125" style="241"/>
    <col min="14601" max="14628" width="2.36328125" style="241" customWidth="1"/>
    <col min="14629" max="14629" width="2.26953125" style="241"/>
    <col min="14630" max="14630" width="2.26953125" style="241" customWidth="1"/>
    <col min="14631" max="14848" width="2.26953125" style="241"/>
    <col min="14849" max="14850" width="2.26953125" style="241" customWidth="1"/>
    <col min="14851" max="14853" width="2.26953125" style="241"/>
    <col min="14854" max="14854" width="2.453125" style="241" bestFit="1" customWidth="1"/>
    <col min="14855" max="14856" width="2.26953125" style="241"/>
    <col min="14857" max="14884" width="2.36328125" style="241" customWidth="1"/>
    <col min="14885" max="14885" width="2.26953125" style="241"/>
    <col min="14886" max="14886" width="2.26953125" style="241" customWidth="1"/>
    <col min="14887" max="15104" width="2.26953125" style="241"/>
    <col min="15105" max="15106" width="2.26953125" style="241" customWidth="1"/>
    <col min="15107" max="15109" width="2.26953125" style="241"/>
    <col min="15110" max="15110" width="2.453125" style="241" bestFit="1" customWidth="1"/>
    <col min="15111" max="15112" width="2.26953125" style="241"/>
    <col min="15113" max="15140" width="2.36328125" style="241" customWidth="1"/>
    <col min="15141" max="15141" width="2.26953125" style="241"/>
    <col min="15142" max="15142" width="2.26953125" style="241" customWidth="1"/>
    <col min="15143" max="15360" width="2.26953125" style="241"/>
    <col min="15361" max="15362" width="2.26953125" style="241" customWidth="1"/>
    <col min="15363" max="15365" width="2.26953125" style="241"/>
    <col min="15366" max="15366" width="2.453125" style="241" bestFit="1" customWidth="1"/>
    <col min="15367" max="15368" width="2.26953125" style="241"/>
    <col min="15369" max="15396" width="2.36328125" style="241" customWidth="1"/>
    <col min="15397" max="15397" width="2.26953125" style="241"/>
    <col min="15398" max="15398" width="2.26953125" style="241" customWidth="1"/>
    <col min="15399" max="15616" width="2.26953125" style="241"/>
    <col min="15617" max="15618" width="2.26953125" style="241" customWidth="1"/>
    <col min="15619" max="15621" width="2.26953125" style="241"/>
    <col min="15622" max="15622" width="2.453125" style="241" bestFit="1" customWidth="1"/>
    <col min="15623" max="15624" width="2.26953125" style="241"/>
    <col min="15625" max="15652" width="2.36328125" style="241" customWidth="1"/>
    <col min="15653" max="15653" width="2.26953125" style="241"/>
    <col min="15654" max="15654" width="2.26953125" style="241" customWidth="1"/>
    <col min="15655" max="15872" width="2.26953125" style="241"/>
    <col min="15873" max="15874" width="2.26953125" style="241" customWidth="1"/>
    <col min="15875" max="15877" width="2.26953125" style="241"/>
    <col min="15878" max="15878" width="2.453125" style="241" bestFit="1" customWidth="1"/>
    <col min="15879" max="15880" width="2.26953125" style="241"/>
    <col min="15881" max="15908" width="2.36328125" style="241" customWidth="1"/>
    <col min="15909" max="15909" width="2.26953125" style="241"/>
    <col min="15910" max="15910" width="2.26953125" style="241" customWidth="1"/>
    <col min="15911" max="16128" width="2.26953125" style="241"/>
    <col min="16129" max="16130" width="2.26953125" style="241" customWidth="1"/>
    <col min="16131" max="16133" width="2.26953125" style="241"/>
    <col min="16134" max="16134" width="2.453125" style="241" bestFit="1" customWidth="1"/>
    <col min="16135" max="16136" width="2.26953125" style="241"/>
    <col min="16137" max="16164" width="2.36328125" style="241" customWidth="1"/>
    <col min="16165" max="16165" width="2.26953125" style="241"/>
    <col min="16166" max="16166" width="2.26953125" style="241" customWidth="1"/>
    <col min="16167" max="16384" width="2.26953125" style="241"/>
  </cols>
  <sheetData>
    <row r="1" spans="1:63">
      <c r="A1" s="1724" t="s">
        <v>840</v>
      </c>
      <c r="B1" s="1724"/>
      <c r="C1" s="1724"/>
      <c r="D1" s="1724"/>
    </row>
    <row r="2" spans="1:63" ht="18.75" customHeight="1">
      <c r="A2" s="1337" t="s">
        <v>2550</v>
      </c>
      <c r="AC2" s="3982"/>
      <c r="AD2" s="3982"/>
      <c r="AE2" s="3982"/>
      <c r="AF2" s="3982"/>
      <c r="AG2" s="3982"/>
      <c r="AH2" s="3982"/>
      <c r="AI2" s="3982"/>
      <c r="AJ2" s="3982"/>
      <c r="AK2" s="3982"/>
      <c r="AL2" s="1422"/>
    </row>
    <row r="3" spans="1:63" ht="9" customHeight="1"/>
    <row r="4" spans="1:63" ht="12.75" customHeight="1">
      <c r="A4" s="4377" t="s">
        <v>438</v>
      </c>
      <c r="B4" s="4377"/>
      <c r="C4" s="4377"/>
      <c r="D4" s="4377"/>
      <c r="E4" s="4377"/>
      <c r="F4" s="4377"/>
      <c r="G4" s="4377"/>
      <c r="H4" s="4377"/>
      <c r="I4" s="4377"/>
      <c r="J4" s="4377"/>
      <c r="K4" s="4377"/>
      <c r="L4" s="4377"/>
      <c r="M4" s="4377"/>
      <c r="N4" s="4377"/>
      <c r="O4" s="4377"/>
      <c r="P4" s="4377"/>
      <c r="Q4" s="4377"/>
      <c r="R4" s="4377"/>
      <c r="S4" s="4377"/>
      <c r="T4" s="4377"/>
      <c r="U4" s="4377"/>
      <c r="V4" s="4377"/>
      <c r="W4" s="4377"/>
      <c r="X4" s="4377"/>
      <c r="Y4" s="4377"/>
      <c r="Z4" s="4377"/>
      <c r="AA4" s="4377"/>
      <c r="AB4" s="4377"/>
      <c r="AC4" s="4377"/>
      <c r="AD4" s="4377"/>
      <c r="AE4" s="4377"/>
      <c r="AF4" s="4377"/>
      <c r="AG4" s="4377"/>
      <c r="AH4" s="4377"/>
      <c r="AI4" s="4377"/>
      <c r="AJ4" s="4377"/>
      <c r="AK4" s="4377"/>
      <c r="AL4" s="4377"/>
      <c r="AM4" s="263"/>
      <c r="BK4" s="242">
        <v>1</v>
      </c>
    </row>
    <row r="5" spans="1:63" ht="12.75" customHeight="1">
      <c r="A5" s="4377"/>
      <c r="B5" s="4377"/>
      <c r="C5" s="4377"/>
      <c r="D5" s="4377"/>
      <c r="E5" s="4377"/>
      <c r="F5" s="4377"/>
      <c r="G5" s="4377"/>
      <c r="H5" s="4377"/>
      <c r="I5" s="4377"/>
      <c r="J5" s="4377"/>
      <c r="K5" s="4377"/>
      <c r="L5" s="4377"/>
      <c r="M5" s="4377"/>
      <c r="N5" s="4377"/>
      <c r="O5" s="4377"/>
      <c r="P5" s="4377"/>
      <c r="Q5" s="4377"/>
      <c r="R5" s="4377"/>
      <c r="S5" s="4377"/>
      <c r="T5" s="4377"/>
      <c r="U5" s="4377"/>
      <c r="V5" s="4377"/>
      <c r="W5" s="4377"/>
      <c r="X5" s="4377"/>
      <c r="Y5" s="4377"/>
      <c r="Z5" s="4377"/>
      <c r="AA5" s="4377"/>
      <c r="AB5" s="4377"/>
      <c r="AC5" s="4377"/>
      <c r="AD5" s="4377"/>
      <c r="AE5" s="4377"/>
      <c r="AF5" s="4377"/>
      <c r="AG5" s="4377"/>
      <c r="AH5" s="4377"/>
      <c r="AI5" s="4377"/>
      <c r="AJ5" s="4377"/>
      <c r="AK5" s="4377"/>
      <c r="AL5" s="4377"/>
      <c r="AM5" s="263"/>
      <c r="BK5" s="242">
        <v>2</v>
      </c>
    </row>
    <row r="6" spans="1:63" ht="9" customHeight="1">
      <c r="BK6" s="242">
        <v>3</v>
      </c>
    </row>
    <row r="7" spans="1:63">
      <c r="B7" s="4378" t="s">
        <v>12</v>
      </c>
      <c r="C7" s="4379"/>
      <c r="D7" s="4379"/>
      <c r="E7" s="4379"/>
      <c r="F7" s="4379"/>
      <c r="G7" s="4379"/>
      <c r="H7" s="4371"/>
      <c r="I7" s="4372"/>
      <c r="J7" s="4372"/>
      <c r="K7" s="4372"/>
      <c r="L7" s="4372"/>
      <c r="M7" s="4372"/>
      <c r="N7" s="4372"/>
      <c r="O7" s="4372"/>
      <c r="P7" s="4372"/>
      <c r="Q7" s="4372"/>
      <c r="R7" s="4372"/>
      <c r="S7" s="4372"/>
      <c r="T7" s="4372"/>
      <c r="U7" s="4372"/>
      <c r="V7" s="4372"/>
      <c r="W7" s="4372"/>
      <c r="X7" s="4372"/>
      <c r="Y7" s="4372"/>
      <c r="Z7" s="4372"/>
      <c r="AA7" s="4372"/>
      <c r="AB7" s="4372"/>
      <c r="AC7" s="4372"/>
      <c r="AD7" s="4372"/>
      <c r="AE7" s="4372"/>
      <c r="AF7" s="4372"/>
      <c r="AG7" s="4372"/>
      <c r="AH7" s="4372"/>
      <c r="AI7" s="4372"/>
      <c r="AJ7" s="4372"/>
      <c r="AK7" s="4372"/>
      <c r="AL7" s="4373"/>
      <c r="BK7" s="242">
        <v>4</v>
      </c>
    </row>
    <row r="8" spans="1:63">
      <c r="B8" s="4380"/>
      <c r="C8" s="4381"/>
      <c r="D8" s="4381"/>
      <c r="E8" s="4381"/>
      <c r="F8" s="4381"/>
      <c r="G8" s="4381"/>
      <c r="H8" s="4374"/>
      <c r="I8" s="4375"/>
      <c r="J8" s="4375"/>
      <c r="K8" s="4375"/>
      <c r="L8" s="4375"/>
      <c r="M8" s="4375"/>
      <c r="N8" s="4375"/>
      <c r="O8" s="4375"/>
      <c r="P8" s="4375"/>
      <c r="Q8" s="4375"/>
      <c r="R8" s="4375"/>
      <c r="S8" s="4375"/>
      <c r="T8" s="4375"/>
      <c r="U8" s="4375"/>
      <c r="V8" s="4375"/>
      <c r="W8" s="4375"/>
      <c r="X8" s="4375"/>
      <c r="Y8" s="4375"/>
      <c r="Z8" s="4375"/>
      <c r="AA8" s="4375"/>
      <c r="AB8" s="4375"/>
      <c r="AC8" s="4375"/>
      <c r="AD8" s="4375"/>
      <c r="AE8" s="4375"/>
      <c r="AF8" s="4375"/>
      <c r="AG8" s="4375"/>
      <c r="AH8" s="4375"/>
      <c r="AI8" s="4375"/>
      <c r="AJ8" s="4375"/>
      <c r="AK8" s="4375"/>
      <c r="AL8" s="4376"/>
      <c r="BK8" s="242">
        <v>5</v>
      </c>
    </row>
    <row r="9" spans="1:63" ht="7.5" customHeight="1">
      <c r="B9" s="4378" t="s">
        <v>777</v>
      </c>
      <c r="C9" s="4379"/>
      <c r="D9" s="4379"/>
      <c r="E9" s="4379"/>
      <c r="F9" s="4379"/>
      <c r="G9" s="4379"/>
      <c r="H9" s="246"/>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1431"/>
      <c r="BK9" s="242">
        <v>6</v>
      </c>
    </row>
    <row r="10" spans="1:63" ht="13.5" thickBot="1">
      <c r="B10" s="4382"/>
      <c r="C10" s="4383"/>
      <c r="D10" s="4383"/>
      <c r="E10" s="4383"/>
      <c r="F10" s="4383"/>
      <c r="G10" s="4383"/>
      <c r="H10" s="246"/>
      <c r="I10" s="1429" t="str">
        <f>IF(I11="","↓選択してください","")</f>
        <v>↓選択してください</v>
      </c>
      <c r="J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1431"/>
      <c r="BK10" s="242">
        <v>7</v>
      </c>
    </row>
    <row r="11" spans="1:63" ht="14.25" customHeight="1">
      <c r="B11" s="4382"/>
      <c r="C11" s="4383"/>
      <c r="D11" s="4383"/>
      <c r="E11" s="4383"/>
      <c r="F11" s="4383"/>
      <c r="G11" s="4383"/>
      <c r="H11" s="246"/>
      <c r="I11" s="4384"/>
      <c r="J11" s="4385"/>
      <c r="L11" s="258" t="s">
        <v>2549</v>
      </c>
      <c r="M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258"/>
      <c r="AL11" s="1431"/>
      <c r="BK11" s="242">
        <v>8</v>
      </c>
    </row>
    <row r="12" spans="1:63" ht="14.25" customHeight="1" thickBot="1">
      <c r="B12" s="4382"/>
      <c r="C12" s="4383"/>
      <c r="D12" s="4383"/>
      <c r="E12" s="4383"/>
      <c r="F12" s="4383"/>
      <c r="G12" s="4383"/>
      <c r="H12" s="246"/>
      <c r="I12" s="4386"/>
      <c r="J12" s="4387"/>
      <c r="L12" s="258" t="s">
        <v>2548</v>
      </c>
      <c r="M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258"/>
      <c r="AL12" s="1431"/>
      <c r="BK12" s="242">
        <v>9</v>
      </c>
    </row>
    <row r="13" spans="1:63" ht="14.25" customHeight="1">
      <c r="B13" s="4382"/>
      <c r="C13" s="4383"/>
      <c r="D13" s="4383"/>
      <c r="E13" s="4383"/>
      <c r="F13" s="4383"/>
      <c r="G13" s="4383"/>
      <c r="H13" s="246"/>
      <c r="I13" s="1432"/>
      <c r="J13" s="1432"/>
      <c r="L13" s="258" t="s">
        <v>2547</v>
      </c>
      <c r="M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1431"/>
      <c r="BK13" s="242"/>
    </row>
    <row r="14" spans="1:63" ht="7.5" customHeight="1">
      <c r="B14" s="4380"/>
      <c r="C14" s="4381"/>
      <c r="D14" s="4381"/>
      <c r="E14" s="4381"/>
      <c r="F14" s="4381"/>
      <c r="G14" s="4381"/>
      <c r="H14" s="251"/>
      <c r="I14" s="250"/>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1430"/>
    </row>
    <row r="15" spans="1:63" ht="9.75" customHeight="1">
      <c r="B15" s="4025" t="s">
        <v>403</v>
      </c>
      <c r="C15" s="4026"/>
      <c r="D15" s="4026"/>
      <c r="E15" s="4026"/>
      <c r="F15" s="4026"/>
      <c r="G15" s="4026"/>
      <c r="H15" s="270"/>
      <c r="I15" s="271"/>
      <c r="J15" s="243"/>
      <c r="K15" s="243"/>
      <c r="L15" s="243"/>
      <c r="M15" s="243"/>
      <c r="N15" s="243"/>
      <c r="O15" s="243"/>
      <c r="P15" s="243"/>
      <c r="Q15" s="243"/>
      <c r="R15" s="264"/>
      <c r="S15" s="264"/>
      <c r="T15" s="243"/>
      <c r="U15" s="243"/>
      <c r="V15" s="243"/>
      <c r="W15" s="243"/>
      <c r="X15" s="243"/>
      <c r="Y15" s="243"/>
      <c r="Z15" s="243"/>
      <c r="AA15" s="243"/>
      <c r="AB15" s="243"/>
      <c r="AC15" s="243"/>
      <c r="AD15" s="243"/>
      <c r="AE15" s="243"/>
      <c r="AF15" s="243"/>
      <c r="AG15" s="243"/>
      <c r="AH15" s="243"/>
      <c r="AI15" s="243"/>
      <c r="AJ15" s="243"/>
      <c r="AK15" s="243"/>
      <c r="AL15" s="245"/>
    </row>
    <row r="16" spans="1:63" ht="13.5" customHeight="1" thickBot="1">
      <c r="B16" s="4028"/>
      <c r="C16" s="4029"/>
      <c r="D16" s="4029"/>
      <c r="E16" s="4029"/>
      <c r="F16" s="4029"/>
      <c r="G16" s="4029"/>
      <c r="H16" s="272"/>
      <c r="I16" s="1429" t="str">
        <f>IF(I17="","↓選択してください","")</f>
        <v>↓選択してください</v>
      </c>
      <c r="R16" s="265"/>
      <c r="S16" s="265"/>
      <c r="AL16" s="249"/>
    </row>
    <row r="17" spans="2:53" ht="13.5" customHeight="1">
      <c r="B17" s="4028"/>
      <c r="C17" s="4029"/>
      <c r="D17" s="4029"/>
      <c r="E17" s="4029"/>
      <c r="F17" s="4029"/>
      <c r="G17" s="4029"/>
      <c r="H17" s="272"/>
      <c r="I17" s="4363"/>
      <c r="J17" s="4364"/>
      <c r="L17" s="241">
        <v>1</v>
      </c>
      <c r="M17" s="248"/>
      <c r="N17" s="241" t="s">
        <v>406</v>
      </c>
      <c r="R17" s="265"/>
      <c r="S17" s="265"/>
      <c r="Y17" s="241">
        <v>4</v>
      </c>
      <c r="Z17" s="248"/>
      <c r="AA17" s="241" t="s">
        <v>412</v>
      </c>
      <c r="AL17" s="249"/>
    </row>
    <row r="18" spans="2:53" ht="13.5" thickBot="1">
      <c r="B18" s="4028"/>
      <c r="C18" s="4029"/>
      <c r="D18" s="4029"/>
      <c r="E18" s="4029"/>
      <c r="F18" s="4029"/>
      <c r="G18" s="4029"/>
      <c r="H18" s="272"/>
      <c r="I18" s="4365"/>
      <c r="J18" s="4366"/>
      <c r="L18" s="241">
        <v>2</v>
      </c>
      <c r="M18" s="248"/>
      <c r="N18" s="241" t="s">
        <v>408</v>
      </c>
      <c r="R18" s="265"/>
      <c r="S18" s="265"/>
      <c r="Y18" s="241">
        <v>5</v>
      </c>
      <c r="Z18" s="248"/>
      <c r="AA18" s="241" t="s">
        <v>414</v>
      </c>
      <c r="AL18" s="247"/>
    </row>
    <row r="19" spans="2:53">
      <c r="B19" s="4028"/>
      <c r="C19" s="4029"/>
      <c r="D19" s="4029"/>
      <c r="E19" s="4029"/>
      <c r="F19" s="4029"/>
      <c r="G19" s="4029"/>
      <c r="H19" s="272"/>
      <c r="I19" s="267"/>
      <c r="L19" s="241">
        <v>3</v>
      </c>
      <c r="M19" s="248"/>
      <c r="N19" s="241" t="s">
        <v>410</v>
      </c>
      <c r="R19" s="265"/>
      <c r="S19" s="265"/>
      <c r="AL19" s="249"/>
    </row>
    <row r="20" spans="2:53">
      <c r="B20" s="4028"/>
      <c r="C20" s="4029"/>
      <c r="D20" s="4029"/>
      <c r="E20" s="4029"/>
      <c r="F20" s="4029"/>
      <c r="G20" s="4029"/>
      <c r="H20" s="272"/>
      <c r="I20" s="267"/>
      <c r="M20" s="248"/>
      <c r="R20" s="265"/>
      <c r="S20" s="265"/>
      <c r="W20" s="4367"/>
      <c r="X20" s="4367"/>
      <c r="Y20" s="4367"/>
      <c r="Z20" s="4367"/>
      <c r="AA20" s="4367"/>
      <c r="AB20" s="4367"/>
      <c r="AC20" s="4367"/>
      <c r="AD20" s="4367"/>
      <c r="AE20" s="4367"/>
      <c r="AF20" s="4367"/>
      <c r="AG20" s="4367"/>
      <c r="AH20" s="4367"/>
      <c r="AI20" s="4367"/>
      <c r="AJ20" s="4367"/>
      <c r="AK20" s="4367"/>
      <c r="AL20" s="4368"/>
    </row>
    <row r="21" spans="2:53" ht="9.75" customHeight="1">
      <c r="B21" s="4031"/>
      <c r="C21" s="4032"/>
      <c r="D21" s="4032"/>
      <c r="E21" s="4032"/>
      <c r="F21" s="4032"/>
      <c r="G21" s="4032"/>
      <c r="H21" s="273"/>
      <c r="I21" s="274"/>
      <c r="J21" s="250"/>
      <c r="K21" s="250"/>
      <c r="L21" s="250"/>
      <c r="M21" s="250"/>
      <c r="N21" s="250"/>
      <c r="O21" s="250"/>
      <c r="P21" s="250"/>
      <c r="Q21" s="250"/>
      <c r="R21" s="266"/>
      <c r="S21" s="266"/>
      <c r="T21" s="250"/>
      <c r="U21" s="250"/>
      <c r="V21" s="250"/>
      <c r="W21" s="4369"/>
      <c r="X21" s="4369"/>
      <c r="Y21" s="4369"/>
      <c r="Z21" s="4369"/>
      <c r="AA21" s="4369"/>
      <c r="AB21" s="4369"/>
      <c r="AC21" s="4369"/>
      <c r="AD21" s="4369"/>
      <c r="AE21" s="4369"/>
      <c r="AF21" s="4369"/>
      <c r="AG21" s="4369"/>
      <c r="AH21" s="4369"/>
      <c r="AI21" s="4369"/>
      <c r="AJ21" s="4369"/>
      <c r="AK21" s="4369"/>
      <c r="AL21" s="4370"/>
    </row>
    <row r="22" spans="2:53" ht="9.75" customHeight="1">
      <c r="B22" s="4426" t="s">
        <v>2546</v>
      </c>
      <c r="C22" s="4427"/>
      <c r="D22" s="4025" t="s">
        <v>439</v>
      </c>
      <c r="E22" s="4026"/>
      <c r="F22" s="4026"/>
      <c r="G22" s="4027"/>
      <c r="R22" s="265"/>
      <c r="S22" s="265"/>
      <c r="AL22" s="247"/>
    </row>
    <row r="23" spans="2:53" ht="18" customHeight="1" thickBot="1">
      <c r="B23" s="4428"/>
      <c r="C23" s="4429"/>
      <c r="D23" s="4028"/>
      <c r="E23" s="4029"/>
      <c r="F23" s="4029"/>
      <c r="G23" s="4030"/>
      <c r="I23" s="1429" t="str">
        <f>IF(I24="","↓選択してください","")</f>
        <v>↓選択してください</v>
      </c>
      <c r="R23" s="265"/>
      <c r="S23" s="265"/>
      <c r="AL23" s="247"/>
    </row>
    <row r="24" spans="2:53" ht="14.25" customHeight="1">
      <c r="B24" s="4428"/>
      <c r="C24" s="4429"/>
      <c r="D24" s="4028"/>
      <c r="E24" s="4029"/>
      <c r="F24" s="4029"/>
      <c r="G24" s="4030"/>
      <c r="I24" s="4363"/>
      <c r="J24" s="4364"/>
      <c r="L24" s="241">
        <v>1</v>
      </c>
      <c r="N24" s="241" t="s">
        <v>778</v>
      </c>
      <c r="R24" s="265"/>
      <c r="S24" s="265"/>
      <c r="Y24" s="241">
        <v>6</v>
      </c>
      <c r="AA24" s="241" t="s">
        <v>779</v>
      </c>
      <c r="AL24" s="247"/>
      <c r="BA24" s="1428"/>
    </row>
    <row r="25" spans="2:53" ht="14.25" customHeight="1" thickBot="1">
      <c r="B25" s="4428"/>
      <c r="C25" s="4429"/>
      <c r="D25" s="4028"/>
      <c r="E25" s="4029"/>
      <c r="F25" s="4029"/>
      <c r="G25" s="4030"/>
      <c r="I25" s="4365"/>
      <c r="J25" s="4366"/>
      <c r="L25" s="241">
        <v>2</v>
      </c>
      <c r="N25" s="241" t="s">
        <v>780</v>
      </c>
      <c r="R25" s="265"/>
      <c r="S25" s="265"/>
      <c r="Y25" s="241">
        <v>7</v>
      </c>
      <c r="AA25" s="241" t="s">
        <v>781</v>
      </c>
      <c r="AL25" s="247"/>
    </row>
    <row r="26" spans="2:53" ht="14.25" customHeight="1">
      <c r="B26" s="4428"/>
      <c r="C26" s="4429"/>
      <c r="D26" s="4028"/>
      <c r="E26" s="4029"/>
      <c r="F26" s="4029"/>
      <c r="G26" s="4030"/>
      <c r="L26" s="241">
        <v>3</v>
      </c>
      <c r="N26" s="241" t="s">
        <v>782</v>
      </c>
      <c r="R26" s="265"/>
      <c r="S26" s="265"/>
      <c r="Y26" s="241">
        <v>8</v>
      </c>
      <c r="AA26" s="241" t="s">
        <v>783</v>
      </c>
      <c r="AL26" s="247"/>
    </row>
    <row r="27" spans="2:53" ht="14.25" customHeight="1">
      <c r="B27" s="4428"/>
      <c r="C27" s="4429"/>
      <c r="D27" s="4028"/>
      <c r="E27" s="4029"/>
      <c r="F27" s="4029"/>
      <c r="G27" s="4030"/>
      <c r="L27" s="241">
        <v>4</v>
      </c>
      <c r="N27" s="241" t="s">
        <v>784</v>
      </c>
      <c r="R27" s="265"/>
      <c r="S27" s="265"/>
      <c r="Y27" s="241">
        <v>9</v>
      </c>
      <c r="AA27" s="241" t="s">
        <v>417</v>
      </c>
      <c r="AL27" s="247"/>
    </row>
    <row r="28" spans="2:53" ht="14.25" customHeight="1">
      <c r="B28" s="4428"/>
      <c r="C28" s="4429"/>
      <c r="D28" s="4028"/>
      <c r="E28" s="4029"/>
      <c r="F28" s="4029"/>
      <c r="G28" s="4030"/>
      <c r="L28" s="241">
        <v>5</v>
      </c>
      <c r="N28" s="241" t="s">
        <v>785</v>
      </c>
      <c r="R28" s="265"/>
      <c r="S28" s="265"/>
      <c r="AL28" s="247"/>
    </row>
    <row r="29" spans="2:53" ht="9.75" customHeight="1">
      <c r="B29" s="4428"/>
      <c r="C29" s="4429"/>
      <c r="D29" s="4031"/>
      <c r="E29" s="4032"/>
      <c r="F29" s="4032"/>
      <c r="G29" s="4033"/>
      <c r="H29" s="250"/>
      <c r="I29" s="250"/>
      <c r="J29" s="250"/>
      <c r="K29" s="250"/>
      <c r="L29" s="250"/>
      <c r="M29" s="250"/>
      <c r="N29" s="250"/>
      <c r="O29" s="250"/>
      <c r="P29" s="250"/>
      <c r="Q29" s="250"/>
      <c r="R29" s="266"/>
      <c r="S29" s="266"/>
      <c r="T29" s="250"/>
      <c r="U29" s="250"/>
      <c r="V29" s="250"/>
      <c r="W29" s="250"/>
      <c r="X29" s="250"/>
      <c r="Y29" s="250"/>
      <c r="Z29" s="250"/>
      <c r="AA29" s="250"/>
      <c r="AB29" s="250"/>
      <c r="AC29" s="250"/>
      <c r="AD29" s="250"/>
      <c r="AE29" s="250"/>
      <c r="AF29" s="250"/>
      <c r="AG29" s="250"/>
      <c r="AH29" s="250"/>
      <c r="AI29" s="250"/>
      <c r="AJ29" s="250"/>
      <c r="AK29" s="250"/>
      <c r="AL29" s="252"/>
    </row>
    <row r="30" spans="2:53" ht="14.25" customHeight="1">
      <c r="B30" s="4428"/>
      <c r="C30" s="4429"/>
      <c r="D30" s="4025" t="s">
        <v>2545</v>
      </c>
      <c r="E30" s="4026"/>
      <c r="F30" s="4026"/>
      <c r="G30" s="4027"/>
      <c r="H30" s="4432" t="s">
        <v>2544</v>
      </c>
      <c r="I30" s="4433"/>
      <c r="J30" s="4433"/>
      <c r="K30" s="4433"/>
      <c r="L30" s="4433"/>
      <c r="M30" s="4433"/>
      <c r="N30" s="4433"/>
      <c r="O30" s="4433"/>
      <c r="P30" s="4433"/>
      <c r="Q30" s="4433"/>
      <c r="R30" s="4433"/>
      <c r="S30" s="4433"/>
      <c r="T30" s="4433"/>
      <c r="U30" s="4433"/>
      <c r="V30" s="4433"/>
      <c r="W30" s="4433"/>
      <c r="X30" s="4433"/>
      <c r="Y30" s="4433"/>
      <c r="Z30" s="4433"/>
      <c r="AA30" s="4433"/>
      <c r="AB30" s="4433"/>
      <c r="AC30" s="4433"/>
      <c r="AD30" s="4433"/>
      <c r="AE30" s="4433"/>
      <c r="AF30" s="4433"/>
      <c r="AG30" s="4433"/>
      <c r="AH30" s="4433"/>
      <c r="AI30" s="4433"/>
      <c r="AJ30" s="4433"/>
      <c r="AK30" s="4433"/>
      <c r="AL30" s="4434"/>
    </row>
    <row r="31" spans="2:53" s="1337" customFormat="1" ht="20.25" customHeight="1">
      <c r="B31" s="4428"/>
      <c r="C31" s="4429"/>
      <c r="D31" s="4028"/>
      <c r="E31" s="4029"/>
      <c r="F31" s="4029"/>
      <c r="G31" s="4030"/>
      <c r="H31" s="4435"/>
      <c r="I31" s="3983"/>
      <c r="J31" s="3983"/>
      <c r="K31" s="3983"/>
      <c r="L31" s="3983"/>
      <c r="M31" s="3983"/>
      <c r="N31" s="3983"/>
      <c r="O31" s="3983"/>
      <c r="P31" s="3983"/>
      <c r="Q31" s="3983"/>
      <c r="R31" s="3983"/>
      <c r="S31" s="3983"/>
      <c r="T31" s="3983"/>
      <c r="U31" s="3983"/>
      <c r="V31" s="3983"/>
      <c r="W31" s="3983"/>
      <c r="X31" s="3983"/>
      <c r="Y31" s="3983"/>
      <c r="Z31" s="3983"/>
      <c r="AA31" s="3983"/>
      <c r="AB31" s="3983"/>
      <c r="AC31" s="3983"/>
      <c r="AD31" s="3983"/>
      <c r="AE31" s="3983"/>
      <c r="AF31" s="3983"/>
      <c r="AG31" s="3983"/>
      <c r="AH31" s="3983"/>
      <c r="AI31" s="3983"/>
      <c r="AJ31" s="3983"/>
      <c r="AK31" s="3983"/>
      <c r="AL31" s="4436"/>
    </row>
    <row r="32" spans="2:53" s="1337" customFormat="1" ht="6.75" customHeight="1">
      <c r="B32" s="4428"/>
      <c r="C32" s="4429"/>
      <c r="D32" s="4031"/>
      <c r="E32" s="4032"/>
      <c r="F32" s="4032"/>
      <c r="G32" s="4033"/>
      <c r="H32" s="4437"/>
      <c r="I32" s="4438"/>
      <c r="J32" s="4438"/>
      <c r="K32" s="4438"/>
      <c r="L32" s="4438"/>
      <c r="M32" s="4438"/>
      <c r="N32" s="4438"/>
      <c r="O32" s="4438"/>
      <c r="P32" s="4438"/>
      <c r="Q32" s="4438"/>
      <c r="R32" s="4438"/>
      <c r="S32" s="4438"/>
      <c r="T32" s="4438"/>
      <c r="U32" s="4438"/>
      <c r="V32" s="4438"/>
      <c r="W32" s="4438"/>
      <c r="X32" s="4438"/>
      <c r="Y32" s="4438"/>
      <c r="Z32" s="4438"/>
      <c r="AA32" s="4438"/>
      <c r="AB32" s="4438"/>
      <c r="AC32" s="4438"/>
      <c r="AD32" s="4438"/>
      <c r="AE32" s="4438"/>
      <c r="AF32" s="4438"/>
      <c r="AG32" s="4438"/>
      <c r="AH32" s="4438"/>
      <c r="AI32" s="4438"/>
      <c r="AJ32" s="4438"/>
      <c r="AK32" s="4438"/>
      <c r="AL32" s="4439"/>
    </row>
    <row r="33" spans="2:38" ht="10.5" customHeight="1">
      <c r="B33" s="4428"/>
      <c r="C33" s="4429"/>
      <c r="D33" s="4025" t="s">
        <v>2543</v>
      </c>
      <c r="E33" s="4026"/>
      <c r="F33" s="4026"/>
      <c r="G33" s="4027"/>
      <c r="H33" s="243"/>
      <c r="I33" s="243"/>
      <c r="J33" s="243"/>
      <c r="K33" s="243"/>
      <c r="L33" s="243"/>
      <c r="M33" s="243"/>
      <c r="N33" s="243"/>
      <c r="O33" s="243"/>
      <c r="P33" s="243"/>
      <c r="Q33" s="243"/>
      <c r="R33" s="253"/>
      <c r="S33" s="253"/>
      <c r="T33" s="243"/>
      <c r="U33" s="243"/>
      <c r="V33" s="243"/>
      <c r="W33" s="254"/>
      <c r="X33" s="254"/>
      <c r="Y33" s="254"/>
      <c r="Z33" s="254"/>
      <c r="AA33" s="254"/>
      <c r="AB33" s="254"/>
      <c r="AC33" s="254"/>
      <c r="AD33" s="254"/>
      <c r="AE33" s="254"/>
      <c r="AF33" s="254"/>
      <c r="AG33" s="254"/>
      <c r="AH33" s="254"/>
      <c r="AI33" s="254"/>
      <c r="AJ33" s="254"/>
      <c r="AK33" s="254"/>
      <c r="AL33" s="245"/>
    </row>
    <row r="34" spans="2:38" ht="10.5" customHeight="1">
      <c r="B34" s="4428"/>
      <c r="C34" s="4429"/>
      <c r="D34" s="4028"/>
      <c r="E34" s="4029"/>
      <c r="F34" s="4029"/>
      <c r="G34" s="4030"/>
      <c r="H34" s="269"/>
      <c r="I34" s="4396" t="s">
        <v>167</v>
      </c>
      <c r="J34" s="4397"/>
      <c r="K34" s="4397"/>
      <c r="L34" s="4398"/>
      <c r="M34" s="4388">
        <v>4</v>
      </c>
      <c r="N34" s="4389"/>
      <c r="O34" s="4390"/>
      <c r="P34" s="4388">
        <v>5</v>
      </c>
      <c r="Q34" s="4389"/>
      <c r="R34" s="4390"/>
      <c r="S34" s="4388">
        <v>6</v>
      </c>
      <c r="T34" s="4389"/>
      <c r="U34" s="4390"/>
      <c r="V34" s="4388">
        <v>7</v>
      </c>
      <c r="W34" s="4389"/>
      <c r="X34" s="4390"/>
      <c r="Y34" s="4388">
        <v>8</v>
      </c>
      <c r="Z34" s="4389"/>
      <c r="AA34" s="4390"/>
      <c r="AB34" s="4388">
        <v>9</v>
      </c>
      <c r="AC34" s="4389"/>
      <c r="AD34" s="4390"/>
      <c r="AE34" s="4388">
        <v>10</v>
      </c>
      <c r="AF34" s="4389"/>
      <c r="AG34" s="4390"/>
      <c r="AH34" s="4388">
        <v>11</v>
      </c>
      <c r="AI34" s="4389"/>
      <c r="AJ34" s="4390"/>
      <c r="AL34" s="249"/>
    </row>
    <row r="35" spans="2:38" ht="10.5" customHeight="1">
      <c r="B35" s="4428"/>
      <c r="C35" s="4429"/>
      <c r="D35" s="4028"/>
      <c r="E35" s="4029"/>
      <c r="F35" s="4029"/>
      <c r="G35" s="4030"/>
      <c r="H35" s="269"/>
      <c r="I35" s="4399"/>
      <c r="J35" s="4400"/>
      <c r="K35" s="4400"/>
      <c r="L35" s="4401"/>
      <c r="M35" s="4391"/>
      <c r="N35" s="4392"/>
      <c r="O35" s="4393"/>
      <c r="P35" s="4391"/>
      <c r="Q35" s="4392"/>
      <c r="R35" s="4393"/>
      <c r="S35" s="4391"/>
      <c r="T35" s="4392"/>
      <c r="U35" s="4393"/>
      <c r="V35" s="4391"/>
      <c r="W35" s="4392"/>
      <c r="X35" s="4393"/>
      <c r="Y35" s="4391"/>
      <c r="Z35" s="4392"/>
      <c r="AA35" s="4393"/>
      <c r="AB35" s="4391"/>
      <c r="AC35" s="4392"/>
      <c r="AD35" s="4393"/>
      <c r="AE35" s="4391"/>
      <c r="AF35" s="4392"/>
      <c r="AG35" s="4393"/>
      <c r="AH35" s="4391"/>
      <c r="AI35" s="4392"/>
      <c r="AJ35" s="4393"/>
      <c r="AL35" s="249"/>
    </row>
    <row r="36" spans="2:38" ht="10.5" customHeight="1">
      <c r="B36" s="4428"/>
      <c r="C36" s="4429"/>
      <c r="D36" s="4028"/>
      <c r="E36" s="4029"/>
      <c r="F36" s="4029"/>
      <c r="G36" s="4030"/>
      <c r="I36" s="4394" t="s">
        <v>786</v>
      </c>
      <c r="J36" s="4394"/>
      <c r="K36" s="4394"/>
      <c r="L36" s="4394"/>
      <c r="M36" s="4395">
        <f>'別紙５５（その２）　平均工賃実績表'!C6</f>
        <v>0</v>
      </c>
      <c r="N36" s="4395"/>
      <c r="O36" s="4395"/>
      <c r="P36" s="4395">
        <f>'別紙５５（その２）　平均工賃実績表'!D6</f>
        <v>0</v>
      </c>
      <c r="Q36" s="4395"/>
      <c r="R36" s="4395"/>
      <c r="S36" s="4395">
        <f>'別紙５５（その２）　平均工賃実績表'!E6</f>
        <v>0</v>
      </c>
      <c r="T36" s="4395"/>
      <c r="U36" s="4395"/>
      <c r="V36" s="4395">
        <f>'別紙５５（その２）　平均工賃実績表'!F6</f>
        <v>0</v>
      </c>
      <c r="W36" s="4395"/>
      <c r="X36" s="4395"/>
      <c r="Y36" s="4395">
        <f>'別紙５５（その２）　平均工賃実績表'!G6</f>
        <v>0</v>
      </c>
      <c r="Z36" s="4395"/>
      <c r="AA36" s="4395"/>
      <c r="AB36" s="4395">
        <f>'別紙５５（その２）　平均工賃実績表'!H6</f>
        <v>0</v>
      </c>
      <c r="AC36" s="4395"/>
      <c r="AD36" s="4395"/>
      <c r="AE36" s="4395">
        <f>'別紙５５（その２）　平均工賃実績表'!I6</f>
        <v>0</v>
      </c>
      <c r="AF36" s="4395"/>
      <c r="AG36" s="4395"/>
      <c r="AH36" s="4395">
        <f>'別紙５５（その２）　平均工賃実績表'!J6</f>
        <v>0</v>
      </c>
      <c r="AI36" s="4395"/>
      <c r="AJ36" s="4395"/>
      <c r="AL36" s="249"/>
    </row>
    <row r="37" spans="2:38" ht="10.5" customHeight="1">
      <c r="B37" s="4428"/>
      <c r="C37" s="4429"/>
      <c r="D37" s="4028"/>
      <c r="E37" s="4029"/>
      <c r="F37" s="4029"/>
      <c r="G37" s="4030"/>
      <c r="I37" s="4394"/>
      <c r="J37" s="4394"/>
      <c r="K37" s="4394"/>
      <c r="L37" s="4394"/>
      <c r="M37" s="4395"/>
      <c r="N37" s="4395"/>
      <c r="O37" s="4395"/>
      <c r="P37" s="4395"/>
      <c r="Q37" s="4395"/>
      <c r="R37" s="4395"/>
      <c r="S37" s="4395"/>
      <c r="T37" s="4395"/>
      <c r="U37" s="4395"/>
      <c r="V37" s="4395"/>
      <c r="W37" s="4395"/>
      <c r="X37" s="4395"/>
      <c r="Y37" s="4395"/>
      <c r="Z37" s="4395"/>
      <c r="AA37" s="4395"/>
      <c r="AB37" s="4395"/>
      <c r="AC37" s="4395"/>
      <c r="AD37" s="4395"/>
      <c r="AE37" s="4395"/>
      <c r="AF37" s="4395"/>
      <c r="AG37" s="4395"/>
      <c r="AH37" s="4395"/>
      <c r="AI37" s="4395"/>
      <c r="AJ37" s="4395"/>
      <c r="AL37" s="249"/>
    </row>
    <row r="38" spans="2:38" ht="10.5" customHeight="1">
      <c r="B38" s="4428"/>
      <c r="C38" s="4429"/>
      <c r="D38" s="4028"/>
      <c r="E38" s="4029"/>
      <c r="F38" s="4029"/>
      <c r="G38" s="4030"/>
      <c r="I38" s="4402"/>
      <c r="J38" s="4402"/>
      <c r="K38" s="4402"/>
      <c r="L38" s="4402"/>
      <c r="M38" s="4404"/>
      <c r="N38" s="4404"/>
      <c r="O38" s="4404"/>
      <c r="P38" s="4404"/>
      <c r="Q38" s="4404"/>
      <c r="R38" s="4404"/>
      <c r="S38" s="4404"/>
      <c r="T38" s="4404"/>
      <c r="U38" s="4404"/>
      <c r="V38" s="4404"/>
      <c r="W38" s="4404"/>
      <c r="X38" s="4404"/>
      <c r="Y38" s="4404"/>
      <c r="Z38" s="4404"/>
      <c r="AA38" s="4404"/>
      <c r="AB38" s="4404"/>
      <c r="AC38" s="4404"/>
      <c r="AD38" s="4404"/>
      <c r="AE38" s="4404"/>
      <c r="AF38" s="4404"/>
      <c r="AG38" s="4404"/>
      <c r="AH38" s="4404"/>
      <c r="AI38" s="4404"/>
      <c r="AJ38" s="4404"/>
      <c r="AL38" s="249"/>
    </row>
    <row r="39" spans="2:38" ht="10.5" customHeight="1">
      <c r="B39" s="4428"/>
      <c r="C39" s="4429"/>
      <c r="D39" s="4028"/>
      <c r="E39" s="4029"/>
      <c r="F39" s="4029"/>
      <c r="G39" s="4030"/>
      <c r="I39" s="4403"/>
      <c r="J39" s="4403"/>
      <c r="K39" s="4403"/>
      <c r="L39" s="4403"/>
      <c r="M39" s="4405"/>
      <c r="N39" s="4405"/>
      <c r="O39" s="4405"/>
      <c r="P39" s="4405"/>
      <c r="Q39" s="4405"/>
      <c r="R39" s="4405"/>
      <c r="S39" s="4405"/>
      <c r="T39" s="4405"/>
      <c r="U39" s="4405"/>
      <c r="V39" s="4405"/>
      <c r="W39" s="4405"/>
      <c r="X39" s="4405"/>
      <c r="Y39" s="4405"/>
      <c r="Z39" s="4405"/>
      <c r="AA39" s="4405"/>
      <c r="AB39" s="4405"/>
      <c r="AC39" s="4405"/>
      <c r="AD39" s="4405"/>
      <c r="AE39" s="4405"/>
      <c r="AF39" s="4405"/>
      <c r="AG39" s="4405"/>
      <c r="AH39" s="4405"/>
      <c r="AI39" s="4405"/>
      <c r="AJ39" s="4405"/>
      <c r="AL39" s="249"/>
    </row>
    <row r="40" spans="2:38" ht="10.5" customHeight="1" thickBot="1">
      <c r="B40" s="4428"/>
      <c r="C40" s="4429"/>
      <c r="D40" s="4028"/>
      <c r="E40" s="4029"/>
      <c r="F40" s="4029"/>
      <c r="G40" s="4030"/>
      <c r="I40" s="1427"/>
      <c r="J40" s="1427"/>
      <c r="K40" s="1427"/>
      <c r="L40" s="1427"/>
      <c r="AL40" s="249"/>
    </row>
    <row r="41" spans="2:38" ht="10.5" customHeight="1">
      <c r="B41" s="4428"/>
      <c r="C41" s="4429"/>
      <c r="D41" s="4028"/>
      <c r="E41" s="4029"/>
      <c r="F41" s="4029"/>
      <c r="G41" s="4030"/>
      <c r="I41" s="4477" t="s">
        <v>167</v>
      </c>
      <c r="J41" s="4477"/>
      <c r="K41" s="4477"/>
      <c r="L41" s="4477"/>
      <c r="M41" s="4406">
        <v>12</v>
      </c>
      <c r="N41" s="4406"/>
      <c r="O41" s="4406"/>
      <c r="P41" s="4406">
        <v>1</v>
      </c>
      <c r="Q41" s="4406"/>
      <c r="R41" s="4406"/>
      <c r="S41" s="4406">
        <v>2</v>
      </c>
      <c r="T41" s="4406"/>
      <c r="U41" s="4406"/>
      <c r="V41" s="4406">
        <v>3</v>
      </c>
      <c r="W41" s="4406"/>
      <c r="X41" s="4406"/>
      <c r="Y41" s="4406" t="s">
        <v>2</v>
      </c>
      <c r="Z41" s="4406"/>
      <c r="AA41" s="4406"/>
      <c r="AB41" s="4407"/>
      <c r="AC41" s="275"/>
      <c r="AD41" s="4440" t="s">
        <v>2542</v>
      </c>
      <c r="AE41" s="4441"/>
      <c r="AF41" s="4441"/>
      <c r="AG41" s="4441"/>
      <c r="AH41" s="4441"/>
      <c r="AI41" s="4441"/>
      <c r="AJ41" s="4441"/>
      <c r="AK41" s="4442"/>
      <c r="AL41" s="249"/>
    </row>
    <row r="42" spans="2:38" ht="10.5" customHeight="1">
      <c r="B42" s="4428"/>
      <c r="C42" s="4429"/>
      <c r="D42" s="4028"/>
      <c r="E42" s="4029"/>
      <c r="F42" s="4029"/>
      <c r="G42" s="4030"/>
      <c r="I42" s="4477"/>
      <c r="J42" s="4477"/>
      <c r="K42" s="4477"/>
      <c r="L42" s="4477"/>
      <c r="M42" s="4406"/>
      <c r="N42" s="4406"/>
      <c r="O42" s="4406"/>
      <c r="P42" s="4406"/>
      <c r="Q42" s="4406"/>
      <c r="R42" s="4406"/>
      <c r="S42" s="4406"/>
      <c r="T42" s="4406"/>
      <c r="U42" s="4406"/>
      <c r="V42" s="4406"/>
      <c r="W42" s="4406"/>
      <c r="X42" s="4406"/>
      <c r="Y42" s="4406"/>
      <c r="Z42" s="4406"/>
      <c r="AA42" s="4406"/>
      <c r="AB42" s="4407"/>
      <c r="AC42" s="275"/>
      <c r="AD42" s="4443"/>
      <c r="AE42" s="4029"/>
      <c r="AF42" s="4029"/>
      <c r="AG42" s="4029"/>
      <c r="AH42" s="4029"/>
      <c r="AI42" s="4029"/>
      <c r="AJ42" s="4029"/>
      <c r="AK42" s="4444"/>
      <c r="AL42" s="249"/>
    </row>
    <row r="43" spans="2:38" ht="10.5" customHeight="1" thickBot="1">
      <c r="B43" s="4428"/>
      <c r="C43" s="4429"/>
      <c r="D43" s="4028"/>
      <c r="E43" s="4029"/>
      <c r="F43" s="4029"/>
      <c r="G43" s="4030"/>
      <c r="I43" s="4394" t="s">
        <v>786</v>
      </c>
      <c r="J43" s="4394"/>
      <c r="K43" s="4394"/>
      <c r="L43" s="4394"/>
      <c r="M43" s="4395">
        <f>'別紙５５（その２）　平均工賃実績表'!K6</f>
        <v>0</v>
      </c>
      <c r="N43" s="4395"/>
      <c r="O43" s="4395"/>
      <c r="P43" s="4395">
        <f>'別紙５５（その２）　平均工賃実績表'!L6</f>
        <v>0</v>
      </c>
      <c r="Q43" s="4395"/>
      <c r="R43" s="4395"/>
      <c r="S43" s="4395">
        <f>'別紙５５（その２）　平均工賃実績表'!M6</f>
        <v>0</v>
      </c>
      <c r="T43" s="4395"/>
      <c r="U43" s="4395"/>
      <c r="V43" s="4395">
        <f>'別紙５５（その２）　平均工賃実績表'!N6</f>
        <v>0</v>
      </c>
      <c r="W43" s="4395"/>
      <c r="X43" s="4395"/>
      <c r="Y43" s="4395">
        <f>SUM(M36:AJ37,M43:X44)</f>
        <v>0</v>
      </c>
      <c r="Z43" s="4395"/>
      <c r="AA43" s="4395"/>
      <c r="AB43" s="4448"/>
      <c r="AC43" s="275"/>
      <c r="AD43" s="4445"/>
      <c r="AE43" s="4446"/>
      <c r="AF43" s="4446"/>
      <c r="AG43" s="4446"/>
      <c r="AH43" s="4446"/>
      <c r="AI43" s="4446"/>
      <c r="AJ43" s="4446"/>
      <c r="AK43" s="4447"/>
      <c r="AL43" s="249"/>
    </row>
    <row r="44" spans="2:38" ht="10.5" customHeight="1">
      <c r="B44" s="4428"/>
      <c r="C44" s="4429"/>
      <c r="D44" s="4028"/>
      <c r="E44" s="4029"/>
      <c r="F44" s="4029"/>
      <c r="G44" s="4030"/>
      <c r="I44" s="4394"/>
      <c r="J44" s="4394"/>
      <c r="K44" s="4394"/>
      <c r="L44" s="4394"/>
      <c r="M44" s="4395"/>
      <c r="N44" s="4395"/>
      <c r="O44" s="4395"/>
      <c r="P44" s="4395"/>
      <c r="Q44" s="4395"/>
      <c r="R44" s="4395"/>
      <c r="S44" s="4395"/>
      <c r="T44" s="4395"/>
      <c r="U44" s="4395"/>
      <c r="V44" s="4395"/>
      <c r="W44" s="4395"/>
      <c r="X44" s="4395"/>
      <c r="Y44" s="4395"/>
      <c r="Z44" s="4395"/>
      <c r="AA44" s="4395"/>
      <c r="AB44" s="4448"/>
      <c r="AC44" s="275"/>
      <c r="AD44" s="4449" t="e">
        <f>Y43/N47/6</f>
        <v>#VALUE!</v>
      </c>
      <c r="AE44" s="4450"/>
      <c r="AF44" s="4450"/>
      <c r="AG44" s="4450"/>
      <c r="AH44" s="4450"/>
      <c r="AI44" s="4451"/>
      <c r="AJ44" s="4455" t="s">
        <v>440</v>
      </c>
      <c r="AK44" s="4456"/>
      <c r="AL44" s="249"/>
    </row>
    <row r="45" spans="2:38" ht="10.5" customHeight="1" thickBot="1">
      <c r="B45" s="4428"/>
      <c r="C45" s="4429"/>
      <c r="D45" s="4028"/>
      <c r="E45" s="4029"/>
      <c r="F45" s="4029"/>
      <c r="G45" s="4030"/>
      <c r="I45" s="4402"/>
      <c r="J45" s="4402"/>
      <c r="K45" s="4402"/>
      <c r="L45" s="4402"/>
      <c r="M45" s="4404"/>
      <c r="N45" s="4404"/>
      <c r="O45" s="4404"/>
      <c r="P45" s="4404"/>
      <c r="Q45" s="4404"/>
      <c r="R45" s="4404"/>
      <c r="S45" s="4404"/>
      <c r="T45" s="4404"/>
      <c r="U45" s="4404"/>
      <c r="V45" s="4404"/>
      <c r="W45" s="4404"/>
      <c r="X45" s="4404"/>
      <c r="Y45" s="4463"/>
      <c r="Z45" s="4463"/>
      <c r="AA45" s="4463"/>
      <c r="AB45" s="4463"/>
      <c r="AC45" s="276"/>
      <c r="AD45" s="4452"/>
      <c r="AE45" s="4453"/>
      <c r="AF45" s="4453"/>
      <c r="AG45" s="4453"/>
      <c r="AH45" s="4453"/>
      <c r="AI45" s="4454"/>
      <c r="AJ45" s="4457"/>
      <c r="AK45" s="4458"/>
      <c r="AL45" s="249"/>
    </row>
    <row r="46" spans="2:38" ht="10.5" customHeight="1" thickBot="1">
      <c r="B46" s="4428"/>
      <c r="C46" s="4429"/>
      <c r="D46" s="4028"/>
      <c r="E46" s="4029"/>
      <c r="F46" s="4029"/>
      <c r="G46" s="4030"/>
      <c r="I46" s="4403"/>
      <c r="J46" s="4403"/>
      <c r="K46" s="4403"/>
      <c r="L46" s="4403"/>
      <c r="M46" s="4405"/>
      <c r="N46" s="4405"/>
      <c r="O46" s="4405"/>
      <c r="P46" s="4405"/>
      <c r="Q46" s="4405"/>
      <c r="R46" s="4405"/>
      <c r="S46" s="4405"/>
      <c r="T46" s="4405"/>
      <c r="U46" s="4405"/>
      <c r="V46" s="4405"/>
      <c r="W46" s="4405"/>
      <c r="X46" s="4405"/>
      <c r="Y46" s="4464"/>
      <c r="Z46" s="4464"/>
      <c r="AA46" s="4464"/>
      <c r="AB46" s="4464"/>
      <c r="AC46" s="276"/>
      <c r="AD46" s="276"/>
      <c r="AL46" s="249"/>
    </row>
    <row r="47" spans="2:38" ht="10.5" customHeight="1">
      <c r="B47" s="4428"/>
      <c r="C47" s="4429"/>
      <c r="D47" s="4028"/>
      <c r="E47" s="4029"/>
      <c r="F47" s="4029"/>
      <c r="G47" s="4030"/>
      <c r="I47" s="4465" t="s">
        <v>2541</v>
      </c>
      <c r="J47" s="4466"/>
      <c r="K47" s="4466"/>
      <c r="L47" s="4466"/>
      <c r="M47" s="4467"/>
      <c r="N47" s="4471" t="e">
        <f>'別紙２８　利用者実績表'!L70:M70</f>
        <v>#VALUE!</v>
      </c>
      <c r="O47" s="4472"/>
      <c r="P47" s="4472"/>
      <c r="Q47" s="4472"/>
      <c r="R47" s="4473"/>
      <c r="S47" s="269"/>
      <c r="AD47" s="4408" t="s">
        <v>787</v>
      </c>
      <c r="AE47" s="4409"/>
      <c r="AF47" s="4409"/>
      <c r="AG47" s="4409"/>
      <c r="AH47" s="4409"/>
      <c r="AI47" s="4409"/>
      <c r="AJ47" s="4409"/>
      <c r="AK47" s="4410"/>
      <c r="AL47" s="249"/>
    </row>
    <row r="48" spans="2:38" ht="12" customHeight="1">
      <c r="B48" s="4428"/>
      <c r="C48" s="4429"/>
      <c r="D48" s="4028"/>
      <c r="E48" s="4029"/>
      <c r="F48" s="4029"/>
      <c r="G48" s="4030"/>
      <c r="I48" s="4468"/>
      <c r="J48" s="4469"/>
      <c r="K48" s="4469"/>
      <c r="L48" s="4469"/>
      <c r="M48" s="4470"/>
      <c r="N48" s="4474"/>
      <c r="O48" s="4475"/>
      <c r="P48" s="4475"/>
      <c r="Q48" s="4475"/>
      <c r="R48" s="4476"/>
      <c r="S48" s="269"/>
      <c r="AD48" s="4411"/>
      <c r="AE48" s="4134"/>
      <c r="AF48" s="4134"/>
      <c r="AG48" s="4134"/>
      <c r="AH48" s="4134"/>
      <c r="AI48" s="4134"/>
      <c r="AJ48" s="4134"/>
      <c r="AK48" s="4412"/>
      <c r="AL48" s="249"/>
    </row>
    <row r="49" spans="2:38" ht="10.5" customHeight="1" thickBot="1">
      <c r="B49" s="4428"/>
      <c r="C49" s="4429"/>
      <c r="D49" s="4028"/>
      <c r="E49" s="4029"/>
      <c r="F49" s="4029"/>
      <c r="G49" s="4030"/>
      <c r="I49" s="277"/>
      <c r="S49" s="269"/>
      <c r="AD49" s="4413"/>
      <c r="AE49" s="4414"/>
      <c r="AF49" s="4414"/>
      <c r="AG49" s="4414"/>
      <c r="AH49" s="4414"/>
      <c r="AI49" s="4414"/>
      <c r="AJ49" s="4414"/>
      <c r="AK49" s="4415"/>
      <c r="AL49" s="249"/>
    </row>
    <row r="50" spans="2:38" ht="10.5" customHeight="1">
      <c r="B50" s="4428"/>
      <c r="C50" s="4429"/>
      <c r="D50" s="4028"/>
      <c r="E50" s="4029"/>
      <c r="F50" s="4029"/>
      <c r="G50" s="4030"/>
      <c r="I50" s="277"/>
      <c r="S50" s="269"/>
      <c r="AD50" s="4416"/>
      <c r="AE50" s="4417"/>
      <c r="AF50" s="4417"/>
      <c r="AG50" s="4417"/>
      <c r="AH50" s="4417"/>
      <c r="AI50" s="4417"/>
      <c r="AJ50" s="4077" t="s">
        <v>440</v>
      </c>
      <c r="AK50" s="4066"/>
      <c r="AL50" s="249"/>
    </row>
    <row r="51" spans="2:38" ht="10.5" customHeight="1" thickBot="1">
      <c r="B51" s="4428"/>
      <c r="C51" s="4429"/>
      <c r="D51" s="4028"/>
      <c r="E51" s="4029"/>
      <c r="F51" s="4029"/>
      <c r="G51" s="4030"/>
      <c r="I51" s="277"/>
      <c r="S51" s="269"/>
      <c r="AD51" s="4418"/>
      <c r="AE51" s="4419"/>
      <c r="AF51" s="4419"/>
      <c r="AG51" s="4419"/>
      <c r="AH51" s="4419"/>
      <c r="AI51" s="4419"/>
      <c r="AJ51" s="4420"/>
      <c r="AK51" s="4421"/>
      <c r="AL51" s="249"/>
    </row>
    <row r="52" spans="2:38" ht="10.5" customHeight="1">
      <c r="B52" s="4430"/>
      <c r="C52" s="4431"/>
      <c r="D52" s="4031"/>
      <c r="E52" s="4032"/>
      <c r="F52" s="4032"/>
      <c r="G52" s="4033"/>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5"/>
    </row>
    <row r="53" spans="2:38" ht="11.25" customHeight="1">
      <c r="B53" s="4422" t="s">
        <v>2552</v>
      </c>
      <c r="C53" s="4423"/>
      <c r="D53" s="4025" t="s">
        <v>2551</v>
      </c>
      <c r="E53" s="4026"/>
      <c r="F53" s="4026"/>
      <c r="G53" s="4026"/>
      <c r="H53" s="4026"/>
      <c r="I53" s="4026"/>
      <c r="J53" s="4026"/>
      <c r="K53" s="4026"/>
      <c r="L53" s="4026"/>
      <c r="M53" s="4026"/>
      <c r="N53" s="4026"/>
      <c r="O53" s="4026"/>
      <c r="P53" s="4026"/>
      <c r="Q53" s="4026"/>
      <c r="R53" s="4026"/>
      <c r="S53" s="4027"/>
      <c r="T53" s="4459" t="s">
        <v>788</v>
      </c>
      <c r="U53" s="4459"/>
      <c r="V53" s="4459"/>
      <c r="W53" s="4459"/>
      <c r="X53" s="4459"/>
      <c r="Y53" s="4459"/>
      <c r="Z53" s="4459"/>
      <c r="AA53" s="4459"/>
      <c r="AB53" s="4459"/>
      <c r="AC53" s="4459"/>
      <c r="AD53" s="4459"/>
      <c r="AE53" s="4459"/>
      <c r="AF53" s="4459"/>
      <c r="AG53" s="4459"/>
      <c r="AH53" s="4459"/>
      <c r="AI53" s="4459"/>
      <c r="AJ53" s="4459"/>
      <c r="AK53" s="4459"/>
      <c r="AL53" s="4460"/>
    </row>
    <row r="54" spans="2:38" ht="11.25" customHeight="1">
      <c r="B54" s="4424"/>
      <c r="C54" s="4425"/>
      <c r="D54" s="4028"/>
      <c r="E54" s="4029"/>
      <c r="F54" s="4029"/>
      <c r="G54" s="4029"/>
      <c r="H54" s="4029"/>
      <c r="I54" s="4029"/>
      <c r="J54" s="4029"/>
      <c r="K54" s="4029"/>
      <c r="L54" s="4029"/>
      <c r="M54" s="4029"/>
      <c r="N54" s="4029"/>
      <c r="O54" s="4029"/>
      <c r="P54" s="4029"/>
      <c r="Q54" s="4029"/>
      <c r="R54" s="4029"/>
      <c r="S54" s="4030"/>
      <c r="T54" s="4461"/>
      <c r="U54" s="4461"/>
      <c r="V54" s="4461"/>
      <c r="W54" s="4461"/>
      <c r="X54" s="4461"/>
      <c r="Y54" s="4461"/>
      <c r="Z54" s="4461"/>
      <c r="AA54" s="4461"/>
      <c r="AB54" s="4461"/>
      <c r="AC54" s="4461"/>
      <c r="AD54" s="4461"/>
      <c r="AE54" s="4461"/>
      <c r="AF54" s="4461"/>
      <c r="AG54" s="4461"/>
      <c r="AH54" s="4461"/>
      <c r="AI54" s="4461"/>
      <c r="AJ54" s="4461"/>
      <c r="AK54" s="4461"/>
      <c r="AL54" s="4462"/>
    </row>
    <row r="55" spans="2:38" ht="11.25" customHeight="1">
      <c r="B55" s="4424"/>
      <c r="C55" s="4425"/>
      <c r="D55" s="4028"/>
      <c r="E55" s="4029"/>
      <c r="F55" s="4029"/>
      <c r="G55" s="4029"/>
      <c r="H55" s="4029"/>
      <c r="I55" s="4029"/>
      <c r="J55" s="4029"/>
      <c r="K55" s="4029"/>
      <c r="L55" s="4029"/>
      <c r="M55" s="4029"/>
      <c r="N55" s="4029"/>
      <c r="O55" s="4029"/>
      <c r="P55" s="4029"/>
      <c r="Q55" s="4029"/>
      <c r="R55" s="4029"/>
      <c r="S55" s="4030"/>
      <c r="T55" s="4461"/>
      <c r="U55" s="4461"/>
      <c r="V55" s="4461"/>
      <c r="W55" s="4461"/>
      <c r="X55" s="4461"/>
      <c r="Y55" s="4461"/>
      <c r="Z55" s="4461"/>
      <c r="AA55" s="4461"/>
      <c r="AB55" s="4461"/>
      <c r="AC55" s="4461"/>
      <c r="AD55" s="4461"/>
      <c r="AE55" s="4461"/>
      <c r="AF55" s="4461"/>
      <c r="AG55" s="4461"/>
      <c r="AH55" s="4461"/>
      <c r="AI55" s="4461"/>
      <c r="AJ55" s="4461"/>
      <c r="AK55" s="4461"/>
      <c r="AL55" s="4462"/>
    </row>
    <row r="56" spans="2:38" ht="11.25" customHeight="1">
      <c r="B56" s="4424"/>
      <c r="C56" s="4425"/>
      <c r="D56" s="4028"/>
      <c r="E56" s="4029"/>
      <c r="F56" s="4029"/>
      <c r="G56" s="4029"/>
      <c r="H56" s="4029"/>
      <c r="I56" s="4029"/>
      <c r="J56" s="4029"/>
      <c r="K56" s="4029"/>
      <c r="L56" s="4029"/>
      <c r="M56" s="4029"/>
      <c r="N56" s="4029"/>
      <c r="O56" s="4029"/>
      <c r="P56" s="4029"/>
      <c r="Q56" s="4029"/>
      <c r="R56" s="4029"/>
      <c r="S56" s="4030"/>
      <c r="T56" s="4461"/>
      <c r="U56" s="4461"/>
      <c r="V56" s="4461"/>
      <c r="W56" s="4461"/>
      <c r="X56" s="4461"/>
      <c r="Y56" s="4461"/>
      <c r="Z56" s="4461"/>
      <c r="AA56" s="4461"/>
      <c r="AB56" s="4461"/>
      <c r="AC56" s="4461"/>
      <c r="AD56" s="4461"/>
      <c r="AE56" s="4461"/>
      <c r="AF56" s="4461"/>
      <c r="AG56" s="4461"/>
      <c r="AH56" s="4461"/>
      <c r="AI56" s="4461"/>
      <c r="AJ56" s="4461"/>
      <c r="AK56" s="4461"/>
      <c r="AL56" s="4462"/>
    </row>
    <row r="57" spans="2:38" ht="11.25" customHeight="1">
      <c r="B57" s="4424"/>
      <c r="C57" s="4425"/>
      <c r="D57" s="4028"/>
      <c r="E57" s="4029"/>
      <c r="F57" s="4029"/>
      <c r="G57" s="4029"/>
      <c r="H57" s="4029"/>
      <c r="I57" s="4029"/>
      <c r="J57" s="4029"/>
      <c r="K57" s="4029"/>
      <c r="L57" s="4029"/>
      <c r="M57" s="4029"/>
      <c r="N57" s="4029"/>
      <c r="O57" s="4029"/>
      <c r="P57" s="4029"/>
      <c r="Q57" s="4029"/>
      <c r="R57" s="4029"/>
      <c r="S57" s="4030"/>
      <c r="T57" s="4461"/>
      <c r="U57" s="4461"/>
      <c r="V57" s="4461"/>
      <c r="W57" s="4461"/>
      <c r="X57" s="4461"/>
      <c r="Y57" s="4461"/>
      <c r="Z57" s="4461"/>
      <c r="AA57" s="4461"/>
      <c r="AB57" s="4461"/>
      <c r="AC57" s="4461"/>
      <c r="AD57" s="4461"/>
      <c r="AE57" s="4461"/>
      <c r="AF57" s="4461"/>
      <c r="AG57" s="4461"/>
      <c r="AH57" s="4461"/>
      <c r="AI57" s="4461"/>
      <c r="AJ57" s="4461"/>
      <c r="AK57" s="4461"/>
      <c r="AL57" s="4462"/>
    </row>
    <row r="58" spans="2:38" ht="11.25" customHeight="1">
      <c r="B58" s="4424"/>
      <c r="C58" s="4425"/>
      <c r="D58" s="4031"/>
      <c r="E58" s="4032"/>
      <c r="F58" s="4032"/>
      <c r="G58" s="4032"/>
      <c r="H58" s="4032"/>
      <c r="I58" s="4032"/>
      <c r="J58" s="4032"/>
      <c r="K58" s="4032"/>
      <c r="L58" s="4032"/>
      <c r="M58" s="4032"/>
      <c r="N58" s="4032"/>
      <c r="O58" s="4032"/>
      <c r="P58" s="4032"/>
      <c r="Q58" s="4032"/>
      <c r="R58" s="4032"/>
      <c r="S58" s="4033"/>
      <c r="T58" s="4461"/>
      <c r="U58" s="4461"/>
      <c r="V58" s="4461"/>
      <c r="W58" s="4461"/>
      <c r="X58" s="4461"/>
      <c r="Y58" s="4461"/>
      <c r="Z58" s="4461"/>
      <c r="AA58" s="4461"/>
      <c r="AB58" s="4461"/>
      <c r="AC58" s="4461"/>
      <c r="AD58" s="4461"/>
      <c r="AE58" s="4461"/>
      <c r="AF58" s="4461"/>
      <c r="AG58" s="4461"/>
      <c r="AH58" s="4461"/>
      <c r="AI58" s="4461"/>
      <c r="AJ58" s="4461"/>
      <c r="AK58" s="4461"/>
      <c r="AL58" s="4462"/>
    </row>
    <row r="59" spans="2:38" ht="112.5" customHeight="1">
      <c r="B59" s="4163" t="s">
        <v>2540</v>
      </c>
      <c r="C59" s="4163"/>
      <c r="D59" s="4163"/>
      <c r="E59" s="4163"/>
      <c r="F59" s="4163"/>
      <c r="G59" s="4163"/>
      <c r="H59" s="4163"/>
      <c r="I59" s="4163"/>
      <c r="J59" s="4163"/>
      <c r="K59" s="4163"/>
      <c r="L59" s="4163"/>
      <c r="M59" s="4163"/>
      <c r="N59" s="4163"/>
      <c r="O59" s="4163"/>
      <c r="P59" s="4163"/>
      <c r="Q59" s="4163"/>
      <c r="R59" s="4163"/>
      <c r="S59" s="4163"/>
      <c r="T59" s="4163"/>
      <c r="U59" s="4163"/>
      <c r="V59" s="4163"/>
      <c r="W59" s="4163"/>
      <c r="X59" s="4163"/>
      <c r="Y59" s="4163"/>
      <c r="Z59" s="4163"/>
      <c r="AA59" s="4163"/>
      <c r="AB59" s="4163"/>
      <c r="AC59" s="4163"/>
      <c r="AD59" s="4163"/>
      <c r="AE59" s="4163"/>
      <c r="AF59" s="4163"/>
      <c r="AG59" s="4163"/>
      <c r="AH59" s="4163"/>
      <c r="AI59" s="4163"/>
      <c r="AJ59" s="4163"/>
      <c r="AK59" s="4163"/>
      <c r="AL59" s="4163"/>
    </row>
  </sheetData>
  <mergeCells count="73">
    <mergeCell ref="A1:D1"/>
    <mergeCell ref="D53:S58"/>
    <mergeCell ref="T53:AL58"/>
    <mergeCell ref="M45:O46"/>
    <mergeCell ref="P45:R46"/>
    <mergeCell ref="S45:U46"/>
    <mergeCell ref="V45:X46"/>
    <mergeCell ref="Y45:AB46"/>
    <mergeCell ref="I47:M48"/>
    <mergeCell ref="N47:R48"/>
    <mergeCell ref="I43:L44"/>
    <mergeCell ref="M43:O44"/>
    <mergeCell ref="P43:R44"/>
    <mergeCell ref="S43:U44"/>
    <mergeCell ref="V43:X44"/>
    <mergeCell ref="I41:L42"/>
    <mergeCell ref="B59:AL59"/>
    <mergeCell ref="AD47:AK49"/>
    <mergeCell ref="AD50:AI51"/>
    <mergeCell ref="AJ50:AK51"/>
    <mergeCell ref="B53:C58"/>
    <mergeCell ref="B22:C52"/>
    <mergeCell ref="D22:G29"/>
    <mergeCell ref="I24:J25"/>
    <mergeCell ref="D30:G32"/>
    <mergeCell ref="D33:G52"/>
    <mergeCell ref="H30:AL32"/>
    <mergeCell ref="AD41:AK43"/>
    <mergeCell ref="Y43:AB44"/>
    <mergeCell ref="AD44:AI45"/>
    <mergeCell ref="AJ44:AK45"/>
    <mergeCell ref="I45:L46"/>
    <mergeCell ref="M41:O42"/>
    <mergeCell ref="P41:R42"/>
    <mergeCell ref="S41:U42"/>
    <mergeCell ref="V41:X42"/>
    <mergeCell ref="Y41:AB42"/>
    <mergeCell ref="AB38:AD39"/>
    <mergeCell ref="AE38:AG39"/>
    <mergeCell ref="AH38:AJ39"/>
    <mergeCell ref="V36:X37"/>
    <mergeCell ref="Y36:AA37"/>
    <mergeCell ref="AB36:AD37"/>
    <mergeCell ref="AE36:AG37"/>
    <mergeCell ref="Y38:AA39"/>
    <mergeCell ref="I38:L39"/>
    <mergeCell ref="M38:O39"/>
    <mergeCell ref="P38:R39"/>
    <mergeCell ref="S38:U39"/>
    <mergeCell ref="V38:X39"/>
    <mergeCell ref="AE34:AG35"/>
    <mergeCell ref="AH34:AJ35"/>
    <mergeCell ref="I36:L37"/>
    <mergeCell ref="M36:O37"/>
    <mergeCell ref="P36:R37"/>
    <mergeCell ref="M34:O35"/>
    <mergeCell ref="P34:R35"/>
    <mergeCell ref="S34:U35"/>
    <mergeCell ref="V34:X35"/>
    <mergeCell ref="Y34:AA35"/>
    <mergeCell ref="I34:L35"/>
    <mergeCell ref="AH36:AJ37"/>
    <mergeCell ref="S36:U37"/>
    <mergeCell ref="AB34:AD35"/>
    <mergeCell ref="B15:G21"/>
    <mergeCell ref="I17:J18"/>
    <mergeCell ref="W20:AL21"/>
    <mergeCell ref="H7:AL8"/>
    <mergeCell ref="AC2:AK2"/>
    <mergeCell ref="A4:AL5"/>
    <mergeCell ref="B7:G8"/>
    <mergeCell ref="B9:G14"/>
    <mergeCell ref="I11:J12"/>
  </mergeCells>
  <phoneticPr fontId="7"/>
  <dataValidations count="3">
    <dataValidation type="list" allowBlank="1" showInputMessage="1" showErrorMessage="1" sqref="I11:J12" xr:uid="{00000000-0002-0000-4900-000000000000}">
      <formula1>"1,2,3,4,5,6"</formula1>
    </dataValidation>
    <dataValidation type="list" allowBlank="1" showInputMessage="1" showErrorMessage="1" sqref="I17:J18" xr:uid="{00000000-0002-0000-4900-000001000000}">
      <formula1>$BK$4:$BK$8</formula1>
    </dataValidation>
    <dataValidation type="list" allowBlank="1" showInputMessage="1" showErrorMessage="1" sqref="I24:J25" xr:uid="{00000000-0002-0000-4900-000002000000}">
      <formula1>$BK$4:$BK$12</formula1>
    </dataValidation>
  </dataValidations>
  <hyperlinks>
    <hyperlink ref="A1" location="目次!A1" display="目次へ" xr:uid="{00000000-0004-0000-4900-000000000000}"/>
  </hyperlinks>
  <pageMargins left="0.70866141732283472" right="0.70866141732283472" top="0.74803149606299213" bottom="0.74803149606299213" header="0.31496062992125984" footer="0.31496062992125984"/>
  <pageSetup paperSize="9" scale="97" orientation="portrait" r:id="rId1"/>
  <extLst>
    <ext xmlns:x14="http://schemas.microsoft.com/office/spreadsheetml/2009/9/main" uri="{78C0D931-6437-407d-A8EE-F0AAD7539E65}">
      <x14:conditionalFormattings>
        <x14:conditionalFormatting xmlns:xm="http://schemas.microsoft.com/office/excel/2006/main">
          <x14:cfRule type="expression" priority="3" id="{C6582511-8A49-4CAE-B9C6-278E5D4988FC}">
            <xm:f>'C:\Users\2300195\Desktop\[247063 -.xlsx]別紙40'!#REF!=1</xm:f>
            <x14:dxf>
              <font>
                <b/>
                <i val="0"/>
              </font>
            </x14:dxf>
          </x14:cfRule>
          <x14:cfRule type="expression" priority="4" id="{62C59047-BE44-474C-9A56-A0FE79086838}">
            <xm:f>'C:\Users\2300195\Desktop\[247063 -.xlsx]別紙40'!#REF!=8</xm:f>
            <x14:dxf>
              <fill>
                <patternFill>
                  <bgColor theme="0" tint="-0.24994659260841701"/>
                </patternFill>
              </fill>
            </x14:dxf>
          </x14:cfRule>
          <xm:sqref>H30</xm:sqref>
        </x14:conditionalFormatting>
        <x14:conditionalFormatting xmlns:xm="http://schemas.microsoft.com/office/excel/2006/main">
          <x14:cfRule type="expression" priority="1" id="{44FA2023-3180-4697-8468-78F9BDE119B7}">
            <xm:f>'C:\Users\2300195\Desktop\[247063 -.xlsx]別紙40'!#REF!=1</xm:f>
            <x14:dxf>
              <font>
                <b/>
                <i val="0"/>
              </font>
            </x14:dxf>
          </x14:cfRule>
          <x14:cfRule type="expression" priority="2" id="{982603F2-FA39-43BE-BA92-CF2094840043}">
            <xm:f>'C:\Users\2300195\Desktop\[247063 -.xlsx]別紙40'!#REF!=8</xm:f>
            <x14:dxf>
              <fill>
                <patternFill>
                  <bgColor theme="0" tint="-0.24994659260841701"/>
                </patternFill>
              </fill>
            </x14:dxf>
          </x14:cfRule>
          <xm:sqref>BA24</xm:sqref>
        </x14:conditionalFormatting>
      </x14:conditionalFormattings>
    </ext>
  </extLs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0000"/>
  </sheetPr>
  <dimension ref="A1:AM54"/>
  <sheetViews>
    <sheetView showGridLines="0" view="pageBreakPreview" topLeftCell="A25" zoomScale="110" zoomScaleNormal="100" zoomScaleSheetLayoutView="110" workbookViewId="0">
      <selection activeCell="AR59" sqref="AR59"/>
    </sheetView>
  </sheetViews>
  <sheetFormatPr defaultColWidth="2.26953125" defaultRowHeight="13"/>
  <cols>
    <col min="1" max="1" width="2.26953125" style="241" customWidth="1"/>
    <col min="2" max="2" width="2.26953125" style="242" customWidth="1"/>
    <col min="3" max="5" width="2.26953125" style="241"/>
    <col min="6" max="6" width="2.453125" style="241" bestFit="1" customWidth="1"/>
    <col min="7" max="20" width="2.26953125" style="241"/>
    <col min="21" max="21" width="2.6328125" style="241" bestFit="1" customWidth="1"/>
    <col min="22" max="256" width="2.26953125" style="241"/>
    <col min="257" max="258" width="2.26953125" style="241" customWidth="1"/>
    <col min="259" max="261" width="2.26953125" style="241"/>
    <col min="262" max="262" width="2.453125" style="241" bestFit="1" customWidth="1"/>
    <col min="263" max="276" width="2.26953125" style="241"/>
    <col min="277" max="277" width="2.6328125" style="241" bestFit="1" customWidth="1"/>
    <col min="278" max="512" width="2.26953125" style="241"/>
    <col min="513" max="514" width="2.26953125" style="241" customWidth="1"/>
    <col min="515" max="517" width="2.26953125" style="241"/>
    <col min="518" max="518" width="2.453125" style="241" bestFit="1" customWidth="1"/>
    <col min="519" max="532" width="2.26953125" style="241"/>
    <col min="533" max="533" width="2.6328125" style="241" bestFit="1" customWidth="1"/>
    <col min="534" max="768" width="2.26953125" style="241"/>
    <col min="769" max="770" width="2.26953125" style="241" customWidth="1"/>
    <col min="771" max="773" width="2.26953125" style="241"/>
    <col min="774" max="774" width="2.453125" style="241" bestFit="1" customWidth="1"/>
    <col min="775" max="788" width="2.26953125" style="241"/>
    <col min="789" max="789" width="2.6328125" style="241" bestFit="1" customWidth="1"/>
    <col min="790" max="1024" width="2.26953125" style="241"/>
    <col min="1025" max="1026" width="2.26953125" style="241" customWidth="1"/>
    <col min="1027" max="1029" width="2.26953125" style="241"/>
    <col min="1030" max="1030" width="2.453125" style="241" bestFit="1" customWidth="1"/>
    <col min="1031" max="1044" width="2.26953125" style="241"/>
    <col min="1045" max="1045" width="2.6328125" style="241" bestFit="1" customWidth="1"/>
    <col min="1046" max="1280" width="2.26953125" style="241"/>
    <col min="1281" max="1282" width="2.26953125" style="241" customWidth="1"/>
    <col min="1283" max="1285" width="2.26953125" style="241"/>
    <col min="1286" max="1286" width="2.453125" style="241" bestFit="1" customWidth="1"/>
    <col min="1287" max="1300" width="2.26953125" style="241"/>
    <col min="1301" max="1301" width="2.6328125" style="241" bestFit="1" customWidth="1"/>
    <col min="1302" max="1536" width="2.26953125" style="241"/>
    <col min="1537" max="1538" width="2.26953125" style="241" customWidth="1"/>
    <col min="1539" max="1541" width="2.26953125" style="241"/>
    <col min="1542" max="1542" width="2.453125" style="241" bestFit="1" customWidth="1"/>
    <col min="1543" max="1556" width="2.26953125" style="241"/>
    <col min="1557" max="1557" width="2.6328125" style="241" bestFit="1" customWidth="1"/>
    <col min="1558" max="1792" width="2.26953125" style="241"/>
    <col min="1793" max="1794" width="2.26953125" style="241" customWidth="1"/>
    <col min="1795" max="1797" width="2.26953125" style="241"/>
    <col min="1798" max="1798" width="2.453125" style="241" bestFit="1" customWidth="1"/>
    <col min="1799" max="1812" width="2.26953125" style="241"/>
    <col min="1813" max="1813" width="2.6328125" style="241" bestFit="1" customWidth="1"/>
    <col min="1814" max="2048" width="2.26953125" style="241"/>
    <col min="2049" max="2050" width="2.26953125" style="241" customWidth="1"/>
    <col min="2051" max="2053" width="2.26953125" style="241"/>
    <col min="2054" max="2054" width="2.453125" style="241" bestFit="1" customWidth="1"/>
    <col min="2055" max="2068" width="2.26953125" style="241"/>
    <col min="2069" max="2069" width="2.6328125" style="241" bestFit="1" customWidth="1"/>
    <col min="2070" max="2304" width="2.26953125" style="241"/>
    <col min="2305" max="2306" width="2.26953125" style="241" customWidth="1"/>
    <col min="2307" max="2309" width="2.26953125" style="241"/>
    <col min="2310" max="2310" width="2.453125" style="241" bestFit="1" customWidth="1"/>
    <col min="2311" max="2324" width="2.26953125" style="241"/>
    <col min="2325" max="2325" width="2.6328125" style="241" bestFit="1" customWidth="1"/>
    <col min="2326" max="2560" width="2.26953125" style="241"/>
    <col min="2561" max="2562" width="2.26953125" style="241" customWidth="1"/>
    <col min="2563" max="2565" width="2.26953125" style="241"/>
    <col min="2566" max="2566" width="2.453125" style="241" bestFit="1" customWidth="1"/>
    <col min="2567" max="2580" width="2.26953125" style="241"/>
    <col min="2581" max="2581" width="2.6328125" style="241" bestFit="1" customWidth="1"/>
    <col min="2582" max="2816" width="2.26953125" style="241"/>
    <col min="2817" max="2818" width="2.26953125" style="241" customWidth="1"/>
    <col min="2819" max="2821" width="2.26953125" style="241"/>
    <col min="2822" max="2822" width="2.453125" style="241" bestFit="1" customWidth="1"/>
    <col min="2823" max="2836" width="2.26953125" style="241"/>
    <col min="2837" max="2837" width="2.6328125" style="241" bestFit="1" customWidth="1"/>
    <col min="2838" max="3072" width="2.26953125" style="241"/>
    <col min="3073" max="3074" width="2.26953125" style="241" customWidth="1"/>
    <col min="3075" max="3077" width="2.26953125" style="241"/>
    <col min="3078" max="3078" width="2.453125" style="241" bestFit="1" customWidth="1"/>
    <col min="3079" max="3092" width="2.26953125" style="241"/>
    <col min="3093" max="3093" width="2.6328125" style="241" bestFit="1" customWidth="1"/>
    <col min="3094" max="3328" width="2.26953125" style="241"/>
    <col min="3329" max="3330" width="2.26953125" style="241" customWidth="1"/>
    <col min="3331" max="3333" width="2.26953125" style="241"/>
    <col min="3334" max="3334" width="2.453125" style="241" bestFit="1" customWidth="1"/>
    <col min="3335" max="3348" width="2.26953125" style="241"/>
    <col min="3349" max="3349" width="2.6328125" style="241" bestFit="1" customWidth="1"/>
    <col min="3350" max="3584" width="2.26953125" style="241"/>
    <col min="3585" max="3586" width="2.26953125" style="241" customWidth="1"/>
    <col min="3587" max="3589" width="2.26953125" style="241"/>
    <col min="3590" max="3590" width="2.453125" style="241" bestFit="1" customWidth="1"/>
    <col min="3591" max="3604" width="2.26953125" style="241"/>
    <col min="3605" max="3605" width="2.6328125" style="241" bestFit="1" customWidth="1"/>
    <col min="3606" max="3840" width="2.26953125" style="241"/>
    <col min="3841" max="3842" width="2.26953125" style="241" customWidth="1"/>
    <col min="3843" max="3845" width="2.26953125" style="241"/>
    <col min="3846" max="3846" width="2.453125" style="241" bestFit="1" customWidth="1"/>
    <col min="3847" max="3860" width="2.26953125" style="241"/>
    <col min="3861" max="3861" width="2.6328125" style="241" bestFit="1" customWidth="1"/>
    <col min="3862" max="4096" width="2.26953125" style="241"/>
    <col min="4097" max="4098" width="2.26953125" style="241" customWidth="1"/>
    <col min="4099" max="4101" width="2.26953125" style="241"/>
    <col min="4102" max="4102" width="2.453125" style="241" bestFit="1" customWidth="1"/>
    <col min="4103" max="4116" width="2.26953125" style="241"/>
    <col min="4117" max="4117" width="2.6328125" style="241" bestFit="1" customWidth="1"/>
    <col min="4118" max="4352" width="2.26953125" style="241"/>
    <col min="4353" max="4354" width="2.26953125" style="241" customWidth="1"/>
    <col min="4355" max="4357" width="2.26953125" style="241"/>
    <col min="4358" max="4358" width="2.453125" style="241" bestFit="1" customWidth="1"/>
    <col min="4359" max="4372" width="2.26953125" style="241"/>
    <col min="4373" max="4373" width="2.6328125" style="241" bestFit="1" customWidth="1"/>
    <col min="4374" max="4608" width="2.26953125" style="241"/>
    <col min="4609" max="4610" width="2.26953125" style="241" customWidth="1"/>
    <col min="4611" max="4613" width="2.26953125" style="241"/>
    <col min="4614" max="4614" width="2.453125" style="241" bestFit="1" customWidth="1"/>
    <col min="4615" max="4628" width="2.26953125" style="241"/>
    <col min="4629" max="4629" width="2.6328125" style="241" bestFit="1" customWidth="1"/>
    <col min="4630" max="4864" width="2.26953125" style="241"/>
    <col min="4865" max="4866" width="2.26953125" style="241" customWidth="1"/>
    <col min="4867" max="4869" width="2.26953125" style="241"/>
    <col min="4870" max="4870" width="2.453125" style="241" bestFit="1" customWidth="1"/>
    <col min="4871" max="4884" width="2.26953125" style="241"/>
    <col min="4885" max="4885" width="2.6328125" style="241" bestFit="1" customWidth="1"/>
    <col min="4886" max="5120" width="2.26953125" style="241"/>
    <col min="5121" max="5122" width="2.26953125" style="241" customWidth="1"/>
    <col min="5123" max="5125" width="2.26953125" style="241"/>
    <col min="5126" max="5126" width="2.453125" style="241" bestFit="1" customWidth="1"/>
    <col min="5127" max="5140" width="2.26953125" style="241"/>
    <col min="5141" max="5141" width="2.6328125" style="241" bestFit="1" customWidth="1"/>
    <col min="5142" max="5376" width="2.26953125" style="241"/>
    <col min="5377" max="5378" width="2.26953125" style="241" customWidth="1"/>
    <col min="5379" max="5381" width="2.26953125" style="241"/>
    <col min="5382" max="5382" width="2.453125" style="241" bestFit="1" customWidth="1"/>
    <col min="5383" max="5396" width="2.26953125" style="241"/>
    <col min="5397" max="5397" width="2.6328125" style="241" bestFit="1" customWidth="1"/>
    <col min="5398" max="5632" width="2.26953125" style="241"/>
    <col min="5633" max="5634" width="2.26953125" style="241" customWidth="1"/>
    <col min="5635" max="5637" width="2.26953125" style="241"/>
    <col min="5638" max="5638" width="2.453125" style="241" bestFit="1" customWidth="1"/>
    <col min="5639" max="5652" width="2.26953125" style="241"/>
    <col min="5653" max="5653" width="2.6328125" style="241" bestFit="1" customWidth="1"/>
    <col min="5654" max="5888" width="2.26953125" style="241"/>
    <col min="5889" max="5890" width="2.26953125" style="241" customWidth="1"/>
    <col min="5891" max="5893" width="2.26953125" style="241"/>
    <col min="5894" max="5894" width="2.453125" style="241" bestFit="1" customWidth="1"/>
    <col min="5895" max="5908" width="2.26953125" style="241"/>
    <col min="5909" max="5909" width="2.6328125" style="241" bestFit="1" customWidth="1"/>
    <col min="5910" max="6144" width="2.26953125" style="241"/>
    <col min="6145" max="6146" width="2.26953125" style="241" customWidth="1"/>
    <col min="6147" max="6149" width="2.26953125" style="241"/>
    <col min="6150" max="6150" width="2.453125" style="241" bestFit="1" customWidth="1"/>
    <col min="6151" max="6164" width="2.26953125" style="241"/>
    <col min="6165" max="6165" width="2.6328125" style="241" bestFit="1" customWidth="1"/>
    <col min="6166" max="6400" width="2.26953125" style="241"/>
    <col min="6401" max="6402" width="2.26953125" style="241" customWidth="1"/>
    <col min="6403" max="6405" width="2.26953125" style="241"/>
    <col min="6406" max="6406" width="2.453125" style="241" bestFit="1" customWidth="1"/>
    <col min="6407" max="6420" width="2.26953125" style="241"/>
    <col min="6421" max="6421" width="2.6328125" style="241" bestFit="1" customWidth="1"/>
    <col min="6422" max="6656" width="2.26953125" style="241"/>
    <col min="6657" max="6658" width="2.26953125" style="241" customWidth="1"/>
    <col min="6659" max="6661" width="2.26953125" style="241"/>
    <col min="6662" max="6662" width="2.453125" style="241" bestFit="1" customWidth="1"/>
    <col min="6663" max="6676" width="2.26953125" style="241"/>
    <col min="6677" max="6677" width="2.6328125" style="241" bestFit="1" customWidth="1"/>
    <col min="6678" max="6912" width="2.26953125" style="241"/>
    <col min="6913" max="6914" width="2.26953125" style="241" customWidth="1"/>
    <col min="6915" max="6917" width="2.26953125" style="241"/>
    <col min="6918" max="6918" width="2.453125" style="241" bestFit="1" customWidth="1"/>
    <col min="6919" max="6932" width="2.26953125" style="241"/>
    <col min="6933" max="6933" width="2.6328125" style="241" bestFit="1" customWidth="1"/>
    <col min="6934" max="7168" width="2.26953125" style="241"/>
    <col min="7169" max="7170" width="2.26953125" style="241" customWidth="1"/>
    <col min="7171" max="7173" width="2.26953125" style="241"/>
    <col min="7174" max="7174" width="2.453125" style="241" bestFit="1" customWidth="1"/>
    <col min="7175" max="7188" width="2.26953125" style="241"/>
    <col min="7189" max="7189" width="2.6328125" style="241" bestFit="1" customWidth="1"/>
    <col min="7190" max="7424" width="2.26953125" style="241"/>
    <col min="7425" max="7426" width="2.26953125" style="241" customWidth="1"/>
    <col min="7427" max="7429" width="2.26953125" style="241"/>
    <col min="7430" max="7430" width="2.453125" style="241" bestFit="1" customWidth="1"/>
    <col min="7431" max="7444" width="2.26953125" style="241"/>
    <col min="7445" max="7445" width="2.6328125" style="241" bestFit="1" customWidth="1"/>
    <col min="7446" max="7680" width="2.26953125" style="241"/>
    <col min="7681" max="7682" width="2.26953125" style="241" customWidth="1"/>
    <col min="7683" max="7685" width="2.26953125" style="241"/>
    <col min="7686" max="7686" width="2.453125" style="241" bestFit="1" customWidth="1"/>
    <col min="7687" max="7700" width="2.26953125" style="241"/>
    <col min="7701" max="7701" width="2.6328125" style="241" bestFit="1" customWidth="1"/>
    <col min="7702" max="7936" width="2.26953125" style="241"/>
    <col min="7937" max="7938" width="2.26953125" style="241" customWidth="1"/>
    <col min="7939" max="7941" width="2.26953125" style="241"/>
    <col min="7942" max="7942" width="2.453125" style="241" bestFit="1" customWidth="1"/>
    <col min="7943" max="7956" width="2.26953125" style="241"/>
    <col min="7957" max="7957" width="2.6328125" style="241" bestFit="1" customWidth="1"/>
    <col min="7958" max="8192" width="2.26953125" style="241"/>
    <col min="8193" max="8194" width="2.26953125" style="241" customWidth="1"/>
    <col min="8195" max="8197" width="2.26953125" style="241"/>
    <col min="8198" max="8198" width="2.453125" style="241" bestFit="1" customWidth="1"/>
    <col min="8199" max="8212" width="2.26953125" style="241"/>
    <col min="8213" max="8213" width="2.6328125" style="241" bestFit="1" customWidth="1"/>
    <col min="8214" max="8448" width="2.26953125" style="241"/>
    <col min="8449" max="8450" width="2.26953125" style="241" customWidth="1"/>
    <col min="8451" max="8453" width="2.26953125" style="241"/>
    <col min="8454" max="8454" width="2.453125" style="241" bestFit="1" customWidth="1"/>
    <col min="8455" max="8468" width="2.26953125" style="241"/>
    <col min="8469" max="8469" width="2.6328125" style="241" bestFit="1" customWidth="1"/>
    <col min="8470" max="8704" width="2.26953125" style="241"/>
    <col min="8705" max="8706" width="2.26953125" style="241" customWidth="1"/>
    <col min="8707" max="8709" width="2.26953125" style="241"/>
    <col min="8710" max="8710" width="2.453125" style="241" bestFit="1" customWidth="1"/>
    <col min="8711" max="8724" width="2.26953125" style="241"/>
    <col min="8725" max="8725" width="2.6328125" style="241" bestFit="1" customWidth="1"/>
    <col min="8726" max="8960" width="2.26953125" style="241"/>
    <col min="8961" max="8962" width="2.26953125" style="241" customWidth="1"/>
    <col min="8963" max="8965" width="2.26953125" style="241"/>
    <col min="8966" max="8966" width="2.453125" style="241" bestFit="1" customWidth="1"/>
    <col min="8967" max="8980" width="2.26953125" style="241"/>
    <col min="8981" max="8981" width="2.6328125" style="241" bestFit="1" customWidth="1"/>
    <col min="8982" max="9216" width="2.26953125" style="241"/>
    <col min="9217" max="9218" width="2.26953125" style="241" customWidth="1"/>
    <col min="9219" max="9221" width="2.26953125" style="241"/>
    <col min="9222" max="9222" width="2.453125" style="241" bestFit="1" customWidth="1"/>
    <col min="9223" max="9236" width="2.26953125" style="241"/>
    <col min="9237" max="9237" width="2.6328125" style="241" bestFit="1" customWidth="1"/>
    <col min="9238" max="9472" width="2.26953125" style="241"/>
    <col min="9473" max="9474" width="2.26953125" style="241" customWidth="1"/>
    <col min="9475" max="9477" width="2.26953125" style="241"/>
    <col min="9478" max="9478" width="2.453125" style="241" bestFit="1" customWidth="1"/>
    <col min="9479" max="9492" width="2.26953125" style="241"/>
    <col min="9493" max="9493" width="2.6328125" style="241" bestFit="1" customWidth="1"/>
    <col min="9494" max="9728" width="2.26953125" style="241"/>
    <col min="9729" max="9730" width="2.26953125" style="241" customWidth="1"/>
    <col min="9731" max="9733" width="2.26953125" style="241"/>
    <col min="9734" max="9734" width="2.453125" style="241" bestFit="1" customWidth="1"/>
    <col min="9735" max="9748" width="2.26953125" style="241"/>
    <col min="9749" max="9749" width="2.6328125" style="241" bestFit="1" customWidth="1"/>
    <col min="9750" max="9984" width="2.26953125" style="241"/>
    <col min="9985" max="9986" width="2.26953125" style="241" customWidth="1"/>
    <col min="9987" max="9989" width="2.26953125" style="241"/>
    <col min="9990" max="9990" width="2.453125" style="241" bestFit="1" customWidth="1"/>
    <col min="9991" max="10004" width="2.26953125" style="241"/>
    <col min="10005" max="10005" width="2.6328125" style="241" bestFit="1" customWidth="1"/>
    <col min="10006" max="10240" width="2.26953125" style="241"/>
    <col min="10241" max="10242" width="2.26953125" style="241" customWidth="1"/>
    <col min="10243" max="10245" width="2.26953125" style="241"/>
    <col min="10246" max="10246" width="2.453125" style="241" bestFit="1" customWidth="1"/>
    <col min="10247" max="10260" width="2.26953125" style="241"/>
    <col min="10261" max="10261" width="2.6328125" style="241" bestFit="1" customWidth="1"/>
    <col min="10262" max="10496" width="2.26953125" style="241"/>
    <col min="10497" max="10498" width="2.26953125" style="241" customWidth="1"/>
    <col min="10499" max="10501" width="2.26953125" style="241"/>
    <col min="10502" max="10502" width="2.453125" style="241" bestFit="1" customWidth="1"/>
    <col min="10503" max="10516" width="2.26953125" style="241"/>
    <col min="10517" max="10517" width="2.6328125" style="241" bestFit="1" customWidth="1"/>
    <col min="10518" max="10752" width="2.26953125" style="241"/>
    <col min="10753" max="10754" width="2.26953125" style="241" customWidth="1"/>
    <col min="10755" max="10757" width="2.26953125" style="241"/>
    <col min="10758" max="10758" width="2.453125" style="241" bestFit="1" customWidth="1"/>
    <col min="10759" max="10772" width="2.26953125" style="241"/>
    <col min="10773" max="10773" width="2.6328125" style="241" bestFit="1" customWidth="1"/>
    <col min="10774" max="11008" width="2.26953125" style="241"/>
    <col min="11009" max="11010" width="2.26953125" style="241" customWidth="1"/>
    <col min="11011" max="11013" width="2.26953125" style="241"/>
    <col min="11014" max="11014" width="2.453125" style="241" bestFit="1" customWidth="1"/>
    <col min="11015" max="11028" width="2.26953125" style="241"/>
    <col min="11029" max="11029" width="2.6328125" style="241" bestFit="1" customWidth="1"/>
    <col min="11030" max="11264" width="2.26953125" style="241"/>
    <col min="11265" max="11266" width="2.26953125" style="241" customWidth="1"/>
    <col min="11267" max="11269" width="2.26953125" style="241"/>
    <col min="11270" max="11270" width="2.453125" style="241" bestFit="1" customWidth="1"/>
    <col min="11271" max="11284" width="2.26953125" style="241"/>
    <col min="11285" max="11285" width="2.6328125" style="241" bestFit="1" customWidth="1"/>
    <col min="11286" max="11520" width="2.26953125" style="241"/>
    <col min="11521" max="11522" width="2.26953125" style="241" customWidth="1"/>
    <col min="11523" max="11525" width="2.26953125" style="241"/>
    <col min="11526" max="11526" width="2.453125" style="241" bestFit="1" customWidth="1"/>
    <col min="11527" max="11540" width="2.26953125" style="241"/>
    <col min="11541" max="11541" width="2.6328125" style="241" bestFit="1" customWidth="1"/>
    <col min="11542" max="11776" width="2.26953125" style="241"/>
    <col min="11777" max="11778" width="2.26953125" style="241" customWidth="1"/>
    <col min="11779" max="11781" width="2.26953125" style="241"/>
    <col min="11782" max="11782" width="2.453125" style="241" bestFit="1" customWidth="1"/>
    <col min="11783" max="11796" width="2.26953125" style="241"/>
    <col min="11797" max="11797" width="2.6328125" style="241" bestFit="1" customWidth="1"/>
    <col min="11798" max="12032" width="2.26953125" style="241"/>
    <col min="12033" max="12034" width="2.26953125" style="241" customWidth="1"/>
    <col min="12035" max="12037" width="2.26953125" style="241"/>
    <col min="12038" max="12038" width="2.453125" style="241" bestFit="1" customWidth="1"/>
    <col min="12039" max="12052" width="2.26953125" style="241"/>
    <col min="12053" max="12053" width="2.6328125" style="241" bestFit="1" customWidth="1"/>
    <col min="12054" max="12288" width="2.26953125" style="241"/>
    <col min="12289" max="12290" width="2.26953125" style="241" customWidth="1"/>
    <col min="12291" max="12293" width="2.26953125" style="241"/>
    <col min="12294" max="12294" width="2.453125" style="241" bestFit="1" customWidth="1"/>
    <col min="12295" max="12308" width="2.26953125" style="241"/>
    <col min="12309" max="12309" width="2.6328125" style="241" bestFit="1" customWidth="1"/>
    <col min="12310" max="12544" width="2.26953125" style="241"/>
    <col min="12545" max="12546" width="2.26953125" style="241" customWidth="1"/>
    <col min="12547" max="12549" width="2.26953125" style="241"/>
    <col min="12550" max="12550" width="2.453125" style="241" bestFit="1" customWidth="1"/>
    <col min="12551" max="12564" width="2.26953125" style="241"/>
    <col min="12565" max="12565" width="2.6328125" style="241" bestFit="1" customWidth="1"/>
    <col min="12566" max="12800" width="2.26953125" style="241"/>
    <col min="12801" max="12802" width="2.26953125" style="241" customWidth="1"/>
    <col min="12803" max="12805" width="2.26953125" style="241"/>
    <col min="12806" max="12806" width="2.453125" style="241" bestFit="1" customWidth="1"/>
    <col min="12807" max="12820" width="2.26953125" style="241"/>
    <col min="12821" max="12821" width="2.6328125" style="241" bestFit="1" customWidth="1"/>
    <col min="12822" max="13056" width="2.26953125" style="241"/>
    <col min="13057" max="13058" width="2.26953125" style="241" customWidth="1"/>
    <col min="13059" max="13061" width="2.26953125" style="241"/>
    <col min="13062" max="13062" width="2.453125" style="241" bestFit="1" customWidth="1"/>
    <col min="13063" max="13076" width="2.26953125" style="241"/>
    <col min="13077" max="13077" width="2.6328125" style="241" bestFit="1" customWidth="1"/>
    <col min="13078" max="13312" width="2.26953125" style="241"/>
    <col min="13313" max="13314" width="2.26953125" style="241" customWidth="1"/>
    <col min="13315" max="13317" width="2.26953125" style="241"/>
    <col min="13318" max="13318" width="2.453125" style="241" bestFit="1" customWidth="1"/>
    <col min="13319" max="13332" width="2.26953125" style="241"/>
    <col min="13333" max="13333" width="2.6328125" style="241" bestFit="1" customWidth="1"/>
    <col min="13334" max="13568" width="2.26953125" style="241"/>
    <col min="13569" max="13570" width="2.26953125" style="241" customWidth="1"/>
    <col min="13571" max="13573" width="2.26953125" style="241"/>
    <col min="13574" max="13574" width="2.453125" style="241" bestFit="1" customWidth="1"/>
    <col min="13575" max="13588" width="2.26953125" style="241"/>
    <col min="13589" max="13589" width="2.6328125" style="241" bestFit="1" customWidth="1"/>
    <col min="13590" max="13824" width="2.26953125" style="241"/>
    <col min="13825" max="13826" width="2.26953125" style="241" customWidth="1"/>
    <col min="13827" max="13829" width="2.26953125" style="241"/>
    <col min="13830" max="13830" width="2.453125" style="241" bestFit="1" customWidth="1"/>
    <col min="13831" max="13844" width="2.26953125" style="241"/>
    <col min="13845" max="13845" width="2.6328125" style="241" bestFit="1" customWidth="1"/>
    <col min="13846" max="14080" width="2.26953125" style="241"/>
    <col min="14081" max="14082" width="2.26953125" style="241" customWidth="1"/>
    <col min="14083" max="14085" width="2.26953125" style="241"/>
    <col min="14086" max="14086" width="2.453125" style="241" bestFit="1" customWidth="1"/>
    <col min="14087" max="14100" width="2.26953125" style="241"/>
    <col min="14101" max="14101" width="2.6328125" style="241" bestFit="1" customWidth="1"/>
    <col min="14102" max="14336" width="2.26953125" style="241"/>
    <col min="14337" max="14338" width="2.26953125" style="241" customWidth="1"/>
    <col min="14339" max="14341" width="2.26953125" style="241"/>
    <col min="14342" max="14342" width="2.453125" style="241" bestFit="1" customWidth="1"/>
    <col min="14343" max="14356" width="2.26953125" style="241"/>
    <col min="14357" max="14357" width="2.6328125" style="241" bestFit="1" customWidth="1"/>
    <col min="14358" max="14592" width="2.26953125" style="241"/>
    <col min="14593" max="14594" width="2.26953125" style="241" customWidth="1"/>
    <col min="14595" max="14597" width="2.26953125" style="241"/>
    <col min="14598" max="14598" width="2.453125" style="241" bestFit="1" customWidth="1"/>
    <col min="14599" max="14612" width="2.26953125" style="241"/>
    <col min="14613" max="14613" width="2.6328125" style="241" bestFit="1" customWidth="1"/>
    <col min="14614" max="14848" width="2.26953125" style="241"/>
    <col min="14849" max="14850" width="2.26953125" style="241" customWidth="1"/>
    <col min="14851" max="14853" width="2.26953125" style="241"/>
    <col min="14854" max="14854" width="2.453125" style="241" bestFit="1" customWidth="1"/>
    <col min="14855" max="14868" width="2.26953125" style="241"/>
    <col min="14869" max="14869" width="2.6328125" style="241" bestFit="1" customWidth="1"/>
    <col min="14870" max="15104" width="2.26953125" style="241"/>
    <col min="15105" max="15106" width="2.26953125" style="241" customWidth="1"/>
    <col min="15107" max="15109" width="2.26953125" style="241"/>
    <col min="15110" max="15110" width="2.453125" style="241" bestFit="1" customWidth="1"/>
    <col min="15111" max="15124" width="2.26953125" style="241"/>
    <col min="15125" max="15125" width="2.6328125" style="241" bestFit="1" customWidth="1"/>
    <col min="15126" max="15360" width="2.26953125" style="241"/>
    <col min="15361" max="15362" width="2.26953125" style="241" customWidth="1"/>
    <col min="15363" max="15365" width="2.26953125" style="241"/>
    <col min="15366" max="15366" width="2.453125" style="241" bestFit="1" customWidth="1"/>
    <col min="15367" max="15380" width="2.26953125" style="241"/>
    <col min="15381" max="15381" width="2.6328125" style="241" bestFit="1" customWidth="1"/>
    <col min="15382" max="15616" width="2.26953125" style="241"/>
    <col min="15617" max="15618" width="2.26953125" style="241" customWidth="1"/>
    <col min="15619" max="15621" width="2.26953125" style="241"/>
    <col min="15622" max="15622" width="2.453125" style="241" bestFit="1" customWidth="1"/>
    <col min="15623" max="15636" width="2.26953125" style="241"/>
    <col min="15637" max="15637" width="2.6328125" style="241" bestFit="1" customWidth="1"/>
    <col min="15638" max="15872" width="2.26953125" style="241"/>
    <col min="15873" max="15874" width="2.26953125" style="241" customWidth="1"/>
    <col min="15875" max="15877" width="2.26953125" style="241"/>
    <col min="15878" max="15878" width="2.453125" style="241" bestFit="1" customWidth="1"/>
    <col min="15879" max="15892" width="2.26953125" style="241"/>
    <col min="15893" max="15893" width="2.6328125" style="241" bestFit="1" customWidth="1"/>
    <col min="15894" max="16128" width="2.26953125" style="241"/>
    <col min="16129" max="16130" width="2.26953125" style="241" customWidth="1"/>
    <col min="16131" max="16133" width="2.26953125" style="241"/>
    <col min="16134" max="16134" width="2.453125" style="241" bestFit="1" customWidth="1"/>
    <col min="16135" max="16148" width="2.26953125" style="241"/>
    <col min="16149" max="16149" width="2.6328125" style="241" bestFit="1" customWidth="1"/>
    <col min="16150" max="16384" width="2.26953125" style="241"/>
  </cols>
  <sheetData>
    <row r="1" spans="1:39">
      <c r="A1" s="332" t="s">
        <v>840</v>
      </c>
    </row>
    <row r="2" spans="1:39">
      <c r="A2" s="1337" t="s">
        <v>2689</v>
      </c>
      <c r="B2" s="1468"/>
      <c r="C2" s="1337"/>
      <c r="D2" s="1337"/>
      <c r="E2" s="1337"/>
      <c r="F2" s="1337"/>
      <c r="G2" s="1337"/>
      <c r="H2" s="1337"/>
      <c r="I2" s="1337"/>
      <c r="J2" s="1337"/>
      <c r="K2" s="1337"/>
      <c r="L2" s="1337"/>
      <c r="M2" s="1337"/>
      <c r="N2" s="1337"/>
      <c r="O2" s="1337"/>
      <c r="P2" s="1337"/>
      <c r="Q2" s="1337"/>
      <c r="R2" s="1337"/>
      <c r="S2" s="1337"/>
      <c r="T2" s="1337"/>
      <c r="U2" s="1337"/>
      <c r="V2" s="1337"/>
      <c r="W2" s="1337"/>
      <c r="X2" s="1337"/>
      <c r="Y2" s="1337"/>
      <c r="Z2" s="1337"/>
      <c r="AA2" s="1337"/>
      <c r="AB2" s="1337"/>
      <c r="AC2" s="4498">
        <f>[6]目次!C5</f>
        <v>0</v>
      </c>
      <c r="AD2" s="4498"/>
      <c r="AE2" s="4498"/>
      <c r="AF2" s="4498"/>
      <c r="AG2" s="4498"/>
      <c r="AH2" s="4498"/>
      <c r="AI2" s="4498"/>
      <c r="AJ2" s="4498"/>
      <c r="AK2" s="4498"/>
      <c r="AL2" s="4498"/>
      <c r="AM2" s="1337"/>
    </row>
    <row r="3" spans="1:39" ht="24" customHeight="1">
      <c r="A3" s="1337"/>
      <c r="B3" s="1468"/>
      <c r="C3" s="1337"/>
      <c r="D3" s="1337"/>
      <c r="E3" s="1337"/>
      <c r="F3" s="1337"/>
      <c r="G3" s="1337"/>
      <c r="H3" s="1337"/>
      <c r="I3" s="1337"/>
      <c r="J3" s="1337"/>
      <c r="K3" s="1337"/>
      <c r="L3" s="1337"/>
      <c r="M3" s="1337"/>
      <c r="N3" s="1337"/>
      <c r="O3" s="1337"/>
      <c r="P3" s="1337"/>
      <c r="Q3" s="1337"/>
      <c r="R3" s="1337"/>
      <c r="S3" s="1337"/>
      <c r="T3" s="1337"/>
      <c r="U3" s="1337"/>
      <c r="V3" s="1337"/>
      <c r="W3" s="1337"/>
      <c r="X3" s="1337"/>
      <c r="Y3" s="1337"/>
      <c r="Z3" s="1337"/>
      <c r="AA3" s="1337"/>
      <c r="AB3" s="1337"/>
      <c r="AC3" s="1337"/>
      <c r="AD3" s="1337"/>
      <c r="AE3" s="1337"/>
      <c r="AF3" s="1337"/>
      <c r="AG3" s="1337"/>
      <c r="AH3" s="1337"/>
      <c r="AI3" s="1337"/>
      <c r="AJ3" s="1337"/>
      <c r="AK3" s="1337"/>
      <c r="AL3" s="1337"/>
      <c r="AM3" s="1337"/>
    </row>
    <row r="4" spans="1:39" ht="13" customHeight="1">
      <c r="A4" s="3985" t="s">
        <v>441</v>
      </c>
      <c r="B4" s="3985"/>
      <c r="C4" s="3985"/>
      <c r="D4" s="3985"/>
      <c r="E4" s="3985"/>
      <c r="F4" s="3985"/>
      <c r="G4" s="3985"/>
      <c r="H4" s="3985"/>
      <c r="I4" s="3985"/>
      <c r="J4" s="3985"/>
      <c r="K4" s="3985"/>
      <c r="L4" s="3985"/>
      <c r="M4" s="3985"/>
      <c r="N4" s="3985"/>
      <c r="O4" s="3985"/>
      <c r="P4" s="3985"/>
      <c r="Q4" s="3985"/>
      <c r="R4" s="3985"/>
      <c r="S4" s="3985"/>
      <c r="T4" s="3985"/>
      <c r="U4" s="3985"/>
      <c r="V4" s="3985"/>
      <c r="W4" s="3985"/>
      <c r="X4" s="3985"/>
      <c r="Y4" s="3985"/>
      <c r="Z4" s="3985"/>
      <c r="AA4" s="3985"/>
      <c r="AB4" s="3985"/>
      <c r="AC4" s="3985"/>
      <c r="AD4" s="3985"/>
      <c r="AE4" s="3985"/>
      <c r="AF4" s="3985"/>
      <c r="AG4" s="3985"/>
      <c r="AH4" s="3985"/>
      <c r="AI4" s="3985"/>
      <c r="AJ4" s="3985"/>
      <c r="AK4" s="3985"/>
      <c r="AL4" s="3985"/>
      <c r="AM4" s="3985"/>
    </row>
    <row r="5" spans="1:39" ht="13" customHeight="1">
      <c r="A5" s="3985"/>
      <c r="B5" s="3985"/>
      <c r="C5" s="3985"/>
      <c r="D5" s="3985"/>
      <c r="E5" s="3985"/>
      <c r="F5" s="3985"/>
      <c r="G5" s="3985"/>
      <c r="H5" s="3985"/>
      <c r="I5" s="3985"/>
      <c r="J5" s="3985"/>
      <c r="K5" s="3985"/>
      <c r="L5" s="3985"/>
      <c r="M5" s="3985"/>
      <c r="N5" s="3985"/>
      <c r="O5" s="3985"/>
      <c r="P5" s="3985"/>
      <c r="Q5" s="3985"/>
      <c r="R5" s="3985"/>
      <c r="S5" s="3985"/>
      <c r="T5" s="3985"/>
      <c r="U5" s="3985"/>
      <c r="V5" s="3985"/>
      <c r="W5" s="3985"/>
      <c r="X5" s="3985"/>
      <c r="Y5" s="3985"/>
      <c r="Z5" s="3985"/>
      <c r="AA5" s="3985"/>
      <c r="AB5" s="3985"/>
      <c r="AC5" s="3985"/>
      <c r="AD5" s="3985"/>
      <c r="AE5" s="3985"/>
      <c r="AF5" s="3985"/>
      <c r="AG5" s="3985"/>
      <c r="AH5" s="3985"/>
      <c r="AI5" s="3985"/>
      <c r="AJ5" s="3985"/>
      <c r="AK5" s="3985"/>
      <c r="AL5" s="3985"/>
      <c r="AM5" s="3985"/>
    </row>
    <row r="6" spans="1:39" ht="24" customHeight="1">
      <c r="A6" s="1337"/>
      <c r="B6" s="1468"/>
      <c r="C6" s="1337"/>
      <c r="D6" s="1337"/>
      <c r="E6" s="1337"/>
      <c r="F6" s="1337"/>
      <c r="G6" s="1337"/>
      <c r="H6" s="1337"/>
      <c r="I6" s="1337"/>
      <c r="J6" s="1337"/>
      <c r="K6" s="1337"/>
      <c r="L6" s="1337"/>
      <c r="M6" s="1337"/>
      <c r="N6" s="1337"/>
      <c r="O6" s="1337"/>
      <c r="P6" s="1337"/>
      <c r="Q6" s="1337"/>
      <c r="R6" s="1337"/>
      <c r="S6" s="1337"/>
      <c r="T6" s="1337"/>
      <c r="U6" s="1337"/>
      <c r="V6" s="1337"/>
      <c r="W6" s="1337"/>
      <c r="X6" s="1337"/>
      <c r="Y6" s="1337"/>
      <c r="Z6" s="1337"/>
      <c r="AA6" s="1337"/>
      <c r="AB6" s="1337"/>
      <c r="AC6" s="1337"/>
      <c r="AD6" s="1337"/>
      <c r="AE6" s="1337"/>
      <c r="AF6" s="1337"/>
      <c r="AG6" s="1337"/>
      <c r="AH6" s="1337"/>
      <c r="AI6" s="1337"/>
      <c r="AJ6" s="1337"/>
      <c r="AK6" s="1337"/>
      <c r="AL6" s="1337"/>
      <c r="AM6" s="1337"/>
    </row>
    <row r="7" spans="1:39">
      <c r="A7" s="1337"/>
      <c r="B7" s="3998" t="s">
        <v>12</v>
      </c>
      <c r="C7" s="3998"/>
      <c r="D7" s="3998"/>
      <c r="E7" s="3998"/>
      <c r="F7" s="3998"/>
      <c r="G7" s="3998"/>
      <c r="H7" s="3998"/>
      <c r="I7" s="3998"/>
      <c r="J7" s="3998"/>
      <c r="K7" s="3998"/>
      <c r="L7" s="4484" t="e">
        <f>[6]目次!E8</f>
        <v>#N/A</v>
      </c>
      <c r="M7" s="4484"/>
      <c r="N7" s="4484"/>
      <c r="O7" s="4484"/>
      <c r="P7" s="4484"/>
      <c r="Q7" s="4484"/>
      <c r="R7" s="4484"/>
      <c r="S7" s="4484"/>
      <c r="T7" s="4484"/>
      <c r="U7" s="4484"/>
      <c r="V7" s="4484"/>
      <c r="W7" s="4484"/>
      <c r="X7" s="4484"/>
      <c r="Y7" s="4484"/>
      <c r="Z7" s="4484"/>
      <c r="AA7" s="4484"/>
      <c r="AB7" s="4484"/>
      <c r="AC7" s="4484"/>
      <c r="AD7" s="4484"/>
      <c r="AE7" s="4484"/>
      <c r="AF7" s="4484"/>
      <c r="AG7" s="4484"/>
      <c r="AH7" s="4484"/>
      <c r="AI7" s="4484"/>
      <c r="AJ7" s="4484"/>
      <c r="AK7" s="4484"/>
      <c r="AL7" s="4484"/>
      <c r="AM7" s="1337"/>
    </row>
    <row r="8" spans="1:39">
      <c r="A8" s="1337"/>
      <c r="B8" s="3998"/>
      <c r="C8" s="3998"/>
      <c r="D8" s="3998"/>
      <c r="E8" s="3998"/>
      <c r="F8" s="3998"/>
      <c r="G8" s="3998"/>
      <c r="H8" s="3998"/>
      <c r="I8" s="3998"/>
      <c r="J8" s="3998"/>
      <c r="K8" s="3998"/>
      <c r="L8" s="4484"/>
      <c r="M8" s="4484"/>
      <c r="N8" s="4484"/>
      <c r="O8" s="4484"/>
      <c r="P8" s="4484"/>
      <c r="Q8" s="4484"/>
      <c r="R8" s="4484"/>
      <c r="S8" s="4484"/>
      <c r="T8" s="4485"/>
      <c r="U8" s="4485"/>
      <c r="V8" s="4485"/>
      <c r="W8" s="4485"/>
      <c r="X8" s="4485"/>
      <c r="Y8" s="4485"/>
      <c r="Z8" s="4485"/>
      <c r="AA8" s="4485"/>
      <c r="AB8" s="4485"/>
      <c r="AC8" s="4485"/>
      <c r="AD8" s="4485"/>
      <c r="AE8" s="4485"/>
      <c r="AF8" s="4485"/>
      <c r="AG8" s="4485"/>
      <c r="AH8" s="4485"/>
      <c r="AI8" s="4485"/>
      <c r="AJ8" s="4485"/>
      <c r="AK8" s="4485"/>
      <c r="AL8" s="4485"/>
      <c r="AM8" s="1337"/>
    </row>
    <row r="9" spans="1:39" ht="13.5" customHeight="1">
      <c r="A9" s="1337"/>
      <c r="B9" s="3992" t="s">
        <v>2690</v>
      </c>
      <c r="C9" s="3993"/>
      <c r="D9" s="1469"/>
      <c r="E9" s="1469"/>
      <c r="F9" s="1469"/>
      <c r="G9" s="1469"/>
      <c r="H9" s="1469"/>
      <c r="I9" s="1469"/>
      <c r="J9" s="1469"/>
      <c r="K9" s="1469"/>
      <c r="L9" s="1469"/>
      <c r="M9" s="1469"/>
      <c r="N9" s="1469"/>
      <c r="O9" s="1469"/>
      <c r="P9" s="1469"/>
      <c r="Q9" s="1469"/>
      <c r="R9" s="3992" t="s">
        <v>442</v>
      </c>
      <c r="S9" s="3993"/>
      <c r="T9" s="1470"/>
      <c r="U9" s="1469"/>
      <c r="V9" s="1469"/>
      <c r="W9" s="1469"/>
      <c r="X9" s="1469"/>
      <c r="Y9" s="1469"/>
      <c r="Z9" s="1469"/>
      <c r="AA9" s="1469"/>
      <c r="AB9" s="1469"/>
      <c r="AC9" s="1469"/>
      <c r="AD9" s="1469"/>
      <c r="AE9" s="1469"/>
      <c r="AF9" s="1469"/>
      <c r="AG9" s="1469"/>
      <c r="AH9" s="1469"/>
      <c r="AI9" s="1469"/>
      <c r="AJ9" s="1469"/>
      <c r="AK9" s="1469"/>
      <c r="AL9" s="1471"/>
      <c r="AM9" s="1337"/>
    </row>
    <row r="10" spans="1:39" ht="13.5" thickBot="1">
      <c r="A10" s="1337"/>
      <c r="B10" s="3994"/>
      <c r="C10" s="3995"/>
      <c r="D10" s="1337"/>
      <c r="E10" s="1337"/>
      <c r="F10" s="1429" t="s">
        <v>2561</v>
      </c>
      <c r="G10" s="1337"/>
      <c r="H10" s="1337"/>
      <c r="I10" s="1337"/>
      <c r="J10" s="1337"/>
      <c r="K10" s="1337"/>
      <c r="L10" s="1337"/>
      <c r="M10" s="1337"/>
      <c r="N10" s="1337"/>
      <c r="O10" s="1337"/>
      <c r="P10" s="1337"/>
      <c r="Q10" s="1337"/>
      <c r="R10" s="3994"/>
      <c r="S10" s="3995"/>
      <c r="T10" s="1472"/>
      <c r="U10" s="1429" t="s">
        <v>2561</v>
      </c>
      <c r="V10" s="1337"/>
      <c r="W10" s="1337"/>
      <c r="X10" s="1337"/>
      <c r="Y10" s="1337"/>
      <c r="Z10" s="1337"/>
      <c r="AA10" s="1337"/>
      <c r="AB10" s="1337"/>
      <c r="AC10" s="1337"/>
      <c r="AD10" s="1337"/>
      <c r="AE10" s="1337"/>
      <c r="AF10" s="1337"/>
      <c r="AG10" s="1337"/>
      <c r="AH10" s="1337"/>
      <c r="AI10" s="1337"/>
      <c r="AJ10" s="1337"/>
      <c r="AK10" s="1337"/>
      <c r="AL10" s="1473"/>
      <c r="AM10" s="1337"/>
    </row>
    <row r="11" spans="1:39" ht="13.5" thickBot="1">
      <c r="A11" s="1337"/>
      <c r="B11" s="3994"/>
      <c r="C11" s="3995"/>
      <c r="D11" s="1337"/>
      <c r="E11" s="1337"/>
      <c r="F11" s="1474"/>
      <c r="G11" s="1337"/>
      <c r="H11" s="1429" t="str">
        <f>IF(F11=1,H13,IF(F11=2,H14,IF(F11=3,H15,IF(F11=4,H16,IF(F11=5,H17,IF(F11=6,H18,""))))))</f>
        <v/>
      </c>
      <c r="I11" s="1337"/>
      <c r="J11" s="1337"/>
      <c r="K11" s="1337"/>
      <c r="L11" s="1337"/>
      <c r="M11" s="1337"/>
      <c r="N11" s="1337"/>
      <c r="O11" s="1337"/>
      <c r="P11" s="1337"/>
      <c r="Q11" s="1337"/>
      <c r="R11" s="3994"/>
      <c r="S11" s="3995"/>
      <c r="T11" s="1472"/>
      <c r="U11" s="1474"/>
      <c r="V11" s="1337"/>
      <c r="W11" s="1429" t="str">
        <f>IF(U11=1,W13,IF(U11=2,W14,IF(U11=3,W15,IF(U11=4,W16,IF(U11=5,W17,IF(U11=6,W18,IF(U11=7,W19,IF(U11=8,W20,""))))))))</f>
        <v/>
      </c>
      <c r="X11" s="1337"/>
      <c r="Y11" s="1337"/>
      <c r="Z11" s="1337"/>
      <c r="AA11" s="1337"/>
      <c r="AB11" s="1337"/>
      <c r="AC11" s="1337"/>
      <c r="AD11" s="1337"/>
      <c r="AE11" s="1337"/>
      <c r="AF11" s="1337"/>
      <c r="AG11" s="1337"/>
      <c r="AH11" s="1337"/>
      <c r="AI11" s="1337"/>
      <c r="AJ11" s="1337"/>
      <c r="AK11" s="1337"/>
      <c r="AL11" s="1473"/>
      <c r="AM11" s="1337"/>
    </row>
    <row r="12" spans="1:39">
      <c r="A12" s="1337"/>
      <c r="B12" s="3994"/>
      <c r="C12" s="3995"/>
      <c r="D12" s="1337"/>
      <c r="E12" s="1337"/>
      <c r="F12" s="1468"/>
      <c r="G12" s="1337"/>
      <c r="H12" s="1337"/>
      <c r="I12" s="1337"/>
      <c r="J12" s="1337"/>
      <c r="K12" s="1337"/>
      <c r="L12" s="1337"/>
      <c r="M12" s="1337"/>
      <c r="N12" s="1337"/>
      <c r="O12" s="1337"/>
      <c r="P12" s="1337"/>
      <c r="Q12" s="1337"/>
      <c r="R12" s="3994"/>
      <c r="S12" s="3995"/>
      <c r="T12" s="1472"/>
      <c r="U12" s="1468"/>
      <c r="V12" s="1337"/>
      <c r="W12" s="1337"/>
      <c r="X12" s="1337"/>
      <c r="Y12" s="1337"/>
      <c r="Z12" s="1337"/>
      <c r="AA12" s="1337"/>
      <c r="AB12" s="1337"/>
      <c r="AC12" s="1337"/>
      <c r="AD12" s="1337"/>
      <c r="AE12" s="1337"/>
      <c r="AF12" s="1337"/>
      <c r="AG12" s="1337"/>
      <c r="AH12" s="1337"/>
      <c r="AI12" s="1337"/>
      <c r="AJ12" s="1337"/>
      <c r="AK12" s="1337"/>
      <c r="AL12" s="1473"/>
      <c r="AM12" s="1337"/>
    </row>
    <row r="13" spans="1:39">
      <c r="A13" s="1337"/>
      <c r="B13" s="3994"/>
      <c r="C13" s="3995"/>
      <c r="D13" s="1337"/>
      <c r="E13" s="1337"/>
      <c r="F13" s="1468">
        <v>1</v>
      </c>
      <c r="G13" s="1480"/>
      <c r="H13" s="1337" t="s">
        <v>414</v>
      </c>
      <c r="I13" s="1337"/>
      <c r="J13" s="1337"/>
      <c r="K13" s="1337"/>
      <c r="L13" s="1337"/>
      <c r="M13" s="1337"/>
      <c r="N13" s="1337"/>
      <c r="O13" s="1337"/>
      <c r="P13" s="1337"/>
      <c r="Q13" s="1337"/>
      <c r="R13" s="3994"/>
      <c r="S13" s="3995"/>
      <c r="T13" s="1472"/>
      <c r="U13" s="1468">
        <v>1</v>
      </c>
      <c r="V13" s="1337"/>
      <c r="W13" s="1337" t="s">
        <v>791</v>
      </c>
      <c r="X13" s="1337"/>
      <c r="Y13" s="1337"/>
      <c r="Z13" s="1337"/>
      <c r="AA13" s="1337"/>
      <c r="AB13" s="1337"/>
      <c r="AC13" s="1337"/>
      <c r="AD13" s="1337"/>
      <c r="AE13" s="1337"/>
      <c r="AF13" s="1337"/>
      <c r="AG13" s="1337"/>
      <c r="AH13" s="1337"/>
      <c r="AI13" s="1337"/>
      <c r="AJ13" s="1337"/>
      <c r="AK13" s="1337"/>
      <c r="AL13" s="1476"/>
      <c r="AM13" s="1337"/>
    </row>
    <row r="14" spans="1:39">
      <c r="A14" s="1337"/>
      <c r="B14" s="3994"/>
      <c r="C14" s="3995"/>
      <c r="D14" s="1337"/>
      <c r="E14" s="1337"/>
      <c r="F14" s="1468">
        <v>2</v>
      </c>
      <c r="G14" s="1480"/>
      <c r="H14" s="1337" t="s">
        <v>406</v>
      </c>
      <c r="I14" s="1337"/>
      <c r="J14" s="1337"/>
      <c r="K14" s="1337"/>
      <c r="L14" s="1337"/>
      <c r="M14" s="1337"/>
      <c r="N14" s="1337"/>
      <c r="O14" s="1337"/>
      <c r="P14" s="1337"/>
      <c r="Q14" s="1337"/>
      <c r="R14" s="3994"/>
      <c r="S14" s="3995"/>
      <c r="T14" s="1472"/>
      <c r="U14" s="1468">
        <v>2</v>
      </c>
      <c r="V14" s="1337"/>
      <c r="W14" s="1337" t="s">
        <v>2691</v>
      </c>
      <c r="X14" s="1337"/>
      <c r="Y14" s="1337"/>
      <c r="Z14" s="1337"/>
      <c r="AA14" s="1337"/>
      <c r="AB14" s="1337"/>
      <c r="AC14" s="1337"/>
      <c r="AD14" s="1337"/>
      <c r="AE14" s="1337"/>
      <c r="AF14" s="1337"/>
      <c r="AG14" s="1337"/>
      <c r="AH14" s="1337"/>
      <c r="AI14" s="1337"/>
      <c r="AJ14" s="1337"/>
      <c r="AK14" s="1337"/>
      <c r="AL14" s="1473"/>
      <c r="AM14" s="1337"/>
    </row>
    <row r="15" spans="1:39">
      <c r="A15" s="1337"/>
      <c r="B15" s="3994"/>
      <c r="C15" s="3995"/>
      <c r="D15" s="1337"/>
      <c r="E15" s="1337"/>
      <c r="F15" s="1468">
        <v>3</v>
      </c>
      <c r="G15" s="1337"/>
      <c r="H15" s="1337" t="s">
        <v>446</v>
      </c>
      <c r="I15" s="1337"/>
      <c r="J15" s="1337"/>
      <c r="K15" s="1337"/>
      <c r="L15" s="1337"/>
      <c r="M15" s="1337"/>
      <c r="N15" s="1337"/>
      <c r="O15" s="1337"/>
      <c r="P15" s="1337"/>
      <c r="Q15" s="1337"/>
      <c r="R15" s="3994"/>
      <c r="S15" s="3995"/>
      <c r="T15" s="1472"/>
      <c r="U15" s="1468">
        <v>3</v>
      </c>
      <c r="V15" s="1337"/>
      <c r="W15" s="1337" t="s">
        <v>443</v>
      </c>
      <c r="X15" s="1337"/>
      <c r="Y15" s="1337"/>
      <c r="Z15" s="1337"/>
      <c r="AA15" s="1337"/>
      <c r="AB15" s="1337"/>
      <c r="AC15" s="1337"/>
      <c r="AD15" s="1337"/>
      <c r="AE15" s="1337"/>
      <c r="AF15" s="1337"/>
      <c r="AG15" s="1337"/>
      <c r="AH15" s="1337"/>
      <c r="AI15" s="1337"/>
      <c r="AJ15" s="1337"/>
      <c r="AK15" s="1337"/>
      <c r="AL15" s="1476"/>
      <c r="AM15" s="1337"/>
    </row>
    <row r="16" spans="1:39">
      <c r="A16" s="1337"/>
      <c r="B16" s="3994"/>
      <c r="C16" s="3995"/>
      <c r="D16" s="1337"/>
      <c r="E16" s="1337"/>
      <c r="F16" s="1337"/>
      <c r="G16" s="1480"/>
      <c r="H16" s="1337"/>
      <c r="I16" s="1337"/>
      <c r="J16" s="1337"/>
      <c r="K16" s="1337"/>
      <c r="L16" s="1337"/>
      <c r="M16" s="1337"/>
      <c r="N16" s="1337"/>
      <c r="O16" s="1337"/>
      <c r="P16" s="1337"/>
      <c r="Q16" s="1337"/>
      <c r="R16" s="3994"/>
      <c r="S16" s="3995"/>
      <c r="T16" s="1472"/>
      <c r="U16" s="1468">
        <v>4</v>
      </c>
      <c r="V16" s="1337"/>
      <c r="W16" s="1337" t="s">
        <v>444</v>
      </c>
      <c r="X16" s="1337"/>
      <c r="Y16" s="1337"/>
      <c r="Z16" s="1337"/>
      <c r="AA16" s="1337"/>
      <c r="AB16" s="1337"/>
      <c r="AC16" s="1337"/>
      <c r="AD16" s="1337"/>
      <c r="AE16" s="1337"/>
      <c r="AF16" s="1337"/>
      <c r="AG16" s="1337"/>
      <c r="AH16" s="1337"/>
      <c r="AI16" s="1337"/>
      <c r="AJ16" s="1337"/>
      <c r="AK16" s="1337"/>
      <c r="AL16" s="1476"/>
      <c r="AM16" s="1337"/>
    </row>
    <row r="17" spans="1:39">
      <c r="A17" s="1337"/>
      <c r="B17" s="3994"/>
      <c r="C17" s="3995"/>
      <c r="D17" s="1337"/>
      <c r="E17" s="1337"/>
      <c r="F17" s="1337"/>
      <c r="G17" s="1480"/>
      <c r="H17" s="1337"/>
      <c r="I17" s="1337"/>
      <c r="J17" s="1337"/>
      <c r="K17" s="1337"/>
      <c r="L17" s="1337"/>
      <c r="M17" s="1337"/>
      <c r="N17" s="1337"/>
      <c r="O17" s="1337"/>
      <c r="P17" s="1337"/>
      <c r="Q17" s="1337"/>
      <c r="R17" s="3994"/>
      <c r="S17" s="3995"/>
      <c r="T17" s="1472"/>
      <c r="U17" s="1468">
        <v>5</v>
      </c>
      <c r="V17" s="1337"/>
      <c r="W17" s="1337" t="s">
        <v>445</v>
      </c>
      <c r="X17" s="1337"/>
      <c r="Y17" s="1337"/>
      <c r="Z17" s="1337"/>
      <c r="AA17" s="1337"/>
      <c r="AB17" s="1337"/>
      <c r="AC17" s="1337"/>
      <c r="AD17" s="1337"/>
      <c r="AE17" s="1337"/>
      <c r="AF17" s="1337"/>
      <c r="AG17" s="1337"/>
      <c r="AH17" s="1337"/>
      <c r="AI17" s="1337"/>
      <c r="AJ17" s="1337"/>
      <c r="AK17" s="1337"/>
      <c r="AL17" s="1476"/>
      <c r="AM17" s="1337"/>
    </row>
    <row r="18" spans="1:39" ht="13.5" customHeight="1">
      <c r="A18" s="1337"/>
      <c r="B18" s="3994"/>
      <c r="C18" s="3995"/>
      <c r="D18" s="1337"/>
      <c r="E18" s="1337"/>
      <c r="F18" s="1337"/>
      <c r="G18" s="1337"/>
      <c r="H18" s="1337"/>
      <c r="I18" s="1337"/>
      <c r="J18" s="1337"/>
      <c r="K18" s="1337"/>
      <c r="L18" s="1337"/>
      <c r="M18" s="1337"/>
      <c r="N18" s="1337"/>
      <c r="O18" s="1337"/>
      <c r="P18" s="1337"/>
      <c r="Q18" s="1337"/>
      <c r="R18" s="3994"/>
      <c r="S18" s="3995"/>
      <c r="T18" s="1472"/>
      <c r="U18" s="1468">
        <v>6</v>
      </c>
      <c r="V18" s="1337"/>
      <c r="W18" s="1337" t="s">
        <v>447</v>
      </c>
      <c r="X18" s="1337"/>
      <c r="Y18" s="1337"/>
      <c r="Z18" s="1337"/>
      <c r="AA18" s="1337"/>
      <c r="AB18" s="1337"/>
      <c r="AC18" s="1337"/>
      <c r="AD18" s="1337"/>
      <c r="AE18" s="1337"/>
      <c r="AF18" s="1337"/>
      <c r="AG18" s="1337"/>
      <c r="AH18" s="1337"/>
      <c r="AI18" s="1337"/>
      <c r="AJ18" s="1337"/>
      <c r="AK18" s="1337"/>
      <c r="AL18" s="1476"/>
      <c r="AM18" s="1337"/>
    </row>
    <row r="19" spans="1:39">
      <c r="A19" s="1337"/>
      <c r="B19" s="3994"/>
      <c r="C19" s="3995"/>
      <c r="D19" s="1337"/>
      <c r="E19" s="1337"/>
      <c r="F19" s="1468"/>
      <c r="G19" s="1337"/>
      <c r="H19" s="1621"/>
      <c r="I19" s="1621"/>
      <c r="J19" s="1621"/>
      <c r="K19" s="1621"/>
      <c r="L19" s="1621"/>
      <c r="M19" s="1621"/>
      <c r="N19" s="1621"/>
      <c r="O19" s="1621"/>
      <c r="P19" s="1337"/>
      <c r="Q19" s="1337"/>
      <c r="R19" s="3994"/>
      <c r="S19" s="3995"/>
      <c r="T19" s="1472"/>
      <c r="U19" s="1468">
        <v>7</v>
      </c>
      <c r="V19" s="1337"/>
      <c r="W19" s="1337" t="s">
        <v>792</v>
      </c>
      <c r="X19" s="1337"/>
      <c r="Y19" s="1337"/>
      <c r="Z19" s="1337"/>
      <c r="AA19" s="1337"/>
      <c r="AB19" s="1337"/>
      <c r="AC19" s="1337"/>
      <c r="AD19" s="1337"/>
      <c r="AE19" s="1337"/>
      <c r="AF19" s="1337"/>
      <c r="AG19" s="1337"/>
      <c r="AH19" s="1337"/>
      <c r="AI19" s="1337"/>
      <c r="AJ19" s="1337"/>
      <c r="AK19" s="1337"/>
      <c r="AL19" s="1476"/>
      <c r="AM19" s="1337"/>
    </row>
    <row r="20" spans="1:39">
      <c r="A20" s="1337"/>
      <c r="B20" s="3996"/>
      <c r="C20" s="3997"/>
      <c r="D20" s="1482"/>
      <c r="E20" s="1482"/>
      <c r="F20" s="1482"/>
      <c r="G20" s="1482"/>
      <c r="H20" s="1482"/>
      <c r="I20" s="1482"/>
      <c r="J20" s="1482"/>
      <c r="K20" s="1482"/>
      <c r="L20" s="1482"/>
      <c r="M20" s="1482"/>
      <c r="N20" s="1482"/>
      <c r="O20" s="1482"/>
      <c r="P20" s="1482"/>
      <c r="Q20" s="1482"/>
      <c r="R20" s="3996"/>
      <c r="S20" s="3997"/>
      <c r="T20" s="1481"/>
      <c r="U20" s="1482"/>
      <c r="V20" s="1482"/>
      <c r="W20" s="1482"/>
      <c r="X20" s="1482"/>
      <c r="Y20" s="1482"/>
      <c r="Z20" s="1482"/>
      <c r="AA20" s="1482"/>
      <c r="AB20" s="1482"/>
      <c r="AC20" s="1482"/>
      <c r="AD20" s="1482"/>
      <c r="AE20" s="1482"/>
      <c r="AF20" s="1482"/>
      <c r="AG20" s="1482"/>
      <c r="AH20" s="1482"/>
      <c r="AI20" s="1482"/>
      <c r="AJ20" s="1482"/>
      <c r="AK20" s="1482"/>
      <c r="AL20" s="1483"/>
      <c r="AM20" s="1337"/>
    </row>
    <row r="21" spans="1:39">
      <c r="B21" s="4025" t="s">
        <v>2562</v>
      </c>
      <c r="C21" s="4026"/>
      <c r="D21" s="4026"/>
      <c r="E21" s="4026"/>
      <c r="F21" s="4026"/>
      <c r="G21" s="4027"/>
      <c r="I21" s="1429"/>
      <c r="R21" s="265"/>
      <c r="S21" s="265"/>
      <c r="AL21" s="247"/>
    </row>
    <row r="22" spans="1:39" ht="14">
      <c r="A22" s="1337"/>
      <c r="B22" s="4028"/>
      <c r="C22" s="4029"/>
      <c r="D22" s="4029"/>
      <c r="E22" s="4029"/>
      <c r="F22" s="4029"/>
      <c r="G22" s="4030"/>
      <c r="I22" s="4499"/>
      <c r="J22" s="4499"/>
      <c r="L22" s="1485"/>
      <c r="M22" s="1428" t="s">
        <v>2692</v>
      </c>
      <c r="N22" s="1337"/>
      <c r="O22" s="1486"/>
      <c r="P22" s="1486"/>
      <c r="Q22" s="1486"/>
      <c r="R22" s="1487"/>
      <c r="S22" s="1487"/>
      <c r="T22" s="1337"/>
      <c r="U22" s="1468"/>
      <c r="V22" s="1337"/>
      <c r="W22" s="1337"/>
      <c r="X22" s="1337"/>
      <c r="Y22" s="1337"/>
      <c r="Z22" s="1337"/>
      <c r="AA22" s="1337"/>
      <c r="AB22" s="1337"/>
      <c r="AC22" s="1337"/>
      <c r="AD22" s="1337"/>
      <c r="AE22" s="1337"/>
      <c r="AF22" s="1337"/>
      <c r="AG22" s="1337"/>
      <c r="AH22" s="1337"/>
      <c r="AI22" s="1337"/>
      <c r="AJ22" s="1337"/>
      <c r="AK22" s="1337"/>
      <c r="AL22" s="1476"/>
      <c r="AM22" s="1337"/>
    </row>
    <row r="23" spans="1:39">
      <c r="A23" s="1337"/>
      <c r="B23" s="4031"/>
      <c r="C23" s="4032"/>
      <c r="D23" s="4032"/>
      <c r="E23" s="4032"/>
      <c r="F23" s="4032"/>
      <c r="G23" s="4033"/>
      <c r="L23" s="1485"/>
      <c r="M23" s="1428"/>
      <c r="N23" s="1428"/>
      <c r="O23" s="1486"/>
      <c r="P23" s="1486"/>
      <c r="Q23" s="1486"/>
      <c r="R23" s="1487"/>
      <c r="S23" s="1487"/>
      <c r="T23" s="1337"/>
      <c r="U23" s="1468"/>
      <c r="V23" s="1337"/>
      <c r="W23" s="1337"/>
      <c r="X23" s="1337"/>
      <c r="Y23" s="1337"/>
      <c r="Z23" s="1337"/>
      <c r="AA23" s="1337"/>
      <c r="AB23" s="1337"/>
      <c r="AC23" s="1337"/>
      <c r="AD23" s="1337"/>
      <c r="AE23" s="1337"/>
      <c r="AF23" s="1337"/>
      <c r="AG23" s="1337"/>
      <c r="AH23" s="1337"/>
      <c r="AI23" s="1337"/>
      <c r="AJ23" s="1337"/>
      <c r="AK23" s="1337"/>
      <c r="AL23" s="1476"/>
      <c r="AM23" s="1337"/>
    </row>
    <row r="24" spans="1:39">
      <c r="A24" s="1337"/>
      <c r="B24" s="3992" t="s">
        <v>448</v>
      </c>
      <c r="C24" s="3993"/>
      <c r="D24" s="1470"/>
      <c r="E24" s="1469"/>
      <c r="F24" s="1469"/>
      <c r="G24" s="1469"/>
      <c r="H24" s="1469"/>
      <c r="I24" s="1469"/>
      <c r="J24" s="1469"/>
      <c r="K24" s="1469"/>
      <c r="L24" s="1469"/>
      <c r="M24" s="1469"/>
      <c r="N24" s="1469"/>
      <c r="O24" s="1469"/>
      <c r="P24" s="1469"/>
      <c r="Q24" s="1469"/>
      <c r="R24" s="1469"/>
      <c r="S24" s="1469"/>
      <c r="T24" s="1469"/>
      <c r="U24" s="1469"/>
      <c r="V24" s="1469"/>
      <c r="W24" s="1469"/>
      <c r="X24" s="1469"/>
      <c r="Y24" s="1469"/>
      <c r="Z24" s="1469"/>
      <c r="AA24" s="1469"/>
      <c r="AB24" s="1469"/>
      <c r="AC24" s="1469"/>
      <c r="AD24" s="1469"/>
      <c r="AE24" s="1469"/>
      <c r="AF24" s="1469"/>
      <c r="AG24" s="1469"/>
      <c r="AH24" s="1469"/>
      <c r="AI24" s="1469"/>
      <c r="AJ24" s="1469"/>
      <c r="AK24" s="1469"/>
      <c r="AL24" s="1471"/>
      <c r="AM24" s="1337"/>
    </row>
    <row r="25" spans="1:39" ht="13" customHeight="1">
      <c r="A25" s="1337"/>
      <c r="B25" s="3994"/>
      <c r="C25" s="3995"/>
      <c r="D25" s="1472"/>
      <c r="E25" s="1337"/>
      <c r="F25" s="1337"/>
      <c r="G25" s="1337"/>
      <c r="H25" s="1337"/>
      <c r="I25" s="1337"/>
      <c r="J25" s="1337"/>
      <c r="K25" s="1337"/>
      <c r="L25" s="1337"/>
      <c r="M25" s="1337"/>
      <c r="N25" s="1337"/>
      <c r="O25" s="1337"/>
      <c r="P25" s="1337"/>
      <c r="Q25" s="1337"/>
      <c r="R25" s="1337"/>
      <c r="S25" s="1337"/>
      <c r="T25" s="1337"/>
      <c r="U25" s="1337"/>
      <c r="V25" s="1337"/>
      <c r="W25" s="1337"/>
      <c r="X25" s="1337"/>
      <c r="Y25" s="1337"/>
      <c r="Z25" s="1337"/>
      <c r="AA25" s="1337"/>
      <c r="AB25" s="1337"/>
      <c r="AC25" s="1337"/>
      <c r="AD25" s="1337"/>
      <c r="AE25" s="1337"/>
      <c r="AF25" s="1337"/>
      <c r="AG25" s="1337"/>
      <c r="AH25" s="1337"/>
      <c r="AI25" s="1337"/>
      <c r="AJ25" s="1337"/>
      <c r="AK25" s="1337"/>
      <c r="AL25" s="1473"/>
      <c r="AM25" s="1337"/>
    </row>
    <row r="26" spans="1:39">
      <c r="A26" s="1337"/>
      <c r="B26" s="3994"/>
      <c r="C26" s="3995"/>
      <c r="D26" s="1472"/>
      <c r="E26" s="4522" t="s">
        <v>2693</v>
      </c>
      <c r="F26" s="4522"/>
      <c r="G26" s="4522"/>
      <c r="H26" s="4522"/>
      <c r="I26" s="4522"/>
      <c r="J26" s="4522"/>
      <c r="K26" s="4522"/>
      <c r="L26" s="4522"/>
      <c r="M26" s="4522"/>
      <c r="N26" s="4522"/>
      <c r="O26" s="4522"/>
      <c r="P26" s="4522"/>
      <c r="Q26" s="4522"/>
      <c r="R26" s="4522"/>
      <c r="S26" s="4522"/>
      <c r="T26" s="4522"/>
      <c r="U26" s="4522"/>
      <c r="V26" s="4522"/>
      <c r="W26" s="4522" t="s">
        <v>449</v>
      </c>
      <c r="X26" s="4522"/>
      <c r="Y26" s="4522"/>
      <c r="Z26" s="4522"/>
      <c r="AA26" s="4522"/>
      <c r="AB26" s="4522"/>
      <c r="AC26" s="4522"/>
      <c r="AD26" s="4522"/>
      <c r="AE26" s="4522"/>
      <c r="AF26" s="4522"/>
      <c r="AG26" s="4522"/>
      <c r="AH26" s="4522"/>
      <c r="AI26" s="4522"/>
      <c r="AJ26" s="4522"/>
      <c r="AK26" s="4522"/>
      <c r="AL26" s="1473"/>
      <c r="AM26" s="1337"/>
    </row>
    <row r="27" spans="1:39">
      <c r="A27" s="1337"/>
      <c r="B27" s="3994"/>
      <c r="C27" s="3995"/>
      <c r="D27" s="1472"/>
      <c r="E27" s="4522"/>
      <c r="F27" s="4522"/>
      <c r="G27" s="4522"/>
      <c r="H27" s="4522"/>
      <c r="I27" s="4522"/>
      <c r="J27" s="4522"/>
      <c r="K27" s="4522"/>
      <c r="L27" s="4522"/>
      <c r="M27" s="4522"/>
      <c r="N27" s="4522"/>
      <c r="O27" s="4522"/>
      <c r="P27" s="4522"/>
      <c r="Q27" s="4522"/>
      <c r="R27" s="4522"/>
      <c r="S27" s="4522"/>
      <c r="T27" s="4522"/>
      <c r="U27" s="4522"/>
      <c r="V27" s="4522"/>
      <c r="W27" s="4522"/>
      <c r="X27" s="4522"/>
      <c r="Y27" s="4522"/>
      <c r="Z27" s="4522"/>
      <c r="AA27" s="4522"/>
      <c r="AB27" s="4522"/>
      <c r="AC27" s="4522"/>
      <c r="AD27" s="4522"/>
      <c r="AE27" s="4522"/>
      <c r="AF27" s="4522"/>
      <c r="AG27" s="4522"/>
      <c r="AH27" s="4522"/>
      <c r="AI27" s="4522"/>
      <c r="AJ27" s="4522"/>
      <c r="AK27" s="4522"/>
      <c r="AL27" s="1473"/>
      <c r="AM27" s="1337"/>
    </row>
    <row r="28" spans="1:39">
      <c r="A28" s="1337"/>
      <c r="B28" s="3994"/>
      <c r="C28" s="3995"/>
      <c r="D28" s="1472"/>
      <c r="E28" s="4082">
        <f>COUNTA('[6]（定着）別紙43別添1'!$J$12:$J$41)</f>
        <v>0</v>
      </c>
      <c r="F28" s="4082"/>
      <c r="G28" s="4082"/>
      <c r="H28" s="4082"/>
      <c r="I28" s="4082"/>
      <c r="J28" s="4082"/>
      <c r="K28" s="4082"/>
      <c r="L28" s="4082"/>
      <c r="M28" s="4082"/>
      <c r="N28" s="4082"/>
      <c r="O28" s="4082"/>
      <c r="P28" s="4082"/>
      <c r="Q28" s="4082"/>
      <c r="R28" s="4082"/>
      <c r="S28" s="4082"/>
      <c r="T28" s="4082"/>
      <c r="U28" s="3998" t="s">
        <v>233</v>
      </c>
      <c r="V28" s="3998"/>
      <c r="W28" s="4082">
        <f>'[6]（定着）別紙43別添1'!I6</f>
        <v>0</v>
      </c>
      <c r="X28" s="4082"/>
      <c r="Y28" s="4082"/>
      <c r="Z28" s="4082"/>
      <c r="AA28" s="4082"/>
      <c r="AB28" s="4082"/>
      <c r="AC28" s="4082"/>
      <c r="AD28" s="4082"/>
      <c r="AE28" s="4082"/>
      <c r="AF28" s="4082"/>
      <c r="AG28" s="4082"/>
      <c r="AH28" s="4082"/>
      <c r="AI28" s="4082"/>
      <c r="AJ28" s="3998" t="s">
        <v>233</v>
      </c>
      <c r="AK28" s="3998"/>
      <c r="AL28" s="1473"/>
      <c r="AM28" s="1337"/>
    </row>
    <row r="29" spans="1:39">
      <c r="A29" s="1337"/>
      <c r="B29" s="3994"/>
      <c r="C29" s="3995"/>
      <c r="D29" s="1472"/>
      <c r="E29" s="4082"/>
      <c r="F29" s="4082"/>
      <c r="G29" s="4082"/>
      <c r="H29" s="4082"/>
      <c r="I29" s="4082"/>
      <c r="J29" s="4082"/>
      <c r="K29" s="4082"/>
      <c r="L29" s="4082"/>
      <c r="M29" s="4082"/>
      <c r="N29" s="4082"/>
      <c r="O29" s="4082"/>
      <c r="P29" s="4082"/>
      <c r="Q29" s="4082"/>
      <c r="R29" s="4082"/>
      <c r="S29" s="4082"/>
      <c r="T29" s="4082"/>
      <c r="U29" s="3998"/>
      <c r="V29" s="3998"/>
      <c r="W29" s="4082"/>
      <c r="X29" s="4082"/>
      <c r="Y29" s="4082"/>
      <c r="Z29" s="4082"/>
      <c r="AA29" s="4082"/>
      <c r="AB29" s="4082"/>
      <c r="AC29" s="4082"/>
      <c r="AD29" s="4082"/>
      <c r="AE29" s="4082"/>
      <c r="AF29" s="4082"/>
      <c r="AG29" s="4082"/>
      <c r="AH29" s="4082"/>
      <c r="AI29" s="4082"/>
      <c r="AJ29" s="3998"/>
      <c r="AK29" s="3998"/>
      <c r="AL29" s="1473"/>
      <c r="AM29" s="1337"/>
    </row>
    <row r="30" spans="1:39" ht="13.5" thickBot="1">
      <c r="A30" s="1337"/>
      <c r="B30" s="3994"/>
      <c r="C30" s="3995"/>
      <c r="D30" s="1472"/>
      <c r="E30" s="1337"/>
      <c r="F30" s="1337"/>
      <c r="G30" s="1337"/>
      <c r="H30" s="1337"/>
      <c r="I30" s="1337"/>
      <c r="J30" s="1337"/>
      <c r="K30" s="1337"/>
      <c r="L30" s="1337"/>
      <c r="M30" s="1337"/>
      <c r="N30" s="1337"/>
      <c r="O30" s="1337"/>
      <c r="P30" s="1337"/>
      <c r="Q30" s="1337"/>
      <c r="R30" s="1337"/>
      <c r="S30" s="1337"/>
      <c r="T30" s="1337"/>
      <c r="U30" s="1337"/>
      <c r="V30" s="1337"/>
      <c r="W30" s="1337"/>
      <c r="X30" s="1337"/>
      <c r="Y30" s="1337"/>
      <c r="Z30" s="1337"/>
      <c r="AA30" s="1337"/>
      <c r="AB30" s="1337"/>
      <c r="AC30" s="1337"/>
      <c r="AD30" s="1337"/>
      <c r="AE30" s="1337"/>
      <c r="AF30" s="1337"/>
      <c r="AG30" s="1337"/>
      <c r="AH30" s="1337"/>
      <c r="AI30" s="1337"/>
      <c r="AJ30" s="1337"/>
      <c r="AK30" s="1337"/>
      <c r="AL30" s="1473"/>
      <c r="AM30" s="1337"/>
    </row>
    <row r="31" spans="1:39">
      <c r="A31" s="1337"/>
      <c r="B31" s="3994"/>
      <c r="C31" s="3995"/>
      <c r="D31" s="1472"/>
      <c r="E31" s="1337"/>
      <c r="F31" s="1337"/>
      <c r="G31" s="1337"/>
      <c r="H31" s="1337"/>
      <c r="I31" s="1337"/>
      <c r="J31" s="1337"/>
      <c r="K31" s="1337"/>
      <c r="L31" s="1337"/>
      <c r="M31" s="1337"/>
      <c r="N31" s="1337"/>
      <c r="O31" s="1337"/>
      <c r="P31" s="1337"/>
      <c r="Q31" s="1337"/>
      <c r="R31" s="1337"/>
      <c r="S31" s="1337"/>
      <c r="T31" s="1337"/>
      <c r="U31" s="1337"/>
      <c r="V31" s="1337"/>
      <c r="W31" s="4486" t="s">
        <v>450</v>
      </c>
      <c r="X31" s="4487"/>
      <c r="Y31" s="4487"/>
      <c r="Z31" s="4487"/>
      <c r="AA31" s="4487"/>
      <c r="AB31" s="4487"/>
      <c r="AC31" s="4487"/>
      <c r="AD31" s="4487"/>
      <c r="AE31" s="4487"/>
      <c r="AF31" s="4487"/>
      <c r="AG31" s="4487"/>
      <c r="AH31" s="4487"/>
      <c r="AI31" s="4487"/>
      <c r="AJ31" s="4487"/>
      <c r="AK31" s="4488"/>
      <c r="AL31" s="1473"/>
      <c r="AM31" s="1337"/>
    </row>
    <row r="32" spans="1:39">
      <c r="A32" s="1337"/>
      <c r="B32" s="3994"/>
      <c r="C32" s="3995"/>
      <c r="D32" s="1472"/>
      <c r="E32" s="1337"/>
      <c r="F32" s="1337"/>
      <c r="G32" s="1337"/>
      <c r="H32" s="1337"/>
      <c r="I32" s="1337"/>
      <c r="J32" s="1337"/>
      <c r="K32" s="1337"/>
      <c r="L32" s="1337"/>
      <c r="M32" s="1337"/>
      <c r="N32" s="1337"/>
      <c r="O32" s="1337"/>
      <c r="P32" s="1337"/>
      <c r="Q32" s="1337"/>
      <c r="R32" s="1337"/>
      <c r="S32" s="1337"/>
      <c r="T32" s="1337"/>
      <c r="U32" s="1337"/>
      <c r="V32" s="1337"/>
      <c r="W32" s="4489"/>
      <c r="X32" s="3998"/>
      <c r="Y32" s="3998"/>
      <c r="Z32" s="3998"/>
      <c r="AA32" s="3998"/>
      <c r="AB32" s="3998"/>
      <c r="AC32" s="3998"/>
      <c r="AD32" s="3998"/>
      <c r="AE32" s="3998"/>
      <c r="AF32" s="3998"/>
      <c r="AG32" s="3998"/>
      <c r="AH32" s="3998"/>
      <c r="AI32" s="3998"/>
      <c r="AJ32" s="3998"/>
      <c r="AK32" s="4490"/>
      <c r="AL32" s="1473"/>
      <c r="AM32" s="1337"/>
    </row>
    <row r="33" spans="1:39">
      <c r="A33" s="1337"/>
      <c r="B33" s="3994"/>
      <c r="C33" s="3995"/>
      <c r="D33" s="1472"/>
      <c r="E33" s="1337"/>
      <c r="F33" s="1337"/>
      <c r="G33" s="1337"/>
      <c r="H33" s="1337"/>
      <c r="I33" s="1337"/>
      <c r="J33" s="1337"/>
      <c r="K33" s="1337"/>
      <c r="L33" s="1337"/>
      <c r="M33" s="1337"/>
      <c r="N33" s="1337"/>
      <c r="O33" s="1337"/>
      <c r="P33" s="1337"/>
      <c r="Q33" s="1337"/>
      <c r="R33" s="1337"/>
      <c r="S33" s="1337"/>
      <c r="T33" s="1337"/>
      <c r="U33" s="1337"/>
      <c r="V33" s="1337"/>
      <c r="W33" s="4491" t="e">
        <f>W28/E28</f>
        <v>#DIV/0!</v>
      </c>
      <c r="X33" s="4492"/>
      <c r="Y33" s="4492"/>
      <c r="Z33" s="4492"/>
      <c r="AA33" s="4492"/>
      <c r="AB33" s="4492"/>
      <c r="AC33" s="4492"/>
      <c r="AD33" s="4492"/>
      <c r="AE33" s="4492"/>
      <c r="AF33" s="4492"/>
      <c r="AG33" s="4492"/>
      <c r="AH33" s="4492"/>
      <c r="AI33" s="4492"/>
      <c r="AJ33" s="3998" t="s">
        <v>759</v>
      </c>
      <c r="AK33" s="4490"/>
      <c r="AL33" s="1473"/>
      <c r="AM33" s="1337"/>
    </row>
    <row r="34" spans="1:39" ht="15" customHeight="1" thickBot="1">
      <c r="A34" s="1337"/>
      <c r="B34" s="3994"/>
      <c r="C34" s="3995"/>
      <c r="D34" s="1472"/>
      <c r="E34" s="1337"/>
      <c r="F34" s="1337"/>
      <c r="G34" s="1337"/>
      <c r="H34" s="1337"/>
      <c r="I34" s="1337"/>
      <c r="J34" s="1337"/>
      <c r="K34" s="1337"/>
      <c r="L34" s="1337"/>
      <c r="M34" s="1337"/>
      <c r="N34" s="1337"/>
      <c r="O34" s="1337"/>
      <c r="P34" s="1337"/>
      <c r="Q34" s="1337"/>
      <c r="R34" s="1337"/>
      <c r="S34" s="1337"/>
      <c r="T34" s="1337"/>
      <c r="U34" s="1337"/>
      <c r="V34" s="1337"/>
      <c r="W34" s="4493"/>
      <c r="X34" s="4494"/>
      <c r="Y34" s="4494"/>
      <c r="Z34" s="4494"/>
      <c r="AA34" s="4494"/>
      <c r="AB34" s="4494"/>
      <c r="AC34" s="4494"/>
      <c r="AD34" s="4494"/>
      <c r="AE34" s="4494"/>
      <c r="AF34" s="4494"/>
      <c r="AG34" s="4494"/>
      <c r="AH34" s="4494"/>
      <c r="AI34" s="4494"/>
      <c r="AJ34" s="4495"/>
      <c r="AK34" s="4496"/>
      <c r="AL34" s="1473"/>
      <c r="AM34" s="1337"/>
    </row>
    <row r="35" spans="1:39" ht="15" customHeight="1">
      <c r="A35" s="1337"/>
      <c r="B35" s="3994"/>
      <c r="C35" s="3995"/>
      <c r="D35" s="1472"/>
      <c r="E35" s="1337"/>
      <c r="F35" s="1337"/>
      <c r="G35" s="1337"/>
      <c r="H35" s="1337"/>
      <c r="I35" s="1337"/>
      <c r="J35" s="1337"/>
      <c r="K35" s="1337"/>
      <c r="L35" s="1337"/>
      <c r="M35" s="1337"/>
      <c r="N35" s="1337"/>
      <c r="O35" s="1337"/>
      <c r="P35" s="1337"/>
      <c r="Q35" s="1337"/>
      <c r="R35" s="1337"/>
      <c r="S35" s="1337"/>
      <c r="T35" s="1337"/>
      <c r="U35" s="1337"/>
      <c r="V35" s="1337"/>
      <c r="W35" s="1337"/>
      <c r="X35" s="1337"/>
      <c r="Y35" s="1337"/>
      <c r="Z35" s="1337"/>
      <c r="AA35" s="1337"/>
      <c r="AB35" s="1337"/>
      <c r="AC35" s="1337"/>
      <c r="AD35" s="1337"/>
      <c r="AE35" s="1337"/>
      <c r="AF35" s="1337"/>
      <c r="AG35" s="1337"/>
      <c r="AH35" s="1337"/>
      <c r="AI35" s="1337"/>
      <c r="AJ35" s="1337"/>
      <c r="AK35" s="1337"/>
      <c r="AL35" s="1473"/>
      <c r="AM35" s="1337"/>
    </row>
    <row r="36" spans="1:39" ht="15" customHeight="1">
      <c r="A36" s="1337"/>
      <c r="B36" s="3994"/>
      <c r="C36" s="3995"/>
      <c r="D36" s="1472"/>
      <c r="E36" s="1337"/>
      <c r="F36" s="1337"/>
      <c r="G36" s="1337"/>
      <c r="H36" s="1337"/>
      <c r="I36" s="1337"/>
      <c r="J36" s="1337"/>
      <c r="K36" s="1337"/>
      <c r="L36" s="1337"/>
      <c r="M36" s="1337"/>
      <c r="N36" s="1337"/>
      <c r="O36" s="1337"/>
      <c r="P36" s="1337"/>
      <c r="Q36" s="1337"/>
      <c r="R36" s="1337"/>
      <c r="S36" s="1337"/>
      <c r="T36" s="1337"/>
      <c r="U36" s="1337"/>
      <c r="V36" s="1337"/>
      <c r="W36" s="1337"/>
      <c r="X36" s="1337"/>
      <c r="Y36" s="1337"/>
      <c r="Z36" s="1337"/>
      <c r="AA36" s="1337"/>
      <c r="AB36" s="1337"/>
      <c r="AC36" s="1337"/>
      <c r="AD36" s="1337"/>
      <c r="AE36" s="1337"/>
      <c r="AF36" s="1337"/>
      <c r="AG36" s="1337"/>
      <c r="AH36" s="1337"/>
      <c r="AI36" s="1337"/>
      <c r="AJ36" s="1337"/>
      <c r="AK36" s="1337"/>
      <c r="AL36" s="1473"/>
      <c r="AM36" s="1337"/>
    </row>
    <row r="37" spans="1:39" ht="15" customHeight="1">
      <c r="A37" s="1337"/>
      <c r="B37" s="3994"/>
      <c r="C37" s="3995"/>
      <c r="D37" s="1469"/>
      <c r="E37" s="1469"/>
      <c r="F37" s="1469"/>
      <c r="G37" s="1469"/>
      <c r="H37" s="1469"/>
      <c r="I37" s="1469"/>
      <c r="J37" s="1469"/>
      <c r="K37" s="1469"/>
      <c r="L37" s="1469"/>
      <c r="M37" s="1469"/>
      <c r="N37" s="1469"/>
      <c r="O37" s="1469"/>
      <c r="P37" s="1469"/>
      <c r="Q37" s="1469"/>
      <c r="R37" s="1488"/>
      <c r="S37" s="1488"/>
      <c r="T37" s="1469"/>
      <c r="U37" s="1469"/>
      <c r="V37" s="1469"/>
      <c r="W37" s="1489"/>
      <c r="X37" s="1489"/>
      <c r="Y37" s="1489"/>
      <c r="Z37" s="1489"/>
      <c r="AA37" s="1489"/>
      <c r="AB37" s="1489"/>
      <c r="AC37" s="1489"/>
      <c r="AD37" s="1489"/>
      <c r="AE37" s="1489"/>
      <c r="AF37" s="1489"/>
      <c r="AG37" s="1489"/>
      <c r="AH37" s="1489"/>
      <c r="AI37" s="1489"/>
      <c r="AJ37" s="1489"/>
      <c r="AK37" s="1489"/>
      <c r="AL37" s="1471"/>
      <c r="AM37" s="1337"/>
    </row>
    <row r="38" spans="1:39" ht="15" customHeight="1">
      <c r="A38" s="1337"/>
      <c r="B38" s="3994"/>
      <c r="C38" s="3995"/>
      <c r="D38" s="1337"/>
      <c r="E38" s="1337"/>
      <c r="F38" s="1622" t="s">
        <v>2694</v>
      </c>
      <c r="G38" s="1337"/>
      <c r="H38" s="1337"/>
      <c r="I38" s="1337"/>
      <c r="J38" s="1337"/>
      <c r="K38" s="1337"/>
      <c r="L38" s="1337"/>
      <c r="M38" s="1337"/>
      <c r="N38" s="1337"/>
      <c r="O38" s="1337"/>
      <c r="P38" s="1337"/>
      <c r="Q38" s="1337"/>
      <c r="R38" s="1337"/>
      <c r="S38" s="1337"/>
      <c r="T38" s="1337"/>
      <c r="U38" s="1337"/>
      <c r="V38" s="1337"/>
      <c r="W38" s="1337"/>
      <c r="X38" s="1337"/>
      <c r="Y38" s="1337"/>
      <c r="Z38" s="1337"/>
      <c r="AA38" s="1337"/>
      <c r="AB38" s="1337"/>
      <c r="AC38" s="1337"/>
      <c r="AD38" s="1337"/>
      <c r="AE38" s="1337"/>
      <c r="AF38" s="1337"/>
      <c r="AG38" s="1337"/>
      <c r="AH38" s="1337"/>
      <c r="AI38" s="1337"/>
      <c r="AJ38" s="1337"/>
      <c r="AK38" s="1337"/>
      <c r="AL38" s="1473"/>
      <c r="AM38" s="1337"/>
    </row>
    <row r="39" spans="1:39" ht="15" customHeight="1">
      <c r="A39" s="1337"/>
      <c r="B39" s="3994"/>
      <c r="C39" s="3995"/>
      <c r="D39" s="1337"/>
      <c r="E39" s="1337"/>
      <c r="F39" s="1337"/>
      <c r="G39" s="1337"/>
      <c r="H39" s="1337"/>
      <c r="I39" s="1337"/>
      <c r="J39" s="1337"/>
      <c r="K39" s="1337"/>
      <c r="L39" s="1337"/>
      <c r="M39" s="1337"/>
      <c r="N39" s="1337"/>
      <c r="O39" s="1337"/>
      <c r="P39" s="1337"/>
      <c r="Q39" s="1337"/>
      <c r="R39" s="1337"/>
      <c r="S39" s="1337"/>
      <c r="T39" s="1337"/>
      <c r="U39" s="1337"/>
      <c r="V39" s="1337"/>
      <c r="W39" s="1337"/>
      <c r="X39" s="1337"/>
      <c r="Y39" s="1337"/>
      <c r="Z39" s="1337"/>
      <c r="AA39" s="1337"/>
      <c r="AB39" s="1337"/>
      <c r="AC39" s="1337"/>
      <c r="AD39" s="1337"/>
      <c r="AE39" s="1337"/>
      <c r="AF39" s="1337"/>
      <c r="AG39" s="1337"/>
      <c r="AH39" s="1337"/>
      <c r="AI39" s="1337"/>
      <c r="AJ39" s="1337"/>
      <c r="AK39" s="1337"/>
      <c r="AL39" s="1473"/>
      <c r="AM39" s="1337"/>
    </row>
    <row r="40" spans="1:39" ht="15" customHeight="1">
      <c r="A40" s="1337"/>
      <c r="B40" s="3994"/>
      <c r="C40" s="3995"/>
      <c r="D40" s="1337"/>
      <c r="E40" s="1337"/>
      <c r="F40" s="4100" t="s">
        <v>451</v>
      </c>
      <c r="G40" s="4101"/>
      <c r="H40" s="4101"/>
      <c r="I40" s="4101"/>
      <c r="J40" s="4101"/>
      <c r="K40" s="4101"/>
      <c r="L40" s="4101"/>
      <c r="M40" s="4143"/>
      <c r="N40" s="4478"/>
      <c r="O40" s="4479"/>
      <c r="P40" s="4479"/>
      <c r="Q40" s="4479"/>
      <c r="R40" s="4479"/>
      <c r="S40" s="4480"/>
      <c r="T40" s="4100" t="s">
        <v>233</v>
      </c>
      <c r="U40" s="4143"/>
      <c r="V40" s="1337"/>
      <c r="W40" s="1337"/>
      <c r="X40" s="1337"/>
      <c r="Y40" s="4497" t="s">
        <v>452</v>
      </c>
      <c r="Z40" s="4101"/>
      <c r="AA40" s="4101"/>
      <c r="AB40" s="4101"/>
      <c r="AC40" s="4101"/>
      <c r="AD40" s="4101"/>
      <c r="AE40" s="4101"/>
      <c r="AF40" s="4101"/>
      <c r="AG40" s="4101"/>
      <c r="AH40" s="4101"/>
      <c r="AI40" s="4143"/>
      <c r="AJ40" s="1337"/>
      <c r="AK40" s="1337"/>
      <c r="AL40" s="1473"/>
      <c r="AM40" s="1337"/>
    </row>
    <row r="41" spans="1:39" ht="15" customHeight="1">
      <c r="A41" s="1337"/>
      <c r="B41" s="3994"/>
      <c r="C41" s="3995"/>
      <c r="D41" s="1337"/>
      <c r="E41" s="1337"/>
      <c r="F41" s="4102"/>
      <c r="G41" s="4103"/>
      <c r="H41" s="4103"/>
      <c r="I41" s="4103"/>
      <c r="J41" s="4103"/>
      <c r="K41" s="4103"/>
      <c r="L41" s="4103"/>
      <c r="M41" s="4144"/>
      <c r="N41" s="4481"/>
      <c r="O41" s="4482"/>
      <c r="P41" s="4482"/>
      <c r="Q41" s="4482"/>
      <c r="R41" s="4482"/>
      <c r="S41" s="4483"/>
      <c r="T41" s="4102"/>
      <c r="U41" s="4144"/>
      <c r="V41" s="1337"/>
      <c r="W41" s="1337"/>
      <c r="X41" s="1337"/>
      <c r="Y41" s="4102"/>
      <c r="Z41" s="4103"/>
      <c r="AA41" s="4103"/>
      <c r="AB41" s="4103"/>
      <c r="AC41" s="4103"/>
      <c r="AD41" s="4103"/>
      <c r="AE41" s="4103"/>
      <c r="AF41" s="4103"/>
      <c r="AG41" s="4103"/>
      <c r="AH41" s="4103"/>
      <c r="AI41" s="4144"/>
      <c r="AJ41" s="1337"/>
      <c r="AK41" s="1337"/>
      <c r="AL41" s="1473"/>
      <c r="AM41" s="1337"/>
    </row>
    <row r="42" spans="1:39">
      <c r="A42" s="1337"/>
      <c r="B42" s="3994"/>
      <c r="C42" s="3995"/>
      <c r="D42" s="1337"/>
      <c r="E42" s="1337"/>
      <c r="F42" s="4100" t="s">
        <v>453</v>
      </c>
      <c r="G42" s="4101"/>
      <c r="H42" s="4101"/>
      <c r="I42" s="4101"/>
      <c r="J42" s="4101"/>
      <c r="K42" s="4101"/>
      <c r="L42" s="4101"/>
      <c r="M42" s="4143"/>
      <c r="N42" s="4478"/>
      <c r="O42" s="4479"/>
      <c r="P42" s="4479"/>
      <c r="Q42" s="4479"/>
      <c r="R42" s="4479"/>
      <c r="S42" s="4480"/>
      <c r="T42" s="4100" t="s">
        <v>233</v>
      </c>
      <c r="U42" s="4143"/>
      <c r="V42" s="1337"/>
      <c r="W42" s="1337"/>
      <c r="X42" s="1337"/>
      <c r="Y42" s="4500">
        <f>'[6]（定着）別紙44添2'!H6</f>
        <v>0</v>
      </c>
      <c r="Z42" s="4501"/>
      <c r="AA42" s="4501"/>
      <c r="AB42" s="4501"/>
      <c r="AC42" s="4501"/>
      <c r="AD42" s="4501"/>
      <c r="AE42" s="4501"/>
      <c r="AF42" s="4501"/>
      <c r="AG42" s="4502"/>
      <c r="AH42" s="4100" t="s">
        <v>233</v>
      </c>
      <c r="AI42" s="4143"/>
      <c r="AJ42" s="1337"/>
      <c r="AK42" s="1337"/>
      <c r="AL42" s="1473"/>
      <c r="AM42" s="1337"/>
    </row>
    <row r="43" spans="1:39" ht="13.5" thickBot="1">
      <c r="A43" s="1337"/>
      <c r="B43" s="3994"/>
      <c r="C43" s="3995"/>
      <c r="D43" s="1337"/>
      <c r="E43" s="1337"/>
      <c r="F43" s="4102"/>
      <c r="G43" s="4103"/>
      <c r="H43" s="4103"/>
      <c r="I43" s="4103"/>
      <c r="J43" s="4103"/>
      <c r="K43" s="4103"/>
      <c r="L43" s="4103"/>
      <c r="M43" s="4144"/>
      <c r="N43" s="4481"/>
      <c r="O43" s="4482"/>
      <c r="P43" s="4482"/>
      <c r="Q43" s="4482"/>
      <c r="R43" s="4482"/>
      <c r="S43" s="4483"/>
      <c r="T43" s="4102"/>
      <c r="U43" s="4144"/>
      <c r="V43" s="1337"/>
      <c r="W43" s="1337"/>
      <c r="X43" s="1337"/>
      <c r="Y43" s="4503"/>
      <c r="Z43" s="4504"/>
      <c r="AA43" s="4504"/>
      <c r="AB43" s="4504"/>
      <c r="AC43" s="4504"/>
      <c r="AD43" s="4504"/>
      <c r="AE43" s="4504"/>
      <c r="AF43" s="4504"/>
      <c r="AG43" s="4505"/>
      <c r="AH43" s="4506"/>
      <c r="AI43" s="4507"/>
      <c r="AJ43" s="1337"/>
      <c r="AK43" s="1337"/>
      <c r="AL43" s="1473"/>
      <c r="AM43" s="1337"/>
    </row>
    <row r="44" spans="1:39">
      <c r="A44" s="1337"/>
      <c r="B44" s="3994"/>
      <c r="C44" s="3995"/>
      <c r="D44" s="1337"/>
      <c r="E44" s="1337"/>
      <c r="F44" s="4100" t="s">
        <v>454</v>
      </c>
      <c r="G44" s="4101"/>
      <c r="H44" s="4101"/>
      <c r="I44" s="4101"/>
      <c r="J44" s="4101"/>
      <c r="K44" s="4101"/>
      <c r="L44" s="4101"/>
      <c r="M44" s="4143"/>
      <c r="N44" s="4478"/>
      <c r="O44" s="4479"/>
      <c r="P44" s="4479"/>
      <c r="Q44" s="4479"/>
      <c r="R44" s="4479"/>
      <c r="S44" s="4480"/>
      <c r="T44" s="4100" t="s">
        <v>233</v>
      </c>
      <c r="U44" s="4143"/>
      <c r="V44" s="1337"/>
      <c r="W44" s="1337"/>
      <c r="X44" s="1337"/>
      <c r="Y44" s="4509" t="s">
        <v>455</v>
      </c>
      <c r="Z44" s="4510"/>
      <c r="AA44" s="4510"/>
      <c r="AB44" s="4510"/>
      <c r="AC44" s="4510"/>
      <c r="AD44" s="4510"/>
      <c r="AE44" s="4510"/>
      <c r="AF44" s="4510"/>
      <c r="AG44" s="4510"/>
      <c r="AH44" s="4510"/>
      <c r="AI44" s="4511"/>
      <c r="AJ44" s="1337"/>
      <c r="AK44" s="1337"/>
      <c r="AL44" s="1473"/>
      <c r="AM44" s="1337"/>
    </row>
    <row r="45" spans="1:39" ht="13.5" thickBot="1">
      <c r="A45" s="1337"/>
      <c r="B45" s="3994"/>
      <c r="C45" s="3995"/>
      <c r="D45" s="1337"/>
      <c r="E45" s="1337"/>
      <c r="F45" s="4506"/>
      <c r="G45" s="4508"/>
      <c r="H45" s="4508"/>
      <c r="I45" s="4508"/>
      <c r="J45" s="4508"/>
      <c r="K45" s="4508"/>
      <c r="L45" s="4508"/>
      <c r="M45" s="4507"/>
      <c r="N45" s="4481"/>
      <c r="O45" s="4482"/>
      <c r="P45" s="4482"/>
      <c r="Q45" s="4482"/>
      <c r="R45" s="4482"/>
      <c r="S45" s="4483"/>
      <c r="T45" s="4506"/>
      <c r="U45" s="4507"/>
      <c r="V45" s="1337"/>
      <c r="W45" s="1337"/>
      <c r="X45" s="1337"/>
      <c r="Y45" s="4512"/>
      <c r="Z45" s="4103"/>
      <c r="AA45" s="4103"/>
      <c r="AB45" s="4103"/>
      <c r="AC45" s="4103"/>
      <c r="AD45" s="4103"/>
      <c r="AE45" s="4103"/>
      <c r="AF45" s="4103"/>
      <c r="AG45" s="4103"/>
      <c r="AH45" s="4103"/>
      <c r="AI45" s="4513"/>
      <c r="AJ45" s="1337"/>
      <c r="AK45" s="1337"/>
      <c r="AL45" s="1473"/>
      <c r="AM45" s="1337"/>
    </row>
    <row r="46" spans="1:39">
      <c r="A46" s="1337"/>
      <c r="B46" s="3994"/>
      <c r="C46" s="3995"/>
      <c r="D46" s="1337"/>
      <c r="E46" s="1337"/>
      <c r="F46" s="4514" t="s">
        <v>456</v>
      </c>
      <c r="G46" s="4487"/>
      <c r="H46" s="4487"/>
      <c r="I46" s="4487"/>
      <c r="J46" s="4487"/>
      <c r="K46" s="4487"/>
      <c r="L46" s="4487"/>
      <c r="M46" s="4487"/>
      <c r="N46" s="4516">
        <f>SUM(N40:S45)</f>
        <v>0</v>
      </c>
      <c r="O46" s="4516"/>
      <c r="P46" s="4516"/>
      <c r="Q46" s="4516"/>
      <c r="R46" s="4516"/>
      <c r="S46" s="4516"/>
      <c r="T46" s="4487" t="s">
        <v>233</v>
      </c>
      <c r="U46" s="4488"/>
      <c r="V46" s="1337"/>
      <c r="W46" s="1337"/>
      <c r="X46" s="1337"/>
      <c r="Y46" s="4518" t="e">
        <f>Y42/N46</f>
        <v>#DIV/0!</v>
      </c>
      <c r="Z46" s="4519"/>
      <c r="AA46" s="4519"/>
      <c r="AB46" s="4519"/>
      <c r="AC46" s="4519"/>
      <c r="AD46" s="4519"/>
      <c r="AE46" s="4519"/>
      <c r="AF46" s="4519"/>
      <c r="AG46" s="4519"/>
      <c r="AH46" s="3998" t="s">
        <v>759</v>
      </c>
      <c r="AI46" s="4490"/>
      <c r="AJ46" s="1337"/>
      <c r="AK46" s="1337"/>
      <c r="AL46" s="1473"/>
      <c r="AM46" s="1337"/>
    </row>
    <row r="47" spans="1:39" ht="13.5" thickBot="1">
      <c r="A47" s="1337"/>
      <c r="B47" s="3994"/>
      <c r="C47" s="3995"/>
      <c r="D47" s="1337"/>
      <c r="E47" s="1337"/>
      <c r="F47" s="4515"/>
      <c r="G47" s="4495"/>
      <c r="H47" s="4495"/>
      <c r="I47" s="4495"/>
      <c r="J47" s="4495"/>
      <c r="K47" s="4495"/>
      <c r="L47" s="4495"/>
      <c r="M47" s="4495"/>
      <c r="N47" s="4517"/>
      <c r="O47" s="4517"/>
      <c r="P47" s="4517"/>
      <c r="Q47" s="4517"/>
      <c r="R47" s="4517"/>
      <c r="S47" s="4517"/>
      <c r="T47" s="4495"/>
      <c r="U47" s="4496"/>
      <c r="V47" s="1337"/>
      <c r="W47" s="1337"/>
      <c r="X47" s="1337"/>
      <c r="Y47" s="4520"/>
      <c r="Z47" s="4521"/>
      <c r="AA47" s="4521"/>
      <c r="AB47" s="4521"/>
      <c r="AC47" s="4521"/>
      <c r="AD47" s="4521"/>
      <c r="AE47" s="4521"/>
      <c r="AF47" s="4521"/>
      <c r="AG47" s="4521"/>
      <c r="AH47" s="4495"/>
      <c r="AI47" s="4496"/>
      <c r="AJ47" s="1337"/>
      <c r="AK47" s="1337"/>
      <c r="AL47" s="1473"/>
      <c r="AM47" s="1337"/>
    </row>
    <row r="48" spans="1:39">
      <c r="A48" s="1337"/>
      <c r="B48" s="3994"/>
      <c r="C48" s="3995"/>
      <c r="D48" s="1337"/>
      <c r="E48" s="1337"/>
      <c r="F48" s="1337"/>
      <c r="G48" s="1337"/>
      <c r="H48" s="1337"/>
      <c r="I48" s="1337"/>
      <c r="J48" s="1337"/>
      <c r="K48" s="1337"/>
      <c r="L48" s="1337"/>
      <c r="M48" s="1337"/>
      <c r="N48" s="1337"/>
      <c r="O48" s="1337"/>
      <c r="P48" s="1337"/>
      <c r="Q48" s="1337"/>
      <c r="R48" s="1337"/>
      <c r="S48" s="1337"/>
      <c r="T48" s="1337"/>
      <c r="U48" s="1337"/>
      <c r="V48" s="1337"/>
      <c r="W48" s="1337"/>
      <c r="X48" s="1337"/>
      <c r="Y48" s="1337"/>
      <c r="Z48" s="1337"/>
      <c r="AA48" s="1337"/>
      <c r="AB48" s="1337"/>
      <c r="AC48" s="1337"/>
      <c r="AD48" s="1337"/>
      <c r="AE48" s="1337"/>
      <c r="AF48" s="1337"/>
      <c r="AG48" s="1337"/>
      <c r="AH48" s="1337"/>
      <c r="AI48" s="1337"/>
      <c r="AJ48" s="1337"/>
      <c r="AK48" s="1337"/>
      <c r="AL48" s="1473"/>
      <c r="AM48" s="1337"/>
    </row>
    <row r="49" spans="1:39">
      <c r="A49" s="1337"/>
      <c r="B49" s="3996"/>
      <c r="C49" s="3997"/>
      <c r="D49" s="1482"/>
      <c r="E49" s="1482"/>
      <c r="F49" s="1482"/>
      <c r="G49" s="1482"/>
      <c r="H49" s="1482"/>
      <c r="I49" s="1482"/>
      <c r="J49" s="1482"/>
      <c r="K49" s="1482"/>
      <c r="L49" s="1482"/>
      <c r="M49" s="1482"/>
      <c r="N49" s="1482"/>
      <c r="O49" s="1482"/>
      <c r="P49" s="1482"/>
      <c r="Q49" s="1482"/>
      <c r="R49" s="1482"/>
      <c r="S49" s="1482"/>
      <c r="T49" s="1482"/>
      <c r="U49" s="1482"/>
      <c r="V49" s="1482"/>
      <c r="W49" s="1482"/>
      <c r="X49" s="1482"/>
      <c r="Y49" s="1482"/>
      <c r="Z49" s="1482"/>
      <c r="AA49" s="1482"/>
      <c r="AB49" s="1482"/>
      <c r="AC49" s="1482"/>
      <c r="AD49" s="1482"/>
      <c r="AE49" s="1482"/>
      <c r="AF49" s="1482"/>
      <c r="AG49" s="1482"/>
      <c r="AH49" s="1482"/>
      <c r="AI49" s="1482"/>
      <c r="AJ49" s="1482"/>
      <c r="AK49" s="1482"/>
      <c r="AL49" s="1492"/>
      <c r="AM49" s="1337"/>
    </row>
    <row r="50" spans="1:39" ht="85.5" customHeight="1">
      <c r="A50" s="1337"/>
      <c r="B50" s="4006" t="s">
        <v>2695</v>
      </c>
      <c r="C50" s="4006"/>
      <c r="D50" s="4006"/>
      <c r="E50" s="4006"/>
      <c r="F50" s="4006"/>
      <c r="G50" s="4006"/>
      <c r="H50" s="4006"/>
      <c r="I50" s="4006"/>
      <c r="J50" s="4006"/>
      <c r="K50" s="4006"/>
      <c r="L50" s="4006"/>
      <c r="M50" s="4006"/>
      <c r="N50" s="4006"/>
      <c r="O50" s="4006"/>
      <c r="P50" s="4006"/>
      <c r="Q50" s="4006"/>
      <c r="R50" s="4006"/>
      <c r="S50" s="4006"/>
      <c r="T50" s="4006"/>
      <c r="U50" s="4006"/>
      <c r="V50" s="4006"/>
      <c r="W50" s="4006"/>
      <c r="X50" s="4006"/>
      <c r="Y50" s="4006"/>
      <c r="Z50" s="4006"/>
      <c r="AA50" s="4006"/>
      <c r="AB50" s="4006"/>
      <c r="AC50" s="4006"/>
      <c r="AD50" s="4006"/>
      <c r="AE50" s="4006"/>
      <c r="AF50" s="4006"/>
      <c r="AG50" s="4006"/>
      <c r="AH50" s="4006"/>
      <c r="AI50" s="4006"/>
      <c r="AJ50" s="4006"/>
      <c r="AK50" s="4006"/>
      <c r="AL50" s="4006"/>
      <c r="AM50" s="1337"/>
    </row>
    <row r="51" spans="1:39">
      <c r="B51" s="256"/>
      <c r="C51" s="256"/>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row>
    <row r="52" spans="1:39">
      <c r="B52" s="256"/>
      <c r="C52" s="256"/>
      <c r="D52" s="256"/>
      <c r="E52" s="256"/>
      <c r="F52" s="256"/>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row>
    <row r="53" spans="1:39">
      <c r="B53" s="256"/>
      <c r="C53" s="256"/>
      <c r="D53" s="256"/>
      <c r="E53" s="256"/>
      <c r="F53" s="256"/>
      <c r="G53" s="256"/>
      <c r="H53" s="256"/>
      <c r="I53" s="256"/>
      <c r="J53" s="256"/>
      <c r="K53" s="256"/>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row>
    <row r="54" spans="1:39">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row>
  </sheetData>
  <mergeCells count="37">
    <mergeCell ref="B50:AL50"/>
    <mergeCell ref="F44:M45"/>
    <mergeCell ref="N44:S45"/>
    <mergeCell ref="T44:U45"/>
    <mergeCell ref="Y44:AI45"/>
    <mergeCell ref="F46:M47"/>
    <mergeCell ref="N46:S47"/>
    <mergeCell ref="T46:U47"/>
    <mergeCell ref="Y46:AG47"/>
    <mergeCell ref="AH46:AI47"/>
    <mergeCell ref="B24:C49"/>
    <mergeCell ref="E26:V27"/>
    <mergeCell ref="W26:AK27"/>
    <mergeCell ref="E28:T29"/>
    <mergeCell ref="U28:V29"/>
    <mergeCell ref="W28:AI29"/>
    <mergeCell ref="F42:M43"/>
    <mergeCell ref="N42:S43"/>
    <mergeCell ref="T42:U43"/>
    <mergeCell ref="Y42:AG43"/>
    <mergeCell ref="AH42:AI43"/>
    <mergeCell ref="AC2:AL2"/>
    <mergeCell ref="B9:C20"/>
    <mergeCell ref="R9:S20"/>
    <mergeCell ref="B21:G23"/>
    <mergeCell ref="I22:J22"/>
    <mergeCell ref="F40:M41"/>
    <mergeCell ref="N40:S41"/>
    <mergeCell ref="T40:U41"/>
    <mergeCell ref="A4:AM5"/>
    <mergeCell ref="B7:K8"/>
    <mergeCell ref="L7:AL8"/>
    <mergeCell ref="AJ28:AK29"/>
    <mergeCell ref="W31:AK32"/>
    <mergeCell ref="W33:AI34"/>
    <mergeCell ref="AJ33:AK34"/>
    <mergeCell ref="Y40:AI41"/>
  </mergeCells>
  <phoneticPr fontId="7"/>
  <dataValidations count="3">
    <dataValidation type="date" allowBlank="1" showInputMessage="1" showErrorMessage="1" sqref="AC2" xr:uid="{00000000-0002-0000-4A00-000000000000}">
      <formula1>43922</formula1>
      <formula2>43951</formula2>
    </dataValidation>
    <dataValidation type="list" allowBlank="1" showInputMessage="1" showErrorMessage="1" sqref="U11" xr:uid="{00000000-0002-0000-4A00-000001000000}">
      <formula1>"1,2,3,4,5,6,7"</formula1>
    </dataValidation>
    <dataValidation type="list" allowBlank="1" showInputMessage="1" showErrorMessage="1" sqref="F11" xr:uid="{00000000-0002-0000-4A00-000002000000}">
      <formula1>"1,2,3"</formula1>
    </dataValidation>
  </dataValidations>
  <hyperlinks>
    <hyperlink ref="A1" location="目次!A1" display="目次へ" xr:uid="{00000000-0004-0000-4A00-000000000000}"/>
  </hyperlinks>
  <pageMargins left="0.7" right="0.7" top="0.75" bottom="0.75" header="0.3" footer="0.3"/>
  <pageSetup paperSize="9" scale="98"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47807A70-7D46-4910-8982-24C6D5AD7D2D}">
            <xm:f>'C:\Users\2000316\Desktop\[247063.xlsx]別紙40'!#REF!=8</xm:f>
            <x14:dxf>
              <fill>
                <patternFill>
                  <bgColor theme="0" tint="-0.24994659260841701"/>
                </patternFill>
              </fill>
            </x14:dxf>
          </x14:cfRule>
          <xm:sqref>L22:M22 O22:AL22 L23:AL23</xm:sqref>
        </x14:conditionalFormatting>
        <x14:conditionalFormatting xmlns:xm="http://schemas.microsoft.com/office/excel/2006/main">
          <x14:cfRule type="expression" priority="1" id="{AE8CD487-D8CE-4855-80B7-45C438C99601}">
            <xm:f>'C:\Users\2000316\Desktop\[247063.xlsx]別紙40'!#REF!=1</xm:f>
            <x14:dxf>
              <font>
                <b/>
                <i val="0"/>
              </font>
            </x14:dxf>
          </x14:cfRule>
          <xm:sqref>L22:M22</xm:sqref>
        </x14:conditionalFormatting>
        <x14:conditionalFormatting xmlns:xm="http://schemas.microsoft.com/office/excel/2006/main">
          <x14:cfRule type="expression" priority="3" id="{260DDFBA-3136-44EA-9727-9E1A7F9E89F9}">
            <xm:f>'C:\Users\2000316\Desktop\[247063.xlsx]別紙40'!#REF!=3</xm:f>
            <x14:dxf>
              <font>
                <b/>
                <i val="0"/>
              </font>
            </x14:dxf>
          </x14:cfRule>
          <xm:sqref>L23:N23</xm:sqref>
        </x14:conditionalFormatting>
      </x14:conditionalFormattings>
    </ext>
  </extLs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0000"/>
  </sheetPr>
  <dimension ref="A1:J43"/>
  <sheetViews>
    <sheetView showGridLines="0" view="pageBreakPreview" zoomScaleNormal="100" zoomScaleSheetLayoutView="100" workbookViewId="0">
      <selection activeCell="D24" sqref="D24:E24"/>
    </sheetView>
  </sheetViews>
  <sheetFormatPr defaultRowHeight="13"/>
  <cols>
    <col min="1" max="1" width="5.26953125" style="241" customWidth="1"/>
    <col min="2" max="3" width="9" style="241" customWidth="1"/>
    <col min="4" max="5" width="8.453125" style="241" customWidth="1"/>
    <col min="6" max="6" width="8.36328125" style="241" customWidth="1"/>
    <col min="7" max="7" width="7.36328125" style="241" customWidth="1"/>
    <col min="8" max="9" width="8.453125" style="241" customWidth="1"/>
    <col min="10" max="10" width="17.08984375" style="241" customWidth="1"/>
    <col min="11" max="256" width="9" style="241"/>
    <col min="257" max="257" width="5.26953125" style="241" customWidth="1"/>
    <col min="258" max="259" width="9" style="241" customWidth="1"/>
    <col min="260" max="261" width="8.453125" style="241" customWidth="1"/>
    <col min="262" max="262" width="8.36328125" style="241" customWidth="1"/>
    <col min="263" max="263" width="7.36328125" style="241" customWidth="1"/>
    <col min="264" max="265" width="8.453125" style="241" customWidth="1"/>
    <col min="266" max="266" width="17.08984375" style="241" customWidth="1"/>
    <col min="267" max="512" width="9" style="241"/>
    <col min="513" max="513" width="5.26953125" style="241" customWidth="1"/>
    <col min="514" max="515" width="9" style="241" customWidth="1"/>
    <col min="516" max="517" width="8.453125" style="241" customWidth="1"/>
    <col min="518" max="518" width="8.36328125" style="241" customWidth="1"/>
    <col min="519" max="519" width="7.36328125" style="241" customWidth="1"/>
    <col min="520" max="521" width="8.453125" style="241" customWidth="1"/>
    <col min="522" max="522" width="17.08984375" style="241" customWidth="1"/>
    <col min="523" max="768" width="9" style="241"/>
    <col min="769" max="769" width="5.26953125" style="241" customWidth="1"/>
    <col min="770" max="771" width="9" style="241" customWidth="1"/>
    <col min="772" max="773" width="8.453125" style="241" customWidth="1"/>
    <col min="774" max="774" width="8.36328125" style="241" customWidth="1"/>
    <col min="775" max="775" width="7.36328125" style="241" customWidth="1"/>
    <col min="776" max="777" width="8.453125" style="241" customWidth="1"/>
    <col min="778" max="778" width="17.08984375" style="241" customWidth="1"/>
    <col min="779" max="1024" width="9" style="241"/>
    <col min="1025" max="1025" width="5.26953125" style="241" customWidth="1"/>
    <col min="1026" max="1027" width="9" style="241" customWidth="1"/>
    <col min="1028" max="1029" width="8.453125" style="241" customWidth="1"/>
    <col min="1030" max="1030" width="8.36328125" style="241" customWidth="1"/>
    <col min="1031" max="1031" width="7.36328125" style="241" customWidth="1"/>
    <col min="1032" max="1033" width="8.453125" style="241" customWidth="1"/>
    <col min="1034" max="1034" width="17.08984375" style="241" customWidth="1"/>
    <col min="1035" max="1280" width="9" style="241"/>
    <col min="1281" max="1281" width="5.26953125" style="241" customWidth="1"/>
    <col min="1282" max="1283" width="9" style="241" customWidth="1"/>
    <col min="1284" max="1285" width="8.453125" style="241" customWidth="1"/>
    <col min="1286" max="1286" width="8.36328125" style="241" customWidth="1"/>
    <col min="1287" max="1287" width="7.36328125" style="241" customWidth="1"/>
    <col min="1288" max="1289" width="8.453125" style="241" customWidth="1"/>
    <col min="1290" max="1290" width="17.08984375" style="241" customWidth="1"/>
    <col min="1291" max="1536" width="9" style="241"/>
    <col min="1537" max="1537" width="5.26953125" style="241" customWidth="1"/>
    <col min="1538" max="1539" width="9" style="241" customWidth="1"/>
    <col min="1540" max="1541" width="8.453125" style="241" customWidth="1"/>
    <col min="1542" max="1542" width="8.36328125" style="241" customWidth="1"/>
    <col min="1543" max="1543" width="7.36328125" style="241" customWidth="1"/>
    <col min="1544" max="1545" width="8.453125" style="241" customWidth="1"/>
    <col min="1546" max="1546" width="17.08984375" style="241" customWidth="1"/>
    <col min="1547" max="1792" width="9" style="241"/>
    <col min="1793" max="1793" width="5.26953125" style="241" customWidth="1"/>
    <col min="1794" max="1795" width="9" style="241" customWidth="1"/>
    <col min="1796" max="1797" width="8.453125" style="241" customWidth="1"/>
    <col min="1798" max="1798" width="8.36328125" style="241" customWidth="1"/>
    <col min="1799" max="1799" width="7.36328125" style="241" customWidth="1"/>
    <col min="1800" max="1801" width="8.453125" style="241" customWidth="1"/>
    <col min="1802" max="1802" width="17.08984375" style="241" customWidth="1"/>
    <col min="1803" max="2048" width="9" style="241"/>
    <col min="2049" max="2049" width="5.26953125" style="241" customWidth="1"/>
    <col min="2050" max="2051" width="9" style="241" customWidth="1"/>
    <col min="2052" max="2053" width="8.453125" style="241" customWidth="1"/>
    <col min="2054" max="2054" width="8.36328125" style="241" customWidth="1"/>
    <col min="2055" max="2055" width="7.36328125" style="241" customWidth="1"/>
    <col min="2056" max="2057" width="8.453125" style="241" customWidth="1"/>
    <col min="2058" max="2058" width="17.08984375" style="241" customWidth="1"/>
    <col min="2059" max="2304" width="9" style="241"/>
    <col min="2305" max="2305" width="5.26953125" style="241" customWidth="1"/>
    <col min="2306" max="2307" width="9" style="241" customWidth="1"/>
    <col min="2308" max="2309" width="8.453125" style="241" customWidth="1"/>
    <col min="2310" max="2310" width="8.36328125" style="241" customWidth="1"/>
    <col min="2311" max="2311" width="7.36328125" style="241" customWidth="1"/>
    <col min="2312" max="2313" width="8.453125" style="241" customWidth="1"/>
    <col min="2314" max="2314" width="17.08984375" style="241" customWidth="1"/>
    <col min="2315" max="2560" width="9" style="241"/>
    <col min="2561" max="2561" width="5.26953125" style="241" customWidth="1"/>
    <col min="2562" max="2563" width="9" style="241" customWidth="1"/>
    <col min="2564" max="2565" width="8.453125" style="241" customWidth="1"/>
    <col min="2566" max="2566" width="8.36328125" style="241" customWidth="1"/>
    <col min="2567" max="2567" width="7.36328125" style="241" customWidth="1"/>
    <col min="2568" max="2569" width="8.453125" style="241" customWidth="1"/>
    <col min="2570" max="2570" width="17.08984375" style="241" customWidth="1"/>
    <col min="2571" max="2816" width="9" style="241"/>
    <col min="2817" max="2817" width="5.26953125" style="241" customWidth="1"/>
    <col min="2818" max="2819" width="9" style="241" customWidth="1"/>
    <col min="2820" max="2821" width="8.453125" style="241" customWidth="1"/>
    <col min="2822" max="2822" width="8.36328125" style="241" customWidth="1"/>
    <col min="2823" max="2823" width="7.36328125" style="241" customWidth="1"/>
    <col min="2824" max="2825" width="8.453125" style="241" customWidth="1"/>
    <col min="2826" max="2826" width="17.08984375" style="241" customWidth="1"/>
    <col min="2827" max="3072" width="9" style="241"/>
    <col min="3073" max="3073" width="5.26953125" style="241" customWidth="1"/>
    <col min="3074" max="3075" width="9" style="241" customWidth="1"/>
    <col min="3076" max="3077" width="8.453125" style="241" customWidth="1"/>
    <col min="3078" max="3078" width="8.36328125" style="241" customWidth="1"/>
    <col min="3079" max="3079" width="7.36328125" style="241" customWidth="1"/>
    <col min="3080" max="3081" width="8.453125" style="241" customWidth="1"/>
    <col min="3082" max="3082" width="17.08984375" style="241" customWidth="1"/>
    <col min="3083" max="3328" width="9" style="241"/>
    <col min="3329" max="3329" width="5.26953125" style="241" customWidth="1"/>
    <col min="3330" max="3331" width="9" style="241" customWidth="1"/>
    <col min="3332" max="3333" width="8.453125" style="241" customWidth="1"/>
    <col min="3334" max="3334" width="8.36328125" style="241" customWidth="1"/>
    <col min="3335" max="3335" width="7.36328125" style="241" customWidth="1"/>
    <col min="3336" max="3337" width="8.453125" style="241" customWidth="1"/>
    <col min="3338" max="3338" width="17.08984375" style="241" customWidth="1"/>
    <col min="3339" max="3584" width="9" style="241"/>
    <col min="3585" max="3585" width="5.26953125" style="241" customWidth="1"/>
    <col min="3586" max="3587" width="9" style="241" customWidth="1"/>
    <col min="3588" max="3589" width="8.453125" style="241" customWidth="1"/>
    <col min="3590" max="3590" width="8.36328125" style="241" customWidth="1"/>
    <col min="3591" max="3591" width="7.36328125" style="241" customWidth="1"/>
    <col min="3592" max="3593" width="8.453125" style="241" customWidth="1"/>
    <col min="3594" max="3594" width="17.08984375" style="241" customWidth="1"/>
    <col min="3595" max="3840" width="9" style="241"/>
    <col min="3841" max="3841" width="5.26953125" style="241" customWidth="1"/>
    <col min="3842" max="3843" width="9" style="241" customWidth="1"/>
    <col min="3844" max="3845" width="8.453125" style="241" customWidth="1"/>
    <col min="3846" max="3846" width="8.36328125" style="241" customWidth="1"/>
    <col min="3847" max="3847" width="7.36328125" style="241" customWidth="1"/>
    <col min="3848" max="3849" width="8.453125" style="241" customWidth="1"/>
    <col min="3850" max="3850" width="17.08984375" style="241" customWidth="1"/>
    <col min="3851" max="4096" width="9" style="241"/>
    <col min="4097" max="4097" width="5.26953125" style="241" customWidth="1"/>
    <col min="4098" max="4099" width="9" style="241" customWidth="1"/>
    <col min="4100" max="4101" width="8.453125" style="241" customWidth="1"/>
    <col min="4102" max="4102" width="8.36328125" style="241" customWidth="1"/>
    <col min="4103" max="4103" width="7.36328125" style="241" customWidth="1"/>
    <col min="4104" max="4105" width="8.453125" style="241" customWidth="1"/>
    <col min="4106" max="4106" width="17.08984375" style="241" customWidth="1"/>
    <col min="4107" max="4352" width="9" style="241"/>
    <col min="4353" max="4353" width="5.26953125" style="241" customWidth="1"/>
    <col min="4354" max="4355" width="9" style="241" customWidth="1"/>
    <col min="4356" max="4357" width="8.453125" style="241" customWidth="1"/>
    <col min="4358" max="4358" width="8.36328125" style="241" customWidth="1"/>
    <col min="4359" max="4359" width="7.36328125" style="241" customWidth="1"/>
    <col min="4360" max="4361" width="8.453125" style="241" customWidth="1"/>
    <col min="4362" max="4362" width="17.08984375" style="241" customWidth="1"/>
    <col min="4363" max="4608" width="9" style="241"/>
    <col min="4609" max="4609" width="5.26953125" style="241" customWidth="1"/>
    <col min="4610" max="4611" width="9" style="241" customWidth="1"/>
    <col min="4612" max="4613" width="8.453125" style="241" customWidth="1"/>
    <col min="4614" max="4614" width="8.36328125" style="241" customWidth="1"/>
    <col min="4615" max="4615" width="7.36328125" style="241" customWidth="1"/>
    <col min="4616" max="4617" width="8.453125" style="241" customWidth="1"/>
    <col min="4618" max="4618" width="17.08984375" style="241" customWidth="1"/>
    <col min="4619" max="4864" width="9" style="241"/>
    <col min="4865" max="4865" width="5.26953125" style="241" customWidth="1"/>
    <col min="4866" max="4867" width="9" style="241" customWidth="1"/>
    <col min="4868" max="4869" width="8.453125" style="241" customWidth="1"/>
    <col min="4870" max="4870" width="8.36328125" style="241" customWidth="1"/>
    <col min="4871" max="4871" width="7.36328125" style="241" customWidth="1"/>
    <col min="4872" max="4873" width="8.453125" style="241" customWidth="1"/>
    <col min="4874" max="4874" width="17.08984375" style="241" customWidth="1"/>
    <col min="4875" max="5120" width="9" style="241"/>
    <col min="5121" max="5121" width="5.26953125" style="241" customWidth="1"/>
    <col min="5122" max="5123" width="9" style="241" customWidth="1"/>
    <col min="5124" max="5125" width="8.453125" style="241" customWidth="1"/>
    <col min="5126" max="5126" width="8.36328125" style="241" customWidth="1"/>
    <col min="5127" max="5127" width="7.36328125" style="241" customWidth="1"/>
    <col min="5128" max="5129" width="8.453125" style="241" customWidth="1"/>
    <col min="5130" max="5130" width="17.08984375" style="241" customWidth="1"/>
    <col min="5131" max="5376" width="9" style="241"/>
    <col min="5377" max="5377" width="5.26953125" style="241" customWidth="1"/>
    <col min="5378" max="5379" width="9" style="241" customWidth="1"/>
    <col min="5380" max="5381" width="8.453125" style="241" customWidth="1"/>
    <col min="5382" max="5382" width="8.36328125" style="241" customWidth="1"/>
    <col min="5383" max="5383" width="7.36328125" style="241" customWidth="1"/>
    <col min="5384" max="5385" width="8.453125" style="241" customWidth="1"/>
    <col min="5386" max="5386" width="17.08984375" style="241" customWidth="1"/>
    <col min="5387" max="5632" width="9" style="241"/>
    <col min="5633" max="5633" width="5.26953125" style="241" customWidth="1"/>
    <col min="5634" max="5635" width="9" style="241" customWidth="1"/>
    <col min="5636" max="5637" width="8.453125" style="241" customWidth="1"/>
    <col min="5638" max="5638" width="8.36328125" style="241" customWidth="1"/>
    <col min="5639" max="5639" width="7.36328125" style="241" customWidth="1"/>
    <col min="5640" max="5641" width="8.453125" style="241" customWidth="1"/>
    <col min="5642" max="5642" width="17.08984375" style="241" customWidth="1"/>
    <col min="5643" max="5888" width="9" style="241"/>
    <col min="5889" max="5889" width="5.26953125" style="241" customWidth="1"/>
    <col min="5890" max="5891" width="9" style="241" customWidth="1"/>
    <col min="5892" max="5893" width="8.453125" style="241" customWidth="1"/>
    <col min="5894" max="5894" width="8.36328125" style="241" customWidth="1"/>
    <col min="5895" max="5895" width="7.36328125" style="241" customWidth="1"/>
    <col min="5896" max="5897" width="8.453125" style="241" customWidth="1"/>
    <col min="5898" max="5898" width="17.08984375" style="241" customWidth="1"/>
    <col min="5899" max="6144" width="9" style="241"/>
    <col min="6145" max="6145" width="5.26953125" style="241" customWidth="1"/>
    <col min="6146" max="6147" width="9" style="241" customWidth="1"/>
    <col min="6148" max="6149" width="8.453125" style="241" customWidth="1"/>
    <col min="6150" max="6150" width="8.36328125" style="241" customWidth="1"/>
    <col min="6151" max="6151" width="7.36328125" style="241" customWidth="1"/>
    <col min="6152" max="6153" width="8.453125" style="241" customWidth="1"/>
    <col min="6154" max="6154" width="17.08984375" style="241" customWidth="1"/>
    <col min="6155" max="6400" width="9" style="241"/>
    <col min="6401" max="6401" width="5.26953125" style="241" customWidth="1"/>
    <col min="6402" max="6403" width="9" style="241" customWidth="1"/>
    <col min="6404" max="6405" width="8.453125" style="241" customWidth="1"/>
    <col min="6406" max="6406" width="8.36328125" style="241" customWidth="1"/>
    <col min="6407" max="6407" width="7.36328125" style="241" customWidth="1"/>
    <col min="6408" max="6409" width="8.453125" style="241" customWidth="1"/>
    <col min="6410" max="6410" width="17.08984375" style="241" customWidth="1"/>
    <col min="6411" max="6656" width="9" style="241"/>
    <col min="6657" max="6657" width="5.26953125" style="241" customWidth="1"/>
    <col min="6658" max="6659" width="9" style="241" customWidth="1"/>
    <col min="6660" max="6661" width="8.453125" style="241" customWidth="1"/>
    <col min="6662" max="6662" width="8.36328125" style="241" customWidth="1"/>
    <col min="6663" max="6663" width="7.36328125" style="241" customWidth="1"/>
    <col min="6664" max="6665" width="8.453125" style="241" customWidth="1"/>
    <col min="6666" max="6666" width="17.08984375" style="241" customWidth="1"/>
    <col min="6667" max="6912" width="9" style="241"/>
    <col min="6913" max="6913" width="5.26953125" style="241" customWidth="1"/>
    <col min="6914" max="6915" width="9" style="241" customWidth="1"/>
    <col min="6916" max="6917" width="8.453125" style="241" customWidth="1"/>
    <col min="6918" max="6918" width="8.36328125" style="241" customWidth="1"/>
    <col min="6919" max="6919" width="7.36328125" style="241" customWidth="1"/>
    <col min="6920" max="6921" width="8.453125" style="241" customWidth="1"/>
    <col min="6922" max="6922" width="17.08984375" style="241" customWidth="1"/>
    <col min="6923" max="7168" width="9" style="241"/>
    <col min="7169" max="7169" width="5.26953125" style="241" customWidth="1"/>
    <col min="7170" max="7171" width="9" style="241" customWidth="1"/>
    <col min="7172" max="7173" width="8.453125" style="241" customWidth="1"/>
    <col min="7174" max="7174" width="8.36328125" style="241" customWidth="1"/>
    <col min="7175" max="7175" width="7.36328125" style="241" customWidth="1"/>
    <col min="7176" max="7177" width="8.453125" style="241" customWidth="1"/>
    <col min="7178" max="7178" width="17.08984375" style="241" customWidth="1"/>
    <col min="7179" max="7424" width="9" style="241"/>
    <col min="7425" max="7425" width="5.26953125" style="241" customWidth="1"/>
    <col min="7426" max="7427" width="9" style="241" customWidth="1"/>
    <col min="7428" max="7429" width="8.453125" style="241" customWidth="1"/>
    <col min="7430" max="7430" width="8.36328125" style="241" customWidth="1"/>
    <col min="7431" max="7431" width="7.36328125" style="241" customWidth="1"/>
    <col min="7432" max="7433" width="8.453125" style="241" customWidth="1"/>
    <col min="7434" max="7434" width="17.08984375" style="241" customWidth="1"/>
    <col min="7435" max="7680" width="9" style="241"/>
    <col min="7681" max="7681" width="5.26953125" style="241" customWidth="1"/>
    <col min="7682" max="7683" width="9" style="241" customWidth="1"/>
    <col min="7684" max="7685" width="8.453125" style="241" customWidth="1"/>
    <col min="7686" max="7686" width="8.36328125" style="241" customWidth="1"/>
    <col min="7687" max="7687" width="7.36328125" style="241" customWidth="1"/>
    <col min="7688" max="7689" width="8.453125" style="241" customWidth="1"/>
    <col min="7690" max="7690" width="17.08984375" style="241" customWidth="1"/>
    <col min="7691" max="7936" width="9" style="241"/>
    <col min="7937" max="7937" width="5.26953125" style="241" customWidth="1"/>
    <col min="7938" max="7939" width="9" style="241" customWidth="1"/>
    <col min="7940" max="7941" width="8.453125" style="241" customWidth="1"/>
    <col min="7942" max="7942" width="8.36328125" style="241" customWidth="1"/>
    <col min="7943" max="7943" width="7.36328125" style="241" customWidth="1"/>
    <col min="7944" max="7945" width="8.453125" style="241" customWidth="1"/>
    <col min="7946" max="7946" width="17.08984375" style="241" customWidth="1"/>
    <col min="7947" max="8192" width="9" style="241"/>
    <col min="8193" max="8193" width="5.26953125" style="241" customWidth="1"/>
    <col min="8194" max="8195" width="9" style="241" customWidth="1"/>
    <col min="8196" max="8197" width="8.453125" style="241" customWidth="1"/>
    <col min="8198" max="8198" width="8.36328125" style="241" customWidth="1"/>
    <col min="8199" max="8199" width="7.36328125" style="241" customWidth="1"/>
    <col min="8200" max="8201" width="8.453125" style="241" customWidth="1"/>
    <col min="8202" max="8202" width="17.08984375" style="241" customWidth="1"/>
    <col min="8203" max="8448" width="9" style="241"/>
    <col min="8449" max="8449" width="5.26953125" style="241" customWidth="1"/>
    <col min="8450" max="8451" width="9" style="241" customWidth="1"/>
    <col min="8452" max="8453" width="8.453125" style="241" customWidth="1"/>
    <col min="8454" max="8454" width="8.36328125" style="241" customWidth="1"/>
    <col min="8455" max="8455" width="7.36328125" style="241" customWidth="1"/>
    <col min="8456" max="8457" width="8.453125" style="241" customWidth="1"/>
    <col min="8458" max="8458" width="17.08984375" style="241" customWidth="1"/>
    <col min="8459" max="8704" width="9" style="241"/>
    <col min="8705" max="8705" width="5.26953125" style="241" customWidth="1"/>
    <col min="8706" max="8707" width="9" style="241" customWidth="1"/>
    <col min="8708" max="8709" width="8.453125" style="241" customWidth="1"/>
    <col min="8710" max="8710" width="8.36328125" style="241" customWidth="1"/>
    <col min="8711" max="8711" width="7.36328125" style="241" customWidth="1"/>
    <col min="8712" max="8713" width="8.453125" style="241" customWidth="1"/>
    <col min="8714" max="8714" width="17.08984375" style="241" customWidth="1"/>
    <col min="8715" max="8960" width="9" style="241"/>
    <col min="8961" max="8961" width="5.26953125" style="241" customWidth="1"/>
    <col min="8962" max="8963" width="9" style="241" customWidth="1"/>
    <col min="8964" max="8965" width="8.453125" style="241" customWidth="1"/>
    <col min="8966" max="8966" width="8.36328125" style="241" customWidth="1"/>
    <col min="8967" max="8967" width="7.36328125" style="241" customWidth="1"/>
    <col min="8968" max="8969" width="8.453125" style="241" customWidth="1"/>
    <col min="8970" max="8970" width="17.08984375" style="241" customWidth="1"/>
    <col min="8971" max="9216" width="9" style="241"/>
    <col min="9217" max="9217" width="5.26953125" style="241" customWidth="1"/>
    <col min="9218" max="9219" width="9" style="241" customWidth="1"/>
    <col min="9220" max="9221" width="8.453125" style="241" customWidth="1"/>
    <col min="9222" max="9222" width="8.36328125" style="241" customWidth="1"/>
    <col min="9223" max="9223" width="7.36328125" style="241" customWidth="1"/>
    <col min="9224" max="9225" width="8.453125" style="241" customWidth="1"/>
    <col min="9226" max="9226" width="17.08984375" style="241" customWidth="1"/>
    <col min="9227" max="9472" width="9" style="241"/>
    <col min="9473" max="9473" width="5.26953125" style="241" customWidth="1"/>
    <col min="9474" max="9475" width="9" style="241" customWidth="1"/>
    <col min="9476" max="9477" width="8.453125" style="241" customWidth="1"/>
    <col min="9478" max="9478" width="8.36328125" style="241" customWidth="1"/>
    <col min="9479" max="9479" width="7.36328125" style="241" customWidth="1"/>
    <col min="9480" max="9481" width="8.453125" style="241" customWidth="1"/>
    <col min="9482" max="9482" width="17.08984375" style="241" customWidth="1"/>
    <col min="9483" max="9728" width="9" style="241"/>
    <col min="9729" max="9729" width="5.26953125" style="241" customWidth="1"/>
    <col min="9730" max="9731" width="9" style="241" customWidth="1"/>
    <col min="9732" max="9733" width="8.453125" style="241" customWidth="1"/>
    <col min="9734" max="9734" width="8.36328125" style="241" customWidth="1"/>
    <col min="9735" max="9735" width="7.36328125" style="241" customWidth="1"/>
    <col min="9736" max="9737" width="8.453125" style="241" customWidth="1"/>
    <col min="9738" max="9738" width="17.08984375" style="241" customWidth="1"/>
    <col min="9739" max="9984" width="9" style="241"/>
    <col min="9985" max="9985" width="5.26953125" style="241" customWidth="1"/>
    <col min="9986" max="9987" width="9" style="241" customWidth="1"/>
    <col min="9988" max="9989" width="8.453125" style="241" customWidth="1"/>
    <col min="9990" max="9990" width="8.36328125" style="241" customWidth="1"/>
    <col min="9991" max="9991" width="7.36328125" style="241" customWidth="1"/>
    <col min="9992" max="9993" width="8.453125" style="241" customWidth="1"/>
    <col min="9994" max="9994" width="17.08984375" style="241" customWidth="1"/>
    <col min="9995" max="10240" width="9" style="241"/>
    <col min="10241" max="10241" width="5.26953125" style="241" customWidth="1"/>
    <col min="10242" max="10243" width="9" style="241" customWidth="1"/>
    <col min="10244" max="10245" width="8.453125" style="241" customWidth="1"/>
    <col min="10246" max="10246" width="8.36328125" style="241" customWidth="1"/>
    <col min="10247" max="10247" width="7.36328125" style="241" customWidth="1"/>
    <col min="10248" max="10249" width="8.453125" style="241" customWidth="1"/>
    <col min="10250" max="10250" width="17.08984375" style="241" customWidth="1"/>
    <col min="10251" max="10496" width="9" style="241"/>
    <col min="10497" max="10497" width="5.26953125" style="241" customWidth="1"/>
    <col min="10498" max="10499" width="9" style="241" customWidth="1"/>
    <col min="10500" max="10501" width="8.453125" style="241" customWidth="1"/>
    <col min="10502" max="10502" width="8.36328125" style="241" customWidth="1"/>
    <col min="10503" max="10503" width="7.36328125" style="241" customWidth="1"/>
    <col min="10504" max="10505" width="8.453125" style="241" customWidth="1"/>
    <col min="10506" max="10506" width="17.08984375" style="241" customWidth="1"/>
    <col min="10507" max="10752" width="9" style="241"/>
    <col min="10753" max="10753" width="5.26953125" style="241" customWidth="1"/>
    <col min="10754" max="10755" width="9" style="241" customWidth="1"/>
    <col min="10756" max="10757" width="8.453125" style="241" customWidth="1"/>
    <col min="10758" max="10758" width="8.36328125" style="241" customWidth="1"/>
    <col min="10759" max="10759" width="7.36328125" style="241" customWidth="1"/>
    <col min="10760" max="10761" width="8.453125" style="241" customWidth="1"/>
    <col min="10762" max="10762" width="17.08984375" style="241" customWidth="1"/>
    <col min="10763" max="11008" width="9" style="241"/>
    <col min="11009" max="11009" width="5.26953125" style="241" customWidth="1"/>
    <col min="11010" max="11011" width="9" style="241" customWidth="1"/>
    <col min="11012" max="11013" width="8.453125" style="241" customWidth="1"/>
    <col min="11014" max="11014" width="8.36328125" style="241" customWidth="1"/>
    <col min="11015" max="11015" width="7.36328125" style="241" customWidth="1"/>
    <col min="11016" max="11017" width="8.453125" style="241" customWidth="1"/>
    <col min="11018" max="11018" width="17.08984375" style="241" customWidth="1"/>
    <col min="11019" max="11264" width="9" style="241"/>
    <col min="11265" max="11265" width="5.26953125" style="241" customWidth="1"/>
    <col min="11266" max="11267" width="9" style="241" customWidth="1"/>
    <col min="11268" max="11269" width="8.453125" style="241" customWidth="1"/>
    <col min="11270" max="11270" width="8.36328125" style="241" customWidth="1"/>
    <col min="11271" max="11271" width="7.36328125" style="241" customWidth="1"/>
    <col min="11272" max="11273" width="8.453125" style="241" customWidth="1"/>
    <col min="11274" max="11274" width="17.08984375" style="241" customWidth="1"/>
    <col min="11275" max="11520" width="9" style="241"/>
    <col min="11521" max="11521" width="5.26953125" style="241" customWidth="1"/>
    <col min="11522" max="11523" width="9" style="241" customWidth="1"/>
    <col min="11524" max="11525" width="8.453125" style="241" customWidth="1"/>
    <col min="11526" max="11526" width="8.36328125" style="241" customWidth="1"/>
    <col min="11527" max="11527" width="7.36328125" style="241" customWidth="1"/>
    <col min="11528" max="11529" width="8.453125" style="241" customWidth="1"/>
    <col min="11530" max="11530" width="17.08984375" style="241" customWidth="1"/>
    <col min="11531" max="11776" width="9" style="241"/>
    <col min="11777" max="11777" width="5.26953125" style="241" customWidth="1"/>
    <col min="11778" max="11779" width="9" style="241" customWidth="1"/>
    <col min="11780" max="11781" width="8.453125" style="241" customWidth="1"/>
    <col min="11782" max="11782" width="8.36328125" style="241" customWidth="1"/>
    <col min="11783" max="11783" width="7.36328125" style="241" customWidth="1"/>
    <col min="11784" max="11785" width="8.453125" style="241" customWidth="1"/>
    <col min="11786" max="11786" width="17.08984375" style="241" customWidth="1"/>
    <col min="11787" max="12032" width="9" style="241"/>
    <col min="12033" max="12033" width="5.26953125" style="241" customWidth="1"/>
    <col min="12034" max="12035" width="9" style="241" customWidth="1"/>
    <col min="12036" max="12037" width="8.453125" style="241" customWidth="1"/>
    <col min="12038" max="12038" width="8.36328125" style="241" customWidth="1"/>
    <col min="12039" max="12039" width="7.36328125" style="241" customWidth="1"/>
    <col min="12040" max="12041" width="8.453125" style="241" customWidth="1"/>
    <col min="12042" max="12042" width="17.08984375" style="241" customWidth="1"/>
    <col min="12043" max="12288" width="9" style="241"/>
    <col min="12289" max="12289" width="5.26953125" style="241" customWidth="1"/>
    <col min="12290" max="12291" width="9" style="241" customWidth="1"/>
    <col min="12292" max="12293" width="8.453125" style="241" customWidth="1"/>
    <col min="12294" max="12294" width="8.36328125" style="241" customWidth="1"/>
    <col min="12295" max="12295" width="7.36328125" style="241" customWidth="1"/>
    <col min="12296" max="12297" width="8.453125" style="241" customWidth="1"/>
    <col min="12298" max="12298" width="17.08984375" style="241" customWidth="1"/>
    <col min="12299" max="12544" width="9" style="241"/>
    <col min="12545" max="12545" width="5.26953125" style="241" customWidth="1"/>
    <col min="12546" max="12547" width="9" style="241" customWidth="1"/>
    <col min="12548" max="12549" width="8.453125" style="241" customWidth="1"/>
    <col min="12550" max="12550" width="8.36328125" style="241" customWidth="1"/>
    <col min="12551" max="12551" width="7.36328125" style="241" customWidth="1"/>
    <col min="12552" max="12553" width="8.453125" style="241" customWidth="1"/>
    <col min="12554" max="12554" width="17.08984375" style="241" customWidth="1"/>
    <col min="12555" max="12800" width="9" style="241"/>
    <col min="12801" max="12801" width="5.26953125" style="241" customWidth="1"/>
    <col min="12802" max="12803" width="9" style="241" customWidth="1"/>
    <col min="12804" max="12805" width="8.453125" style="241" customWidth="1"/>
    <col min="12806" max="12806" width="8.36328125" style="241" customWidth="1"/>
    <col min="12807" max="12807" width="7.36328125" style="241" customWidth="1"/>
    <col min="12808" max="12809" width="8.453125" style="241" customWidth="1"/>
    <col min="12810" max="12810" width="17.08984375" style="241" customWidth="1"/>
    <col min="12811" max="13056" width="9" style="241"/>
    <col min="13057" max="13057" width="5.26953125" style="241" customWidth="1"/>
    <col min="13058" max="13059" width="9" style="241" customWidth="1"/>
    <col min="13060" max="13061" width="8.453125" style="241" customWidth="1"/>
    <col min="13062" max="13062" width="8.36328125" style="241" customWidth="1"/>
    <col min="13063" max="13063" width="7.36328125" style="241" customWidth="1"/>
    <col min="13064" max="13065" width="8.453125" style="241" customWidth="1"/>
    <col min="13066" max="13066" width="17.08984375" style="241" customWidth="1"/>
    <col min="13067" max="13312" width="9" style="241"/>
    <col min="13313" max="13313" width="5.26953125" style="241" customWidth="1"/>
    <col min="13314" max="13315" width="9" style="241" customWidth="1"/>
    <col min="13316" max="13317" width="8.453125" style="241" customWidth="1"/>
    <col min="13318" max="13318" width="8.36328125" style="241" customWidth="1"/>
    <col min="13319" max="13319" width="7.36328125" style="241" customWidth="1"/>
    <col min="13320" max="13321" width="8.453125" style="241" customWidth="1"/>
    <col min="13322" max="13322" width="17.08984375" style="241" customWidth="1"/>
    <col min="13323" max="13568" width="9" style="241"/>
    <col min="13569" max="13569" width="5.26953125" style="241" customWidth="1"/>
    <col min="13570" max="13571" width="9" style="241" customWidth="1"/>
    <col min="13572" max="13573" width="8.453125" style="241" customWidth="1"/>
    <col min="13574" max="13574" width="8.36328125" style="241" customWidth="1"/>
    <col min="13575" max="13575" width="7.36328125" style="241" customWidth="1"/>
    <col min="13576" max="13577" width="8.453125" style="241" customWidth="1"/>
    <col min="13578" max="13578" width="17.08984375" style="241" customWidth="1"/>
    <col min="13579" max="13824" width="9" style="241"/>
    <col min="13825" max="13825" width="5.26953125" style="241" customWidth="1"/>
    <col min="13826" max="13827" width="9" style="241" customWidth="1"/>
    <col min="13828" max="13829" width="8.453125" style="241" customWidth="1"/>
    <col min="13830" max="13830" width="8.36328125" style="241" customWidth="1"/>
    <col min="13831" max="13831" width="7.36328125" style="241" customWidth="1"/>
    <col min="13832" max="13833" width="8.453125" style="241" customWidth="1"/>
    <col min="13834" max="13834" width="17.08984375" style="241" customWidth="1"/>
    <col min="13835" max="14080" width="9" style="241"/>
    <col min="14081" max="14081" width="5.26953125" style="241" customWidth="1"/>
    <col min="14082" max="14083" width="9" style="241" customWidth="1"/>
    <col min="14084" max="14085" width="8.453125" style="241" customWidth="1"/>
    <col min="14086" max="14086" width="8.36328125" style="241" customWidth="1"/>
    <col min="14087" max="14087" width="7.36328125" style="241" customWidth="1"/>
    <col min="14088" max="14089" width="8.453125" style="241" customWidth="1"/>
    <col min="14090" max="14090" width="17.08984375" style="241" customWidth="1"/>
    <col min="14091" max="14336" width="9" style="241"/>
    <col min="14337" max="14337" width="5.26953125" style="241" customWidth="1"/>
    <col min="14338" max="14339" width="9" style="241" customWidth="1"/>
    <col min="14340" max="14341" width="8.453125" style="241" customWidth="1"/>
    <col min="14342" max="14342" width="8.36328125" style="241" customWidth="1"/>
    <col min="14343" max="14343" width="7.36328125" style="241" customWidth="1"/>
    <col min="14344" max="14345" width="8.453125" style="241" customWidth="1"/>
    <col min="14346" max="14346" width="17.08984375" style="241" customWidth="1"/>
    <col min="14347" max="14592" width="9" style="241"/>
    <col min="14593" max="14593" width="5.26953125" style="241" customWidth="1"/>
    <col min="14594" max="14595" width="9" style="241" customWidth="1"/>
    <col min="14596" max="14597" width="8.453125" style="241" customWidth="1"/>
    <col min="14598" max="14598" width="8.36328125" style="241" customWidth="1"/>
    <col min="14599" max="14599" width="7.36328125" style="241" customWidth="1"/>
    <col min="14600" max="14601" width="8.453125" style="241" customWidth="1"/>
    <col min="14602" max="14602" width="17.08984375" style="241" customWidth="1"/>
    <col min="14603" max="14848" width="9" style="241"/>
    <col min="14849" max="14849" width="5.26953125" style="241" customWidth="1"/>
    <col min="14850" max="14851" width="9" style="241" customWidth="1"/>
    <col min="14852" max="14853" width="8.453125" style="241" customWidth="1"/>
    <col min="14854" max="14854" width="8.36328125" style="241" customWidth="1"/>
    <col min="14855" max="14855" width="7.36328125" style="241" customWidth="1"/>
    <col min="14856" max="14857" width="8.453125" style="241" customWidth="1"/>
    <col min="14858" max="14858" width="17.08984375" style="241" customWidth="1"/>
    <col min="14859" max="15104" width="9" style="241"/>
    <col min="15105" max="15105" width="5.26953125" style="241" customWidth="1"/>
    <col min="15106" max="15107" width="9" style="241" customWidth="1"/>
    <col min="15108" max="15109" width="8.453125" style="241" customWidth="1"/>
    <col min="15110" max="15110" width="8.36328125" style="241" customWidth="1"/>
    <col min="15111" max="15111" width="7.36328125" style="241" customWidth="1"/>
    <col min="15112" max="15113" width="8.453125" style="241" customWidth="1"/>
    <col min="15114" max="15114" width="17.08984375" style="241" customWidth="1"/>
    <col min="15115" max="15360" width="9" style="241"/>
    <col min="15361" max="15361" width="5.26953125" style="241" customWidth="1"/>
    <col min="15362" max="15363" width="9" style="241" customWidth="1"/>
    <col min="15364" max="15365" width="8.453125" style="241" customWidth="1"/>
    <col min="15366" max="15366" width="8.36328125" style="241" customWidth="1"/>
    <col min="15367" max="15367" width="7.36328125" style="241" customWidth="1"/>
    <col min="15368" max="15369" width="8.453125" style="241" customWidth="1"/>
    <col min="15370" max="15370" width="17.08984375" style="241" customWidth="1"/>
    <col min="15371" max="15616" width="9" style="241"/>
    <col min="15617" max="15617" width="5.26953125" style="241" customWidth="1"/>
    <col min="15618" max="15619" width="9" style="241" customWidth="1"/>
    <col min="15620" max="15621" width="8.453125" style="241" customWidth="1"/>
    <col min="15622" max="15622" width="8.36328125" style="241" customWidth="1"/>
    <col min="15623" max="15623" width="7.36328125" style="241" customWidth="1"/>
    <col min="15624" max="15625" width="8.453125" style="241" customWidth="1"/>
    <col min="15626" max="15626" width="17.08984375" style="241" customWidth="1"/>
    <col min="15627" max="15872" width="9" style="241"/>
    <col min="15873" max="15873" width="5.26953125" style="241" customWidth="1"/>
    <col min="15874" max="15875" width="9" style="241" customWidth="1"/>
    <col min="15876" max="15877" width="8.453125" style="241" customWidth="1"/>
    <col min="15878" max="15878" width="8.36328125" style="241" customWidth="1"/>
    <col min="15879" max="15879" width="7.36328125" style="241" customWidth="1"/>
    <col min="15880" max="15881" width="8.453125" style="241" customWidth="1"/>
    <col min="15882" max="15882" width="17.08984375" style="241" customWidth="1"/>
    <col min="15883" max="16128" width="9" style="241"/>
    <col min="16129" max="16129" width="5.26953125" style="241" customWidth="1"/>
    <col min="16130" max="16131" width="9" style="241" customWidth="1"/>
    <col min="16132" max="16133" width="8.453125" style="241" customWidth="1"/>
    <col min="16134" max="16134" width="8.36328125" style="241" customWidth="1"/>
    <col min="16135" max="16135" width="7.36328125" style="241" customWidth="1"/>
    <col min="16136" max="16137" width="8.453125" style="241" customWidth="1"/>
    <col min="16138" max="16138" width="17.08984375" style="241" customWidth="1"/>
    <col min="16139" max="16384" width="9" style="241"/>
  </cols>
  <sheetData>
    <row r="1" spans="1:10">
      <c r="A1" s="332" t="s">
        <v>840</v>
      </c>
    </row>
    <row r="2" spans="1:10" ht="27.75" customHeight="1">
      <c r="A2" s="4535" t="s">
        <v>1125</v>
      </c>
      <c r="B2" s="4535"/>
      <c r="C2" s="4535"/>
      <c r="D2" s="4535"/>
      <c r="G2" s="4534" t="s">
        <v>513</v>
      </c>
      <c r="H2" s="4534"/>
      <c r="I2" s="4534"/>
      <c r="J2" s="4534"/>
    </row>
    <row r="3" spans="1:10" ht="84.75" customHeight="1">
      <c r="A3" s="3984" t="s">
        <v>457</v>
      </c>
      <c r="B3" s="3985"/>
      <c r="C3" s="3985"/>
      <c r="D3" s="3985"/>
      <c r="E3" s="3985"/>
      <c r="F3" s="3985"/>
      <c r="G3" s="3985"/>
      <c r="H3" s="3985"/>
      <c r="I3" s="3985"/>
      <c r="J3" s="3985"/>
    </row>
    <row r="4" spans="1:10" ht="15.75" customHeight="1">
      <c r="A4" s="3983"/>
      <c r="B4" s="3983"/>
      <c r="C4" s="3983"/>
      <c r="D4" s="3983"/>
      <c r="E4" s="3983"/>
      <c r="F4" s="1337"/>
      <c r="G4" s="3983" t="s">
        <v>2572</v>
      </c>
      <c r="H4" s="3983"/>
      <c r="I4" s="4536" t="e">
        <f>[6]目次!E8</f>
        <v>#N/A</v>
      </c>
      <c r="J4" s="4536"/>
    </row>
    <row r="5" spans="1:10" ht="15.75" customHeight="1" thickBot="1">
      <c r="A5" s="4537"/>
      <c r="B5" s="4537"/>
      <c r="C5" s="4537"/>
      <c r="D5" s="4537"/>
      <c r="E5" s="4537"/>
      <c r="F5" s="4537"/>
      <c r="G5" s="4537"/>
      <c r="H5" s="4537"/>
      <c r="I5" s="4537"/>
      <c r="J5" s="4537"/>
    </row>
    <row r="6" spans="1:10" ht="17.25" customHeight="1">
      <c r="A6" s="4083"/>
      <c r="B6" s="4083"/>
      <c r="C6" s="4083"/>
      <c r="D6" s="4084"/>
      <c r="E6" s="4084"/>
      <c r="F6" s="1468"/>
      <c r="G6" s="4523" t="s">
        <v>458</v>
      </c>
      <c r="H6" s="4524"/>
      <c r="I6" s="4528">
        <f>COUNTIF($J$12:$J$41,"継続")</f>
        <v>0</v>
      </c>
      <c r="J6" s="4529"/>
    </row>
    <row r="7" spans="1:10" ht="17.25" customHeight="1">
      <c r="A7" s="4083"/>
      <c r="B7" s="4083"/>
      <c r="C7" s="4083"/>
      <c r="D7" s="4084"/>
      <c r="E7" s="4084"/>
      <c r="F7" s="1495"/>
      <c r="G7" s="4525"/>
      <c r="H7" s="4081"/>
      <c r="I7" s="4530"/>
      <c r="J7" s="4531"/>
    </row>
    <row r="8" spans="1:10" ht="17.25" customHeight="1" thickBot="1">
      <c r="A8" s="4083"/>
      <c r="B8" s="4083"/>
      <c r="C8" s="4083"/>
      <c r="D8" s="4084"/>
      <c r="E8" s="4084"/>
      <c r="F8" s="1495"/>
      <c r="G8" s="4526"/>
      <c r="H8" s="4527"/>
      <c r="I8" s="4532"/>
      <c r="J8" s="4533"/>
    </row>
    <row r="9" spans="1:10" ht="15.75" customHeight="1">
      <c r="A9" s="1337"/>
      <c r="B9" s="1337"/>
      <c r="C9" s="1337"/>
      <c r="D9" s="1337"/>
      <c r="E9" s="1337"/>
      <c r="F9" s="1337"/>
      <c r="G9" s="1337"/>
      <c r="H9" s="1337"/>
      <c r="I9" s="1337"/>
      <c r="J9" s="1337"/>
    </row>
    <row r="10" spans="1:10" ht="15.75" customHeight="1">
      <c r="A10" s="1347" t="s">
        <v>2696</v>
      </c>
      <c r="B10" s="1347"/>
      <c r="C10" s="1347"/>
      <c r="D10" s="1347"/>
      <c r="E10" s="1347"/>
      <c r="F10" s="1347"/>
      <c r="G10" s="1347"/>
      <c r="H10" s="1347"/>
      <c r="I10" s="1347"/>
      <c r="J10" s="1347"/>
    </row>
    <row r="11" spans="1:10" s="258" customFormat="1" ht="30" customHeight="1">
      <c r="A11" s="1496"/>
      <c r="B11" s="4000" t="s">
        <v>234</v>
      </c>
      <c r="C11" s="4000"/>
      <c r="D11" s="4000" t="s">
        <v>355</v>
      </c>
      <c r="E11" s="4000"/>
      <c r="F11" s="4000" t="s">
        <v>236</v>
      </c>
      <c r="G11" s="4034"/>
      <c r="H11" s="4081" t="s">
        <v>2697</v>
      </c>
      <c r="I11" s="4000"/>
      <c r="J11" s="1623" t="s">
        <v>459</v>
      </c>
    </row>
    <row r="12" spans="1:10" s="258" customFormat="1" ht="17.25" customHeight="1">
      <c r="A12" s="1496">
        <v>1</v>
      </c>
      <c r="B12" s="4085"/>
      <c r="C12" s="4085"/>
      <c r="D12" s="4538"/>
      <c r="E12" s="4539"/>
      <c r="F12" s="4088"/>
      <c r="G12" s="4089"/>
      <c r="H12" s="4540"/>
      <c r="I12" s="4540"/>
      <c r="J12" s="1624"/>
    </row>
    <row r="13" spans="1:10" s="258" customFormat="1" ht="17.25" customHeight="1">
      <c r="A13" s="1496">
        <v>2</v>
      </c>
      <c r="B13" s="4085"/>
      <c r="C13" s="4085"/>
      <c r="D13" s="4538"/>
      <c r="E13" s="4539"/>
      <c r="F13" s="4088"/>
      <c r="G13" s="4089"/>
      <c r="H13" s="4540"/>
      <c r="I13" s="4540"/>
      <c r="J13" s="1624"/>
    </row>
    <row r="14" spans="1:10" s="258" customFormat="1" ht="17.25" customHeight="1">
      <c r="A14" s="1496">
        <v>3</v>
      </c>
      <c r="B14" s="4085"/>
      <c r="C14" s="4085"/>
      <c r="D14" s="4538"/>
      <c r="E14" s="4539"/>
      <c r="F14" s="4088"/>
      <c r="G14" s="4089"/>
      <c r="H14" s="4540"/>
      <c r="I14" s="4540"/>
      <c r="J14" s="1624"/>
    </row>
    <row r="15" spans="1:10" s="258" customFormat="1" ht="17.25" customHeight="1">
      <c r="A15" s="1496">
        <v>4</v>
      </c>
      <c r="B15" s="4085"/>
      <c r="C15" s="4085"/>
      <c r="D15" s="4538"/>
      <c r="E15" s="4539"/>
      <c r="F15" s="4088"/>
      <c r="G15" s="4089"/>
      <c r="H15" s="4540"/>
      <c r="I15" s="4540"/>
      <c r="J15" s="1624"/>
    </row>
    <row r="16" spans="1:10" s="258" customFormat="1" ht="17.25" customHeight="1">
      <c r="A16" s="1496">
        <v>5</v>
      </c>
      <c r="B16" s="4085"/>
      <c r="C16" s="4085"/>
      <c r="D16" s="4538"/>
      <c r="E16" s="4539"/>
      <c r="F16" s="4088"/>
      <c r="G16" s="4089"/>
      <c r="H16" s="4540"/>
      <c r="I16" s="4540"/>
      <c r="J16" s="1624"/>
    </row>
    <row r="17" spans="1:10" s="258" customFormat="1" ht="17.25" customHeight="1">
      <c r="A17" s="1496">
        <v>6</v>
      </c>
      <c r="B17" s="4085"/>
      <c r="C17" s="4085"/>
      <c r="D17" s="4538"/>
      <c r="E17" s="4539"/>
      <c r="F17" s="4088"/>
      <c r="G17" s="4089"/>
      <c r="H17" s="4540"/>
      <c r="I17" s="4540"/>
      <c r="J17" s="1624"/>
    </row>
    <row r="18" spans="1:10" s="258" customFormat="1" ht="17.25" customHeight="1">
      <c r="A18" s="1496">
        <v>7</v>
      </c>
      <c r="B18" s="4085"/>
      <c r="C18" s="4085"/>
      <c r="D18" s="4538"/>
      <c r="E18" s="4539"/>
      <c r="F18" s="4088"/>
      <c r="G18" s="4089"/>
      <c r="H18" s="4540"/>
      <c r="I18" s="4540"/>
      <c r="J18" s="1624"/>
    </row>
    <row r="19" spans="1:10" s="258" customFormat="1" ht="17.25" customHeight="1">
      <c r="A19" s="1496">
        <v>8</v>
      </c>
      <c r="B19" s="4085"/>
      <c r="C19" s="4085"/>
      <c r="D19" s="4538"/>
      <c r="E19" s="4539"/>
      <c r="F19" s="4088"/>
      <c r="G19" s="4089"/>
      <c r="H19" s="4540"/>
      <c r="I19" s="4540"/>
      <c r="J19" s="1624"/>
    </row>
    <row r="20" spans="1:10" s="258" customFormat="1" ht="17.25" customHeight="1">
      <c r="A20" s="1496">
        <v>9</v>
      </c>
      <c r="B20" s="4085"/>
      <c r="C20" s="4085"/>
      <c r="D20" s="4538"/>
      <c r="E20" s="4539"/>
      <c r="F20" s="4088"/>
      <c r="G20" s="4089"/>
      <c r="H20" s="4540"/>
      <c r="I20" s="4540"/>
      <c r="J20" s="1624"/>
    </row>
    <row r="21" spans="1:10" s="258" customFormat="1" ht="17.25" customHeight="1">
      <c r="A21" s="1496">
        <v>10</v>
      </c>
      <c r="B21" s="4085"/>
      <c r="C21" s="4085"/>
      <c r="D21" s="4538"/>
      <c r="E21" s="4539"/>
      <c r="F21" s="4088"/>
      <c r="G21" s="4089"/>
      <c r="H21" s="4540"/>
      <c r="I21" s="4540"/>
      <c r="J21" s="1624"/>
    </row>
    <row r="22" spans="1:10" s="258" customFormat="1" ht="17.25" customHeight="1">
      <c r="A22" s="1496">
        <v>11</v>
      </c>
      <c r="B22" s="4085"/>
      <c r="C22" s="4085"/>
      <c r="D22" s="4538"/>
      <c r="E22" s="4539"/>
      <c r="F22" s="4088"/>
      <c r="G22" s="4089"/>
      <c r="H22" s="4540"/>
      <c r="I22" s="4540"/>
      <c r="J22" s="1624"/>
    </row>
    <row r="23" spans="1:10" s="258" customFormat="1" ht="17.25" customHeight="1">
      <c r="A23" s="1496">
        <v>12</v>
      </c>
      <c r="B23" s="4085"/>
      <c r="C23" s="4085"/>
      <c r="D23" s="4538"/>
      <c r="E23" s="4539"/>
      <c r="F23" s="4088"/>
      <c r="G23" s="4089"/>
      <c r="H23" s="4540"/>
      <c r="I23" s="4540"/>
      <c r="J23" s="1624"/>
    </row>
    <row r="24" spans="1:10" s="258" customFormat="1" ht="17.25" customHeight="1">
      <c r="A24" s="1496">
        <v>13</v>
      </c>
      <c r="B24" s="4085"/>
      <c r="C24" s="4085"/>
      <c r="D24" s="4538"/>
      <c r="E24" s="4539"/>
      <c r="F24" s="4088"/>
      <c r="G24" s="4089"/>
      <c r="H24" s="4540"/>
      <c r="I24" s="4540"/>
      <c r="J24" s="1624"/>
    </row>
    <row r="25" spans="1:10" s="258" customFormat="1" ht="17.25" customHeight="1">
      <c r="A25" s="1496">
        <v>14</v>
      </c>
      <c r="B25" s="4085"/>
      <c r="C25" s="4085"/>
      <c r="D25" s="4538"/>
      <c r="E25" s="4539"/>
      <c r="F25" s="4088"/>
      <c r="G25" s="4089"/>
      <c r="H25" s="4540"/>
      <c r="I25" s="4540"/>
      <c r="J25" s="1624"/>
    </row>
    <row r="26" spans="1:10" s="258" customFormat="1" ht="17.25" customHeight="1">
      <c r="A26" s="1496">
        <v>15</v>
      </c>
      <c r="B26" s="4085"/>
      <c r="C26" s="4085"/>
      <c r="D26" s="4538"/>
      <c r="E26" s="4539"/>
      <c r="F26" s="4088"/>
      <c r="G26" s="4089"/>
      <c r="H26" s="4540"/>
      <c r="I26" s="4540"/>
      <c r="J26" s="1624"/>
    </row>
    <row r="27" spans="1:10" s="258" customFormat="1" ht="17.25" customHeight="1">
      <c r="A27" s="1496">
        <v>16</v>
      </c>
      <c r="B27" s="4085"/>
      <c r="C27" s="4085"/>
      <c r="D27" s="4538"/>
      <c r="E27" s="4539"/>
      <c r="F27" s="4088"/>
      <c r="G27" s="4089"/>
      <c r="H27" s="4540"/>
      <c r="I27" s="4540"/>
      <c r="J27" s="1624"/>
    </row>
    <row r="28" spans="1:10" s="258" customFormat="1" ht="17.25" customHeight="1">
      <c r="A28" s="1496">
        <v>17</v>
      </c>
      <c r="B28" s="4085"/>
      <c r="C28" s="4085"/>
      <c r="D28" s="4538"/>
      <c r="E28" s="4539"/>
      <c r="F28" s="4088"/>
      <c r="G28" s="4089"/>
      <c r="H28" s="4540"/>
      <c r="I28" s="4540"/>
      <c r="J28" s="1624"/>
    </row>
    <row r="29" spans="1:10" s="258" customFormat="1" ht="17.25" customHeight="1">
      <c r="A29" s="1496">
        <v>18</v>
      </c>
      <c r="B29" s="4085"/>
      <c r="C29" s="4085"/>
      <c r="D29" s="4538"/>
      <c r="E29" s="4539"/>
      <c r="F29" s="4088"/>
      <c r="G29" s="4089"/>
      <c r="H29" s="4540"/>
      <c r="I29" s="4540"/>
      <c r="J29" s="1624"/>
    </row>
    <row r="30" spans="1:10" s="258" customFormat="1" ht="17.25" customHeight="1">
      <c r="A30" s="1496">
        <v>19</v>
      </c>
      <c r="B30" s="4085"/>
      <c r="C30" s="4085"/>
      <c r="D30" s="4538"/>
      <c r="E30" s="4539"/>
      <c r="F30" s="4088"/>
      <c r="G30" s="4089"/>
      <c r="H30" s="4540"/>
      <c r="I30" s="4540"/>
      <c r="J30" s="1624"/>
    </row>
    <row r="31" spans="1:10" s="258" customFormat="1" ht="17.25" customHeight="1">
      <c r="A31" s="1496">
        <v>20</v>
      </c>
      <c r="B31" s="4085"/>
      <c r="C31" s="4085"/>
      <c r="D31" s="4538"/>
      <c r="E31" s="4539"/>
      <c r="F31" s="4088"/>
      <c r="G31" s="4089"/>
      <c r="H31" s="4540"/>
      <c r="I31" s="4540"/>
      <c r="J31" s="1624"/>
    </row>
    <row r="32" spans="1:10" s="258" customFormat="1" ht="17.25" customHeight="1">
      <c r="A32" s="1496">
        <v>21</v>
      </c>
      <c r="B32" s="4085"/>
      <c r="C32" s="4085"/>
      <c r="D32" s="4538"/>
      <c r="E32" s="4539"/>
      <c r="F32" s="4088"/>
      <c r="G32" s="4089"/>
      <c r="H32" s="4540"/>
      <c r="I32" s="4540"/>
      <c r="J32" s="1624"/>
    </row>
    <row r="33" spans="1:10" s="258" customFormat="1" ht="17.25" customHeight="1">
      <c r="A33" s="1496">
        <v>22</v>
      </c>
      <c r="B33" s="4085"/>
      <c r="C33" s="4085"/>
      <c r="D33" s="4538"/>
      <c r="E33" s="4539"/>
      <c r="F33" s="4088"/>
      <c r="G33" s="4089"/>
      <c r="H33" s="4540"/>
      <c r="I33" s="4540"/>
      <c r="J33" s="1624"/>
    </row>
    <row r="34" spans="1:10" s="258" customFormat="1" ht="17.25" customHeight="1">
      <c r="A34" s="1496">
        <v>23</v>
      </c>
      <c r="B34" s="4085"/>
      <c r="C34" s="4085"/>
      <c r="D34" s="4538"/>
      <c r="E34" s="4539"/>
      <c r="F34" s="4088"/>
      <c r="G34" s="4089"/>
      <c r="H34" s="4540"/>
      <c r="I34" s="4540"/>
      <c r="J34" s="1624"/>
    </row>
    <row r="35" spans="1:10" s="258" customFormat="1" ht="17.25" customHeight="1">
      <c r="A35" s="1496">
        <v>24</v>
      </c>
      <c r="B35" s="4085"/>
      <c r="C35" s="4085"/>
      <c r="D35" s="4538"/>
      <c r="E35" s="4539"/>
      <c r="F35" s="4088"/>
      <c r="G35" s="4089"/>
      <c r="H35" s="4540"/>
      <c r="I35" s="4540"/>
      <c r="J35" s="1624"/>
    </row>
    <row r="36" spans="1:10" s="258" customFormat="1" ht="17.25" customHeight="1">
      <c r="A36" s="1496">
        <v>25</v>
      </c>
      <c r="B36" s="4085"/>
      <c r="C36" s="4085"/>
      <c r="D36" s="4538"/>
      <c r="E36" s="4539"/>
      <c r="F36" s="4088"/>
      <c r="G36" s="4089"/>
      <c r="H36" s="4540"/>
      <c r="I36" s="4540"/>
      <c r="J36" s="1624"/>
    </row>
    <row r="37" spans="1:10" s="258" customFormat="1" ht="17.25" customHeight="1">
      <c r="A37" s="1496">
        <v>26</v>
      </c>
      <c r="B37" s="4085"/>
      <c r="C37" s="4085"/>
      <c r="D37" s="4538"/>
      <c r="E37" s="4539"/>
      <c r="F37" s="4088"/>
      <c r="G37" s="4089"/>
      <c r="H37" s="4540"/>
      <c r="I37" s="4540"/>
      <c r="J37" s="1624"/>
    </row>
    <row r="38" spans="1:10" s="258" customFormat="1" ht="17.25" customHeight="1">
      <c r="A38" s="1496">
        <v>27</v>
      </c>
      <c r="B38" s="4085"/>
      <c r="C38" s="4085"/>
      <c r="D38" s="4538"/>
      <c r="E38" s="4539"/>
      <c r="F38" s="4088"/>
      <c r="G38" s="4089"/>
      <c r="H38" s="4540"/>
      <c r="I38" s="4540"/>
      <c r="J38" s="1624"/>
    </row>
    <row r="39" spans="1:10" s="258" customFormat="1" ht="17.25" customHeight="1">
      <c r="A39" s="1496">
        <v>28</v>
      </c>
      <c r="B39" s="4085"/>
      <c r="C39" s="4085"/>
      <c r="D39" s="4538"/>
      <c r="E39" s="4539"/>
      <c r="F39" s="4088"/>
      <c r="G39" s="4089"/>
      <c r="H39" s="4540"/>
      <c r="I39" s="4540"/>
      <c r="J39" s="1624"/>
    </row>
    <row r="40" spans="1:10" s="258" customFormat="1" ht="17.25" customHeight="1">
      <c r="A40" s="1496">
        <v>29</v>
      </c>
      <c r="B40" s="4085"/>
      <c r="C40" s="4085"/>
      <c r="D40" s="4538"/>
      <c r="E40" s="4539"/>
      <c r="F40" s="4088"/>
      <c r="G40" s="4089"/>
      <c r="H40" s="4540"/>
      <c r="I40" s="4540"/>
      <c r="J40" s="1624"/>
    </row>
    <row r="41" spans="1:10" s="258" customFormat="1" ht="17.25" customHeight="1">
      <c r="A41" s="1496">
        <v>30</v>
      </c>
      <c r="B41" s="4085"/>
      <c r="C41" s="4085"/>
      <c r="D41" s="4541"/>
      <c r="E41" s="4542"/>
      <c r="F41" s="4088"/>
      <c r="G41" s="4089"/>
      <c r="H41" s="4540"/>
      <c r="I41" s="4540"/>
      <c r="J41" s="1624"/>
    </row>
    <row r="42" spans="1:10" ht="23.25" customHeight="1">
      <c r="A42" s="4083" t="s">
        <v>2698</v>
      </c>
      <c r="B42" s="4094"/>
      <c r="C42" s="4094"/>
      <c r="D42" s="4094"/>
      <c r="E42" s="4094"/>
      <c r="F42" s="4094"/>
      <c r="G42" s="4094"/>
      <c r="H42" s="4094"/>
      <c r="I42" s="4094"/>
      <c r="J42" s="4094"/>
    </row>
    <row r="43" spans="1:10" ht="23.25" customHeight="1">
      <c r="A43" s="4094"/>
      <c r="B43" s="4094"/>
      <c r="C43" s="4094"/>
      <c r="D43" s="4094"/>
      <c r="E43" s="4094"/>
      <c r="F43" s="4094"/>
      <c r="G43" s="4094"/>
      <c r="H43" s="4094"/>
      <c r="I43" s="4094"/>
      <c r="J43" s="4094"/>
    </row>
  </sheetData>
  <mergeCells count="141">
    <mergeCell ref="B41:C41"/>
    <mergeCell ref="D41:E41"/>
    <mergeCell ref="F41:G41"/>
    <mergeCell ref="H41:I41"/>
    <mergeCell ref="A42:J43"/>
    <mergeCell ref="B39:C39"/>
    <mergeCell ref="D39:E39"/>
    <mergeCell ref="F39:G39"/>
    <mergeCell ref="H39:I39"/>
    <mergeCell ref="B40:C40"/>
    <mergeCell ref="D40:E40"/>
    <mergeCell ref="F40:G40"/>
    <mergeCell ref="H40: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A6:C6"/>
    <mergeCell ref="D6:E6"/>
    <mergeCell ref="G6:H8"/>
    <mergeCell ref="I6:J8"/>
    <mergeCell ref="A7:C7"/>
    <mergeCell ref="D7:E7"/>
    <mergeCell ref="A8:C8"/>
    <mergeCell ref="D8:E8"/>
    <mergeCell ref="G2:J2"/>
    <mergeCell ref="A3:J3"/>
    <mergeCell ref="A4:C4"/>
    <mergeCell ref="D4:E4"/>
    <mergeCell ref="A2:D2"/>
    <mergeCell ref="G4:H4"/>
    <mergeCell ref="I4:J4"/>
    <mergeCell ref="A5:J5"/>
  </mergeCells>
  <phoneticPr fontId="7"/>
  <dataValidations count="5">
    <dataValidation type="date" imeMode="on" operator="lessThanOrEqual" allowBlank="1" showInputMessage="1" showErrorMessage="1" errorTitle="注意！" error="就職日は就労定着支援利用日より同じか小さくなります。" sqref="D12:E41" xr:uid="{00000000-0002-0000-4B00-000000000000}">
      <formula1>H12</formula1>
    </dataValidation>
    <dataValidation type="date" allowBlank="1" showInputMessage="1" showErrorMessage="1" sqref="H12:I37" xr:uid="{00000000-0002-0000-4B00-000001000000}">
      <formula1>K11</formula1>
      <formula2>L11</formula2>
    </dataValidation>
    <dataValidation type="date" imeMode="on" allowBlank="1" showInputMessage="1" showErrorMessage="1" sqref="H38:I41" xr:uid="{00000000-0002-0000-4B00-000002000000}">
      <formula1>K8</formula1>
      <formula2>L8</formula2>
    </dataValidation>
    <dataValidation type="list" imeMode="on" allowBlank="1" showInputMessage="1" showErrorMessage="1" sqref="J12:J41" xr:uid="{00000000-0002-0000-4B00-000003000000}">
      <formula1>"継続,離職"</formula1>
    </dataValidation>
    <dataValidation imeMode="on" allowBlank="1" showInputMessage="1" showErrorMessage="1" sqref="B12:C41 F12:G41" xr:uid="{00000000-0002-0000-4B00-000004000000}"/>
  </dataValidations>
  <hyperlinks>
    <hyperlink ref="A1" location="目次!A1" display="目次へ" xr:uid="{00000000-0004-0000-4B00-000000000000}"/>
  </hyperlinks>
  <pageMargins left="0.7" right="0.7" top="0.75" bottom="0.75" header="0.3" footer="0.3"/>
  <pageSetup paperSize="9" scale="98" orientation="portrait" r:id="rId1"/>
  <legacy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0000"/>
  </sheetPr>
  <dimension ref="A1:I43"/>
  <sheetViews>
    <sheetView showGridLines="0" view="pageBreakPreview" topLeftCell="A7" zoomScale="110" zoomScaleNormal="100" zoomScaleSheetLayoutView="110" workbookViewId="0">
      <selection activeCell="K34" sqref="K34"/>
    </sheetView>
  </sheetViews>
  <sheetFormatPr defaultRowHeight="13"/>
  <cols>
    <col min="1" max="1" width="5.26953125" style="241" customWidth="1"/>
    <col min="2" max="9" width="10.453125" style="241" customWidth="1"/>
    <col min="10" max="256" width="9" style="241"/>
    <col min="257" max="257" width="5.26953125" style="241" customWidth="1"/>
    <col min="258" max="265" width="10.453125" style="241" customWidth="1"/>
    <col min="266" max="512" width="9" style="241"/>
    <col min="513" max="513" width="5.26953125" style="241" customWidth="1"/>
    <col min="514" max="521" width="10.453125" style="241" customWidth="1"/>
    <col min="522" max="768" width="9" style="241"/>
    <col min="769" max="769" width="5.26953125" style="241" customWidth="1"/>
    <col min="770" max="777" width="10.453125" style="241" customWidth="1"/>
    <col min="778" max="1024" width="9" style="241"/>
    <col min="1025" max="1025" width="5.26953125" style="241" customWidth="1"/>
    <col min="1026" max="1033" width="10.453125" style="241" customWidth="1"/>
    <col min="1034" max="1280" width="9" style="241"/>
    <col min="1281" max="1281" width="5.26953125" style="241" customWidth="1"/>
    <col min="1282" max="1289" width="10.453125" style="241" customWidth="1"/>
    <col min="1290" max="1536" width="9" style="241"/>
    <col min="1537" max="1537" width="5.26953125" style="241" customWidth="1"/>
    <col min="1538" max="1545" width="10.453125" style="241" customWidth="1"/>
    <col min="1546" max="1792" width="9" style="241"/>
    <col min="1793" max="1793" width="5.26953125" style="241" customWidth="1"/>
    <col min="1794" max="1801" width="10.453125" style="241" customWidth="1"/>
    <col min="1802" max="2048" width="9" style="241"/>
    <col min="2049" max="2049" width="5.26953125" style="241" customWidth="1"/>
    <col min="2050" max="2057" width="10.453125" style="241" customWidth="1"/>
    <col min="2058" max="2304" width="9" style="241"/>
    <col min="2305" max="2305" width="5.26953125" style="241" customWidth="1"/>
    <col min="2306" max="2313" width="10.453125" style="241" customWidth="1"/>
    <col min="2314" max="2560" width="9" style="241"/>
    <col min="2561" max="2561" width="5.26953125" style="241" customWidth="1"/>
    <col min="2562" max="2569" width="10.453125" style="241" customWidth="1"/>
    <col min="2570" max="2816" width="9" style="241"/>
    <col min="2817" max="2817" width="5.26953125" style="241" customWidth="1"/>
    <col min="2818" max="2825" width="10.453125" style="241" customWidth="1"/>
    <col min="2826" max="3072" width="9" style="241"/>
    <col min="3073" max="3073" width="5.26953125" style="241" customWidth="1"/>
    <col min="3074" max="3081" width="10.453125" style="241" customWidth="1"/>
    <col min="3082" max="3328" width="9" style="241"/>
    <col min="3329" max="3329" width="5.26953125" style="241" customWidth="1"/>
    <col min="3330" max="3337" width="10.453125" style="241" customWidth="1"/>
    <col min="3338" max="3584" width="9" style="241"/>
    <col min="3585" max="3585" width="5.26953125" style="241" customWidth="1"/>
    <col min="3586" max="3593" width="10.453125" style="241" customWidth="1"/>
    <col min="3594" max="3840" width="9" style="241"/>
    <col min="3841" max="3841" width="5.26953125" style="241" customWidth="1"/>
    <col min="3842" max="3849" width="10.453125" style="241" customWidth="1"/>
    <col min="3850" max="4096" width="9" style="241"/>
    <col min="4097" max="4097" width="5.26953125" style="241" customWidth="1"/>
    <col min="4098" max="4105" width="10.453125" style="241" customWidth="1"/>
    <col min="4106" max="4352" width="9" style="241"/>
    <col min="4353" max="4353" width="5.26953125" style="241" customWidth="1"/>
    <col min="4354" max="4361" width="10.453125" style="241" customWidth="1"/>
    <col min="4362" max="4608" width="9" style="241"/>
    <col min="4609" max="4609" width="5.26953125" style="241" customWidth="1"/>
    <col min="4610" max="4617" width="10.453125" style="241" customWidth="1"/>
    <col min="4618" max="4864" width="9" style="241"/>
    <col min="4865" max="4865" width="5.26953125" style="241" customWidth="1"/>
    <col min="4866" max="4873" width="10.453125" style="241" customWidth="1"/>
    <col min="4874" max="5120" width="9" style="241"/>
    <col min="5121" max="5121" width="5.26953125" style="241" customWidth="1"/>
    <col min="5122" max="5129" width="10.453125" style="241" customWidth="1"/>
    <col min="5130" max="5376" width="9" style="241"/>
    <col min="5377" max="5377" width="5.26953125" style="241" customWidth="1"/>
    <col min="5378" max="5385" width="10.453125" style="241" customWidth="1"/>
    <col min="5386" max="5632" width="9" style="241"/>
    <col min="5633" max="5633" width="5.26953125" style="241" customWidth="1"/>
    <col min="5634" max="5641" width="10.453125" style="241" customWidth="1"/>
    <col min="5642" max="5888" width="9" style="241"/>
    <col min="5889" max="5889" width="5.26953125" style="241" customWidth="1"/>
    <col min="5890" max="5897" width="10.453125" style="241" customWidth="1"/>
    <col min="5898" max="6144" width="9" style="241"/>
    <col min="6145" max="6145" width="5.26953125" style="241" customWidth="1"/>
    <col min="6146" max="6153" width="10.453125" style="241" customWidth="1"/>
    <col min="6154" max="6400" width="9" style="241"/>
    <col min="6401" max="6401" width="5.26953125" style="241" customWidth="1"/>
    <col min="6402" max="6409" width="10.453125" style="241" customWidth="1"/>
    <col min="6410" max="6656" width="9" style="241"/>
    <col min="6657" max="6657" width="5.26953125" style="241" customWidth="1"/>
    <col min="6658" max="6665" width="10.453125" style="241" customWidth="1"/>
    <col min="6666" max="6912" width="9" style="241"/>
    <col min="6913" max="6913" width="5.26953125" style="241" customWidth="1"/>
    <col min="6914" max="6921" width="10.453125" style="241" customWidth="1"/>
    <col min="6922" max="7168" width="9" style="241"/>
    <col min="7169" max="7169" width="5.26953125" style="241" customWidth="1"/>
    <col min="7170" max="7177" width="10.453125" style="241" customWidth="1"/>
    <col min="7178" max="7424" width="9" style="241"/>
    <col min="7425" max="7425" width="5.26953125" style="241" customWidth="1"/>
    <col min="7426" max="7433" width="10.453125" style="241" customWidth="1"/>
    <col min="7434" max="7680" width="9" style="241"/>
    <col min="7681" max="7681" width="5.26953125" style="241" customWidth="1"/>
    <col min="7682" max="7689" width="10.453125" style="241" customWidth="1"/>
    <col min="7690" max="7936" width="9" style="241"/>
    <col min="7937" max="7937" width="5.26953125" style="241" customWidth="1"/>
    <col min="7938" max="7945" width="10.453125" style="241" customWidth="1"/>
    <col min="7946" max="8192" width="9" style="241"/>
    <col min="8193" max="8193" width="5.26953125" style="241" customWidth="1"/>
    <col min="8194" max="8201" width="10.453125" style="241" customWidth="1"/>
    <col min="8202" max="8448" width="9" style="241"/>
    <col min="8449" max="8449" width="5.26953125" style="241" customWidth="1"/>
    <col min="8450" max="8457" width="10.453125" style="241" customWidth="1"/>
    <col min="8458" max="8704" width="9" style="241"/>
    <col min="8705" max="8705" width="5.26953125" style="241" customWidth="1"/>
    <col min="8706" max="8713" width="10.453125" style="241" customWidth="1"/>
    <col min="8714" max="8960" width="9" style="241"/>
    <col min="8961" max="8961" width="5.26953125" style="241" customWidth="1"/>
    <col min="8962" max="8969" width="10.453125" style="241" customWidth="1"/>
    <col min="8970" max="9216" width="9" style="241"/>
    <col min="9217" max="9217" width="5.26953125" style="241" customWidth="1"/>
    <col min="9218" max="9225" width="10.453125" style="241" customWidth="1"/>
    <col min="9226" max="9472" width="9" style="241"/>
    <col min="9473" max="9473" width="5.26953125" style="241" customWidth="1"/>
    <col min="9474" max="9481" width="10.453125" style="241" customWidth="1"/>
    <col min="9482" max="9728" width="9" style="241"/>
    <col min="9729" max="9729" width="5.26953125" style="241" customWidth="1"/>
    <col min="9730" max="9737" width="10.453125" style="241" customWidth="1"/>
    <col min="9738" max="9984" width="9" style="241"/>
    <col min="9985" max="9985" width="5.26953125" style="241" customWidth="1"/>
    <col min="9986" max="9993" width="10.453125" style="241" customWidth="1"/>
    <col min="9994" max="10240" width="9" style="241"/>
    <col min="10241" max="10241" width="5.26953125" style="241" customWidth="1"/>
    <col min="10242" max="10249" width="10.453125" style="241" customWidth="1"/>
    <col min="10250" max="10496" width="9" style="241"/>
    <col min="10497" max="10497" width="5.26953125" style="241" customWidth="1"/>
    <col min="10498" max="10505" width="10.453125" style="241" customWidth="1"/>
    <col min="10506" max="10752" width="9" style="241"/>
    <col min="10753" max="10753" width="5.26953125" style="241" customWidth="1"/>
    <col min="10754" max="10761" width="10.453125" style="241" customWidth="1"/>
    <col min="10762" max="11008" width="9" style="241"/>
    <col min="11009" max="11009" width="5.26953125" style="241" customWidth="1"/>
    <col min="11010" max="11017" width="10.453125" style="241" customWidth="1"/>
    <col min="11018" max="11264" width="9" style="241"/>
    <col min="11265" max="11265" width="5.26953125" style="241" customWidth="1"/>
    <col min="11266" max="11273" width="10.453125" style="241" customWidth="1"/>
    <col min="11274" max="11520" width="9" style="241"/>
    <col min="11521" max="11521" width="5.26953125" style="241" customWidth="1"/>
    <col min="11522" max="11529" width="10.453125" style="241" customWidth="1"/>
    <col min="11530" max="11776" width="9" style="241"/>
    <col min="11777" max="11777" width="5.26953125" style="241" customWidth="1"/>
    <col min="11778" max="11785" width="10.453125" style="241" customWidth="1"/>
    <col min="11786" max="12032" width="9" style="241"/>
    <col min="12033" max="12033" width="5.26953125" style="241" customWidth="1"/>
    <col min="12034" max="12041" width="10.453125" style="241" customWidth="1"/>
    <col min="12042" max="12288" width="9" style="241"/>
    <col min="12289" max="12289" width="5.26953125" style="241" customWidth="1"/>
    <col min="12290" max="12297" width="10.453125" style="241" customWidth="1"/>
    <col min="12298" max="12544" width="9" style="241"/>
    <col min="12545" max="12545" width="5.26953125" style="241" customWidth="1"/>
    <col min="12546" max="12553" width="10.453125" style="241" customWidth="1"/>
    <col min="12554" max="12800" width="9" style="241"/>
    <col min="12801" max="12801" width="5.26953125" style="241" customWidth="1"/>
    <col min="12802" max="12809" width="10.453125" style="241" customWidth="1"/>
    <col min="12810" max="13056" width="9" style="241"/>
    <col min="13057" max="13057" width="5.26953125" style="241" customWidth="1"/>
    <col min="13058" max="13065" width="10.453125" style="241" customWidth="1"/>
    <col min="13066" max="13312" width="9" style="241"/>
    <col min="13313" max="13313" width="5.26953125" style="241" customWidth="1"/>
    <col min="13314" max="13321" width="10.453125" style="241" customWidth="1"/>
    <col min="13322" max="13568" width="9" style="241"/>
    <col min="13569" max="13569" width="5.26953125" style="241" customWidth="1"/>
    <col min="13570" max="13577" width="10.453125" style="241" customWidth="1"/>
    <col min="13578" max="13824" width="9" style="241"/>
    <col min="13825" max="13825" width="5.26953125" style="241" customWidth="1"/>
    <col min="13826" max="13833" width="10.453125" style="241" customWidth="1"/>
    <col min="13834" max="14080" width="9" style="241"/>
    <col min="14081" max="14081" width="5.26953125" style="241" customWidth="1"/>
    <col min="14082" max="14089" width="10.453125" style="241" customWidth="1"/>
    <col min="14090" max="14336" width="9" style="241"/>
    <col min="14337" max="14337" width="5.26953125" style="241" customWidth="1"/>
    <col min="14338" max="14345" width="10.453125" style="241" customWidth="1"/>
    <col min="14346" max="14592" width="9" style="241"/>
    <col min="14593" max="14593" width="5.26953125" style="241" customWidth="1"/>
    <col min="14594" max="14601" width="10.453125" style="241" customWidth="1"/>
    <col min="14602" max="14848" width="9" style="241"/>
    <col min="14849" max="14849" width="5.26953125" style="241" customWidth="1"/>
    <col min="14850" max="14857" width="10.453125" style="241" customWidth="1"/>
    <col min="14858" max="15104" width="9" style="241"/>
    <col min="15105" max="15105" width="5.26953125" style="241" customWidth="1"/>
    <col min="15106" max="15113" width="10.453125" style="241" customWidth="1"/>
    <col min="15114" max="15360" width="9" style="241"/>
    <col min="15361" max="15361" width="5.26953125" style="241" customWidth="1"/>
    <col min="15362" max="15369" width="10.453125" style="241" customWidth="1"/>
    <col min="15370" max="15616" width="9" style="241"/>
    <col min="15617" max="15617" width="5.26953125" style="241" customWidth="1"/>
    <col min="15618" max="15625" width="10.453125" style="241" customWidth="1"/>
    <col min="15626" max="15872" width="9" style="241"/>
    <col min="15873" max="15873" width="5.26953125" style="241" customWidth="1"/>
    <col min="15874" max="15881" width="10.453125" style="241" customWidth="1"/>
    <col min="15882" max="16128" width="9" style="241"/>
    <col min="16129" max="16129" width="5.26953125" style="241" customWidth="1"/>
    <col min="16130" max="16137" width="10.453125" style="241" customWidth="1"/>
    <col min="16138" max="16384" width="9" style="241"/>
  </cols>
  <sheetData>
    <row r="1" spans="1:9">
      <c r="A1" s="332" t="s">
        <v>840</v>
      </c>
    </row>
    <row r="2" spans="1:9" ht="27.75" customHeight="1">
      <c r="A2" s="4535" t="s">
        <v>1126</v>
      </c>
      <c r="B2" s="4535"/>
      <c r="C2" s="4535"/>
      <c r="D2" s="4535"/>
      <c r="G2" s="4461" t="s">
        <v>513</v>
      </c>
      <c r="H2" s="4461"/>
      <c r="I2" s="4461"/>
    </row>
    <row r="3" spans="1:9" ht="84.75" customHeight="1">
      <c r="A3" s="4543" t="s">
        <v>460</v>
      </c>
      <c r="B3" s="4377"/>
      <c r="C3" s="4377"/>
      <c r="D3" s="4377"/>
      <c r="E3" s="4377"/>
      <c r="F3" s="4377"/>
      <c r="G3" s="4377"/>
      <c r="H3" s="4377"/>
      <c r="I3" s="4377"/>
    </row>
    <row r="4" spans="1:9" ht="15.75" customHeight="1">
      <c r="A4" s="4461"/>
      <c r="B4" s="4461"/>
      <c r="C4" s="4461"/>
      <c r="D4" s="4461"/>
      <c r="E4" s="4461"/>
    </row>
    <row r="5" spans="1:9" ht="15.75" customHeight="1" thickBot="1">
      <c r="A5" s="4544"/>
      <c r="B5" s="4544"/>
      <c r="C5" s="4544"/>
      <c r="D5" s="4545"/>
      <c r="E5" s="4461"/>
      <c r="F5" s="242"/>
    </row>
    <row r="6" spans="1:9" ht="17.25" customHeight="1">
      <c r="A6" s="4544"/>
      <c r="B6" s="4544"/>
      <c r="C6" s="4544"/>
      <c r="D6" s="279"/>
      <c r="E6" s="4546" t="s">
        <v>461</v>
      </c>
      <c r="F6" s="4547"/>
      <c r="G6" s="4552"/>
      <c r="H6" s="4456"/>
      <c r="I6" s="280"/>
    </row>
    <row r="7" spans="1:9" ht="17.25" customHeight="1">
      <c r="A7" s="4544"/>
      <c r="B7" s="4544"/>
      <c r="C7" s="4544"/>
      <c r="D7" s="279"/>
      <c r="E7" s="4548"/>
      <c r="F7" s="4549"/>
      <c r="G7" s="4553"/>
      <c r="H7" s="4554"/>
      <c r="I7" s="280"/>
    </row>
    <row r="8" spans="1:9" ht="17.25" customHeight="1" thickBot="1">
      <c r="A8" s="4544"/>
      <c r="B8" s="4544"/>
      <c r="C8" s="4544"/>
      <c r="D8" s="279"/>
      <c r="E8" s="4550"/>
      <c r="F8" s="4551"/>
      <c r="G8" s="4555"/>
      <c r="H8" s="4458"/>
      <c r="I8" s="280"/>
    </row>
    <row r="9" spans="1:9" ht="15.75" customHeight="1"/>
    <row r="10" spans="1:9" ht="15.75" customHeight="1">
      <c r="A10" s="258" t="s">
        <v>462</v>
      </c>
      <c r="B10" s="258"/>
      <c r="C10" s="258"/>
      <c r="D10" s="258"/>
      <c r="E10" s="258"/>
      <c r="F10" s="258"/>
      <c r="G10" s="258"/>
      <c r="H10" s="258"/>
      <c r="I10" s="258"/>
    </row>
    <row r="11" spans="1:9" s="258" customFormat="1" ht="30" customHeight="1">
      <c r="A11" s="259"/>
      <c r="B11" s="4556" t="s">
        <v>234</v>
      </c>
      <c r="C11" s="4556"/>
      <c r="D11" s="4556" t="s">
        <v>760</v>
      </c>
      <c r="E11" s="4556"/>
      <c r="F11" s="4556" t="s">
        <v>236</v>
      </c>
      <c r="G11" s="4557"/>
      <c r="H11" s="4558" t="s">
        <v>463</v>
      </c>
      <c r="I11" s="4556"/>
    </row>
    <row r="12" spans="1:9" s="258" customFormat="1" ht="17.25" customHeight="1">
      <c r="A12" s="259">
        <v>1</v>
      </c>
      <c r="B12" s="4556"/>
      <c r="C12" s="4556"/>
      <c r="D12" s="4564"/>
      <c r="E12" s="4045"/>
      <c r="F12" s="4556"/>
      <c r="G12" s="4557"/>
      <c r="H12" s="4563"/>
      <c r="I12" s="4563"/>
    </row>
    <row r="13" spans="1:9" s="258" customFormat="1" ht="17.25" customHeight="1">
      <c r="A13" s="259">
        <v>2</v>
      </c>
      <c r="B13" s="4556"/>
      <c r="C13" s="4556"/>
      <c r="D13" s="4564"/>
      <c r="E13" s="4045"/>
      <c r="F13" s="4556"/>
      <c r="G13" s="4557"/>
      <c r="H13" s="4563"/>
      <c r="I13" s="4563"/>
    </row>
    <row r="14" spans="1:9" s="258" customFormat="1" ht="17.25" customHeight="1">
      <c r="A14" s="259">
        <v>3</v>
      </c>
      <c r="B14" s="4557"/>
      <c r="C14" s="4559"/>
      <c r="D14" s="4560"/>
      <c r="E14" s="4561"/>
      <c r="F14" s="4557"/>
      <c r="G14" s="4562"/>
      <c r="H14" s="4563"/>
      <c r="I14" s="4563"/>
    </row>
    <row r="15" spans="1:9" s="258" customFormat="1" ht="17.25" customHeight="1">
      <c r="A15" s="259">
        <v>4</v>
      </c>
      <c r="B15" s="4557"/>
      <c r="C15" s="4559"/>
      <c r="D15" s="4560"/>
      <c r="E15" s="4561"/>
      <c r="F15" s="4557"/>
      <c r="G15" s="4562"/>
      <c r="H15" s="4563"/>
      <c r="I15" s="4563"/>
    </row>
    <row r="16" spans="1:9" s="258" customFormat="1" ht="17.25" customHeight="1">
      <c r="A16" s="259">
        <v>5</v>
      </c>
      <c r="B16" s="4557"/>
      <c r="C16" s="4559"/>
      <c r="D16" s="4560"/>
      <c r="E16" s="4561"/>
      <c r="F16" s="4557"/>
      <c r="G16" s="4562"/>
      <c r="H16" s="4563"/>
      <c r="I16" s="4563"/>
    </row>
    <row r="17" spans="1:9" s="258" customFormat="1" ht="17.25" customHeight="1">
      <c r="A17" s="259">
        <v>6</v>
      </c>
      <c r="B17" s="4557"/>
      <c r="C17" s="4559"/>
      <c r="D17" s="4560"/>
      <c r="E17" s="4561"/>
      <c r="F17" s="4557"/>
      <c r="G17" s="4562"/>
      <c r="H17" s="4563"/>
      <c r="I17" s="4563"/>
    </row>
    <row r="18" spans="1:9" s="258" customFormat="1" ht="17.25" customHeight="1">
      <c r="A18" s="259">
        <v>7</v>
      </c>
      <c r="B18" s="4556"/>
      <c r="C18" s="4556"/>
      <c r="D18" s="4556"/>
      <c r="E18" s="4556"/>
      <c r="F18" s="4556"/>
      <c r="G18" s="4557"/>
      <c r="H18" s="4556"/>
      <c r="I18" s="4556"/>
    </row>
    <row r="19" spans="1:9" s="258" customFormat="1" ht="17.25" customHeight="1">
      <c r="A19" s="259">
        <v>8</v>
      </c>
      <c r="B19" s="4556"/>
      <c r="C19" s="4556"/>
      <c r="D19" s="4556"/>
      <c r="E19" s="4556"/>
      <c r="F19" s="4556"/>
      <c r="G19" s="4557"/>
      <c r="H19" s="4556"/>
      <c r="I19" s="4556"/>
    </row>
    <row r="20" spans="1:9" s="258" customFormat="1" ht="17.25" customHeight="1">
      <c r="A20" s="259">
        <v>9</v>
      </c>
      <c r="B20" s="4556"/>
      <c r="C20" s="4556"/>
      <c r="D20" s="4556"/>
      <c r="E20" s="4556"/>
      <c r="F20" s="4556"/>
      <c r="G20" s="4557"/>
      <c r="H20" s="4556"/>
      <c r="I20" s="4556"/>
    </row>
    <row r="21" spans="1:9" s="258" customFormat="1" ht="17.25" customHeight="1">
      <c r="A21" s="259">
        <v>10</v>
      </c>
      <c r="B21" s="4556"/>
      <c r="C21" s="4556"/>
      <c r="D21" s="4556"/>
      <c r="E21" s="4556"/>
      <c r="F21" s="4556"/>
      <c r="G21" s="4557"/>
      <c r="H21" s="4556"/>
      <c r="I21" s="4556"/>
    </row>
    <row r="22" spans="1:9" s="258" customFormat="1" ht="17.25" customHeight="1">
      <c r="A22" s="259">
        <v>11</v>
      </c>
      <c r="B22" s="4557"/>
      <c r="C22" s="4559"/>
      <c r="D22" s="4560"/>
      <c r="E22" s="4561"/>
      <c r="F22" s="4556"/>
      <c r="G22" s="4557"/>
      <c r="H22" s="4563"/>
      <c r="I22" s="4563"/>
    </row>
    <row r="23" spans="1:9" s="258" customFormat="1" ht="17.25" customHeight="1">
      <c r="A23" s="259">
        <v>12</v>
      </c>
      <c r="B23" s="4556"/>
      <c r="C23" s="4556"/>
      <c r="D23" s="4564"/>
      <c r="E23" s="4045"/>
      <c r="F23" s="4556"/>
      <c r="G23" s="4557"/>
      <c r="H23" s="4563"/>
      <c r="I23" s="4563"/>
    </row>
    <row r="24" spans="1:9" s="258" customFormat="1" ht="17.25" customHeight="1">
      <c r="A24" s="259">
        <v>13</v>
      </c>
      <c r="B24" s="4557"/>
      <c r="C24" s="4559"/>
      <c r="D24" s="4560"/>
      <c r="E24" s="4561"/>
      <c r="F24" s="4557"/>
      <c r="G24" s="4562"/>
      <c r="H24" s="4563"/>
      <c r="I24" s="4563"/>
    </row>
    <row r="25" spans="1:9" s="258" customFormat="1" ht="17.25" customHeight="1">
      <c r="A25" s="259">
        <v>14</v>
      </c>
      <c r="B25" s="4556"/>
      <c r="C25" s="4556"/>
      <c r="D25" s="4564"/>
      <c r="E25" s="4045"/>
      <c r="F25" s="4556"/>
      <c r="G25" s="4557"/>
      <c r="H25" s="4563"/>
      <c r="I25" s="4563"/>
    </row>
    <row r="26" spans="1:9" s="258" customFormat="1" ht="17.25" customHeight="1">
      <c r="A26" s="259">
        <v>15</v>
      </c>
      <c r="B26" s="4556"/>
      <c r="C26" s="4556"/>
      <c r="D26" s="4560"/>
      <c r="E26" s="4559"/>
      <c r="F26" s="4556"/>
      <c r="G26" s="4557"/>
      <c r="H26" s="4563"/>
      <c r="I26" s="4563"/>
    </row>
    <row r="27" spans="1:9" s="258" customFormat="1" ht="17.25" customHeight="1">
      <c r="A27" s="259">
        <v>16</v>
      </c>
      <c r="B27" s="4556"/>
      <c r="C27" s="4556"/>
      <c r="D27" s="4563"/>
      <c r="E27" s="4556"/>
      <c r="F27" s="4556"/>
      <c r="G27" s="4557"/>
      <c r="H27" s="4563"/>
      <c r="I27" s="4563"/>
    </row>
    <row r="28" spans="1:9" s="258" customFormat="1" ht="17.25" customHeight="1">
      <c r="A28" s="259">
        <v>17</v>
      </c>
      <c r="B28" s="4556"/>
      <c r="C28" s="4556"/>
      <c r="D28" s="4556"/>
      <c r="E28" s="4556"/>
      <c r="F28" s="4556"/>
      <c r="G28" s="4557"/>
      <c r="H28" s="4563"/>
      <c r="I28" s="4563"/>
    </row>
    <row r="29" spans="1:9" s="258" customFormat="1" ht="17.25" customHeight="1">
      <c r="A29" s="259">
        <v>18</v>
      </c>
      <c r="B29" s="4556"/>
      <c r="C29" s="4556"/>
      <c r="D29" s="4556"/>
      <c r="E29" s="4556"/>
      <c r="F29" s="4556"/>
      <c r="G29" s="4557"/>
      <c r="H29" s="4563"/>
      <c r="I29" s="4563"/>
    </row>
    <row r="30" spans="1:9" s="258" customFormat="1" ht="17.25" customHeight="1">
      <c r="A30" s="259">
        <v>19</v>
      </c>
      <c r="B30" s="4556"/>
      <c r="C30" s="4556"/>
      <c r="D30" s="4556"/>
      <c r="E30" s="4556"/>
      <c r="F30" s="4556"/>
      <c r="G30" s="4557"/>
      <c r="H30" s="4563"/>
      <c r="I30" s="4563"/>
    </row>
    <row r="31" spans="1:9" s="258" customFormat="1" ht="17.25" customHeight="1">
      <c r="A31" s="259">
        <v>20</v>
      </c>
      <c r="B31" s="4556"/>
      <c r="C31" s="4556"/>
      <c r="D31" s="4556"/>
      <c r="E31" s="4556"/>
      <c r="F31" s="4556"/>
      <c r="G31" s="4557"/>
      <c r="H31" s="4563"/>
      <c r="I31" s="4563"/>
    </row>
    <row r="32" spans="1:9" s="258" customFormat="1" ht="17.25" customHeight="1">
      <c r="A32" s="259">
        <v>21</v>
      </c>
      <c r="B32" s="4556"/>
      <c r="C32" s="4556"/>
      <c r="D32" s="4565"/>
      <c r="E32" s="4566"/>
      <c r="F32" s="4556"/>
      <c r="G32" s="4557"/>
      <c r="H32" s="4563"/>
      <c r="I32" s="4563"/>
    </row>
    <row r="33" spans="1:9" s="258" customFormat="1" ht="17.25" customHeight="1">
      <c r="A33" s="259">
        <v>22</v>
      </c>
      <c r="B33" s="4556"/>
      <c r="C33" s="4556"/>
      <c r="D33" s="4565"/>
      <c r="E33" s="4566"/>
      <c r="F33" s="4556"/>
      <c r="G33" s="4557"/>
      <c r="H33" s="4563"/>
      <c r="I33" s="4563"/>
    </row>
    <row r="34" spans="1:9" s="258" customFormat="1" ht="17.25" customHeight="1">
      <c r="A34" s="259">
        <v>23</v>
      </c>
      <c r="B34" s="4556"/>
      <c r="C34" s="4556"/>
      <c r="D34" s="4565"/>
      <c r="E34" s="4566"/>
      <c r="F34" s="4556"/>
      <c r="G34" s="4557"/>
      <c r="H34" s="4563"/>
      <c r="I34" s="4563"/>
    </row>
    <row r="35" spans="1:9" s="258" customFormat="1" ht="17.25" customHeight="1">
      <c r="A35" s="259">
        <v>24</v>
      </c>
      <c r="B35" s="4556"/>
      <c r="C35" s="4556"/>
      <c r="D35" s="4565"/>
      <c r="E35" s="4566"/>
      <c r="F35" s="4556"/>
      <c r="G35" s="4557"/>
      <c r="H35" s="4563"/>
      <c r="I35" s="4563"/>
    </row>
    <row r="36" spans="1:9" s="258" customFormat="1" ht="17.25" customHeight="1">
      <c r="A36" s="259">
        <v>25</v>
      </c>
      <c r="B36" s="4556"/>
      <c r="C36" s="4556"/>
      <c r="D36" s="4565"/>
      <c r="E36" s="4566"/>
      <c r="F36" s="4556"/>
      <c r="G36" s="4557"/>
      <c r="H36" s="4563"/>
      <c r="I36" s="4563"/>
    </row>
    <row r="37" spans="1:9" s="258" customFormat="1" ht="17.25" customHeight="1">
      <c r="A37" s="259">
        <v>26</v>
      </c>
      <c r="B37" s="4556"/>
      <c r="C37" s="4556"/>
      <c r="D37" s="4556"/>
      <c r="E37" s="4556"/>
      <c r="F37" s="4556"/>
      <c r="G37" s="4557"/>
      <c r="H37" s="4563"/>
      <c r="I37" s="4563"/>
    </row>
    <row r="38" spans="1:9" s="258" customFormat="1" ht="17.25" customHeight="1">
      <c r="A38" s="259">
        <v>27</v>
      </c>
      <c r="B38" s="4556"/>
      <c r="C38" s="4556"/>
      <c r="D38" s="4556"/>
      <c r="E38" s="4556"/>
      <c r="F38" s="4556"/>
      <c r="G38" s="4557"/>
      <c r="H38" s="4563"/>
      <c r="I38" s="4563"/>
    </row>
    <row r="39" spans="1:9" s="258" customFormat="1" ht="17.25" customHeight="1">
      <c r="A39" s="259">
        <v>28</v>
      </c>
      <c r="B39" s="4556"/>
      <c r="C39" s="4556"/>
      <c r="D39" s="4556"/>
      <c r="E39" s="4556"/>
      <c r="F39" s="4556"/>
      <c r="G39" s="4557"/>
      <c r="H39" s="4563"/>
      <c r="I39" s="4563"/>
    </row>
    <row r="40" spans="1:9" s="258" customFormat="1" ht="17.25" customHeight="1">
      <c r="A40" s="259">
        <v>29</v>
      </c>
      <c r="B40" s="4556"/>
      <c r="C40" s="4556"/>
      <c r="D40" s="4556"/>
      <c r="E40" s="4556"/>
      <c r="F40" s="4556"/>
      <c r="G40" s="4557"/>
      <c r="H40" s="4563"/>
      <c r="I40" s="4563"/>
    </row>
    <row r="41" spans="1:9" s="258" customFormat="1" ht="17.25" customHeight="1">
      <c r="A41" s="259">
        <v>30</v>
      </c>
      <c r="B41" s="4556"/>
      <c r="C41" s="4556"/>
      <c r="D41" s="4556"/>
      <c r="E41" s="4556"/>
      <c r="F41" s="4556"/>
      <c r="G41" s="4557"/>
      <c r="H41" s="4563"/>
      <c r="I41" s="4563"/>
    </row>
    <row r="42" spans="1:9" ht="22.5" customHeight="1">
      <c r="A42" s="4567" t="s">
        <v>1136</v>
      </c>
      <c r="B42" s="4568"/>
      <c r="C42" s="4568"/>
      <c r="D42" s="4568"/>
      <c r="E42" s="4568"/>
      <c r="F42" s="4568"/>
      <c r="G42" s="4568"/>
      <c r="H42" s="4568"/>
      <c r="I42" s="4568"/>
    </row>
    <row r="43" spans="1:9" ht="22.5" customHeight="1">
      <c r="A43" s="4568"/>
      <c r="B43" s="4568"/>
      <c r="C43" s="4568"/>
      <c r="D43" s="4568"/>
      <c r="E43" s="4568"/>
      <c r="F43" s="4568"/>
      <c r="G43" s="4568"/>
      <c r="H43" s="4568"/>
      <c r="I43" s="4568"/>
    </row>
  </sheetData>
  <mergeCells count="137">
    <mergeCell ref="A42:I43"/>
    <mergeCell ref="B40:C40"/>
    <mergeCell ref="D40:E40"/>
    <mergeCell ref="F40:G40"/>
    <mergeCell ref="H40:I40"/>
    <mergeCell ref="B41:C41"/>
    <mergeCell ref="D41:E41"/>
    <mergeCell ref="F41:G41"/>
    <mergeCell ref="H41:I41"/>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1:C11"/>
    <mergeCell ref="D11:E11"/>
    <mergeCell ref="F11:G11"/>
    <mergeCell ref="H11:I11"/>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G2:I2"/>
    <mergeCell ref="A3:I3"/>
    <mergeCell ref="A4:C4"/>
    <mergeCell ref="D4:E4"/>
    <mergeCell ref="A5:C5"/>
    <mergeCell ref="D5:E5"/>
    <mergeCell ref="A6:C6"/>
    <mergeCell ref="E6:F8"/>
    <mergeCell ref="G6:H8"/>
    <mergeCell ref="A7:C7"/>
    <mergeCell ref="A8:C8"/>
    <mergeCell ref="A2:D2"/>
  </mergeCells>
  <phoneticPr fontId="7"/>
  <hyperlinks>
    <hyperlink ref="A1" location="目次!A1" display="目次へ" xr:uid="{00000000-0004-0000-4C00-000000000000}"/>
  </hyperlinks>
  <pageMargins left="0.8" right="0.7" top="0.75" bottom="0.75" header="0.3" footer="0.3"/>
  <pageSetup paperSize="9" scale="98"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4"/>
  </sheetPr>
  <dimension ref="A1:K52"/>
  <sheetViews>
    <sheetView showGridLines="0" view="pageBreakPreview" zoomScaleNormal="100" zoomScaleSheetLayoutView="100" workbookViewId="0">
      <selection sqref="A1:B1"/>
    </sheetView>
  </sheetViews>
  <sheetFormatPr defaultRowHeight="13"/>
  <cols>
    <col min="1" max="1" width="5.26953125" style="241" customWidth="1"/>
    <col min="2" max="5" width="7.90625" style="241" customWidth="1"/>
    <col min="6" max="6" width="11.26953125" style="241" customWidth="1"/>
    <col min="7" max="8" width="7.90625" style="241" customWidth="1"/>
    <col min="9" max="9" width="10" style="241" customWidth="1"/>
    <col min="10" max="10" width="15.7265625" style="241" customWidth="1"/>
    <col min="11" max="11" width="13.26953125" style="241" customWidth="1"/>
    <col min="12" max="256" width="9" style="241"/>
    <col min="257" max="257" width="5.26953125" style="241" customWidth="1"/>
    <col min="258" max="261" width="7.90625" style="241" customWidth="1"/>
    <col min="262" max="262" width="11.26953125" style="241" customWidth="1"/>
    <col min="263" max="265" width="7.90625" style="241" customWidth="1"/>
    <col min="266" max="266" width="15.7265625" style="241" customWidth="1"/>
    <col min="267" max="267" width="13.26953125" style="241" customWidth="1"/>
    <col min="268" max="512" width="9" style="241"/>
    <col min="513" max="513" width="5.26953125" style="241" customWidth="1"/>
    <col min="514" max="517" width="7.90625" style="241" customWidth="1"/>
    <col min="518" max="518" width="11.26953125" style="241" customWidth="1"/>
    <col min="519" max="521" width="7.90625" style="241" customWidth="1"/>
    <col min="522" max="522" width="15.7265625" style="241" customWidth="1"/>
    <col min="523" max="523" width="13.26953125" style="241" customWidth="1"/>
    <col min="524" max="768" width="9" style="241"/>
    <col min="769" max="769" width="5.26953125" style="241" customWidth="1"/>
    <col min="770" max="773" width="7.90625" style="241" customWidth="1"/>
    <col min="774" max="774" width="11.26953125" style="241" customWidth="1"/>
    <col min="775" max="777" width="7.90625" style="241" customWidth="1"/>
    <col min="778" max="778" width="15.7265625" style="241" customWidth="1"/>
    <col min="779" max="779" width="13.26953125" style="241" customWidth="1"/>
    <col min="780" max="1024" width="9" style="241"/>
    <col min="1025" max="1025" width="5.26953125" style="241" customWidth="1"/>
    <col min="1026" max="1029" width="7.90625" style="241" customWidth="1"/>
    <col min="1030" max="1030" width="11.26953125" style="241" customWidth="1"/>
    <col min="1031" max="1033" width="7.90625" style="241" customWidth="1"/>
    <col min="1034" max="1034" width="15.7265625" style="241" customWidth="1"/>
    <col min="1035" max="1035" width="13.26953125" style="241" customWidth="1"/>
    <col min="1036" max="1280" width="9" style="241"/>
    <col min="1281" max="1281" width="5.26953125" style="241" customWidth="1"/>
    <col min="1282" max="1285" width="7.90625" style="241" customWidth="1"/>
    <col min="1286" max="1286" width="11.26953125" style="241" customWidth="1"/>
    <col min="1287" max="1289" width="7.90625" style="241" customWidth="1"/>
    <col min="1290" max="1290" width="15.7265625" style="241" customWidth="1"/>
    <col min="1291" max="1291" width="13.26953125" style="241" customWidth="1"/>
    <col min="1292" max="1536" width="9" style="241"/>
    <col min="1537" max="1537" width="5.26953125" style="241" customWidth="1"/>
    <col min="1538" max="1541" width="7.90625" style="241" customWidth="1"/>
    <col min="1542" max="1542" width="11.26953125" style="241" customWidth="1"/>
    <col min="1543" max="1545" width="7.90625" style="241" customWidth="1"/>
    <col min="1546" max="1546" width="15.7265625" style="241" customWidth="1"/>
    <col min="1547" max="1547" width="13.26953125" style="241" customWidth="1"/>
    <col min="1548" max="1792" width="9" style="241"/>
    <col min="1793" max="1793" width="5.26953125" style="241" customWidth="1"/>
    <col min="1794" max="1797" width="7.90625" style="241" customWidth="1"/>
    <col min="1798" max="1798" width="11.26953125" style="241" customWidth="1"/>
    <col min="1799" max="1801" width="7.90625" style="241" customWidth="1"/>
    <col min="1802" max="1802" width="15.7265625" style="241" customWidth="1"/>
    <col min="1803" max="1803" width="13.26953125" style="241" customWidth="1"/>
    <col min="1804" max="2048" width="9" style="241"/>
    <col min="2049" max="2049" width="5.26953125" style="241" customWidth="1"/>
    <col min="2050" max="2053" width="7.90625" style="241" customWidth="1"/>
    <col min="2054" max="2054" width="11.26953125" style="241" customWidth="1"/>
    <col min="2055" max="2057" width="7.90625" style="241" customWidth="1"/>
    <col min="2058" max="2058" width="15.7265625" style="241" customWidth="1"/>
    <col min="2059" max="2059" width="13.26953125" style="241" customWidth="1"/>
    <col min="2060" max="2304" width="9" style="241"/>
    <col min="2305" max="2305" width="5.26953125" style="241" customWidth="1"/>
    <col min="2306" max="2309" width="7.90625" style="241" customWidth="1"/>
    <col min="2310" max="2310" width="11.26953125" style="241" customWidth="1"/>
    <col min="2311" max="2313" width="7.90625" style="241" customWidth="1"/>
    <col min="2314" max="2314" width="15.7265625" style="241" customWidth="1"/>
    <col min="2315" max="2315" width="13.26953125" style="241" customWidth="1"/>
    <col min="2316" max="2560" width="9" style="241"/>
    <col min="2561" max="2561" width="5.26953125" style="241" customWidth="1"/>
    <col min="2562" max="2565" width="7.90625" style="241" customWidth="1"/>
    <col min="2566" max="2566" width="11.26953125" style="241" customWidth="1"/>
    <col min="2567" max="2569" width="7.90625" style="241" customWidth="1"/>
    <col min="2570" max="2570" width="15.7265625" style="241" customWidth="1"/>
    <col min="2571" max="2571" width="13.26953125" style="241" customWidth="1"/>
    <col min="2572" max="2816" width="9" style="241"/>
    <col min="2817" max="2817" width="5.26953125" style="241" customWidth="1"/>
    <col min="2818" max="2821" width="7.90625" style="241" customWidth="1"/>
    <col min="2822" max="2822" width="11.26953125" style="241" customWidth="1"/>
    <col min="2823" max="2825" width="7.90625" style="241" customWidth="1"/>
    <col min="2826" max="2826" width="15.7265625" style="241" customWidth="1"/>
    <col min="2827" max="2827" width="13.26953125" style="241" customWidth="1"/>
    <col min="2828" max="3072" width="9" style="241"/>
    <col min="3073" max="3073" width="5.26953125" style="241" customWidth="1"/>
    <col min="3074" max="3077" width="7.90625" style="241" customWidth="1"/>
    <col min="3078" max="3078" width="11.26953125" style="241" customWidth="1"/>
    <col min="3079" max="3081" width="7.90625" style="241" customWidth="1"/>
    <col min="3082" max="3082" width="15.7265625" style="241" customWidth="1"/>
    <col min="3083" max="3083" width="13.26953125" style="241" customWidth="1"/>
    <col min="3084" max="3328" width="9" style="241"/>
    <col min="3329" max="3329" width="5.26953125" style="241" customWidth="1"/>
    <col min="3330" max="3333" width="7.90625" style="241" customWidth="1"/>
    <col min="3334" max="3334" width="11.26953125" style="241" customWidth="1"/>
    <col min="3335" max="3337" width="7.90625" style="241" customWidth="1"/>
    <col min="3338" max="3338" width="15.7265625" style="241" customWidth="1"/>
    <col min="3339" max="3339" width="13.26953125" style="241" customWidth="1"/>
    <col min="3340" max="3584" width="9" style="241"/>
    <col min="3585" max="3585" width="5.26953125" style="241" customWidth="1"/>
    <col min="3586" max="3589" width="7.90625" style="241" customWidth="1"/>
    <col min="3590" max="3590" width="11.26953125" style="241" customWidth="1"/>
    <col min="3591" max="3593" width="7.90625" style="241" customWidth="1"/>
    <col min="3594" max="3594" width="15.7265625" style="241" customWidth="1"/>
    <col min="3595" max="3595" width="13.26953125" style="241" customWidth="1"/>
    <col min="3596" max="3840" width="9" style="241"/>
    <col min="3841" max="3841" width="5.26953125" style="241" customWidth="1"/>
    <col min="3842" max="3845" width="7.90625" style="241" customWidth="1"/>
    <col min="3846" max="3846" width="11.26953125" style="241" customWidth="1"/>
    <col min="3847" max="3849" width="7.90625" style="241" customWidth="1"/>
    <col min="3850" max="3850" width="15.7265625" style="241" customWidth="1"/>
    <col min="3851" max="3851" width="13.26953125" style="241" customWidth="1"/>
    <col min="3852" max="4096" width="9" style="241"/>
    <col min="4097" max="4097" width="5.26953125" style="241" customWidth="1"/>
    <col min="4098" max="4101" width="7.90625" style="241" customWidth="1"/>
    <col min="4102" max="4102" width="11.26953125" style="241" customWidth="1"/>
    <col min="4103" max="4105" width="7.90625" style="241" customWidth="1"/>
    <col min="4106" max="4106" width="15.7265625" style="241" customWidth="1"/>
    <col min="4107" max="4107" width="13.26953125" style="241" customWidth="1"/>
    <col min="4108" max="4352" width="9" style="241"/>
    <col min="4353" max="4353" width="5.26953125" style="241" customWidth="1"/>
    <col min="4354" max="4357" width="7.90625" style="241" customWidth="1"/>
    <col min="4358" max="4358" width="11.26953125" style="241" customWidth="1"/>
    <col min="4359" max="4361" width="7.90625" style="241" customWidth="1"/>
    <col min="4362" max="4362" width="15.7265625" style="241" customWidth="1"/>
    <col min="4363" max="4363" width="13.26953125" style="241" customWidth="1"/>
    <col min="4364" max="4608" width="9" style="241"/>
    <col min="4609" max="4609" width="5.26953125" style="241" customWidth="1"/>
    <col min="4610" max="4613" width="7.90625" style="241" customWidth="1"/>
    <col min="4614" max="4614" width="11.26953125" style="241" customWidth="1"/>
    <col min="4615" max="4617" width="7.90625" style="241" customWidth="1"/>
    <col min="4618" max="4618" width="15.7265625" style="241" customWidth="1"/>
    <col min="4619" max="4619" width="13.26953125" style="241" customWidth="1"/>
    <col min="4620" max="4864" width="9" style="241"/>
    <col min="4865" max="4865" width="5.26953125" style="241" customWidth="1"/>
    <col min="4866" max="4869" width="7.90625" style="241" customWidth="1"/>
    <col min="4870" max="4870" width="11.26953125" style="241" customWidth="1"/>
    <col min="4871" max="4873" width="7.90625" style="241" customWidth="1"/>
    <col min="4874" max="4874" width="15.7265625" style="241" customWidth="1"/>
    <col min="4875" max="4875" width="13.26953125" style="241" customWidth="1"/>
    <col min="4876" max="5120" width="9" style="241"/>
    <col min="5121" max="5121" width="5.26953125" style="241" customWidth="1"/>
    <col min="5122" max="5125" width="7.90625" style="241" customWidth="1"/>
    <col min="5126" max="5126" width="11.26953125" style="241" customWidth="1"/>
    <col min="5127" max="5129" width="7.90625" style="241" customWidth="1"/>
    <col min="5130" max="5130" width="15.7265625" style="241" customWidth="1"/>
    <col min="5131" max="5131" width="13.26953125" style="241" customWidth="1"/>
    <col min="5132" max="5376" width="9" style="241"/>
    <col min="5377" max="5377" width="5.26953125" style="241" customWidth="1"/>
    <col min="5378" max="5381" width="7.90625" style="241" customWidth="1"/>
    <col min="5382" max="5382" width="11.26953125" style="241" customWidth="1"/>
    <col min="5383" max="5385" width="7.90625" style="241" customWidth="1"/>
    <col min="5386" max="5386" width="15.7265625" style="241" customWidth="1"/>
    <col min="5387" max="5387" width="13.26953125" style="241" customWidth="1"/>
    <col min="5388" max="5632" width="9" style="241"/>
    <col min="5633" max="5633" width="5.26953125" style="241" customWidth="1"/>
    <col min="5634" max="5637" width="7.90625" style="241" customWidth="1"/>
    <col min="5638" max="5638" width="11.26953125" style="241" customWidth="1"/>
    <col min="5639" max="5641" width="7.90625" style="241" customWidth="1"/>
    <col min="5642" max="5642" width="15.7265625" style="241" customWidth="1"/>
    <col min="5643" max="5643" width="13.26953125" style="241" customWidth="1"/>
    <col min="5644" max="5888" width="9" style="241"/>
    <col min="5889" max="5889" width="5.26953125" style="241" customWidth="1"/>
    <col min="5890" max="5893" width="7.90625" style="241" customWidth="1"/>
    <col min="5894" max="5894" width="11.26953125" style="241" customWidth="1"/>
    <col min="5895" max="5897" width="7.90625" style="241" customWidth="1"/>
    <col min="5898" max="5898" width="15.7265625" style="241" customWidth="1"/>
    <col min="5899" max="5899" width="13.26953125" style="241" customWidth="1"/>
    <col min="5900" max="6144" width="9" style="241"/>
    <col min="6145" max="6145" width="5.26953125" style="241" customWidth="1"/>
    <col min="6146" max="6149" width="7.90625" style="241" customWidth="1"/>
    <col min="6150" max="6150" width="11.26953125" style="241" customWidth="1"/>
    <col min="6151" max="6153" width="7.90625" style="241" customWidth="1"/>
    <col min="6154" max="6154" width="15.7265625" style="241" customWidth="1"/>
    <col min="6155" max="6155" width="13.26953125" style="241" customWidth="1"/>
    <col min="6156" max="6400" width="9" style="241"/>
    <col min="6401" max="6401" width="5.26953125" style="241" customWidth="1"/>
    <col min="6402" max="6405" width="7.90625" style="241" customWidth="1"/>
    <col min="6406" max="6406" width="11.26953125" style="241" customWidth="1"/>
    <col min="6407" max="6409" width="7.90625" style="241" customWidth="1"/>
    <col min="6410" max="6410" width="15.7265625" style="241" customWidth="1"/>
    <col min="6411" max="6411" width="13.26953125" style="241" customWidth="1"/>
    <col min="6412" max="6656" width="9" style="241"/>
    <col min="6657" max="6657" width="5.26953125" style="241" customWidth="1"/>
    <col min="6658" max="6661" width="7.90625" style="241" customWidth="1"/>
    <col min="6662" max="6662" width="11.26953125" style="241" customWidth="1"/>
    <col min="6663" max="6665" width="7.90625" style="241" customWidth="1"/>
    <col min="6666" max="6666" width="15.7265625" style="241" customWidth="1"/>
    <col min="6667" max="6667" width="13.26953125" style="241" customWidth="1"/>
    <col min="6668" max="6912" width="9" style="241"/>
    <col min="6913" max="6913" width="5.26953125" style="241" customWidth="1"/>
    <col min="6914" max="6917" width="7.90625" style="241" customWidth="1"/>
    <col min="6918" max="6918" width="11.26953125" style="241" customWidth="1"/>
    <col min="6919" max="6921" width="7.90625" style="241" customWidth="1"/>
    <col min="6922" max="6922" width="15.7265625" style="241" customWidth="1"/>
    <col min="6923" max="6923" width="13.26953125" style="241" customWidth="1"/>
    <col min="6924" max="7168" width="9" style="241"/>
    <col min="7169" max="7169" width="5.26953125" style="241" customWidth="1"/>
    <col min="7170" max="7173" width="7.90625" style="241" customWidth="1"/>
    <col min="7174" max="7174" width="11.26953125" style="241" customWidth="1"/>
    <col min="7175" max="7177" width="7.90625" style="241" customWidth="1"/>
    <col min="7178" max="7178" width="15.7265625" style="241" customWidth="1"/>
    <col min="7179" max="7179" width="13.26953125" style="241" customWidth="1"/>
    <col min="7180" max="7424" width="9" style="241"/>
    <col min="7425" max="7425" width="5.26953125" style="241" customWidth="1"/>
    <col min="7426" max="7429" width="7.90625" style="241" customWidth="1"/>
    <col min="7430" max="7430" width="11.26953125" style="241" customWidth="1"/>
    <col min="7431" max="7433" width="7.90625" style="241" customWidth="1"/>
    <col min="7434" max="7434" width="15.7265625" style="241" customWidth="1"/>
    <col min="7435" max="7435" width="13.26953125" style="241" customWidth="1"/>
    <col min="7436" max="7680" width="9" style="241"/>
    <col min="7681" max="7681" width="5.26953125" style="241" customWidth="1"/>
    <col min="7682" max="7685" width="7.90625" style="241" customWidth="1"/>
    <col min="7686" max="7686" width="11.26953125" style="241" customWidth="1"/>
    <col min="7687" max="7689" width="7.90625" style="241" customWidth="1"/>
    <col min="7690" max="7690" width="15.7265625" style="241" customWidth="1"/>
    <col min="7691" max="7691" width="13.26953125" style="241" customWidth="1"/>
    <col min="7692" max="7936" width="9" style="241"/>
    <col min="7937" max="7937" width="5.26953125" style="241" customWidth="1"/>
    <col min="7938" max="7941" width="7.90625" style="241" customWidth="1"/>
    <col min="7942" max="7942" width="11.26953125" style="241" customWidth="1"/>
    <col min="7943" max="7945" width="7.90625" style="241" customWidth="1"/>
    <col min="7946" max="7946" width="15.7265625" style="241" customWidth="1"/>
    <col min="7947" max="7947" width="13.26953125" style="241" customWidth="1"/>
    <col min="7948" max="8192" width="9" style="241"/>
    <col min="8193" max="8193" width="5.26953125" style="241" customWidth="1"/>
    <col min="8194" max="8197" width="7.90625" style="241" customWidth="1"/>
    <col min="8198" max="8198" width="11.26953125" style="241" customWidth="1"/>
    <col min="8199" max="8201" width="7.90625" style="241" customWidth="1"/>
    <col min="8202" max="8202" width="15.7265625" style="241" customWidth="1"/>
    <col min="8203" max="8203" width="13.26953125" style="241" customWidth="1"/>
    <col min="8204" max="8448" width="9" style="241"/>
    <col min="8449" max="8449" width="5.26953125" style="241" customWidth="1"/>
    <col min="8450" max="8453" width="7.90625" style="241" customWidth="1"/>
    <col min="8454" max="8454" width="11.26953125" style="241" customWidth="1"/>
    <col min="8455" max="8457" width="7.90625" style="241" customWidth="1"/>
    <col min="8458" max="8458" width="15.7265625" style="241" customWidth="1"/>
    <col min="8459" max="8459" width="13.26953125" style="241" customWidth="1"/>
    <col min="8460" max="8704" width="9" style="241"/>
    <col min="8705" max="8705" width="5.26953125" style="241" customWidth="1"/>
    <col min="8706" max="8709" width="7.90625" style="241" customWidth="1"/>
    <col min="8710" max="8710" width="11.26953125" style="241" customWidth="1"/>
    <col min="8711" max="8713" width="7.90625" style="241" customWidth="1"/>
    <col min="8714" max="8714" width="15.7265625" style="241" customWidth="1"/>
    <col min="8715" max="8715" width="13.26953125" style="241" customWidth="1"/>
    <col min="8716" max="8960" width="9" style="241"/>
    <col min="8961" max="8961" width="5.26953125" style="241" customWidth="1"/>
    <col min="8962" max="8965" width="7.90625" style="241" customWidth="1"/>
    <col min="8966" max="8966" width="11.26953125" style="241" customWidth="1"/>
    <col min="8967" max="8969" width="7.90625" style="241" customWidth="1"/>
    <col min="8970" max="8970" width="15.7265625" style="241" customWidth="1"/>
    <col min="8971" max="8971" width="13.26953125" style="241" customWidth="1"/>
    <col min="8972" max="9216" width="9" style="241"/>
    <col min="9217" max="9217" width="5.26953125" style="241" customWidth="1"/>
    <col min="9218" max="9221" width="7.90625" style="241" customWidth="1"/>
    <col min="9222" max="9222" width="11.26953125" style="241" customWidth="1"/>
    <col min="9223" max="9225" width="7.90625" style="241" customWidth="1"/>
    <col min="9226" max="9226" width="15.7265625" style="241" customWidth="1"/>
    <col min="9227" max="9227" width="13.26953125" style="241" customWidth="1"/>
    <col min="9228" max="9472" width="9" style="241"/>
    <col min="9473" max="9473" width="5.26953125" style="241" customWidth="1"/>
    <col min="9474" max="9477" width="7.90625" style="241" customWidth="1"/>
    <col min="9478" max="9478" width="11.26953125" style="241" customWidth="1"/>
    <col min="9479" max="9481" width="7.90625" style="241" customWidth="1"/>
    <col min="9482" max="9482" width="15.7265625" style="241" customWidth="1"/>
    <col min="9483" max="9483" width="13.26953125" style="241" customWidth="1"/>
    <col min="9484" max="9728" width="9" style="241"/>
    <col min="9729" max="9729" width="5.26953125" style="241" customWidth="1"/>
    <col min="9730" max="9733" width="7.90625" style="241" customWidth="1"/>
    <col min="9734" max="9734" width="11.26953125" style="241" customWidth="1"/>
    <col min="9735" max="9737" width="7.90625" style="241" customWidth="1"/>
    <col min="9738" max="9738" width="15.7265625" style="241" customWidth="1"/>
    <col min="9739" max="9739" width="13.26953125" style="241" customWidth="1"/>
    <col min="9740" max="9984" width="9" style="241"/>
    <col min="9985" max="9985" width="5.26953125" style="241" customWidth="1"/>
    <col min="9986" max="9989" width="7.90625" style="241" customWidth="1"/>
    <col min="9990" max="9990" width="11.26953125" style="241" customWidth="1"/>
    <col min="9991" max="9993" width="7.90625" style="241" customWidth="1"/>
    <col min="9994" max="9994" width="15.7265625" style="241" customWidth="1"/>
    <col min="9995" max="9995" width="13.26953125" style="241" customWidth="1"/>
    <col min="9996" max="10240" width="9" style="241"/>
    <col min="10241" max="10241" width="5.26953125" style="241" customWidth="1"/>
    <col min="10242" max="10245" width="7.90625" style="241" customWidth="1"/>
    <col min="10246" max="10246" width="11.26953125" style="241" customWidth="1"/>
    <col min="10247" max="10249" width="7.90625" style="241" customWidth="1"/>
    <col min="10250" max="10250" width="15.7265625" style="241" customWidth="1"/>
    <col min="10251" max="10251" width="13.26953125" style="241" customWidth="1"/>
    <col min="10252" max="10496" width="9" style="241"/>
    <col min="10497" max="10497" width="5.26953125" style="241" customWidth="1"/>
    <col min="10498" max="10501" width="7.90625" style="241" customWidth="1"/>
    <col min="10502" max="10502" width="11.26953125" style="241" customWidth="1"/>
    <col min="10503" max="10505" width="7.90625" style="241" customWidth="1"/>
    <col min="10506" max="10506" width="15.7265625" style="241" customWidth="1"/>
    <col min="10507" max="10507" width="13.26953125" style="241" customWidth="1"/>
    <col min="10508" max="10752" width="9" style="241"/>
    <col min="10753" max="10753" width="5.26953125" style="241" customWidth="1"/>
    <col min="10754" max="10757" width="7.90625" style="241" customWidth="1"/>
    <col min="10758" max="10758" width="11.26953125" style="241" customWidth="1"/>
    <col min="10759" max="10761" width="7.90625" style="241" customWidth="1"/>
    <col min="10762" max="10762" width="15.7265625" style="241" customWidth="1"/>
    <col min="10763" max="10763" width="13.26953125" style="241" customWidth="1"/>
    <col min="10764" max="11008" width="9" style="241"/>
    <col min="11009" max="11009" width="5.26953125" style="241" customWidth="1"/>
    <col min="11010" max="11013" width="7.90625" style="241" customWidth="1"/>
    <col min="11014" max="11014" width="11.26953125" style="241" customWidth="1"/>
    <col min="11015" max="11017" width="7.90625" style="241" customWidth="1"/>
    <col min="11018" max="11018" width="15.7265625" style="241" customWidth="1"/>
    <col min="11019" max="11019" width="13.26953125" style="241" customWidth="1"/>
    <col min="11020" max="11264" width="9" style="241"/>
    <col min="11265" max="11265" width="5.26953125" style="241" customWidth="1"/>
    <col min="11266" max="11269" width="7.90625" style="241" customWidth="1"/>
    <col min="11270" max="11270" width="11.26953125" style="241" customWidth="1"/>
    <col min="11271" max="11273" width="7.90625" style="241" customWidth="1"/>
    <col min="11274" max="11274" width="15.7265625" style="241" customWidth="1"/>
    <col min="11275" max="11275" width="13.26953125" style="241" customWidth="1"/>
    <col min="11276" max="11520" width="9" style="241"/>
    <col min="11521" max="11521" width="5.26953125" style="241" customWidth="1"/>
    <col min="11522" max="11525" width="7.90625" style="241" customWidth="1"/>
    <col min="11526" max="11526" width="11.26953125" style="241" customWidth="1"/>
    <col min="11527" max="11529" width="7.90625" style="241" customWidth="1"/>
    <col min="11530" max="11530" width="15.7265625" style="241" customWidth="1"/>
    <col min="11531" max="11531" width="13.26953125" style="241" customWidth="1"/>
    <col min="11532" max="11776" width="9" style="241"/>
    <col min="11777" max="11777" width="5.26953125" style="241" customWidth="1"/>
    <col min="11778" max="11781" width="7.90625" style="241" customWidth="1"/>
    <col min="11782" max="11782" width="11.26953125" style="241" customWidth="1"/>
    <col min="11783" max="11785" width="7.90625" style="241" customWidth="1"/>
    <col min="11786" max="11786" width="15.7265625" style="241" customWidth="1"/>
    <col min="11787" max="11787" width="13.26953125" style="241" customWidth="1"/>
    <col min="11788" max="12032" width="9" style="241"/>
    <col min="12033" max="12033" width="5.26953125" style="241" customWidth="1"/>
    <col min="12034" max="12037" width="7.90625" style="241" customWidth="1"/>
    <col min="12038" max="12038" width="11.26953125" style="241" customWidth="1"/>
    <col min="12039" max="12041" width="7.90625" style="241" customWidth="1"/>
    <col min="12042" max="12042" width="15.7265625" style="241" customWidth="1"/>
    <col min="12043" max="12043" width="13.26953125" style="241" customWidth="1"/>
    <col min="12044" max="12288" width="9" style="241"/>
    <col min="12289" max="12289" width="5.26953125" style="241" customWidth="1"/>
    <col min="12290" max="12293" width="7.90625" style="241" customWidth="1"/>
    <col min="12294" max="12294" width="11.26953125" style="241" customWidth="1"/>
    <col min="12295" max="12297" width="7.90625" style="241" customWidth="1"/>
    <col min="12298" max="12298" width="15.7265625" style="241" customWidth="1"/>
    <col min="12299" max="12299" width="13.26953125" style="241" customWidth="1"/>
    <col min="12300" max="12544" width="9" style="241"/>
    <col min="12545" max="12545" width="5.26953125" style="241" customWidth="1"/>
    <col min="12546" max="12549" width="7.90625" style="241" customWidth="1"/>
    <col min="12550" max="12550" width="11.26953125" style="241" customWidth="1"/>
    <col min="12551" max="12553" width="7.90625" style="241" customWidth="1"/>
    <col min="12554" max="12554" width="15.7265625" style="241" customWidth="1"/>
    <col min="12555" max="12555" width="13.26953125" style="241" customWidth="1"/>
    <col min="12556" max="12800" width="9" style="241"/>
    <col min="12801" max="12801" width="5.26953125" style="241" customWidth="1"/>
    <col min="12802" max="12805" width="7.90625" style="241" customWidth="1"/>
    <col min="12806" max="12806" width="11.26953125" style="241" customWidth="1"/>
    <col min="12807" max="12809" width="7.90625" style="241" customWidth="1"/>
    <col min="12810" max="12810" width="15.7265625" style="241" customWidth="1"/>
    <col min="12811" max="12811" width="13.26953125" style="241" customWidth="1"/>
    <col min="12812" max="13056" width="9" style="241"/>
    <col min="13057" max="13057" width="5.26953125" style="241" customWidth="1"/>
    <col min="13058" max="13061" width="7.90625" style="241" customWidth="1"/>
    <col min="13062" max="13062" width="11.26953125" style="241" customWidth="1"/>
    <col min="13063" max="13065" width="7.90625" style="241" customWidth="1"/>
    <col min="13066" max="13066" width="15.7265625" style="241" customWidth="1"/>
    <col min="13067" max="13067" width="13.26953125" style="241" customWidth="1"/>
    <col min="13068" max="13312" width="9" style="241"/>
    <col min="13313" max="13313" width="5.26953125" style="241" customWidth="1"/>
    <col min="13314" max="13317" width="7.90625" style="241" customWidth="1"/>
    <col min="13318" max="13318" width="11.26953125" style="241" customWidth="1"/>
    <col min="13319" max="13321" width="7.90625" style="241" customWidth="1"/>
    <col min="13322" max="13322" width="15.7265625" style="241" customWidth="1"/>
    <col min="13323" max="13323" width="13.26953125" style="241" customWidth="1"/>
    <col min="13324" max="13568" width="9" style="241"/>
    <col min="13569" max="13569" width="5.26953125" style="241" customWidth="1"/>
    <col min="13570" max="13573" width="7.90625" style="241" customWidth="1"/>
    <col min="13574" max="13574" width="11.26953125" style="241" customWidth="1"/>
    <col min="13575" max="13577" width="7.90625" style="241" customWidth="1"/>
    <col min="13578" max="13578" width="15.7265625" style="241" customWidth="1"/>
    <col min="13579" max="13579" width="13.26953125" style="241" customWidth="1"/>
    <col min="13580" max="13824" width="9" style="241"/>
    <col min="13825" max="13825" width="5.26953125" style="241" customWidth="1"/>
    <col min="13826" max="13829" width="7.90625" style="241" customWidth="1"/>
    <col min="13830" max="13830" width="11.26953125" style="241" customWidth="1"/>
    <col min="13831" max="13833" width="7.90625" style="241" customWidth="1"/>
    <col min="13834" max="13834" width="15.7265625" style="241" customWidth="1"/>
    <col min="13835" max="13835" width="13.26953125" style="241" customWidth="1"/>
    <col min="13836" max="14080" width="9" style="241"/>
    <col min="14081" max="14081" width="5.26953125" style="241" customWidth="1"/>
    <col min="14082" max="14085" width="7.90625" style="241" customWidth="1"/>
    <col min="14086" max="14086" width="11.26953125" style="241" customWidth="1"/>
    <col min="14087" max="14089" width="7.90625" style="241" customWidth="1"/>
    <col min="14090" max="14090" width="15.7265625" style="241" customWidth="1"/>
    <col min="14091" max="14091" width="13.26953125" style="241" customWidth="1"/>
    <col min="14092" max="14336" width="9" style="241"/>
    <col min="14337" max="14337" width="5.26953125" style="241" customWidth="1"/>
    <col min="14338" max="14341" width="7.90625" style="241" customWidth="1"/>
    <col min="14342" max="14342" width="11.26953125" style="241" customWidth="1"/>
    <col min="14343" max="14345" width="7.90625" style="241" customWidth="1"/>
    <col min="14346" max="14346" width="15.7265625" style="241" customWidth="1"/>
    <col min="14347" max="14347" width="13.26953125" style="241" customWidth="1"/>
    <col min="14348" max="14592" width="9" style="241"/>
    <col min="14593" max="14593" width="5.26953125" style="241" customWidth="1"/>
    <col min="14594" max="14597" width="7.90625" style="241" customWidth="1"/>
    <col min="14598" max="14598" width="11.26953125" style="241" customWidth="1"/>
    <col min="14599" max="14601" width="7.90625" style="241" customWidth="1"/>
    <col min="14602" max="14602" width="15.7265625" style="241" customWidth="1"/>
    <col min="14603" max="14603" width="13.26953125" style="241" customWidth="1"/>
    <col min="14604" max="14848" width="9" style="241"/>
    <col min="14849" max="14849" width="5.26953125" style="241" customWidth="1"/>
    <col min="14850" max="14853" width="7.90625" style="241" customWidth="1"/>
    <col min="14854" max="14854" width="11.26953125" style="241" customWidth="1"/>
    <col min="14855" max="14857" width="7.90625" style="241" customWidth="1"/>
    <col min="14858" max="14858" width="15.7265625" style="241" customWidth="1"/>
    <col min="14859" max="14859" width="13.26953125" style="241" customWidth="1"/>
    <col min="14860" max="15104" width="9" style="241"/>
    <col min="15105" max="15105" width="5.26953125" style="241" customWidth="1"/>
    <col min="15106" max="15109" width="7.90625" style="241" customWidth="1"/>
    <col min="15110" max="15110" width="11.26953125" style="241" customWidth="1"/>
    <col min="15111" max="15113" width="7.90625" style="241" customWidth="1"/>
    <col min="15114" max="15114" width="15.7265625" style="241" customWidth="1"/>
    <col min="15115" max="15115" width="13.26953125" style="241" customWidth="1"/>
    <col min="15116" max="15360" width="9" style="241"/>
    <col min="15361" max="15361" width="5.26953125" style="241" customWidth="1"/>
    <col min="15362" max="15365" width="7.90625" style="241" customWidth="1"/>
    <col min="15366" max="15366" width="11.26953125" style="241" customWidth="1"/>
    <col min="15367" max="15369" width="7.90625" style="241" customWidth="1"/>
    <col min="15370" max="15370" width="15.7265625" style="241" customWidth="1"/>
    <col min="15371" max="15371" width="13.26953125" style="241" customWidth="1"/>
    <col min="15372" max="15616" width="9" style="241"/>
    <col min="15617" max="15617" width="5.26953125" style="241" customWidth="1"/>
    <col min="15618" max="15621" width="7.90625" style="241" customWidth="1"/>
    <col min="15622" max="15622" width="11.26953125" style="241" customWidth="1"/>
    <col min="15623" max="15625" width="7.90625" style="241" customWidth="1"/>
    <col min="15626" max="15626" width="15.7265625" style="241" customWidth="1"/>
    <col min="15627" max="15627" width="13.26953125" style="241" customWidth="1"/>
    <col min="15628" max="15872" width="9" style="241"/>
    <col min="15873" max="15873" width="5.26953125" style="241" customWidth="1"/>
    <col min="15874" max="15877" width="7.90625" style="241" customWidth="1"/>
    <col min="15878" max="15878" width="11.26953125" style="241" customWidth="1"/>
    <col min="15879" max="15881" width="7.90625" style="241" customWidth="1"/>
    <col min="15882" max="15882" width="15.7265625" style="241" customWidth="1"/>
    <col min="15883" max="15883" width="13.26953125" style="241" customWidth="1"/>
    <col min="15884" max="16128" width="9" style="241"/>
    <col min="16129" max="16129" width="5.26953125" style="241" customWidth="1"/>
    <col min="16130" max="16133" width="7.90625" style="241" customWidth="1"/>
    <col min="16134" max="16134" width="11.26953125" style="241" customWidth="1"/>
    <col min="16135" max="16137" width="7.90625" style="241" customWidth="1"/>
    <col min="16138" max="16138" width="15.7265625" style="241" customWidth="1"/>
    <col min="16139" max="16139" width="13.26953125" style="241" customWidth="1"/>
    <col min="16140" max="16384" width="9" style="241"/>
  </cols>
  <sheetData>
    <row r="1" spans="1:11">
      <c r="A1" s="1724" t="s">
        <v>840</v>
      </c>
      <c r="B1" s="1724"/>
    </row>
    <row r="2" spans="1:11">
      <c r="A2" s="241" t="s">
        <v>2464</v>
      </c>
    </row>
    <row r="3" spans="1:11" ht="14">
      <c r="A3" s="1313"/>
      <c r="B3" s="1313"/>
      <c r="C3" s="485"/>
      <c r="D3" s="485"/>
      <c r="E3" s="485"/>
      <c r="F3" s="485"/>
      <c r="G3" s="2168" t="s">
        <v>513</v>
      </c>
      <c r="H3" s="2168"/>
      <c r="I3" s="2168"/>
      <c r="J3" s="2168"/>
      <c r="K3" s="2168"/>
    </row>
    <row r="4" spans="1:11" ht="19">
      <c r="A4" s="2465" t="s">
        <v>464</v>
      </c>
      <c r="B4" s="4575"/>
      <c r="C4" s="4575"/>
      <c r="D4" s="4575"/>
      <c r="E4" s="4575"/>
      <c r="F4" s="4575"/>
      <c r="G4" s="4575"/>
      <c r="H4" s="4575"/>
      <c r="I4" s="4575"/>
      <c r="J4" s="4575"/>
      <c r="K4" s="4575"/>
    </row>
    <row r="5" spans="1:11" ht="16.5" customHeight="1">
      <c r="A5" s="1314"/>
      <c r="B5" s="1406"/>
      <c r="C5" s="1406"/>
      <c r="D5" s="1406"/>
      <c r="E5" s="1406"/>
      <c r="F5" s="1406"/>
      <c r="G5" s="1406"/>
      <c r="H5" s="1406"/>
      <c r="I5" s="1406"/>
      <c r="J5" s="1406"/>
      <c r="K5" s="1406"/>
    </row>
    <row r="6" spans="1:11" ht="30" customHeight="1">
      <c r="A6" s="4579" t="s">
        <v>76</v>
      </c>
      <c r="B6" s="4579"/>
      <c r="C6" s="4579"/>
      <c r="D6" s="4579"/>
      <c r="E6" s="4579"/>
      <c r="F6" s="4574"/>
      <c r="G6" s="4574"/>
      <c r="H6" s="4574"/>
      <c r="I6" s="4574"/>
      <c r="J6" s="4574"/>
      <c r="K6" s="4574"/>
    </row>
    <row r="7" spans="1:11" ht="30" customHeight="1">
      <c r="A7" s="4579" t="s">
        <v>56</v>
      </c>
      <c r="B7" s="4579"/>
      <c r="C7" s="4579"/>
      <c r="D7" s="4579"/>
      <c r="E7" s="4579"/>
      <c r="F7" s="4574" t="s">
        <v>2463</v>
      </c>
      <c r="G7" s="4574"/>
      <c r="H7" s="4574"/>
      <c r="I7" s="4574"/>
      <c r="J7" s="4574"/>
      <c r="K7" s="4574"/>
    </row>
    <row r="8" spans="1:11" ht="16.5" customHeight="1">
      <c r="A8" s="1314"/>
      <c r="B8" s="1406"/>
      <c r="C8" s="1406"/>
      <c r="D8" s="1406"/>
      <c r="E8" s="1406"/>
      <c r="F8" s="1406"/>
      <c r="G8" s="1406"/>
      <c r="H8" s="1406"/>
      <c r="I8" s="1406"/>
      <c r="J8" s="1406"/>
      <c r="K8" s="1406"/>
    </row>
    <row r="9" spans="1:11" ht="16.5" customHeight="1">
      <c r="A9" s="485"/>
      <c r="B9" s="485"/>
      <c r="C9" s="485"/>
      <c r="D9" s="485"/>
      <c r="E9" s="485"/>
      <c r="F9" s="4576" t="s">
        <v>2462</v>
      </c>
      <c r="G9" s="4573" t="s">
        <v>466</v>
      </c>
      <c r="H9" s="4573"/>
      <c r="I9" s="4573"/>
      <c r="J9" s="4573"/>
      <c r="K9" s="2458" t="s">
        <v>233</v>
      </c>
    </row>
    <row r="10" spans="1:11" ht="16.5" customHeight="1">
      <c r="A10" s="485"/>
      <c r="B10" s="485"/>
      <c r="C10" s="485"/>
      <c r="D10" s="485"/>
      <c r="E10" s="485"/>
      <c r="F10" s="4571"/>
      <c r="G10" s="4573"/>
      <c r="H10" s="4573"/>
      <c r="I10" s="4573"/>
      <c r="J10" s="4573"/>
      <c r="K10" s="2461"/>
    </row>
    <row r="11" spans="1:11" ht="16.5" customHeight="1">
      <c r="A11" s="485"/>
      <c r="B11" s="485"/>
      <c r="C11" s="485"/>
      <c r="D11" s="485"/>
      <c r="E11" s="485"/>
      <c r="F11" s="4571"/>
      <c r="G11" s="4573"/>
      <c r="H11" s="4573"/>
      <c r="I11" s="4573"/>
      <c r="J11" s="4573"/>
      <c r="K11" s="2461"/>
    </row>
    <row r="12" spans="1:11" ht="16.5" customHeight="1">
      <c r="A12" s="485"/>
      <c r="B12" s="485"/>
      <c r="C12" s="485"/>
      <c r="D12" s="485"/>
      <c r="E12" s="485"/>
      <c r="F12" s="4577" t="s">
        <v>2461</v>
      </c>
      <c r="G12" s="4573" t="s">
        <v>468</v>
      </c>
      <c r="H12" s="4573"/>
      <c r="I12" s="4573"/>
      <c r="J12" s="4573"/>
      <c r="K12" s="4578" t="s">
        <v>233</v>
      </c>
    </row>
    <row r="13" spans="1:11" ht="16.5" customHeight="1">
      <c r="A13" s="485"/>
      <c r="B13" s="485"/>
      <c r="C13" s="485"/>
      <c r="D13" s="485"/>
      <c r="E13" s="485"/>
      <c r="F13" s="4577"/>
      <c r="G13" s="4573"/>
      <c r="H13" s="4573"/>
      <c r="I13" s="4573"/>
      <c r="J13" s="4573"/>
      <c r="K13" s="4578"/>
    </row>
    <row r="14" spans="1:11" ht="16.5" customHeight="1">
      <c r="A14" s="485"/>
      <c r="B14" s="485"/>
      <c r="C14" s="485"/>
      <c r="D14" s="485"/>
      <c r="E14" s="485"/>
      <c r="F14" s="4577"/>
      <c r="G14" s="4573"/>
      <c r="H14" s="4573"/>
      <c r="I14" s="4573"/>
      <c r="J14" s="4573"/>
      <c r="K14" s="4578"/>
    </row>
    <row r="15" spans="1:11" ht="18.75" customHeight="1">
      <c r="A15" s="485"/>
      <c r="B15" s="485"/>
      <c r="C15" s="485"/>
      <c r="D15" s="485"/>
      <c r="E15" s="485"/>
      <c r="F15" s="4571" t="s">
        <v>2460</v>
      </c>
      <c r="G15" s="4573" t="s">
        <v>469</v>
      </c>
      <c r="H15" s="4573"/>
      <c r="I15" s="4573"/>
      <c r="J15" s="4573"/>
      <c r="K15" s="2461" t="s">
        <v>2459</v>
      </c>
    </row>
    <row r="16" spans="1:11" ht="18.75" customHeight="1">
      <c r="A16" s="485"/>
      <c r="B16" s="485"/>
      <c r="C16" s="485"/>
      <c r="D16" s="485"/>
      <c r="E16" s="485"/>
      <c r="F16" s="4571"/>
      <c r="G16" s="4573"/>
      <c r="H16" s="4573"/>
      <c r="I16" s="4573"/>
      <c r="J16" s="4573"/>
      <c r="K16" s="2461"/>
    </row>
    <row r="17" spans="1:11" ht="18.75" customHeight="1">
      <c r="A17" s="485"/>
      <c r="B17" s="485"/>
      <c r="C17" s="485"/>
      <c r="D17" s="485"/>
      <c r="E17" s="485"/>
      <c r="F17" s="4572"/>
      <c r="G17" s="4573"/>
      <c r="H17" s="4573"/>
      <c r="I17" s="4573"/>
      <c r="J17" s="4573"/>
      <c r="K17" s="2464"/>
    </row>
    <row r="18" spans="1:11" ht="9" customHeight="1">
      <c r="A18" s="485"/>
      <c r="B18" s="485"/>
      <c r="C18" s="485"/>
      <c r="D18" s="485"/>
      <c r="E18" s="485"/>
      <c r="F18" s="485"/>
      <c r="G18" s="485"/>
      <c r="H18" s="485"/>
      <c r="I18" s="485"/>
      <c r="J18" s="485"/>
      <c r="K18" s="485"/>
    </row>
    <row r="19" spans="1:11" ht="15.75" customHeight="1">
      <c r="A19" s="603" t="s">
        <v>470</v>
      </c>
      <c r="B19" s="603"/>
      <c r="C19" s="603"/>
      <c r="D19" s="603"/>
      <c r="E19" s="603"/>
      <c r="F19" s="603"/>
      <c r="G19" s="603"/>
      <c r="H19" s="603"/>
      <c r="I19" s="603"/>
      <c r="J19" s="603"/>
      <c r="K19" s="603"/>
    </row>
    <row r="20" spans="1:11" s="258" customFormat="1" ht="30" customHeight="1">
      <c r="A20" s="1323"/>
      <c r="B20" s="2451" t="s">
        <v>234</v>
      </c>
      <c r="C20" s="2451"/>
      <c r="D20" s="2451" t="s">
        <v>760</v>
      </c>
      <c r="E20" s="2451"/>
      <c r="F20" s="2451" t="s">
        <v>236</v>
      </c>
      <c r="G20" s="2452"/>
      <c r="H20" s="2455" t="s">
        <v>793</v>
      </c>
      <c r="I20" s="2451"/>
      <c r="J20" s="1351" t="s">
        <v>794</v>
      </c>
      <c r="K20" s="1405" t="s">
        <v>471</v>
      </c>
    </row>
    <row r="21" spans="1:11" s="258" customFormat="1" ht="17.25" customHeight="1">
      <c r="A21" s="1323">
        <v>1</v>
      </c>
      <c r="B21" s="2451"/>
      <c r="C21" s="2451"/>
      <c r="D21" s="2453"/>
      <c r="E21" s="2454"/>
      <c r="F21" s="2451"/>
      <c r="G21" s="2452"/>
      <c r="H21" s="2474"/>
      <c r="I21" s="2474"/>
      <c r="J21" s="1350"/>
      <c r="K21" s="1328"/>
    </row>
    <row r="22" spans="1:11" s="258" customFormat="1" ht="17.25" customHeight="1">
      <c r="A22" s="1323">
        <v>2</v>
      </c>
      <c r="B22" s="2451"/>
      <c r="C22" s="2451"/>
      <c r="D22" s="2453"/>
      <c r="E22" s="2454"/>
      <c r="F22" s="2451"/>
      <c r="G22" s="2452"/>
      <c r="H22" s="2474"/>
      <c r="I22" s="2474"/>
      <c r="J22" s="1350"/>
      <c r="K22" s="1328"/>
    </row>
    <row r="23" spans="1:11" s="258" customFormat="1" ht="17.25" customHeight="1">
      <c r="A23" s="1323">
        <v>3</v>
      </c>
      <c r="B23" s="2452"/>
      <c r="C23" s="2473"/>
      <c r="D23" s="2470"/>
      <c r="E23" s="2471"/>
      <c r="F23" s="2452"/>
      <c r="G23" s="2472"/>
      <c r="H23" s="2474"/>
      <c r="I23" s="2474"/>
      <c r="J23" s="1350"/>
      <c r="K23" s="1328"/>
    </row>
    <row r="24" spans="1:11" s="258" customFormat="1" ht="17.25" customHeight="1">
      <c r="A24" s="1323">
        <v>4</v>
      </c>
      <c r="B24" s="2452"/>
      <c r="C24" s="2473"/>
      <c r="D24" s="2470"/>
      <c r="E24" s="2471"/>
      <c r="F24" s="2452"/>
      <c r="G24" s="2472"/>
      <c r="H24" s="2474"/>
      <c r="I24" s="2474"/>
      <c r="J24" s="1350"/>
      <c r="K24" s="1328"/>
    </row>
    <row r="25" spans="1:11" s="258" customFormat="1" ht="17.25" customHeight="1">
      <c r="A25" s="1323">
        <v>5</v>
      </c>
      <c r="B25" s="2452"/>
      <c r="C25" s="2473"/>
      <c r="D25" s="2470"/>
      <c r="E25" s="2471"/>
      <c r="F25" s="2452"/>
      <c r="G25" s="2472"/>
      <c r="H25" s="2474"/>
      <c r="I25" s="2474"/>
      <c r="J25" s="1350"/>
      <c r="K25" s="1328"/>
    </row>
    <row r="26" spans="1:11" s="258" customFormat="1" ht="17.25" customHeight="1">
      <c r="A26" s="1323">
        <v>6</v>
      </c>
      <c r="B26" s="2452"/>
      <c r="C26" s="2473"/>
      <c r="D26" s="2470"/>
      <c r="E26" s="2471"/>
      <c r="F26" s="2452"/>
      <c r="G26" s="2472"/>
      <c r="H26" s="2474"/>
      <c r="I26" s="2474"/>
      <c r="J26" s="1350"/>
      <c r="K26" s="1330"/>
    </row>
    <row r="27" spans="1:11" s="258" customFormat="1" ht="17.25" customHeight="1">
      <c r="A27" s="1323">
        <v>7</v>
      </c>
      <c r="B27" s="2451"/>
      <c r="C27" s="2451"/>
      <c r="D27" s="2451"/>
      <c r="E27" s="2451"/>
      <c r="F27" s="2451"/>
      <c r="G27" s="2452"/>
      <c r="H27" s="2451"/>
      <c r="I27" s="2451"/>
      <c r="J27" s="1328"/>
      <c r="K27" s="1330"/>
    </row>
    <row r="28" spans="1:11" s="258" customFormat="1" ht="17.25" customHeight="1">
      <c r="A28" s="1323">
        <v>8</v>
      </c>
      <c r="B28" s="2451"/>
      <c r="C28" s="2451"/>
      <c r="D28" s="2451"/>
      <c r="E28" s="2451"/>
      <c r="F28" s="2451"/>
      <c r="G28" s="2452"/>
      <c r="H28" s="2451"/>
      <c r="I28" s="2451"/>
      <c r="J28" s="1328"/>
      <c r="K28" s="1330"/>
    </row>
    <row r="29" spans="1:11" s="258" customFormat="1" ht="17.25" customHeight="1">
      <c r="A29" s="1323">
        <v>9</v>
      </c>
      <c r="B29" s="2451"/>
      <c r="C29" s="2451"/>
      <c r="D29" s="2451"/>
      <c r="E29" s="2451"/>
      <c r="F29" s="2451"/>
      <c r="G29" s="2452"/>
      <c r="H29" s="2451"/>
      <c r="I29" s="2451"/>
      <c r="J29" s="1328"/>
      <c r="K29" s="1330"/>
    </row>
    <row r="30" spans="1:11" s="258" customFormat="1" ht="17.25" customHeight="1">
      <c r="A30" s="1323">
        <v>10</v>
      </c>
      <c r="B30" s="2451"/>
      <c r="C30" s="2451"/>
      <c r="D30" s="2451"/>
      <c r="E30" s="2451"/>
      <c r="F30" s="2451"/>
      <c r="G30" s="2452"/>
      <c r="H30" s="2451"/>
      <c r="I30" s="2451"/>
      <c r="J30" s="1328"/>
      <c r="K30" s="1330"/>
    </row>
    <row r="31" spans="1:11" s="258" customFormat="1" ht="17.25" customHeight="1">
      <c r="A31" s="1323">
        <v>11</v>
      </c>
      <c r="B31" s="2452"/>
      <c r="C31" s="2473"/>
      <c r="D31" s="2470"/>
      <c r="E31" s="2471"/>
      <c r="F31" s="2451"/>
      <c r="G31" s="2452"/>
      <c r="H31" s="2474"/>
      <c r="I31" s="2474"/>
      <c r="J31" s="1350"/>
      <c r="K31" s="1328"/>
    </row>
    <row r="32" spans="1:11" s="258" customFormat="1" ht="17.25" customHeight="1">
      <c r="A32" s="1323">
        <v>12</v>
      </c>
      <c r="B32" s="2451"/>
      <c r="C32" s="2451"/>
      <c r="D32" s="2453"/>
      <c r="E32" s="2454"/>
      <c r="F32" s="2451"/>
      <c r="G32" s="2452"/>
      <c r="H32" s="2474"/>
      <c r="I32" s="2474"/>
      <c r="J32" s="1350"/>
      <c r="K32" s="1328"/>
    </row>
    <row r="33" spans="1:11" s="258" customFormat="1" ht="17.25" customHeight="1">
      <c r="A33" s="1323">
        <v>13</v>
      </c>
      <c r="B33" s="2452"/>
      <c r="C33" s="2473"/>
      <c r="D33" s="2470"/>
      <c r="E33" s="2471"/>
      <c r="F33" s="2452"/>
      <c r="G33" s="2472"/>
      <c r="H33" s="2474"/>
      <c r="I33" s="2474"/>
      <c r="J33" s="1350"/>
      <c r="K33" s="1328"/>
    </row>
    <row r="34" spans="1:11" s="258" customFormat="1" ht="17.25" customHeight="1">
      <c r="A34" s="1323">
        <v>14</v>
      </c>
      <c r="B34" s="2451"/>
      <c r="C34" s="2451"/>
      <c r="D34" s="2453"/>
      <c r="E34" s="2454"/>
      <c r="F34" s="2451"/>
      <c r="G34" s="2452"/>
      <c r="H34" s="2474"/>
      <c r="I34" s="2474"/>
      <c r="J34" s="1350"/>
      <c r="K34" s="1328"/>
    </row>
    <row r="35" spans="1:11" s="258" customFormat="1" ht="17.25" customHeight="1">
      <c r="A35" s="1323">
        <v>15</v>
      </c>
      <c r="B35" s="2451"/>
      <c r="C35" s="2451"/>
      <c r="D35" s="2470"/>
      <c r="E35" s="2473"/>
      <c r="F35" s="2451"/>
      <c r="G35" s="2452"/>
      <c r="H35" s="2474"/>
      <c r="I35" s="2474"/>
      <c r="J35" s="1350"/>
      <c r="K35" s="1330"/>
    </row>
    <row r="36" spans="1:11" s="258" customFormat="1" ht="17.25" customHeight="1">
      <c r="A36" s="1323">
        <v>16</v>
      </c>
      <c r="B36" s="2451"/>
      <c r="C36" s="2451"/>
      <c r="D36" s="2474"/>
      <c r="E36" s="2451"/>
      <c r="F36" s="2451"/>
      <c r="G36" s="2452"/>
      <c r="H36" s="2474"/>
      <c r="I36" s="2474"/>
      <c r="J36" s="1350"/>
      <c r="K36" s="1330"/>
    </row>
    <row r="37" spans="1:11" s="258" customFormat="1" ht="17.25" customHeight="1">
      <c r="A37" s="1323">
        <v>17</v>
      </c>
      <c r="B37" s="2451"/>
      <c r="C37" s="2451"/>
      <c r="D37" s="2451"/>
      <c r="E37" s="2451"/>
      <c r="F37" s="2451"/>
      <c r="G37" s="2452"/>
      <c r="H37" s="2474"/>
      <c r="I37" s="2474"/>
      <c r="J37" s="1350"/>
      <c r="K37" s="1330"/>
    </row>
    <row r="38" spans="1:11" s="258" customFormat="1" ht="17.25" customHeight="1">
      <c r="A38" s="1323">
        <v>18</v>
      </c>
      <c r="B38" s="2451"/>
      <c r="C38" s="2451"/>
      <c r="D38" s="2451"/>
      <c r="E38" s="2451"/>
      <c r="F38" s="2451"/>
      <c r="G38" s="2452"/>
      <c r="H38" s="2474"/>
      <c r="I38" s="2474"/>
      <c r="J38" s="1350"/>
      <c r="K38" s="1330"/>
    </row>
    <row r="39" spans="1:11" s="258" customFormat="1" ht="17.25" customHeight="1">
      <c r="A39" s="1323">
        <v>19</v>
      </c>
      <c r="B39" s="2451"/>
      <c r="C39" s="2451"/>
      <c r="D39" s="2451"/>
      <c r="E39" s="2451"/>
      <c r="F39" s="2451"/>
      <c r="G39" s="2452"/>
      <c r="H39" s="2474"/>
      <c r="I39" s="2474"/>
      <c r="J39" s="1350"/>
      <c r="K39" s="1330"/>
    </row>
    <row r="40" spans="1:11" s="258" customFormat="1" ht="17.25" customHeight="1">
      <c r="A40" s="1323">
        <v>20</v>
      </c>
      <c r="B40" s="2451"/>
      <c r="C40" s="2451"/>
      <c r="D40" s="2451"/>
      <c r="E40" s="2451"/>
      <c r="F40" s="2451"/>
      <c r="G40" s="2452"/>
      <c r="H40" s="2474"/>
      <c r="I40" s="2474"/>
      <c r="J40" s="1350"/>
      <c r="K40" s="1330"/>
    </row>
    <row r="41" spans="1:11" s="258" customFormat="1" ht="17.25" customHeight="1">
      <c r="A41" s="1323">
        <v>21</v>
      </c>
      <c r="B41" s="2451"/>
      <c r="C41" s="2451"/>
      <c r="D41" s="4569"/>
      <c r="E41" s="4570"/>
      <c r="F41" s="2451"/>
      <c r="G41" s="2452"/>
      <c r="H41" s="2474"/>
      <c r="I41" s="2474"/>
      <c r="J41" s="1350"/>
      <c r="K41" s="1328"/>
    </row>
    <row r="42" spans="1:11" s="258" customFormat="1" ht="17.25" customHeight="1">
      <c r="A42" s="1323">
        <v>22</v>
      </c>
      <c r="B42" s="2451"/>
      <c r="C42" s="2451"/>
      <c r="D42" s="4569"/>
      <c r="E42" s="4570"/>
      <c r="F42" s="2451"/>
      <c r="G42" s="2452"/>
      <c r="H42" s="2474"/>
      <c r="I42" s="2474"/>
      <c r="J42" s="1350"/>
      <c r="K42" s="1328"/>
    </row>
    <row r="43" spans="1:11" s="258" customFormat="1" ht="17.25" customHeight="1">
      <c r="A43" s="1323">
        <v>23</v>
      </c>
      <c r="B43" s="2451"/>
      <c r="C43" s="2451"/>
      <c r="D43" s="4569"/>
      <c r="E43" s="4570"/>
      <c r="F43" s="2451"/>
      <c r="G43" s="2452"/>
      <c r="H43" s="2474"/>
      <c r="I43" s="2474"/>
      <c r="J43" s="1350"/>
      <c r="K43" s="1328"/>
    </row>
    <row r="44" spans="1:11" s="258" customFormat="1" ht="17.25" customHeight="1">
      <c r="A44" s="1323">
        <v>24</v>
      </c>
      <c r="B44" s="2451"/>
      <c r="C44" s="2451"/>
      <c r="D44" s="4569"/>
      <c r="E44" s="4570"/>
      <c r="F44" s="2451"/>
      <c r="G44" s="2452"/>
      <c r="H44" s="2474"/>
      <c r="I44" s="2474"/>
      <c r="J44" s="1350"/>
      <c r="K44" s="1330"/>
    </row>
    <row r="45" spans="1:11" s="258" customFormat="1" ht="17.25" customHeight="1">
      <c r="A45" s="1323">
        <v>25</v>
      </c>
      <c r="B45" s="2451"/>
      <c r="C45" s="2451"/>
      <c r="D45" s="4569"/>
      <c r="E45" s="4570"/>
      <c r="F45" s="2451"/>
      <c r="G45" s="2452"/>
      <c r="H45" s="2474"/>
      <c r="I45" s="2474"/>
      <c r="J45" s="1350"/>
      <c r="K45" s="1330"/>
    </row>
    <row r="46" spans="1:11" s="258" customFormat="1" ht="17.25" customHeight="1">
      <c r="A46" s="1323">
        <v>26</v>
      </c>
      <c r="B46" s="2451"/>
      <c r="C46" s="2451"/>
      <c r="D46" s="2451"/>
      <c r="E46" s="2451"/>
      <c r="F46" s="2451"/>
      <c r="G46" s="2452"/>
      <c r="H46" s="2474"/>
      <c r="I46" s="2474"/>
      <c r="J46" s="1350"/>
      <c r="K46" s="1330"/>
    </row>
    <row r="47" spans="1:11" s="258" customFormat="1" ht="17.25" customHeight="1">
      <c r="A47" s="1323">
        <v>27</v>
      </c>
      <c r="B47" s="2451"/>
      <c r="C47" s="2451"/>
      <c r="D47" s="2451"/>
      <c r="E47" s="2451"/>
      <c r="F47" s="2451"/>
      <c r="G47" s="2452"/>
      <c r="H47" s="2474"/>
      <c r="I47" s="2474"/>
      <c r="J47" s="1350"/>
      <c r="K47" s="1330"/>
    </row>
    <row r="48" spans="1:11" s="258" customFormat="1" ht="17.25" customHeight="1">
      <c r="A48" s="1323">
        <v>28</v>
      </c>
      <c r="B48" s="2451"/>
      <c r="C48" s="2451"/>
      <c r="D48" s="2451"/>
      <c r="E48" s="2451"/>
      <c r="F48" s="2451"/>
      <c r="G48" s="2452"/>
      <c r="H48" s="2474"/>
      <c r="I48" s="2474"/>
      <c r="J48" s="1350"/>
      <c r="K48" s="1330"/>
    </row>
    <row r="49" spans="1:11" s="258" customFormat="1" ht="17.25" customHeight="1">
      <c r="A49" s="1323">
        <v>29</v>
      </c>
      <c r="B49" s="2451"/>
      <c r="C49" s="2451"/>
      <c r="D49" s="2451"/>
      <c r="E49" s="2451"/>
      <c r="F49" s="2451"/>
      <c r="G49" s="2452"/>
      <c r="H49" s="2474"/>
      <c r="I49" s="2474"/>
      <c r="J49" s="1350"/>
      <c r="K49" s="1330"/>
    </row>
    <row r="50" spans="1:11" s="258" customFormat="1" ht="17.25" customHeight="1">
      <c r="A50" s="1323">
        <v>30</v>
      </c>
      <c r="B50" s="2451"/>
      <c r="C50" s="2451"/>
      <c r="D50" s="2451"/>
      <c r="E50" s="2451"/>
      <c r="F50" s="2451"/>
      <c r="G50" s="2452"/>
      <c r="H50" s="2474"/>
      <c r="I50" s="2474"/>
      <c r="J50" s="1350"/>
      <c r="K50" s="1330"/>
    </row>
    <row r="51" spans="1:11" ht="30" customHeight="1">
      <c r="A51" s="2162" t="s">
        <v>2458</v>
      </c>
      <c r="B51" s="2475"/>
      <c r="C51" s="2475"/>
      <c r="D51" s="2475"/>
      <c r="E51" s="2475"/>
      <c r="F51" s="2475"/>
      <c r="G51" s="2475"/>
      <c r="H51" s="2475"/>
      <c r="I51" s="2475"/>
      <c r="J51" s="2475"/>
      <c r="K51" s="2475"/>
    </row>
    <row r="52" spans="1:11" ht="30" customHeight="1">
      <c r="A52" s="2475"/>
      <c r="B52" s="2475"/>
      <c r="C52" s="2475"/>
      <c r="D52" s="2475"/>
      <c r="E52" s="2475"/>
      <c r="F52" s="2475"/>
      <c r="G52" s="2475"/>
      <c r="H52" s="2475"/>
      <c r="I52" s="2475"/>
      <c r="J52" s="2475"/>
      <c r="K52" s="2475"/>
    </row>
  </sheetData>
  <mergeCells count="141">
    <mergeCell ref="F6:K6"/>
    <mergeCell ref="F7:K7"/>
    <mergeCell ref="A1:B1"/>
    <mergeCell ref="G3:K3"/>
    <mergeCell ref="A4:K4"/>
    <mergeCell ref="F9:F11"/>
    <mergeCell ref="G9:J11"/>
    <mergeCell ref="K9:K11"/>
    <mergeCell ref="F12:F14"/>
    <mergeCell ref="G12:J14"/>
    <mergeCell ref="K12:K14"/>
    <mergeCell ref="A6:E6"/>
    <mergeCell ref="A7:E7"/>
    <mergeCell ref="F15:F17"/>
    <mergeCell ref="G15:J17"/>
    <mergeCell ref="K15:K17"/>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B39:C39"/>
    <mergeCell ref="D39:E39"/>
    <mergeCell ref="F39:G39"/>
    <mergeCell ref="H39:I39"/>
    <mergeCell ref="B40:C40"/>
    <mergeCell ref="D40:E40"/>
    <mergeCell ref="F40:G40"/>
    <mergeCell ref="H40:I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 ref="B48:C48"/>
    <mergeCell ref="D48:E48"/>
    <mergeCell ref="F48:G48"/>
    <mergeCell ref="H48:I48"/>
    <mergeCell ref="A51:K52"/>
    <mergeCell ref="B49:C49"/>
    <mergeCell ref="D49:E49"/>
    <mergeCell ref="F49:G49"/>
    <mergeCell ref="H49:I49"/>
    <mergeCell ref="B50:C50"/>
    <mergeCell ref="D50:E50"/>
    <mergeCell ref="F50:G50"/>
    <mergeCell ref="H50:I50"/>
  </mergeCells>
  <phoneticPr fontId="7"/>
  <hyperlinks>
    <hyperlink ref="A1" location="目次!A1" display="目次へ" xr:uid="{00000000-0004-0000-4D00-000000000000}"/>
  </hyperlinks>
  <pageMargins left="0.7" right="0.7" top="0.75" bottom="0.75" header="0.3" footer="0.3"/>
  <pageSetup paperSize="9" scale="85"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theme="4"/>
  </sheetPr>
  <dimension ref="A1:H28"/>
  <sheetViews>
    <sheetView view="pageBreakPreview" zoomScale="80" zoomScaleNormal="80" zoomScaleSheetLayoutView="80" workbookViewId="0"/>
  </sheetViews>
  <sheetFormatPr defaultRowHeight="13"/>
  <cols>
    <col min="1" max="1" width="47.453125" style="486" customWidth="1"/>
    <col min="2" max="3" width="3.08984375" style="486" customWidth="1"/>
    <col min="4" max="4" width="23.6328125" style="486" customWidth="1"/>
    <col min="5" max="5" width="10.36328125" style="486" customWidth="1"/>
    <col min="6" max="6" width="7.453125" style="486" customWidth="1"/>
    <col min="7" max="7" width="17.36328125" style="486" customWidth="1"/>
    <col min="8" max="8" width="13.7265625" style="486" customWidth="1"/>
    <col min="9" max="256" width="9" style="486"/>
    <col min="257" max="257" width="47.453125" style="486" customWidth="1"/>
    <col min="258" max="259" width="3.08984375" style="486" customWidth="1"/>
    <col min="260" max="260" width="23.6328125" style="486" customWidth="1"/>
    <col min="261" max="261" width="10.36328125" style="486" customWidth="1"/>
    <col min="262" max="262" width="7.453125" style="486" customWidth="1"/>
    <col min="263" max="263" width="17.36328125" style="486" customWidth="1"/>
    <col min="264" max="264" width="13.7265625" style="486" customWidth="1"/>
    <col min="265" max="512" width="9" style="486"/>
    <col min="513" max="513" width="47.453125" style="486" customWidth="1"/>
    <col min="514" max="515" width="3.08984375" style="486" customWidth="1"/>
    <col min="516" max="516" width="23.6328125" style="486" customWidth="1"/>
    <col min="517" max="517" width="10.36328125" style="486" customWidth="1"/>
    <col min="518" max="518" width="7.453125" style="486" customWidth="1"/>
    <col min="519" max="519" width="17.36328125" style="486" customWidth="1"/>
    <col min="520" max="520" width="13.7265625" style="486" customWidth="1"/>
    <col min="521" max="768" width="9" style="486"/>
    <col min="769" max="769" width="47.453125" style="486" customWidth="1"/>
    <col min="770" max="771" width="3.08984375" style="486" customWidth="1"/>
    <col min="772" max="772" width="23.6328125" style="486" customWidth="1"/>
    <col min="773" max="773" width="10.36328125" style="486" customWidth="1"/>
    <col min="774" max="774" width="7.453125" style="486" customWidth="1"/>
    <col min="775" max="775" width="17.36328125" style="486" customWidth="1"/>
    <col min="776" max="776" width="13.7265625" style="486" customWidth="1"/>
    <col min="777" max="1024" width="9" style="486"/>
    <col min="1025" max="1025" width="47.453125" style="486" customWidth="1"/>
    <col min="1026" max="1027" width="3.08984375" style="486" customWidth="1"/>
    <col min="1028" max="1028" width="23.6328125" style="486" customWidth="1"/>
    <col min="1029" max="1029" width="10.36328125" style="486" customWidth="1"/>
    <col min="1030" max="1030" width="7.453125" style="486" customWidth="1"/>
    <col min="1031" max="1031" width="17.36328125" style="486" customWidth="1"/>
    <col min="1032" max="1032" width="13.7265625" style="486" customWidth="1"/>
    <col min="1033" max="1280" width="9" style="486"/>
    <col min="1281" max="1281" width="47.453125" style="486" customWidth="1"/>
    <col min="1282" max="1283" width="3.08984375" style="486" customWidth="1"/>
    <col min="1284" max="1284" width="23.6328125" style="486" customWidth="1"/>
    <col min="1285" max="1285" width="10.36328125" style="486" customWidth="1"/>
    <col min="1286" max="1286" width="7.453125" style="486" customWidth="1"/>
    <col min="1287" max="1287" width="17.36328125" style="486" customWidth="1"/>
    <col min="1288" max="1288" width="13.7265625" style="486" customWidth="1"/>
    <col min="1289" max="1536" width="9" style="486"/>
    <col min="1537" max="1537" width="47.453125" style="486" customWidth="1"/>
    <col min="1538" max="1539" width="3.08984375" style="486" customWidth="1"/>
    <col min="1540" max="1540" width="23.6328125" style="486" customWidth="1"/>
    <col min="1541" max="1541" width="10.36328125" style="486" customWidth="1"/>
    <col min="1542" max="1542" width="7.453125" style="486" customWidth="1"/>
    <col min="1543" max="1543" width="17.36328125" style="486" customWidth="1"/>
    <col min="1544" max="1544" width="13.7265625" style="486" customWidth="1"/>
    <col min="1545" max="1792" width="9" style="486"/>
    <col min="1793" max="1793" width="47.453125" style="486" customWidth="1"/>
    <col min="1794" max="1795" width="3.08984375" style="486" customWidth="1"/>
    <col min="1796" max="1796" width="23.6328125" style="486" customWidth="1"/>
    <col min="1797" max="1797" width="10.36328125" style="486" customWidth="1"/>
    <col min="1798" max="1798" width="7.453125" style="486" customWidth="1"/>
    <col min="1799" max="1799" width="17.36328125" style="486" customWidth="1"/>
    <col min="1800" max="1800" width="13.7265625" style="486" customWidth="1"/>
    <col min="1801" max="2048" width="9" style="486"/>
    <col min="2049" max="2049" width="47.453125" style="486" customWidth="1"/>
    <col min="2050" max="2051" width="3.08984375" style="486" customWidth="1"/>
    <col min="2052" max="2052" width="23.6328125" style="486" customWidth="1"/>
    <col min="2053" max="2053" width="10.36328125" style="486" customWidth="1"/>
    <col min="2054" max="2054" width="7.453125" style="486" customWidth="1"/>
    <col min="2055" max="2055" width="17.36328125" style="486" customWidth="1"/>
    <col min="2056" max="2056" width="13.7265625" style="486" customWidth="1"/>
    <col min="2057" max="2304" width="9" style="486"/>
    <col min="2305" max="2305" width="47.453125" style="486" customWidth="1"/>
    <col min="2306" max="2307" width="3.08984375" style="486" customWidth="1"/>
    <col min="2308" max="2308" width="23.6328125" style="486" customWidth="1"/>
    <col min="2309" max="2309" width="10.36328125" style="486" customWidth="1"/>
    <col min="2310" max="2310" width="7.453125" style="486" customWidth="1"/>
    <col min="2311" max="2311" width="17.36328125" style="486" customWidth="1"/>
    <col min="2312" max="2312" width="13.7265625" style="486" customWidth="1"/>
    <col min="2313" max="2560" width="9" style="486"/>
    <col min="2561" max="2561" width="47.453125" style="486" customWidth="1"/>
    <col min="2562" max="2563" width="3.08984375" style="486" customWidth="1"/>
    <col min="2564" max="2564" width="23.6328125" style="486" customWidth="1"/>
    <col min="2565" max="2565" width="10.36328125" style="486" customWidth="1"/>
    <col min="2566" max="2566" width="7.453125" style="486" customWidth="1"/>
    <col min="2567" max="2567" width="17.36328125" style="486" customWidth="1"/>
    <col min="2568" max="2568" width="13.7265625" style="486" customWidth="1"/>
    <col min="2569" max="2816" width="9" style="486"/>
    <col min="2817" max="2817" width="47.453125" style="486" customWidth="1"/>
    <col min="2818" max="2819" width="3.08984375" style="486" customWidth="1"/>
    <col min="2820" max="2820" width="23.6328125" style="486" customWidth="1"/>
    <col min="2821" max="2821" width="10.36328125" style="486" customWidth="1"/>
    <col min="2822" max="2822" width="7.453125" style="486" customWidth="1"/>
    <col min="2823" max="2823" width="17.36328125" style="486" customWidth="1"/>
    <col min="2824" max="2824" width="13.7265625" style="486" customWidth="1"/>
    <col min="2825" max="3072" width="9" style="486"/>
    <col min="3073" max="3073" width="47.453125" style="486" customWidth="1"/>
    <col min="3074" max="3075" width="3.08984375" style="486" customWidth="1"/>
    <col min="3076" max="3076" width="23.6328125" style="486" customWidth="1"/>
    <col min="3077" max="3077" width="10.36328125" style="486" customWidth="1"/>
    <col min="3078" max="3078" width="7.453125" style="486" customWidth="1"/>
    <col min="3079" max="3079" width="17.36328125" style="486" customWidth="1"/>
    <col min="3080" max="3080" width="13.7265625" style="486" customWidth="1"/>
    <col min="3081" max="3328" width="9" style="486"/>
    <col min="3329" max="3329" width="47.453125" style="486" customWidth="1"/>
    <col min="3330" max="3331" width="3.08984375" style="486" customWidth="1"/>
    <col min="3332" max="3332" width="23.6328125" style="486" customWidth="1"/>
    <col min="3333" max="3333" width="10.36328125" style="486" customWidth="1"/>
    <col min="3334" max="3334" width="7.453125" style="486" customWidth="1"/>
    <col min="3335" max="3335" width="17.36328125" style="486" customWidth="1"/>
    <col min="3336" max="3336" width="13.7265625" style="486" customWidth="1"/>
    <col min="3337" max="3584" width="9" style="486"/>
    <col min="3585" max="3585" width="47.453125" style="486" customWidth="1"/>
    <col min="3586" max="3587" width="3.08984375" style="486" customWidth="1"/>
    <col min="3588" max="3588" width="23.6328125" style="486" customWidth="1"/>
    <col min="3589" max="3589" width="10.36328125" style="486" customWidth="1"/>
    <col min="3590" max="3590" width="7.453125" style="486" customWidth="1"/>
    <col min="3591" max="3591" width="17.36328125" style="486" customWidth="1"/>
    <col min="3592" max="3592" width="13.7265625" style="486" customWidth="1"/>
    <col min="3593" max="3840" width="9" style="486"/>
    <col min="3841" max="3841" width="47.453125" style="486" customWidth="1"/>
    <col min="3842" max="3843" width="3.08984375" style="486" customWidth="1"/>
    <col min="3844" max="3844" width="23.6328125" style="486" customWidth="1"/>
    <col min="3845" max="3845" width="10.36328125" style="486" customWidth="1"/>
    <col min="3846" max="3846" width="7.453125" style="486" customWidth="1"/>
    <col min="3847" max="3847" width="17.36328125" style="486" customWidth="1"/>
    <col min="3848" max="3848" width="13.7265625" style="486" customWidth="1"/>
    <col min="3849" max="4096" width="9" style="486"/>
    <col min="4097" max="4097" width="47.453125" style="486" customWidth="1"/>
    <col min="4098" max="4099" width="3.08984375" style="486" customWidth="1"/>
    <col min="4100" max="4100" width="23.6328125" style="486" customWidth="1"/>
    <col min="4101" max="4101" width="10.36328125" style="486" customWidth="1"/>
    <col min="4102" max="4102" width="7.453125" style="486" customWidth="1"/>
    <col min="4103" max="4103" width="17.36328125" style="486" customWidth="1"/>
    <col min="4104" max="4104" width="13.7265625" style="486" customWidth="1"/>
    <col min="4105" max="4352" width="9" style="486"/>
    <col min="4353" max="4353" width="47.453125" style="486" customWidth="1"/>
    <col min="4354" max="4355" width="3.08984375" style="486" customWidth="1"/>
    <col min="4356" max="4356" width="23.6328125" style="486" customWidth="1"/>
    <col min="4357" max="4357" width="10.36328125" style="486" customWidth="1"/>
    <col min="4358" max="4358" width="7.453125" style="486" customWidth="1"/>
    <col min="4359" max="4359" width="17.36328125" style="486" customWidth="1"/>
    <col min="4360" max="4360" width="13.7265625" style="486" customWidth="1"/>
    <col min="4361" max="4608" width="9" style="486"/>
    <col min="4609" max="4609" width="47.453125" style="486" customWidth="1"/>
    <col min="4610" max="4611" width="3.08984375" style="486" customWidth="1"/>
    <col min="4612" max="4612" width="23.6328125" style="486" customWidth="1"/>
    <col min="4613" max="4613" width="10.36328125" style="486" customWidth="1"/>
    <col min="4614" max="4614" width="7.453125" style="486" customWidth="1"/>
    <col min="4615" max="4615" width="17.36328125" style="486" customWidth="1"/>
    <col min="4616" max="4616" width="13.7265625" style="486" customWidth="1"/>
    <col min="4617" max="4864" width="9" style="486"/>
    <col min="4865" max="4865" width="47.453125" style="486" customWidth="1"/>
    <col min="4866" max="4867" width="3.08984375" style="486" customWidth="1"/>
    <col min="4868" max="4868" width="23.6328125" style="486" customWidth="1"/>
    <col min="4869" max="4869" width="10.36328125" style="486" customWidth="1"/>
    <col min="4870" max="4870" width="7.453125" style="486" customWidth="1"/>
    <col min="4871" max="4871" width="17.36328125" style="486" customWidth="1"/>
    <col min="4872" max="4872" width="13.7265625" style="486" customWidth="1"/>
    <col min="4873" max="5120" width="9" style="486"/>
    <col min="5121" max="5121" width="47.453125" style="486" customWidth="1"/>
    <col min="5122" max="5123" width="3.08984375" style="486" customWidth="1"/>
    <col min="5124" max="5124" width="23.6328125" style="486" customWidth="1"/>
    <col min="5125" max="5125" width="10.36328125" style="486" customWidth="1"/>
    <col min="5126" max="5126" width="7.453125" style="486" customWidth="1"/>
    <col min="5127" max="5127" width="17.36328125" style="486" customWidth="1"/>
    <col min="5128" max="5128" width="13.7265625" style="486" customWidth="1"/>
    <col min="5129" max="5376" width="9" style="486"/>
    <col min="5377" max="5377" width="47.453125" style="486" customWidth="1"/>
    <col min="5378" max="5379" width="3.08984375" style="486" customWidth="1"/>
    <col min="5380" max="5380" width="23.6328125" style="486" customWidth="1"/>
    <col min="5381" max="5381" width="10.36328125" style="486" customWidth="1"/>
    <col min="5382" max="5382" width="7.453125" style="486" customWidth="1"/>
    <col min="5383" max="5383" width="17.36328125" style="486" customWidth="1"/>
    <col min="5384" max="5384" width="13.7265625" style="486" customWidth="1"/>
    <col min="5385" max="5632" width="9" style="486"/>
    <col min="5633" max="5633" width="47.453125" style="486" customWidth="1"/>
    <col min="5634" max="5635" width="3.08984375" style="486" customWidth="1"/>
    <col min="5636" max="5636" width="23.6328125" style="486" customWidth="1"/>
    <col min="5637" max="5637" width="10.36328125" style="486" customWidth="1"/>
    <col min="5638" max="5638" width="7.453125" style="486" customWidth="1"/>
    <col min="5639" max="5639" width="17.36328125" style="486" customWidth="1"/>
    <col min="5640" max="5640" width="13.7265625" style="486" customWidth="1"/>
    <col min="5641" max="5888" width="9" style="486"/>
    <col min="5889" max="5889" width="47.453125" style="486" customWidth="1"/>
    <col min="5890" max="5891" width="3.08984375" style="486" customWidth="1"/>
    <col min="5892" max="5892" width="23.6328125" style="486" customWidth="1"/>
    <col min="5893" max="5893" width="10.36328125" style="486" customWidth="1"/>
    <col min="5894" max="5894" width="7.453125" style="486" customWidth="1"/>
    <col min="5895" max="5895" width="17.36328125" style="486" customWidth="1"/>
    <col min="5896" max="5896" width="13.7265625" style="486" customWidth="1"/>
    <col min="5897" max="6144" width="9" style="486"/>
    <col min="6145" max="6145" width="47.453125" style="486" customWidth="1"/>
    <col min="6146" max="6147" width="3.08984375" style="486" customWidth="1"/>
    <col min="6148" max="6148" width="23.6328125" style="486" customWidth="1"/>
    <col min="6149" max="6149" width="10.36328125" style="486" customWidth="1"/>
    <col min="6150" max="6150" width="7.453125" style="486" customWidth="1"/>
    <col min="6151" max="6151" width="17.36328125" style="486" customWidth="1"/>
    <col min="6152" max="6152" width="13.7265625" style="486" customWidth="1"/>
    <col min="6153" max="6400" width="9" style="486"/>
    <col min="6401" max="6401" width="47.453125" style="486" customWidth="1"/>
    <col min="6402" max="6403" width="3.08984375" style="486" customWidth="1"/>
    <col min="6404" max="6404" width="23.6328125" style="486" customWidth="1"/>
    <col min="6405" max="6405" width="10.36328125" style="486" customWidth="1"/>
    <col min="6406" max="6406" width="7.453125" style="486" customWidth="1"/>
    <col min="6407" max="6407" width="17.36328125" style="486" customWidth="1"/>
    <col min="6408" max="6408" width="13.7265625" style="486" customWidth="1"/>
    <col min="6409" max="6656" width="9" style="486"/>
    <col min="6657" max="6657" width="47.453125" style="486" customWidth="1"/>
    <col min="6658" max="6659" width="3.08984375" style="486" customWidth="1"/>
    <col min="6660" max="6660" width="23.6328125" style="486" customWidth="1"/>
    <col min="6661" max="6661" width="10.36328125" style="486" customWidth="1"/>
    <col min="6662" max="6662" width="7.453125" style="486" customWidth="1"/>
    <col min="6663" max="6663" width="17.36328125" style="486" customWidth="1"/>
    <col min="6664" max="6664" width="13.7265625" style="486" customWidth="1"/>
    <col min="6665" max="6912" width="9" style="486"/>
    <col min="6913" max="6913" width="47.453125" style="486" customWidth="1"/>
    <col min="6914" max="6915" width="3.08984375" style="486" customWidth="1"/>
    <col min="6916" max="6916" width="23.6328125" style="486" customWidth="1"/>
    <col min="6917" max="6917" width="10.36328125" style="486" customWidth="1"/>
    <col min="6918" max="6918" width="7.453125" style="486" customWidth="1"/>
    <col min="6919" max="6919" width="17.36328125" style="486" customWidth="1"/>
    <col min="6920" max="6920" width="13.7265625" style="486" customWidth="1"/>
    <col min="6921" max="7168" width="9" style="486"/>
    <col min="7169" max="7169" width="47.453125" style="486" customWidth="1"/>
    <col min="7170" max="7171" width="3.08984375" style="486" customWidth="1"/>
    <col min="7172" max="7172" width="23.6328125" style="486" customWidth="1"/>
    <col min="7173" max="7173" width="10.36328125" style="486" customWidth="1"/>
    <col min="7174" max="7174" width="7.453125" style="486" customWidth="1"/>
    <col min="7175" max="7175" width="17.36328125" style="486" customWidth="1"/>
    <col min="7176" max="7176" width="13.7265625" style="486" customWidth="1"/>
    <col min="7177" max="7424" width="9" style="486"/>
    <col min="7425" max="7425" width="47.453125" style="486" customWidth="1"/>
    <col min="7426" max="7427" width="3.08984375" style="486" customWidth="1"/>
    <col min="7428" max="7428" width="23.6328125" style="486" customWidth="1"/>
    <col min="7429" max="7429" width="10.36328125" style="486" customWidth="1"/>
    <col min="7430" max="7430" width="7.453125" style="486" customWidth="1"/>
    <col min="7431" max="7431" width="17.36328125" style="486" customWidth="1"/>
    <col min="7432" max="7432" width="13.7265625" style="486" customWidth="1"/>
    <col min="7433" max="7680" width="9" style="486"/>
    <col min="7681" max="7681" width="47.453125" style="486" customWidth="1"/>
    <col min="7682" max="7683" width="3.08984375" style="486" customWidth="1"/>
    <col min="7684" max="7684" width="23.6328125" style="486" customWidth="1"/>
    <col min="7685" max="7685" width="10.36328125" style="486" customWidth="1"/>
    <col min="7686" max="7686" width="7.453125" style="486" customWidth="1"/>
    <col min="7687" max="7687" width="17.36328125" style="486" customWidth="1"/>
    <col min="7688" max="7688" width="13.7265625" style="486" customWidth="1"/>
    <col min="7689" max="7936" width="9" style="486"/>
    <col min="7937" max="7937" width="47.453125" style="486" customWidth="1"/>
    <col min="7938" max="7939" width="3.08984375" style="486" customWidth="1"/>
    <col min="7940" max="7940" width="23.6328125" style="486" customWidth="1"/>
    <col min="7941" max="7941" width="10.36328125" style="486" customWidth="1"/>
    <col min="7942" max="7942" width="7.453125" style="486" customWidth="1"/>
    <col min="7943" max="7943" width="17.36328125" style="486" customWidth="1"/>
    <col min="7944" max="7944" width="13.7265625" style="486" customWidth="1"/>
    <col min="7945" max="8192" width="9" style="486"/>
    <col min="8193" max="8193" width="47.453125" style="486" customWidth="1"/>
    <col min="8194" max="8195" width="3.08984375" style="486" customWidth="1"/>
    <col min="8196" max="8196" width="23.6328125" style="486" customWidth="1"/>
    <col min="8197" max="8197" width="10.36328125" style="486" customWidth="1"/>
    <col min="8198" max="8198" width="7.453125" style="486" customWidth="1"/>
    <col min="8199" max="8199" width="17.36328125" style="486" customWidth="1"/>
    <col min="8200" max="8200" width="13.7265625" style="486" customWidth="1"/>
    <col min="8201" max="8448" width="9" style="486"/>
    <col min="8449" max="8449" width="47.453125" style="486" customWidth="1"/>
    <col min="8450" max="8451" width="3.08984375" style="486" customWidth="1"/>
    <col min="8452" max="8452" width="23.6328125" style="486" customWidth="1"/>
    <col min="8453" max="8453" width="10.36328125" style="486" customWidth="1"/>
    <col min="8454" max="8454" width="7.453125" style="486" customWidth="1"/>
    <col min="8455" max="8455" width="17.36328125" style="486" customWidth="1"/>
    <col min="8456" max="8456" width="13.7265625" style="486" customWidth="1"/>
    <col min="8457" max="8704" width="9" style="486"/>
    <col min="8705" max="8705" width="47.453125" style="486" customWidth="1"/>
    <col min="8706" max="8707" width="3.08984375" style="486" customWidth="1"/>
    <col min="8708" max="8708" width="23.6328125" style="486" customWidth="1"/>
    <col min="8709" max="8709" width="10.36328125" style="486" customWidth="1"/>
    <col min="8710" max="8710" width="7.453125" style="486" customWidth="1"/>
    <col min="8711" max="8711" width="17.36328125" style="486" customWidth="1"/>
    <col min="8712" max="8712" width="13.7265625" style="486" customWidth="1"/>
    <col min="8713" max="8960" width="9" style="486"/>
    <col min="8961" max="8961" width="47.453125" style="486" customWidth="1"/>
    <col min="8962" max="8963" width="3.08984375" style="486" customWidth="1"/>
    <col min="8964" max="8964" width="23.6328125" style="486" customWidth="1"/>
    <col min="8965" max="8965" width="10.36328125" style="486" customWidth="1"/>
    <col min="8966" max="8966" width="7.453125" style="486" customWidth="1"/>
    <col min="8967" max="8967" width="17.36328125" style="486" customWidth="1"/>
    <col min="8968" max="8968" width="13.7265625" style="486" customWidth="1"/>
    <col min="8969" max="9216" width="9" style="486"/>
    <col min="9217" max="9217" width="47.453125" style="486" customWidth="1"/>
    <col min="9218" max="9219" width="3.08984375" style="486" customWidth="1"/>
    <col min="9220" max="9220" width="23.6328125" style="486" customWidth="1"/>
    <col min="9221" max="9221" width="10.36328125" style="486" customWidth="1"/>
    <col min="9222" max="9222" width="7.453125" style="486" customWidth="1"/>
    <col min="9223" max="9223" width="17.36328125" style="486" customWidth="1"/>
    <col min="9224" max="9224" width="13.7265625" style="486" customWidth="1"/>
    <col min="9225" max="9472" width="9" style="486"/>
    <col min="9473" max="9473" width="47.453125" style="486" customWidth="1"/>
    <col min="9474" max="9475" width="3.08984375" style="486" customWidth="1"/>
    <col min="9476" max="9476" width="23.6328125" style="486" customWidth="1"/>
    <col min="9477" max="9477" width="10.36328125" style="486" customWidth="1"/>
    <col min="9478" max="9478" width="7.453125" style="486" customWidth="1"/>
    <col min="9479" max="9479" width="17.36328125" style="486" customWidth="1"/>
    <col min="9480" max="9480" width="13.7265625" style="486" customWidth="1"/>
    <col min="9481" max="9728" width="9" style="486"/>
    <col min="9729" max="9729" width="47.453125" style="486" customWidth="1"/>
    <col min="9730" max="9731" width="3.08984375" style="486" customWidth="1"/>
    <col min="9732" max="9732" width="23.6328125" style="486" customWidth="1"/>
    <col min="9733" max="9733" width="10.36328125" style="486" customWidth="1"/>
    <col min="9734" max="9734" width="7.453125" style="486" customWidth="1"/>
    <col min="9735" max="9735" width="17.36328125" style="486" customWidth="1"/>
    <col min="9736" max="9736" width="13.7265625" style="486" customWidth="1"/>
    <col min="9737" max="9984" width="9" style="486"/>
    <col min="9985" max="9985" width="47.453125" style="486" customWidth="1"/>
    <col min="9986" max="9987" width="3.08984375" style="486" customWidth="1"/>
    <col min="9988" max="9988" width="23.6328125" style="486" customWidth="1"/>
    <col min="9989" max="9989" width="10.36328125" style="486" customWidth="1"/>
    <col min="9990" max="9990" width="7.453125" style="486" customWidth="1"/>
    <col min="9991" max="9991" width="17.36328125" style="486" customWidth="1"/>
    <col min="9992" max="9992" width="13.7265625" style="486" customWidth="1"/>
    <col min="9993" max="10240" width="9" style="486"/>
    <col min="10241" max="10241" width="47.453125" style="486" customWidth="1"/>
    <col min="10242" max="10243" width="3.08984375" style="486" customWidth="1"/>
    <col min="10244" max="10244" width="23.6328125" style="486" customWidth="1"/>
    <col min="10245" max="10245" width="10.36328125" style="486" customWidth="1"/>
    <col min="10246" max="10246" width="7.453125" style="486" customWidth="1"/>
    <col min="10247" max="10247" width="17.36328125" style="486" customWidth="1"/>
    <col min="10248" max="10248" width="13.7265625" style="486" customWidth="1"/>
    <col min="10249" max="10496" width="9" style="486"/>
    <col min="10497" max="10497" width="47.453125" style="486" customWidth="1"/>
    <col min="10498" max="10499" width="3.08984375" style="486" customWidth="1"/>
    <col min="10500" max="10500" width="23.6328125" style="486" customWidth="1"/>
    <col min="10501" max="10501" width="10.36328125" style="486" customWidth="1"/>
    <col min="10502" max="10502" width="7.453125" style="486" customWidth="1"/>
    <col min="10503" max="10503" width="17.36328125" style="486" customWidth="1"/>
    <col min="10504" max="10504" width="13.7265625" style="486" customWidth="1"/>
    <col min="10505" max="10752" width="9" style="486"/>
    <col min="10753" max="10753" width="47.453125" style="486" customWidth="1"/>
    <col min="10754" max="10755" width="3.08984375" style="486" customWidth="1"/>
    <col min="10756" max="10756" width="23.6328125" style="486" customWidth="1"/>
    <col min="10757" max="10757" width="10.36328125" style="486" customWidth="1"/>
    <col min="10758" max="10758" width="7.453125" style="486" customWidth="1"/>
    <col min="10759" max="10759" width="17.36328125" style="486" customWidth="1"/>
    <col min="10760" max="10760" width="13.7265625" style="486" customWidth="1"/>
    <col min="10761" max="11008" width="9" style="486"/>
    <col min="11009" max="11009" width="47.453125" style="486" customWidth="1"/>
    <col min="11010" max="11011" width="3.08984375" style="486" customWidth="1"/>
    <col min="11012" max="11012" width="23.6328125" style="486" customWidth="1"/>
    <col min="11013" max="11013" width="10.36328125" style="486" customWidth="1"/>
    <col min="11014" max="11014" width="7.453125" style="486" customWidth="1"/>
    <col min="11015" max="11015" width="17.36328125" style="486" customWidth="1"/>
    <col min="11016" max="11016" width="13.7265625" style="486" customWidth="1"/>
    <col min="11017" max="11264" width="9" style="486"/>
    <col min="11265" max="11265" width="47.453125" style="486" customWidth="1"/>
    <col min="11266" max="11267" width="3.08984375" style="486" customWidth="1"/>
    <col min="11268" max="11268" width="23.6328125" style="486" customWidth="1"/>
    <col min="11269" max="11269" width="10.36328125" style="486" customWidth="1"/>
    <col min="11270" max="11270" width="7.453125" style="486" customWidth="1"/>
    <col min="11271" max="11271" width="17.36328125" style="486" customWidth="1"/>
    <col min="11272" max="11272" width="13.7265625" style="486" customWidth="1"/>
    <col min="11273" max="11520" width="9" style="486"/>
    <col min="11521" max="11521" width="47.453125" style="486" customWidth="1"/>
    <col min="11522" max="11523" width="3.08984375" style="486" customWidth="1"/>
    <col min="11524" max="11524" width="23.6328125" style="486" customWidth="1"/>
    <col min="11525" max="11525" width="10.36328125" style="486" customWidth="1"/>
    <col min="11526" max="11526" width="7.453125" style="486" customWidth="1"/>
    <col min="11527" max="11527" width="17.36328125" style="486" customWidth="1"/>
    <col min="11528" max="11528" width="13.7265625" style="486" customWidth="1"/>
    <col min="11529" max="11776" width="9" style="486"/>
    <col min="11777" max="11777" width="47.453125" style="486" customWidth="1"/>
    <col min="11778" max="11779" width="3.08984375" style="486" customWidth="1"/>
    <col min="11780" max="11780" width="23.6328125" style="486" customWidth="1"/>
    <col min="11781" max="11781" width="10.36328125" style="486" customWidth="1"/>
    <col min="11782" max="11782" width="7.453125" style="486" customWidth="1"/>
    <col min="11783" max="11783" width="17.36328125" style="486" customWidth="1"/>
    <col min="11784" max="11784" width="13.7265625" style="486" customWidth="1"/>
    <col min="11785" max="12032" width="9" style="486"/>
    <col min="12033" max="12033" width="47.453125" style="486" customWidth="1"/>
    <col min="12034" max="12035" width="3.08984375" style="486" customWidth="1"/>
    <col min="12036" max="12036" width="23.6328125" style="486" customWidth="1"/>
    <col min="12037" max="12037" width="10.36328125" style="486" customWidth="1"/>
    <col min="12038" max="12038" width="7.453125" style="486" customWidth="1"/>
    <col min="12039" max="12039" width="17.36328125" style="486" customWidth="1"/>
    <col min="12040" max="12040" width="13.7265625" style="486" customWidth="1"/>
    <col min="12041" max="12288" width="9" style="486"/>
    <col min="12289" max="12289" width="47.453125" style="486" customWidth="1"/>
    <col min="12290" max="12291" width="3.08984375" style="486" customWidth="1"/>
    <col min="12292" max="12292" width="23.6328125" style="486" customWidth="1"/>
    <col min="12293" max="12293" width="10.36328125" style="486" customWidth="1"/>
    <col min="12294" max="12294" width="7.453125" style="486" customWidth="1"/>
    <col min="12295" max="12295" width="17.36328125" style="486" customWidth="1"/>
    <col min="12296" max="12296" width="13.7265625" style="486" customWidth="1"/>
    <col min="12297" max="12544" width="9" style="486"/>
    <col min="12545" max="12545" width="47.453125" style="486" customWidth="1"/>
    <col min="12546" max="12547" width="3.08984375" style="486" customWidth="1"/>
    <col min="12548" max="12548" width="23.6328125" style="486" customWidth="1"/>
    <col min="12549" max="12549" width="10.36328125" style="486" customWidth="1"/>
    <col min="12550" max="12550" width="7.453125" style="486" customWidth="1"/>
    <col min="12551" max="12551" width="17.36328125" style="486" customWidth="1"/>
    <col min="12552" max="12552" width="13.7265625" style="486" customWidth="1"/>
    <col min="12553" max="12800" width="9" style="486"/>
    <col min="12801" max="12801" width="47.453125" style="486" customWidth="1"/>
    <col min="12802" max="12803" width="3.08984375" style="486" customWidth="1"/>
    <col min="12804" max="12804" width="23.6328125" style="486" customWidth="1"/>
    <col min="12805" max="12805" width="10.36328125" style="486" customWidth="1"/>
    <col min="12806" max="12806" width="7.453125" style="486" customWidth="1"/>
    <col min="12807" max="12807" width="17.36328125" style="486" customWidth="1"/>
    <col min="12808" max="12808" width="13.7265625" style="486" customWidth="1"/>
    <col min="12809" max="13056" width="9" style="486"/>
    <col min="13057" max="13057" width="47.453125" style="486" customWidth="1"/>
    <col min="13058" max="13059" width="3.08984375" style="486" customWidth="1"/>
    <col min="13060" max="13060" width="23.6328125" style="486" customWidth="1"/>
    <col min="13061" max="13061" width="10.36328125" style="486" customWidth="1"/>
    <col min="13062" max="13062" width="7.453125" style="486" customWidth="1"/>
    <col min="13063" max="13063" width="17.36328125" style="486" customWidth="1"/>
    <col min="13064" max="13064" width="13.7265625" style="486" customWidth="1"/>
    <col min="13065" max="13312" width="9" style="486"/>
    <col min="13313" max="13313" width="47.453125" style="486" customWidth="1"/>
    <col min="13314" max="13315" width="3.08984375" style="486" customWidth="1"/>
    <col min="13316" max="13316" width="23.6328125" style="486" customWidth="1"/>
    <col min="13317" max="13317" width="10.36328125" style="486" customWidth="1"/>
    <col min="13318" max="13318" width="7.453125" style="486" customWidth="1"/>
    <col min="13319" max="13319" width="17.36328125" style="486" customWidth="1"/>
    <col min="13320" max="13320" width="13.7265625" style="486" customWidth="1"/>
    <col min="13321" max="13568" width="9" style="486"/>
    <col min="13569" max="13569" width="47.453125" style="486" customWidth="1"/>
    <col min="13570" max="13571" width="3.08984375" style="486" customWidth="1"/>
    <col min="13572" max="13572" width="23.6328125" style="486" customWidth="1"/>
    <col min="13573" max="13573" width="10.36328125" style="486" customWidth="1"/>
    <col min="13574" max="13574" width="7.453125" style="486" customWidth="1"/>
    <col min="13575" max="13575" width="17.36328125" style="486" customWidth="1"/>
    <col min="13576" max="13576" width="13.7265625" style="486" customWidth="1"/>
    <col min="13577" max="13824" width="9" style="486"/>
    <col min="13825" max="13825" width="47.453125" style="486" customWidth="1"/>
    <col min="13826" max="13827" width="3.08984375" style="486" customWidth="1"/>
    <col min="13828" max="13828" width="23.6328125" style="486" customWidth="1"/>
    <col min="13829" max="13829" width="10.36328125" style="486" customWidth="1"/>
    <col min="13830" max="13830" width="7.453125" style="486" customWidth="1"/>
    <col min="13831" max="13831" width="17.36328125" style="486" customWidth="1"/>
    <col min="13832" max="13832" width="13.7265625" style="486" customWidth="1"/>
    <col min="13833" max="14080" width="9" style="486"/>
    <col min="14081" max="14081" width="47.453125" style="486" customWidth="1"/>
    <col min="14082" max="14083" width="3.08984375" style="486" customWidth="1"/>
    <col min="14084" max="14084" width="23.6328125" style="486" customWidth="1"/>
    <col min="14085" max="14085" width="10.36328125" style="486" customWidth="1"/>
    <col min="14086" max="14086" width="7.453125" style="486" customWidth="1"/>
    <col min="14087" max="14087" width="17.36328125" style="486" customWidth="1"/>
    <col min="14088" max="14088" width="13.7265625" style="486" customWidth="1"/>
    <col min="14089" max="14336" width="9" style="486"/>
    <col min="14337" max="14337" width="47.453125" style="486" customWidth="1"/>
    <col min="14338" max="14339" width="3.08984375" style="486" customWidth="1"/>
    <col min="14340" max="14340" width="23.6328125" style="486" customWidth="1"/>
    <col min="14341" max="14341" width="10.36328125" style="486" customWidth="1"/>
    <col min="14342" max="14342" width="7.453125" style="486" customWidth="1"/>
    <col min="14343" max="14343" width="17.36328125" style="486" customWidth="1"/>
    <col min="14344" max="14344" width="13.7265625" style="486" customWidth="1"/>
    <col min="14345" max="14592" width="9" style="486"/>
    <col min="14593" max="14593" width="47.453125" style="486" customWidth="1"/>
    <col min="14594" max="14595" width="3.08984375" style="486" customWidth="1"/>
    <col min="14596" max="14596" width="23.6328125" style="486" customWidth="1"/>
    <col min="14597" max="14597" width="10.36328125" style="486" customWidth="1"/>
    <col min="14598" max="14598" width="7.453125" style="486" customWidth="1"/>
    <col min="14599" max="14599" width="17.36328125" style="486" customWidth="1"/>
    <col min="14600" max="14600" width="13.7265625" style="486" customWidth="1"/>
    <col min="14601" max="14848" width="9" style="486"/>
    <col min="14849" max="14849" width="47.453125" style="486" customWidth="1"/>
    <col min="14850" max="14851" width="3.08984375" style="486" customWidth="1"/>
    <col min="14852" max="14852" width="23.6328125" style="486" customWidth="1"/>
    <col min="14853" max="14853" width="10.36328125" style="486" customWidth="1"/>
    <col min="14854" max="14854" width="7.453125" style="486" customWidth="1"/>
    <col min="14855" max="14855" width="17.36328125" style="486" customWidth="1"/>
    <col min="14856" max="14856" width="13.7265625" style="486" customWidth="1"/>
    <col min="14857" max="15104" width="9" style="486"/>
    <col min="15105" max="15105" width="47.453125" style="486" customWidth="1"/>
    <col min="15106" max="15107" width="3.08984375" style="486" customWidth="1"/>
    <col min="15108" max="15108" width="23.6328125" style="486" customWidth="1"/>
    <col min="15109" max="15109" width="10.36328125" style="486" customWidth="1"/>
    <col min="15110" max="15110" width="7.453125" style="486" customWidth="1"/>
    <col min="15111" max="15111" width="17.36328125" style="486" customWidth="1"/>
    <col min="15112" max="15112" width="13.7265625" style="486" customWidth="1"/>
    <col min="15113" max="15360" width="9" style="486"/>
    <col min="15361" max="15361" width="47.453125" style="486" customWidth="1"/>
    <col min="15362" max="15363" width="3.08984375" style="486" customWidth="1"/>
    <col min="15364" max="15364" width="23.6328125" style="486" customWidth="1"/>
    <col min="15365" max="15365" width="10.36328125" style="486" customWidth="1"/>
    <col min="15366" max="15366" width="7.453125" style="486" customWidth="1"/>
    <col min="15367" max="15367" width="17.36328125" style="486" customWidth="1"/>
    <col min="15368" max="15368" width="13.7265625" style="486" customWidth="1"/>
    <col min="15369" max="15616" width="9" style="486"/>
    <col min="15617" max="15617" width="47.453125" style="486" customWidth="1"/>
    <col min="15618" max="15619" width="3.08984375" style="486" customWidth="1"/>
    <col min="15620" max="15620" width="23.6328125" style="486" customWidth="1"/>
    <col min="15621" max="15621" width="10.36328125" style="486" customWidth="1"/>
    <col min="15622" max="15622" width="7.453125" style="486" customWidth="1"/>
    <col min="15623" max="15623" width="17.36328125" style="486" customWidth="1"/>
    <col min="15624" max="15624" width="13.7265625" style="486" customWidth="1"/>
    <col min="15625" max="15872" width="9" style="486"/>
    <col min="15873" max="15873" width="47.453125" style="486" customWidth="1"/>
    <col min="15874" max="15875" width="3.08984375" style="486" customWidth="1"/>
    <col min="15876" max="15876" width="23.6328125" style="486" customWidth="1"/>
    <col min="15877" max="15877" width="10.36328125" style="486" customWidth="1"/>
    <col min="15878" max="15878" width="7.453125" style="486" customWidth="1"/>
    <col min="15879" max="15879" width="17.36328125" style="486" customWidth="1"/>
    <col min="15880" max="15880" width="13.7265625" style="486" customWidth="1"/>
    <col min="15881" max="16128" width="9" style="486"/>
    <col min="16129" max="16129" width="47.453125" style="486" customWidth="1"/>
    <col min="16130" max="16131" width="3.08984375" style="486" customWidth="1"/>
    <col min="16132" max="16132" width="23.6328125" style="486" customWidth="1"/>
    <col min="16133" max="16133" width="10.36328125" style="486" customWidth="1"/>
    <col min="16134" max="16134" width="7.453125" style="486" customWidth="1"/>
    <col min="16135" max="16135" width="17.36328125" style="486" customWidth="1"/>
    <col min="16136" max="16136" width="13.7265625" style="486" customWidth="1"/>
    <col min="16137" max="16384" width="9" style="486"/>
  </cols>
  <sheetData>
    <row r="1" spans="1:8" s="106" customFormat="1" ht="18" customHeight="1">
      <c r="A1" s="172" t="s">
        <v>646</v>
      </c>
    </row>
    <row r="2" spans="1:8" ht="20.149999999999999" customHeight="1">
      <c r="A2" s="484" t="s">
        <v>1557</v>
      </c>
      <c r="B2" s="485"/>
      <c r="C2" s="485"/>
      <c r="D2" s="485"/>
      <c r="E2" s="485"/>
      <c r="F2" s="485"/>
      <c r="G2" s="485"/>
      <c r="H2" s="485"/>
    </row>
    <row r="3" spans="1:8" ht="20.149999999999999" customHeight="1">
      <c r="A3" s="487"/>
      <c r="B3" s="485"/>
      <c r="C3" s="485"/>
      <c r="D3" s="485"/>
      <c r="E3" s="485"/>
      <c r="F3" s="485"/>
      <c r="G3" s="2168" t="s">
        <v>517</v>
      </c>
      <c r="H3" s="2168"/>
    </row>
    <row r="4" spans="1:8" ht="20.149999999999999" customHeight="1">
      <c r="A4" s="487"/>
      <c r="B4" s="485"/>
      <c r="C4" s="485"/>
      <c r="D4" s="485"/>
      <c r="E4" s="485"/>
      <c r="F4" s="485"/>
      <c r="G4" s="503"/>
      <c r="H4" s="503"/>
    </row>
    <row r="5" spans="1:8" ht="20.149999999999999" customHeight="1">
      <c r="A5" s="3417" t="s">
        <v>1558</v>
      </c>
      <c r="B5" s="2169"/>
      <c r="C5" s="2169"/>
      <c r="D5" s="2169"/>
      <c r="E5" s="2169"/>
      <c r="F5" s="2169"/>
      <c r="G5" s="2169"/>
      <c r="H5" s="2169"/>
    </row>
    <row r="6" spans="1:8" ht="20.149999999999999" customHeight="1">
      <c r="A6" s="489"/>
      <c r="B6" s="489"/>
      <c r="C6" s="489"/>
      <c r="D6" s="489"/>
      <c r="E6" s="489"/>
      <c r="F6" s="489"/>
      <c r="G6" s="489"/>
      <c r="H6" s="489"/>
    </row>
    <row r="7" spans="1:8" ht="40" customHeight="1">
      <c r="A7" s="490" t="s">
        <v>1312</v>
      </c>
      <c r="B7" s="3390"/>
      <c r="C7" s="3391"/>
      <c r="D7" s="3391"/>
      <c r="E7" s="3391"/>
      <c r="F7" s="3391"/>
      <c r="G7" s="3391"/>
      <c r="H7" s="3392"/>
    </row>
    <row r="8" spans="1:8" ht="40" customHeight="1">
      <c r="A8" s="510" t="s">
        <v>1462</v>
      </c>
      <c r="B8" s="3393"/>
      <c r="C8" s="3394"/>
      <c r="D8" s="3394"/>
      <c r="E8" s="3394"/>
      <c r="F8" s="3394"/>
      <c r="G8" s="3394"/>
      <c r="H8" s="3395"/>
    </row>
    <row r="9" spans="1:8" ht="40" customHeight="1">
      <c r="A9" s="510" t="s">
        <v>1463</v>
      </c>
      <c r="B9" s="3393" t="s">
        <v>62</v>
      </c>
      <c r="C9" s="3394"/>
      <c r="D9" s="3394"/>
      <c r="E9" s="3394"/>
      <c r="F9" s="3394"/>
      <c r="G9" s="3394"/>
      <c r="H9" s="3395"/>
    </row>
    <row r="10" spans="1:8" ht="40" customHeight="1">
      <c r="A10" s="673" t="s">
        <v>1559</v>
      </c>
      <c r="B10" s="4580" t="s">
        <v>434</v>
      </c>
      <c r="C10" s="4581"/>
      <c r="D10" s="4581"/>
      <c r="E10" s="4581"/>
      <c r="F10" s="4581"/>
      <c r="G10" s="4581"/>
      <c r="H10" s="4582"/>
    </row>
    <row r="11" spans="1:8">
      <c r="A11" s="3402" t="s">
        <v>1338</v>
      </c>
      <c r="B11" s="4584"/>
      <c r="C11" s="4585"/>
      <c r="D11" s="4585"/>
      <c r="E11" s="4585"/>
      <c r="F11" s="4585"/>
      <c r="G11" s="4586"/>
      <c r="H11" s="3404" t="s">
        <v>434</v>
      </c>
    </row>
    <row r="12" spans="1:8">
      <c r="A12" s="3403"/>
      <c r="B12" s="4587"/>
      <c r="C12" s="3387"/>
      <c r="D12" s="3387"/>
      <c r="E12" s="3387"/>
      <c r="F12" s="3387"/>
      <c r="G12" s="4588"/>
      <c r="H12" s="3405"/>
    </row>
    <row r="13" spans="1:8" ht="53.15" customHeight="1">
      <c r="A13" s="3403"/>
      <c r="B13" s="4587"/>
      <c r="C13" s="3387"/>
      <c r="D13" s="3387"/>
      <c r="E13" s="3387"/>
      <c r="F13" s="3387"/>
      <c r="G13" s="4588"/>
      <c r="H13" s="3405"/>
    </row>
    <row r="14" spans="1:8" ht="53.15" customHeight="1">
      <c r="A14" s="3403"/>
      <c r="B14" s="4587"/>
      <c r="C14" s="3387"/>
      <c r="D14" s="3387"/>
      <c r="E14" s="3387"/>
      <c r="F14" s="3387"/>
      <c r="G14" s="4588"/>
      <c r="H14" s="3405"/>
    </row>
    <row r="15" spans="1:8">
      <c r="A15" s="3403"/>
      <c r="B15" s="4587"/>
      <c r="C15" s="3387"/>
      <c r="D15" s="3387"/>
      <c r="E15" s="3387"/>
      <c r="F15" s="3387"/>
      <c r="G15" s="4588"/>
      <c r="H15" s="3405"/>
    </row>
    <row r="16" spans="1:8">
      <c r="A16" s="3407"/>
      <c r="B16" s="4589"/>
      <c r="C16" s="4590"/>
      <c r="D16" s="4590"/>
      <c r="E16" s="4590"/>
      <c r="F16" s="4590"/>
      <c r="G16" s="4591"/>
      <c r="H16" s="3406"/>
    </row>
    <row r="17" spans="1:8">
      <c r="A17" s="485"/>
      <c r="B17" s="485"/>
      <c r="C17" s="485"/>
      <c r="D17" s="485"/>
      <c r="E17" s="485"/>
      <c r="F17" s="485"/>
      <c r="G17" s="485"/>
      <c r="H17" s="485"/>
    </row>
    <row r="18" spans="1:8" ht="52.5" customHeight="1">
      <c r="A18" s="3386" t="s">
        <v>1560</v>
      </c>
      <c r="B18" s="3387"/>
      <c r="C18" s="3387"/>
      <c r="D18" s="3387"/>
      <c r="E18" s="3387"/>
      <c r="F18" s="3387"/>
      <c r="G18" s="3387"/>
      <c r="H18" s="3387"/>
    </row>
    <row r="19" spans="1:8" ht="52.5" customHeight="1">
      <c r="A19" s="3386" t="s">
        <v>1561</v>
      </c>
      <c r="B19" s="3387"/>
      <c r="C19" s="3387"/>
      <c r="D19" s="3387"/>
      <c r="E19" s="3387"/>
      <c r="F19" s="3387"/>
      <c r="G19" s="3387"/>
      <c r="H19" s="3387"/>
    </row>
    <row r="20" spans="1:8" ht="17.25" customHeight="1">
      <c r="A20" s="3387"/>
      <c r="B20" s="3387"/>
      <c r="C20" s="3387"/>
      <c r="D20" s="3387"/>
      <c r="E20" s="3387"/>
      <c r="F20" s="3387"/>
      <c r="G20" s="3387"/>
      <c r="H20" s="3387"/>
    </row>
    <row r="21" spans="1:8" ht="17.25" customHeight="1">
      <c r="A21" s="674"/>
      <c r="B21" s="674"/>
      <c r="C21" s="674"/>
      <c r="D21" s="674"/>
      <c r="E21" s="674"/>
      <c r="F21" s="674"/>
      <c r="G21" s="674"/>
      <c r="H21" s="674"/>
    </row>
    <row r="22" spans="1:8" ht="17.25" customHeight="1">
      <c r="A22" s="674"/>
      <c r="B22" s="674"/>
      <c r="C22" s="674"/>
      <c r="D22" s="674"/>
      <c r="E22" s="674"/>
      <c r="F22" s="674"/>
      <c r="G22" s="674"/>
      <c r="H22" s="674"/>
    </row>
    <row r="23" spans="1:8" ht="17.25" customHeight="1">
      <c r="A23" s="674"/>
      <c r="B23" s="674"/>
      <c r="C23" s="674"/>
      <c r="D23" s="674"/>
      <c r="E23" s="674"/>
      <c r="F23" s="674"/>
      <c r="G23" s="674"/>
      <c r="H23" s="674"/>
    </row>
    <row r="24" spans="1:8" ht="17.25" customHeight="1">
      <c r="A24" s="674"/>
      <c r="B24" s="674"/>
      <c r="C24" s="674"/>
      <c r="D24" s="674"/>
      <c r="E24" s="674"/>
      <c r="F24" s="674"/>
      <c r="G24" s="674"/>
      <c r="H24" s="674"/>
    </row>
    <row r="25" spans="1:8" ht="17.25" customHeight="1">
      <c r="A25" s="4583"/>
      <c r="B25" s="4583"/>
      <c r="C25" s="4583"/>
      <c r="D25" s="4583"/>
      <c r="E25" s="4583"/>
      <c r="F25" s="4583"/>
      <c r="G25" s="4583"/>
      <c r="H25" s="4583"/>
    </row>
    <row r="26" spans="1:8">
      <c r="A26" s="4583"/>
      <c r="B26" s="4583"/>
      <c r="C26" s="4583"/>
      <c r="D26" s="4583"/>
      <c r="E26" s="4583"/>
      <c r="F26" s="4583"/>
      <c r="G26" s="4583"/>
      <c r="H26" s="4583"/>
    </row>
    <row r="27" spans="1:8">
      <c r="A27" s="4583"/>
      <c r="B27" s="4583"/>
      <c r="C27" s="4583"/>
      <c r="D27" s="4583"/>
      <c r="E27" s="4583"/>
      <c r="F27" s="4583"/>
      <c r="G27" s="4583"/>
      <c r="H27" s="4583"/>
    </row>
    <row r="28" spans="1:8">
      <c r="A28" s="4583"/>
      <c r="B28" s="4583"/>
      <c r="C28" s="4583"/>
      <c r="D28" s="4583"/>
      <c r="E28" s="4583"/>
      <c r="F28" s="4583"/>
      <c r="G28" s="4583"/>
      <c r="H28" s="4583"/>
    </row>
  </sheetData>
  <mergeCells count="16">
    <mergeCell ref="A25:H25"/>
    <mergeCell ref="A26:H26"/>
    <mergeCell ref="A27:H27"/>
    <mergeCell ref="A28:H28"/>
    <mergeCell ref="A11:A16"/>
    <mergeCell ref="B11:G16"/>
    <mergeCell ref="H11:H16"/>
    <mergeCell ref="A18:H18"/>
    <mergeCell ref="A19:H19"/>
    <mergeCell ref="A20:H20"/>
    <mergeCell ref="B10:H10"/>
    <mergeCell ref="G3:H3"/>
    <mergeCell ref="A5:H5"/>
    <mergeCell ref="B7:H7"/>
    <mergeCell ref="B8:H8"/>
    <mergeCell ref="B9:H9"/>
  </mergeCells>
  <phoneticPr fontId="7"/>
  <hyperlinks>
    <hyperlink ref="A1" location="'目次'!A1" display="目次" xr:uid="{00000000-0004-0000-4E00-000000000000}"/>
  </hyperlinks>
  <pageMargins left="0.7" right="0.7" top="0.75" bottom="0.75" header="0.3" footer="0.3"/>
  <pageSetup paperSize="9" scale="6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theme="4"/>
  </sheetPr>
  <dimension ref="A1:K29"/>
  <sheetViews>
    <sheetView view="pageBreakPreview" zoomScaleNormal="100" zoomScaleSheetLayoutView="100" workbookViewId="0"/>
  </sheetViews>
  <sheetFormatPr defaultRowHeight="13"/>
  <cols>
    <col min="1" max="1" width="2.08984375" style="160" customWidth="1"/>
    <col min="2" max="2" width="24.26953125" style="160" customWidth="1"/>
    <col min="3" max="3" width="4" style="160" customWidth="1"/>
    <col min="4" max="5" width="20.08984375" style="160" customWidth="1"/>
    <col min="6" max="6" width="10.36328125" style="160" customWidth="1"/>
    <col min="7" max="7" width="7.453125" style="160" customWidth="1"/>
    <col min="8" max="8" width="8.26953125" style="160" customWidth="1"/>
    <col min="9" max="9" width="3.08984375" style="160" customWidth="1"/>
    <col min="10" max="10" width="1.7265625" style="160" customWidth="1"/>
    <col min="11" max="11" width="2.453125" style="160" customWidth="1"/>
    <col min="12" max="257" width="9" style="160"/>
    <col min="258" max="258" width="2.08984375" style="160" customWidth="1"/>
    <col min="259" max="259" width="24.26953125" style="160" customWidth="1"/>
    <col min="260" max="260" width="4" style="160" customWidth="1"/>
    <col min="261" max="262" width="20.08984375" style="160" customWidth="1"/>
    <col min="263" max="264" width="10.36328125" style="160" customWidth="1"/>
    <col min="265" max="265" width="3.08984375" style="160" customWidth="1"/>
    <col min="266" max="266" width="3.7265625" style="160" customWidth="1"/>
    <col min="267" max="267" width="2.453125" style="160" customWidth="1"/>
    <col min="268" max="513" width="9" style="160"/>
    <col min="514" max="514" width="2.08984375" style="160" customWidth="1"/>
    <col min="515" max="515" width="24.26953125" style="160" customWidth="1"/>
    <col min="516" max="516" width="4" style="160" customWidth="1"/>
    <col min="517" max="518" width="20.08984375" style="160" customWidth="1"/>
    <col min="519" max="520" width="10.36328125" style="160" customWidth="1"/>
    <col min="521" max="521" width="3.08984375" style="160" customWidth="1"/>
    <col min="522" max="522" width="3.7265625" style="160" customWidth="1"/>
    <col min="523" max="523" width="2.453125" style="160" customWidth="1"/>
    <col min="524" max="769" width="9" style="160"/>
    <col min="770" max="770" width="2.08984375" style="160" customWidth="1"/>
    <col min="771" max="771" width="24.26953125" style="160" customWidth="1"/>
    <col min="772" max="772" width="4" style="160" customWidth="1"/>
    <col min="773" max="774" width="20.08984375" style="160" customWidth="1"/>
    <col min="775" max="776" width="10.36328125" style="160" customWidth="1"/>
    <col min="777" max="777" width="3.08984375" style="160" customWidth="1"/>
    <col min="778" max="778" width="3.7265625" style="160" customWidth="1"/>
    <col min="779" max="779" width="2.453125" style="160" customWidth="1"/>
    <col min="780" max="1025" width="9" style="160"/>
    <col min="1026" max="1026" width="2.08984375" style="160" customWidth="1"/>
    <col min="1027" max="1027" width="24.26953125" style="160" customWidth="1"/>
    <col min="1028" max="1028" width="4" style="160" customWidth="1"/>
    <col min="1029" max="1030" width="20.08984375" style="160" customWidth="1"/>
    <col min="1031" max="1032" width="10.36328125" style="160" customWidth="1"/>
    <col min="1033" max="1033" width="3.08984375" style="160" customWidth="1"/>
    <col min="1034" max="1034" width="3.7265625" style="160" customWidth="1"/>
    <col min="1035" max="1035" width="2.453125" style="160" customWidth="1"/>
    <col min="1036" max="1281" width="9" style="160"/>
    <col min="1282" max="1282" width="2.08984375" style="160" customWidth="1"/>
    <col min="1283" max="1283" width="24.26953125" style="160" customWidth="1"/>
    <col min="1284" max="1284" width="4" style="160" customWidth="1"/>
    <col min="1285" max="1286" width="20.08984375" style="160" customWidth="1"/>
    <col min="1287" max="1288" width="10.36328125" style="160" customWidth="1"/>
    <col min="1289" max="1289" width="3.08984375" style="160" customWidth="1"/>
    <col min="1290" max="1290" width="3.7265625" style="160" customWidth="1"/>
    <col min="1291" max="1291" width="2.453125" style="160" customWidth="1"/>
    <col min="1292" max="1537" width="9" style="160"/>
    <col min="1538" max="1538" width="2.08984375" style="160" customWidth="1"/>
    <col min="1539" max="1539" width="24.26953125" style="160" customWidth="1"/>
    <col min="1540" max="1540" width="4" style="160" customWidth="1"/>
    <col min="1541" max="1542" width="20.08984375" style="160" customWidth="1"/>
    <col min="1543" max="1544" width="10.36328125" style="160" customWidth="1"/>
    <col min="1545" max="1545" width="3.08984375" style="160" customWidth="1"/>
    <col min="1546" max="1546" width="3.7265625" style="160" customWidth="1"/>
    <col min="1547" max="1547" width="2.453125" style="160" customWidth="1"/>
    <col min="1548" max="1793" width="9" style="160"/>
    <col min="1794" max="1794" width="2.08984375" style="160" customWidth="1"/>
    <col min="1795" max="1795" width="24.26953125" style="160" customWidth="1"/>
    <col min="1796" max="1796" width="4" style="160" customWidth="1"/>
    <col min="1797" max="1798" width="20.08984375" style="160" customWidth="1"/>
    <col min="1799" max="1800" width="10.36328125" style="160" customWidth="1"/>
    <col min="1801" max="1801" width="3.08984375" style="160" customWidth="1"/>
    <col min="1802" max="1802" width="3.7265625" style="160" customWidth="1"/>
    <col min="1803" max="1803" width="2.453125" style="160" customWidth="1"/>
    <col min="1804" max="2049" width="9" style="160"/>
    <col min="2050" max="2050" width="2.08984375" style="160" customWidth="1"/>
    <col min="2051" max="2051" width="24.26953125" style="160" customWidth="1"/>
    <col min="2052" max="2052" width="4" style="160" customWidth="1"/>
    <col min="2053" max="2054" width="20.08984375" style="160" customWidth="1"/>
    <col min="2055" max="2056" width="10.36328125" style="160" customWidth="1"/>
    <col min="2057" max="2057" width="3.08984375" style="160" customWidth="1"/>
    <col min="2058" max="2058" width="3.7265625" style="160" customWidth="1"/>
    <col min="2059" max="2059" width="2.453125" style="160" customWidth="1"/>
    <col min="2060" max="2305" width="9" style="160"/>
    <col min="2306" max="2306" width="2.08984375" style="160" customWidth="1"/>
    <col min="2307" max="2307" width="24.26953125" style="160" customWidth="1"/>
    <col min="2308" max="2308" width="4" style="160" customWidth="1"/>
    <col min="2309" max="2310" width="20.08984375" style="160" customWidth="1"/>
    <col min="2311" max="2312" width="10.36328125" style="160" customWidth="1"/>
    <col min="2313" max="2313" width="3.08984375" style="160" customWidth="1"/>
    <col min="2314" max="2314" width="3.7265625" style="160" customWidth="1"/>
    <col min="2315" max="2315" width="2.453125" style="160" customWidth="1"/>
    <col min="2316" max="2561" width="9" style="160"/>
    <col min="2562" max="2562" width="2.08984375" style="160" customWidth="1"/>
    <col min="2563" max="2563" width="24.26953125" style="160" customWidth="1"/>
    <col min="2564" max="2564" width="4" style="160" customWidth="1"/>
    <col min="2565" max="2566" width="20.08984375" style="160" customWidth="1"/>
    <col min="2567" max="2568" width="10.36328125" style="160" customWidth="1"/>
    <col min="2569" max="2569" width="3.08984375" style="160" customWidth="1"/>
    <col min="2570" max="2570" width="3.7265625" style="160" customWidth="1"/>
    <col min="2571" max="2571" width="2.453125" style="160" customWidth="1"/>
    <col min="2572" max="2817" width="9" style="160"/>
    <col min="2818" max="2818" width="2.08984375" style="160" customWidth="1"/>
    <col min="2819" max="2819" width="24.26953125" style="160" customWidth="1"/>
    <col min="2820" max="2820" width="4" style="160" customWidth="1"/>
    <col min="2821" max="2822" width="20.08984375" style="160" customWidth="1"/>
    <col min="2823" max="2824" width="10.36328125" style="160" customWidth="1"/>
    <col min="2825" max="2825" width="3.08984375" style="160" customWidth="1"/>
    <col min="2826" max="2826" width="3.7265625" style="160" customWidth="1"/>
    <col min="2827" max="2827" width="2.453125" style="160" customWidth="1"/>
    <col min="2828" max="3073" width="9" style="160"/>
    <col min="3074" max="3074" width="2.08984375" style="160" customWidth="1"/>
    <col min="3075" max="3075" width="24.26953125" style="160" customWidth="1"/>
    <col min="3076" max="3076" width="4" style="160" customWidth="1"/>
    <col min="3077" max="3078" width="20.08984375" style="160" customWidth="1"/>
    <col min="3079" max="3080" width="10.36328125" style="160" customWidth="1"/>
    <col min="3081" max="3081" width="3.08984375" style="160" customWidth="1"/>
    <col min="3082" max="3082" width="3.7265625" style="160" customWidth="1"/>
    <col min="3083" max="3083" width="2.453125" style="160" customWidth="1"/>
    <col min="3084" max="3329" width="9" style="160"/>
    <col min="3330" max="3330" width="2.08984375" style="160" customWidth="1"/>
    <col min="3331" max="3331" width="24.26953125" style="160" customWidth="1"/>
    <col min="3332" max="3332" width="4" style="160" customWidth="1"/>
    <col min="3333" max="3334" width="20.08984375" style="160" customWidth="1"/>
    <col min="3335" max="3336" width="10.36328125" style="160" customWidth="1"/>
    <col min="3337" max="3337" width="3.08984375" style="160" customWidth="1"/>
    <col min="3338" max="3338" width="3.7265625" style="160" customWidth="1"/>
    <col min="3339" max="3339" width="2.453125" style="160" customWidth="1"/>
    <col min="3340" max="3585" width="9" style="160"/>
    <col min="3586" max="3586" width="2.08984375" style="160" customWidth="1"/>
    <col min="3587" max="3587" width="24.26953125" style="160" customWidth="1"/>
    <col min="3588" max="3588" width="4" style="160" customWidth="1"/>
    <col min="3589" max="3590" width="20.08984375" style="160" customWidth="1"/>
    <col min="3591" max="3592" width="10.36328125" style="160" customWidth="1"/>
    <col min="3593" max="3593" width="3.08984375" style="160" customWidth="1"/>
    <col min="3594" max="3594" width="3.7265625" style="160" customWidth="1"/>
    <col min="3595" max="3595" width="2.453125" style="160" customWidth="1"/>
    <col min="3596" max="3841" width="9" style="160"/>
    <col min="3842" max="3842" width="2.08984375" style="160" customWidth="1"/>
    <col min="3843" max="3843" width="24.26953125" style="160" customWidth="1"/>
    <col min="3844" max="3844" width="4" style="160" customWidth="1"/>
    <col min="3845" max="3846" width="20.08984375" style="160" customWidth="1"/>
    <col min="3847" max="3848" width="10.36328125" style="160" customWidth="1"/>
    <col min="3849" max="3849" width="3.08984375" style="160" customWidth="1"/>
    <col min="3850" max="3850" width="3.7265625" style="160" customWidth="1"/>
    <col min="3851" max="3851" width="2.453125" style="160" customWidth="1"/>
    <col min="3852" max="4097" width="9" style="160"/>
    <col min="4098" max="4098" width="2.08984375" style="160" customWidth="1"/>
    <col min="4099" max="4099" width="24.26953125" style="160" customWidth="1"/>
    <col min="4100" max="4100" width="4" style="160" customWidth="1"/>
    <col min="4101" max="4102" width="20.08984375" style="160" customWidth="1"/>
    <col min="4103" max="4104" width="10.36328125" style="160" customWidth="1"/>
    <col min="4105" max="4105" width="3.08984375" style="160" customWidth="1"/>
    <col min="4106" max="4106" width="3.7265625" style="160" customWidth="1"/>
    <col min="4107" max="4107" width="2.453125" style="160" customWidth="1"/>
    <col min="4108" max="4353" width="9" style="160"/>
    <col min="4354" max="4354" width="2.08984375" style="160" customWidth="1"/>
    <col min="4355" max="4355" width="24.26953125" style="160" customWidth="1"/>
    <col min="4356" max="4356" width="4" style="160" customWidth="1"/>
    <col min="4357" max="4358" width="20.08984375" style="160" customWidth="1"/>
    <col min="4359" max="4360" width="10.36328125" style="160" customWidth="1"/>
    <col min="4361" max="4361" width="3.08984375" style="160" customWidth="1"/>
    <col min="4362" max="4362" width="3.7265625" style="160" customWidth="1"/>
    <col min="4363" max="4363" width="2.453125" style="160" customWidth="1"/>
    <col min="4364" max="4609" width="9" style="160"/>
    <col min="4610" max="4610" width="2.08984375" style="160" customWidth="1"/>
    <col min="4611" max="4611" width="24.26953125" style="160" customWidth="1"/>
    <col min="4612" max="4612" width="4" style="160" customWidth="1"/>
    <col min="4613" max="4614" width="20.08984375" style="160" customWidth="1"/>
    <col min="4615" max="4616" width="10.36328125" style="160" customWidth="1"/>
    <col min="4617" max="4617" width="3.08984375" style="160" customWidth="1"/>
    <col min="4618" max="4618" width="3.7265625" style="160" customWidth="1"/>
    <col min="4619" max="4619" width="2.453125" style="160" customWidth="1"/>
    <col min="4620" max="4865" width="9" style="160"/>
    <col min="4866" max="4866" width="2.08984375" style="160" customWidth="1"/>
    <col min="4867" max="4867" width="24.26953125" style="160" customWidth="1"/>
    <col min="4868" max="4868" width="4" style="160" customWidth="1"/>
    <col min="4869" max="4870" width="20.08984375" style="160" customWidth="1"/>
    <col min="4871" max="4872" width="10.36328125" style="160" customWidth="1"/>
    <col min="4873" max="4873" width="3.08984375" style="160" customWidth="1"/>
    <col min="4874" max="4874" width="3.7265625" style="160" customWidth="1"/>
    <col min="4875" max="4875" width="2.453125" style="160" customWidth="1"/>
    <col min="4876" max="5121" width="9" style="160"/>
    <col min="5122" max="5122" width="2.08984375" style="160" customWidth="1"/>
    <col min="5123" max="5123" width="24.26953125" style="160" customWidth="1"/>
    <col min="5124" max="5124" width="4" style="160" customWidth="1"/>
    <col min="5125" max="5126" width="20.08984375" style="160" customWidth="1"/>
    <col min="5127" max="5128" width="10.36328125" style="160" customWidth="1"/>
    <col min="5129" max="5129" width="3.08984375" style="160" customWidth="1"/>
    <col min="5130" max="5130" width="3.7265625" style="160" customWidth="1"/>
    <col min="5131" max="5131" width="2.453125" style="160" customWidth="1"/>
    <col min="5132" max="5377" width="9" style="160"/>
    <col min="5378" max="5378" width="2.08984375" style="160" customWidth="1"/>
    <col min="5379" max="5379" width="24.26953125" style="160" customWidth="1"/>
    <col min="5380" max="5380" width="4" style="160" customWidth="1"/>
    <col min="5381" max="5382" width="20.08984375" style="160" customWidth="1"/>
    <col min="5383" max="5384" width="10.36328125" style="160" customWidth="1"/>
    <col min="5385" max="5385" width="3.08984375" style="160" customWidth="1"/>
    <col min="5386" max="5386" width="3.7265625" style="160" customWidth="1"/>
    <col min="5387" max="5387" width="2.453125" style="160" customWidth="1"/>
    <col min="5388" max="5633" width="9" style="160"/>
    <col min="5634" max="5634" width="2.08984375" style="160" customWidth="1"/>
    <col min="5635" max="5635" width="24.26953125" style="160" customWidth="1"/>
    <col min="5636" max="5636" width="4" style="160" customWidth="1"/>
    <col min="5637" max="5638" width="20.08984375" style="160" customWidth="1"/>
    <col min="5639" max="5640" width="10.36328125" style="160" customWidth="1"/>
    <col min="5641" max="5641" width="3.08984375" style="160" customWidth="1"/>
    <col min="5642" max="5642" width="3.7265625" style="160" customWidth="1"/>
    <col min="5643" max="5643" width="2.453125" style="160" customWidth="1"/>
    <col min="5644" max="5889" width="9" style="160"/>
    <col min="5890" max="5890" width="2.08984375" style="160" customWidth="1"/>
    <col min="5891" max="5891" width="24.26953125" style="160" customWidth="1"/>
    <col min="5892" max="5892" width="4" style="160" customWidth="1"/>
    <col min="5893" max="5894" width="20.08984375" style="160" customWidth="1"/>
    <col min="5895" max="5896" width="10.36328125" style="160" customWidth="1"/>
    <col min="5897" max="5897" width="3.08984375" style="160" customWidth="1"/>
    <col min="5898" max="5898" width="3.7265625" style="160" customWidth="1"/>
    <col min="5899" max="5899" width="2.453125" style="160" customWidth="1"/>
    <col min="5900" max="6145" width="9" style="160"/>
    <col min="6146" max="6146" width="2.08984375" style="160" customWidth="1"/>
    <col min="6147" max="6147" width="24.26953125" style="160" customWidth="1"/>
    <col min="6148" max="6148" width="4" style="160" customWidth="1"/>
    <col min="6149" max="6150" width="20.08984375" style="160" customWidth="1"/>
    <col min="6151" max="6152" width="10.36328125" style="160" customWidth="1"/>
    <col min="6153" max="6153" width="3.08984375" style="160" customWidth="1"/>
    <col min="6154" max="6154" width="3.7265625" style="160" customWidth="1"/>
    <col min="6155" max="6155" width="2.453125" style="160" customWidth="1"/>
    <col min="6156" max="6401" width="9" style="160"/>
    <col min="6402" max="6402" width="2.08984375" style="160" customWidth="1"/>
    <col min="6403" max="6403" width="24.26953125" style="160" customWidth="1"/>
    <col min="6404" max="6404" width="4" style="160" customWidth="1"/>
    <col min="6405" max="6406" width="20.08984375" style="160" customWidth="1"/>
    <col min="6407" max="6408" width="10.36328125" style="160" customWidth="1"/>
    <col min="6409" max="6409" width="3.08984375" style="160" customWidth="1"/>
    <col min="6410" max="6410" width="3.7265625" style="160" customWidth="1"/>
    <col min="6411" max="6411" width="2.453125" style="160" customWidth="1"/>
    <col min="6412" max="6657" width="9" style="160"/>
    <col min="6658" max="6658" width="2.08984375" style="160" customWidth="1"/>
    <col min="6659" max="6659" width="24.26953125" style="160" customWidth="1"/>
    <col min="6660" max="6660" width="4" style="160" customWidth="1"/>
    <col min="6661" max="6662" width="20.08984375" style="160" customWidth="1"/>
    <col min="6663" max="6664" width="10.36328125" style="160" customWidth="1"/>
    <col min="6665" max="6665" width="3.08984375" style="160" customWidth="1"/>
    <col min="6666" max="6666" width="3.7265625" style="160" customWidth="1"/>
    <col min="6667" max="6667" width="2.453125" style="160" customWidth="1"/>
    <col min="6668" max="6913" width="9" style="160"/>
    <col min="6914" max="6914" width="2.08984375" style="160" customWidth="1"/>
    <col min="6915" max="6915" width="24.26953125" style="160" customWidth="1"/>
    <col min="6916" max="6916" width="4" style="160" customWidth="1"/>
    <col min="6917" max="6918" width="20.08984375" style="160" customWidth="1"/>
    <col min="6919" max="6920" width="10.36328125" style="160" customWidth="1"/>
    <col min="6921" max="6921" width="3.08984375" style="160" customWidth="1"/>
    <col min="6922" max="6922" width="3.7265625" style="160" customWidth="1"/>
    <col min="6923" max="6923" width="2.453125" style="160" customWidth="1"/>
    <col min="6924" max="7169" width="9" style="160"/>
    <col min="7170" max="7170" width="2.08984375" style="160" customWidth="1"/>
    <col min="7171" max="7171" width="24.26953125" style="160" customWidth="1"/>
    <col min="7172" max="7172" width="4" style="160" customWidth="1"/>
    <col min="7173" max="7174" width="20.08984375" style="160" customWidth="1"/>
    <col min="7175" max="7176" width="10.36328125" style="160" customWidth="1"/>
    <col min="7177" max="7177" width="3.08984375" style="160" customWidth="1"/>
    <col min="7178" max="7178" width="3.7265625" style="160" customWidth="1"/>
    <col min="7179" max="7179" width="2.453125" style="160" customWidth="1"/>
    <col min="7180" max="7425" width="9" style="160"/>
    <col min="7426" max="7426" width="2.08984375" style="160" customWidth="1"/>
    <col min="7427" max="7427" width="24.26953125" style="160" customWidth="1"/>
    <col min="7428" max="7428" width="4" style="160" customWidth="1"/>
    <col min="7429" max="7430" width="20.08984375" style="160" customWidth="1"/>
    <col min="7431" max="7432" width="10.36328125" style="160" customWidth="1"/>
    <col min="7433" max="7433" width="3.08984375" style="160" customWidth="1"/>
    <col min="7434" max="7434" width="3.7265625" style="160" customWidth="1"/>
    <col min="7435" max="7435" width="2.453125" style="160" customWidth="1"/>
    <col min="7436" max="7681" width="9" style="160"/>
    <col min="7682" max="7682" width="2.08984375" style="160" customWidth="1"/>
    <col min="7683" max="7683" width="24.26953125" style="160" customWidth="1"/>
    <col min="7684" max="7684" width="4" style="160" customWidth="1"/>
    <col min="7685" max="7686" width="20.08984375" style="160" customWidth="1"/>
    <col min="7687" max="7688" width="10.36328125" style="160" customWidth="1"/>
    <col min="7689" max="7689" width="3.08984375" style="160" customWidth="1"/>
    <col min="7690" max="7690" width="3.7265625" style="160" customWidth="1"/>
    <col min="7691" max="7691" width="2.453125" style="160" customWidth="1"/>
    <col min="7692" max="7937" width="9" style="160"/>
    <col min="7938" max="7938" width="2.08984375" style="160" customWidth="1"/>
    <col min="7939" max="7939" width="24.26953125" style="160" customWidth="1"/>
    <col min="7940" max="7940" width="4" style="160" customWidth="1"/>
    <col min="7941" max="7942" width="20.08984375" style="160" customWidth="1"/>
    <col min="7943" max="7944" width="10.36328125" style="160" customWidth="1"/>
    <col min="7945" max="7945" width="3.08984375" style="160" customWidth="1"/>
    <col min="7946" max="7946" width="3.7265625" style="160" customWidth="1"/>
    <col min="7947" max="7947" width="2.453125" style="160" customWidth="1"/>
    <col min="7948" max="8193" width="9" style="160"/>
    <col min="8194" max="8194" width="2.08984375" style="160" customWidth="1"/>
    <col min="8195" max="8195" width="24.26953125" style="160" customWidth="1"/>
    <col min="8196" max="8196" width="4" style="160" customWidth="1"/>
    <col min="8197" max="8198" width="20.08984375" style="160" customWidth="1"/>
    <col min="8199" max="8200" width="10.36328125" style="160" customWidth="1"/>
    <col min="8201" max="8201" width="3.08984375" style="160" customWidth="1"/>
    <col min="8202" max="8202" width="3.7265625" style="160" customWidth="1"/>
    <col min="8203" max="8203" width="2.453125" style="160" customWidth="1"/>
    <col min="8204" max="8449" width="9" style="160"/>
    <col min="8450" max="8450" width="2.08984375" style="160" customWidth="1"/>
    <col min="8451" max="8451" width="24.26953125" style="160" customWidth="1"/>
    <col min="8452" max="8452" width="4" style="160" customWidth="1"/>
    <col min="8453" max="8454" width="20.08984375" style="160" customWidth="1"/>
    <col min="8455" max="8456" width="10.36328125" style="160" customWidth="1"/>
    <col min="8457" max="8457" width="3.08984375" style="160" customWidth="1"/>
    <col min="8458" max="8458" width="3.7265625" style="160" customWidth="1"/>
    <col min="8459" max="8459" width="2.453125" style="160" customWidth="1"/>
    <col min="8460" max="8705" width="9" style="160"/>
    <col min="8706" max="8706" width="2.08984375" style="160" customWidth="1"/>
    <col min="8707" max="8707" width="24.26953125" style="160" customWidth="1"/>
    <col min="8708" max="8708" width="4" style="160" customWidth="1"/>
    <col min="8709" max="8710" width="20.08984375" style="160" customWidth="1"/>
    <col min="8711" max="8712" width="10.36328125" style="160" customWidth="1"/>
    <col min="8713" max="8713" width="3.08984375" style="160" customWidth="1"/>
    <col min="8714" max="8714" width="3.7265625" style="160" customWidth="1"/>
    <col min="8715" max="8715" width="2.453125" style="160" customWidth="1"/>
    <col min="8716" max="8961" width="9" style="160"/>
    <col min="8962" max="8962" width="2.08984375" style="160" customWidth="1"/>
    <col min="8963" max="8963" width="24.26953125" style="160" customWidth="1"/>
    <col min="8964" max="8964" width="4" style="160" customWidth="1"/>
    <col min="8965" max="8966" width="20.08984375" style="160" customWidth="1"/>
    <col min="8967" max="8968" width="10.36328125" style="160" customWidth="1"/>
    <col min="8969" max="8969" width="3.08984375" style="160" customWidth="1"/>
    <col min="8970" max="8970" width="3.7265625" style="160" customWidth="1"/>
    <col min="8971" max="8971" width="2.453125" style="160" customWidth="1"/>
    <col min="8972" max="9217" width="9" style="160"/>
    <col min="9218" max="9218" width="2.08984375" style="160" customWidth="1"/>
    <col min="9219" max="9219" width="24.26953125" style="160" customWidth="1"/>
    <col min="9220" max="9220" width="4" style="160" customWidth="1"/>
    <col min="9221" max="9222" width="20.08984375" style="160" customWidth="1"/>
    <col min="9223" max="9224" width="10.36328125" style="160" customWidth="1"/>
    <col min="9225" max="9225" width="3.08984375" style="160" customWidth="1"/>
    <col min="9226" max="9226" width="3.7265625" style="160" customWidth="1"/>
    <col min="9227" max="9227" width="2.453125" style="160" customWidth="1"/>
    <col min="9228" max="9473" width="9" style="160"/>
    <col min="9474" max="9474" width="2.08984375" style="160" customWidth="1"/>
    <col min="9475" max="9475" width="24.26953125" style="160" customWidth="1"/>
    <col min="9476" max="9476" width="4" style="160" customWidth="1"/>
    <col min="9477" max="9478" width="20.08984375" style="160" customWidth="1"/>
    <col min="9479" max="9480" width="10.36328125" style="160" customWidth="1"/>
    <col min="9481" max="9481" width="3.08984375" style="160" customWidth="1"/>
    <col min="9482" max="9482" width="3.7265625" style="160" customWidth="1"/>
    <col min="9483" max="9483" width="2.453125" style="160" customWidth="1"/>
    <col min="9484" max="9729" width="9" style="160"/>
    <col min="9730" max="9730" width="2.08984375" style="160" customWidth="1"/>
    <col min="9731" max="9731" width="24.26953125" style="160" customWidth="1"/>
    <col min="9732" max="9732" width="4" style="160" customWidth="1"/>
    <col min="9733" max="9734" width="20.08984375" style="160" customWidth="1"/>
    <col min="9735" max="9736" width="10.36328125" style="160" customWidth="1"/>
    <col min="9737" max="9737" width="3.08984375" style="160" customWidth="1"/>
    <col min="9738" max="9738" width="3.7265625" style="160" customWidth="1"/>
    <col min="9739" max="9739" width="2.453125" style="160" customWidth="1"/>
    <col min="9740" max="9985" width="9" style="160"/>
    <col min="9986" max="9986" width="2.08984375" style="160" customWidth="1"/>
    <col min="9987" max="9987" width="24.26953125" style="160" customWidth="1"/>
    <col min="9988" max="9988" width="4" style="160" customWidth="1"/>
    <col min="9989" max="9990" width="20.08984375" style="160" customWidth="1"/>
    <col min="9991" max="9992" width="10.36328125" style="160" customWidth="1"/>
    <col min="9993" max="9993" width="3.08984375" style="160" customWidth="1"/>
    <col min="9994" max="9994" width="3.7265625" style="160" customWidth="1"/>
    <col min="9995" max="9995" width="2.453125" style="160" customWidth="1"/>
    <col min="9996" max="10241" width="9" style="160"/>
    <col min="10242" max="10242" width="2.08984375" style="160" customWidth="1"/>
    <col min="10243" max="10243" width="24.26953125" style="160" customWidth="1"/>
    <col min="10244" max="10244" width="4" style="160" customWidth="1"/>
    <col min="10245" max="10246" width="20.08984375" style="160" customWidth="1"/>
    <col min="10247" max="10248" width="10.36328125" style="160" customWidth="1"/>
    <col min="10249" max="10249" width="3.08984375" style="160" customWidth="1"/>
    <col min="10250" max="10250" width="3.7265625" style="160" customWidth="1"/>
    <col min="10251" max="10251" width="2.453125" style="160" customWidth="1"/>
    <col min="10252" max="10497" width="9" style="160"/>
    <col min="10498" max="10498" width="2.08984375" style="160" customWidth="1"/>
    <col min="10499" max="10499" width="24.26953125" style="160" customWidth="1"/>
    <col min="10500" max="10500" width="4" style="160" customWidth="1"/>
    <col min="10501" max="10502" width="20.08984375" style="160" customWidth="1"/>
    <col min="10503" max="10504" width="10.36328125" style="160" customWidth="1"/>
    <col min="10505" max="10505" width="3.08984375" style="160" customWidth="1"/>
    <col min="10506" max="10506" width="3.7265625" style="160" customWidth="1"/>
    <col min="10507" max="10507" width="2.453125" style="160" customWidth="1"/>
    <col min="10508" max="10753" width="9" style="160"/>
    <col min="10754" max="10754" width="2.08984375" style="160" customWidth="1"/>
    <col min="10755" max="10755" width="24.26953125" style="160" customWidth="1"/>
    <col min="10756" max="10756" width="4" style="160" customWidth="1"/>
    <col min="10757" max="10758" width="20.08984375" style="160" customWidth="1"/>
    <col min="10759" max="10760" width="10.36328125" style="160" customWidth="1"/>
    <col min="10761" max="10761" width="3.08984375" style="160" customWidth="1"/>
    <col min="10762" max="10762" width="3.7265625" style="160" customWidth="1"/>
    <col min="10763" max="10763" width="2.453125" style="160" customWidth="1"/>
    <col min="10764" max="11009" width="9" style="160"/>
    <col min="11010" max="11010" width="2.08984375" style="160" customWidth="1"/>
    <col min="11011" max="11011" width="24.26953125" style="160" customWidth="1"/>
    <col min="11012" max="11012" width="4" style="160" customWidth="1"/>
    <col min="11013" max="11014" width="20.08984375" style="160" customWidth="1"/>
    <col min="11015" max="11016" width="10.36328125" style="160" customWidth="1"/>
    <col min="11017" max="11017" width="3.08984375" style="160" customWidth="1"/>
    <col min="11018" max="11018" width="3.7265625" style="160" customWidth="1"/>
    <col min="11019" max="11019" width="2.453125" style="160" customWidth="1"/>
    <col min="11020" max="11265" width="9" style="160"/>
    <col min="11266" max="11266" width="2.08984375" style="160" customWidth="1"/>
    <col min="11267" max="11267" width="24.26953125" style="160" customWidth="1"/>
    <col min="11268" max="11268" width="4" style="160" customWidth="1"/>
    <col min="11269" max="11270" width="20.08984375" style="160" customWidth="1"/>
    <col min="11271" max="11272" width="10.36328125" style="160" customWidth="1"/>
    <col min="11273" max="11273" width="3.08984375" style="160" customWidth="1"/>
    <col min="11274" max="11274" width="3.7265625" style="160" customWidth="1"/>
    <col min="11275" max="11275" width="2.453125" style="160" customWidth="1"/>
    <col min="11276" max="11521" width="9" style="160"/>
    <col min="11522" max="11522" width="2.08984375" style="160" customWidth="1"/>
    <col min="11523" max="11523" width="24.26953125" style="160" customWidth="1"/>
    <col min="11524" max="11524" width="4" style="160" customWidth="1"/>
    <col min="11525" max="11526" width="20.08984375" style="160" customWidth="1"/>
    <col min="11527" max="11528" width="10.36328125" style="160" customWidth="1"/>
    <col min="11529" max="11529" width="3.08984375" style="160" customWidth="1"/>
    <col min="11530" max="11530" width="3.7265625" style="160" customWidth="1"/>
    <col min="11531" max="11531" width="2.453125" style="160" customWidth="1"/>
    <col min="11532" max="11777" width="9" style="160"/>
    <col min="11778" max="11778" width="2.08984375" style="160" customWidth="1"/>
    <col min="11779" max="11779" width="24.26953125" style="160" customWidth="1"/>
    <col min="11780" max="11780" width="4" style="160" customWidth="1"/>
    <col min="11781" max="11782" width="20.08984375" style="160" customWidth="1"/>
    <col min="11783" max="11784" width="10.36328125" style="160" customWidth="1"/>
    <col min="11785" max="11785" width="3.08984375" style="160" customWidth="1"/>
    <col min="11786" max="11786" width="3.7265625" style="160" customWidth="1"/>
    <col min="11787" max="11787" width="2.453125" style="160" customWidth="1"/>
    <col min="11788" max="12033" width="9" style="160"/>
    <col min="12034" max="12034" width="2.08984375" style="160" customWidth="1"/>
    <col min="12035" max="12035" width="24.26953125" style="160" customWidth="1"/>
    <col min="12036" max="12036" width="4" style="160" customWidth="1"/>
    <col min="12037" max="12038" width="20.08984375" style="160" customWidth="1"/>
    <col min="12039" max="12040" width="10.36328125" style="160" customWidth="1"/>
    <col min="12041" max="12041" width="3.08984375" style="160" customWidth="1"/>
    <col min="12042" max="12042" width="3.7265625" style="160" customWidth="1"/>
    <col min="12043" max="12043" width="2.453125" style="160" customWidth="1"/>
    <col min="12044" max="12289" width="9" style="160"/>
    <col min="12290" max="12290" width="2.08984375" style="160" customWidth="1"/>
    <col min="12291" max="12291" width="24.26953125" style="160" customWidth="1"/>
    <col min="12292" max="12292" width="4" style="160" customWidth="1"/>
    <col min="12293" max="12294" width="20.08984375" style="160" customWidth="1"/>
    <col min="12295" max="12296" width="10.36328125" style="160" customWidth="1"/>
    <col min="12297" max="12297" width="3.08984375" style="160" customWidth="1"/>
    <col min="12298" max="12298" width="3.7265625" style="160" customWidth="1"/>
    <col min="12299" max="12299" width="2.453125" style="160" customWidth="1"/>
    <col min="12300" max="12545" width="9" style="160"/>
    <col min="12546" max="12546" width="2.08984375" style="160" customWidth="1"/>
    <col min="12547" max="12547" width="24.26953125" style="160" customWidth="1"/>
    <col min="12548" max="12548" width="4" style="160" customWidth="1"/>
    <col min="12549" max="12550" width="20.08984375" style="160" customWidth="1"/>
    <col min="12551" max="12552" width="10.36328125" style="160" customWidth="1"/>
    <col min="12553" max="12553" width="3.08984375" style="160" customWidth="1"/>
    <col min="12554" max="12554" width="3.7265625" style="160" customWidth="1"/>
    <col min="12555" max="12555" width="2.453125" style="160" customWidth="1"/>
    <col min="12556" max="12801" width="9" style="160"/>
    <col min="12802" max="12802" width="2.08984375" style="160" customWidth="1"/>
    <col min="12803" max="12803" width="24.26953125" style="160" customWidth="1"/>
    <col min="12804" max="12804" width="4" style="160" customWidth="1"/>
    <col min="12805" max="12806" width="20.08984375" style="160" customWidth="1"/>
    <col min="12807" max="12808" width="10.36328125" style="160" customWidth="1"/>
    <col min="12809" max="12809" width="3.08984375" style="160" customWidth="1"/>
    <col min="12810" max="12810" width="3.7265625" style="160" customWidth="1"/>
    <col min="12811" max="12811" width="2.453125" style="160" customWidth="1"/>
    <col min="12812" max="13057" width="9" style="160"/>
    <col min="13058" max="13058" width="2.08984375" style="160" customWidth="1"/>
    <col min="13059" max="13059" width="24.26953125" style="160" customWidth="1"/>
    <col min="13060" max="13060" width="4" style="160" customWidth="1"/>
    <col min="13061" max="13062" width="20.08984375" style="160" customWidth="1"/>
    <col min="13063" max="13064" width="10.36328125" style="160" customWidth="1"/>
    <col min="13065" max="13065" width="3.08984375" style="160" customWidth="1"/>
    <col min="13066" max="13066" width="3.7265625" style="160" customWidth="1"/>
    <col min="13067" max="13067" width="2.453125" style="160" customWidth="1"/>
    <col min="13068" max="13313" width="9" style="160"/>
    <col min="13314" max="13314" width="2.08984375" style="160" customWidth="1"/>
    <col min="13315" max="13315" width="24.26953125" style="160" customWidth="1"/>
    <col min="13316" max="13316" width="4" style="160" customWidth="1"/>
    <col min="13317" max="13318" width="20.08984375" style="160" customWidth="1"/>
    <col min="13319" max="13320" width="10.36328125" style="160" customWidth="1"/>
    <col min="13321" max="13321" width="3.08984375" style="160" customWidth="1"/>
    <col min="13322" max="13322" width="3.7265625" style="160" customWidth="1"/>
    <col min="13323" max="13323" width="2.453125" style="160" customWidth="1"/>
    <col min="13324" max="13569" width="9" style="160"/>
    <col min="13570" max="13570" width="2.08984375" style="160" customWidth="1"/>
    <col min="13571" max="13571" width="24.26953125" style="160" customWidth="1"/>
    <col min="13572" max="13572" width="4" style="160" customWidth="1"/>
    <col min="13573" max="13574" width="20.08984375" style="160" customWidth="1"/>
    <col min="13575" max="13576" width="10.36328125" style="160" customWidth="1"/>
    <col min="13577" max="13577" width="3.08984375" style="160" customWidth="1"/>
    <col min="13578" max="13578" width="3.7265625" style="160" customWidth="1"/>
    <col min="13579" max="13579" width="2.453125" style="160" customWidth="1"/>
    <col min="13580" max="13825" width="9" style="160"/>
    <col min="13826" max="13826" width="2.08984375" style="160" customWidth="1"/>
    <col min="13827" max="13827" width="24.26953125" style="160" customWidth="1"/>
    <col min="13828" max="13828" width="4" style="160" customWidth="1"/>
    <col min="13829" max="13830" width="20.08984375" style="160" customWidth="1"/>
    <col min="13831" max="13832" width="10.36328125" style="160" customWidth="1"/>
    <col min="13833" max="13833" width="3.08984375" style="160" customWidth="1"/>
    <col min="13834" max="13834" width="3.7265625" style="160" customWidth="1"/>
    <col min="13835" max="13835" width="2.453125" style="160" customWidth="1"/>
    <col min="13836" max="14081" width="9" style="160"/>
    <col min="14082" max="14082" width="2.08984375" style="160" customWidth="1"/>
    <col min="14083" max="14083" width="24.26953125" style="160" customWidth="1"/>
    <col min="14084" max="14084" width="4" style="160" customWidth="1"/>
    <col min="14085" max="14086" width="20.08984375" style="160" customWidth="1"/>
    <col min="14087" max="14088" width="10.36328125" style="160" customWidth="1"/>
    <col min="14089" max="14089" width="3.08984375" style="160" customWidth="1"/>
    <col min="14090" max="14090" width="3.7265625" style="160" customWidth="1"/>
    <col min="14091" max="14091" width="2.453125" style="160" customWidth="1"/>
    <col min="14092" max="14337" width="9" style="160"/>
    <col min="14338" max="14338" width="2.08984375" style="160" customWidth="1"/>
    <col min="14339" max="14339" width="24.26953125" style="160" customWidth="1"/>
    <col min="14340" max="14340" width="4" style="160" customWidth="1"/>
    <col min="14341" max="14342" width="20.08984375" style="160" customWidth="1"/>
    <col min="14343" max="14344" width="10.36328125" style="160" customWidth="1"/>
    <col min="14345" max="14345" width="3.08984375" style="160" customWidth="1"/>
    <col min="14346" max="14346" width="3.7265625" style="160" customWidth="1"/>
    <col min="14347" max="14347" width="2.453125" style="160" customWidth="1"/>
    <col min="14348" max="14593" width="9" style="160"/>
    <col min="14594" max="14594" width="2.08984375" style="160" customWidth="1"/>
    <col min="14595" max="14595" width="24.26953125" style="160" customWidth="1"/>
    <col min="14596" max="14596" width="4" style="160" customWidth="1"/>
    <col min="14597" max="14598" width="20.08984375" style="160" customWidth="1"/>
    <col min="14599" max="14600" width="10.36328125" style="160" customWidth="1"/>
    <col min="14601" max="14601" width="3.08984375" style="160" customWidth="1"/>
    <col min="14602" max="14602" width="3.7265625" style="160" customWidth="1"/>
    <col min="14603" max="14603" width="2.453125" style="160" customWidth="1"/>
    <col min="14604" max="14849" width="9" style="160"/>
    <col min="14850" max="14850" width="2.08984375" style="160" customWidth="1"/>
    <col min="14851" max="14851" width="24.26953125" style="160" customWidth="1"/>
    <col min="14852" max="14852" width="4" style="160" customWidth="1"/>
    <col min="14853" max="14854" width="20.08984375" style="160" customWidth="1"/>
    <col min="14855" max="14856" width="10.36328125" style="160" customWidth="1"/>
    <col min="14857" max="14857" width="3.08984375" style="160" customWidth="1"/>
    <col min="14858" max="14858" width="3.7265625" style="160" customWidth="1"/>
    <col min="14859" max="14859" width="2.453125" style="160" customWidth="1"/>
    <col min="14860" max="15105" width="9" style="160"/>
    <col min="15106" max="15106" width="2.08984375" style="160" customWidth="1"/>
    <col min="15107" max="15107" width="24.26953125" style="160" customWidth="1"/>
    <col min="15108" max="15108" width="4" style="160" customWidth="1"/>
    <col min="15109" max="15110" width="20.08984375" style="160" customWidth="1"/>
    <col min="15111" max="15112" width="10.36328125" style="160" customWidth="1"/>
    <col min="15113" max="15113" width="3.08984375" style="160" customWidth="1"/>
    <col min="15114" max="15114" width="3.7265625" style="160" customWidth="1"/>
    <col min="15115" max="15115" width="2.453125" style="160" customWidth="1"/>
    <col min="15116" max="15361" width="9" style="160"/>
    <col min="15362" max="15362" width="2.08984375" style="160" customWidth="1"/>
    <col min="15363" max="15363" width="24.26953125" style="160" customWidth="1"/>
    <col min="15364" max="15364" width="4" style="160" customWidth="1"/>
    <col min="15365" max="15366" width="20.08984375" style="160" customWidth="1"/>
    <col min="15367" max="15368" width="10.36328125" style="160" customWidth="1"/>
    <col min="15369" max="15369" width="3.08984375" style="160" customWidth="1"/>
    <col min="15370" max="15370" width="3.7265625" style="160" customWidth="1"/>
    <col min="15371" max="15371" width="2.453125" style="160" customWidth="1"/>
    <col min="15372" max="15617" width="9" style="160"/>
    <col min="15618" max="15618" width="2.08984375" style="160" customWidth="1"/>
    <col min="15619" max="15619" width="24.26953125" style="160" customWidth="1"/>
    <col min="15620" max="15620" width="4" style="160" customWidth="1"/>
    <col min="15621" max="15622" width="20.08984375" style="160" customWidth="1"/>
    <col min="15623" max="15624" width="10.36328125" style="160" customWidth="1"/>
    <col min="15625" max="15625" width="3.08984375" style="160" customWidth="1"/>
    <col min="15626" max="15626" width="3.7265625" style="160" customWidth="1"/>
    <col min="15627" max="15627" width="2.453125" style="160" customWidth="1"/>
    <col min="15628" max="15873" width="9" style="160"/>
    <col min="15874" max="15874" width="2.08984375" style="160" customWidth="1"/>
    <col min="15875" max="15875" width="24.26953125" style="160" customWidth="1"/>
    <col min="15876" max="15876" width="4" style="160" customWidth="1"/>
    <col min="15877" max="15878" width="20.08984375" style="160" customWidth="1"/>
    <col min="15879" max="15880" width="10.36328125" style="160" customWidth="1"/>
    <col min="15881" max="15881" width="3.08984375" style="160" customWidth="1"/>
    <col min="15882" max="15882" width="3.7265625" style="160" customWidth="1"/>
    <col min="15883" max="15883" width="2.453125" style="160" customWidth="1"/>
    <col min="15884" max="16129" width="9" style="160"/>
    <col min="16130" max="16130" width="2.08984375" style="160" customWidth="1"/>
    <col min="16131" max="16131" width="24.26953125" style="160" customWidth="1"/>
    <col min="16132" max="16132" width="4" style="160" customWidth="1"/>
    <col min="16133" max="16134" width="20.08984375" style="160" customWidth="1"/>
    <col min="16135" max="16136" width="10.36328125" style="160" customWidth="1"/>
    <col min="16137" max="16137" width="3.08984375" style="160" customWidth="1"/>
    <col min="16138" max="16138" width="3.7265625" style="160" customWidth="1"/>
    <col min="16139" max="16139" width="2.453125" style="160" customWidth="1"/>
    <col min="16140" max="16384" width="9" style="160"/>
  </cols>
  <sheetData>
    <row r="1" spans="1:10" s="107" customFormat="1" ht="18" customHeight="1">
      <c r="A1" s="172" t="s">
        <v>646</v>
      </c>
    </row>
    <row r="2" spans="1:10" ht="20.149999999999999" customHeight="1">
      <c r="A2" s="160" t="s">
        <v>1844</v>
      </c>
    </row>
    <row r="3" spans="1:10" ht="20.149999999999999" customHeight="1">
      <c r="A3" s="278"/>
      <c r="B3" s="771"/>
      <c r="C3" s="771"/>
      <c r="D3" s="771"/>
      <c r="E3" s="771"/>
      <c r="F3" s="771"/>
      <c r="G3" s="771"/>
      <c r="H3" s="771"/>
      <c r="I3" s="837" t="s">
        <v>1845</v>
      </c>
      <c r="J3" s="771"/>
    </row>
    <row r="4" spans="1:10" ht="20.149999999999999" customHeight="1">
      <c r="A4" s="278"/>
      <c r="B4" s="771"/>
      <c r="C4" s="771"/>
      <c r="D4" s="771"/>
      <c r="E4" s="771"/>
      <c r="F4" s="771"/>
      <c r="G4" s="771"/>
      <c r="H4" s="771"/>
      <c r="I4" s="882"/>
      <c r="J4" s="771"/>
    </row>
    <row r="5" spans="1:10" ht="20.149999999999999" customHeight="1">
      <c r="A5" s="278"/>
      <c r="B5" s="4596" t="s">
        <v>1846</v>
      </c>
      <c r="C5" s="4596"/>
      <c r="D5" s="4596"/>
      <c r="E5" s="4596"/>
      <c r="F5" s="4596"/>
      <c r="G5" s="4596"/>
      <c r="H5" s="4596"/>
      <c r="I5" s="4596"/>
      <c r="J5" s="771"/>
    </row>
    <row r="6" spans="1:10" ht="20.149999999999999" customHeight="1">
      <c r="A6" s="278"/>
      <c r="B6" s="474"/>
      <c r="C6" s="474"/>
      <c r="D6" s="883"/>
      <c r="E6" s="474"/>
      <c r="F6" s="837"/>
      <c r="G6" s="474"/>
      <c r="H6" s="474"/>
      <c r="I6" s="474"/>
      <c r="J6" s="771"/>
    </row>
    <row r="7" spans="1:10" ht="30" customHeight="1">
      <c r="A7" s="695"/>
      <c r="B7" s="476" t="s">
        <v>238</v>
      </c>
      <c r="C7" s="2828"/>
      <c r="D7" s="2829"/>
      <c r="E7" s="2829"/>
      <c r="F7" s="2829"/>
      <c r="G7" s="2829"/>
      <c r="H7" s="2829"/>
      <c r="I7" s="2830"/>
      <c r="J7" s="771"/>
    </row>
    <row r="8" spans="1:10" ht="30" customHeight="1">
      <c r="A8" s="771"/>
      <c r="B8" s="476" t="s">
        <v>1847</v>
      </c>
      <c r="C8" s="2828" t="s">
        <v>1848</v>
      </c>
      <c r="D8" s="2829"/>
      <c r="E8" s="2829"/>
      <c r="F8" s="2829"/>
      <c r="G8" s="2829"/>
      <c r="H8" s="2829"/>
      <c r="I8" s="2830"/>
      <c r="J8" s="771"/>
    </row>
    <row r="9" spans="1:10" ht="30" customHeight="1">
      <c r="A9" s="771"/>
      <c r="B9" s="418"/>
      <c r="C9" s="418"/>
      <c r="D9" s="418"/>
      <c r="E9" s="418"/>
      <c r="F9" s="418"/>
      <c r="G9" s="418"/>
      <c r="H9" s="418"/>
      <c r="I9" s="418"/>
      <c r="J9" s="771"/>
    </row>
    <row r="10" spans="1:10" ht="19.5" customHeight="1">
      <c r="A10" s="771"/>
      <c r="B10" s="404" t="s">
        <v>1849</v>
      </c>
      <c r="C10" s="418"/>
      <c r="D10" s="418"/>
      <c r="E10" s="418"/>
      <c r="F10" s="418"/>
      <c r="G10" s="418"/>
      <c r="H10" s="418"/>
      <c r="I10" s="418"/>
      <c r="J10" s="771"/>
    </row>
    <row r="11" spans="1:10" ht="19.5" customHeight="1">
      <c r="A11" s="771"/>
      <c r="B11" s="2828" t="s">
        <v>1850</v>
      </c>
      <c r="C11" s="2829"/>
      <c r="D11" s="2829"/>
      <c r="E11" s="2829"/>
      <c r="F11" s="2829"/>
      <c r="G11" s="2829"/>
      <c r="H11" s="2828" t="s">
        <v>1851</v>
      </c>
      <c r="I11" s="2830"/>
      <c r="J11" s="771"/>
    </row>
    <row r="12" spans="1:10" ht="75" customHeight="1">
      <c r="A12" s="771"/>
      <c r="B12" s="4592" t="s">
        <v>1852</v>
      </c>
      <c r="C12" s="4594" t="s">
        <v>1853</v>
      </c>
      <c r="D12" s="4595"/>
      <c r="E12" s="4595"/>
      <c r="F12" s="4595"/>
      <c r="G12" s="4595"/>
      <c r="H12" s="2828"/>
      <c r="I12" s="2830"/>
      <c r="J12" s="771"/>
    </row>
    <row r="13" spans="1:10" ht="75" customHeight="1">
      <c r="A13" s="771"/>
      <c r="B13" s="4593"/>
      <c r="C13" s="4594" t="s">
        <v>1854</v>
      </c>
      <c r="D13" s="4595"/>
      <c r="E13" s="4595"/>
      <c r="F13" s="4595"/>
      <c r="G13" s="4595"/>
      <c r="H13" s="2828"/>
      <c r="I13" s="2830"/>
      <c r="J13" s="771"/>
    </row>
    <row r="14" spans="1:10" ht="75" customHeight="1">
      <c r="A14" s="771"/>
      <c r="B14" s="4592" t="s">
        <v>1855</v>
      </c>
      <c r="C14" s="4594" t="s">
        <v>1856</v>
      </c>
      <c r="D14" s="4595"/>
      <c r="E14" s="4595"/>
      <c r="F14" s="4595"/>
      <c r="G14" s="4595"/>
      <c r="H14" s="2828"/>
      <c r="I14" s="2830"/>
      <c r="J14" s="771"/>
    </row>
    <row r="15" spans="1:10" ht="75" customHeight="1">
      <c r="A15" s="771"/>
      <c r="B15" s="4600"/>
      <c r="C15" s="4594" t="s">
        <v>1857</v>
      </c>
      <c r="D15" s="4595"/>
      <c r="E15" s="4595"/>
      <c r="F15" s="4595"/>
      <c r="G15" s="4595"/>
      <c r="H15" s="2828"/>
      <c r="I15" s="2830"/>
      <c r="J15" s="771"/>
    </row>
    <row r="16" spans="1:10" ht="75" customHeight="1">
      <c r="A16" s="771"/>
      <c r="B16" s="4592" t="s">
        <v>1858</v>
      </c>
      <c r="C16" s="4594" t="s">
        <v>1859</v>
      </c>
      <c r="D16" s="4595"/>
      <c r="E16" s="4595"/>
      <c r="F16" s="4595"/>
      <c r="G16" s="4597"/>
      <c r="H16" s="2828"/>
      <c r="I16" s="2830"/>
      <c r="J16" s="771"/>
    </row>
    <row r="17" spans="1:11" ht="75" customHeight="1">
      <c r="A17" s="771"/>
      <c r="B17" s="4593"/>
      <c r="C17" s="4598" t="s">
        <v>1860</v>
      </c>
      <c r="D17" s="4599"/>
      <c r="E17" s="4599"/>
      <c r="F17" s="4599"/>
      <c r="G17" s="4599"/>
      <c r="H17" s="2828"/>
      <c r="I17" s="2830"/>
      <c r="J17" s="771"/>
    </row>
    <row r="18" spans="1:11" ht="15" customHeight="1">
      <c r="A18" s="771"/>
      <c r="B18" s="458"/>
      <c r="C18" s="458"/>
      <c r="D18" s="458"/>
      <c r="E18" s="458"/>
      <c r="F18" s="458"/>
      <c r="G18" s="458"/>
      <c r="H18" s="475"/>
      <c r="I18" s="475"/>
      <c r="J18" s="771"/>
    </row>
    <row r="19" spans="1:11" ht="15" customHeight="1">
      <c r="A19" s="771"/>
      <c r="B19" s="420" t="s">
        <v>1861</v>
      </c>
      <c r="C19" s="420"/>
      <c r="D19" s="420"/>
      <c r="E19" s="420"/>
      <c r="F19" s="420"/>
      <c r="G19" s="420"/>
      <c r="H19" s="420"/>
      <c r="I19" s="420"/>
      <c r="J19" s="771"/>
    </row>
    <row r="20" spans="1:11">
      <c r="A20" s="771"/>
      <c r="B20" s="4601" t="s">
        <v>1507</v>
      </c>
      <c r="C20" s="4602"/>
      <c r="D20" s="4602"/>
      <c r="E20" s="4602"/>
      <c r="F20" s="4602"/>
      <c r="G20" s="4603"/>
      <c r="H20" s="884" t="s">
        <v>1508</v>
      </c>
      <c r="I20" s="884"/>
      <c r="J20" s="771"/>
    </row>
    <row r="21" spans="1:11">
      <c r="A21" s="771"/>
      <c r="B21" s="885">
        <v>1</v>
      </c>
      <c r="C21" s="4604" t="s">
        <v>1862</v>
      </c>
      <c r="D21" s="4605"/>
      <c r="E21" s="4605"/>
      <c r="F21" s="4605"/>
      <c r="G21" s="4606"/>
      <c r="H21" s="2828"/>
      <c r="I21" s="2830"/>
      <c r="J21" s="771"/>
    </row>
    <row r="22" spans="1:11" ht="18.75" customHeight="1">
      <c r="A22" s="771"/>
      <c r="B22" s="885">
        <v>2</v>
      </c>
      <c r="C22" s="4604" t="s">
        <v>1528</v>
      </c>
      <c r="D22" s="4605"/>
      <c r="E22" s="4605"/>
      <c r="F22" s="4605"/>
      <c r="G22" s="4606"/>
      <c r="H22" s="2828"/>
      <c r="I22" s="2830"/>
      <c r="J22" s="771"/>
    </row>
    <row r="23" spans="1:11" ht="17.25" customHeight="1">
      <c r="A23" s="771"/>
      <c r="B23" s="885">
        <v>3</v>
      </c>
      <c r="C23" s="4607" t="s">
        <v>1529</v>
      </c>
      <c r="D23" s="4607"/>
      <c r="E23" s="4607"/>
      <c r="F23" s="4608"/>
      <c r="G23" s="4608"/>
      <c r="H23" s="2828"/>
      <c r="I23" s="2830"/>
      <c r="J23" s="191"/>
      <c r="K23" s="191"/>
    </row>
    <row r="24" spans="1:11" ht="17.25" customHeight="1">
      <c r="A24" s="771"/>
      <c r="B24" s="886"/>
      <c r="C24" s="191"/>
      <c r="D24" s="191"/>
      <c r="E24" s="191"/>
      <c r="F24" s="191"/>
      <c r="G24" s="191"/>
      <c r="H24" s="191"/>
      <c r="I24" s="191"/>
      <c r="J24" s="191"/>
      <c r="K24" s="191"/>
    </row>
    <row r="25" spans="1:11" ht="17.25" customHeight="1">
      <c r="A25" s="771"/>
      <c r="B25" s="2813" t="s">
        <v>1863</v>
      </c>
      <c r="C25" s="2813"/>
      <c r="D25" s="2813"/>
      <c r="E25" s="2813"/>
      <c r="F25" s="2813"/>
      <c r="G25" s="2813"/>
      <c r="H25" s="2813"/>
      <c r="I25" s="2813"/>
      <c r="J25" s="191"/>
      <c r="K25" s="191"/>
    </row>
    <row r="26" spans="1:11" ht="17.25" customHeight="1">
      <c r="A26" s="771"/>
      <c r="B26" s="2813"/>
      <c r="C26" s="2813"/>
      <c r="D26" s="2813"/>
      <c r="E26" s="2813"/>
      <c r="F26" s="2813"/>
      <c r="G26" s="2813"/>
      <c r="H26" s="2813"/>
      <c r="I26" s="2813"/>
      <c r="J26" s="191"/>
      <c r="K26" s="191"/>
    </row>
    <row r="27" spans="1:11">
      <c r="A27" s="771"/>
      <c r="B27" s="2813"/>
      <c r="C27" s="2813"/>
      <c r="D27" s="2813"/>
      <c r="E27" s="2813"/>
      <c r="F27" s="2813"/>
      <c r="G27" s="2813"/>
      <c r="H27" s="2813"/>
      <c r="I27" s="2813"/>
      <c r="J27" s="771"/>
    </row>
    <row r="28" spans="1:11" ht="44.25" customHeight="1">
      <c r="A28" s="771"/>
      <c r="B28" s="2813"/>
      <c r="C28" s="2813"/>
      <c r="D28" s="2813"/>
      <c r="E28" s="2813"/>
      <c r="F28" s="2813"/>
      <c r="G28" s="2813"/>
      <c r="H28" s="2813"/>
      <c r="I28" s="2813"/>
      <c r="J28" s="771"/>
    </row>
    <row r="29" spans="1:11">
      <c r="A29" s="771"/>
      <c r="B29" s="771"/>
      <c r="C29" s="771"/>
      <c r="D29" s="771"/>
      <c r="E29" s="771"/>
      <c r="F29" s="771"/>
      <c r="G29" s="771"/>
      <c r="H29" s="771"/>
      <c r="I29" s="771"/>
      <c r="J29" s="771"/>
    </row>
  </sheetData>
  <mergeCells count="28">
    <mergeCell ref="B25:I28"/>
    <mergeCell ref="B20:G20"/>
    <mergeCell ref="C21:G21"/>
    <mergeCell ref="H21:I21"/>
    <mergeCell ref="C22:G22"/>
    <mergeCell ref="H22:I22"/>
    <mergeCell ref="C23:G23"/>
    <mergeCell ref="H23:I23"/>
    <mergeCell ref="B14:B15"/>
    <mergeCell ref="C14:G14"/>
    <mergeCell ref="H14:I14"/>
    <mergeCell ref="C15:G15"/>
    <mergeCell ref="H15:I15"/>
    <mergeCell ref="B16:B17"/>
    <mergeCell ref="C16:G16"/>
    <mergeCell ref="H16:I16"/>
    <mergeCell ref="C17:G17"/>
    <mergeCell ref="H17:I17"/>
    <mergeCell ref="B5:I5"/>
    <mergeCell ref="C7:I7"/>
    <mergeCell ref="C8:I8"/>
    <mergeCell ref="B11:G11"/>
    <mergeCell ref="H11:I11"/>
    <mergeCell ref="B12:B13"/>
    <mergeCell ref="C12:G12"/>
    <mergeCell ref="H12:I12"/>
    <mergeCell ref="C13:G13"/>
    <mergeCell ref="H13:I13"/>
  </mergeCells>
  <phoneticPr fontId="7"/>
  <dataValidations count="1">
    <dataValidation type="list" allowBlank="1" showInputMessage="1" showErrorMessage="1" sqref="H12:I17 H21:I23" xr:uid="{00000000-0002-0000-4F00-000000000000}">
      <formula1>"✓"</formula1>
    </dataValidation>
  </dataValidations>
  <hyperlinks>
    <hyperlink ref="A1" location="'目次'!A1" display="目次" xr:uid="{00000000-0004-0000-4F00-000000000000}"/>
  </hyperlinks>
  <pageMargins left="0.7" right="0.7" top="0.75" bottom="0.75" header="0.3" footer="0.3"/>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4"/>
  </sheetPr>
  <dimension ref="A1:I16"/>
  <sheetViews>
    <sheetView view="pageBreakPreview" zoomScaleNormal="100" zoomScaleSheetLayoutView="100" workbookViewId="0">
      <selection activeCell="I7" sqref="I7"/>
    </sheetView>
  </sheetViews>
  <sheetFormatPr defaultRowHeight="13"/>
  <cols>
    <col min="1" max="1" width="0.7265625" style="160" customWidth="1"/>
    <col min="2" max="2" width="24.26953125" style="160" customWidth="1"/>
    <col min="3" max="3" width="4" style="160" customWidth="1"/>
    <col min="4" max="4" width="22" style="160" customWidth="1"/>
    <col min="5" max="6" width="20.08984375" style="160" customWidth="1"/>
    <col min="7" max="7" width="3.08984375" style="160" customWidth="1"/>
    <col min="8" max="8" width="1.26953125" style="160" customWidth="1"/>
    <col min="9" max="9" width="2.453125" style="160" customWidth="1"/>
    <col min="10" max="10" width="9" style="160"/>
    <col min="11" max="11" width="14" style="160" customWidth="1"/>
    <col min="12" max="256" width="9" style="160"/>
    <col min="257" max="257" width="0.7265625" style="160" customWidth="1"/>
    <col min="258" max="258" width="24.26953125" style="160" customWidth="1"/>
    <col min="259" max="259" width="4" style="160" customWidth="1"/>
    <col min="260" max="262" width="20.08984375" style="160" customWidth="1"/>
    <col min="263" max="263" width="3.08984375" style="160" customWidth="1"/>
    <col min="264" max="264" width="3.7265625" style="160" customWidth="1"/>
    <col min="265" max="265" width="2.453125" style="160" customWidth="1"/>
    <col min="266" max="266" width="9" style="160"/>
    <col min="267" max="267" width="14" style="160" customWidth="1"/>
    <col min="268" max="512" width="9" style="160"/>
    <col min="513" max="513" width="0.7265625" style="160" customWidth="1"/>
    <col min="514" max="514" width="24.26953125" style="160" customWidth="1"/>
    <col min="515" max="515" width="4" style="160" customWidth="1"/>
    <col min="516" max="518" width="20.08984375" style="160" customWidth="1"/>
    <col min="519" max="519" width="3.08984375" style="160" customWidth="1"/>
    <col min="520" max="520" width="3.7265625" style="160" customWidth="1"/>
    <col min="521" max="521" width="2.453125" style="160" customWidth="1"/>
    <col min="522" max="522" width="9" style="160"/>
    <col min="523" max="523" width="14" style="160" customWidth="1"/>
    <col min="524" max="768" width="9" style="160"/>
    <col min="769" max="769" width="0.7265625" style="160" customWidth="1"/>
    <col min="770" max="770" width="24.26953125" style="160" customWidth="1"/>
    <col min="771" max="771" width="4" style="160" customWidth="1"/>
    <col min="772" max="774" width="20.08984375" style="160" customWidth="1"/>
    <col min="775" max="775" width="3.08984375" style="160" customWidth="1"/>
    <col min="776" max="776" width="3.7265625" style="160" customWidth="1"/>
    <col min="777" max="777" width="2.453125" style="160" customWidth="1"/>
    <col min="778" max="778" width="9" style="160"/>
    <col min="779" max="779" width="14" style="160" customWidth="1"/>
    <col min="780" max="1024" width="9" style="160"/>
    <col min="1025" max="1025" width="0.7265625" style="160" customWidth="1"/>
    <col min="1026" max="1026" width="24.26953125" style="160" customWidth="1"/>
    <col min="1027" max="1027" width="4" style="160" customWidth="1"/>
    <col min="1028" max="1030" width="20.08984375" style="160" customWidth="1"/>
    <col min="1031" max="1031" width="3.08984375" style="160" customWidth="1"/>
    <col min="1032" max="1032" width="3.7265625" style="160" customWidth="1"/>
    <col min="1033" max="1033" width="2.453125" style="160" customWidth="1"/>
    <col min="1034" max="1034" width="9" style="160"/>
    <col min="1035" max="1035" width="14" style="160" customWidth="1"/>
    <col min="1036" max="1280" width="9" style="160"/>
    <col min="1281" max="1281" width="0.7265625" style="160" customWidth="1"/>
    <col min="1282" max="1282" width="24.26953125" style="160" customWidth="1"/>
    <col min="1283" max="1283" width="4" style="160" customWidth="1"/>
    <col min="1284" max="1286" width="20.08984375" style="160" customWidth="1"/>
    <col min="1287" max="1287" width="3.08984375" style="160" customWidth="1"/>
    <col min="1288" max="1288" width="3.7265625" style="160" customWidth="1"/>
    <col min="1289" max="1289" width="2.453125" style="160" customWidth="1"/>
    <col min="1290" max="1290" width="9" style="160"/>
    <col min="1291" max="1291" width="14" style="160" customWidth="1"/>
    <col min="1292" max="1536" width="9" style="160"/>
    <col min="1537" max="1537" width="0.7265625" style="160" customWidth="1"/>
    <col min="1538" max="1538" width="24.26953125" style="160" customWidth="1"/>
    <col min="1539" max="1539" width="4" style="160" customWidth="1"/>
    <col min="1540" max="1542" width="20.08984375" style="160" customWidth="1"/>
    <col min="1543" max="1543" width="3.08984375" style="160" customWidth="1"/>
    <col min="1544" max="1544" width="3.7265625" style="160" customWidth="1"/>
    <col min="1545" max="1545" width="2.453125" style="160" customWidth="1"/>
    <col min="1546" max="1546" width="9" style="160"/>
    <col min="1547" max="1547" width="14" style="160" customWidth="1"/>
    <col min="1548" max="1792" width="9" style="160"/>
    <col min="1793" max="1793" width="0.7265625" style="160" customWidth="1"/>
    <col min="1794" max="1794" width="24.26953125" style="160" customWidth="1"/>
    <col min="1795" max="1795" width="4" style="160" customWidth="1"/>
    <col min="1796" max="1798" width="20.08984375" style="160" customWidth="1"/>
    <col min="1799" max="1799" width="3.08984375" style="160" customWidth="1"/>
    <col min="1800" max="1800" width="3.7265625" style="160" customWidth="1"/>
    <col min="1801" max="1801" width="2.453125" style="160" customWidth="1"/>
    <col min="1802" max="1802" width="9" style="160"/>
    <col min="1803" max="1803" width="14" style="160" customWidth="1"/>
    <col min="1804" max="2048" width="9" style="160"/>
    <col min="2049" max="2049" width="0.7265625" style="160" customWidth="1"/>
    <col min="2050" max="2050" width="24.26953125" style="160" customWidth="1"/>
    <col min="2051" max="2051" width="4" style="160" customWidth="1"/>
    <col min="2052" max="2054" width="20.08984375" style="160" customWidth="1"/>
    <col min="2055" max="2055" width="3.08984375" style="160" customWidth="1"/>
    <col min="2056" max="2056" width="3.7265625" style="160" customWidth="1"/>
    <col min="2057" max="2057" width="2.453125" style="160" customWidth="1"/>
    <col min="2058" max="2058" width="9" style="160"/>
    <col min="2059" max="2059" width="14" style="160" customWidth="1"/>
    <col min="2060" max="2304" width="9" style="160"/>
    <col min="2305" max="2305" width="0.7265625" style="160" customWidth="1"/>
    <col min="2306" max="2306" width="24.26953125" style="160" customWidth="1"/>
    <col min="2307" max="2307" width="4" style="160" customWidth="1"/>
    <col min="2308" max="2310" width="20.08984375" style="160" customWidth="1"/>
    <col min="2311" max="2311" width="3.08984375" style="160" customWidth="1"/>
    <col min="2312" max="2312" width="3.7265625" style="160" customWidth="1"/>
    <col min="2313" max="2313" width="2.453125" style="160" customWidth="1"/>
    <col min="2314" max="2314" width="9" style="160"/>
    <col min="2315" max="2315" width="14" style="160" customWidth="1"/>
    <col min="2316" max="2560" width="9" style="160"/>
    <col min="2561" max="2561" width="0.7265625" style="160" customWidth="1"/>
    <col min="2562" max="2562" width="24.26953125" style="160" customWidth="1"/>
    <col min="2563" max="2563" width="4" style="160" customWidth="1"/>
    <col min="2564" max="2566" width="20.08984375" style="160" customWidth="1"/>
    <col min="2567" max="2567" width="3.08984375" style="160" customWidth="1"/>
    <col min="2568" max="2568" width="3.7265625" style="160" customWidth="1"/>
    <col min="2569" max="2569" width="2.453125" style="160" customWidth="1"/>
    <col min="2570" max="2570" width="9" style="160"/>
    <col min="2571" max="2571" width="14" style="160" customWidth="1"/>
    <col min="2572" max="2816" width="9" style="160"/>
    <col min="2817" max="2817" width="0.7265625" style="160" customWidth="1"/>
    <col min="2818" max="2818" width="24.26953125" style="160" customWidth="1"/>
    <col min="2819" max="2819" width="4" style="160" customWidth="1"/>
    <col min="2820" max="2822" width="20.08984375" style="160" customWidth="1"/>
    <col min="2823" max="2823" width="3.08984375" style="160" customWidth="1"/>
    <col min="2824" max="2824" width="3.7265625" style="160" customWidth="1"/>
    <col min="2825" max="2825" width="2.453125" style="160" customWidth="1"/>
    <col min="2826" max="2826" width="9" style="160"/>
    <col min="2827" max="2827" width="14" style="160" customWidth="1"/>
    <col min="2828" max="3072" width="9" style="160"/>
    <col min="3073" max="3073" width="0.7265625" style="160" customWidth="1"/>
    <col min="3074" max="3074" width="24.26953125" style="160" customWidth="1"/>
    <col min="3075" max="3075" width="4" style="160" customWidth="1"/>
    <col min="3076" max="3078" width="20.08984375" style="160" customWidth="1"/>
    <col min="3079" max="3079" width="3.08984375" style="160" customWidth="1"/>
    <col min="3080" max="3080" width="3.7265625" style="160" customWidth="1"/>
    <col min="3081" max="3081" width="2.453125" style="160" customWidth="1"/>
    <col min="3082" max="3082" width="9" style="160"/>
    <col min="3083" max="3083" width="14" style="160" customWidth="1"/>
    <col min="3084" max="3328" width="9" style="160"/>
    <col min="3329" max="3329" width="0.7265625" style="160" customWidth="1"/>
    <col min="3330" max="3330" width="24.26953125" style="160" customWidth="1"/>
    <col min="3331" max="3331" width="4" style="160" customWidth="1"/>
    <col min="3332" max="3334" width="20.08984375" style="160" customWidth="1"/>
    <col min="3335" max="3335" width="3.08984375" style="160" customWidth="1"/>
    <col min="3336" max="3336" width="3.7265625" style="160" customWidth="1"/>
    <col min="3337" max="3337" width="2.453125" style="160" customWidth="1"/>
    <col min="3338" max="3338" width="9" style="160"/>
    <col min="3339" max="3339" width="14" style="160" customWidth="1"/>
    <col min="3340" max="3584" width="9" style="160"/>
    <col min="3585" max="3585" width="0.7265625" style="160" customWidth="1"/>
    <col min="3586" max="3586" width="24.26953125" style="160" customWidth="1"/>
    <col min="3587" max="3587" width="4" style="160" customWidth="1"/>
    <col min="3588" max="3590" width="20.08984375" style="160" customWidth="1"/>
    <col min="3591" max="3591" width="3.08984375" style="160" customWidth="1"/>
    <col min="3592" max="3592" width="3.7265625" style="160" customWidth="1"/>
    <col min="3593" max="3593" width="2.453125" style="160" customWidth="1"/>
    <col min="3594" max="3594" width="9" style="160"/>
    <col min="3595" max="3595" width="14" style="160" customWidth="1"/>
    <col min="3596" max="3840" width="9" style="160"/>
    <col min="3841" max="3841" width="0.7265625" style="160" customWidth="1"/>
    <col min="3842" max="3842" width="24.26953125" style="160" customWidth="1"/>
    <col min="3843" max="3843" width="4" style="160" customWidth="1"/>
    <col min="3844" max="3846" width="20.08984375" style="160" customWidth="1"/>
    <col min="3847" max="3847" width="3.08984375" style="160" customWidth="1"/>
    <col min="3848" max="3848" width="3.7265625" style="160" customWidth="1"/>
    <col min="3849" max="3849" width="2.453125" style="160" customWidth="1"/>
    <col min="3850" max="3850" width="9" style="160"/>
    <col min="3851" max="3851" width="14" style="160" customWidth="1"/>
    <col min="3852" max="4096" width="9" style="160"/>
    <col min="4097" max="4097" width="0.7265625" style="160" customWidth="1"/>
    <col min="4098" max="4098" width="24.26953125" style="160" customWidth="1"/>
    <col min="4099" max="4099" width="4" style="160" customWidth="1"/>
    <col min="4100" max="4102" width="20.08984375" style="160" customWidth="1"/>
    <col min="4103" max="4103" width="3.08984375" style="160" customWidth="1"/>
    <col min="4104" max="4104" width="3.7265625" style="160" customWidth="1"/>
    <col min="4105" max="4105" width="2.453125" style="160" customWidth="1"/>
    <col min="4106" max="4106" width="9" style="160"/>
    <col min="4107" max="4107" width="14" style="160" customWidth="1"/>
    <col min="4108" max="4352" width="9" style="160"/>
    <col min="4353" max="4353" width="0.7265625" style="160" customWidth="1"/>
    <col min="4354" max="4354" width="24.26953125" style="160" customWidth="1"/>
    <col min="4355" max="4355" width="4" style="160" customWidth="1"/>
    <col min="4356" max="4358" width="20.08984375" style="160" customWidth="1"/>
    <col min="4359" max="4359" width="3.08984375" style="160" customWidth="1"/>
    <col min="4360" max="4360" width="3.7265625" style="160" customWidth="1"/>
    <col min="4361" max="4361" width="2.453125" style="160" customWidth="1"/>
    <col min="4362" max="4362" width="9" style="160"/>
    <col min="4363" max="4363" width="14" style="160" customWidth="1"/>
    <col min="4364" max="4608" width="9" style="160"/>
    <col min="4609" max="4609" width="0.7265625" style="160" customWidth="1"/>
    <col min="4610" max="4610" width="24.26953125" style="160" customWidth="1"/>
    <col min="4611" max="4611" width="4" style="160" customWidth="1"/>
    <col min="4612" max="4614" width="20.08984375" style="160" customWidth="1"/>
    <col min="4615" max="4615" width="3.08984375" style="160" customWidth="1"/>
    <col min="4616" max="4616" width="3.7265625" style="160" customWidth="1"/>
    <col min="4617" max="4617" width="2.453125" style="160" customWidth="1"/>
    <col min="4618" max="4618" width="9" style="160"/>
    <col min="4619" max="4619" width="14" style="160" customWidth="1"/>
    <col min="4620" max="4864" width="9" style="160"/>
    <col min="4865" max="4865" width="0.7265625" style="160" customWidth="1"/>
    <col min="4866" max="4866" width="24.26953125" style="160" customWidth="1"/>
    <col min="4867" max="4867" width="4" style="160" customWidth="1"/>
    <col min="4868" max="4870" width="20.08984375" style="160" customWidth="1"/>
    <col min="4871" max="4871" width="3.08984375" style="160" customWidth="1"/>
    <col min="4872" max="4872" width="3.7265625" style="160" customWidth="1"/>
    <col min="4873" max="4873" width="2.453125" style="160" customWidth="1"/>
    <col min="4874" max="4874" width="9" style="160"/>
    <col min="4875" max="4875" width="14" style="160" customWidth="1"/>
    <col min="4876" max="5120" width="9" style="160"/>
    <col min="5121" max="5121" width="0.7265625" style="160" customWidth="1"/>
    <col min="5122" max="5122" width="24.26953125" style="160" customWidth="1"/>
    <col min="5123" max="5123" width="4" style="160" customWidth="1"/>
    <col min="5124" max="5126" width="20.08984375" style="160" customWidth="1"/>
    <col min="5127" max="5127" width="3.08984375" style="160" customWidth="1"/>
    <col min="5128" max="5128" width="3.7265625" style="160" customWidth="1"/>
    <col min="5129" max="5129" width="2.453125" style="160" customWidth="1"/>
    <col min="5130" max="5130" width="9" style="160"/>
    <col min="5131" max="5131" width="14" style="160" customWidth="1"/>
    <col min="5132" max="5376" width="9" style="160"/>
    <col min="5377" max="5377" width="0.7265625" style="160" customWidth="1"/>
    <col min="5378" max="5378" width="24.26953125" style="160" customWidth="1"/>
    <col min="5379" max="5379" width="4" style="160" customWidth="1"/>
    <col min="5380" max="5382" width="20.08984375" style="160" customWidth="1"/>
    <col min="5383" max="5383" width="3.08984375" style="160" customWidth="1"/>
    <col min="5384" max="5384" width="3.7265625" style="160" customWidth="1"/>
    <col min="5385" max="5385" width="2.453125" style="160" customWidth="1"/>
    <col min="5386" max="5386" width="9" style="160"/>
    <col min="5387" max="5387" width="14" style="160" customWidth="1"/>
    <col min="5388" max="5632" width="9" style="160"/>
    <col min="5633" max="5633" width="0.7265625" style="160" customWidth="1"/>
    <col min="5634" max="5634" width="24.26953125" style="160" customWidth="1"/>
    <col min="5635" max="5635" width="4" style="160" customWidth="1"/>
    <col min="5636" max="5638" width="20.08984375" style="160" customWidth="1"/>
    <col min="5639" max="5639" width="3.08984375" style="160" customWidth="1"/>
    <col min="5640" max="5640" width="3.7265625" style="160" customWidth="1"/>
    <col min="5641" max="5641" width="2.453125" style="160" customWidth="1"/>
    <col min="5642" max="5642" width="9" style="160"/>
    <col min="5643" max="5643" width="14" style="160" customWidth="1"/>
    <col min="5644" max="5888" width="9" style="160"/>
    <col min="5889" max="5889" width="0.7265625" style="160" customWidth="1"/>
    <col min="5890" max="5890" width="24.26953125" style="160" customWidth="1"/>
    <col min="5891" max="5891" width="4" style="160" customWidth="1"/>
    <col min="5892" max="5894" width="20.08984375" style="160" customWidth="1"/>
    <col min="5895" max="5895" width="3.08984375" style="160" customWidth="1"/>
    <col min="5896" max="5896" width="3.7265625" style="160" customWidth="1"/>
    <col min="5897" max="5897" width="2.453125" style="160" customWidth="1"/>
    <col min="5898" max="5898" width="9" style="160"/>
    <col min="5899" max="5899" width="14" style="160" customWidth="1"/>
    <col min="5900" max="6144" width="9" style="160"/>
    <col min="6145" max="6145" width="0.7265625" style="160" customWidth="1"/>
    <col min="6146" max="6146" width="24.26953125" style="160" customWidth="1"/>
    <col min="6147" max="6147" width="4" style="160" customWidth="1"/>
    <col min="6148" max="6150" width="20.08984375" style="160" customWidth="1"/>
    <col min="6151" max="6151" width="3.08984375" style="160" customWidth="1"/>
    <col min="6152" max="6152" width="3.7265625" style="160" customWidth="1"/>
    <col min="6153" max="6153" width="2.453125" style="160" customWidth="1"/>
    <col min="6154" max="6154" width="9" style="160"/>
    <col min="6155" max="6155" width="14" style="160" customWidth="1"/>
    <col min="6156" max="6400" width="9" style="160"/>
    <col min="6401" max="6401" width="0.7265625" style="160" customWidth="1"/>
    <col min="6402" max="6402" width="24.26953125" style="160" customWidth="1"/>
    <col min="6403" max="6403" width="4" style="160" customWidth="1"/>
    <col min="6404" max="6406" width="20.08984375" style="160" customWidth="1"/>
    <col min="6407" max="6407" width="3.08984375" style="160" customWidth="1"/>
    <col min="6408" max="6408" width="3.7265625" style="160" customWidth="1"/>
    <col min="6409" max="6409" width="2.453125" style="160" customWidth="1"/>
    <col min="6410" max="6410" width="9" style="160"/>
    <col min="6411" max="6411" width="14" style="160" customWidth="1"/>
    <col min="6412" max="6656" width="9" style="160"/>
    <col min="6657" max="6657" width="0.7265625" style="160" customWidth="1"/>
    <col min="6658" max="6658" width="24.26953125" style="160" customWidth="1"/>
    <col min="6659" max="6659" width="4" style="160" customWidth="1"/>
    <col min="6660" max="6662" width="20.08984375" style="160" customWidth="1"/>
    <col min="6663" max="6663" width="3.08984375" style="160" customWidth="1"/>
    <col min="6664" max="6664" width="3.7265625" style="160" customWidth="1"/>
    <col min="6665" max="6665" width="2.453125" style="160" customWidth="1"/>
    <col min="6666" max="6666" width="9" style="160"/>
    <col min="6667" max="6667" width="14" style="160" customWidth="1"/>
    <col min="6668" max="6912" width="9" style="160"/>
    <col min="6913" max="6913" width="0.7265625" style="160" customWidth="1"/>
    <col min="6914" max="6914" width="24.26953125" style="160" customWidth="1"/>
    <col min="6915" max="6915" width="4" style="160" customWidth="1"/>
    <col min="6916" max="6918" width="20.08984375" style="160" customWidth="1"/>
    <col min="6919" max="6919" width="3.08984375" style="160" customWidth="1"/>
    <col min="6920" max="6920" width="3.7265625" style="160" customWidth="1"/>
    <col min="6921" max="6921" width="2.453125" style="160" customWidth="1"/>
    <col min="6922" max="6922" width="9" style="160"/>
    <col min="6923" max="6923" width="14" style="160" customWidth="1"/>
    <col min="6924" max="7168" width="9" style="160"/>
    <col min="7169" max="7169" width="0.7265625" style="160" customWidth="1"/>
    <col min="7170" max="7170" width="24.26953125" style="160" customWidth="1"/>
    <col min="7171" max="7171" width="4" style="160" customWidth="1"/>
    <col min="7172" max="7174" width="20.08984375" style="160" customWidth="1"/>
    <col min="7175" max="7175" width="3.08984375" style="160" customWidth="1"/>
    <col min="7176" max="7176" width="3.7265625" style="160" customWidth="1"/>
    <col min="7177" max="7177" width="2.453125" style="160" customWidth="1"/>
    <col min="7178" max="7178" width="9" style="160"/>
    <col min="7179" max="7179" width="14" style="160" customWidth="1"/>
    <col min="7180" max="7424" width="9" style="160"/>
    <col min="7425" max="7425" width="0.7265625" style="160" customWidth="1"/>
    <col min="7426" max="7426" width="24.26953125" style="160" customWidth="1"/>
    <col min="7427" max="7427" width="4" style="160" customWidth="1"/>
    <col min="7428" max="7430" width="20.08984375" style="160" customWidth="1"/>
    <col min="7431" max="7431" width="3.08984375" style="160" customWidth="1"/>
    <col min="7432" max="7432" width="3.7265625" style="160" customWidth="1"/>
    <col min="7433" max="7433" width="2.453125" style="160" customWidth="1"/>
    <col min="7434" max="7434" width="9" style="160"/>
    <col min="7435" max="7435" width="14" style="160" customWidth="1"/>
    <col min="7436" max="7680" width="9" style="160"/>
    <col min="7681" max="7681" width="0.7265625" style="160" customWidth="1"/>
    <col min="7682" max="7682" width="24.26953125" style="160" customWidth="1"/>
    <col min="7683" max="7683" width="4" style="160" customWidth="1"/>
    <col min="7684" max="7686" width="20.08984375" style="160" customWidth="1"/>
    <col min="7687" max="7687" width="3.08984375" style="160" customWidth="1"/>
    <col min="7688" max="7688" width="3.7265625" style="160" customWidth="1"/>
    <col min="7689" max="7689" width="2.453125" style="160" customWidth="1"/>
    <col min="7690" max="7690" width="9" style="160"/>
    <col min="7691" max="7691" width="14" style="160" customWidth="1"/>
    <col min="7692" max="7936" width="9" style="160"/>
    <col min="7937" max="7937" width="0.7265625" style="160" customWidth="1"/>
    <col min="7938" max="7938" width="24.26953125" style="160" customWidth="1"/>
    <col min="7939" max="7939" width="4" style="160" customWidth="1"/>
    <col min="7940" max="7942" width="20.08984375" style="160" customWidth="1"/>
    <col min="7943" max="7943" width="3.08984375" style="160" customWidth="1"/>
    <col min="7944" max="7944" width="3.7265625" style="160" customWidth="1"/>
    <col min="7945" max="7945" width="2.453125" style="160" customWidth="1"/>
    <col min="7946" max="7946" width="9" style="160"/>
    <col min="7947" max="7947" width="14" style="160" customWidth="1"/>
    <col min="7948" max="8192" width="9" style="160"/>
    <col min="8193" max="8193" width="0.7265625" style="160" customWidth="1"/>
    <col min="8194" max="8194" width="24.26953125" style="160" customWidth="1"/>
    <col min="8195" max="8195" width="4" style="160" customWidth="1"/>
    <col min="8196" max="8198" width="20.08984375" style="160" customWidth="1"/>
    <col min="8199" max="8199" width="3.08984375" style="160" customWidth="1"/>
    <col min="8200" max="8200" width="3.7265625" style="160" customWidth="1"/>
    <col min="8201" max="8201" width="2.453125" style="160" customWidth="1"/>
    <col min="8202" max="8202" width="9" style="160"/>
    <col min="8203" max="8203" width="14" style="160" customWidth="1"/>
    <col min="8204" max="8448" width="9" style="160"/>
    <col min="8449" max="8449" width="0.7265625" style="160" customWidth="1"/>
    <col min="8450" max="8450" width="24.26953125" style="160" customWidth="1"/>
    <col min="8451" max="8451" width="4" style="160" customWidth="1"/>
    <col min="8452" max="8454" width="20.08984375" style="160" customWidth="1"/>
    <col min="8455" max="8455" width="3.08984375" style="160" customWidth="1"/>
    <col min="8456" max="8456" width="3.7265625" style="160" customWidth="1"/>
    <col min="8457" max="8457" width="2.453125" style="160" customWidth="1"/>
    <col min="8458" max="8458" width="9" style="160"/>
    <col min="8459" max="8459" width="14" style="160" customWidth="1"/>
    <col min="8460" max="8704" width="9" style="160"/>
    <col min="8705" max="8705" width="0.7265625" style="160" customWidth="1"/>
    <col min="8706" max="8706" width="24.26953125" style="160" customWidth="1"/>
    <col min="8707" max="8707" width="4" style="160" customWidth="1"/>
    <col min="8708" max="8710" width="20.08984375" style="160" customWidth="1"/>
    <col min="8711" max="8711" width="3.08984375" style="160" customWidth="1"/>
    <col min="8712" max="8712" width="3.7265625" style="160" customWidth="1"/>
    <col min="8713" max="8713" width="2.453125" style="160" customWidth="1"/>
    <col min="8714" max="8714" width="9" style="160"/>
    <col min="8715" max="8715" width="14" style="160" customWidth="1"/>
    <col min="8716" max="8960" width="9" style="160"/>
    <col min="8961" max="8961" width="0.7265625" style="160" customWidth="1"/>
    <col min="8962" max="8962" width="24.26953125" style="160" customWidth="1"/>
    <col min="8963" max="8963" width="4" style="160" customWidth="1"/>
    <col min="8964" max="8966" width="20.08984375" style="160" customWidth="1"/>
    <col min="8967" max="8967" width="3.08984375" style="160" customWidth="1"/>
    <col min="8968" max="8968" width="3.7265625" style="160" customWidth="1"/>
    <col min="8969" max="8969" width="2.453125" style="160" customWidth="1"/>
    <col min="8970" max="8970" width="9" style="160"/>
    <col min="8971" max="8971" width="14" style="160" customWidth="1"/>
    <col min="8972" max="9216" width="9" style="160"/>
    <col min="9217" max="9217" width="0.7265625" style="160" customWidth="1"/>
    <col min="9218" max="9218" width="24.26953125" style="160" customWidth="1"/>
    <col min="9219" max="9219" width="4" style="160" customWidth="1"/>
    <col min="9220" max="9222" width="20.08984375" style="160" customWidth="1"/>
    <col min="9223" max="9223" width="3.08984375" style="160" customWidth="1"/>
    <col min="9224" max="9224" width="3.7265625" style="160" customWidth="1"/>
    <col min="9225" max="9225" width="2.453125" style="160" customWidth="1"/>
    <col min="9226" max="9226" width="9" style="160"/>
    <col min="9227" max="9227" width="14" style="160" customWidth="1"/>
    <col min="9228" max="9472" width="9" style="160"/>
    <col min="9473" max="9473" width="0.7265625" style="160" customWidth="1"/>
    <col min="9474" max="9474" width="24.26953125" style="160" customWidth="1"/>
    <col min="9475" max="9475" width="4" style="160" customWidth="1"/>
    <col min="9476" max="9478" width="20.08984375" style="160" customWidth="1"/>
    <col min="9479" max="9479" width="3.08984375" style="160" customWidth="1"/>
    <col min="9480" max="9480" width="3.7265625" style="160" customWidth="1"/>
    <col min="9481" max="9481" width="2.453125" style="160" customWidth="1"/>
    <col min="9482" max="9482" width="9" style="160"/>
    <col min="9483" max="9483" width="14" style="160" customWidth="1"/>
    <col min="9484" max="9728" width="9" style="160"/>
    <col min="9729" max="9729" width="0.7265625" style="160" customWidth="1"/>
    <col min="9730" max="9730" width="24.26953125" style="160" customWidth="1"/>
    <col min="9731" max="9731" width="4" style="160" customWidth="1"/>
    <col min="9732" max="9734" width="20.08984375" style="160" customWidth="1"/>
    <col min="9735" max="9735" width="3.08984375" style="160" customWidth="1"/>
    <col min="9736" max="9736" width="3.7265625" style="160" customWidth="1"/>
    <col min="9737" max="9737" width="2.453125" style="160" customWidth="1"/>
    <col min="9738" max="9738" width="9" style="160"/>
    <col min="9739" max="9739" width="14" style="160" customWidth="1"/>
    <col min="9740" max="9984" width="9" style="160"/>
    <col min="9985" max="9985" width="0.7265625" style="160" customWidth="1"/>
    <col min="9986" max="9986" width="24.26953125" style="160" customWidth="1"/>
    <col min="9987" max="9987" width="4" style="160" customWidth="1"/>
    <col min="9988" max="9990" width="20.08984375" style="160" customWidth="1"/>
    <col min="9991" max="9991" width="3.08984375" style="160" customWidth="1"/>
    <col min="9992" max="9992" width="3.7265625" style="160" customWidth="1"/>
    <col min="9993" max="9993" width="2.453125" style="160" customWidth="1"/>
    <col min="9994" max="9994" width="9" style="160"/>
    <col min="9995" max="9995" width="14" style="160" customWidth="1"/>
    <col min="9996" max="10240" width="9" style="160"/>
    <col min="10241" max="10241" width="0.7265625" style="160" customWidth="1"/>
    <col min="10242" max="10242" width="24.26953125" style="160" customWidth="1"/>
    <col min="10243" max="10243" width="4" style="160" customWidth="1"/>
    <col min="10244" max="10246" width="20.08984375" style="160" customWidth="1"/>
    <col min="10247" max="10247" width="3.08984375" style="160" customWidth="1"/>
    <col min="10248" max="10248" width="3.7265625" style="160" customWidth="1"/>
    <col min="10249" max="10249" width="2.453125" style="160" customWidth="1"/>
    <col min="10250" max="10250" width="9" style="160"/>
    <col min="10251" max="10251" width="14" style="160" customWidth="1"/>
    <col min="10252" max="10496" width="9" style="160"/>
    <col min="10497" max="10497" width="0.7265625" style="160" customWidth="1"/>
    <col min="10498" max="10498" width="24.26953125" style="160" customWidth="1"/>
    <col min="10499" max="10499" width="4" style="160" customWidth="1"/>
    <col min="10500" max="10502" width="20.08984375" style="160" customWidth="1"/>
    <col min="10503" max="10503" width="3.08984375" style="160" customWidth="1"/>
    <col min="10504" max="10504" width="3.7265625" style="160" customWidth="1"/>
    <col min="10505" max="10505" width="2.453125" style="160" customWidth="1"/>
    <col min="10506" max="10506" width="9" style="160"/>
    <col min="10507" max="10507" width="14" style="160" customWidth="1"/>
    <col min="10508" max="10752" width="9" style="160"/>
    <col min="10753" max="10753" width="0.7265625" style="160" customWidth="1"/>
    <col min="10754" max="10754" width="24.26953125" style="160" customWidth="1"/>
    <col min="10755" max="10755" width="4" style="160" customWidth="1"/>
    <col min="10756" max="10758" width="20.08984375" style="160" customWidth="1"/>
    <col min="10759" max="10759" width="3.08984375" style="160" customWidth="1"/>
    <col min="10760" max="10760" width="3.7265625" style="160" customWidth="1"/>
    <col min="10761" max="10761" width="2.453125" style="160" customWidth="1"/>
    <col min="10762" max="10762" width="9" style="160"/>
    <col min="10763" max="10763" width="14" style="160" customWidth="1"/>
    <col min="10764" max="11008" width="9" style="160"/>
    <col min="11009" max="11009" width="0.7265625" style="160" customWidth="1"/>
    <col min="11010" max="11010" width="24.26953125" style="160" customWidth="1"/>
    <col min="11011" max="11011" width="4" style="160" customWidth="1"/>
    <col min="11012" max="11014" width="20.08984375" style="160" customWidth="1"/>
    <col min="11015" max="11015" width="3.08984375" style="160" customWidth="1"/>
    <col min="11016" max="11016" width="3.7265625" style="160" customWidth="1"/>
    <col min="11017" max="11017" width="2.453125" style="160" customWidth="1"/>
    <col min="11018" max="11018" width="9" style="160"/>
    <col min="11019" max="11019" width="14" style="160" customWidth="1"/>
    <col min="11020" max="11264" width="9" style="160"/>
    <col min="11265" max="11265" width="0.7265625" style="160" customWidth="1"/>
    <col min="11266" max="11266" width="24.26953125" style="160" customWidth="1"/>
    <col min="11267" max="11267" width="4" style="160" customWidth="1"/>
    <col min="11268" max="11270" width="20.08984375" style="160" customWidth="1"/>
    <col min="11271" max="11271" width="3.08984375" style="160" customWidth="1"/>
    <col min="11272" max="11272" width="3.7265625" style="160" customWidth="1"/>
    <col min="11273" max="11273" width="2.453125" style="160" customWidth="1"/>
    <col min="11274" max="11274" width="9" style="160"/>
    <col min="11275" max="11275" width="14" style="160" customWidth="1"/>
    <col min="11276" max="11520" width="9" style="160"/>
    <col min="11521" max="11521" width="0.7265625" style="160" customWidth="1"/>
    <col min="11522" max="11522" width="24.26953125" style="160" customWidth="1"/>
    <col min="11523" max="11523" width="4" style="160" customWidth="1"/>
    <col min="11524" max="11526" width="20.08984375" style="160" customWidth="1"/>
    <col min="11527" max="11527" width="3.08984375" style="160" customWidth="1"/>
    <col min="11528" max="11528" width="3.7265625" style="160" customWidth="1"/>
    <col min="11529" max="11529" width="2.453125" style="160" customWidth="1"/>
    <col min="11530" max="11530" width="9" style="160"/>
    <col min="11531" max="11531" width="14" style="160" customWidth="1"/>
    <col min="11532" max="11776" width="9" style="160"/>
    <col min="11777" max="11777" width="0.7265625" style="160" customWidth="1"/>
    <col min="11778" max="11778" width="24.26953125" style="160" customWidth="1"/>
    <col min="11779" max="11779" width="4" style="160" customWidth="1"/>
    <col min="11780" max="11782" width="20.08984375" style="160" customWidth="1"/>
    <col min="11783" max="11783" width="3.08984375" style="160" customWidth="1"/>
    <col min="11784" max="11784" width="3.7265625" style="160" customWidth="1"/>
    <col min="11785" max="11785" width="2.453125" style="160" customWidth="1"/>
    <col min="11786" max="11786" width="9" style="160"/>
    <col min="11787" max="11787" width="14" style="160" customWidth="1"/>
    <col min="11788" max="12032" width="9" style="160"/>
    <col min="12033" max="12033" width="0.7265625" style="160" customWidth="1"/>
    <col min="12034" max="12034" width="24.26953125" style="160" customWidth="1"/>
    <col min="12035" max="12035" width="4" style="160" customWidth="1"/>
    <col min="12036" max="12038" width="20.08984375" style="160" customWidth="1"/>
    <col min="12039" max="12039" width="3.08984375" style="160" customWidth="1"/>
    <col min="12040" max="12040" width="3.7265625" style="160" customWidth="1"/>
    <col min="12041" max="12041" width="2.453125" style="160" customWidth="1"/>
    <col min="12042" max="12042" width="9" style="160"/>
    <col min="12043" max="12043" width="14" style="160" customWidth="1"/>
    <col min="12044" max="12288" width="9" style="160"/>
    <col min="12289" max="12289" width="0.7265625" style="160" customWidth="1"/>
    <col min="12290" max="12290" width="24.26953125" style="160" customWidth="1"/>
    <col min="12291" max="12291" width="4" style="160" customWidth="1"/>
    <col min="12292" max="12294" width="20.08984375" style="160" customWidth="1"/>
    <col min="12295" max="12295" width="3.08984375" style="160" customWidth="1"/>
    <col min="12296" max="12296" width="3.7265625" style="160" customWidth="1"/>
    <col min="12297" max="12297" width="2.453125" style="160" customWidth="1"/>
    <col min="12298" max="12298" width="9" style="160"/>
    <col min="12299" max="12299" width="14" style="160" customWidth="1"/>
    <col min="12300" max="12544" width="9" style="160"/>
    <col min="12545" max="12545" width="0.7265625" style="160" customWidth="1"/>
    <col min="12546" max="12546" width="24.26953125" style="160" customWidth="1"/>
    <col min="12547" max="12547" width="4" style="160" customWidth="1"/>
    <col min="12548" max="12550" width="20.08984375" style="160" customWidth="1"/>
    <col min="12551" max="12551" width="3.08984375" style="160" customWidth="1"/>
    <col min="12552" max="12552" width="3.7265625" style="160" customWidth="1"/>
    <col min="12553" max="12553" width="2.453125" style="160" customWidth="1"/>
    <col min="12554" max="12554" width="9" style="160"/>
    <col min="12555" max="12555" width="14" style="160" customWidth="1"/>
    <col min="12556" max="12800" width="9" style="160"/>
    <col min="12801" max="12801" width="0.7265625" style="160" customWidth="1"/>
    <col min="12802" max="12802" width="24.26953125" style="160" customWidth="1"/>
    <col min="12803" max="12803" width="4" style="160" customWidth="1"/>
    <col min="12804" max="12806" width="20.08984375" style="160" customWidth="1"/>
    <col min="12807" max="12807" width="3.08984375" style="160" customWidth="1"/>
    <col min="12808" max="12808" width="3.7265625" style="160" customWidth="1"/>
    <col min="12809" max="12809" width="2.453125" style="160" customWidth="1"/>
    <col min="12810" max="12810" width="9" style="160"/>
    <col min="12811" max="12811" width="14" style="160" customWidth="1"/>
    <col min="12812" max="13056" width="9" style="160"/>
    <col min="13057" max="13057" width="0.7265625" style="160" customWidth="1"/>
    <col min="13058" max="13058" width="24.26953125" style="160" customWidth="1"/>
    <col min="13059" max="13059" width="4" style="160" customWidth="1"/>
    <col min="13060" max="13062" width="20.08984375" style="160" customWidth="1"/>
    <col min="13063" max="13063" width="3.08984375" style="160" customWidth="1"/>
    <col min="13064" max="13064" width="3.7265625" style="160" customWidth="1"/>
    <col min="13065" max="13065" width="2.453125" style="160" customWidth="1"/>
    <col min="13066" max="13066" width="9" style="160"/>
    <col min="13067" max="13067" width="14" style="160" customWidth="1"/>
    <col min="13068" max="13312" width="9" style="160"/>
    <col min="13313" max="13313" width="0.7265625" style="160" customWidth="1"/>
    <col min="13314" max="13314" width="24.26953125" style="160" customWidth="1"/>
    <col min="13315" max="13315" width="4" style="160" customWidth="1"/>
    <col min="13316" max="13318" width="20.08984375" style="160" customWidth="1"/>
    <col min="13319" max="13319" width="3.08984375" style="160" customWidth="1"/>
    <col min="13320" max="13320" width="3.7265625" style="160" customWidth="1"/>
    <col min="13321" max="13321" width="2.453125" style="160" customWidth="1"/>
    <col min="13322" max="13322" width="9" style="160"/>
    <col min="13323" max="13323" width="14" style="160" customWidth="1"/>
    <col min="13324" max="13568" width="9" style="160"/>
    <col min="13569" max="13569" width="0.7265625" style="160" customWidth="1"/>
    <col min="13570" max="13570" width="24.26953125" style="160" customWidth="1"/>
    <col min="13571" max="13571" width="4" style="160" customWidth="1"/>
    <col min="13572" max="13574" width="20.08984375" style="160" customWidth="1"/>
    <col min="13575" max="13575" width="3.08984375" style="160" customWidth="1"/>
    <col min="13576" max="13576" width="3.7265625" style="160" customWidth="1"/>
    <col min="13577" max="13577" width="2.453125" style="160" customWidth="1"/>
    <col min="13578" max="13578" width="9" style="160"/>
    <col min="13579" max="13579" width="14" style="160" customWidth="1"/>
    <col min="13580" max="13824" width="9" style="160"/>
    <col min="13825" max="13825" width="0.7265625" style="160" customWidth="1"/>
    <col min="13826" max="13826" width="24.26953125" style="160" customWidth="1"/>
    <col min="13827" max="13827" width="4" style="160" customWidth="1"/>
    <col min="13828" max="13830" width="20.08984375" style="160" customWidth="1"/>
    <col min="13831" max="13831" width="3.08984375" style="160" customWidth="1"/>
    <col min="13832" max="13832" width="3.7265625" style="160" customWidth="1"/>
    <col min="13833" max="13833" width="2.453125" style="160" customWidth="1"/>
    <col min="13834" max="13834" width="9" style="160"/>
    <col min="13835" max="13835" width="14" style="160" customWidth="1"/>
    <col min="13836" max="14080" width="9" style="160"/>
    <col min="14081" max="14081" width="0.7265625" style="160" customWidth="1"/>
    <col min="14082" max="14082" width="24.26953125" style="160" customWidth="1"/>
    <col min="14083" max="14083" width="4" style="160" customWidth="1"/>
    <col min="14084" max="14086" width="20.08984375" style="160" customWidth="1"/>
    <col min="14087" max="14087" width="3.08984375" style="160" customWidth="1"/>
    <col min="14088" max="14088" width="3.7265625" style="160" customWidth="1"/>
    <col min="14089" max="14089" width="2.453125" style="160" customWidth="1"/>
    <col min="14090" max="14090" width="9" style="160"/>
    <col min="14091" max="14091" width="14" style="160" customWidth="1"/>
    <col min="14092" max="14336" width="9" style="160"/>
    <col min="14337" max="14337" width="0.7265625" style="160" customWidth="1"/>
    <col min="14338" max="14338" width="24.26953125" style="160" customWidth="1"/>
    <col min="14339" max="14339" width="4" style="160" customWidth="1"/>
    <col min="14340" max="14342" width="20.08984375" style="160" customWidth="1"/>
    <col min="14343" max="14343" width="3.08984375" style="160" customWidth="1"/>
    <col min="14344" max="14344" width="3.7265625" style="160" customWidth="1"/>
    <col min="14345" max="14345" width="2.453125" style="160" customWidth="1"/>
    <col min="14346" max="14346" width="9" style="160"/>
    <col min="14347" max="14347" width="14" style="160" customWidth="1"/>
    <col min="14348" max="14592" width="9" style="160"/>
    <col min="14593" max="14593" width="0.7265625" style="160" customWidth="1"/>
    <col min="14594" max="14594" width="24.26953125" style="160" customWidth="1"/>
    <col min="14595" max="14595" width="4" style="160" customWidth="1"/>
    <col min="14596" max="14598" width="20.08984375" style="160" customWidth="1"/>
    <col min="14599" max="14599" width="3.08984375" style="160" customWidth="1"/>
    <col min="14600" max="14600" width="3.7265625" style="160" customWidth="1"/>
    <col min="14601" max="14601" width="2.453125" style="160" customWidth="1"/>
    <col min="14602" max="14602" width="9" style="160"/>
    <col min="14603" max="14603" width="14" style="160" customWidth="1"/>
    <col min="14604" max="14848" width="9" style="160"/>
    <col min="14849" max="14849" width="0.7265625" style="160" customWidth="1"/>
    <col min="14850" max="14850" width="24.26953125" style="160" customWidth="1"/>
    <col min="14851" max="14851" width="4" style="160" customWidth="1"/>
    <col min="14852" max="14854" width="20.08984375" style="160" customWidth="1"/>
    <col min="14855" max="14855" width="3.08984375" style="160" customWidth="1"/>
    <col min="14856" max="14856" width="3.7265625" style="160" customWidth="1"/>
    <col min="14857" max="14857" width="2.453125" style="160" customWidth="1"/>
    <col min="14858" max="14858" width="9" style="160"/>
    <col min="14859" max="14859" width="14" style="160" customWidth="1"/>
    <col min="14860" max="15104" width="9" style="160"/>
    <col min="15105" max="15105" width="0.7265625" style="160" customWidth="1"/>
    <col min="15106" max="15106" width="24.26953125" style="160" customWidth="1"/>
    <col min="15107" max="15107" width="4" style="160" customWidth="1"/>
    <col min="15108" max="15110" width="20.08984375" style="160" customWidth="1"/>
    <col min="15111" max="15111" width="3.08984375" style="160" customWidth="1"/>
    <col min="15112" max="15112" width="3.7265625" style="160" customWidth="1"/>
    <col min="15113" max="15113" width="2.453125" style="160" customWidth="1"/>
    <col min="15114" max="15114" width="9" style="160"/>
    <col min="15115" max="15115" width="14" style="160" customWidth="1"/>
    <col min="15116" max="15360" width="9" style="160"/>
    <col min="15361" max="15361" width="0.7265625" style="160" customWidth="1"/>
    <col min="15362" max="15362" width="24.26953125" style="160" customWidth="1"/>
    <col min="15363" max="15363" width="4" style="160" customWidth="1"/>
    <col min="15364" max="15366" width="20.08984375" style="160" customWidth="1"/>
    <col min="15367" max="15367" width="3.08984375" style="160" customWidth="1"/>
    <col min="15368" max="15368" width="3.7265625" style="160" customWidth="1"/>
    <col min="15369" max="15369" width="2.453125" style="160" customWidth="1"/>
    <col min="15370" max="15370" width="9" style="160"/>
    <col min="15371" max="15371" width="14" style="160" customWidth="1"/>
    <col min="15372" max="15616" width="9" style="160"/>
    <col min="15617" max="15617" width="0.7265625" style="160" customWidth="1"/>
    <col min="15618" max="15618" width="24.26953125" style="160" customWidth="1"/>
    <col min="15619" max="15619" width="4" style="160" customWidth="1"/>
    <col min="15620" max="15622" width="20.08984375" style="160" customWidth="1"/>
    <col min="15623" max="15623" width="3.08984375" style="160" customWidth="1"/>
    <col min="15624" max="15624" width="3.7265625" style="160" customWidth="1"/>
    <col min="15625" max="15625" width="2.453125" style="160" customWidth="1"/>
    <col min="15626" max="15626" width="9" style="160"/>
    <col min="15627" max="15627" width="14" style="160" customWidth="1"/>
    <col min="15628" max="15872" width="9" style="160"/>
    <col min="15873" max="15873" width="0.7265625" style="160" customWidth="1"/>
    <col min="15874" max="15874" width="24.26953125" style="160" customWidth="1"/>
    <col min="15875" max="15875" width="4" style="160" customWidth="1"/>
    <col min="15876" max="15878" width="20.08984375" style="160" customWidth="1"/>
    <col min="15879" max="15879" width="3.08984375" style="160" customWidth="1"/>
    <col min="15880" max="15880" width="3.7265625" style="160" customWidth="1"/>
    <col min="15881" max="15881" width="2.453125" style="160" customWidth="1"/>
    <col min="15882" max="15882" width="9" style="160"/>
    <col min="15883" max="15883" width="14" style="160" customWidth="1"/>
    <col min="15884" max="16128" width="9" style="160"/>
    <col min="16129" max="16129" width="0.7265625" style="160" customWidth="1"/>
    <col min="16130" max="16130" width="24.26953125" style="160" customWidth="1"/>
    <col min="16131" max="16131" width="4" style="160" customWidth="1"/>
    <col min="16132" max="16134" width="20.08984375" style="160" customWidth="1"/>
    <col min="16135" max="16135" width="3.08984375" style="160" customWidth="1"/>
    <col min="16136" max="16136" width="3.7265625" style="160" customWidth="1"/>
    <col min="16137" max="16137" width="2.453125" style="160" customWidth="1"/>
    <col min="16138" max="16138" width="9" style="160"/>
    <col min="16139" max="16139" width="14" style="160" customWidth="1"/>
    <col min="16140" max="16384" width="9" style="160"/>
  </cols>
  <sheetData>
    <row r="1" spans="1:9" s="107" customFormat="1" ht="18" customHeight="1">
      <c r="A1" s="2157" t="s">
        <v>646</v>
      </c>
      <c r="B1" s="2157"/>
    </row>
    <row r="2" spans="1:9" ht="20.149999999999999" customHeight="1">
      <c r="A2" s="278"/>
      <c r="B2" s="194" t="s">
        <v>1595</v>
      </c>
      <c r="C2" s="604"/>
      <c r="D2" s="604"/>
      <c r="E2" s="604"/>
      <c r="F2" s="604"/>
      <c r="G2" s="604"/>
    </row>
    <row r="3" spans="1:9" ht="20.149999999999999" customHeight="1">
      <c r="A3" s="278"/>
      <c r="B3" s="604"/>
      <c r="C3" s="604"/>
      <c r="D3" s="604"/>
      <c r="E3" s="604"/>
      <c r="F3" s="2180" t="s">
        <v>517</v>
      </c>
      <c r="G3" s="2180"/>
    </row>
    <row r="4" spans="1:9" ht="20.149999999999999" customHeight="1">
      <c r="A4" s="278"/>
      <c r="B4" s="604"/>
      <c r="C4" s="604"/>
      <c r="D4" s="604"/>
      <c r="E4" s="604"/>
      <c r="F4" s="488"/>
      <c r="G4" s="488"/>
    </row>
    <row r="5" spans="1:9" ht="20.149999999999999" customHeight="1">
      <c r="B5" s="2169" t="s">
        <v>473</v>
      </c>
      <c r="C5" s="4613"/>
      <c r="D5" s="4613"/>
      <c r="E5" s="4613"/>
      <c r="F5" s="4613"/>
      <c r="G5" s="4613"/>
    </row>
    <row r="6" spans="1:9" ht="20.149999999999999" customHeight="1">
      <c r="A6" s="695"/>
      <c r="B6" s="576"/>
      <c r="C6" s="576"/>
      <c r="D6" s="576"/>
      <c r="E6" s="576"/>
      <c r="F6" s="576"/>
      <c r="G6" s="576"/>
    </row>
    <row r="7" spans="1:9" ht="36" customHeight="1">
      <c r="A7" s="695"/>
      <c r="B7" s="490" t="s">
        <v>1312</v>
      </c>
      <c r="C7" s="3393"/>
      <c r="D7" s="3394"/>
      <c r="E7" s="3394"/>
      <c r="F7" s="3394"/>
      <c r="G7" s="3395"/>
    </row>
    <row r="8" spans="1:9" ht="36" customHeight="1">
      <c r="A8" s="695"/>
      <c r="B8" s="492" t="s">
        <v>1462</v>
      </c>
      <c r="C8" s="3394"/>
      <c r="D8" s="3394"/>
      <c r="E8" s="3394"/>
      <c r="F8" s="3394"/>
      <c r="G8" s="3395"/>
    </row>
    <row r="9" spans="1:9" ht="55.5" customHeight="1">
      <c r="B9" s="606" t="s">
        <v>1463</v>
      </c>
      <c r="C9" s="2182" t="s">
        <v>1344</v>
      </c>
      <c r="D9" s="2182"/>
      <c r="E9" s="2182"/>
      <c r="F9" s="2182"/>
      <c r="G9" s="2183"/>
    </row>
    <row r="10" spans="1:9" ht="55.5" customHeight="1">
      <c r="B10" s="607" t="s">
        <v>1596</v>
      </c>
      <c r="C10" s="4614" t="s">
        <v>474</v>
      </c>
      <c r="D10" s="4615"/>
      <c r="E10" s="4615"/>
      <c r="F10" s="4615"/>
      <c r="G10" s="4616"/>
    </row>
    <row r="11" spans="1:9" ht="117" customHeight="1">
      <c r="B11" s="607" t="s">
        <v>1597</v>
      </c>
      <c r="C11" s="2184" t="s">
        <v>1598</v>
      </c>
      <c r="D11" s="4609"/>
      <c r="E11" s="4609"/>
      <c r="F11" s="4609"/>
      <c r="G11" s="4610"/>
    </row>
    <row r="12" spans="1:9">
      <c r="B12" s="604"/>
      <c r="C12" s="604"/>
      <c r="D12" s="604"/>
      <c r="E12" s="604"/>
      <c r="F12" s="604"/>
      <c r="G12" s="604"/>
    </row>
    <row r="13" spans="1:9" ht="34.5" customHeight="1">
      <c r="B13" s="4611" t="s">
        <v>1599</v>
      </c>
      <c r="C13" s="4611"/>
      <c r="D13" s="4611"/>
      <c r="E13" s="4611"/>
      <c r="F13" s="4611"/>
      <c r="G13" s="4611"/>
      <c r="H13" s="191"/>
      <c r="I13" s="191"/>
    </row>
    <row r="14" spans="1:9" ht="34.5" customHeight="1">
      <c r="B14" s="3386" t="s">
        <v>1600</v>
      </c>
      <c r="C14" s="3386"/>
      <c r="D14" s="3386"/>
      <c r="E14" s="3386"/>
      <c r="F14" s="3386"/>
      <c r="G14" s="3386"/>
      <c r="H14" s="191"/>
      <c r="I14" s="191"/>
    </row>
    <row r="15" spans="1:9">
      <c r="B15" s="3387" t="s">
        <v>1601</v>
      </c>
      <c r="C15" s="4612"/>
      <c r="D15" s="4612"/>
      <c r="E15" s="4612"/>
      <c r="F15" s="4612"/>
      <c r="G15" s="4612"/>
    </row>
    <row r="16" spans="1:9">
      <c r="B16" s="485"/>
      <c r="C16" s="604"/>
      <c r="D16" s="604"/>
      <c r="E16" s="604"/>
      <c r="F16" s="604"/>
      <c r="G16" s="604"/>
    </row>
  </sheetData>
  <mergeCells count="11">
    <mergeCell ref="C11:G11"/>
    <mergeCell ref="B13:G13"/>
    <mergeCell ref="B14:G14"/>
    <mergeCell ref="B15:G15"/>
    <mergeCell ref="A1:B1"/>
    <mergeCell ref="F3:G3"/>
    <mergeCell ref="B5:G5"/>
    <mergeCell ref="C7:G7"/>
    <mergeCell ref="C8:G8"/>
    <mergeCell ref="C9:G9"/>
    <mergeCell ref="C10:G10"/>
  </mergeCells>
  <phoneticPr fontId="7"/>
  <hyperlinks>
    <hyperlink ref="A1" location="'目次'!A1" display="目次" xr:uid="{00000000-0004-0000-5000-000000000000}"/>
  </hyperlinks>
  <pageMargins left="0.7" right="0.7" top="0.75" bottom="0.75" header="0.3" footer="0.3"/>
  <pageSetup paperSize="9" scale="8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4"/>
  </sheetPr>
  <dimension ref="A1:P352"/>
  <sheetViews>
    <sheetView view="pageBreakPreview" zoomScaleNormal="100" zoomScaleSheetLayoutView="100" workbookViewId="0">
      <selection sqref="A1:C1"/>
    </sheetView>
  </sheetViews>
  <sheetFormatPr defaultRowHeight="13"/>
  <cols>
    <col min="1" max="1" width="2.08984375" style="325" customWidth="1"/>
    <col min="2" max="13" width="2.6328125" style="325" customWidth="1"/>
    <col min="14" max="14" width="6.36328125" style="325" customWidth="1"/>
    <col min="15" max="16" width="26.6328125" style="325" customWidth="1"/>
    <col min="17" max="17" width="0.90625" style="325" customWidth="1"/>
    <col min="18" max="45" width="2.6328125" style="325" customWidth="1"/>
    <col min="46" max="256" width="9" style="325"/>
    <col min="257" max="257" width="1.08984375" style="325" customWidth="1"/>
    <col min="258" max="270" width="2.6328125" style="325" customWidth="1"/>
    <col min="271" max="272" width="26.6328125" style="325" customWidth="1"/>
    <col min="273" max="301" width="2.6328125" style="325" customWidth="1"/>
    <col min="302" max="512" width="9" style="325"/>
    <col min="513" max="513" width="1.08984375" style="325" customWidth="1"/>
    <col min="514" max="526" width="2.6328125" style="325" customWidth="1"/>
    <col min="527" max="528" width="26.6328125" style="325" customWidth="1"/>
    <col min="529" max="557" width="2.6328125" style="325" customWidth="1"/>
    <col min="558" max="768" width="9" style="325"/>
    <col min="769" max="769" width="1.08984375" style="325" customWidth="1"/>
    <col min="770" max="782" width="2.6328125" style="325" customWidth="1"/>
    <col min="783" max="784" width="26.6328125" style="325" customWidth="1"/>
    <col min="785" max="813" width="2.6328125" style="325" customWidth="1"/>
    <col min="814" max="1024" width="9" style="325"/>
    <col min="1025" max="1025" width="1.08984375" style="325" customWidth="1"/>
    <col min="1026" max="1038" width="2.6328125" style="325" customWidth="1"/>
    <col min="1039" max="1040" width="26.6328125" style="325" customWidth="1"/>
    <col min="1041" max="1069" width="2.6328125" style="325" customWidth="1"/>
    <col min="1070" max="1280" width="9" style="325"/>
    <col min="1281" max="1281" width="1.08984375" style="325" customWidth="1"/>
    <col min="1282" max="1294" width="2.6328125" style="325" customWidth="1"/>
    <col min="1295" max="1296" width="26.6328125" style="325" customWidth="1"/>
    <col min="1297" max="1325" width="2.6328125" style="325" customWidth="1"/>
    <col min="1326" max="1536" width="9" style="325"/>
    <col min="1537" max="1537" width="1.08984375" style="325" customWidth="1"/>
    <col min="1538" max="1550" width="2.6328125" style="325" customWidth="1"/>
    <col min="1551" max="1552" width="26.6328125" style="325" customWidth="1"/>
    <col min="1553" max="1581" width="2.6328125" style="325" customWidth="1"/>
    <col min="1582" max="1792" width="9" style="325"/>
    <col min="1793" max="1793" width="1.08984375" style="325" customWidth="1"/>
    <col min="1794" max="1806" width="2.6328125" style="325" customWidth="1"/>
    <col min="1807" max="1808" width="26.6328125" style="325" customWidth="1"/>
    <col min="1809" max="1837" width="2.6328125" style="325" customWidth="1"/>
    <col min="1838" max="2048" width="9" style="325"/>
    <col min="2049" max="2049" width="1.08984375" style="325" customWidth="1"/>
    <col min="2050" max="2062" width="2.6328125" style="325" customWidth="1"/>
    <col min="2063" max="2064" width="26.6328125" style="325" customWidth="1"/>
    <col min="2065" max="2093" width="2.6328125" style="325" customWidth="1"/>
    <col min="2094" max="2304" width="9" style="325"/>
    <col min="2305" max="2305" width="1.08984375" style="325" customWidth="1"/>
    <col min="2306" max="2318" width="2.6328125" style="325" customWidth="1"/>
    <col min="2319" max="2320" width="26.6328125" style="325" customWidth="1"/>
    <col min="2321" max="2349" width="2.6328125" style="325" customWidth="1"/>
    <col min="2350" max="2560" width="9" style="325"/>
    <col min="2561" max="2561" width="1.08984375" style="325" customWidth="1"/>
    <col min="2562" max="2574" width="2.6328125" style="325" customWidth="1"/>
    <col min="2575" max="2576" width="26.6328125" style="325" customWidth="1"/>
    <col min="2577" max="2605" width="2.6328125" style="325" customWidth="1"/>
    <col min="2606" max="2816" width="9" style="325"/>
    <col min="2817" max="2817" width="1.08984375" style="325" customWidth="1"/>
    <col min="2818" max="2830" width="2.6328125" style="325" customWidth="1"/>
    <col min="2831" max="2832" width="26.6328125" style="325" customWidth="1"/>
    <col min="2833" max="2861" width="2.6328125" style="325" customWidth="1"/>
    <col min="2862" max="3072" width="9" style="325"/>
    <col min="3073" max="3073" width="1.08984375" style="325" customWidth="1"/>
    <col min="3074" max="3086" width="2.6328125" style="325" customWidth="1"/>
    <col min="3087" max="3088" width="26.6328125" style="325" customWidth="1"/>
    <col min="3089" max="3117" width="2.6328125" style="325" customWidth="1"/>
    <col min="3118" max="3328" width="9" style="325"/>
    <col min="3329" max="3329" width="1.08984375" style="325" customWidth="1"/>
    <col min="3330" max="3342" width="2.6328125" style="325" customWidth="1"/>
    <col min="3343" max="3344" width="26.6328125" style="325" customWidth="1"/>
    <col min="3345" max="3373" width="2.6328125" style="325" customWidth="1"/>
    <col min="3374" max="3584" width="9" style="325"/>
    <col min="3585" max="3585" width="1.08984375" style="325" customWidth="1"/>
    <col min="3586" max="3598" width="2.6328125" style="325" customWidth="1"/>
    <col min="3599" max="3600" width="26.6328125" style="325" customWidth="1"/>
    <col min="3601" max="3629" width="2.6328125" style="325" customWidth="1"/>
    <col min="3630" max="3840" width="9" style="325"/>
    <col min="3841" max="3841" width="1.08984375" style="325" customWidth="1"/>
    <col min="3842" max="3854" width="2.6328125" style="325" customWidth="1"/>
    <col min="3855" max="3856" width="26.6328125" style="325" customWidth="1"/>
    <col min="3857" max="3885" width="2.6328125" style="325" customWidth="1"/>
    <col min="3886" max="4096" width="9" style="325"/>
    <col min="4097" max="4097" width="1.08984375" style="325" customWidth="1"/>
    <col min="4098" max="4110" width="2.6328125" style="325" customWidth="1"/>
    <col min="4111" max="4112" width="26.6328125" style="325" customWidth="1"/>
    <col min="4113" max="4141" width="2.6328125" style="325" customWidth="1"/>
    <col min="4142" max="4352" width="9" style="325"/>
    <col min="4353" max="4353" width="1.08984375" style="325" customWidth="1"/>
    <col min="4354" max="4366" width="2.6328125" style="325" customWidth="1"/>
    <col min="4367" max="4368" width="26.6328125" style="325" customWidth="1"/>
    <col min="4369" max="4397" width="2.6328125" style="325" customWidth="1"/>
    <col min="4398" max="4608" width="9" style="325"/>
    <col min="4609" max="4609" width="1.08984375" style="325" customWidth="1"/>
    <col min="4610" max="4622" width="2.6328125" style="325" customWidth="1"/>
    <col min="4623" max="4624" width="26.6328125" style="325" customWidth="1"/>
    <col min="4625" max="4653" width="2.6328125" style="325" customWidth="1"/>
    <col min="4654" max="4864" width="9" style="325"/>
    <col min="4865" max="4865" width="1.08984375" style="325" customWidth="1"/>
    <col min="4866" max="4878" width="2.6328125" style="325" customWidth="1"/>
    <col min="4879" max="4880" width="26.6328125" style="325" customWidth="1"/>
    <col min="4881" max="4909" width="2.6328125" style="325" customWidth="1"/>
    <col min="4910" max="5120" width="9" style="325"/>
    <col min="5121" max="5121" width="1.08984375" style="325" customWidth="1"/>
    <col min="5122" max="5134" width="2.6328125" style="325" customWidth="1"/>
    <col min="5135" max="5136" width="26.6328125" style="325" customWidth="1"/>
    <col min="5137" max="5165" width="2.6328125" style="325" customWidth="1"/>
    <col min="5166" max="5376" width="9" style="325"/>
    <col min="5377" max="5377" width="1.08984375" style="325" customWidth="1"/>
    <col min="5378" max="5390" width="2.6328125" style="325" customWidth="1"/>
    <col min="5391" max="5392" width="26.6328125" style="325" customWidth="1"/>
    <col min="5393" max="5421" width="2.6328125" style="325" customWidth="1"/>
    <col min="5422" max="5632" width="9" style="325"/>
    <col min="5633" max="5633" width="1.08984375" style="325" customWidth="1"/>
    <col min="5634" max="5646" width="2.6328125" style="325" customWidth="1"/>
    <col min="5647" max="5648" width="26.6328125" style="325" customWidth="1"/>
    <col min="5649" max="5677" width="2.6328125" style="325" customWidth="1"/>
    <col min="5678" max="5888" width="9" style="325"/>
    <col min="5889" max="5889" width="1.08984375" style="325" customWidth="1"/>
    <col min="5890" max="5902" width="2.6328125" style="325" customWidth="1"/>
    <col min="5903" max="5904" width="26.6328125" style="325" customWidth="1"/>
    <col min="5905" max="5933" width="2.6328125" style="325" customWidth="1"/>
    <col min="5934" max="6144" width="9" style="325"/>
    <col min="6145" max="6145" width="1.08984375" style="325" customWidth="1"/>
    <col min="6146" max="6158" width="2.6328125" style="325" customWidth="1"/>
    <col min="6159" max="6160" width="26.6328125" style="325" customWidth="1"/>
    <col min="6161" max="6189" width="2.6328125" style="325" customWidth="1"/>
    <col min="6190" max="6400" width="9" style="325"/>
    <col min="6401" max="6401" width="1.08984375" style="325" customWidth="1"/>
    <col min="6402" max="6414" width="2.6328125" style="325" customWidth="1"/>
    <col min="6415" max="6416" width="26.6328125" style="325" customWidth="1"/>
    <col min="6417" max="6445" width="2.6328125" style="325" customWidth="1"/>
    <col min="6446" max="6656" width="9" style="325"/>
    <col min="6657" max="6657" width="1.08984375" style="325" customWidth="1"/>
    <col min="6658" max="6670" width="2.6328125" style="325" customWidth="1"/>
    <col min="6671" max="6672" width="26.6328125" style="325" customWidth="1"/>
    <col min="6673" max="6701" width="2.6328125" style="325" customWidth="1"/>
    <col min="6702" max="6912" width="9" style="325"/>
    <col min="6913" max="6913" width="1.08984375" style="325" customWidth="1"/>
    <col min="6914" max="6926" width="2.6328125" style="325" customWidth="1"/>
    <col min="6927" max="6928" width="26.6328125" style="325" customWidth="1"/>
    <col min="6929" max="6957" width="2.6328125" style="325" customWidth="1"/>
    <col min="6958" max="7168" width="9" style="325"/>
    <col min="7169" max="7169" width="1.08984375" style="325" customWidth="1"/>
    <col min="7170" max="7182" width="2.6328125" style="325" customWidth="1"/>
    <col min="7183" max="7184" width="26.6328125" style="325" customWidth="1"/>
    <col min="7185" max="7213" width="2.6328125" style="325" customWidth="1"/>
    <col min="7214" max="7424" width="9" style="325"/>
    <col min="7425" max="7425" width="1.08984375" style="325" customWidth="1"/>
    <col min="7426" max="7438" width="2.6328125" style="325" customWidth="1"/>
    <col min="7439" max="7440" width="26.6328125" style="325" customWidth="1"/>
    <col min="7441" max="7469" width="2.6328125" style="325" customWidth="1"/>
    <col min="7470" max="7680" width="9" style="325"/>
    <col min="7681" max="7681" width="1.08984375" style="325" customWidth="1"/>
    <col min="7682" max="7694" width="2.6328125" style="325" customWidth="1"/>
    <col min="7695" max="7696" width="26.6328125" style="325" customWidth="1"/>
    <col min="7697" max="7725" width="2.6328125" style="325" customWidth="1"/>
    <col min="7726" max="7936" width="9" style="325"/>
    <col min="7937" max="7937" width="1.08984375" style="325" customWidth="1"/>
    <col min="7938" max="7950" width="2.6328125" style="325" customWidth="1"/>
    <col min="7951" max="7952" width="26.6328125" style="325" customWidth="1"/>
    <col min="7953" max="7981" width="2.6328125" style="325" customWidth="1"/>
    <col min="7982" max="8192" width="9" style="325"/>
    <col min="8193" max="8193" width="1.08984375" style="325" customWidth="1"/>
    <col min="8194" max="8206" width="2.6328125" style="325" customWidth="1"/>
    <col min="8207" max="8208" width="26.6328125" style="325" customWidth="1"/>
    <col min="8209" max="8237" width="2.6328125" style="325" customWidth="1"/>
    <col min="8238" max="8448" width="9" style="325"/>
    <col min="8449" max="8449" width="1.08984375" style="325" customWidth="1"/>
    <col min="8450" max="8462" width="2.6328125" style="325" customWidth="1"/>
    <col min="8463" max="8464" width="26.6328125" style="325" customWidth="1"/>
    <col min="8465" max="8493" width="2.6328125" style="325" customWidth="1"/>
    <col min="8494" max="8704" width="9" style="325"/>
    <col min="8705" max="8705" width="1.08984375" style="325" customWidth="1"/>
    <col min="8706" max="8718" width="2.6328125" style="325" customWidth="1"/>
    <col min="8719" max="8720" width="26.6328125" style="325" customWidth="1"/>
    <col min="8721" max="8749" width="2.6328125" style="325" customWidth="1"/>
    <col min="8750" max="8960" width="9" style="325"/>
    <col min="8961" max="8961" width="1.08984375" style="325" customWidth="1"/>
    <col min="8962" max="8974" width="2.6328125" style="325" customWidth="1"/>
    <col min="8975" max="8976" width="26.6328125" style="325" customWidth="1"/>
    <col min="8977" max="9005" width="2.6328125" style="325" customWidth="1"/>
    <col min="9006" max="9216" width="9" style="325"/>
    <col min="9217" max="9217" width="1.08984375" style="325" customWidth="1"/>
    <col min="9218" max="9230" width="2.6328125" style="325" customWidth="1"/>
    <col min="9231" max="9232" width="26.6328125" style="325" customWidth="1"/>
    <col min="9233" max="9261" width="2.6328125" style="325" customWidth="1"/>
    <col min="9262" max="9472" width="9" style="325"/>
    <col min="9473" max="9473" width="1.08984375" style="325" customWidth="1"/>
    <col min="9474" max="9486" width="2.6328125" style="325" customWidth="1"/>
    <col min="9487" max="9488" width="26.6328125" style="325" customWidth="1"/>
    <col min="9489" max="9517" width="2.6328125" style="325" customWidth="1"/>
    <col min="9518" max="9728" width="9" style="325"/>
    <col min="9729" max="9729" width="1.08984375" style="325" customWidth="1"/>
    <col min="9730" max="9742" width="2.6328125" style="325" customWidth="1"/>
    <col min="9743" max="9744" width="26.6328125" style="325" customWidth="1"/>
    <col min="9745" max="9773" width="2.6328125" style="325" customWidth="1"/>
    <col min="9774" max="9984" width="9" style="325"/>
    <col min="9985" max="9985" width="1.08984375" style="325" customWidth="1"/>
    <col min="9986" max="9998" width="2.6328125" style="325" customWidth="1"/>
    <col min="9999" max="10000" width="26.6328125" style="325" customWidth="1"/>
    <col min="10001" max="10029" width="2.6328125" style="325" customWidth="1"/>
    <col min="10030" max="10240" width="9" style="325"/>
    <col min="10241" max="10241" width="1.08984375" style="325" customWidth="1"/>
    <col min="10242" max="10254" width="2.6328125" style="325" customWidth="1"/>
    <col min="10255" max="10256" width="26.6328125" style="325" customWidth="1"/>
    <col min="10257" max="10285" width="2.6328125" style="325" customWidth="1"/>
    <col min="10286" max="10496" width="9" style="325"/>
    <col min="10497" max="10497" width="1.08984375" style="325" customWidth="1"/>
    <col min="10498" max="10510" width="2.6328125" style="325" customWidth="1"/>
    <col min="10511" max="10512" width="26.6328125" style="325" customWidth="1"/>
    <col min="10513" max="10541" width="2.6328125" style="325" customWidth="1"/>
    <col min="10542" max="10752" width="9" style="325"/>
    <col min="10753" max="10753" width="1.08984375" style="325" customWidth="1"/>
    <col min="10754" max="10766" width="2.6328125" style="325" customWidth="1"/>
    <col min="10767" max="10768" width="26.6328125" style="325" customWidth="1"/>
    <col min="10769" max="10797" width="2.6328125" style="325" customWidth="1"/>
    <col min="10798" max="11008" width="9" style="325"/>
    <col min="11009" max="11009" width="1.08984375" style="325" customWidth="1"/>
    <col min="11010" max="11022" width="2.6328125" style="325" customWidth="1"/>
    <col min="11023" max="11024" width="26.6328125" style="325" customWidth="1"/>
    <col min="11025" max="11053" width="2.6328125" style="325" customWidth="1"/>
    <col min="11054" max="11264" width="9" style="325"/>
    <col min="11265" max="11265" width="1.08984375" style="325" customWidth="1"/>
    <col min="11266" max="11278" width="2.6328125" style="325" customWidth="1"/>
    <col min="11279" max="11280" width="26.6328125" style="325" customWidth="1"/>
    <col min="11281" max="11309" width="2.6328125" style="325" customWidth="1"/>
    <col min="11310" max="11520" width="9" style="325"/>
    <col min="11521" max="11521" width="1.08984375" style="325" customWidth="1"/>
    <col min="11522" max="11534" width="2.6328125" style="325" customWidth="1"/>
    <col min="11535" max="11536" width="26.6328125" style="325" customWidth="1"/>
    <col min="11537" max="11565" width="2.6328125" style="325" customWidth="1"/>
    <col min="11566" max="11776" width="9" style="325"/>
    <col min="11777" max="11777" width="1.08984375" style="325" customWidth="1"/>
    <col min="11778" max="11790" width="2.6328125" style="325" customWidth="1"/>
    <col min="11791" max="11792" width="26.6328125" style="325" customWidth="1"/>
    <col min="11793" max="11821" width="2.6328125" style="325" customWidth="1"/>
    <col min="11822" max="12032" width="9" style="325"/>
    <col min="12033" max="12033" width="1.08984375" style="325" customWidth="1"/>
    <col min="12034" max="12046" width="2.6328125" style="325" customWidth="1"/>
    <col min="12047" max="12048" width="26.6328125" style="325" customWidth="1"/>
    <col min="12049" max="12077" width="2.6328125" style="325" customWidth="1"/>
    <col min="12078" max="12288" width="9" style="325"/>
    <col min="12289" max="12289" width="1.08984375" style="325" customWidth="1"/>
    <col min="12290" max="12302" width="2.6328125" style="325" customWidth="1"/>
    <col min="12303" max="12304" width="26.6328125" style="325" customWidth="1"/>
    <col min="12305" max="12333" width="2.6328125" style="325" customWidth="1"/>
    <col min="12334" max="12544" width="9" style="325"/>
    <col min="12545" max="12545" width="1.08984375" style="325" customWidth="1"/>
    <col min="12546" max="12558" width="2.6328125" style="325" customWidth="1"/>
    <col min="12559" max="12560" width="26.6328125" style="325" customWidth="1"/>
    <col min="12561" max="12589" width="2.6328125" style="325" customWidth="1"/>
    <col min="12590" max="12800" width="9" style="325"/>
    <col min="12801" max="12801" width="1.08984375" style="325" customWidth="1"/>
    <col min="12802" max="12814" width="2.6328125" style="325" customWidth="1"/>
    <col min="12815" max="12816" width="26.6328125" style="325" customWidth="1"/>
    <col min="12817" max="12845" width="2.6328125" style="325" customWidth="1"/>
    <col min="12846" max="13056" width="9" style="325"/>
    <col min="13057" max="13057" width="1.08984375" style="325" customWidth="1"/>
    <col min="13058" max="13070" width="2.6328125" style="325" customWidth="1"/>
    <col min="13071" max="13072" width="26.6328125" style="325" customWidth="1"/>
    <col min="13073" max="13101" width="2.6328125" style="325" customWidth="1"/>
    <col min="13102" max="13312" width="9" style="325"/>
    <col min="13313" max="13313" width="1.08984375" style="325" customWidth="1"/>
    <col min="13314" max="13326" width="2.6328125" style="325" customWidth="1"/>
    <col min="13327" max="13328" width="26.6328125" style="325" customWidth="1"/>
    <col min="13329" max="13357" width="2.6328125" style="325" customWidth="1"/>
    <col min="13358" max="13568" width="9" style="325"/>
    <col min="13569" max="13569" width="1.08984375" style="325" customWidth="1"/>
    <col min="13570" max="13582" width="2.6328125" style="325" customWidth="1"/>
    <col min="13583" max="13584" width="26.6328125" style="325" customWidth="1"/>
    <col min="13585" max="13613" width="2.6328125" style="325" customWidth="1"/>
    <col min="13614" max="13824" width="9" style="325"/>
    <col min="13825" max="13825" width="1.08984375" style="325" customWidth="1"/>
    <col min="13826" max="13838" width="2.6328125" style="325" customWidth="1"/>
    <col min="13839" max="13840" width="26.6328125" style="325" customWidth="1"/>
    <col min="13841" max="13869" width="2.6328125" style="325" customWidth="1"/>
    <col min="13870" max="14080" width="9" style="325"/>
    <col min="14081" max="14081" width="1.08984375" style="325" customWidth="1"/>
    <col min="14082" max="14094" width="2.6328125" style="325" customWidth="1"/>
    <col min="14095" max="14096" width="26.6328125" style="325" customWidth="1"/>
    <col min="14097" max="14125" width="2.6328125" style="325" customWidth="1"/>
    <col min="14126" max="14336" width="9" style="325"/>
    <col min="14337" max="14337" width="1.08984375" style="325" customWidth="1"/>
    <col min="14338" max="14350" width="2.6328125" style="325" customWidth="1"/>
    <col min="14351" max="14352" width="26.6328125" style="325" customWidth="1"/>
    <col min="14353" max="14381" width="2.6328125" style="325" customWidth="1"/>
    <col min="14382" max="14592" width="9" style="325"/>
    <col min="14593" max="14593" width="1.08984375" style="325" customWidth="1"/>
    <col min="14594" max="14606" width="2.6328125" style="325" customWidth="1"/>
    <col min="14607" max="14608" width="26.6328125" style="325" customWidth="1"/>
    <col min="14609" max="14637" width="2.6328125" style="325" customWidth="1"/>
    <col min="14638" max="14848" width="9" style="325"/>
    <col min="14849" max="14849" width="1.08984375" style="325" customWidth="1"/>
    <col min="14850" max="14862" width="2.6328125" style="325" customWidth="1"/>
    <col min="14863" max="14864" width="26.6328125" style="325" customWidth="1"/>
    <col min="14865" max="14893" width="2.6328125" style="325" customWidth="1"/>
    <col min="14894" max="15104" width="9" style="325"/>
    <col min="15105" max="15105" width="1.08984375" style="325" customWidth="1"/>
    <col min="15106" max="15118" width="2.6328125" style="325" customWidth="1"/>
    <col min="15119" max="15120" width="26.6328125" style="325" customWidth="1"/>
    <col min="15121" max="15149" width="2.6328125" style="325" customWidth="1"/>
    <col min="15150" max="15360" width="9" style="325"/>
    <col min="15361" max="15361" width="1.08984375" style="325" customWidth="1"/>
    <col min="15362" max="15374" width="2.6328125" style="325" customWidth="1"/>
    <col min="15375" max="15376" width="26.6328125" style="325" customWidth="1"/>
    <col min="15377" max="15405" width="2.6328125" style="325" customWidth="1"/>
    <col min="15406" max="15616" width="9" style="325"/>
    <col min="15617" max="15617" width="1.08984375" style="325" customWidth="1"/>
    <col min="15618" max="15630" width="2.6328125" style="325" customWidth="1"/>
    <col min="15631" max="15632" width="26.6328125" style="325" customWidth="1"/>
    <col min="15633" max="15661" width="2.6328125" style="325" customWidth="1"/>
    <col min="15662" max="15872" width="9" style="325"/>
    <col min="15873" max="15873" width="1.08984375" style="325" customWidth="1"/>
    <col min="15874" max="15886" width="2.6328125" style="325" customWidth="1"/>
    <col min="15887" max="15888" width="26.6328125" style="325" customWidth="1"/>
    <col min="15889" max="15917" width="2.6328125" style="325" customWidth="1"/>
    <col min="15918" max="16128" width="9" style="325"/>
    <col min="16129" max="16129" width="1.08984375" style="325" customWidth="1"/>
    <col min="16130" max="16142" width="2.6328125" style="325" customWidth="1"/>
    <col min="16143" max="16144" width="26.6328125" style="325" customWidth="1"/>
    <col min="16145" max="16173" width="2.6328125" style="325" customWidth="1"/>
    <col min="16174" max="16384" width="9" style="325"/>
  </cols>
  <sheetData>
    <row r="1" spans="1:16" s="2" customFormat="1" ht="18" customHeight="1">
      <c r="A1" s="2157" t="s">
        <v>646</v>
      </c>
      <c r="B1" s="2157"/>
      <c r="C1" s="2157"/>
    </row>
    <row r="2" spans="1:16" ht="20.149999999999999" customHeight="1">
      <c r="B2" s="109" t="s">
        <v>475</v>
      </c>
    </row>
    <row r="3" spans="1:16" s="160" customFormat="1" ht="20.149999999999999" customHeight="1">
      <c r="A3" s="278"/>
      <c r="B3" s="4357" t="s">
        <v>517</v>
      </c>
      <c r="C3" s="4621"/>
      <c r="D3" s="4621"/>
      <c r="E3" s="4621"/>
      <c r="F3" s="4621"/>
      <c r="G3" s="4621"/>
      <c r="H3" s="4621"/>
      <c r="I3" s="4621"/>
      <c r="J3" s="4621"/>
      <c r="K3" s="4621"/>
      <c r="L3" s="4621"/>
      <c r="M3" s="4621"/>
      <c r="N3" s="4621"/>
      <c r="O3" s="4621"/>
      <c r="P3" s="4621"/>
    </row>
    <row r="4" spans="1:16" s="160" customFormat="1" ht="20.149999999999999" customHeight="1">
      <c r="A4" s="278"/>
      <c r="B4" s="474"/>
      <c r="C4" s="474"/>
      <c r="D4" s="474"/>
      <c r="E4" s="474"/>
      <c r="F4" s="474"/>
      <c r="G4" s="474"/>
      <c r="H4" s="474"/>
      <c r="I4" s="474"/>
      <c r="J4" s="474"/>
      <c r="K4" s="474"/>
      <c r="L4" s="474"/>
      <c r="M4" s="474"/>
      <c r="N4" s="474"/>
      <c r="O4" s="474"/>
      <c r="P4" s="474"/>
    </row>
    <row r="5" spans="1:16" s="230" customFormat="1" ht="20.149999999999999" customHeight="1">
      <c r="B5" s="4622" t="s">
        <v>1602</v>
      </c>
      <c r="C5" s="4622"/>
      <c r="D5" s="4622"/>
      <c r="E5" s="4622"/>
      <c r="F5" s="4622"/>
      <c r="G5" s="4622"/>
      <c r="H5" s="4622"/>
      <c r="I5" s="4622"/>
      <c r="J5" s="4622"/>
      <c r="K5" s="4622"/>
      <c r="L5" s="4622"/>
      <c r="M5" s="4622"/>
      <c r="N5" s="4622"/>
      <c r="O5" s="4622"/>
      <c r="P5" s="4622"/>
    </row>
    <row r="6" spans="1:16" s="160" customFormat="1" ht="20.149999999999999" customHeight="1" thickBot="1">
      <c r="A6" s="695"/>
      <c r="B6" s="4623"/>
      <c r="C6" s="4624"/>
      <c r="D6" s="4624"/>
      <c r="E6" s="4624"/>
      <c r="F6" s="4624"/>
      <c r="G6" s="4624"/>
      <c r="H6" s="4624"/>
      <c r="I6" s="4624"/>
      <c r="J6" s="4624"/>
      <c r="K6" s="4624"/>
      <c r="L6" s="4624"/>
      <c r="M6" s="4624"/>
      <c r="N6" s="4624"/>
      <c r="O6" s="4624"/>
      <c r="P6" s="4624"/>
    </row>
    <row r="7" spans="1:16" s="160" customFormat="1" ht="36" customHeight="1">
      <c r="A7" s="695"/>
      <c r="B7" s="4625" t="s">
        <v>1312</v>
      </c>
      <c r="C7" s="4626"/>
      <c r="D7" s="4626"/>
      <c r="E7" s="4626"/>
      <c r="F7" s="4626"/>
      <c r="G7" s="4626"/>
      <c r="H7" s="4626"/>
      <c r="I7" s="4626"/>
      <c r="J7" s="4626"/>
      <c r="K7" s="4626"/>
      <c r="L7" s="4626"/>
      <c r="M7" s="4626"/>
      <c r="N7" s="4627"/>
      <c r="O7" s="4628"/>
      <c r="P7" s="4629"/>
    </row>
    <row r="8" spans="1:16" s="160" customFormat="1" ht="36" customHeight="1">
      <c r="A8" s="695"/>
      <c r="B8" s="4617" t="s">
        <v>1462</v>
      </c>
      <c r="C8" s="4618"/>
      <c r="D8" s="4618"/>
      <c r="E8" s="4618"/>
      <c r="F8" s="4618"/>
      <c r="G8" s="4618"/>
      <c r="H8" s="4618"/>
      <c r="I8" s="4618"/>
      <c r="J8" s="4618"/>
      <c r="K8" s="4618"/>
      <c r="L8" s="4618"/>
      <c r="M8" s="4618"/>
      <c r="N8" s="4619"/>
      <c r="O8" s="2936"/>
      <c r="P8" s="4620"/>
    </row>
    <row r="9" spans="1:16" s="160" customFormat="1" ht="36" customHeight="1" thickBot="1">
      <c r="B9" s="4630" t="s">
        <v>1463</v>
      </c>
      <c r="C9" s="4631"/>
      <c r="D9" s="4631"/>
      <c r="E9" s="4631"/>
      <c r="F9" s="4631"/>
      <c r="G9" s="4631"/>
      <c r="H9" s="4631"/>
      <c r="I9" s="4631"/>
      <c r="J9" s="4631"/>
      <c r="K9" s="4631"/>
      <c r="L9" s="4631"/>
      <c r="M9" s="4631"/>
      <c r="N9" s="4632"/>
      <c r="O9" s="4633" t="s">
        <v>1538</v>
      </c>
      <c r="P9" s="4634"/>
    </row>
    <row r="10" spans="1:16" ht="36" customHeight="1">
      <c r="B10" s="4635" t="s">
        <v>381</v>
      </c>
      <c r="C10" s="4636"/>
      <c r="D10" s="4636"/>
      <c r="E10" s="4636"/>
      <c r="F10" s="4636"/>
      <c r="G10" s="4636"/>
      <c r="H10" s="4636"/>
      <c r="I10" s="4636"/>
      <c r="J10" s="4636"/>
      <c r="K10" s="4636"/>
      <c r="L10" s="4636"/>
      <c r="M10" s="4636"/>
      <c r="N10" s="4637"/>
      <c r="O10" s="4638" t="s">
        <v>382</v>
      </c>
      <c r="P10" s="4639"/>
    </row>
    <row r="11" spans="1:16" ht="21" customHeight="1">
      <c r="B11" s="4640" t="s">
        <v>254</v>
      </c>
      <c r="C11" s="4641"/>
      <c r="D11" s="4641"/>
      <c r="E11" s="4641"/>
      <c r="F11" s="4641"/>
      <c r="G11" s="4641" t="s">
        <v>234</v>
      </c>
      <c r="H11" s="4641"/>
      <c r="I11" s="4641"/>
      <c r="J11" s="4641"/>
      <c r="K11" s="4641"/>
      <c r="L11" s="4641"/>
      <c r="M11" s="4641"/>
      <c r="N11" s="4641"/>
      <c r="O11" s="4642" t="s">
        <v>476</v>
      </c>
      <c r="P11" s="4645" t="s">
        <v>1603</v>
      </c>
    </row>
    <row r="12" spans="1:16" ht="21" customHeight="1">
      <c r="B12" s="4640"/>
      <c r="C12" s="4641"/>
      <c r="D12" s="4641"/>
      <c r="E12" s="4641"/>
      <c r="F12" s="4641"/>
      <c r="G12" s="4641"/>
      <c r="H12" s="4641"/>
      <c r="I12" s="4641"/>
      <c r="J12" s="4641"/>
      <c r="K12" s="4641"/>
      <c r="L12" s="4641"/>
      <c r="M12" s="4641"/>
      <c r="N12" s="4641"/>
      <c r="O12" s="4643"/>
      <c r="P12" s="4645"/>
    </row>
    <row r="13" spans="1:16" ht="21" customHeight="1">
      <c r="B13" s="4640"/>
      <c r="C13" s="4641"/>
      <c r="D13" s="4641"/>
      <c r="E13" s="4641"/>
      <c r="F13" s="4641"/>
      <c r="G13" s="4641"/>
      <c r="H13" s="4641"/>
      <c r="I13" s="4641"/>
      <c r="J13" s="4641"/>
      <c r="K13" s="4641"/>
      <c r="L13" s="4641"/>
      <c r="M13" s="4641"/>
      <c r="N13" s="4641"/>
      <c r="O13" s="4644"/>
      <c r="P13" s="4645"/>
    </row>
    <row r="14" spans="1:16" ht="21" customHeight="1">
      <c r="B14" s="4646"/>
      <c r="C14" s="4647"/>
      <c r="D14" s="4647"/>
      <c r="E14" s="4647"/>
      <c r="F14" s="4647"/>
      <c r="G14" s="4647"/>
      <c r="H14" s="4647"/>
      <c r="I14" s="4647"/>
      <c r="J14" s="4647"/>
      <c r="K14" s="4647"/>
      <c r="L14" s="4647"/>
      <c r="M14" s="4647"/>
      <c r="N14" s="4647"/>
      <c r="O14" s="696"/>
      <c r="P14" s="697"/>
    </row>
    <row r="15" spans="1:16" ht="21" customHeight="1">
      <c r="B15" s="4646"/>
      <c r="C15" s="4647"/>
      <c r="D15" s="4647"/>
      <c r="E15" s="4647"/>
      <c r="F15" s="4647"/>
      <c r="G15" s="4647"/>
      <c r="H15" s="4647"/>
      <c r="I15" s="4647"/>
      <c r="J15" s="4647"/>
      <c r="K15" s="4647"/>
      <c r="L15" s="4647"/>
      <c r="M15" s="4647"/>
      <c r="N15" s="4647"/>
      <c r="O15" s="696"/>
      <c r="P15" s="697"/>
    </row>
    <row r="16" spans="1:16" ht="21" customHeight="1">
      <c r="B16" s="4646"/>
      <c r="C16" s="4647"/>
      <c r="D16" s="4647"/>
      <c r="E16" s="4647"/>
      <c r="F16" s="4647"/>
      <c r="G16" s="4647"/>
      <c r="H16" s="4647"/>
      <c r="I16" s="4647"/>
      <c r="J16" s="4647"/>
      <c r="K16" s="4647"/>
      <c r="L16" s="4647"/>
      <c r="M16" s="4647"/>
      <c r="N16" s="4647"/>
      <c r="O16" s="696"/>
      <c r="P16" s="697"/>
    </row>
    <row r="17" spans="2:16" ht="21" customHeight="1">
      <c r="B17" s="4646"/>
      <c r="C17" s="4647"/>
      <c r="D17" s="4647"/>
      <c r="E17" s="4647"/>
      <c r="F17" s="4647"/>
      <c r="G17" s="4647"/>
      <c r="H17" s="4647"/>
      <c r="I17" s="4647"/>
      <c r="J17" s="4647"/>
      <c r="K17" s="4647"/>
      <c r="L17" s="4647"/>
      <c r="M17" s="4647"/>
      <c r="N17" s="4647"/>
      <c r="O17" s="696"/>
      <c r="P17" s="698"/>
    </row>
    <row r="18" spans="2:16" ht="21" customHeight="1">
      <c r="B18" s="4646"/>
      <c r="C18" s="4647"/>
      <c r="D18" s="4647"/>
      <c r="E18" s="4647"/>
      <c r="F18" s="4647"/>
      <c r="G18" s="4647"/>
      <c r="H18" s="4647"/>
      <c r="I18" s="4647"/>
      <c r="J18" s="4647"/>
      <c r="K18" s="4647"/>
      <c r="L18" s="4647"/>
      <c r="M18" s="4647"/>
      <c r="N18" s="4647"/>
      <c r="O18" s="696"/>
      <c r="P18" s="698"/>
    </row>
    <row r="19" spans="2:16" ht="21" customHeight="1">
      <c r="B19" s="4646"/>
      <c r="C19" s="4647"/>
      <c r="D19" s="4647"/>
      <c r="E19" s="4647"/>
      <c r="F19" s="4647"/>
      <c r="G19" s="4647"/>
      <c r="H19" s="4647"/>
      <c r="I19" s="4647"/>
      <c r="J19" s="4647"/>
      <c r="K19" s="4647"/>
      <c r="L19" s="4647"/>
      <c r="M19" s="4647"/>
      <c r="N19" s="4647"/>
      <c r="O19" s="696"/>
      <c r="P19" s="698"/>
    </row>
    <row r="20" spans="2:16" ht="21" customHeight="1">
      <c r="B20" s="4646"/>
      <c r="C20" s="4647"/>
      <c r="D20" s="4647"/>
      <c r="E20" s="4647"/>
      <c r="F20" s="4647"/>
      <c r="G20" s="4647"/>
      <c r="H20" s="4647"/>
      <c r="I20" s="4647"/>
      <c r="J20" s="4647"/>
      <c r="K20" s="4647"/>
      <c r="L20" s="4647"/>
      <c r="M20" s="4647"/>
      <c r="N20" s="4647"/>
      <c r="O20" s="696"/>
      <c r="P20" s="698"/>
    </row>
    <row r="21" spans="2:16" ht="21" customHeight="1">
      <c r="B21" s="4646"/>
      <c r="C21" s="4647"/>
      <c r="D21" s="4647"/>
      <c r="E21" s="4647"/>
      <c r="F21" s="4647"/>
      <c r="G21" s="4647"/>
      <c r="H21" s="4647"/>
      <c r="I21" s="4647"/>
      <c r="J21" s="4647"/>
      <c r="K21" s="4647"/>
      <c r="L21" s="4647"/>
      <c r="M21" s="4647"/>
      <c r="N21" s="4647"/>
      <c r="O21" s="696"/>
      <c r="P21" s="698"/>
    </row>
    <row r="22" spans="2:16" ht="21" customHeight="1">
      <c r="B22" s="4646"/>
      <c r="C22" s="4647"/>
      <c r="D22" s="4647"/>
      <c r="E22" s="4647"/>
      <c r="F22" s="4647"/>
      <c r="G22" s="4647"/>
      <c r="H22" s="4647"/>
      <c r="I22" s="4647"/>
      <c r="J22" s="4647"/>
      <c r="K22" s="4647"/>
      <c r="L22" s="4647"/>
      <c r="M22" s="4647"/>
      <c r="N22" s="4647"/>
      <c r="O22" s="696"/>
      <c r="P22" s="698"/>
    </row>
    <row r="23" spans="2:16" ht="21" customHeight="1">
      <c r="B23" s="4649"/>
      <c r="C23" s="4650"/>
      <c r="D23" s="4650"/>
      <c r="E23" s="4650"/>
      <c r="F23" s="4650"/>
      <c r="G23" s="4650"/>
      <c r="H23" s="4650"/>
      <c r="I23" s="4650"/>
      <c r="J23" s="4650"/>
      <c r="K23" s="4650"/>
      <c r="L23" s="4650"/>
      <c r="M23" s="4650"/>
      <c r="N23" s="4650"/>
      <c r="O23" s="699"/>
      <c r="P23" s="700"/>
    </row>
    <row r="24" spans="2:16" ht="21" customHeight="1">
      <c r="B24" s="4649"/>
      <c r="C24" s="4650"/>
      <c r="D24" s="4650"/>
      <c r="E24" s="4650"/>
      <c r="F24" s="4650"/>
      <c r="G24" s="4650"/>
      <c r="H24" s="4650"/>
      <c r="I24" s="4650"/>
      <c r="J24" s="4650"/>
      <c r="K24" s="4650"/>
      <c r="L24" s="4650"/>
      <c r="M24" s="4650"/>
      <c r="N24" s="4650"/>
      <c r="O24" s="699"/>
      <c r="P24" s="700"/>
    </row>
    <row r="25" spans="2:16" ht="21" customHeight="1" thickBot="1">
      <c r="B25" s="4651"/>
      <c r="C25" s="4652"/>
      <c r="D25" s="4652"/>
      <c r="E25" s="4652"/>
      <c r="F25" s="4652"/>
      <c r="G25" s="4652"/>
      <c r="H25" s="4652"/>
      <c r="I25" s="4652"/>
      <c r="J25" s="4652"/>
      <c r="K25" s="4652"/>
      <c r="L25" s="4652"/>
      <c r="M25" s="4652"/>
      <c r="N25" s="4652"/>
      <c r="O25" s="701"/>
      <c r="P25" s="702"/>
    </row>
    <row r="26" spans="2:16" ht="21" customHeight="1" thickBot="1">
      <c r="B26" s="703"/>
      <c r="C26" s="703"/>
      <c r="D26" s="703"/>
      <c r="E26" s="703"/>
      <c r="F26" s="703"/>
      <c r="G26" s="703"/>
      <c r="H26" s="703"/>
      <c r="I26" s="703"/>
      <c r="J26" s="703"/>
      <c r="K26" s="703"/>
      <c r="L26" s="703"/>
      <c r="M26" s="703"/>
      <c r="N26" s="703"/>
      <c r="O26" s="703"/>
      <c r="P26" s="703"/>
    </row>
    <row r="27" spans="2:16" ht="21" customHeight="1">
      <c r="B27" s="4653" t="s">
        <v>1604</v>
      </c>
      <c r="C27" s="4654"/>
      <c r="D27" s="4654"/>
      <c r="E27" s="4654"/>
      <c r="F27" s="4654"/>
      <c r="G27" s="4654"/>
      <c r="H27" s="4654"/>
      <c r="I27" s="4654"/>
      <c r="J27" s="4655"/>
      <c r="K27" s="4655"/>
      <c r="L27" s="4655"/>
      <c r="M27" s="4655"/>
      <c r="N27" s="4656"/>
      <c r="O27" s="4659" t="s">
        <v>1605</v>
      </c>
      <c r="P27" s="704"/>
    </row>
    <row r="28" spans="2:16" ht="42.75" customHeight="1">
      <c r="B28" s="4657"/>
      <c r="C28" s="4658"/>
      <c r="D28" s="4658"/>
      <c r="E28" s="4658"/>
      <c r="F28" s="4658"/>
      <c r="G28" s="4658"/>
      <c r="H28" s="4658"/>
      <c r="I28" s="4658"/>
      <c r="J28" s="2824"/>
      <c r="K28" s="2824"/>
      <c r="L28" s="2824"/>
      <c r="M28" s="2824"/>
      <c r="N28" s="2825"/>
      <c r="O28" s="2823"/>
      <c r="P28" s="705" t="s">
        <v>1606</v>
      </c>
    </row>
    <row r="29" spans="2:16" ht="24.75" customHeight="1" thickBot="1">
      <c r="B29" s="4660"/>
      <c r="C29" s="4661"/>
      <c r="D29" s="4661"/>
      <c r="E29" s="4661"/>
      <c r="F29" s="4661"/>
      <c r="G29" s="4661"/>
      <c r="H29" s="4661"/>
      <c r="I29" s="4661"/>
      <c r="J29" s="4662"/>
      <c r="K29" s="4662"/>
      <c r="L29" s="4662"/>
      <c r="M29" s="4662"/>
      <c r="N29" s="4663"/>
      <c r="O29" s="706"/>
      <c r="P29" s="707"/>
    </row>
    <row r="30" spans="2:16" ht="13.5" customHeight="1">
      <c r="B30" s="703"/>
      <c r="C30" s="703"/>
      <c r="D30" s="703"/>
      <c r="E30" s="703"/>
      <c r="F30" s="703"/>
      <c r="G30" s="703"/>
      <c r="H30" s="703"/>
      <c r="I30" s="703"/>
      <c r="J30" s="708"/>
      <c r="K30" s="708"/>
      <c r="L30" s="708"/>
      <c r="M30" s="708"/>
      <c r="N30" s="708"/>
      <c r="O30" s="709"/>
      <c r="P30" s="709"/>
    </row>
    <row r="31" spans="2:16" ht="30" customHeight="1">
      <c r="B31" s="4648" t="s">
        <v>1607</v>
      </c>
      <c r="C31" s="2811"/>
      <c r="D31" s="2811"/>
      <c r="E31" s="2811"/>
      <c r="F31" s="2811"/>
      <c r="G31" s="2811"/>
      <c r="H31" s="2811"/>
      <c r="I31" s="2811"/>
      <c r="J31" s="2811"/>
      <c r="K31" s="2811"/>
      <c r="L31" s="2811"/>
      <c r="M31" s="2811"/>
      <c r="N31" s="2811"/>
      <c r="O31" s="2811"/>
      <c r="P31" s="2811"/>
    </row>
    <row r="32" spans="2:16" ht="20.25" customHeight="1">
      <c r="B32" s="4648" t="s">
        <v>477</v>
      </c>
      <c r="C32" s="2811"/>
      <c r="D32" s="2811"/>
      <c r="E32" s="2811"/>
      <c r="F32" s="2811"/>
      <c r="G32" s="2811"/>
      <c r="H32" s="2811"/>
      <c r="I32" s="2811"/>
      <c r="J32" s="2811"/>
      <c r="K32" s="2811"/>
      <c r="L32" s="2811"/>
      <c r="M32" s="2811"/>
      <c r="N32" s="2811"/>
      <c r="O32" s="2811"/>
      <c r="P32" s="2811"/>
    </row>
    <row r="33" spans="2:16" ht="13.5" customHeight="1">
      <c r="B33" s="710"/>
      <c r="C33" s="423"/>
      <c r="D33" s="423"/>
      <c r="E33" s="423"/>
      <c r="F33" s="423"/>
      <c r="G33" s="423"/>
      <c r="H33" s="423"/>
      <c r="I33" s="423"/>
      <c r="J33" s="423"/>
      <c r="K33" s="423"/>
      <c r="L33" s="423"/>
      <c r="M33" s="423"/>
      <c r="N33" s="423"/>
      <c r="O33" s="423"/>
      <c r="P33" s="423"/>
    </row>
    <row r="34" spans="2:16" ht="21" customHeight="1">
      <c r="B34" s="4648" t="s">
        <v>1608</v>
      </c>
      <c r="C34" s="2811"/>
      <c r="D34" s="2811"/>
      <c r="E34" s="2811"/>
      <c r="F34" s="2811"/>
      <c r="G34" s="2811"/>
      <c r="H34" s="2811"/>
      <c r="I34" s="2811"/>
      <c r="J34" s="2811"/>
      <c r="K34" s="2811"/>
      <c r="L34" s="2811"/>
      <c r="M34" s="2811"/>
      <c r="N34" s="2811"/>
      <c r="O34" s="2811"/>
      <c r="P34" s="2811"/>
    </row>
    <row r="35" spans="2:16" ht="21" customHeight="1">
      <c r="B35" s="2811"/>
      <c r="C35" s="2811"/>
      <c r="D35" s="2811"/>
      <c r="E35" s="2811"/>
      <c r="F35" s="2811"/>
      <c r="G35" s="2811"/>
      <c r="H35" s="2811"/>
      <c r="I35" s="2811"/>
      <c r="J35" s="2811"/>
      <c r="K35" s="2811"/>
      <c r="L35" s="2811"/>
      <c r="M35" s="2811"/>
      <c r="N35" s="2811"/>
      <c r="O35" s="2811"/>
      <c r="P35" s="2811"/>
    </row>
    <row r="36" spans="2:16" ht="21" customHeight="1">
      <c r="B36" s="2811"/>
      <c r="C36" s="2811"/>
      <c r="D36" s="2811"/>
      <c r="E36" s="2811"/>
      <c r="F36" s="2811"/>
      <c r="G36" s="2811"/>
      <c r="H36" s="2811"/>
      <c r="I36" s="2811"/>
      <c r="J36" s="2811"/>
      <c r="K36" s="2811"/>
      <c r="L36" s="2811"/>
      <c r="M36" s="2811"/>
      <c r="N36" s="2811"/>
      <c r="O36" s="2811"/>
      <c r="P36" s="2811"/>
    </row>
    <row r="37" spans="2:16" ht="21" customHeight="1">
      <c r="B37" s="2811"/>
      <c r="C37" s="2811"/>
      <c r="D37" s="2811"/>
      <c r="E37" s="2811"/>
      <c r="F37" s="2811"/>
      <c r="G37" s="2811"/>
      <c r="H37" s="2811"/>
      <c r="I37" s="2811"/>
      <c r="J37" s="2811"/>
      <c r="K37" s="2811"/>
      <c r="L37" s="2811"/>
      <c r="M37" s="2811"/>
      <c r="N37" s="2811"/>
      <c r="O37" s="2811"/>
      <c r="P37" s="2811"/>
    </row>
    <row r="38" spans="2:16" ht="45.75" customHeight="1">
      <c r="B38" s="2811"/>
      <c r="C38" s="2811"/>
      <c r="D38" s="2811"/>
      <c r="E38" s="2811"/>
      <c r="F38" s="2811"/>
      <c r="G38" s="2811"/>
      <c r="H38" s="2811"/>
      <c r="I38" s="2811"/>
      <c r="J38" s="2811"/>
      <c r="K38" s="2811"/>
      <c r="L38" s="2811"/>
      <c r="M38" s="2811"/>
      <c r="N38" s="2811"/>
      <c r="O38" s="2811"/>
      <c r="P38" s="2811"/>
    </row>
    <row r="39" spans="2:16" ht="21" customHeight="1">
      <c r="B39" s="711" t="s">
        <v>1609</v>
      </c>
      <c r="C39" s="711"/>
      <c r="D39" s="711"/>
      <c r="E39" s="711"/>
      <c r="F39" s="711"/>
      <c r="G39" s="711"/>
      <c r="H39" s="711"/>
      <c r="I39" s="711"/>
      <c r="J39" s="711"/>
      <c r="K39" s="711"/>
      <c r="L39" s="711"/>
      <c r="M39" s="711"/>
      <c r="N39" s="711"/>
      <c r="O39" s="711"/>
      <c r="P39" s="711"/>
    </row>
    <row r="40" spans="2:16" ht="21" customHeight="1">
      <c r="B40" s="711"/>
      <c r="C40" s="711"/>
      <c r="D40" s="711"/>
      <c r="E40" s="711"/>
      <c r="F40" s="711"/>
      <c r="G40" s="711"/>
      <c r="H40" s="711"/>
      <c r="I40" s="711"/>
      <c r="J40" s="711"/>
      <c r="K40" s="711"/>
      <c r="L40" s="711"/>
      <c r="M40" s="711"/>
      <c r="N40" s="711"/>
      <c r="O40" s="711"/>
      <c r="P40" s="711"/>
    </row>
    <row r="41" spans="2:16" ht="21" customHeight="1">
      <c r="B41" s="711"/>
      <c r="C41" s="711"/>
      <c r="D41" s="711"/>
      <c r="E41" s="711"/>
      <c r="F41" s="711"/>
      <c r="G41" s="711"/>
      <c r="H41" s="711"/>
      <c r="I41" s="711"/>
      <c r="J41" s="711"/>
      <c r="K41" s="711"/>
      <c r="L41" s="711"/>
      <c r="M41" s="711"/>
      <c r="N41" s="711"/>
      <c r="O41" s="711"/>
      <c r="P41" s="711"/>
    </row>
    <row r="42" spans="2:16" ht="21" customHeight="1">
      <c r="B42" s="711"/>
      <c r="C42" s="711"/>
      <c r="D42" s="711"/>
      <c r="E42" s="711"/>
      <c r="F42" s="711"/>
      <c r="G42" s="711"/>
      <c r="H42" s="711"/>
      <c r="I42" s="711"/>
      <c r="J42" s="711"/>
      <c r="K42" s="711"/>
      <c r="L42" s="711"/>
      <c r="M42" s="711"/>
      <c r="N42" s="711"/>
      <c r="O42" s="711"/>
      <c r="P42" s="711"/>
    </row>
    <row r="43" spans="2:16" ht="21" customHeight="1">
      <c r="B43" s="711"/>
      <c r="C43" s="711"/>
      <c r="D43" s="711"/>
      <c r="E43" s="711"/>
      <c r="F43" s="711"/>
      <c r="G43" s="711"/>
      <c r="H43" s="711"/>
      <c r="I43" s="711"/>
      <c r="J43" s="711"/>
      <c r="K43" s="711"/>
      <c r="L43" s="711"/>
      <c r="M43" s="711"/>
      <c r="N43" s="711"/>
      <c r="O43" s="711"/>
      <c r="P43" s="711"/>
    </row>
    <row r="44" spans="2:16" ht="16.5" customHeight="1">
      <c r="B44" s="711"/>
      <c r="C44" s="711"/>
      <c r="D44" s="711"/>
      <c r="E44" s="711"/>
      <c r="F44" s="711"/>
      <c r="G44" s="711"/>
      <c r="H44" s="711"/>
      <c r="I44" s="711"/>
      <c r="J44" s="711"/>
      <c r="K44" s="711"/>
      <c r="L44" s="711"/>
      <c r="M44" s="711"/>
      <c r="N44" s="711"/>
      <c r="O44" s="711"/>
      <c r="P44" s="711"/>
    </row>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sheetData>
  <mergeCells count="46">
    <mergeCell ref="A1:C1"/>
    <mergeCell ref="B34:P38"/>
    <mergeCell ref="B23:F23"/>
    <mergeCell ref="G23:N23"/>
    <mergeCell ref="B24:F24"/>
    <mergeCell ref="G24:N24"/>
    <mergeCell ref="B25:F25"/>
    <mergeCell ref="G25:N25"/>
    <mergeCell ref="B27:N28"/>
    <mergeCell ref="O27:O28"/>
    <mergeCell ref="B29:N29"/>
    <mergeCell ref="B31:P31"/>
    <mergeCell ref="B32:P32"/>
    <mergeCell ref="B20:F20"/>
    <mergeCell ref="G20:N20"/>
    <mergeCell ref="B21:F21"/>
    <mergeCell ref="G21:N21"/>
    <mergeCell ref="B22:F22"/>
    <mergeCell ref="G22:N22"/>
    <mergeCell ref="B17:F17"/>
    <mergeCell ref="G17:N17"/>
    <mergeCell ref="B18:F18"/>
    <mergeCell ref="G18:N18"/>
    <mergeCell ref="B19:F19"/>
    <mergeCell ref="G19:N19"/>
    <mergeCell ref="B14:F14"/>
    <mergeCell ref="G14:N14"/>
    <mergeCell ref="B15:F15"/>
    <mergeCell ref="G15:N15"/>
    <mergeCell ref="B16:F16"/>
    <mergeCell ref="G16:N16"/>
    <mergeCell ref="B9:N9"/>
    <mergeCell ref="O9:P9"/>
    <mergeCell ref="B10:N10"/>
    <mergeCell ref="O10:P10"/>
    <mergeCell ref="B11:F13"/>
    <mergeCell ref="G11:N13"/>
    <mergeCell ref="O11:O13"/>
    <mergeCell ref="P11:P13"/>
    <mergeCell ref="B8:N8"/>
    <mergeCell ref="O8:P8"/>
    <mergeCell ref="B3:P3"/>
    <mergeCell ref="B5:P5"/>
    <mergeCell ref="B6:P6"/>
    <mergeCell ref="B7:N7"/>
    <mergeCell ref="O7:P7"/>
  </mergeCells>
  <phoneticPr fontId="7"/>
  <hyperlinks>
    <hyperlink ref="A1" location="'目次'!A1" display="目次" xr:uid="{00000000-0004-0000-5100-000000000000}"/>
  </hyperlinks>
  <pageMargins left="0.7" right="0.7" top="0.75" bottom="0.75" header="0.3" footer="0.3"/>
  <pageSetup paperSize="9" scale="84"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4"/>
  </sheetPr>
  <dimension ref="A1:J18"/>
  <sheetViews>
    <sheetView view="pageBreakPreview" zoomScaleNormal="100" zoomScaleSheetLayoutView="100" workbookViewId="0">
      <selection sqref="A1:B1"/>
    </sheetView>
  </sheetViews>
  <sheetFormatPr defaultRowHeight="13"/>
  <cols>
    <col min="1" max="1" width="1.26953125" style="604" customWidth="1"/>
    <col min="2" max="2" width="24.26953125" style="854" customWidth="1"/>
    <col min="3" max="3" width="4" style="604" customWidth="1"/>
    <col min="4" max="5" width="20.08984375" style="604" customWidth="1"/>
    <col min="6" max="6" width="12.7265625" style="604" customWidth="1"/>
    <col min="7" max="7" width="11.26953125" style="604" customWidth="1"/>
    <col min="8" max="8" width="3.08984375" style="604" customWidth="1"/>
    <col min="9" max="9" width="0.90625" style="604" customWidth="1"/>
    <col min="10" max="10" width="2.453125" style="604" customWidth="1"/>
    <col min="11" max="256" width="9" style="604"/>
    <col min="257" max="257" width="1.26953125" style="604" customWidth="1"/>
    <col min="258" max="258" width="24.26953125" style="604" customWidth="1"/>
    <col min="259" max="259" width="4" style="604" customWidth="1"/>
    <col min="260" max="261" width="20.08984375" style="604" customWidth="1"/>
    <col min="262" max="262" width="12.7265625" style="604" customWidth="1"/>
    <col min="263" max="263" width="11.26953125" style="604" customWidth="1"/>
    <col min="264" max="264" width="3.08984375" style="604" customWidth="1"/>
    <col min="265" max="265" width="3.7265625" style="604" customWidth="1"/>
    <col min="266" max="266" width="2.453125" style="604" customWidth="1"/>
    <col min="267" max="512" width="9" style="604"/>
    <col min="513" max="513" width="1.26953125" style="604" customWidth="1"/>
    <col min="514" max="514" width="24.26953125" style="604" customWidth="1"/>
    <col min="515" max="515" width="4" style="604" customWidth="1"/>
    <col min="516" max="517" width="20.08984375" style="604" customWidth="1"/>
    <col min="518" max="518" width="12.7265625" style="604" customWidth="1"/>
    <col min="519" max="519" width="11.26953125" style="604" customWidth="1"/>
    <col min="520" max="520" width="3.08984375" style="604" customWidth="1"/>
    <col min="521" max="521" width="3.7265625" style="604" customWidth="1"/>
    <col min="522" max="522" width="2.453125" style="604" customWidth="1"/>
    <col min="523" max="768" width="9" style="604"/>
    <col min="769" max="769" width="1.26953125" style="604" customWidth="1"/>
    <col min="770" max="770" width="24.26953125" style="604" customWidth="1"/>
    <col min="771" max="771" width="4" style="604" customWidth="1"/>
    <col min="772" max="773" width="20.08984375" style="604" customWidth="1"/>
    <col min="774" max="774" width="12.7265625" style="604" customWidth="1"/>
    <col min="775" max="775" width="11.26953125" style="604" customWidth="1"/>
    <col min="776" max="776" width="3.08984375" style="604" customWidth="1"/>
    <col min="777" max="777" width="3.7265625" style="604" customWidth="1"/>
    <col min="778" max="778" width="2.453125" style="604" customWidth="1"/>
    <col min="779" max="1024" width="9" style="604"/>
    <col min="1025" max="1025" width="1.26953125" style="604" customWidth="1"/>
    <col min="1026" max="1026" width="24.26953125" style="604" customWidth="1"/>
    <col min="1027" max="1027" width="4" style="604" customWidth="1"/>
    <col min="1028" max="1029" width="20.08984375" style="604" customWidth="1"/>
    <col min="1030" max="1030" width="12.7265625" style="604" customWidth="1"/>
    <col min="1031" max="1031" width="11.26953125" style="604" customWidth="1"/>
    <col min="1032" max="1032" width="3.08984375" style="604" customWidth="1"/>
    <col min="1033" max="1033" width="3.7265625" style="604" customWidth="1"/>
    <col min="1034" max="1034" width="2.453125" style="604" customWidth="1"/>
    <col min="1035" max="1280" width="9" style="604"/>
    <col min="1281" max="1281" width="1.26953125" style="604" customWidth="1"/>
    <col min="1282" max="1282" width="24.26953125" style="604" customWidth="1"/>
    <col min="1283" max="1283" width="4" style="604" customWidth="1"/>
    <col min="1284" max="1285" width="20.08984375" style="604" customWidth="1"/>
    <col min="1286" max="1286" width="12.7265625" style="604" customWidth="1"/>
    <col min="1287" max="1287" width="11.26953125" style="604" customWidth="1"/>
    <col min="1288" max="1288" width="3.08984375" style="604" customWidth="1"/>
    <col min="1289" max="1289" width="3.7265625" style="604" customWidth="1"/>
    <col min="1290" max="1290" width="2.453125" style="604" customWidth="1"/>
    <col min="1291" max="1536" width="9" style="604"/>
    <col min="1537" max="1537" width="1.26953125" style="604" customWidth="1"/>
    <col min="1538" max="1538" width="24.26953125" style="604" customWidth="1"/>
    <col min="1539" max="1539" width="4" style="604" customWidth="1"/>
    <col min="1540" max="1541" width="20.08984375" style="604" customWidth="1"/>
    <col min="1542" max="1542" width="12.7265625" style="604" customWidth="1"/>
    <col min="1543" max="1543" width="11.26953125" style="604" customWidth="1"/>
    <col min="1544" max="1544" width="3.08984375" style="604" customWidth="1"/>
    <col min="1545" max="1545" width="3.7265625" style="604" customWidth="1"/>
    <col min="1546" max="1546" width="2.453125" style="604" customWidth="1"/>
    <col min="1547" max="1792" width="9" style="604"/>
    <col min="1793" max="1793" width="1.26953125" style="604" customWidth="1"/>
    <col min="1794" max="1794" width="24.26953125" style="604" customWidth="1"/>
    <col min="1795" max="1795" width="4" style="604" customWidth="1"/>
    <col min="1796" max="1797" width="20.08984375" style="604" customWidth="1"/>
    <col min="1798" max="1798" width="12.7265625" style="604" customWidth="1"/>
    <col min="1799" max="1799" width="11.26953125" style="604" customWidth="1"/>
    <col min="1800" max="1800" width="3.08984375" style="604" customWidth="1"/>
    <col min="1801" max="1801" width="3.7265625" style="604" customWidth="1"/>
    <col min="1802" max="1802" width="2.453125" style="604" customWidth="1"/>
    <col min="1803" max="2048" width="9" style="604"/>
    <col min="2049" max="2049" width="1.26953125" style="604" customWidth="1"/>
    <col min="2050" max="2050" width="24.26953125" style="604" customWidth="1"/>
    <col min="2051" max="2051" width="4" style="604" customWidth="1"/>
    <col min="2052" max="2053" width="20.08984375" style="604" customWidth="1"/>
    <col min="2054" max="2054" width="12.7265625" style="604" customWidth="1"/>
    <col min="2055" max="2055" width="11.26953125" style="604" customWidth="1"/>
    <col min="2056" max="2056" width="3.08984375" style="604" customWidth="1"/>
    <col min="2057" max="2057" width="3.7265625" style="604" customWidth="1"/>
    <col min="2058" max="2058" width="2.453125" style="604" customWidth="1"/>
    <col min="2059" max="2304" width="9" style="604"/>
    <col min="2305" max="2305" width="1.26953125" style="604" customWidth="1"/>
    <col min="2306" max="2306" width="24.26953125" style="604" customWidth="1"/>
    <col min="2307" max="2307" width="4" style="604" customWidth="1"/>
    <col min="2308" max="2309" width="20.08984375" style="604" customWidth="1"/>
    <col min="2310" max="2310" width="12.7265625" style="604" customWidth="1"/>
    <col min="2311" max="2311" width="11.26953125" style="604" customWidth="1"/>
    <col min="2312" max="2312" width="3.08984375" style="604" customWidth="1"/>
    <col min="2313" max="2313" width="3.7265625" style="604" customWidth="1"/>
    <col min="2314" max="2314" width="2.453125" style="604" customWidth="1"/>
    <col min="2315" max="2560" width="9" style="604"/>
    <col min="2561" max="2561" width="1.26953125" style="604" customWidth="1"/>
    <col min="2562" max="2562" width="24.26953125" style="604" customWidth="1"/>
    <col min="2563" max="2563" width="4" style="604" customWidth="1"/>
    <col min="2564" max="2565" width="20.08984375" style="604" customWidth="1"/>
    <col min="2566" max="2566" width="12.7265625" style="604" customWidth="1"/>
    <col min="2567" max="2567" width="11.26953125" style="604" customWidth="1"/>
    <col min="2568" max="2568" width="3.08984375" style="604" customWidth="1"/>
    <col min="2569" max="2569" width="3.7265625" style="604" customWidth="1"/>
    <col min="2570" max="2570" width="2.453125" style="604" customWidth="1"/>
    <col min="2571" max="2816" width="9" style="604"/>
    <col min="2817" max="2817" width="1.26953125" style="604" customWidth="1"/>
    <col min="2818" max="2818" width="24.26953125" style="604" customWidth="1"/>
    <col min="2819" max="2819" width="4" style="604" customWidth="1"/>
    <col min="2820" max="2821" width="20.08984375" style="604" customWidth="1"/>
    <col min="2822" max="2822" width="12.7265625" style="604" customWidth="1"/>
    <col min="2823" max="2823" width="11.26953125" style="604" customWidth="1"/>
    <col min="2824" max="2824" width="3.08984375" style="604" customWidth="1"/>
    <col min="2825" max="2825" width="3.7265625" style="604" customWidth="1"/>
    <col min="2826" max="2826" width="2.453125" style="604" customWidth="1"/>
    <col min="2827" max="3072" width="9" style="604"/>
    <col min="3073" max="3073" width="1.26953125" style="604" customWidth="1"/>
    <col min="3074" max="3074" width="24.26953125" style="604" customWidth="1"/>
    <col min="3075" max="3075" width="4" style="604" customWidth="1"/>
    <col min="3076" max="3077" width="20.08984375" style="604" customWidth="1"/>
    <col min="3078" max="3078" width="12.7265625" style="604" customWidth="1"/>
    <col min="3079" max="3079" width="11.26953125" style="604" customWidth="1"/>
    <col min="3080" max="3080" width="3.08984375" style="604" customWidth="1"/>
    <col min="3081" max="3081" width="3.7265625" style="604" customWidth="1"/>
    <col min="3082" max="3082" width="2.453125" style="604" customWidth="1"/>
    <col min="3083" max="3328" width="9" style="604"/>
    <col min="3329" max="3329" width="1.26953125" style="604" customWidth="1"/>
    <col min="3330" max="3330" width="24.26953125" style="604" customWidth="1"/>
    <col min="3331" max="3331" width="4" style="604" customWidth="1"/>
    <col min="3332" max="3333" width="20.08984375" style="604" customWidth="1"/>
    <col min="3334" max="3334" width="12.7265625" style="604" customWidth="1"/>
    <col min="3335" max="3335" width="11.26953125" style="604" customWidth="1"/>
    <col min="3336" max="3336" width="3.08984375" style="604" customWidth="1"/>
    <col min="3337" max="3337" width="3.7265625" style="604" customWidth="1"/>
    <col min="3338" max="3338" width="2.453125" style="604" customWidth="1"/>
    <col min="3339" max="3584" width="9" style="604"/>
    <col min="3585" max="3585" width="1.26953125" style="604" customWidth="1"/>
    <col min="3586" max="3586" width="24.26953125" style="604" customWidth="1"/>
    <col min="3587" max="3587" width="4" style="604" customWidth="1"/>
    <col min="3588" max="3589" width="20.08984375" style="604" customWidth="1"/>
    <col min="3590" max="3590" width="12.7265625" style="604" customWidth="1"/>
    <col min="3591" max="3591" width="11.26953125" style="604" customWidth="1"/>
    <col min="3592" max="3592" width="3.08984375" style="604" customWidth="1"/>
    <col min="3593" max="3593" width="3.7265625" style="604" customWidth="1"/>
    <col min="3594" max="3594" width="2.453125" style="604" customWidth="1"/>
    <col min="3595" max="3840" width="9" style="604"/>
    <col min="3841" max="3841" width="1.26953125" style="604" customWidth="1"/>
    <col min="3842" max="3842" width="24.26953125" style="604" customWidth="1"/>
    <col min="3843" max="3843" width="4" style="604" customWidth="1"/>
    <col min="3844" max="3845" width="20.08984375" style="604" customWidth="1"/>
    <col min="3846" max="3846" width="12.7265625" style="604" customWidth="1"/>
    <col min="3847" max="3847" width="11.26953125" style="604" customWidth="1"/>
    <col min="3848" max="3848" width="3.08984375" style="604" customWidth="1"/>
    <col min="3849" max="3849" width="3.7265625" style="604" customWidth="1"/>
    <col min="3850" max="3850" width="2.453125" style="604" customWidth="1"/>
    <col min="3851" max="4096" width="9" style="604"/>
    <col min="4097" max="4097" width="1.26953125" style="604" customWidth="1"/>
    <col min="4098" max="4098" width="24.26953125" style="604" customWidth="1"/>
    <col min="4099" max="4099" width="4" style="604" customWidth="1"/>
    <col min="4100" max="4101" width="20.08984375" style="604" customWidth="1"/>
    <col min="4102" max="4102" width="12.7265625" style="604" customWidth="1"/>
    <col min="4103" max="4103" width="11.26953125" style="604" customWidth="1"/>
    <col min="4104" max="4104" width="3.08984375" style="604" customWidth="1"/>
    <col min="4105" max="4105" width="3.7265625" style="604" customWidth="1"/>
    <col min="4106" max="4106" width="2.453125" style="604" customWidth="1"/>
    <col min="4107" max="4352" width="9" style="604"/>
    <col min="4353" max="4353" width="1.26953125" style="604" customWidth="1"/>
    <col min="4354" max="4354" width="24.26953125" style="604" customWidth="1"/>
    <col min="4355" max="4355" width="4" style="604" customWidth="1"/>
    <col min="4356" max="4357" width="20.08984375" style="604" customWidth="1"/>
    <col min="4358" max="4358" width="12.7265625" style="604" customWidth="1"/>
    <col min="4359" max="4359" width="11.26953125" style="604" customWidth="1"/>
    <col min="4360" max="4360" width="3.08984375" style="604" customWidth="1"/>
    <col min="4361" max="4361" width="3.7265625" style="604" customWidth="1"/>
    <col min="4362" max="4362" width="2.453125" style="604" customWidth="1"/>
    <col min="4363" max="4608" width="9" style="604"/>
    <col min="4609" max="4609" width="1.26953125" style="604" customWidth="1"/>
    <col min="4610" max="4610" width="24.26953125" style="604" customWidth="1"/>
    <col min="4611" max="4611" width="4" style="604" customWidth="1"/>
    <col min="4612" max="4613" width="20.08984375" style="604" customWidth="1"/>
    <col min="4614" max="4614" width="12.7265625" style="604" customWidth="1"/>
    <col min="4615" max="4615" width="11.26953125" style="604" customWidth="1"/>
    <col min="4616" max="4616" width="3.08984375" style="604" customWidth="1"/>
    <col min="4617" max="4617" width="3.7265625" style="604" customWidth="1"/>
    <col min="4618" max="4618" width="2.453125" style="604" customWidth="1"/>
    <col min="4619" max="4864" width="9" style="604"/>
    <col min="4865" max="4865" width="1.26953125" style="604" customWidth="1"/>
    <col min="4866" max="4866" width="24.26953125" style="604" customWidth="1"/>
    <col min="4867" max="4867" width="4" style="604" customWidth="1"/>
    <col min="4868" max="4869" width="20.08984375" style="604" customWidth="1"/>
    <col min="4870" max="4870" width="12.7265625" style="604" customWidth="1"/>
    <col min="4871" max="4871" width="11.26953125" style="604" customWidth="1"/>
    <col min="4872" max="4872" width="3.08984375" style="604" customWidth="1"/>
    <col min="4873" max="4873" width="3.7265625" style="604" customWidth="1"/>
    <col min="4874" max="4874" width="2.453125" style="604" customWidth="1"/>
    <col min="4875" max="5120" width="9" style="604"/>
    <col min="5121" max="5121" width="1.26953125" style="604" customWidth="1"/>
    <col min="5122" max="5122" width="24.26953125" style="604" customWidth="1"/>
    <col min="5123" max="5123" width="4" style="604" customWidth="1"/>
    <col min="5124" max="5125" width="20.08984375" style="604" customWidth="1"/>
    <col min="5126" max="5126" width="12.7265625" style="604" customWidth="1"/>
    <col min="5127" max="5127" width="11.26953125" style="604" customWidth="1"/>
    <col min="5128" max="5128" width="3.08984375" style="604" customWidth="1"/>
    <col min="5129" max="5129" width="3.7265625" style="604" customWidth="1"/>
    <col min="5130" max="5130" width="2.453125" style="604" customWidth="1"/>
    <col min="5131" max="5376" width="9" style="604"/>
    <col min="5377" max="5377" width="1.26953125" style="604" customWidth="1"/>
    <col min="5378" max="5378" width="24.26953125" style="604" customWidth="1"/>
    <col min="5379" max="5379" width="4" style="604" customWidth="1"/>
    <col min="5380" max="5381" width="20.08984375" style="604" customWidth="1"/>
    <col min="5382" max="5382" width="12.7265625" style="604" customWidth="1"/>
    <col min="5383" max="5383" width="11.26953125" style="604" customWidth="1"/>
    <col min="5384" max="5384" width="3.08984375" style="604" customWidth="1"/>
    <col min="5385" max="5385" width="3.7265625" style="604" customWidth="1"/>
    <col min="5386" max="5386" width="2.453125" style="604" customWidth="1"/>
    <col min="5387" max="5632" width="9" style="604"/>
    <col min="5633" max="5633" width="1.26953125" style="604" customWidth="1"/>
    <col min="5634" max="5634" width="24.26953125" style="604" customWidth="1"/>
    <col min="5635" max="5635" width="4" style="604" customWidth="1"/>
    <col min="5636" max="5637" width="20.08984375" style="604" customWidth="1"/>
    <col min="5638" max="5638" width="12.7265625" style="604" customWidth="1"/>
    <col min="5639" max="5639" width="11.26953125" style="604" customWidth="1"/>
    <col min="5640" max="5640" width="3.08984375" style="604" customWidth="1"/>
    <col min="5641" max="5641" width="3.7265625" style="604" customWidth="1"/>
    <col min="5642" max="5642" width="2.453125" style="604" customWidth="1"/>
    <col min="5643" max="5888" width="9" style="604"/>
    <col min="5889" max="5889" width="1.26953125" style="604" customWidth="1"/>
    <col min="5890" max="5890" width="24.26953125" style="604" customWidth="1"/>
    <col min="5891" max="5891" width="4" style="604" customWidth="1"/>
    <col min="5892" max="5893" width="20.08984375" style="604" customWidth="1"/>
    <col min="5894" max="5894" width="12.7265625" style="604" customWidth="1"/>
    <col min="5895" max="5895" width="11.26953125" style="604" customWidth="1"/>
    <col min="5896" max="5896" width="3.08984375" style="604" customWidth="1"/>
    <col min="5897" max="5897" width="3.7265625" style="604" customWidth="1"/>
    <col min="5898" max="5898" width="2.453125" style="604" customWidth="1"/>
    <col min="5899" max="6144" width="9" style="604"/>
    <col min="6145" max="6145" width="1.26953125" style="604" customWidth="1"/>
    <col min="6146" max="6146" width="24.26953125" style="604" customWidth="1"/>
    <col min="6147" max="6147" width="4" style="604" customWidth="1"/>
    <col min="6148" max="6149" width="20.08984375" style="604" customWidth="1"/>
    <col min="6150" max="6150" width="12.7265625" style="604" customWidth="1"/>
    <col min="6151" max="6151" width="11.26953125" style="604" customWidth="1"/>
    <col min="6152" max="6152" width="3.08984375" style="604" customWidth="1"/>
    <col min="6153" max="6153" width="3.7265625" style="604" customWidth="1"/>
    <col min="6154" max="6154" width="2.453125" style="604" customWidth="1"/>
    <col min="6155" max="6400" width="9" style="604"/>
    <col min="6401" max="6401" width="1.26953125" style="604" customWidth="1"/>
    <col min="6402" max="6402" width="24.26953125" style="604" customWidth="1"/>
    <col min="6403" max="6403" width="4" style="604" customWidth="1"/>
    <col min="6404" max="6405" width="20.08984375" style="604" customWidth="1"/>
    <col min="6406" max="6406" width="12.7265625" style="604" customWidth="1"/>
    <col min="6407" max="6407" width="11.26953125" style="604" customWidth="1"/>
    <col min="6408" max="6408" width="3.08984375" style="604" customWidth="1"/>
    <col min="6409" max="6409" width="3.7265625" style="604" customWidth="1"/>
    <col min="6410" max="6410" width="2.453125" style="604" customWidth="1"/>
    <col min="6411" max="6656" width="9" style="604"/>
    <col min="6657" max="6657" width="1.26953125" style="604" customWidth="1"/>
    <col min="6658" max="6658" width="24.26953125" style="604" customWidth="1"/>
    <col min="6659" max="6659" width="4" style="604" customWidth="1"/>
    <col min="6660" max="6661" width="20.08984375" style="604" customWidth="1"/>
    <col min="6662" max="6662" width="12.7265625" style="604" customWidth="1"/>
    <col min="6663" max="6663" width="11.26953125" style="604" customWidth="1"/>
    <col min="6664" max="6664" width="3.08984375" style="604" customWidth="1"/>
    <col min="6665" max="6665" width="3.7265625" style="604" customWidth="1"/>
    <col min="6666" max="6666" width="2.453125" style="604" customWidth="1"/>
    <col min="6667" max="6912" width="9" style="604"/>
    <col min="6913" max="6913" width="1.26953125" style="604" customWidth="1"/>
    <col min="6914" max="6914" width="24.26953125" style="604" customWidth="1"/>
    <col min="6915" max="6915" width="4" style="604" customWidth="1"/>
    <col min="6916" max="6917" width="20.08984375" style="604" customWidth="1"/>
    <col min="6918" max="6918" width="12.7265625" style="604" customWidth="1"/>
    <col min="6919" max="6919" width="11.26953125" style="604" customWidth="1"/>
    <col min="6920" max="6920" width="3.08984375" style="604" customWidth="1"/>
    <col min="6921" max="6921" width="3.7265625" style="604" customWidth="1"/>
    <col min="6922" max="6922" width="2.453125" style="604" customWidth="1"/>
    <col min="6923" max="7168" width="9" style="604"/>
    <col min="7169" max="7169" width="1.26953125" style="604" customWidth="1"/>
    <col min="7170" max="7170" width="24.26953125" style="604" customWidth="1"/>
    <col min="7171" max="7171" width="4" style="604" customWidth="1"/>
    <col min="7172" max="7173" width="20.08984375" style="604" customWidth="1"/>
    <col min="7174" max="7174" width="12.7265625" style="604" customWidth="1"/>
    <col min="7175" max="7175" width="11.26953125" style="604" customWidth="1"/>
    <col min="7176" max="7176" width="3.08984375" style="604" customWidth="1"/>
    <col min="7177" max="7177" width="3.7265625" style="604" customWidth="1"/>
    <col min="7178" max="7178" width="2.453125" style="604" customWidth="1"/>
    <col min="7179" max="7424" width="9" style="604"/>
    <col min="7425" max="7425" width="1.26953125" style="604" customWidth="1"/>
    <col min="7426" max="7426" width="24.26953125" style="604" customWidth="1"/>
    <col min="7427" max="7427" width="4" style="604" customWidth="1"/>
    <col min="7428" max="7429" width="20.08984375" style="604" customWidth="1"/>
    <col min="7430" max="7430" width="12.7265625" style="604" customWidth="1"/>
    <col min="7431" max="7431" width="11.26953125" style="604" customWidth="1"/>
    <col min="7432" max="7432" width="3.08984375" style="604" customWidth="1"/>
    <col min="7433" max="7433" width="3.7265625" style="604" customWidth="1"/>
    <col min="7434" max="7434" width="2.453125" style="604" customWidth="1"/>
    <col min="7435" max="7680" width="9" style="604"/>
    <col min="7681" max="7681" width="1.26953125" style="604" customWidth="1"/>
    <col min="7682" max="7682" width="24.26953125" style="604" customWidth="1"/>
    <col min="7683" max="7683" width="4" style="604" customWidth="1"/>
    <col min="7684" max="7685" width="20.08984375" style="604" customWidth="1"/>
    <col min="7686" max="7686" width="12.7265625" style="604" customWidth="1"/>
    <col min="7687" max="7687" width="11.26953125" style="604" customWidth="1"/>
    <col min="7688" max="7688" width="3.08984375" style="604" customWidth="1"/>
    <col min="7689" max="7689" width="3.7265625" style="604" customWidth="1"/>
    <col min="7690" max="7690" width="2.453125" style="604" customWidth="1"/>
    <col min="7691" max="7936" width="9" style="604"/>
    <col min="7937" max="7937" width="1.26953125" style="604" customWidth="1"/>
    <col min="7938" max="7938" width="24.26953125" style="604" customWidth="1"/>
    <col min="7939" max="7939" width="4" style="604" customWidth="1"/>
    <col min="7940" max="7941" width="20.08984375" style="604" customWidth="1"/>
    <col min="7942" max="7942" width="12.7265625" style="604" customWidth="1"/>
    <col min="7943" max="7943" width="11.26953125" style="604" customWidth="1"/>
    <col min="7944" max="7944" width="3.08984375" style="604" customWidth="1"/>
    <col min="7945" max="7945" width="3.7265625" style="604" customWidth="1"/>
    <col min="7946" max="7946" width="2.453125" style="604" customWidth="1"/>
    <col min="7947" max="8192" width="9" style="604"/>
    <col min="8193" max="8193" width="1.26953125" style="604" customWidth="1"/>
    <col min="8194" max="8194" width="24.26953125" style="604" customWidth="1"/>
    <col min="8195" max="8195" width="4" style="604" customWidth="1"/>
    <col min="8196" max="8197" width="20.08984375" style="604" customWidth="1"/>
    <col min="8198" max="8198" width="12.7265625" style="604" customWidth="1"/>
    <col min="8199" max="8199" width="11.26953125" style="604" customWidth="1"/>
    <col min="8200" max="8200" width="3.08984375" style="604" customWidth="1"/>
    <col min="8201" max="8201" width="3.7265625" style="604" customWidth="1"/>
    <col min="8202" max="8202" width="2.453125" style="604" customWidth="1"/>
    <col min="8203" max="8448" width="9" style="604"/>
    <col min="8449" max="8449" width="1.26953125" style="604" customWidth="1"/>
    <col min="8450" max="8450" width="24.26953125" style="604" customWidth="1"/>
    <col min="8451" max="8451" width="4" style="604" customWidth="1"/>
    <col min="8452" max="8453" width="20.08984375" style="604" customWidth="1"/>
    <col min="8454" max="8454" width="12.7265625" style="604" customWidth="1"/>
    <col min="8455" max="8455" width="11.26953125" style="604" customWidth="1"/>
    <col min="8456" max="8456" width="3.08984375" style="604" customWidth="1"/>
    <col min="8457" max="8457" width="3.7265625" style="604" customWidth="1"/>
    <col min="8458" max="8458" width="2.453125" style="604" customWidth="1"/>
    <col min="8459" max="8704" width="9" style="604"/>
    <col min="8705" max="8705" width="1.26953125" style="604" customWidth="1"/>
    <col min="8706" max="8706" width="24.26953125" style="604" customWidth="1"/>
    <col min="8707" max="8707" width="4" style="604" customWidth="1"/>
    <col min="8708" max="8709" width="20.08984375" style="604" customWidth="1"/>
    <col min="8710" max="8710" width="12.7265625" style="604" customWidth="1"/>
    <col min="8711" max="8711" width="11.26953125" style="604" customWidth="1"/>
    <col min="8712" max="8712" width="3.08984375" style="604" customWidth="1"/>
    <col min="8713" max="8713" width="3.7265625" style="604" customWidth="1"/>
    <col min="8714" max="8714" width="2.453125" style="604" customWidth="1"/>
    <col min="8715" max="8960" width="9" style="604"/>
    <col min="8961" max="8961" width="1.26953125" style="604" customWidth="1"/>
    <col min="8962" max="8962" width="24.26953125" style="604" customWidth="1"/>
    <col min="8963" max="8963" width="4" style="604" customWidth="1"/>
    <col min="8964" max="8965" width="20.08984375" style="604" customWidth="1"/>
    <col min="8966" max="8966" width="12.7265625" style="604" customWidth="1"/>
    <col min="8967" max="8967" width="11.26953125" style="604" customWidth="1"/>
    <col min="8968" max="8968" width="3.08984375" style="604" customWidth="1"/>
    <col min="8969" max="8969" width="3.7265625" style="604" customWidth="1"/>
    <col min="8970" max="8970" width="2.453125" style="604" customWidth="1"/>
    <col min="8971" max="9216" width="9" style="604"/>
    <col min="9217" max="9217" width="1.26953125" style="604" customWidth="1"/>
    <col min="9218" max="9218" width="24.26953125" style="604" customWidth="1"/>
    <col min="9219" max="9219" width="4" style="604" customWidth="1"/>
    <col min="9220" max="9221" width="20.08984375" style="604" customWidth="1"/>
    <col min="9222" max="9222" width="12.7265625" style="604" customWidth="1"/>
    <col min="9223" max="9223" width="11.26953125" style="604" customWidth="1"/>
    <col min="9224" max="9224" width="3.08984375" style="604" customWidth="1"/>
    <col min="9225" max="9225" width="3.7265625" style="604" customWidth="1"/>
    <col min="9226" max="9226" width="2.453125" style="604" customWidth="1"/>
    <col min="9227" max="9472" width="9" style="604"/>
    <col min="9473" max="9473" width="1.26953125" style="604" customWidth="1"/>
    <col min="9474" max="9474" width="24.26953125" style="604" customWidth="1"/>
    <col min="9475" max="9475" width="4" style="604" customWidth="1"/>
    <col min="9476" max="9477" width="20.08984375" style="604" customWidth="1"/>
    <col min="9478" max="9478" width="12.7265625" style="604" customWidth="1"/>
    <col min="9479" max="9479" width="11.26953125" style="604" customWidth="1"/>
    <col min="9480" max="9480" width="3.08984375" style="604" customWidth="1"/>
    <col min="9481" max="9481" width="3.7265625" style="604" customWidth="1"/>
    <col min="9482" max="9482" width="2.453125" style="604" customWidth="1"/>
    <col min="9483" max="9728" width="9" style="604"/>
    <col min="9729" max="9729" width="1.26953125" style="604" customWidth="1"/>
    <col min="9730" max="9730" width="24.26953125" style="604" customWidth="1"/>
    <col min="9731" max="9731" width="4" style="604" customWidth="1"/>
    <col min="9732" max="9733" width="20.08984375" style="604" customWidth="1"/>
    <col min="9734" max="9734" width="12.7265625" style="604" customWidth="1"/>
    <col min="9735" max="9735" width="11.26953125" style="604" customWidth="1"/>
    <col min="9736" max="9736" width="3.08984375" style="604" customWidth="1"/>
    <col min="9737" max="9737" width="3.7265625" style="604" customWidth="1"/>
    <col min="9738" max="9738" width="2.453125" style="604" customWidth="1"/>
    <col min="9739" max="9984" width="9" style="604"/>
    <col min="9985" max="9985" width="1.26953125" style="604" customWidth="1"/>
    <col min="9986" max="9986" width="24.26953125" style="604" customWidth="1"/>
    <col min="9987" max="9987" width="4" style="604" customWidth="1"/>
    <col min="9988" max="9989" width="20.08984375" style="604" customWidth="1"/>
    <col min="9990" max="9990" width="12.7265625" style="604" customWidth="1"/>
    <col min="9991" max="9991" width="11.26953125" style="604" customWidth="1"/>
    <col min="9992" max="9992" width="3.08984375" style="604" customWidth="1"/>
    <col min="9993" max="9993" width="3.7265625" style="604" customWidth="1"/>
    <col min="9994" max="9994" width="2.453125" style="604" customWidth="1"/>
    <col min="9995" max="10240" width="9" style="604"/>
    <col min="10241" max="10241" width="1.26953125" style="604" customWidth="1"/>
    <col min="10242" max="10242" width="24.26953125" style="604" customWidth="1"/>
    <col min="10243" max="10243" width="4" style="604" customWidth="1"/>
    <col min="10244" max="10245" width="20.08984375" style="604" customWidth="1"/>
    <col min="10246" max="10246" width="12.7265625" style="604" customWidth="1"/>
    <col min="10247" max="10247" width="11.26953125" style="604" customWidth="1"/>
    <col min="10248" max="10248" width="3.08984375" style="604" customWidth="1"/>
    <col min="10249" max="10249" width="3.7265625" style="604" customWidth="1"/>
    <col min="10250" max="10250" width="2.453125" style="604" customWidth="1"/>
    <col min="10251" max="10496" width="9" style="604"/>
    <col min="10497" max="10497" width="1.26953125" style="604" customWidth="1"/>
    <col min="10498" max="10498" width="24.26953125" style="604" customWidth="1"/>
    <col min="10499" max="10499" width="4" style="604" customWidth="1"/>
    <col min="10500" max="10501" width="20.08984375" style="604" customWidth="1"/>
    <col min="10502" max="10502" width="12.7265625" style="604" customWidth="1"/>
    <col min="10503" max="10503" width="11.26953125" style="604" customWidth="1"/>
    <col min="10504" max="10504" width="3.08984375" style="604" customWidth="1"/>
    <col min="10505" max="10505" width="3.7265625" style="604" customWidth="1"/>
    <col min="10506" max="10506" width="2.453125" style="604" customWidth="1"/>
    <col min="10507" max="10752" width="9" style="604"/>
    <col min="10753" max="10753" width="1.26953125" style="604" customWidth="1"/>
    <col min="10754" max="10754" width="24.26953125" style="604" customWidth="1"/>
    <col min="10755" max="10755" width="4" style="604" customWidth="1"/>
    <col min="10756" max="10757" width="20.08984375" style="604" customWidth="1"/>
    <col min="10758" max="10758" width="12.7265625" style="604" customWidth="1"/>
    <col min="10759" max="10759" width="11.26953125" style="604" customWidth="1"/>
    <col min="10760" max="10760" width="3.08984375" style="604" customWidth="1"/>
    <col min="10761" max="10761" width="3.7265625" style="604" customWidth="1"/>
    <col min="10762" max="10762" width="2.453125" style="604" customWidth="1"/>
    <col min="10763" max="11008" width="9" style="604"/>
    <col min="11009" max="11009" width="1.26953125" style="604" customWidth="1"/>
    <col min="11010" max="11010" width="24.26953125" style="604" customWidth="1"/>
    <col min="11011" max="11011" width="4" style="604" customWidth="1"/>
    <col min="11012" max="11013" width="20.08984375" style="604" customWidth="1"/>
    <col min="11014" max="11014" width="12.7265625" style="604" customWidth="1"/>
    <col min="11015" max="11015" width="11.26953125" style="604" customWidth="1"/>
    <col min="11016" max="11016" width="3.08984375" style="604" customWidth="1"/>
    <col min="11017" max="11017" width="3.7265625" style="604" customWidth="1"/>
    <col min="11018" max="11018" width="2.453125" style="604" customWidth="1"/>
    <col min="11019" max="11264" width="9" style="604"/>
    <col min="11265" max="11265" width="1.26953125" style="604" customWidth="1"/>
    <col min="11266" max="11266" width="24.26953125" style="604" customWidth="1"/>
    <col min="11267" max="11267" width="4" style="604" customWidth="1"/>
    <col min="11268" max="11269" width="20.08984375" style="604" customWidth="1"/>
    <col min="11270" max="11270" width="12.7265625" style="604" customWidth="1"/>
    <col min="11271" max="11271" width="11.26953125" style="604" customWidth="1"/>
    <col min="11272" max="11272" width="3.08984375" style="604" customWidth="1"/>
    <col min="11273" max="11273" width="3.7265625" style="604" customWidth="1"/>
    <col min="11274" max="11274" width="2.453125" style="604" customWidth="1"/>
    <col min="11275" max="11520" width="9" style="604"/>
    <col min="11521" max="11521" width="1.26953125" style="604" customWidth="1"/>
    <col min="11522" max="11522" width="24.26953125" style="604" customWidth="1"/>
    <col min="11523" max="11523" width="4" style="604" customWidth="1"/>
    <col min="11524" max="11525" width="20.08984375" style="604" customWidth="1"/>
    <col min="11526" max="11526" width="12.7265625" style="604" customWidth="1"/>
    <col min="11527" max="11527" width="11.26953125" style="604" customWidth="1"/>
    <col min="11528" max="11528" width="3.08984375" style="604" customWidth="1"/>
    <col min="11529" max="11529" width="3.7265625" style="604" customWidth="1"/>
    <col min="11530" max="11530" width="2.453125" style="604" customWidth="1"/>
    <col min="11531" max="11776" width="9" style="604"/>
    <col min="11777" max="11777" width="1.26953125" style="604" customWidth="1"/>
    <col min="11778" max="11778" width="24.26953125" style="604" customWidth="1"/>
    <col min="11779" max="11779" width="4" style="604" customWidth="1"/>
    <col min="11780" max="11781" width="20.08984375" style="604" customWidth="1"/>
    <col min="11782" max="11782" width="12.7265625" style="604" customWidth="1"/>
    <col min="11783" max="11783" width="11.26953125" style="604" customWidth="1"/>
    <col min="11784" max="11784" width="3.08984375" style="604" customWidth="1"/>
    <col min="11785" max="11785" width="3.7265625" style="604" customWidth="1"/>
    <col min="11786" max="11786" width="2.453125" style="604" customWidth="1"/>
    <col min="11787" max="12032" width="9" style="604"/>
    <col min="12033" max="12033" width="1.26953125" style="604" customWidth="1"/>
    <col min="12034" max="12034" width="24.26953125" style="604" customWidth="1"/>
    <col min="12035" max="12035" width="4" style="604" customWidth="1"/>
    <col min="12036" max="12037" width="20.08984375" style="604" customWidth="1"/>
    <col min="12038" max="12038" width="12.7265625" style="604" customWidth="1"/>
    <col min="12039" max="12039" width="11.26953125" style="604" customWidth="1"/>
    <col min="12040" max="12040" width="3.08984375" style="604" customWidth="1"/>
    <col min="12041" max="12041" width="3.7265625" style="604" customWidth="1"/>
    <col min="12042" max="12042" width="2.453125" style="604" customWidth="1"/>
    <col min="12043" max="12288" width="9" style="604"/>
    <col min="12289" max="12289" width="1.26953125" style="604" customWidth="1"/>
    <col min="12290" max="12290" width="24.26953125" style="604" customWidth="1"/>
    <col min="12291" max="12291" width="4" style="604" customWidth="1"/>
    <col min="12292" max="12293" width="20.08984375" style="604" customWidth="1"/>
    <col min="12294" max="12294" width="12.7265625" style="604" customWidth="1"/>
    <col min="12295" max="12295" width="11.26953125" style="604" customWidth="1"/>
    <col min="12296" max="12296" width="3.08984375" style="604" customWidth="1"/>
    <col min="12297" max="12297" width="3.7265625" style="604" customWidth="1"/>
    <col min="12298" max="12298" width="2.453125" style="604" customWidth="1"/>
    <col min="12299" max="12544" width="9" style="604"/>
    <col min="12545" max="12545" width="1.26953125" style="604" customWidth="1"/>
    <col min="12546" max="12546" width="24.26953125" style="604" customWidth="1"/>
    <col min="12547" max="12547" width="4" style="604" customWidth="1"/>
    <col min="12548" max="12549" width="20.08984375" style="604" customWidth="1"/>
    <col min="12550" max="12550" width="12.7265625" style="604" customWidth="1"/>
    <col min="12551" max="12551" width="11.26953125" style="604" customWidth="1"/>
    <col min="12552" max="12552" width="3.08984375" style="604" customWidth="1"/>
    <col min="12553" max="12553" width="3.7265625" style="604" customWidth="1"/>
    <col min="12554" max="12554" width="2.453125" style="604" customWidth="1"/>
    <col min="12555" max="12800" width="9" style="604"/>
    <col min="12801" max="12801" width="1.26953125" style="604" customWidth="1"/>
    <col min="12802" max="12802" width="24.26953125" style="604" customWidth="1"/>
    <col min="12803" max="12803" width="4" style="604" customWidth="1"/>
    <col min="12804" max="12805" width="20.08984375" style="604" customWidth="1"/>
    <col min="12806" max="12806" width="12.7265625" style="604" customWidth="1"/>
    <col min="12807" max="12807" width="11.26953125" style="604" customWidth="1"/>
    <col min="12808" max="12808" width="3.08984375" style="604" customWidth="1"/>
    <col min="12809" max="12809" width="3.7265625" style="604" customWidth="1"/>
    <col min="12810" max="12810" width="2.453125" style="604" customWidth="1"/>
    <col min="12811" max="13056" width="9" style="604"/>
    <col min="13057" max="13057" width="1.26953125" style="604" customWidth="1"/>
    <col min="13058" max="13058" width="24.26953125" style="604" customWidth="1"/>
    <col min="13059" max="13059" width="4" style="604" customWidth="1"/>
    <col min="13060" max="13061" width="20.08984375" style="604" customWidth="1"/>
    <col min="13062" max="13062" width="12.7265625" style="604" customWidth="1"/>
    <col min="13063" max="13063" width="11.26953125" style="604" customWidth="1"/>
    <col min="13064" max="13064" width="3.08984375" style="604" customWidth="1"/>
    <col min="13065" max="13065" width="3.7265625" style="604" customWidth="1"/>
    <col min="13066" max="13066" width="2.453125" style="604" customWidth="1"/>
    <col min="13067" max="13312" width="9" style="604"/>
    <col min="13313" max="13313" width="1.26953125" style="604" customWidth="1"/>
    <col min="13314" max="13314" width="24.26953125" style="604" customWidth="1"/>
    <col min="13315" max="13315" width="4" style="604" customWidth="1"/>
    <col min="13316" max="13317" width="20.08984375" style="604" customWidth="1"/>
    <col min="13318" max="13318" width="12.7265625" style="604" customWidth="1"/>
    <col min="13319" max="13319" width="11.26953125" style="604" customWidth="1"/>
    <col min="13320" max="13320" width="3.08984375" style="604" customWidth="1"/>
    <col min="13321" max="13321" width="3.7265625" style="604" customWidth="1"/>
    <col min="13322" max="13322" width="2.453125" style="604" customWidth="1"/>
    <col min="13323" max="13568" width="9" style="604"/>
    <col min="13569" max="13569" width="1.26953125" style="604" customWidth="1"/>
    <col min="13570" max="13570" width="24.26953125" style="604" customWidth="1"/>
    <col min="13571" max="13571" width="4" style="604" customWidth="1"/>
    <col min="13572" max="13573" width="20.08984375" style="604" customWidth="1"/>
    <col min="13574" max="13574" width="12.7265625" style="604" customWidth="1"/>
    <col min="13575" max="13575" width="11.26953125" style="604" customWidth="1"/>
    <col min="13576" max="13576" width="3.08984375" style="604" customWidth="1"/>
    <col min="13577" max="13577" width="3.7265625" style="604" customWidth="1"/>
    <col min="13578" max="13578" width="2.453125" style="604" customWidth="1"/>
    <col min="13579" max="13824" width="9" style="604"/>
    <col min="13825" max="13825" width="1.26953125" style="604" customWidth="1"/>
    <col min="13826" max="13826" width="24.26953125" style="604" customWidth="1"/>
    <col min="13827" max="13827" width="4" style="604" customWidth="1"/>
    <col min="13828" max="13829" width="20.08984375" style="604" customWidth="1"/>
    <col min="13830" max="13830" width="12.7265625" style="604" customWidth="1"/>
    <col min="13831" max="13831" width="11.26953125" style="604" customWidth="1"/>
    <col min="13832" max="13832" width="3.08984375" style="604" customWidth="1"/>
    <col min="13833" max="13833" width="3.7265625" style="604" customWidth="1"/>
    <col min="13834" max="13834" width="2.453125" style="604" customWidth="1"/>
    <col min="13835" max="14080" width="9" style="604"/>
    <col min="14081" max="14081" width="1.26953125" style="604" customWidth="1"/>
    <col min="14082" max="14082" width="24.26953125" style="604" customWidth="1"/>
    <col min="14083" max="14083" width="4" style="604" customWidth="1"/>
    <col min="14084" max="14085" width="20.08984375" style="604" customWidth="1"/>
    <col min="14086" max="14086" width="12.7265625" style="604" customWidth="1"/>
    <col min="14087" max="14087" width="11.26953125" style="604" customWidth="1"/>
    <col min="14088" max="14088" width="3.08984375" style="604" customWidth="1"/>
    <col min="14089" max="14089" width="3.7265625" style="604" customWidth="1"/>
    <col min="14090" max="14090" width="2.453125" style="604" customWidth="1"/>
    <col min="14091" max="14336" width="9" style="604"/>
    <col min="14337" max="14337" width="1.26953125" style="604" customWidth="1"/>
    <col min="14338" max="14338" width="24.26953125" style="604" customWidth="1"/>
    <col min="14339" max="14339" width="4" style="604" customWidth="1"/>
    <col min="14340" max="14341" width="20.08984375" style="604" customWidth="1"/>
    <col min="14342" max="14342" width="12.7265625" style="604" customWidth="1"/>
    <col min="14343" max="14343" width="11.26953125" style="604" customWidth="1"/>
    <col min="14344" max="14344" width="3.08984375" style="604" customWidth="1"/>
    <col min="14345" max="14345" width="3.7265625" style="604" customWidth="1"/>
    <col min="14346" max="14346" width="2.453125" style="604" customWidth="1"/>
    <col min="14347" max="14592" width="9" style="604"/>
    <col min="14593" max="14593" width="1.26953125" style="604" customWidth="1"/>
    <col min="14594" max="14594" width="24.26953125" style="604" customWidth="1"/>
    <col min="14595" max="14595" width="4" style="604" customWidth="1"/>
    <col min="14596" max="14597" width="20.08984375" style="604" customWidth="1"/>
    <col min="14598" max="14598" width="12.7265625" style="604" customWidth="1"/>
    <col min="14599" max="14599" width="11.26953125" style="604" customWidth="1"/>
    <col min="14600" max="14600" width="3.08984375" style="604" customWidth="1"/>
    <col min="14601" max="14601" width="3.7265625" style="604" customWidth="1"/>
    <col min="14602" max="14602" width="2.453125" style="604" customWidth="1"/>
    <col min="14603" max="14848" width="9" style="604"/>
    <col min="14849" max="14849" width="1.26953125" style="604" customWidth="1"/>
    <col min="14850" max="14850" width="24.26953125" style="604" customWidth="1"/>
    <col min="14851" max="14851" width="4" style="604" customWidth="1"/>
    <col min="14852" max="14853" width="20.08984375" style="604" customWidth="1"/>
    <col min="14854" max="14854" width="12.7265625" style="604" customWidth="1"/>
    <col min="14855" max="14855" width="11.26953125" style="604" customWidth="1"/>
    <col min="14856" max="14856" width="3.08984375" style="604" customWidth="1"/>
    <col min="14857" max="14857" width="3.7265625" style="604" customWidth="1"/>
    <col min="14858" max="14858" width="2.453125" style="604" customWidth="1"/>
    <col min="14859" max="15104" width="9" style="604"/>
    <col min="15105" max="15105" width="1.26953125" style="604" customWidth="1"/>
    <col min="15106" max="15106" width="24.26953125" style="604" customWidth="1"/>
    <col min="15107" max="15107" width="4" style="604" customWidth="1"/>
    <col min="15108" max="15109" width="20.08984375" style="604" customWidth="1"/>
    <col min="15110" max="15110" width="12.7265625" style="604" customWidth="1"/>
    <col min="15111" max="15111" width="11.26953125" style="604" customWidth="1"/>
    <col min="15112" max="15112" width="3.08984375" style="604" customWidth="1"/>
    <col min="15113" max="15113" width="3.7265625" style="604" customWidth="1"/>
    <col min="15114" max="15114" width="2.453125" style="604" customWidth="1"/>
    <col min="15115" max="15360" width="9" style="604"/>
    <col min="15361" max="15361" width="1.26953125" style="604" customWidth="1"/>
    <col min="15362" max="15362" width="24.26953125" style="604" customWidth="1"/>
    <col min="15363" max="15363" width="4" style="604" customWidth="1"/>
    <col min="15364" max="15365" width="20.08984375" style="604" customWidth="1"/>
    <col min="15366" max="15366" width="12.7265625" style="604" customWidth="1"/>
    <col min="15367" max="15367" width="11.26953125" style="604" customWidth="1"/>
    <col min="15368" max="15368" width="3.08984375" style="604" customWidth="1"/>
    <col min="15369" max="15369" width="3.7265625" style="604" customWidth="1"/>
    <col min="15370" max="15370" width="2.453125" style="604" customWidth="1"/>
    <col min="15371" max="15616" width="9" style="604"/>
    <col min="15617" max="15617" width="1.26953125" style="604" customWidth="1"/>
    <col min="15618" max="15618" width="24.26953125" style="604" customWidth="1"/>
    <col min="15619" max="15619" width="4" style="604" customWidth="1"/>
    <col min="15620" max="15621" width="20.08984375" style="604" customWidth="1"/>
    <col min="15622" max="15622" width="12.7265625" style="604" customWidth="1"/>
    <col min="15623" max="15623" width="11.26953125" style="604" customWidth="1"/>
    <col min="15624" max="15624" width="3.08984375" style="604" customWidth="1"/>
    <col min="15625" max="15625" width="3.7265625" style="604" customWidth="1"/>
    <col min="15626" max="15626" width="2.453125" style="604" customWidth="1"/>
    <col min="15627" max="15872" width="9" style="604"/>
    <col min="15873" max="15873" width="1.26953125" style="604" customWidth="1"/>
    <col min="15874" max="15874" width="24.26953125" style="604" customWidth="1"/>
    <col min="15875" max="15875" width="4" style="604" customWidth="1"/>
    <col min="15876" max="15877" width="20.08984375" style="604" customWidth="1"/>
    <col min="15878" max="15878" width="12.7265625" style="604" customWidth="1"/>
    <col min="15879" max="15879" width="11.26953125" style="604" customWidth="1"/>
    <col min="15880" max="15880" width="3.08984375" style="604" customWidth="1"/>
    <col min="15881" max="15881" width="3.7265625" style="604" customWidth="1"/>
    <col min="15882" max="15882" width="2.453125" style="604" customWidth="1"/>
    <col min="15883" max="16128" width="9" style="604"/>
    <col min="16129" max="16129" width="1.26953125" style="604" customWidth="1"/>
    <col min="16130" max="16130" width="24.26953125" style="604" customWidth="1"/>
    <col min="16131" max="16131" width="4" style="604" customWidth="1"/>
    <col min="16132" max="16133" width="20.08984375" style="604" customWidth="1"/>
    <col min="16134" max="16134" width="12.7265625" style="604" customWidth="1"/>
    <col min="16135" max="16135" width="11.26953125" style="604" customWidth="1"/>
    <col min="16136" max="16136" width="3.08984375" style="604" customWidth="1"/>
    <col min="16137" max="16137" width="3.7265625" style="604" customWidth="1"/>
    <col min="16138" max="16138" width="2.453125" style="604" customWidth="1"/>
    <col min="16139" max="16384" width="9" style="604"/>
  </cols>
  <sheetData>
    <row r="1" spans="1:10" s="107" customFormat="1" ht="18" customHeight="1">
      <c r="A1" s="2157" t="s">
        <v>646</v>
      </c>
      <c r="B1" s="2157"/>
    </row>
    <row r="2" spans="1:10" ht="20.149999999999999" customHeight="1">
      <c r="B2" s="854" t="s">
        <v>1767</v>
      </c>
    </row>
    <row r="3" spans="1:10" ht="20.149999999999999" customHeight="1">
      <c r="A3" s="487"/>
      <c r="F3" s="2180" t="s">
        <v>517</v>
      </c>
      <c r="G3" s="4612"/>
      <c r="H3" s="4612"/>
    </row>
    <row r="4" spans="1:10" ht="20.149999999999999" customHeight="1">
      <c r="A4" s="487"/>
      <c r="F4" s="488"/>
    </row>
    <row r="5" spans="1:10" ht="20.149999999999999" customHeight="1">
      <c r="B5" s="2169" t="s">
        <v>1768</v>
      </c>
      <c r="C5" s="4613"/>
      <c r="D5" s="4613"/>
      <c r="E5" s="4613"/>
      <c r="F5" s="4613"/>
      <c r="G5" s="4613"/>
      <c r="H5" s="4613"/>
    </row>
    <row r="6" spans="1:10" ht="20.149999999999999" customHeight="1">
      <c r="A6" s="489"/>
      <c r="B6" s="855"/>
      <c r="C6" s="489"/>
      <c r="D6" s="489"/>
      <c r="E6" s="489"/>
      <c r="F6" s="489"/>
      <c r="G6" s="489"/>
      <c r="H6" s="489"/>
    </row>
    <row r="7" spans="1:10" ht="36" customHeight="1">
      <c r="A7" s="489"/>
      <c r="B7" s="490" t="s">
        <v>1312</v>
      </c>
      <c r="C7" s="2181"/>
      <c r="D7" s="2170"/>
      <c r="E7" s="2170"/>
      <c r="F7" s="2170"/>
      <c r="G7" s="2170"/>
      <c r="H7" s="2171"/>
    </row>
    <row r="8" spans="1:10" ht="36" customHeight="1">
      <c r="A8" s="489"/>
      <c r="B8" s="490" t="s">
        <v>1462</v>
      </c>
      <c r="C8" s="4664"/>
      <c r="D8" s="4664"/>
      <c r="E8" s="4664"/>
      <c r="F8" s="4664"/>
      <c r="G8" s="4664"/>
      <c r="H8" s="4664"/>
    </row>
    <row r="9" spans="1:10" ht="36.75" customHeight="1">
      <c r="B9" s="742" t="s">
        <v>1463</v>
      </c>
      <c r="C9" s="2182" t="s">
        <v>1691</v>
      </c>
      <c r="D9" s="2182"/>
      <c r="E9" s="2182"/>
      <c r="F9" s="2182"/>
      <c r="G9" s="2182"/>
      <c r="H9" s="2183"/>
    </row>
    <row r="10" spans="1:10" ht="81" customHeight="1">
      <c r="B10" s="856" t="s">
        <v>1769</v>
      </c>
      <c r="C10" s="2184" t="s">
        <v>478</v>
      </c>
      <c r="D10" s="4609"/>
      <c r="E10" s="4609"/>
      <c r="F10" s="4610"/>
      <c r="G10" s="4615" t="s">
        <v>64</v>
      </c>
      <c r="H10" s="4616"/>
    </row>
    <row r="11" spans="1:10" ht="238.5" customHeight="1">
      <c r="B11" s="857" t="s">
        <v>1770</v>
      </c>
      <c r="C11" s="2184" t="s">
        <v>1771</v>
      </c>
      <c r="D11" s="4609"/>
      <c r="E11" s="4609"/>
      <c r="F11" s="4610"/>
      <c r="G11" s="4615" t="s">
        <v>64</v>
      </c>
      <c r="H11" s="4616"/>
    </row>
    <row r="12" spans="1:10" ht="75" customHeight="1">
      <c r="B12" s="856" t="s">
        <v>1772</v>
      </c>
      <c r="C12" s="2184" t="s">
        <v>479</v>
      </c>
      <c r="D12" s="4609"/>
      <c r="E12" s="4609"/>
      <c r="F12" s="4610"/>
      <c r="G12" s="4615" t="s">
        <v>64</v>
      </c>
      <c r="H12" s="4616"/>
    </row>
    <row r="13" spans="1:10" ht="120.75" customHeight="1">
      <c r="B13" s="857" t="s">
        <v>1773</v>
      </c>
      <c r="C13" s="2184" t="s">
        <v>1774</v>
      </c>
      <c r="D13" s="4609"/>
      <c r="E13" s="4609"/>
      <c r="F13" s="4610"/>
      <c r="G13" s="4615" t="s">
        <v>64</v>
      </c>
      <c r="H13" s="4616"/>
    </row>
    <row r="14" spans="1:10" ht="15" customHeight="1"/>
    <row r="15" spans="1:10" ht="42" customHeight="1">
      <c r="B15" s="3386" t="s">
        <v>1775</v>
      </c>
      <c r="C15" s="3386"/>
      <c r="D15" s="3386"/>
      <c r="E15" s="3386"/>
      <c r="F15" s="3386"/>
      <c r="G15" s="3386"/>
      <c r="H15" s="3386"/>
      <c r="I15" s="603"/>
      <c r="J15" s="603"/>
    </row>
    <row r="16" spans="1:10" ht="20.149999999999999" customHeight="1">
      <c r="B16" s="509" t="s">
        <v>1776</v>
      </c>
      <c r="C16" s="485"/>
      <c r="D16" s="485"/>
      <c r="E16" s="485"/>
      <c r="F16" s="485"/>
      <c r="G16" s="485"/>
      <c r="H16" s="485"/>
      <c r="I16" s="603"/>
      <c r="J16" s="603"/>
    </row>
    <row r="17" spans="2:10" ht="20.149999999999999" customHeight="1">
      <c r="B17" s="509" t="s">
        <v>1777</v>
      </c>
      <c r="C17" s="485"/>
      <c r="D17" s="485"/>
      <c r="E17" s="485"/>
      <c r="F17" s="485"/>
      <c r="G17" s="485"/>
      <c r="H17" s="485"/>
      <c r="I17" s="603"/>
      <c r="J17" s="603"/>
    </row>
    <row r="18" spans="2:10">
      <c r="B18" s="858"/>
    </row>
  </sheetData>
  <mergeCells count="15">
    <mergeCell ref="B15:H15"/>
    <mergeCell ref="A1:B1"/>
    <mergeCell ref="C11:F11"/>
    <mergeCell ref="G11:H11"/>
    <mergeCell ref="C12:F12"/>
    <mergeCell ref="G12:H12"/>
    <mergeCell ref="C13:F13"/>
    <mergeCell ref="G13:H13"/>
    <mergeCell ref="F3:H3"/>
    <mergeCell ref="B5:H5"/>
    <mergeCell ref="C7:H7"/>
    <mergeCell ref="C8:H8"/>
    <mergeCell ref="C9:H9"/>
    <mergeCell ref="C10:F10"/>
    <mergeCell ref="G10:H10"/>
  </mergeCells>
  <phoneticPr fontId="7"/>
  <hyperlinks>
    <hyperlink ref="A1" location="'目次'!A1" display="目次" xr:uid="{00000000-0004-0000-5200-000000000000}"/>
  </hyperlinks>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I17"/>
  <sheetViews>
    <sheetView view="pageBreakPreview" zoomScaleNormal="100" zoomScaleSheetLayoutView="100" workbookViewId="0">
      <selection sqref="A1:B1"/>
    </sheetView>
  </sheetViews>
  <sheetFormatPr defaultRowHeight="13"/>
  <cols>
    <col min="1" max="1" width="1.453125" style="160" customWidth="1"/>
    <col min="2" max="2" width="26.6328125" style="160" customWidth="1"/>
    <col min="3" max="3" width="4" style="160" customWidth="1"/>
    <col min="4" max="6" width="20.08984375" style="160" customWidth="1"/>
    <col min="7" max="7" width="3.08984375" style="160" customWidth="1"/>
    <col min="8" max="8" width="1.26953125" style="160" customWidth="1"/>
    <col min="9" max="9" width="2.453125" style="160" customWidth="1"/>
    <col min="10" max="256" width="9" style="160"/>
    <col min="257" max="257" width="3.7265625" style="160" customWidth="1"/>
    <col min="258" max="258" width="24.26953125" style="160" customWidth="1"/>
    <col min="259" max="259" width="4" style="160" customWidth="1"/>
    <col min="260" max="262" width="20.08984375" style="160" customWidth="1"/>
    <col min="263" max="263" width="3.08984375" style="160" customWidth="1"/>
    <col min="264" max="264" width="3.7265625" style="160" customWidth="1"/>
    <col min="265" max="265" width="2.453125" style="160" customWidth="1"/>
    <col min="266" max="512" width="9" style="160"/>
    <col min="513" max="513" width="3.7265625" style="160" customWidth="1"/>
    <col min="514" max="514" width="24.26953125" style="160" customWidth="1"/>
    <col min="515" max="515" width="4" style="160" customWidth="1"/>
    <col min="516" max="518" width="20.08984375" style="160" customWidth="1"/>
    <col min="519" max="519" width="3.08984375" style="160" customWidth="1"/>
    <col min="520" max="520" width="3.7265625" style="160" customWidth="1"/>
    <col min="521" max="521" width="2.453125" style="160" customWidth="1"/>
    <col min="522" max="768" width="9" style="160"/>
    <col min="769" max="769" width="3.7265625" style="160" customWidth="1"/>
    <col min="770" max="770" width="24.26953125" style="160" customWidth="1"/>
    <col min="771" max="771" width="4" style="160" customWidth="1"/>
    <col min="772" max="774" width="20.08984375" style="160" customWidth="1"/>
    <col min="775" max="775" width="3.08984375" style="160" customWidth="1"/>
    <col min="776" max="776" width="3.7265625" style="160" customWidth="1"/>
    <col min="777" max="777" width="2.453125" style="160" customWidth="1"/>
    <col min="778" max="1024" width="9" style="160"/>
    <col min="1025" max="1025" width="3.7265625" style="160" customWidth="1"/>
    <col min="1026" max="1026" width="24.26953125" style="160" customWidth="1"/>
    <col min="1027" max="1027" width="4" style="160" customWidth="1"/>
    <col min="1028" max="1030" width="20.08984375" style="160" customWidth="1"/>
    <col min="1031" max="1031" width="3.08984375" style="160" customWidth="1"/>
    <col min="1032" max="1032" width="3.7265625" style="160" customWidth="1"/>
    <col min="1033" max="1033" width="2.453125" style="160" customWidth="1"/>
    <col min="1034" max="1280" width="9" style="160"/>
    <col min="1281" max="1281" width="3.7265625" style="160" customWidth="1"/>
    <col min="1282" max="1282" width="24.26953125" style="160" customWidth="1"/>
    <col min="1283" max="1283" width="4" style="160" customWidth="1"/>
    <col min="1284" max="1286" width="20.08984375" style="160" customWidth="1"/>
    <col min="1287" max="1287" width="3.08984375" style="160" customWidth="1"/>
    <col min="1288" max="1288" width="3.7265625" style="160" customWidth="1"/>
    <col min="1289" max="1289" width="2.453125" style="160" customWidth="1"/>
    <col min="1290" max="1536" width="9" style="160"/>
    <col min="1537" max="1537" width="3.7265625" style="160" customWidth="1"/>
    <col min="1538" max="1538" width="24.26953125" style="160" customWidth="1"/>
    <col min="1539" max="1539" width="4" style="160" customWidth="1"/>
    <col min="1540" max="1542" width="20.08984375" style="160" customWidth="1"/>
    <col min="1543" max="1543" width="3.08984375" style="160" customWidth="1"/>
    <col min="1544" max="1544" width="3.7265625" style="160" customWidth="1"/>
    <col min="1545" max="1545" width="2.453125" style="160" customWidth="1"/>
    <col min="1546" max="1792" width="9" style="160"/>
    <col min="1793" max="1793" width="3.7265625" style="160" customWidth="1"/>
    <col min="1794" max="1794" width="24.26953125" style="160" customWidth="1"/>
    <col min="1795" max="1795" width="4" style="160" customWidth="1"/>
    <col min="1796" max="1798" width="20.08984375" style="160" customWidth="1"/>
    <col min="1799" max="1799" width="3.08984375" style="160" customWidth="1"/>
    <col min="1800" max="1800" width="3.7265625" style="160" customWidth="1"/>
    <col min="1801" max="1801" width="2.453125" style="160" customWidth="1"/>
    <col min="1802" max="2048" width="9" style="160"/>
    <col min="2049" max="2049" width="3.7265625" style="160" customWidth="1"/>
    <col min="2050" max="2050" width="24.26953125" style="160" customWidth="1"/>
    <col min="2051" max="2051" width="4" style="160" customWidth="1"/>
    <col min="2052" max="2054" width="20.08984375" style="160" customWidth="1"/>
    <col min="2055" max="2055" width="3.08984375" style="160" customWidth="1"/>
    <col min="2056" max="2056" width="3.7265625" style="160" customWidth="1"/>
    <col min="2057" max="2057" width="2.453125" style="160" customWidth="1"/>
    <col min="2058" max="2304" width="9" style="160"/>
    <col min="2305" max="2305" width="3.7265625" style="160" customWidth="1"/>
    <col min="2306" max="2306" width="24.26953125" style="160" customWidth="1"/>
    <col min="2307" max="2307" width="4" style="160" customWidth="1"/>
    <col min="2308" max="2310" width="20.08984375" style="160" customWidth="1"/>
    <col min="2311" max="2311" width="3.08984375" style="160" customWidth="1"/>
    <col min="2312" max="2312" width="3.7265625" style="160" customWidth="1"/>
    <col min="2313" max="2313" width="2.453125" style="160" customWidth="1"/>
    <col min="2314" max="2560" width="9" style="160"/>
    <col min="2561" max="2561" width="3.7265625" style="160" customWidth="1"/>
    <col min="2562" max="2562" width="24.26953125" style="160" customWidth="1"/>
    <col min="2563" max="2563" width="4" style="160" customWidth="1"/>
    <col min="2564" max="2566" width="20.08984375" style="160" customWidth="1"/>
    <col min="2567" max="2567" width="3.08984375" style="160" customWidth="1"/>
    <col min="2568" max="2568" width="3.7265625" style="160" customWidth="1"/>
    <col min="2569" max="2569" width="2.453125" style="160" customWidth="1"/>
    <col min="2570" max="2816" width="9" style="160"/>
    <col min="2817" max="2817" width="3.7265625" style="160" customWidth="1"/>
    <col min="2818" max="2818" width="24.26953125" style="160" customWidth="1"/>
    <col min="2819" max="2819" width="4" style="160" customWidth="1"/>
    <col min="2820" max="2822" width="20.08984375" style="160" customWidth="1"/>
    <col min="2823" max="2823" width="3.08984375" style="160" customWidth="1"/>
    <col min="2824" max="2824" width="3.7265625" style="160" customWidth="1"/>
    <col min="2825" max="2825" width="2.453125" style="160" customWidth="1"/>
    <col min="2826" max="3072" width="9" style="160"/>
    <col min="3073" max="3073" width="3.7265625" style="160" customWidth="1"/>
    <col min="3074" max="3074" width="24.26953125" style="160" customWidth="1"/>
    <col min="3075" max="3075" width="4" style="160" customWidth="1"/>
    <col min="3076" max="3078" width="20.08984375" style="160" customWidth="1"/>
    <col min="3079" max="3079" width="3.08984375" style="160" customWidth="1"/>
    <col min="3080" max="3080" width="3.7265625" style="160" customWidth="1"/>
    <col min="3081" max="3081" width="2.453125" style="160" customWidth="1"/>
    <col min="3082" max="3328" width="9" style="160"/>
    <col min="3329" max="3329" width="3.7265625" style="160" customWidth="1"/>
    <col min="3330" max="3330" width="24.26953125" style="160" customWidth="1"/>
    <col min="3331" max="3331" width="4" style="160" customWidth="1"/>
    <col min="3332" max="3334" width="20.08984375" style="160" customWidth="1"/>
    <col min="3335" max="3335" width="3.08984375" style="160" customWidth="1"/>
    <col min="3336" max="3336" width="3.7265625" style="160" customWidth="1"/>
    <col min="3337" max="3337" width="2.453125" style="160" customWidth="1"/>
    <col min="3338" max="3584" width="9" style="160"/>
    <col min="3585" max="3585" width="3.7265625" style="160" customWidth="1"/>
    <col min="3586" max="3586" width="24.26953125" style="160" customWidth="1"/>
    <col min="3587" max="3587" width="4" style="160" customWidth="1"/>
    <col min="3588" max="3590" width="20.08984375" style="160" customWidth="1"/>
    <col min="3591" max="3591" width="3.08984375" style="160" customWidth="1"/>
    <col min="3592" max="3592" width="3.7265625" style="160" customWidth="1"/>
    <col min="3593" max="3593" width="2.453125" style="160" customWidth="1"/>
    <col min="3594" max="3840" width="9" style="160"/>
    <col min="3841" max="3841" width="3.7265625" style="160" customWidth="1"/>
    <col min="3842" max="3842" width="24.26953125" style="160" customWidth="1"/>
    <col min="3843" max="3843" width="4" style="160" customWidth="1"/>
    <col min="3844" max="3846" width="20.08984375" style="160" customWidth="1"/>
    <col min="3847" max="3847" width="3.08984375" style="160" customWidth="1"/>
    <col min="3848" max="3848" width="3.7265625" style="160" customWidth="1"/>
    <col min="3849" max="3849" width="2.453125" style="160" customWidth="1"/>
    <col min="3850" max="4096" width="9" style="160"/>
    <col min="4097" max="4097" width="3.7265625" style="160" customWidth="1"/>
    <col min="4098" max="4098" width="24.26953125" style="160" customWidth="1"/>
    <col min="4099" max="4099" width="4" style="160" customWidth="1"/>
    <col min="4100" max="4102" width="20.08984375" style="160" customWidth="1"/>
    <col min="4103" max="4103" width="3.08984375" style="160" customWidth="1"/>
    <col min="4104" max="4104" width="3.7265625" style="160" customWidth="1"/>
    <col min="4105" max="4105" width="2.453125" style="160" customWidth="1"/>
    <col min="4106" max="4352" width="9" style="160"/>
    <col min="4353" max="4353" width="3.7265625" style="160" customWidth="1"/>
    <col min="4354" max="4354" width="24.26953125" style="160" customWidth="1"/>
    <col min="4355" max="4355" width="4" style="160" customWidth="1"/>
    <col min="4356" max="4358" width="20.08984375" style="160" customWidth="1"/>
    <col min="4359" max="4359" width="3.08984375" style="160" customWidth="1"/>
    <col min="4360" max="4360" width="3.7265625" style="160" customWidth="1"/>
    <col min="4361" max="4361" width="2.453125" style="160" customWidth="1"/>
    <col min="4362" max="4608" width="9" style="160"/>
    <col min="4609" max="4609" width="3.7265625" style="160" customWidth="1"/>
    <col min="4610" max="4610" width="24.26953125" style="160" customWidth="1"/>
    <col min="4611" max="4611" width="4" style="160" customWidth="1"/>
    <col min="4612" max="4614" width="20.08984375" style="160" customWidth="1"/>
    <col min="4615" max="4615" width="3.08984375" style="160" customWidth="1"/>
    <col min="4616" max="4616" width="3.7265625" style="160" customWidth="1"/>
    <col min="4617" max="4617" width="2.453125" style="160" customWidth="1"/>
    <col min="4618" max="4864" width="9" style="160"/>
    <col min="4865" max="4865" width="3.7265625" style="160" customWidth="1"/>
    <col min="4866" max="4866" width="24.26953125" style="160" customWidth="1"/>
    <col min="4867" max="4867" width="4" style="160" customWidth="1"/>
    <col min="4868" max="4870" width="20.08984375" style="160" customWidth="1"/>
    <col min="4871" max="4871" width="3.08984375" style="160" customWidth="1"/>
    <col min="4872" max="4872" width="3.7265625" style="160" customWidth="1"/>
    <col min="4873" max="4873" width="2.453125" style="160" customWidth="1"/>
    <col min="4874" max="5120" width="9" style="160"/>
    <col min="5121" max="5121" width="3.7265625" style="160" customWidth="1"/>
    <col min="5122" max="5122" width="24.26953125" style="160" customWidth="1"/>
    <col min="5123" max="5123" width="4" style="160" customWidth="1"/>
    <col min="5124" max="5126" width="20.08984375" style="160" customWidth="1"/>
    <col min="5127" max="5127" width="3.08984375" style="160" customWidth="1"/>
    <col min="5128" max="5128" width="3.7265625" style="160" customWidth="1"/>
    <col min="5129" max="5129" width="2.453125" style="160" customWidth="1"/>
    <col min="5130" max="5376" width="9" style="160"/>
    <col min="5377" max="5377" width="3.7265625" style="160" customWidth="1"/>
    <col min="5378" max="5378" width="24.26953125" style="160" customWidth="1"/>
    <col min="5379" max="5379" width="4" style="160" customWidth="1"/>
    <col min="5380" max="5382" width="20.08984375" style="160" customWidth="1"/>
    <col min="5383" max="5383" width="3.08984375" style="160" customWidth="1"/>
    <col min="5384" max="5384" width="3.7265625" style="160" customWidth="1"/>
    <col min="5385" max="5385" width="2.453125" style="160" customWidth="1"/>
    <col min="5386" max="5632" width="9" style="160"/>
    <col min="5633" max="5633" width="3.7265625" style="160" customWidth="1"/>
    <col min="5634" max="5634" width="24.26953125" style="160" customWidth="1"/>
    <col min="5635" max="5635" width="4" style="160" customWidth="1"/>
    <col min="5636" max="5638" width="20.08984375" style="160" customWidth="1"/>
    <col min="5639" max="5639" width="3.08984375" style="160" customWidth="1"/>
    <col min="5640" max="5640" width="3.7265625" style="160" customWidth="1"/>
    <col min="5641" max="5641" width="2.453125" style="160" customWidth="1"/>
    <col min="5642" max="5888" width="9" style="160"/>
    <col min="5889" max="5889" width="3.7265625" style="160" customWidth="1"/>
    <col min="5890" max="5890" width="24.26953125" style="160" customWidth="1"/>
    <col min="5891" max="5891" width="4" style="160" customWidth="1"/>
    <col min="5892" max="5894" width="20.08984375" style="160" customWidth="1"/>
    <col min="5895" max="5895" width="3.08984375" style="160" customWidth="1"/>
    <col min="5896" max="5896" width="3.7265625" style="160" customWidth="1"/>
    <col min="5897" max="5897" width="2.453125" style="160" customWidth="1"/>
    <col min="5898" max="6144" width="9" style="160"/>
    <col min="6145" max="6145" width="3.7265625" style="160" customWidth="1"/>
    <col min="6146" max="6146" width="24.26953125" style="160" customWidth="1"/>
    <col min="6147" max="6147" width="4" style="160" customWidth="1"/>
    <col min="6148" max="6150" width="20.08984375" style="160" customWidth="1"/>
    <col min="6151" max="6151" width="3.08984375" style="160" customWidth="1"/>
    <col min="6152" max="6152" width="3.7265625" style="160" customWidth="1"/>
    <col min="6153" max="6153" width="2.453125" style="160" customWidth="1"/>
    <col min="6154" max="6400" width="9" style="160"/>
    <col min="6401" max="6401" width="3.7265625" style="160" customWidth="1"/>
    <col min="6402" max="6402" width="24.26953125" style="160" customWidth="1"/>
    <col min="6403" max="6403" width="4" style="160" customWidth="1"/>
    <col min="6404" max="6406" width="20.08984375" style="160" customWidth="1"/>
    <col min="6407" max="6407" width="3.08984375" style="160" customWidth="1"/>
    <col min="6408" max="6408" width="3.7265625" style="160" customWidth="1"/>
    <col min="6409" max="6409" width="2.453125" style="160" customWidth="1"/>
    <col min="6410" max="6656" width="9" style="160"/>
    <col min="6657" max="6657" width="3.7265625" style="160" customWidth="1"/>
    <col min="6658" max="6658" width="24.26953125" style="160" customWidth="1"/>
    <col min="6659" max="6659" width="4" style="160" customWidth="1"/>
    <col min="6660" max="6662" width="20.08984375" style="160" customWidth="1"/>
    <col min="6663" max="6663" width="3.08984375" style="160" customWidth="1"/>
    <col min="6664" max="6664" width="3.7265625" style="160" customWidth="1"/>
    <col min="6665" max="6665" width="2.453125" style="160" customWidth="1"/>
    <col min="6666" max="6912" width="9" style="160"/>
    <col min="6913" max="6913" width="3.7265625" style="160" customWidth="1"/>
    <col min="6914" max="6914" width="24.26953125" style="160" customWidth="1"/>
    <col min="6915" max="6915" width="4" style="160" customWidth="1"/>
    <col min="6916" max="6918" width="20.08984375" style="160" customWidth="1"/>
    <col min="6919" max="6919" width="3.08984375" style="160" customWidth="1"/>
    <col min="6920" max="6920" width="3.7265625" style="160" customWidth="1"/>
    <col min="6921" max="6921" width="2.453125" style="160" customWidth="1"/>
    <col min="6922" max="7168" width="9" style="160"/>
    <col min="7169" max="7169" width="3.7265625" style="160" customWidth="1"/>
    <col min="7170" max="7170" width="24.26953125" style="160" customWidth="1"/>
    <col min="7171" max="7171" width="4" style="160" customWidth="1"/>
    <col min="7172" max="7174" width="20.08984375" style="160" customWidth="1"/>
    <col min="7175" max="7175" width="3.08984375" style="160" customWidth="1"/>
    <col min="7176" max="7176" width="3.7265625" style="160" customWidth="1"/>
    <col min="7177" max="7177" width="2.453125" style="160" customWidth="1"/>
    <col min="7178" max="7424" width="9" style="160"/>
    <col min="7425" max="7425" width="3.7265625" style="160" customWidth="1"/>
    <col min="7426" max="7426" width="24.26953125" style="160" customWidth="1"/>
    <col min="7427" max="7427" width="4" style="160" customWidth="1"/>
    <col min="7428" max="7430" width="20.08984375" style="160" customWidth="1"/>
    <col min="7431" max="7431" width="3.08984375" style="160" customWidth="1"/>
    <col min="7432" max="7432" width="3.7265625" style="160" customWidth="1"/>
    <col min="7433" max="7433" width="2.453125" style="160" customWidth="1"/>
    <col min="7434" max="7680" width="9" style="160"/>
    <col min="7681" max="7681" width="3.7265625" style="160" customWidth="1"/>
    <col min="7682" max="7682" width="24.26953125" style="160" customWidth="1"/>
    <col min="7683" max="7683" width="4" style="160" customWidth="1"/>
    <col min="7684" max="7686" width="20.08984375" style="160" customWidth="1"/>
    <col min="7687" max="7687" width="3.08984375" style="160" customWidth="1"/>
    <col min="7688" max="7688" width="3.7265625" style="160" customWidth="1"/>
    <col min="7689" max="7689" width="2.453125" style="160" customWidth="1"/>
    <col min="7690" max="7936" width="9" style="160"/>
    <col min="7937" max="7937" width="3.7265625" style="160" customWidth="1"/>
    <col min="7938" max="7938" width="24.26953125" style="160" customWidth="1"/>
    <col min="7939" max="7939" width="4" style="160" customWidth="1"/>
    <col min="7940" max="7942" width="20.08984375" style="160" customWidth="1"/>
    <col min="7943" max="7943" width="3.08984375" style="160" customWidth="1"/>
    <col min="7944" max="7944" width="3.7265625" style="160" customWidth="1"/>
    <col min="7945" max="7945" width="2.453125" style="160" customWidth="1"/>
    <col min="7946" max="8192" width="9" style="160"/>
    <col min="8193" max="8193" width="3.7265625" style="160" customWidth="1"/>
    <col min="8194" max="8194" width="24.26953125" style="160" customWidth="1"/>
    <col min="8195" max="8195" width="4" style="160" customWidth="1"/>
    <col min="8196" max="8198" width="20.08984375" style="160" customWidth="1"/>
    <col min="8199" max="8199" width="3.08984375" style="160" customWidth="1"/>
    <col min="8200" max="8200" width="3.7265625" style="160" customWidth="1"/>
    <col min="8201" max="8201" width="2.453125" style="160" customWidth="1"/>
    <col min="8202" max="8448" width="9" style="160"/>
    <col min="8449" max="8449" width="3.7265625" style="160" customWidth="1"/>
    <col min="8450" max="8450" width="24.26953125" style="160" customWidth="1"/>
    <col min="8451" max="8451" width="4" style="160" customWidth="1"/>
    <col min="8452" max="8454" width="20.08984375" style="160" customWidth="1"/>
    <col min="8455" max="8455" width="3.08984375" style="160" customWidth="1"/>
    <col min="8456" max="8456" width="3.7265625" style="160" customWidth="1"/>
    <col min="8457" max="8457" width="2.453125" style="160" customWidth="1"/>
    <col min="8458" max="8704" width="9" style="160"/>
    <col min="8705" max="8705" width="3.7265625" style="160" customWidth="1"/>
    <col min="8706" max="8706" width="24.26953125" style="160" customWidth="1"/>
    <col min="8707" max="8707" width="4" style="160" customWidth="1"/>
    <col min="8708" max="8710" width="20.08984375" style="160" customWidth="1"/>
    <col min="8711" max="8711" width="3.08984375" style="160" customWidth="1"/>
    <col min="8712" max="8712" width="3.7265625" style="160" customWidth="1"/>
    <col min="8713" max="8713" width="2.453125" style="160" customWidth="1"/>
    <col min="8714" max="8960" width="9" style="160"/>
    <col min="8961" max="8961" width="3.7265625" style="160" customWidth="1"/>
    <col min="8962" max="8962" width="24.26953125" style="160" customWidth="1"/>
    <col min="8963" max="8963" width="4" style="160" customWidth="1"/>
    <col min="8964" max="8966" width="20.08984375" style="160" customWidth="1"/>
    <col min="8967" max="8967" width="3.08984375" style="160" customWidth="1"/>
    <col min="8968" max="8968" width="3.7265625" style="160" customWidth="1"/>
    <col min="8969" max="8969" width="2.453125" style="160" customWidth="1"/>
    <col min="8970" max="9216" width="9" style="160"/>
    <col min="9217" max="9217" width="3.7265625" style="160" customWidth="1"/>
    <col min="9218" max="9218" width="24.26953125" style="160" customWidth="1"/>
    <col min="9219" max="9219" width="4" style="160" customWidth="1"/>
    <col min="9220" max="9222" width="20.08984375" style="160" customWidth="1"/>
    <col min="9223" max="9223" width="3.08984375" style="160" customWidth="1"/>
    <col min="9224" max="9224" width="3.7265625" style="160" customWidth="1"/>
    <col min="9225" max="9225" width="2.453125" style="160" customWidth="1"/>
    <col min="9226" max="9472" width="9" style="160"/>
    <col min="9473" max="9473" width="3.7265625" style="160" customWidth="1"/>
    <col min="9474" max="9474" width="24.26953125" style="160" customWidth="1"/>
    <col min="9475" max="9475" width="4" style="160" customWidth="1"/>
    <col min="9476" max="9478" width="20.08984375" style="160" customWidth="1"/>
    <col min="9479" max="9479" width="3.08984375" style="160" customWidth="1"/>
    <col min="9480" max="9480" width="3.7265625" style="160" customWidth="1"/>
    <col min="9481" max="9481" width="2.453125" style="160" customWidth="1"/>
    <col min="9482" max="9728" width="9" style="160"/>
    <col min="9729" max="9729" width="3.7265625" style="160" customWidth="1"/>
    <col min="9730" max="9730" width="24.26953125" style="160" customWidth="1"/>
    <col min="9731" max="9731" width="4" style="160" customWidth="1"/>
    <col min="9732" max="9734" width="20.08984375" style="160" customWidth="1"/>
    <col min="9735" max="9735" width="3.08984375" style="160" customWidth="1"/>
    <col min="9736" max="9736" width="3.7265625" style="160" customWidth="1"/>
    <col min="9737" max="9737" width="2.453125" style="160" customWidth="1"/>
    <col min="9738" max="9984" width="9" style="160"/>
    <col min="9985" max="9985" width="3.7265625" style="160" customWidth="1"/>
    <col min="9986" max="9986" width="24.26953125" style="160" customWidth="1"/>
    <col min="9987" max="9987" width="4" style="160" customWidth="1"/>
    <col min="9988" max="9990" width="20.08984375" style="160" customWidth="1"/>
    <col min="9991" max="9991" width="3.08984375" style="160" customWidth="1"/>
    <col min="9992" max="9992" width="3.7265625" style="160" customWidth="1"/>
    <col min="9993" max="9993" width="2.453125" style="160" customWidth="1"/>
    <col min="9994" max="10240" width="9" style="160"/>
    <col min="10241" max="10241" width="3.7265625" style="160" customWidth="1"/>
    <col min="10242" max="10242" width="24.26953125" style="160" customWidth="1"/>
    <col min="10243" max="10243" width="4" style="160" customWidth="1"/>
    <col min="10244" max="10246" width="20.08984375" style="160" customWidth="1"/>
    <col min="10247" max="10247" width="3.08984375" style="160" customWidth="1"/>
    <col min="10248" max="10248" width="3.7265625" style="160" customWidth="1"/>
    <col min="10249" max="10249" width="2.453125" style="160" customWidth="1"/>
    <col min="10250" max="10496" width="9" style="160"/>
    <col min="10497" max="10497" width="3.7265625" style="160" customWidth="1"/>
    <col min="10498" max="10498" width="24.26953125" style="160" customWidth="1"/>
    <col min="10499" max="10499" width="4" style="160" customWidth="1"/>
    <col min="10500" max="10502" width="20.08984375" style="160" customWidth="1"/>
    <col min="10503" max="10503" width="3.08984375" style="160" customWidth="1"/>
    <col min="10504" max="10504" width="3.7265625" style="160" customWidth="1"/>
    <col min="10505" max="10505" width="2.453125" style="160" customWidth="1"/>
    <col min="10506" max="10752" width="9" style="160"/>
    <col min="10753" max="10753" width="3.7265625" style="160" customWidth="1"/>
    <col min="10754" max="10754" width="24.26953125" style="160" customWidth="1"/>
    <col min="10755" max="10755" width="4" style="160" customWidth="1"/>
    <col min="10756" max="10758" width="20.08984375" style="160" customWidth="1"/>
    <col min="10759" max="10759" width="3.08984375" style="160" customWidth="1"/>
    <col min="10760" max="10760" width="3.7265625" style="160" customWidth="1"/>
    <col min="10761" max="10761" width="2.453125" style="160" customWidth="1"/>
    <col min="10762" max="11008" width="9" style="160"/>
    <col min="11009" max="11009" width="3.7265625" style="160" customWidth="1"/>
    <col min="11010" max="11010" width="24.26953125" style="160" customWidth="1"/>
    <col min="11011" max="11011" width="4" style="160" customWidth="1"/>
    <col min="11012" max="11014" width="20.08984375" style="160" customWidth="1"/>
    <col min="11015" max="11015" width="3.08984375" style="160" customWidth="1"/>
    <col min="11016" max="11016" width="3.7265625" style="160" customWidth="1"/>
    <col min="11017" max="11017" width="2.453125" style="160" customWidth="1"/>
    <col min="11018" max="11264" width="9" style="160"/>
    <col min="11265" max="11265" width="3.7265625" style="160" customWidth="1"/>
    <col min="11266" max="11266" width="24.26953125" style="160" customWidth="1"/>
    <col min="11267" max="11267" width="4" style="160" customWidth="1"/>
    <col min="11268" max="11270" width="20.08984375" style="160" customWidth="1"/>
    <col min="11271" max="11271" width="3.08984375" style="160" customWidth="1"/>
    <col min="11272" max="11272" width="3.7265625" style="160" customWidth="1"/>
    <col min="11273" max="11273" width="2.453125" style="160" customWidth="1"/>
    <col min="11274" max="11520" width="9" style="160"/>
    <col min="11521" max="11521" width="3.7265625" style="160" customWidth="1"/>
    <col min="11522" max="11522" width="24.26953125" style="160" customWidth="1"/>
    <col min="11523" max="11523" width="4" style="160" customWidth="1"/>
    <col min="11524" max="11526" width="20.08984375" style="160" customWidth="1"/>
    <col min="11527" max="11527" width="3.08984375" style="160" customWidth="1"/>
    <col min="11528" max="11528" width="3.7265625" style="160" customWidth="1"/>
    <col min="11529" max="11529" width="2.453125" style="160" customWidth="1"/>
    <col min="11530" max="11776" width="9" style="160"/>
    <col min="11777" max="11777" width="3.7265625" style="160" customWidth="1"/>
    <col min="11778" max="11778" width="24.26953125" style="160" customWidth="1"/>
    <col min="11779" max="11779" width="4" style="160" customWidth="1"/>
    <col min="11780" max="11782" width="20.08984375" style="160" customWidth="1"/>
    <col min="11783" max="11783" width="3.08984375" style="160" customWidth="1"/>
    <col min="11784" max="11784" width="3.7265625" style="160" customWidth="1"/>
    <col min="11785" max="11785" width="2.453125" style="160" customWidth="1"/>
    <col min="11786" max="12032" width="9" style="160"/>
    <col min="12033" max="12033" width="3.7265625" style="160" customWidth="1"/>
    <col min="12034" max="12034" width="24.26953125" style="160" customWidth="1"/>
    <col min="12035" max="12035" width="4" style="160" customWidth="1"/>
    <col min="12036" max="12038" width="20.08984375" style="160" customWidth="1"/>
    <col min="12039" max="12039" width="3.08984375" style="160" customWidth="1"/>
    <col min="12040" max="12040" width="3.7265625" style="160" customWidth="1"/>
    <col min="12041" max="12041" width="2.453125" style="160" customWidth="1"/>
    <col min="12042" max="12288" width="9" style="160"/>
    <col min="12289" max="12289" width="3.7265625" style="160" customWidth="1"/>
    <col min="12290" max="12290" width="24.26953125" style="160" customWidth="1"/>
    <col min="12291" max="12291" width="4" style="160" customWidth="1"/>
    <col min="12292" max="12294" width="20.08984375" style="160" customWidth="1"/>
    <col min="12295" max="12295" width="3.08984375" style="160" customWidth="1"/>
    <col min="12296" max="12296" width="3.7265625" style="160" customWidth="1"/>
    <col min="12297" max="12297" width="2.453125" style="160" customWidth="1"/>
    <col min="12298" max="12544" width="9" style="160"/>
    <col min="12545" max="12545" width="3.7265625" style="160" customWidth="1"/>
    <col min="12546" max="12546" width="24.26953125" style="160" customWidth="1"/>
    <col min="12547" max="12547" width="4" style="160" customWidth="1"/>
    <col min="12548" max="12550" width="20.08984375" style="160" customWidth="1"/>
    <col min="12551" max="12551" width="3.08984375" style="160" customWidth="1"/>
    <col min="12552" max="12552" width="3.7265625" style="160" customWidth="1"/>
    <col min="12553" max="12553" width="2.453125" style="160" customWidth="1"/>
    <col min="12554" max="12800" width="9" style="160"/>
    <col min="12801" max="12801" width="3.7265625" style="160" customWidth="1"/>
    <col min="12802" max="12802" width="24.26953125" style="160" customWidth="1"/>
    <col min="12803" max="12803" width="4" style="160" customWidth="1"/>
    <col min="12804" max="12806" width="20.08984375" style="160" customWidth="1"/>
    <col min="12807" max="12807" width="3.08984375" style="160" customWidth="1"/>
    <col min="12808" max="12808" width="3.7265625" style="160" customWidth="1"/>
    <col min="12809" max="12809" width="2.453125" style="160" customWidth="1"/>
    <col min="12810" max="13056" width="9" style="160"/>
    <col min="13057" max="13057" width="3.7265625" style="160" customWidth="1"/>
    <col min="13058" max="13058" width="24.26953125" style="160" customWidth="1"/>
    <col min="13059" max="13059" width="4" style="160" customWidth="1"/>
    <col min="13060" max="13062" width="20.08984375" style="160" customWidth="1"/>
    <col min="13063" max="13063" width="3.08984375" style="160" customWidth="1"/>
    <col min="13064" max="13064" width="3.7265625" style="160" customWidth="1"/>
    <col min="13065" max="13065" width="2.453125" style="160" customWidth="1"/>
    <col min="13066" max="13312" width="9" style="160"/>
    <col min="13313" max="13313" width="3.7265625" style="160" customWidth="1"/>
    <col min="13314" max="13314" width="24.26953125" style="160" customWidth="1"/>
    <col min="13315" max="13315" width="4" style="160" customWidth="1"/>
    <col min="13316" max="13318" width="20.08984375" style="160" customWidth="1"/>
    <col min="13319" max="13319" width="3.08984375" style="160" customWidth="1"/>
    <col min="13320" max="13320" width="3.7265625" style="160" customWidth="1"/>
    <col min="13321" max="13321" width="2.453125" style="160" customWidth="1"/>
    <col min="13322" max="13568" width="9" style="160"/>
    <col min="13569" max="13569" width="3.7265625" style="160" customWidth="1"/>
    <col min="13570" max="13570" width="24.26953125" style="160" customWidth="1"/>
    <col min="13571" max="13571" width="4" style="160" customWidth="1"/>
    <col min="13572" max="13574" width="20.08984375" style="160" customWidth="1"/>
    <col min="13575" max="13575" width="3.08984375" style="160" customWidth="1"/>
    <col min="13576" max="13576" width="3.7265625" style="160" customWidth="1"/>
    <col min="13577" max="13577" width="2.453125" style="160" customWidth="1"/>
    <col min="13578" max="13824" width="9" style="160"/>
    <col min="13825" max="13825" width="3.7265625" style="160" customWidth="1"/>
    <col min="13826" max="13826" width="24.26953125" style="160" customWidth="1"/>
    <col min="13827" max="13827" width="4" style="160" customWidth="1"/>
    <col min="13828" max="13830" width="20.08984375" style="160" customWidth="1"/>
    <col min="13831" max="13831" width="3.08984375" style="160" customWidth="1"/>
    <col min="13832" max="13832" width="3.7265625" style="160" customWidth="1"/>
    <col min="13833" max="13833" width="2.453125" style="160" customWidth="1"/>
    <col min="13834" max="14080" width="9" style="160"/>
    <col min="14081" max="14081" width="3.7265625" style="160" customWidth="1"/>
    <col min="14082" max="14082" width="24.26953125" style="160" customWidth="1"/>
    <col min="14083" max="14083" width="4" style="160" customWidth="1"/>
    <col min="14084" max="14086" width="20.08984375" style="160" customWidth="1"/>
    <col min="14087" max="14087" width="3.08984375" style="160" customWidth="1"/>
    <col min="14088" max="14088" width="3.7265625" style="160" customWidth="1"/>
    <col min="14089" max="14089" width="2.453125" style="160" customWidth="1"/>
    <col min="14090" max="14336" width="9" style="160"/>
    <col min="14337" max="14337" width="3.7265625" style="160" customWidth="1"/>
    <col min="14338" max="14338" width="24.26953125" style="160" customWidth="1"/>
    <col min="14339" max="14339" width="4" style="160" customWidth="1"/>
    <col min="14340" max="14342" width="20.08984375" style="160" customWidth="1"/>
    <col min="14343" max="14343" width="3.08984375" style="160" customWidth="1"/>
    <col min="14344" max="14344" width="3.7265625" style="160" customWidth="1"/>
    <col min="14345" max="14345" width="2.453125" style="160" customWidth="1"/>
    <col min="14346" max="14592" width="9" style="160"/>
    <col min="14593" max="14593" width="3.7265625" style="160" customWidth="1"/>
    <col min="14594" max="14594" width="24.26953125" style="160" customWidth="1"/>
    <col min="14595" max="14595" width="4" style="160" customWidth="1"/>
    <col min="14596" max="14598" width="20.08984375" style="160" customWidth="1"/>
    <col min="14599" max="14599" width="3.08984375" style="160" customWidth="1"/>
    <col min="14600" max="14600" width="3.7265625" style="160" customWidth="1"/>
    <col min="14601" max="14601" width="2.453125" style="160" customWidth="1"/>
    <col min="14602" max="14848" width="9" style="160"/>
    <col min="14849" max="14849" width="3.7265625" style="160" customWidth="1"/>
    <col min="14850" max="14850" width="24.26953125" style="160" customWidth="1"/>
    <col min="14851" max="14851" width="4" style="160" customWidth="1"/>
    <col min="14852" max="14854" width="20.08984375" style="160" customWidth="1"/>
    <col min="14855" max="14855" width="3.08984375" style="160" customWidth="1"/>
    <col min="14856" max="14856" width="3.7265625" style="160" customWidth="1"/>
    <col min="14857" max="14857" width="2.453125" style="160" customWidth="1"/>
    <col min="14858" max="15104" width="9" style="160"/>
    <col min="15105" max="15105" width="3.7265625" style="160" customWidth="1"/>
    <col min="15106" max="15106" width="24.26953125" style="160" customWidth="1"/>
    <col min="15107" max="15107" width="4" style="160" customWidth="1"/>
    <col min="15108" max="15110" width="20.08984375" style="160" customWidth="1"/>
    <col min="15111" max="15111" width="3.08984375" style="160" customWidth="1"/>
    <col min="15112" max="15112" width="3.7265625" style="160" customWidth="1"/>
    <col min="15113" max="15113" width="2.453125" style="160" customWidth="1"/>
    <col min="15114" max="15360" width="9" style="160"/>
    <col min="15361" max="15361" width="3.7265625" style="160" customWidth="1"/>
    <col min="15362" max="15362" width="24.26953125" style="160" customWidth="1"/>
    <col min="15363" max="15363" width="4" style="160" customWidth="1"/>
    <col min="15364" max="15366" width="20.08984375" style="160" customWidth="1"/>
    <col min="15367" max="15367" width="3.08984375" style="160" customWidth="1"/>
    <col min="15368" max="15368" width="3.7265625" style="160" customWidth="1"/>
    <col min="15369" max="15369" width="2.453125" style="160" customWidth="1"/>
    <col min="15370" max="15616" width="9" style="160"/>
    <col min="15617" max="15617" width="3.7265625" style="160" customWidth="1"/>
    <col min="15618" max="15618" width="24.26953125" style="160" customWidth="1"/>
    <col min="15619" max="15619" width="4" style="160" customWidth="1"/>
    <col min="15620" max="15622" width="20.08984375" style="160" customWidth="1"/>
    <col min="15623" max="15623" width="3.08984375" style="160" customWidth="1"/>
    <col min="15624" max="15624" width="3.7265625" style="160" customWidth="1"/>
    <col min="15625" max="15625" width="2.453125" style="160" customWidth="1"/>
    <col min="15626" max="15872" width="9" style="160"/>
    <col min="15873" max="15873" width="3.7265625" style="160" customWidth="1"/>
    <col min="15874" max="15874" width="24.26953125" style="160" customWidth="1"/>
    <col min="15875" max="15875" width="4" style="160" customWidth="1"/>
    <col min="15876" max="15878" width="20.08984375" style="160" customWidth="1"/>
    <col min="15879" max="15879" width="3.08984375" style="160" customWidth="1"/>
    <col min="15880" max="15880" width="3.7265625" style="160" customWidth="1"/>
    <col min="15881" max="15881" width="2.453125" style="160" customWidth="1"/>
    <col min="15882" max="16128" width="9" style="160"/>
    <col min="16129" max="16129" width="3.7265625" style="160" customWidth="1"/>
    <col min="16130" max="16130" width="24.26953125" style="160" customWidth="1"/>
    <col min="16131" max="16131" width="4" style="160" customWidth="1"/>
    <col min="16132" max="16134" width="20.08984375" style="160" customWidth="1"/>
    <col min="16135" max="16135" width="3.08984375" style="160" customWidth="1"/>
    <col min="16136" max="16136" width="3.7265625" style="160" customWidth="1"/>
    <col min="16137" max="16137" width="2.453125" style="160" customWidth="1"/>
    <col min="16138" max="16384" width="9" style="160"/>
  </cols>
  <sheetData>
    <row r="1" spans="1:9" s="1" customFormat="1" ht="18" customHeight="1">
      <c r="A1" s="2157" t="s">
        <v>646</v>
      </c>
      <c r="B1" s="2157"/>
    </row>
    <row r="2" spans="1:9" ht="20.149999999999999" customHeight="1">
      <c r="A2" s="487"/>
      <c r="B2" s="194" t="s">
        <v>1498</v>
      </c>
      <c r="C2" s="604"/>
      <c r="D2" s="604"/>
      <c r="E2" s="604"/>
      <c r="F2" s="604"/>
      <c r="G2" s="604"/>
      <c r="H2" s="604"/>
    </row>
    <row r="3" spans="1:9" ht="20.149999999999999" customHeight="1">
      <c r="A3" s="487"/>
      <c r="B3" s="604"/>
      <c r="C3" s="604"/>
      <c r="D3" s="604"/>
      <c r="E3" s="604"/>
      <c r="F3" s="2180" t="s">
        <v>1460</v>
      </c>
      <c r="G3" s="2180"/>
      <c r="H3" s="604"/>
    </row>
    <row r="4" spans="1:9" ht="20.149999999999999" customHeight="1">
      <c r="A4" s="487"/>
      <c r="B4" s="604"/>
      <c r="C4" s="604"/>
      <c r="D4" s="604"/>
      <c r="E4" s="604"/>
      <c r="F4" s="488"/>
      <c r="G4" s="488"/>
      <c r="H4" s="604"/>
    </row>
    <row r="5" spans="1:9" ht="20.149999999999999" customHeight="1">
      <c r="A5" s="2169" t="s">
        <v>323</v>
      </c>
      <c r="B5" s="2169"/>
      <c r="C5" s="2169"/>
      <c r="D5" s="2169"/>
      <c r="E5" s="2169"/>
      <c r="F5" s="2169"/>
      <c r="G5" s="2169"/>
      <c r="H5" s="604"/>
    </row>
    <row r="6" spans="1:9" ht="20.149999999999999" customHeight="1">
      <c r="A6" s="489"/>
      <c r="B6" s="489"/>
      <c r="C6" s="489"/>
      <c r="D6" s="489"/>
      <c r="E6" s="489"/>
      <c r="F6" s="489"/>
      <c r="G6" s="489"/>
      <c r="H6" s="604"/>
    </row>
    <row r="7" spans="1:9" ht="36" customHeight="1">
      <c r="A7" s="489"/>
      <c r="B7" s="605" t="s">
        <v>1312</v>
      </c>
      <c r="C7" s="2181"/>
      <c r="D7" s="2170"/>
      <c r="E7" s="2170"/>
      <c r="F7" s="2170"/>
      <c r="G7" s="2171"/>
      <c r="H7" s="604"/>
    </row>
    <row r="8" spans="1:9" ht="46.5" customHeight="1">
      <c r="A8" s="604"/>
      <c r="B8" s="606" t="s">
        <v>61</v>
      </c>
      <c r="C8" s="2182" t="s">
        <v>1475</v>
      </c>
      <c r="D8" s="2182"/>
      <c r="E8" s="2182"/>
      <c r="F8" s="2182"/>
      <c r="G8" s="2183"/>
      <c r="H8" s="604"/>
    </row>
    <row r="9" spans="1:9" ht="70" customHeight="1">
      <c r="A9" s="604"/>
      <c r="B9" s="607" t="s">
        <v>1476</v>
      </c>
      <c r="C9" s="2184"/>
      <c r="D9" s="2185"/>
      <c r="E9" s="2185"/>
      <c r="F9" s="2185"/>
      <c r="G9" s="2186"/>
      <c r="H9" s="604"/>
    </row>
    <row r="10" spans="1:9" ht="70" customHeight="1">
      <c r="A10" s="604"/>
      <c r="B10" s="608" t="s">
        <v>1477</v>
      </c>
      <c r="C10" s="2177"/>
      <c r="D10" s="2178"/>
      <c r="E10" s="2178"/>
      <c r="F10" s="2178"/>
      <c r="G10" s="2179"/>
      <c r="H10" s="604"/>
    </row>
    <row r="11" spans="1:9" ht="70" customHeight="1">
      <c r="A11" s="604"/>
      <c r="B11" s="608" t="s">
        <v>1478</v>
      </c>
      <c r="C11" s="2177"/>
      <c r="D11" s="2178"/>
      <c r="E11" s="2178"/>
      <c r="F11" s="2178"/>
      <c r="G11" s="2179"/>
      <c r="H11" s="604"/>
    </row>
    <row r="12" spans="1:9" ht="17.25" customHeight="1">
      <c r="A12" s="604"/>
      <c r="B12" s="604"/>
      <c r="C12" s="604"/>
      <c r="D12" s="604"/>
      <c r="E12" s="604"/>
      <c r="F12" s="604"/>
      <c r="G12" s="604"/>
      <c r="H12" s="603"/>
      <c r="I12" s="191"/>
    </row>
    <row r="13" spans="1:9" ht="17.25" customHeight="1">
      <c r="A13" s="604"/>
      <c r="B13" s="603" t="s">
        <v>195</v>
      </c>
      <c r="C13" s="603"/>
      <c r="D13" s="603"/>
      <c r="E13" s="603"/>
      <c r="F13" s="603"/>
      <c r="G13" s="603"/>
      <c r="H13" s="603"/>
      <c r="I13" s="191"/>
    </row>
    <row r="14" spans="1:9">
      <c r="A14" s="604"/>
      <c r="B14" s="603" t="s">
        <v>1479</v>
      </c>
      <c r="C14" s="603"/>
      <c r="D14" s="603"/>
      <c r="E14" s="603"/>
      <c r="F14" s="603"/>
      <c r="G14" s="603"/>
      <c r="H14" s="604"/>
    </row>
    <row r="15" spans="1:9">
      <c r="A15" s="609"/>
      <c r="B15" s="603" t="s">
        <v>1480</v>
      </c>
      <c r="C15" s="610"/>
      <c r="D15" s="610"/>
      <c r="E15" s="610"/>
      <c r="F15" s="610"/>
      <c r="G15" s="610"/>
      <c r="H15" s="604"/>
    </row>
    <row r="16" spans="1:9" ht="17.25" customHeight="1">
      <c r="A16" s="609"/>
      <c r="B16" s="603" t="s">
        <v>1481</v>
      </c>
      <c r="C16" s="610"/>
      <c r="D16" s="610"/>
      <c r="E16" s="610"/>
      <c r="F16" s="610"/>
      <c r="G16" s="610"/>
      <c r="H16" s="603"/>
      <c r="I16" s="191"/>
    </row>
    <row r="17" ht="6" customHeight="1"/>
  </sheetData>
  <mergeCells count="8">
    <mergeCell ref="A1:B1"/>
    <mergeCell ref="C11:G11"/>
    <mergeCell ref="F3:G3"/>
    <mergeCell ref="A5:G5"/>
    <mergeCell ref="C7:G7"/>
    <mergeCell ref="C8:G8"/>
    <mergeCell ref="C9:G9"/>
    <mergeCell ref="C10:G10"/>
  </mergeCells>
  <phoneticPr fontId="7"/>
  <hyperlinks>
    <hyperlink ref="A1" location="'目次'!A1" display="目次" xr:uid="{00000000-0004-0000-0B00-000000000000}"/>
  </hyperlinks>
  <pageMargins left="0.7" right="0.7" top="0.75" bottom="0.75" header="0.3" footer="0.3"/>
  <pageSetup paperSize="9" scale="7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138"/>
  <dimension ref="A1:J16"/>
  <sheetViews>
    <sheetView showGridLines="0" view="pageBreakPreview" zoomScaleNormal="100" zoomScaleSheetLayoutView="100" workbookViewId="0">
      <selection sqref="A1:B1"/>
    </sheetView>
  </sheetViews>
  <sheetFormatPr defaultColWidth="9" defaultRowHeight="13"/>
  <cols>
    <col min="1" max="1" width="1.36328125" style="107" customWidth="1"/>
    <col min="2" max="2" width="24.26953125" style="107" customWidth="1"/>
    <col min="3" max="3" width="4" style="107" customWidth="1"/>
    <col min="4" max="4" width="20.08984375" style="107" customWidth="1"/>
    <col min="5" max="5" width="23.6328125" style="107" customWidth="1"/>
    <col min="6" max="7" width="10.36328125" style="107" customWidth="1"/>
    <col min="8" max="8" width="3.08984375" style="107" customWidth="1"/>
    <col min="9" max="9" width="3.7265625" style="107" customWidth="1"/>
    <col min="10" max="10" width="2.36328125" style="107" customWidth="1"/>
    <col min="11" max="16384" width="9" style="107"/>
  </cols>
  <sheetData>
    <row r="1" spans="1:10" ht="18" customHeight="1">
      <c r="A1" s="2157" t="s">
        <v>646</v>
      </c>
      <c r="B1" s="2157"/>
    </row>
    <row r="2" spans="1:10" ht="27.75" customHeight="1">
      <c r="A2" s="109" t="s">
        <v>480</v>
      </c>
      <c r="F2" s="3942" t="s">
        <v>517</v>
      </c>
      <c r="G2" s="3941"/>
      <c r="H2" s="3941"/>
    </row>
    <row r="3" spans="1:10" ht="18.75" customHeight="1">
      <c r="A3" s="109"/>
      <c r="F3" s="143"/>
    </row>
    <row r="4" spans="1:10" ht="36" customHeight="1">
      <c r="B4" s="3943" t="s">
        <v>481</v>
      </c>
      <c r="C4" s="4671"/>
      <c r="D4" s="4671"/>
      <c r="E4" s="4671"/>
      <c r="F4" s="4671"/>
      <c r="G4" s="4671"/>
      <c r="H4" s="4671"/>
    </row>
    <row r="5" spans="1:10" ht="33.75" customHeight="1">
      <c r="A5" s="110"/>
      <c r="B5" s="110"/>
      <c r="C5" s="110"/>
      <c r="D5" s="110"/>
      <c r="E5" s="110"/>
      <c r="F5" s="110"/>
      <c r="G5" s="110"/>
      <c r="H5" s="110"/>
    </row>
    <row r="6" spans="1:10" ht="36" customHeight="1">
      <c r="A6" s="110"/>
      <c r="B6" s="111" t="s">
        <v>238</v>
      </c>
      <c r="C6" s="3944"/>
      <c r="D6" s="3945"/>
      <c r="E6" s="3945"/>
      <c r="F6" s="3945"/>
      <c r="G6" s="3945"/>
      <c r="H6" s="3946"/>
    </row>
    <row r="7" spans="1:10" ht="36.75" customHeight="1">
      <c r="B7" s="149" t="s">
        <v>482</v>
      </c>
      <c r="C7" s="3947" t="s">
        <v>472</v>
      </c>
      <c r="D7" s="3947"/>
      <c r="E7" s="3947"/>
      <c r="F7" s="3947"/>
      <c r="G7" s="3947"/>
      <c r="H7" s="3948"/>
    </row>
    <row r="8" spans="1:10" ht="81" customHeight="1">
      <c r="B8" s="149" t="s">
        <v>483</v>
      </c>
      <c r="C8" s="4665" t="s">
        <v>484</v>
      </c>
      <c r="D8" s="4666"/>
      <c r="E8" s="4666"/>
      <c r="F8" s="4667"/>
      <c r="G8" s="4668" t="s">
        <v>64</v>
      </c>
      <c r="H8" s="4669"/>
    </row>
    <row r="9" spans="1:10" ht="97.5" customHeight="1">
      <c r="B9" s="150" t="s">
        <v>485</v>
      </c>
      <c r="C9" s="4665" t="s">
        <v>486</v>
      </c>
      <c r="D9" s="4666"/>
      <c r="E9" s="4666"/>
      <c r="F9" s="4667"/>
      <c r="G9" s="4668" t="s">
        <v>64</v>
      </c>
      <c r="H9" s="4669"/>
    </row>
    <row r="10" spans="1:10" ht="120.75" customHeight="1">
      <c r="B10" s="150" t="s">
        <v>487</v>
      </c>
      <c r="C10" s="4665" t="s">
        <v>488</v>
      </c>
      <c r="D10" s="4666"/>
      <c r="E10" s="4666"/>
      <c r="F10" s="4667"/>
      <c r="G10" s="4668" t="s">
        <v>64</v>
      </c>
      <c r="H10" s="4669"/>
    </row>
    <row r="12" spans="1:10" ht="17.25" customHeight="1">
      <c r="B12" s="113" t="s">
        <v>195</v>
      </c>
      <c r="C12" s="114"/>
      <c r="D12" s="114"/>
      <c r="E12" s="114"/>
      <c r="F12" s="114"/>
      <c r="G12" s="114"/>
      <c r="H12" s="114"/>
      <c r="I12" s="114"/>
      <c r="J12" s="114"/>
    </row>
    <row r="13" spans="1:10" ht="45.75" customHeight="1">
      <c r="B13" s="4670" t="s">
        <v>489</v>
      </c>
      <c r="C13" s="4670"/>
      <c r="D13" s="4670"/>
      <c r="E13" s="4670"/>
      <c r="F13" s="4670"/>
      <c r="G13" s="4670"/>
      <c r="H13" s="4670"/>
      <c r="I13" s="114"/>
      <c r="J13" s="114"/>
    </row>
    <row r="14" spans="1:10" ht="35.25" customHeight="1">
      <c r="B14" s="4670" t="s">
        <v>490</v>
      </c>
      <c r="C14" s="4670"/>
      <c r="D14" s="4670"/>
      <c r="E14" s="4670"/>
      <c r="F14" s="4670"/>
      <c r="G14" s="4670"/>
      <c r="H14" s="4670"/>
      <c r="I14" s="114"/>
      <c r="J14" s="114"/>
    </row>
    <row r="15" spans="1:10" ht="17.25" customHeight="1">
      <c r="B15" s="115" t="s">
        <v>491</v>
      </c>
      <c r="C15" s="114"/>
      <c r="D15" s="114"/>
      <c r="E15" s="114"/>
      <c r="F15" s="114"/>
      <c r="G15" s="114"/>
      <c r="H15" s="114"/>
      <c r="I15" s="114"/>
      <c r="J15" s="114"/>
    </row>
    <row r="16" spans="1:10">
      <c r="B16" s="113"/>
    </row>
  </sheetData>
  <customSheetViews>
    <customSheetView guid="{A89971A1-2A57-4416-B1BB-86BE65CC2ABD}" showPageBreaks="1" showGridLines="0" printArea="1" view="pageBreakPreview">
      <pageMargins left="0.7" right="0.7" top="0.75" bottom="0.75" header="0.3" footer="0.3"/>
      <pageSetup paperSize="9" scale="91" orientation="portrait" r:id="rId1"/>
    </customSheetView>
  </customSheetViews>
  <mergeCells count="13">
    <mergeCell ref="A1:B1"/>
    <mergeCell ref="F2:H2"/>
    <mergeCell ref="B4:H4"/>
    <mergeCell ref="C6:H6"/>
    <mergeCell ref="C7:H7"/>
    <mergeCell ref="C8:F8"/>
    <mergeCell ref="G8:H8"/>
    <mergeCell ref="B14:H14"/>
    <mergeCell ref="C9:F9"/>
    <mergeCell ref="G9:H9"/>
    <mergeCell ref="C10:F10"/>
    <mergeCell ref="G10:H10"/>
    <mergeCell ref="B13:H13"/>
  </mergeCells>
  <phoneticPr fontId="7"/>
  <hyperlinks>
    <hyperlink ref="A1" location="'目次'!A1" display="目次" xr:uid="{00000000-0004-0000-5300-000000000000}"/>
  </hyperlinks>
  <pageMargins left="0.7" right="0.7" top="0.75" bottom="0.75" header="0.3" footer="0.3"/>
  <pageSetup paperSize="9" scale="91" orientation="portrait" r:id="rId2"/>
  <drawing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4"/>
    <pageSetUpPr fitToPage="1"/>
  </sheetPr>
  <dimension ref="A1:AH37"/>
  <sheetViews>
    <sheetView view="pageBreakPreview" zoomScaleNormal="100" zoomScaleSheetLayoutView="100" workbookViewId="0">
      <selection activeCell="AJ16" sqref="AJ16"/>
    </sheetView>
  </sheetViews>
  <sheetFormatPr defaultColWidth="9" defaultRowHeight="13"/>
  <cols>
    <col min="1" max="6" width="2.453125" style="891" customWidth="1"/>
    <col min="7" max="7" width="6.453125" style="891" customWidth="1"/>
    <col min="8" max="34" width="2.453125" style="891" customWidth="1"/>
    <col min="35" max="51" width="3.6328125" style="891" customWidth="1"/>
    <col min="52" max="16384" width="9" style="891"/>
  </cols>
  <sheetData>
    <row r="1" spans="1:34" s="148" customFormat="1" ht="18" customHeight="1">
      <c r="A1" s="2157" t="s">
        <v>646</v>
      </c>
      <c r="B1" s="2157"/>
      <c r="C1" s="2157"/>
      <c r="D1" s="2157"/>
      <c r="E1" s="2157"/>
      <c r="F1" s="2157"/>
    </row>
    <row r="2" spans="1:34" ht="20.149999999999999" customHeight="1">
      <c r="A2" s="4700" t="s">
        <v>1897</v>
      </c>
      <c r="B2" s="4700"/>
      <c r="C2" s="4700"/>
      <c r="D2" s="4700"/>
      <c r="E2" s="4700"/>
      <c r="F2" s="4700"/>
      <c r="G2" s="4700"/>
      <c r="H2" s="4700"/>
      <c r="I2" s="4700"/>
      <c r="J2" s="4700"/>
      <c r="K2" s="4700"/>
      <c r="L2" s="4700"/>
      <c r="M2" s="4700"/>
      <c r="N2" s="4700"/>
      <c r="O2" s="4700"/>
      <c r="P2" s="4700"/>
      <c r="Q2" s="4700"/>
      <c r="R2" s="4700"/>
      <c r="S2" s="4700"/>
      <c r="T2" s="4700"/>
      <c r="U2" s="4700"/>
      <c r="V2" s="4700"/>
      <c r="W2" s="4700"/>
      <c r="X2" s="4700"/>
      <c r="Y2" s="4700"/>
      <c r="Z2" s="4700"/>
      <c r="AA2" s="4700"/>
      <c r="AB2" s="4700"/>
      <c r="AC2" s="4700"/>
      <c r="AD2" s="4700"/>
      <c r="AE2" s="4700"/>
      <c r="AF2" s="4700"/>
      <c r="AG2" s="4700"/>
      <c r="AH2" s="4700"/>
    </row>
    <row r="3" spans="1:34" ht="20.149999999999999" customHeight="1">
      <c r="A3" s="4701" t="s">
        <v>1896</v>
      </c>
      <c r="B3" s="4701"/>
      <c r="C3" s="4701"/>
      <c r="D3" s="4701"/>
      <c r="E3" s="4701"/>
      <c r="F3" s="4701"/>
      <c r="G3" s="4701"/>
      <c r="H3" s="4701"/>
      <c r="I3" s="4701"/>
      <c r="J3" s="4701"/>
      <c r="K3" s="4701"/>
      <c r="L3" s="4701"/>
      <c r="M3" s="4701"/>
      <c r="N3" s="4701"/>
      <c r="O3" s="4701"/>
      <c r="P3" s="4701"/>
      <c r="Q3" s="4701"/>
      <c r="R3" s="4701"/>
      <c r="S3" s="4701"/>
      <c r="T3" s="4701"/>
      <c r="U3" s="4701"/>
      <c r="V3" s="4701"/>
      <c r="W3" s="4701"/>
      <c r="X3" s="4701"/>
      <c r="Y3" s="4701"/>
      <c r="Z3" s="4701"/>
      <c r="AA3" s="4701"/>
      <c r="AB3" s="4701"/>
      <c r="AC3" s="4701"/>
      <c r="AD3" s="4701"/>
      <c r="AE3" s="4701"/>
      <c r="AF3" s="4701"/>
      <c r="AG3" s="4701"/>
      <c r="AH3" s="4701"/>
    </row>
    <row r="4" spans="1:34" ht="20.149999999999999" customHeight="1">
      <c r="A4" s="4672"/>
      <c r="B4" s="4672"/>
      <c r="C4" s="4672"/>
      <c r="D4" s="4672"/>
      <c r="E4" s="4672"/>
      <c r="F4" s="4672"/>
      <c r="G4" s="4672"/>
      <c r="H4" s="4672"/>
      <c r="I4" s="4672"/>
      <c r="J4" s="4672"/>
      <c r="K4" s="4672"/>
      <c r="L4" s="4672"/>
      <c r="M4" s="4672"/>
      <c r="N4" s="4672"/>
      <c r="O4" s="4672"/>
      <c r="P4" s="4672"/>
      <c r="Q4" s="4672"/>
      <c r="R4" s="4672"/>
      <c r="S4" s="4672"/>
      <c r="T4" s="4672"/>
      <c r="U4" s="4672"/>
      <c r="V4" s="4672"/>
      <c r="W4" s="4672"/>
      <c r="X4" s="4672"/>
      <c r="Y4" s="4672"/>
      <c r="Z4" s="4672"/>
      <c r="AA4" s="4672"/>
      <c r="AB4" s="4672"/>
      <c r="AC4" s="4672"/>
      <c r="AD4" s="4672"/>
      <c r="AE4" s="4672"/>
      <c r="AF4" s="4672"/>
      <c r="AG4" s="4672"/>
      <c r="AH4" s="4672"/>
    </row>
    <row r="5" spans="1:34" ht="20.149999999999999" customHeight="1">
      <c r="A5" s="4673" t="s">
        <v>512</v>
      </c>
      <c r="B5" s="4673"/>
      <c r="C5" s="4673"/>
      <c r="D5" s="4673"/>
      <c r="E5" s="4673"/>
      <c r="F5" s="4673"/>
      <c r="G5" s="4673"/>
      <c r="H5" s="4673"/>
      <c r="I5" s="4673"/>
      <c r="J5" s="4673"/>
      <c r="K5" s="4673"/>
      <c r="L5" s="4673"/>
      <c r="M5" s="4673"/>
      <c r="N5" s="4673"/>
      <c r="O5" s="4673"/>
      <c r="P5" s="4673"/>
      <c r="Q5" s="4673"/>
      <c r="R5" s="4673"/>
      <c r="S5" s="4673"/>
      <c r="T5" s="4673"/>
      <c r="U5" s="4673"/>
      <c r="V5" s="4673"/>
      <c r="W5" s="4673"/>
      <c r="X5" s="4673"/>
      <c r="Y5" s="4673"/>
      <c r="Z5" s="4673"/>
      <c r="AA5" s="4673"/>
      <c r="AB5" s="4673"/>
      <c r="AC5" s="4673"/>
      <c r="AD5" s="4673"/>
      <c r="AE5" s="4673"/>
      <c r="AF5" s="4673"/>
      <c r="AG5" s="4673"/>
      <c r="AH5" s="4673"/>
    </row>
    <row r="6" spans="1:34" ht="20.149999999999999" customHeight="1" thickBot="1">
      <c r="A6" s="4672"/>
      <c r="B6" s="4672"/>
      <c r="C6" s="4672"/>
      <c r="D6" s="4672"/>
      <c r="E6" s="4672"/>
      <c r="F6" s="4672"/>
      <c r="G6" s="4672"/>
      <c r="H6" s="4672"/>
      <c r="I6" s="4672"/>
      <c r="J6" s="4672"/>
      <c r="K6" s="4672"/>
      <c r="L6" s="4672"/>
      <c r="M6" s="4672"/>
      <c r="N6" s="4672"/>
      <c r="O6" s="4672"/>
      <c r="P6" s="4672"/>
      <c r="Q6" s="4672"/>
      <c r="R6" s="4672"/>
      <c r="S6" s="4672"/>
      <c r="T6" s="4672"/>
      <c r="U6" s="4672"/>
      <c r="V6" s="4672"/>
      <c r="W6" s="4672"/>
      <c r="X6" s="4672"/>
      <c r="Y6" s="4672"/>
      <c r="Z6" s="4672"/>
      <c r="AA6" s="4672"/>
      <c r="AB6" s="4672"/>
      <c r="AC6" s="4672"/>
      <c r="AD6" s="4672"/>
      <c r="AE6" s="4672"/>
      <c r="AF6" s="4672"/>
      <c r="AG6" s="4672"/>
      <c r="AH6" s="4672"/>
    </row>
    <row r="7" spans="1:34" ht="40" customHeight="1">
      <c r="A7" s="4674" t="s">
        <v>1312</v>
      </c>
      <c r="B7" s="4675"/>
      <c r="C7" s="4675"/>
      <c r="D7" s="4675"/>
      <c r="E7" s="4675"/>
      <c r="F7" s="4675"/>
      <c r="G7" s="4675"/>
      <c r="H7" s="4676"/>
      <c r="I7" s="4677"/>
      <c r="J7" s="4677"/>
      <c r="K7" s="4677"/>
      <c r="L7" s="4677"/>
      <c r="M7" s="4677"/>
      <c r="N7" s="4677"/>
      <c r="O7" s="4677"/>
      <c r="P7" s="4677"/>
      <c r="Q7" s="4677"/>
      <c r="R7" s="4677"/>
      <c r="S7" s="4677"/>
      <c r="T7" s="4677"/>
      <c r="U7" s="4677"/>
      <c r="V7" s="4677"/>
      <c r="W7" s="4677"/>
      <c r="X7" s="4677"/>
      <c r="Y7" s="4677"/>
      <c r="Z7" s="4677"/>
      <c r="AA7" s="4677"/>
      <c r="AB7" s="4677"/>
      <c r="AC7" s="4677"/>
      <c r="AD7" s="4677"/>
      <c r="AE7" s="4677"/>
      <c r="AF7" s="4677"/>
      <c r="AG7" s="4677"/>
      <c r="AH7" s="4678"/>
    </row>
    <row r="8" spans="1:34" ht="40" customHeight="1" thickBot="1">
      <c r="A8" s="4695" t="s">
        <v>1895</v>
      </c>
      <c r="B8" s="4696"/>
      <c r="C8" s="4696"/>
      <c r="D8" s="4696"/>
      <c r="E8" s="4696"/>
      <c r="F8" s="4696"/>
      <c r="G8" s="4696"/>
      <c r="H8" s="4697" t="s">
        <v>1798</v>
      </c>
      <c r="I8" s="4698"/>
      <c r="J8" s="4698"/>
      <c r="K8" s="4698"/>
      <c r="L8" s="4698"/>
      <c r="M8" s="4698"/>
      <c r="N8" s="4698"/>
      <c r="O8" s="4698"/>
      <c r="P8" s="4698"/>
      <c r="Q8" s="4698"/>
      <c r="R8" s="4698"/>
      <c r="S8" s="4698"/>
      <c r="T8" s="4698"/>
      <c r="U8" s="4698"/>
      <c r="V8" s="4698"/>
      <c r="W8" s="4698"/>
      <c r="X8" s="4698"/>
      <c r="Y8" s="4698"/>
      <c r="Z8" s="4698"/>
      <c r="AA8" s="4698"/>
      <c r="AB8" s="4698"/>
      <c r="AC8" s="4698"/>
      <c r="AD8" s="4698"/>
      <c r="AE8" s="4698"/>
      <c r="AF8" s="4698"/>
      <c r="AG8" s="4698"/>
      <c r="AH8" s="4699"/>
    </row>
    <row r="9" spans="1:34" ht="40" customHeight="1">
      <c r="A9" s="4691" t="s">
        <v>1894</v>
      </c>
      <c r="B9" s="4692"/>
      <c r="C9" s="4692"/>
      <c r="D9" s="4692"/>
      <c r="E9" s="4692"/>
      <c r="F9" s="4692"/>
      <c r="G9" s="4692"/>
      <c r="H9" s="4692"/>
      <c r="I9" s="4692"/>
      <c r="J9" s="4692"/>
      <c r="K9" s="4692"/>
      <c r="L9" s="4692"/>
      <c r="M9" s="4692"/>
      <c r="N9" s="4692"/>
      <c r="O9" s="4692"/>
      <c r="P9" s="4692"/>
      <c r="Q9" s="4692"/>
      <c r="R9" s="4692"/>
      <c r="S9" s="4692" t="s">
        <v>1893</v>
      </c>
      <c r="T9" s="4692"/>
      <c r="U9" s="4692"/>
      <c r="V9" s="4692"/>
      <c r="W9" s="4692"/>
      <c r="X9" s="4692"/>
      <c r="Y9" s="4692"/>
      <c r="Z9" s="4692"/>
      <c r="AA9" s="4693" t="s">
        <v>1892</v>
      </c>
      <c r="AB9" s="4693"/>
      <c r="AC9" s="4693"/>
      <c r="AD9" s="4693"/>
      <c r="AE9" s="4693"/>
      <c r="AF9" s="4693"/>
      <c r="AG9" s="4693"/>
      <c r="AH9" s="4694"/>
    </row>
    <row r="10" spans="1:34" ht="40" customHeight="1">
      <c r="A10" s="4686">
        <v>1</v>
      </c>
      <c r="B10" s="4687"/>
      <c r="C10" s="4688"/>
      <c r="D10" s="4688"/>
      <c r="E10" s="4688"/>
      <c r="F10" s="4688"/>
      <c r="G10" s="4688"/>
      <c r="H10" s="4688"/>
      <c r="I10" s="4688"/>
      <c r="J10" s="4688"/>
      <c r="K10" s="4688"/>
      <c r="L10" s="4688"/>
      <c r="M10" s="4688"/>
      <c r="N10" s="4688"/>
      <c r="O10" s="4688"/>
      <c r="P10" s="4688"/>
      <c r="Q10" s="4688"/>
      <c r="R10" s="4688"/>
      <c r="S10" s="4687" t="s">
        <v>1891</v>
      </c>
      <c r="T10" s="4687"/>
      <c r="U10" s="4687"/>
      <c r="V10" s="4687"/>
      <c r="W10" s="4687"/>
      <c r="X10" s="4687"/>
      <c r="Y10" s="4687"/>
      <c r="Z10" s="4687"/>
      <c r="AA10" s="4689" t="s">
        <v>1890</v>
      </c>
      <c r="AB10" s="4689"/>
      <c r="AC10" s="4689"/>
      <c r="AD10" s="4689"/>
      <c r="AE10" s="4689"/>
      <c r="AF10" s="4689"/>
      <c r="AG10" s="4689"/>
      <c r="AH10" s="4690"/>
    </row>
    <row r="11" spans="1:34" ht="40" customHeight="1">
      <c r="A11" s="4686">
        <v>2</v>
      </c>
      <c r="B11" s="4687"/>
      <c r="C11" s="4688"/>
      <c r="D11" s="4688"/>
      <c r="E11" s="4688"/>
      <c r="F11" s="4688"/>
      <c r="G11" s="4688"/>
      <c r="H11" s="4688"/>
      <c r="I11" s="4688"/>
      <c r="J11" s="4688"/>
      <c r="K11" s="4688"/>
      <c r="L11" s="4688"/>
      <c r="M11" s="4688"/>
      <c r="N11" s="4688"/>
      <c r="O11" s="4688"/>
      <c r="P11" s="4688"/>
      <c r="Q11" s="4688"/>
      <c r="R11" s="4688"/>
      <c r="S11" s="4687" t="s">
        <v>1891</v>
      </c>
      <c r="T11" s="4687"/>
      <c r="U11" s="4687"/>
      <c r="V11" s="4687"/>
      <c r="W11" s="4687"/>
      <c r="X11" s="4687"/>
      <c r="Y11" s="4687"/>
      <c r="Z11" s="4687"/>
      <c r="AA11" s="4689" t="s">
        <v>1890</v>
      </c>
      <c r="AB11" s="4689"/>
      <c r="AC11" s="4689"/>
      <c r="AD11" s="4689"/>
      <c r="AE11" s="4689"/>
      <c r="AF11" s="4689"/>
      <c r="AG11" s="4689"/>
      <c r="AH11" s="4690"/>
    </row>
    <row r="12" spans="1:34" ht="40" customHeight="1" thickBot="1">
      <c r="A12" s="4680">
        <v>3</v>
      </c>
      <c r="B12" s="4681"/>
      <c r="C12" s="4682"/>
      <c r="D12" s="4682"/>
      <c r="E12" s="4682"/>
      <c r="F12" s="4682"/>
      <c r="G12" s="4682"/>
      <c r="H12" s="4682"/>
      <c r="I12" s="4682"/>
      <c r="J12" s="4682"/>
      <c r="K12" s="4682"/>
      <c r="L12" s="4682"/>
      <c r="M12" s="4682"/>
      <c r="N12" s="4682"/>
      <c r="O12" s="4682"/>
      <c r="P12" s="4682"/>
      <c r="Q12" s="4682"/>
      <c r="R12" s="4682"/>
      <c r="S12" s="4681" t="s">
        <v>1891</v>
      </c>
      <c r="T12" s="4681"/>
      <c r="U12" s="4681"/>
      <c r="V12" s="4681"/>
      <c r="W12" s="4681"/>
      <c r="X12" s="4681"/>
      <c r="Y12" s="4681"/>
      <c r="Z12" s="4681"/>
      <c r="AA12" s="4683" t="s">
        <v>1890</v>
      </c>
      <c r="AB12" s="4683"/>
      <c r="AC12" s="4683"/>
      <c r="AD12" s="4683"/>
      <c r="AE12" s="4683"/>
      <c r="AF12" s="4683"/>
      <c r="AG12" s="4683"/>
      <c r="AH12" s="4684"/>
    </row>
    <row r="14" spans="1:34" ht="17.25" customHeight="1">
      <c r="A14" s="891" t="s">
        <v>1889</v>
      </c>
      <c r="B14" s="891">
        <v>1</v>
      </c>
      <c r="C14" s="4685" t="s">
        <v>1888</v>
      </c>
      <c r="D14" s="4685"/>
      <c r="E14" s="4685"/>
      <c r="F14" s="4685"/>
      <c r="G14" s="4685"/>
      <c r="H14" s="4685"/>
      <c r="I14" s="4685"/>
      <c r="J14" s="4685"/>
      <c r="K14" s="4685"/>
      <c r="L14" s="4685"/>
      <c r="M14" s="4685"/>
      <c r="N14" s="4685"/>
      <c r="O14" s="4685"/>
      <c r="P14" s="4685"/>
      <c r="Q14" s="4685"/>
      <c r="R14" s="4685"/>
      <c r="S14" s="4685"/>
      <c r="T14" s="4685"/>
      <c r="U14" s="4685"/>
      <c r="V14" s="4685"/>
      <c r="W14" s="4685"/>
      <c r="X14" s="4685"/>
      <c r="Y14" s="4685"/>
      <c r="Z14" s="4685"/>
      <c r="AA14" s="4685"/>
      <c r="AB14" s="4685"/>
      <c r="AC14" s="4685"/>
      <c r="AD14" s="4685"/>
      <c r="AE14" s="4685"/>
      <c r="AF14" s="4685"/>
      <c r="AG14" s="4685"/>
      <c r="AH14" s="4685"/>
    </row>
    <row r="15" spans="1:34" ht="17.25" customHeight="1">
      <c r="B15" s="891">
        <v>2</v>
      </c>
      <c r="C15" s="4679" t="s">
        <v>1887</v>
      </c>
      <c r="D15" s="4679"/>
      <c r="E15" s="4679"/>
      <c r="F15" s="4679"/>
      <c r="G15" s="4679"/>
      <c r="H15" s="4679"/>
      <c r="I15" s="4679"/>
      <c r="J15" s="4679"/>
      <c r="K15" s="4679"/>
      <c r="L15" s="4679"/>
      <c r="M15" s="4679"/>
      <c r="N15" s="4679"/>
      <c r="O15" s="4679"/>
      <c r="P15" s="4679"/>
      <c r="Q15" s="4679"/>
      <c r="R15" s="4679"/>
      <c r="S15" s="4679"/>
      <c r="T15" s="4679"/>
      <c r="U15" s="4679"/>
      <c r="V15" s="4679"/>
      <c r="W15" s="4679"/>
      <c r="X15" s="4679"/>
      <c r="Y15" s="4679"/>
      <c r="Z15" s="4679"/>
      <c r="AA15" s="4679"/>
      <c r="AB15" s="4679"/>
      <c r="AC15" s="4679"/>
      <c r="AD15" s="4679"/>
      <c r="AE15" s="4679"/>
      <c r="AF15" s="4679"/>
      <c r="AG15" s="4679"/>
    </row>
    <row r="16" spans="1:34" ht="17.25" customHeight="1">
      <c r="C16" s="891" t="s">
        <v>1886</v>
      </c>
    </row>
    <row r="17" spans="2:34" ht="17.25" customHeight="1">
      <c r="B17" s="891">
        <v>3</v>
      </c>
      <c r="C17" s="891" t="s">
        <v>1885</v>
      </c>
    </row>
    <row r="18" spans="2:34" ht="17.25" customHeight="1">
      <c r="B18" s="891">
        <v>4</v>
      </c>
      <c r="C18" s="891" t="s">
        <v>1884</v>
      </c>
      <c r="D18" s="892"/>
      <c r="E18" s="892"/>
      <c r="F18" s="892"/>
      <c r="G18" s="892"/>
      <c r="H18" s="892"/>
      <c r="I18" s="892"/>
      <c r="J18" s="892"/>
      <c r="K18" s="892"/>
      <c r="L18" s="892"/>
      <c r="M18" s="892"/>
      <c r="N18" s="892"/>
      <c r="O18" s="892"/>
      <c r="P18" s="892"/>
      <c r="Q18" s="892"/>
      <c r="R18" s="892"/>
      <c r="S18" s="892"/>
      <c r="T18" s="892"/>
      <c r="U18" s="892"/>
      <c r="V18" s="892"/>
      <c r="W18" s="892"/>
      <c r="X18" s="892"/>
      <c r="Y18" s="892"/>
      <c r="Z18" s="892"/>
      <c r="AA18" s="892"/>
      <c r="AB18" s="892"/>
      <c r="AC18" s="892"/>
      <c r="AD18" s="892"/>
      <c r="AE18" s="892"/>
      <c r="AF18" s="892"/>
      <c r="AG18" s="892"/>
      <c r="AH18" s="892"/>
    </row>
    <row r="19" spans="2:34" ht="17.25" customHeight="1">
      <c r="C19" s="891" t="s">
        <v>1883</v>
      </c>
      <c r="D19" s="892"/>
      <c r="E19" s="892"/>
      <c r="F19" s="892"/>
      <c r="G19" s="892"/>
      <c r="H19" s="892"/>
      <c r="I19" s="892"/>
      <c r="J19" s="892"/>
      <c r="K19" s="892"/>
      <c r="L19" s="892"/>
      <c r="M19" s="892"/>
      <c r="N19" s="892"/>
      <c r="O19" s="892"/>
      <c r="P19" s="892"/>
      <c r="Q19" s="892"/>
      <c r="R19" s="892"/>
      <c r="S19" s="892"/>
      <c r="T19" s="892"/>
      <c r="U19" s="892"/>
      <c r="V19" s="892"/>
      <c r="W19" s="892"/>
      <c r="X19" s="892"/>
      <c r="Y19" s="892"/>
      <c r="Z19" s="892"/>
      <c r="AA19" s="892"/>
      <c r="AB19" s="892"/>
      <c r="AC19" s="892"/>
      <c r="AD19" s="892"/>
      <c r="AE19" s="892"/>
      <c r="AF19" s="892"/>
      <c r="AG19" s="892"/>
      <c r="AH19" s="892"/>
    </row>
    <row r="21" spans="2:34" ht="25" customHeight="1"/>
    <row r="22" spans="2:34" ht="25" customHeight="1"/>
    <row r="23" spans="2:34" ht="25" customHeight="1"/>
    <row r="24" spans="2:34" ht="25" customHeight="1"/>
    <row r="25" spans="2:34" ht="25" customHeight="1"/>
    <row r="26" spans="2:34" ht="25" customHeight="1"/>
    <row r="27" spans="2:34" ht="25" customHeight="1"/>
    <row r="28" spans="2:34" ht="25" customHeight="1"/>
    <row r="29" spans="2:34" ht="25" customHeight="1"/>
    <row r="30" spans="2:34" ht="25" customHeight="1"/>
    <row r="31" spans="2:34" ht="25" customHeight="1"/>
    <row r="32" spans="2:34" ht="25" customHeight="1"/>
    <row r="33" ht="25" customHeight="1"/>
    <row r="34" ht="25" customHeight="1"/>
    <row r="35" ht="25" customHeight="1"/>
    <row r="36" ht="25" customHeight="1"/>
    <row r="37" ht="25" customHeight="1"/>
  </sheetData>
  <mergeCells count="27">
    <mergeCell ref="A1:F1"/>
    <mergeCell ref="A11:B11"/>
    <mergeCell ref="C11:R11"/>
    <mergeCell ref="S11:Z11"/>
    <mergeCell ref="AA11:AH11"/>
    <mergeCell ref="A9:R9"/>
    <mergeCell ref="S9:Z9"/>
    <mergeCell ref="AA9:AH9"/>
    <mergeCell ref="A8:G8"/>
    <mergeCell ref="H8:AH8"/>
    <mergeCell ref="A10:B10"/>
    <mergeCell ref="C10:R10"/>
    <mergeCell ref="S10:Z10"/>
    <mergeCell ref="AA10:AH10"/>
    <mergeCell ref="A2:AH2"/>
    <mergeCell ref="A3:AH3"/>
    <mergeCell ref="C15:AG15"/>
    <mergeCell ref="A12:B12"/>
    <mergeCell ref="C12:R12"/>
    <mergeCell ref="S12:Z12"/>
    <mergeCell ref="AA12:AH12"/>
    <mergeCell ref="C14:AH14"/>
    <mergeCell ref="A4:AH4"/>
    <mergeCell ref="A5:AH5"/>
    <mergeCell ref="A6:AH6"/>
    <mergeCell ref="A7:G7"/>
    <mergeCell ref="H7:AH7"/>
  </mergeCells>
  <phoneticPr fontId="7"/>
  <hyperlinks>
    <hyperlink ref="A1" location="'目次'!A1" display="目次" xr:uid="{00000000-0004-0000-5400-000000000000}"/>
  </hyperlinks>
  <printOptions horizontalCentered="1"/>
  <pageMargins left="0.78740157480314965" right="0.78740157480314965" top="0.78740157480314965" bottom="0.78740157480314965" header="0.39370078740157483" footer="0.39370078740157483"/>
  <pageSetup paperSize="9" scale="99"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0000"/>
  </sheetPr>
  <dimension ref="A1:W97"/>
  <sheetViews>
    <sheetView view="pageBreakPreview" zoomScaleNormal="100" zoomScaleSheetLayoutView="100" workbookViewId="0"/>
  </sheetViews>
  <sheetFormatPr defaultColWidth="3.7265625" defaultRowHeight="13"/>
  <cols>
    <col min="1" max="16384" width="3.7265625" style="160"/>
  </cols>
  <sheetData>
    <row r="1" spans="1:23">
      <c r="A1" s="332" t="s">
        <v>840</v>
      </c>
      <c r="B1" s="333"/>
    </row>
    <row r="2" spans="1:23">
      <c r="A2" s="393" t="s">
        <v>1127</v>
      </c>
      <c r="B2" s="333"/>
    </row>
    <row r="3" spans="1:23" ht="32.25" customHeight="1">
      <c r="A3" s="4712" t="s">
        <v>648</v>
      </c>
      <c r="B3" s="4713"/>
      <c r="C3" s="4713"/>
      <c r="D3" s="4713"/>
      <c r="E3" s="4713"/>
      <c r="F3" s="4713"/>
      <c r="G3" s="4713"/>
      <c r="H3" s="4713"/>
      <c r="I3" s="4713"/>
      <c r="J3" s="4713"/>
      <c r="K3" s="4713"/>
      <c r="L3" s="4713"/>
      <c r="M3" s="4713"/>
      <c r="N3" s="4713"/>
      <c r="O3" s="4713"/>
      <c r="P3" s="4713"/>
      <c r="Q3" s="4713"/>
      <c r="R3" s="4713"/>
      <c r="S3" s="4713"/>
      <c r="T3" s="4713"/>
      <c r="U3" s="4713"/>
      <c r="V3" s="4713"/>
      <c r="W3" s="4713"/>
    </row>
    <row r="4" spans="1:23" ht="14">
      <c r="A4" s="161"/>
      <c r="B4" s="161"/>
      <c r="C4" s="161"/>
      <c r="D4" s="161"/>
      <c r="E4" s="161"/>
      <c r="F4" s="161"/>
      <c r="G4" s="161"/>
      <c r="H4" s="161"/>
      <c r="I4" s="161"/>
      <c r="J4" s="161"/>
      <c r="K4" s="161"/>
      <c r="L4" s="161"/>
      <c r="M4" s="161"/>
      <c r="N4" s="161"/>
      <c r="O4" s="178" t="s">
        <v>649</v>
      </c>
      <c r="P4" s="180"/>
      <c r="Q4" s="180"/>
      <c r="R4" s="180"/>
      <c r="S4" s="180"/>
      <c r="T4" s="180"/>
      <c r="U4" s="180"/>
      <c r="V4" s="180"/>
      <c r="W4" s="161"/>
    </row>
    <row r="5" spans="1:23" ht="14">
      <c r="A5" s="178" t="s">
        <v>650</v>
      </c>
      <c r="B5" s="178"/>
      <c r="C5" s="178"/>
      <c r="D5" s="178"/>
      <c r="E5" s="178"/>
      <c r="F5" s="178"/>
      <c r="G5" s="178"/>
      <c r="H5" s="178"/>
      <c r="I5" s="178"/>
      <c r="J5" s="178"/>
      <c r="K5" s="178"/>
      <c r="L5" s="161"/>
      <c r="M5" s="161"/>
      <c r="N5" s="161"/>
      <c r="O5" s="161"/>
      <c r="P5" s="161"/>
      <c r="Q5" s="161"/>
      <c r="R5" s="161"/>
      <c r="S5" s="161"/>
      <c r="T5" s="161"/>
      <c r="U5" s="161"/>
      <c r="V5" s="161"/>
      <c r="W5" s="161"/>
    </row>
    <row r="6" spans="1:23" ht="14">
      <c r="A6" s="161"/>
      <c r="B6" s="161"/>
      <c r="C6" s="161"/>
      <c r="D6" s="161"/>
      <c r="E6" s="161"/>
      <c r="F6" s="161"/>
      <c r="G6" s="161"/>
      <c r="H6" s="161"/>
      <c r="I6" s="161"/>
      <c r="J6" s="161"/>
      <c r="K6" s="161"/>
      <c r="L6" s="161"/>
      <c r="M6" s="161"/>
      <c r="N6" s="161"/>
      <c r="O6" s="161"/>
      <c r="P6" s="161"/>
      <c r="Q6" s="161"/>
      <c r="R6" s="161"/>
      <c r="S6" s="161"/>
      <c r="T6" s="161"/>
      <c r="U6" s="161"/>
      <c r="V6" s="161"/>
      <c r="W6" s="161"/>
    </row>
    <row r="7" spans="1:23" ht="13.5" customHeight="1">
      <c r="A7" s="160" t="s">
        <v>651</v>
      </c>
      <c r="B7" s="179"/>
      <c r="C7" s="179"/>
      <c r="D7" s="179"/>
      <c r="E7" s="179"/>
      <c r="F7" s="179"/>
      <c r="G7" s="177"/>
      <c r="H7" s="177"/>
      <c r="I7" s="177"/>
      <c r="J7" s="177"/>
      <c r="K7" s="177"/>
      <c r="L7" s="177"/>
      <c r="M7" s="177"/>
      <c r="N7" s="177"/>
      <c r="O7" s="177"/>
      <c r="P7" s="177"/>
      <c r="Q7" s="177"/>
      <c r="R7" s="177"/>
      <c r="S7" s="177"/>
      <c r="T7" s="177"/>
      <c r="U7" s="177"/>
      <c r="V7" s="177"/>
      <c r="W7" s="177"/>
    </row>
    <row r="8" spans="1:23" ht="33" customHeight="1">
      <c r="A8" s="4714" t="s">
        <v>652</v>
      </c>
      <c r="B8" s="4714"/>
      <c r="C8" s="4714"/>
      <c r="D8" s="4714"/>
      <c r="E8" s="4714"/>
      <c r="F8" s="4714"/>
      <c r="G8" s="4714"/>
      <c r="H8" s="4714"/>
      <c r="I8" s="4714"/>
      <c r="J8" s="4715" t="s">
        <v>653</v>
      </c>
      <c r="K8" s="4715"/>
      <c r="L8" s="4715"/>
      <c r="M8" s="4715"/>
      <c r="N8" s="4715"/>
      <c r="O8" s="4714" t="s">
        <v>531</v>
      </c>
      <c r="P8" s="4714"/>
      <c r="Q8" s="4714"/>
      <c r="R8" s="4714" t="s">
        <v>654</v>
      </c>
      <c r="S8" s="4714"/>
      <c r="T8" s="4714"/>
      <c r="U8" s="4714"/>
      <c r="V8" s="4714"/>
      <c r="W8" s="4714"/>
    </row>
    <row r="9" spans="1:23" ht="13.5" customHeight="1">
      <c r="A9" s="160" t="s">
        <v>655</v>
      </c>
      <c r="G9" s="177"/>
      <c r="H9" s="177"/>
      <c r="I9" s="177"/>
      <c r="J9" s="177"/>
      <c r="K9" s="177"/>
      <c r="L9" s="177"/>
      <c r="M9" s="177"/>
      <c r="N9" s="177"/>
      <c r="O9" s="177"/>
      <c r="P9" s="177"/>
      <c r="Q9" s="177"/>
      <c r="R9" s="177"/>
      <c r="S9" s="177"/>
      <c r="T9" s="177"/>
      <c r="U9" s="177"/>
      <c r="V9" s="177"/>
      <c r="W9" s="177"/>
    </row>
    <row r="10" spans="1:23" ht="33" customHeight="1">
      <c r="A10" s="4716" t="s">
        <v>76</v>
      </c>
      <c r="B10" s="4716"/>
      <c r="C10" s="4716"/>
      <c r="D10" s="4716"/>
      <c r="E10" s="4716"/>
      <c r="F10" s="4716"/>
      <c r="G10" s="4716"/>
      <c r="H10" s="4716"/>
      <c r="I10" s="4716"/>
      <c r="J10" s="4716"/>
      <c r="K10" s="4716"/>
      <c r="L10" s="4716"/>
      <c r="M10" s="4716"/>
      <c r="N10" s="4716"/>
      <c r="O10" s="4716"/>
      <c r="P10" s="4716"/>
      <c r="Q10" s="4716"/>
      <c r="R10" s="4716"/>
      <c r="S10" s="4716"/>
      <c r="T10" s="4716"/>
      <c r="U10" s="4716"/>
      <c r="V10" s="4716"/>
      <c r="W10" s="4716"/>
    </row>
    <row r="11" spans="1:23" ht="33" customHeight="1">
      <c r="A11" s="4716" t="s">
        <v>656</v>
      </c>
      <c r="B11" s="4716"/>
      <c r="C11" s="4716"/>
      <c r="D11" s="4716"/>
      <c r="E11" s="4716"/>
      <c r="F11" s="4716"/>
      <c r="G11" s="4716"/>
      <c r="H11" s="4716"/>
      <c r="I11" s="4716"/>
      <c r="J11" s="4716"/>
      <c r="K11" s="4716"/>
      <c r="L11" s="4716"/>
      <c r="M11" s="4716"/>
      <c r="N11" s="4716"/>
      <c r="O11" s="4716"/>
      <c r="P11" s="4716"/>
      <c r="Q11" s="4716"/>
      <c r="R11" s="4716"/>
      <c r="S11" s="4716"/>
      <c r="T11" s="4716"/>
      <c r="U11" s="4716"/>
      <c r="V11" s="4716"/>
      <c r="W11" s="4716"/>
    </row>
    <row r="12" spans="1:23" ht="33" customHeight="1">
      <c r="A12" s="4714" t="s">
        <v>657</v>
      </c>
      <c r="B12" s="4714"/>
      <c r="C12" s="4714"/>
      <c r="D12" s="4714"/>
      <c r="E12" s="4714"/>
      <c r="F12" s="4714"/>
      <c r="G12" s="4716"/>
      <c r="H12" s="4716"/>
      <c r="I12" s="4716"/>
      <c r="J12" s="4716"/>
      <c r="K12" s="4716"/>
      <c r="L12" s="4716"/>
      <c r="M12" s="4716"/>
      <c r="N12" s="4716"/>
      <c r="O12" s="4716"/>
      <c r="P12" s="4716"/>
      <c r="Q12" s="4716"/>
      <c r="R12" s="4716"/>
      <c r="S12" s="4716"/>
      <c r="T12" s="4716"/>
      <c r="U12" s="4716"/>
      <c r="V12" s="4716"/>
      <c r="W12" s="4716"/>
    </row>
    <row r="14" spans="1:23" ht="13.5" customHeight="1">
      <c r="A14" s="160" t="s">
        <v>658</v>
      </c>
      <c r="G14" s="177"/>
      <c r="H14" s="177"/>
      <c r="I14" s="177"/>
      <c r="J14" s="177"/>
      <c r="K14" s="177"/>
      <c r="L14" s="177"/>
      <c r="M14" s="177"/>
      <c r="N14" s="177"/>
      <c r="O14" s="177"/>
      <c r="P14" s="177"/>
      <c r="Q14" s="177"/>
      <c r="R14" s="177"/>
      <c r="S14" s="177"/>
      <c r="T14" s="177"/>
      <c r="U14" s="177"/>
      <c r="V14" s="177"/>
      <c r="W14" s="177"/>
    </row>
    <row r="15" spans="1:23" ht="13.5" customHeight="1">
      <c r="A15" s="4714" t="s">
        <v>659</v>
      </c>
      <c r="B15" s="4714"/>
      <c r="C15" s="4714"/>
      <c r="D15" s="4714"/>
      <c r="E15" s="4714"/>
      <c r="F15" s="4714"/>
      <c r="G15" s="4717"/>
      <c r="H15" s="4717"/>
      <c r="I15" s="4717"/>
      <c r="J15" s="4717"/>
      <c r="K15" s="4717"/>
      <c r="L15" s="4717"/>
      <c r="M15" s="4717"/>
      <c r="N15" s="4717"/>
      <c r="O15" s="4717"/>
      <c r="P15" s="4717"/>
      <c r="Q15" s="4717"/>
      <c r="R15" s="4717"/>
      <c r="S15" s="4717"/>
      <c r="T15" s="4717"/>
      <c r="U15" s="4717"/>
      <c r="V15" s="4717"/>
      <c r="W15" s="4717"/>
    </row>
    <row r="16" spans="1:23" ht="13.5" customHeight="1">
      <c r="A16" s="4714"/>
      <c r="B16" s="4714"/>
      <c r="C16" s="4714"/>
      <c r="D16" s="4714"/>
      <c r="E16" s="4714"/>
      <c r="F16" s="4714"/>
      <c r="G16" s="4717"/>
      <c r="H16" s="4717"/>
      <c r="I16" s="4717"/>
      <c r="J16" s="4717"/>
      <c r="K16" s="4717"/>
      <c r="L16" s="4717"/>
      <c r="M16" s="4717"/>
      <c r="N16" s="4717"/>
      <c r="O16" s="4717"/>
      <c r="P16" s="4717"/>
      <c r="Q16" s="4717"/>
      <c r="R16" s="4717"/>
      <c r="S16" s="4717"/>
      <c r="T16" s="4717"/>
      <c r="U16" s="4717"/>
      <c r="V16" s="4717"/>
      <c r="W16" s="4717"/>
    </row>
    <row r="17" spans="1:23" ht="13.5" customHeight="1">
      <c r="A17" s="4714"/>
      <c r="B17" s="4714"/>
      <c r="C17" s="4714"/>
      <c r="D17" s="4714"/>
      <c r="E17" s="4714"/>
      <c r="F17" s="4714"/>
      <c r="G17" s="4717"/>
      <c r="H17" s="4717"/>
      <c r="I17" s="4717"/>
      <c r="J17" s="4717"/>
      <c r="K17" s="4717"/>
      <c r="L17" s="4717"/>
      <c r="M17" s="4717"/>
      <c r="N17" s="4717"/>
      <c r="O17" s="4717"/>
      <c r="P17" s="4717"/>
      <c r="Q17" s="4717"/>
      <c r="R17" s="4717"/>
      <c r="S17" s="4717"/>
      <c r="T17" s="4717"/>
      <c r="U17" s="4717"/>
      <c r="V17" s="4717"/>
      <c r="W17" s="4717"/>
    </row>
    <row r="18" spans="1:23" ht="13.5" customHeight="1">
      <c r="A18" s="174"/>
      <c r="B18" s="174"/>
      <c r="C18" s="173"/>
      <c r="D18" s="173"/>
      <c r="E18" s="173"/>
      <c r="F18" s="173"/>
      <c r="G18" s="173"/>
      <c r="H18" s="173"/>
      <c r="I18" s="173"/>
      <c r="J18" s="173"/>
      <c r="K18" s="173"/>
      <c r="L18" s="173"/>
      <c r="M18" s="173"/>
      <c r="N18" s="173"/>
      <c r="O18" s="173"/>
      <c r="P18" s="173"/>
      <c r="Q18" s="173"/>
      <c r="R18" s="173"/>
      <c r="S18" s="173"/>
      <c r="T18" s="173"/>
      <c r="U18" s="173"/>
      <c r="V18" s="173"/>
      <c r="W18" s="173"/>
    </row>
    <row r="19" spans="1:23" ht="15" customHeight="1">
      <c r="A19" s="178" t="s">
        <v>660</v>
      </c>
      <c r="B19" s="178"/>
      <c r="C19" s="178"/>
      <c r="D19" s="178"/>
      <c r="E19" s="178"/>
      <c r="F19" s="178"/>
      <c r="G19" s="178"/>
      <c r="H19" s="178"/>
      <c r="I19" s="178"/>
      <c r="J19" s="178"/>
      <c r="K19" s="178"/>
      <c r="L19" s="178"/>
      <c r="M19" s="178"/>
      <c r="N19" s="178"/>
      <c r="O19" s="178"/>
      <c r="P19" s="178"/>
      <c r="Q19" s="178"/>
      <c r="R19" s="178"/>
      <c r="S19" s="178"/>
      <c r="T19" s="178"/>
      <c r="U19" s="178"/>
      <c r="V19" s="178"/>
      <c r="W19" s="178"/>
    </row>
    <row r="20" spans="1:23" ht="13.5" customHeight="1">
      <c r="A20" s="4702"/>
      <c r="B20" s="4703"/>
      <c r="C20" s="4703"/>
      <c r="D20" s="4703"/>
      <c r="E20" s="4703"/>
      <c r="F20" s="4703"/>
      <c r="G20" s="4703"/>
      <c r="H20" s="4703"/>
      <c r="I20" s="4703"/>
      <c r="J20" s="4703"/>
      <c r="K20" s="4703"/>
      <c r="L20" s="4703"/>
      <c r="M20" s="4703"/>
      <c r="N20" s="4703"/>
      <c r="O20" s="4703"/>
      <c r="P20" s="4703"/>
      <c r="Q20" s="4703"/>
      <c r="R20" s="4703"/>
      <c r="S20" s="4703"/>
      <c r="T20" s="4703"/>
      <c r="U20" s="4703"/>
      <c r="V20" s="4703"/>
      <c r="W20" s="4704"/>
    </row>
    <row r="21" spans="1:23" ht="13.5" customHeight="1">
      <c r="A21" s="4705"/>
      <c r="B21" s="4706"/>
      <c r="C21" s="4706"/>
      <c r="D21" s="4706"/>
      <c r="E21" s="4706"/>
      <c r="F21" s="4706"/>
      <c r="G21" s="4706"/>
      <c r="H21" s="4706"/>
      <c r="I21" s="4706"/>
      <c r="J21" s="4706"/>
      <c r="K21" s="4706"/>
      <c r="L21" s="4706"/>
      <c r="M21" s="4706"/>
      <c r="N21" s="4706"/>
      <c r="O21" s="4706"/>
      <c r="P21" s="4706"/>
      <c r="Q21" s="4706"/>
      <c r="R21" s="4706"/>
      <c r="S21" s="4706"/>
      <c r="T21" s="4706"/>
      <c r="U21" s="4706"/>
      <c r="V21" s="4706"/>
      <c r="W21" s="4707"/>
    </row>
    <row r="22" spans="1:23" ht="13.5" customHeight="1">
      <c r="A22" s="4705"/>
      <c r="B22" s="4706"/>
      <c r="C22" s="4706"/>
      <c r="D22" s="4706"/>
      <c r="E22" s="4706"/>
      <c r="F22" s="4706"/>
      <c r="G22" s="4706"/>
      <c r="H22" s="4706"/>
      <c r="I22" s="4706"/>
      <c r="J22" s="4706"/>
      <c r="K22" s="4706"/>
      <c r="L22" s="4706"/>
      <c r="M22" s="4706"/>
      <c r="N22" s="4706"/>
      <c r="O22" s="4706"/>
      <c r="P22" s="4706"/>
      <c r="Q22" s="4706"/>
      <c r="R22" s="4706"/>
      <c r="S22" s="4706"/>
      <c r="T22" s="4706"/>
      <c r="U22" s="4706"/>
      <c r="V22" s="4706"/>
      <c r="W22" s="4707"/>
    </row>
    <row r="23" spans="1:23" ht="13.5" customHeight="1">
      <c r="A23" s="4705"/>
      <c r="B23" s="4706"/>
      <c r="C23" s="4706"/>
      <c r="D23" s="4706"/>
      <c r="E23" s="4706"/>
      <c r="F23" s="4706"/>
      <c r="G23" s="4706"/>
      <c r="H23" s="4706"/>
      <c r="I23" s="4706"/>
      <c r="J23" s="4706"/>
      <c r="K23" s="4706"/>
      <c r="L23" s="4706"/>
      <c r="M23" s="4706"/>
      <c r="N23" s="4706"/>
      <c r="O23" s="4706"/>
      <c r="P23" s="4706"/>
      <c r="Q23" s="4706"/>
      <c r="R23" s="4706"/>
      <c r="S23" s="4706"/>
      <c r="T23" s="4706"/>
      <c r="U23" s="4706"/>
      <c r="V23" s="4706"/>
      <c r="W23" s="4707"/>
    </row>
    <row r="24" spans="1:23">
      <c r="A24" s="4705"/>
      <c r="B24" s="4706"/>
      <c r="C24" s="4706"/>
      <c r="D24" s="4706"/>
      <c r="E24" s="4706"/>
      <c r="F24" s="4706"/>
      <c r="G24" s="4706"/>
      <c r="H24" s="4706"/>
      <c r="I24" s="4706"/>
      <c r="J24" s="4706"/>
      <c r="K24" s="4706"/>
      <c r="L24" s="4706"/>
      <c r="M24" s="4706"/>
      <c r="N24" s="4706"/>
      <c r="O24" s="4706"/>
      <c r="P24" s="4706"/>
      <c r="Q24" s="4706"/>
      <c r="R24" s="4706"/>
      <c r="S24" s="4706"/>
      <c r="T24" s="4706"/>
      <c r="U24" s="4706"/>
      <c r="V24" s="4706"/>
      <c r="W24" s="4707"/>
    </row>
    <row r="25" spans="1:23">
      <c r="A25" s="4705"/>
      <c r="B25" s="4706"/>
      <c r="C25" s="4706"/>
      <c r="D25" s="4706"/>
      <c r="E25" s="4706"/>
      <c r="F25" s="4706"/>
      <c r="G25" s="4706"/>
      <c r="H25" s="4706"/>
      <c r="I25" s="4706"/>
      <c r="J25" s="4706"/>
      <c r="K25" s="4706"/>
      <c r="L25" s="4706"/>
      <c r="M25" s="4706"/>
      <c r="N25" s="4706"/>
      <c r="O25" s="4706"/>
      <c r="P25" s="4706"/>
      <c r="Q25" s="4706"/>
      <c r="R25" s="4706"/>
      <c r="S25" s="4706"/>
      <c r="T25" s="4706"/>
      <c r="U25" s="4706"/>
      <c r="V25" s="4706"/>
      <c r="W25" s="4707"/>
    </row>
    <row r="26" spans="1:23">
      <c r="A26" s="4708"/>
      <c r="B26" s="4709"/>
      <c r="C26" s="4709"/>
      <c r="D26" s="4709"/>
      <c r="E26" s="4709"/>
      <c r="F26" s="4709"/>
      <c r="G26" s="4709"/>
      <c r="H26" s="4709"/>
      <c r="I26" s="4709"/>
      <c r="J26" s="4709"/>
      <c r="K26" s="4709"/>
      <c r="L26" s="4709"/>
      <c r="M26" s="4709"/>
      <c r="N26" s="4709"/>
      <c r="O26" s="4709"/>
      <c r="P26" s="4709"/>
      <c r="Q26" s="4709"/>
      <c r="R26" s="4709"/>
      <c r="S26" s="4709"/>
      <c r="T26" s="4709"/>
      <c r="U26" s="4709"/>
      <c r="V26" s="4709"/>
      <c r="W26" s="4710"/>
    </row>
    <row r="27" spans="1:23" ht="13.5" customHeight="1">
      <c r="A27" s="174"/>
      <c r="B27" s="174"/>
      <c r="C27" s="173"/>
      <c r="D27" s="173"/>
      <c r="E27" s="173"/>
      <c r="F27" s="173"/>
      <c r="G27" s="173"/>
      <c r="H27" s="173"/>
      <c r="I27" s="173"/>
      <c r="J27" s="173"/>
      <c r="K27" s="173"/>
      <c r="L27" s="173"/>
      <c r="M27" s="173"/>
      <c r="N27" s="173"/>
      <c r="O27" s="173"/>
      <c r="P27" s="173"/>
      <c r="Q27" s="173"/>
      <c r="R27" s="173"/>
      <c r="S27" s="173"/>
      <c r="T27" s="173"/>
      <c r="U27" s="173"/>
      <c r="V27" s="173"/>
      <c r="W27" s="173"/>
    </row>
    <row r="28" spans="1:23" ht="13.5" customHeight="1">
      <c r="A28" s="160" t="s">
        <v>661</v>
      </c>
    </row>
    <row r="29" spans="1:23" ht="13.5" customHeight="1">
      <c r="A29" s="160" t="s">
        <v>662</v>
      </c>
      <c r="P29" s="177"/>
      <c r="Q29" s="177"/>
      <c r="R29" s="177"/>
      <c r="S29" s="177"/>
      <c r="T29" s="177"/>
      <c r="U29" s="177"/>
      <c r="V29" s="177"/>
      <c r="W29" s="177"/>
    </row>
    <row r="30" spans="1:23" ht="13.5" customHeight="1">
      <c r="A30" s="4711"/>
      <c r="B30" s="4711"/>
      <c r="C30" s="4711"/>
      <c r="D30" s="4711"/>
      <c r="E30" s="4711"/>
      <c r="F30" s="4711"/>
      <c r="G30" s="4711"/>
      <c r="H30" s="4711"/>
      <c r="I30" s="4711"/>
      <c r="J30" s="4711"/>
      <c r="K30" s="4711"/>
      <c r="L30" s="4711"/>
      <c r="M30" s="4711"/>
      <c r="N30" s="4711"/>
      <c r="O30" s="4711"/>
      <c r="P30" s="4711"/>
      <c r="Q30" s="4711"/>
      <c r="R30" s="4711"/>
      <c r="S30" s="4711"/>
      <c r="T30" s="4711"/>
      <c r="U30" s="4711"/>
      <c r="V30" s="4711"/>
      <c r="W30" s="4711"/>
    </row>
    <row r="31" spans="1:23" ht="13.5" customHeight="1">
      <c r="A31" s="4711"/>
      <c r="B31" s="4711"/>
      <c r="C31" s="4711"/>
      <c r="D31" s="4711"/>
      <c r="E31" s="4711"/>
      <c r="F31" s="4711"/>
      <c r="G31" s="4711"/>
      <c r="H31" s="4711"/>
      <c r="I31" s="4711"/>
      <c r="J31" s="4711"/>
      <c r="K31" s="4711"/>
      <c r="L31" s="4711"/>
      <c r="M31" s="4711"/>
      <c r="N31" s="4711"/>
      <c r="O31" s="4711"/>
      <c r="P31" s="4711"/>
      <c r="Q31" s="4711"/>
      <c r="R31" s="4711"/>
      <c r="S31" s="4711"/>
      <c r="T31" s="4711"/>
      <c r="U31" s="4711"/>
      <c r="V31" s="4711"/>
      <c r="W31" s="4711"/>
    </row>
    <row r="32" spans="1:23" ht="13.5" customHeight="1">
      <c r="A32" s="4711"/>
      <c r="B32" s="4711"/>
      <c r="C32" s="4711"/>
      <c r="D32" s="4711"/>
      <c r="E32" s="4711"/>
      <c r="F32" s="4711"/>
      <c r="G32" s="4711"/>
      <c r="H32" s="4711"/>
      <c r="I32" s="4711"/>
      <c r="J32" s="4711"/>
      <c r="K32" s="4711"/>
      <c r="L32" s="4711"/>
      <c r="M32" s="4711"/>
      <c r="N32" s="4711"/>
      <c r="O32" s="4711"/>
      <c r="P32" s="4711"/>
      <c r="Q32" s="4711"/>
      <c r="R32" s="4711"/>
      <c r="S32" s="4711"/>
      <c r="T32" s="4711"/>
      <c r="U32" s="4711"/>
      <c r="V32" s="4711"/>
      <c r="W32" s="4711"/>
    </row>
    <row r="33" spans="1:23" ht="13.5" customHeight="1">
      <c r="A33" s="4711"/>
      <c r="B33" s="4711"/>
      <c r="C33" s="4711"/>
      <c r="D33" s="4711"/>
      <c r="E33" s="4711"/>
      <c r="F33" s="4711"/>
      <c r="G33" s="4711"/>
      <c r="H33" s="4711"/>
      <c r="I33" s="4711"/>
      <c r="J33" s="4711"/>
      <c r="K33" s="4711"/>
      <c r="L33" s="4711"/>
      <c r="M33" s="4711"/>
      <c r="N33" s="4711"/>
      <c r="O33" s="4711"/>
      <c r="P33" s="4711"/>
      <c r="Q33" s="4711"/>
      <c r="R33" s="4711"/>
      <c r="S33" s="4711"/>
      <c r="T33" s="4711"/>
      <c r="U33" s="4711"/>
      <c r="V33" s="4711"/>
      <c r="W33" s="4711"/>
    </row>
    <row r="34" spans="1:23" ht="13.5" customHeight="1">
      <c r="A34" s="4711"/>
      <c r="B34" s="4711"/>
      <c r="C34" s="4711"/>
      <c r="D34" s="4711"/>
      <c r="E34" s="4711"/>
      <c r="F34" s="4711"/>
      <c r="G34" s="4711"/>
      <c r="H34" s="4711"/>
      <c r="I34" s="4711"/>
      <c r="J34" s="4711"/>
      <c r="K34" s="4711"/>
      <c r="L34" s="4711"/>
      <c r="M34" s="4711"/>
      <c r="N34" s="4711"/>
      <c r="O34" s="4711"/>
      <c r="P34" s="4711"/>
      <c r="Q34" s="4711"/>
      <c r="R34" s="4711"/>
      <c r="S34" s="4711"/>
      <c r="T34" s="4711"/>
      <c r="U34" s="4711"/>
      <c r="V34" s="4711"/>
      <c r="W34" s="4711"/>
    </row>
    <row r="35" spans="1:23" ht="13.5" customHeight="1">
      <c r="A35" s="4711"/>
      <c r="B35" s="4711"/>
      <c r="C35" s="4711"/>
      <c r="D35" s="4711"/>
      <c r="E35" s="4711"/>
      <c r="F35" s="4711"/>
      <c r="G35" s="4711"/>
      <c r="H35" s="4711"/>
      <c r="I35" s="4711"/>
      <c r="J35" s="4711"/>
      <c r="K35" s="4711"/>
      <c r="L35" s="4711"/>
      <c r="M35" s="4711"/>
      <c r="N35" s="4711"/>
      <c r="O35" s="4711"/>
      <c r="P35" s="4711"/>
      <c r="Q35" s="4711"/>
      <c r="R35" s="4711"/>
      <c r="S35" s="4711"/>
      <c r="T35" s="4711"/>
      <c r="U35" s="4711"/>
      <c r="V35" s="4711"/>
      <c r="W35" s="4711"/>
    </row>
    <row r="36" spans="1:23" ht="13.5" customHeight="1">
      <c r="A36" s="4711"/>
      <c r="B36" s="4711"/>
      <c r="C36" s="4711"/>
      <c r="D36" s="4711"/>
      <c r="E36" s="4711"/>
      <c r="F36" s="4711"/>
      <c r="G36" s="4711"/>
      <c r="H36" s="4711"/>
      <c r="I36" s="4711"/>
      <c r="J36" s="4711"/>
      <c r="K36" s="4711"/>
      <c r="L36" s="4711"/>
      <c r="M36" s="4711"/>
      <c r="N36" s="4711"/>
      <c r="O36" s="4711"/>
      <c r="P36" s="4711"/>
      <c r="Q36" s="4711"/>
      <c r="R36" s="4711"/>
      <c r="S36" s="4711"/>
      <c r="T36" s="4711"/>
      <c r="U36" s="4711"/>
      <c r="V36" s="4711"/>
      <c r="W36" s="4711"/>
    </row>
    <row r="37" spans="1:23" ht="13.5" customHeight="1">
      <c r="A37" s="176"/>
      <c r="B37" s="176"/>
      <c r="C37" s="176"/>
      <c r="D37" s="176"/>
      <c r="E37" s="176"/>
      <c r="F37" s="176"/>
      <c r="G37" s="176"/>
      <c r="H37" s="176"/>
      <c r="I37" s="176"/>
      <c r="J37" s="176"/>
      <c r="K37" s="176"/>
      <c r="L37" s="176"/>
      <c r="M37" s="176"/>
      <c r="N37" s="176"/>
      <c r="O37" s="176"/>
      <c r="P37" s="176"/>
      <c r="Q37" s="176"/>
      <c r="R37" s="176"/>
      <c r="S37" s="176"/>
      <c r="T37" s="176"/>
      <c r="U37" s="176"/>
      <c r="V37" s="176"/>
      <c r="W37" s="176"/>
    </row>
    <row r="38" spans="1:23" ht="13.5" customHeight="1">
      <c r="A38" s="160" t="s">
        <v>663</v>
      </c>
      <c r="P38" s="173"/>
      <c r="Q38" s="173"/>
      <c r="R38" s="173"/>
      <c r="S38" s="173"/>
      <c r="T38" s="173"/>
      <c r="U38" s="173"/>
      <c r="V38" s="173"/>
      <c r="W38" s="173"/>
    </row>
    <row r="39" spans="1:23" ht="13.5" customHeight="1">
      <c r="A39" s="4718"/>
      <c r="B39" s="4718"/>
      <c r="C39" s="4718"/>
      <c r="D39" s="4718"/>
      <c r="E39" s="4718"/>
      <c r="F39" s="4718"/>
      <c r="G39" s="4718"/>
      <c r="H39" s="4718"/>
      <c r="I39" s="4718"/>
      <c r="J39" s="4718"/>
      <c r="K39" s="4718"/>
      <c r="L39" s="4718"/>
      <c r="M39" s="4718"/>
      <c r="N39" s="4718"/>
      <c r="O39" s="4718"/>
      <c r="P39" s="4718"/>
      <c r="Q39" s="4718"/>
      <c r="R39" s="4718"/>
      <c r="S39" s="4718"/>
      <c r="T39" s="4718"/>
      <c r="U39" s="4718"/>
      <c r="V39" s="4718"/>
      <c r="W39" s="4718"/>
    </row>
    <row r="40" spans="1:23" ht="13.5" customHeight="1">
      <c r="A40" s="4718"/>
      <c r="B40" s="4718"/>
      <c r="C40" s="4718"/>
      <c r="D40" s="4718"/>
      <c r="E40" s="4718"/>
      <c r="F40" s="4718"/>
      <c r="G40" s="4718"/>
      <c r="H40" s="4718"/>
      <c r="I40" s="4718"/>
      <c r="J40" s="4718"/>
      <c r="K40" s="4718"/>
      <c r="L40" s="4718"/>
      <c r="M40" s="4718"/>
      <c r="N40" s="4718"/>
      <c r="O40" s="4718"/>
      <c r="P40" s="4718"/>
      <c r="Q40" s="4718"/>
      <c r="R40" s="4718"/>
      <c r="S40" s="4718"/>
      <c r="T40" s="4718"/>
      <c r="U40" s="4718"/>
      <c r="V40" s="4718"/>
      <c r="W40" s="4718"/>
    </row>
    <row r="41" spans="1:23" ht="13.5" customHeight="1">
      <c r="A41" s="4718"/>
      <c r="B41" s="4718"/>
      <c r="C41" s="4718"/>
      <c r="D41" s="4718"/>
      <c r="E41" s="4718"/>
      <c r="F41" s="4718"/>
      <c r="G41" s="4718"/>
      <c r="H41" s="4718"/>
      <c r="I41" s="4718"/>
      <c r="J41" s="4718"/>
      <c r="K41" s="4718"/>
      <c r="L41" s="4718"/>
      <c r="M41" s="4718"/>
      <c r="N41" s="4718"/>
      <c r="O41" s="4718"/>
      <c r="P41" s="4718"/>
      <c r="Q41" s="4718"/>
      <c r="R41" s="4718"/>
      <c r="S41" s="4718"/>
      <c r="T41" s="4718"/>
      <c r="U41" s="4718"/>
      <c r="V41" s="4718"/>
      <c r="W41" s="4718"/>
    </row>
    <row r="42" spans="1:23" ht="13.5" customHeight="1">
      <c r="A42" s="4718"/>
      <c r="B42" s="4718"/>
      <c r="C42" s="4718"/>
      <c r="D42" s="4718"/>
      <c r="E42" s="4718"/>
      <c r="F42" s="4718"/>
      <c r="G42" s="4718"/>
      <c r="H42" s="4718"/>
      <c r="I42" s="4718"/>
      <c r="J42" s="4718"/>
      <c r="K42" s="4718"/>
      <c r="L42" s="4718"/>
      <c r="M42" s="4718"/>
      <c r="N42" s="4718"/>
      <c r="O42" s="4718"/>
      <c r="P42" s="4718"/>
      <c r="Q42" s="4718"/>
      <c r="R42" s="4718"/>
      <c r="S42" s="4718"/>
      <c r="T42" s="4718"/>
      <c r="U42" s="4718"/>
      <c r="V42" s="4718"/>
      <c r="W42" s="4718"/>
    </row>
    <row r="43" spans="1:23" ht="13.5" customHeight="1">
      <c r="A43" s="4718"/>
      <c r="B43" s="4718"/>
      <c r="C43" s="4718"/>
      <c r="D43" s="4718"/>
      <c r="E43" s="4718"/>
      <c r="F43" s="4718"/>
      <c r="G43" s="4718"/>
      <c r="H43" s="4718"/>
      <c r="I43" s="4718"/>
      <c r="J43" s="4718"/>
      <c r="K43" s="4718"/>
      <c r="L43" s="4718"/>
      <c r="M43" s="4718"/>
      <c r="N43" s="4718"/>
      <c r="O43" s="4718"/>
      <c r="P43" s="4718"/>
      <c r="Q43" s="4718"/>
      <c r="R43" s="4718"/>
      <c r="S43" s="4718"/>
      <c r="T43" s="4718"/>
      <c r="U43" s="4718"/>
      <c r="V43" s="4718"/>
      <c r="W43" s="4718"/>
    </row>
    <row r="44" spans="1:23" ht="13.5" customHeight="1">
      <c r="A44" s="4718"/>
      <c r="B44" s="4718"/>
      <c r="C44" s="4718"/>
      <c r="D44" s="4718"/>
      <c r="E44" s="4718"/>
      <c r="F44" s="4718"/>
      <c r="G44" s="4718"/>
      <c r="H44" s="4718"/>
      <c r="I44" s="4718"/>
      <c r="J44" s="4718"/>
      <c r="K44" s="4718"/>
      <c r="L44" s="4718"/>
      <c r="M44" s="4718"/>
      <c r="N44" s="4718"/>
      <c r="O44" s="4718"/>
      <c r="P44" s="4718"/>
      <c r="Q44" s="4718"/>
      <c r="R44" s="4718"/>
      <c r="S44" s="4718"/>
      <c r="T44" s="4718"/>
      <c r="U44" s="4718"/>
      <c r="V44" s="4718"/>
      <c r="W44" s="4718"/>
    </row>
    <row r="45" spans="1:23" ht="13.5" customHeight="1">
      <c r="A45" s="4718"/>
      <c r="B45" s="4718"/>
      <c r="C45" s="4718"/>
      <c r="D45" s="4718"/>
      <c r="E45" s="4718"/>
      <c r="F45" s="4718"/>
      <c r="G45" s="4718"/>
      <c r="H45" s="4718"/>
      <c r="I45" s="4718"/>
      <c r="J45" s="4718"/>
      <c r="K45" s="4718"/>
      <c r="L45" s="4718"/>
      <c r="M45" s="4718"/>
      <c r="N45" s="4718"/>
      <c r="O45" s="4718"/>
      <c r="P45" s="4718"/>
      <c r="Q45" s="4718"/>
      <c r="R45" s="4718"/>
      <c r="S45" s="4718"/>
      <c r="T45" s="4718"/>
      <c r="U45" s="4718"/>
      <c r="V45" s="4718"/>
      <c r="W45" s="4718"/>
    </row>
    <row r="46" spans="1:23" ht="13.5" customHeight="1">
      <c r="A46" s="175"/>
      <c r="B46" s="175"/>
      <c r="C46" s="175"/>
      <c r="D46" s="175"/>
      <c r="E46" s="175"/>
      <c r="F46" s="175"/>
      <c r="G46" s="175"/>
      <c r="H46" s="175"/>
      <c r="I46" s="175"/>
      <c r="J46" s="175"/>
      <c r="K46" s="175"/>
      <c r="L46" s="175"/>
      <c r="M46" s="175"/>
      <c r="N46" s="175"/>
      <c r="O46" s="175"/>
      <c r="P46" s="175"/>
      <c r="Q46" s="175"/>
      <c r="R46" s="175"/>
      <c r="S46" s="175"/>
      <c r="T46" s="175"/>
      <c r="U46" s="175"/>
      <c r="V46" s="175"/>
      <c r="W46" s="175"/>
    </row>
    <row r="47" spans="1:23" ht="13.5" customHeight="1">
      <c r="A47" s="160" t="s">
        <v>664</v>
      </c>
    </row>
    <row r="48" spans="1:23" ht="13.5" customHeight="1">
      <c r="A48" s="4718"/>
      <c r="B48" s="4718"/>
      <c r="C48" s="4718"/>
      <c r="D48" s="4718"/>
      <c r="E48" s="4718"/>
      <c r="F48" s="4718"/>
      <c r="G48" s="4718"/>
      <c r="H48" s="4718"/>
      <c r="I48" s="4718"/>
      <c r="J48" s="4718"/>
      <c r="K48" s="4718"/>
      <c r="L48" s="4718"/>
      <c r="M48" s="4718"/>
      <c r="N48" s="4718"/>
      <c r="O48" s="4718"/>
      <c r="P48" s="4718"/>
      <c r="Q48" s="4718"/>
      <c r="R48" s="4718"/>
      <c r="S48" s="4718"/>
      <c r="T48" s="4718"/>
      <c r="U48" s="4718"/>
      <c r="V48" s="4718"/>
      <c r="W48" s="4718"/>
    </row>
    <row r="49" spans="1:23" ht="13.5" customHeight="1">
      <c r="A49" s="4718"/>
      <c r="B49" s="4718"/>
      <c r="C49" s="4718"/>
      <c r="D49" s="4718"/>
      <c r="E49" s="4718"/>
      <c r="F49" s="4718"/>
      <c r="G49" s="4718"/>
      <c r="H49" s="4718"/>
      <c r="I49" s="4718"/>
      <c r="J49" s="4718"/>
      <c r="K49" s="4718"/>
      <c r="L49" s="4718"/>
      <c r="M49" s="4718"/>
      <c r="N49" s="4718"/>
      <c r="O49" s="4718"/>
      <c r="P49" s="4718"/>
      <c r="Q49" s="4718"/>
      <c r="R49" s="4718"/>
      <c r="S49" s="4718"/>
      <c r="T49" s="4718"/>
      <c r="U49" s="4718"/>
      <c r="V49" s="4718"/>
      <c r="W49" s="4718"/>
    </row>
    <row r="50" spans="1:23" ht="13.5" customHeight="1">
      <c r="A50" s="4718"/>
      <c r="B50" s="4718"/>
      <c r="C50" s="4718"/>
      <c r="D50" s="4718"/>
      <c r="E50" s="4718"/>
      <c r="F50" s="4718"/>
      <c r="G50" s="4718"/>
      <c r="H50" s="4718"/>
      <c r="I50" s="4718"/>
      <c r="J50" s="4718"/>
      <c r="K50" s="4718"/>
      <c r="L50" s="4718"/>
      <c r="M50" s="4718"/>
      <c r="N50" s="4718"/>
      <c r="O50" s="4718"/>
      <c r="P50" s="4718"/>
      <c r="Q50" s="4718"/>
      <c r="R50" s="4718"/>
      <c r="S50" s="4718"/>
      <c r="T50" s="4718"/>
      <c r="U50" s="4718"/>
      <c r="V50" s="4718"/>
      <c r="W50" s="4718"/>
    </row>
    <row r="51" spans="1:23" ht="13.5" customHeight="1">
      <c r="A51" s="4718"/>
      <c r="B51" s="4718"/>
      <c r="C51" s="4718"/>
      <c r="D51" s="4718"/>
      <c r="E51" s="4718"/>
      <c r="F51" s="4718"/>
      <c r="G51" s="4718"/>
      <c r="H51" s="4718"/>
      <c r="I51" s="4718"/>
      <c r="J51" s="4718"/>
      <c r="K51" s="4718"/>
      <c r="L51" s="4718"/>
      <c r="M51" s="4718"/>
      <c r="N51" s="4718"/>
      <c r="O51" s="4718"/>
      <c r="P51" s="4718"/>
      <c r="Q51" s="4718"/>
      <c r="R51" s="4718"/>
      <c r="S51" s="4718"/>
      <c r="T51" s="4718"/>
      <c r="U51" s="4718"/>
      <c r="V51" s="4718"/>
      <c r="W51" s="4718"/>
    </row>
    <row r="52" spans="1:23" ht="13.5" customHeight="1">
      <c r="A52" s="4718"/>
      <c r="B52" s="4718"/>
      <c r="C52" s="4718"/>
      <c r="D52" s="4718"/>
      <c r="E52" s="4718"/>
      <c r="F52" s="4718"/>
      <c r="G52" s="4718"/>
      <c r="H52" s="4718"/>
      <c r="I52" s="4718"/>
      <c r="J52" s="4718"/>
      <c r="K52" s="4718"/>
      <c r="L52" s="4718"/>
      <c r="M52" s="4718"/>
      <c r="N52" s="4718"/>
      <c r="O52" s="4718"/>
      <c r="P52" s="4718"/>
      <c r="Q52" s="4718"/>
      <c r="R52" s="4718"/>
      <c r="S52" s="4718"/>
      <c r="T52" s="4718"/>
      <c r="U52" s="4718"/>
      <c r="V52" s="4718"/>
      <c r="W52" s="4718"/>
    </row>
    <row r="53" spans="1:23" ht="13.5" customHeight="1">
      <c r="A53" s="4718"/>
      <c r="B53" s="4718"/>
      <c r="C53" s="4718"/>
      <c r="D53" s="4718"/>
      <c r="E53" s="4718"/>
      <c r="F53" s="4718"/>
      <c r="G53" s="4718"/>
      <c r="H53" s="4718"/>
      <c r="I53" s="4718"/>
      <c r="J53" s="4718"/>
      <c r="K53" s="4718"/>
      <c r="L53" s="4718"/>
      <c r="M53" s="4718"/>
      <c r="N53" s="4718"/>
      <c r="O53" s="4718"/>
      <c r="P53" s="4718"/>
      <c r="Q53" s="4718"/>
      <c r="R53" s="4718"/>
      <c r="S53" s="4718"/>
      <c r="T53" s="4718"/>
      <c r="U53" s="4718"/>
      <c r="V53" s="4718"/>
      <c r="W53" s="4718"/>
    </row>
    <row r="54" spans="1:23" ht="13.5" customHeight="1">
      <c r="A54" s="174"/>
      <c r="B54" s="174"/>
      <c r="C54" s="173"/>
      <c r="D54" s="173"/>
      <c r="E54" s="173"/>
      <c r="F54" s="173"/>
      <c r="G54" s="173"/>
      <c r="H54" s="173"/>
      <c r="I54" s="173"/>
      <c r="J54" s="173"/>
      <c r="K54" s="173"/>
      <c r="L54" s="173"/>
      <c r="M54" s="173"/>
      <c r="N54" s="173"/>
      <c r="O54" s="173"/>
      <c r="P54" s="173"/>
      <c r="Q54" s="173"/>
      <c r="R54" s="173"/>
      <c r="S54" s="173"/>
      <c r="T54" s="173"/>
      <c r="U54" s="173"/>
      <c r="V54" s="173"/>
      <c r="W54" s="173"/>
    </row>
    <row r="55" spans="1:23" ht="28.5" customHeight="1">
      <c r="A55" s="4719" t="s">
        <v>665</v>
      </c>
      <c r="B55" s="4719"/>
      <c r="C55" s="4719"/>
      <c r="D55" s="4719"/>
      <c r="E55" s="4719"/>
      <c r="F55" s="4719"/>
      <c r="G55" s="4719"/>
      <c r="H55" s="4719"/>
      <c r="I55" s="4719"/>
      <c r="J55" s="4719"/>
      <c r="K55" s="4719"/>
      <c r="L55" s="4719"/>
      <c r="M55" s="4719"/>
      <c r="N55" s="4719"/>
      <c r="O55" s="4719"/>
      <c r="P55" s="4719"/>
      <c r="Q55" s="4719"/>
      <c r="R55" s="4719"/>
      <c r="S55" s="4719"/>
      <c r="T55" s="4719"/>
      <c r="U55" s="4719"/>
      <c r="V55" s="4719"/>
      <c r="W55" s="4719"/>
    </row>
    <row r="56" spans="1:23" ht="10.5" customHeight="1">
      <c r="A56" s="4720"/>
      <c r="B56" s="4720"/>
      <c r="C56" s="4720"/>
      <c r="D56" s="4720"/>
      <c r="E56" s="4720"/>
      <c r="F56" s="4720"/>
      <c r="G56" s="4720"/>
      <c r="H56" s="4720"/>
      <c r="I56" s="4720"/>
      <c r="J56" s="4720"/>
      <c r="K56" s="4720"/>
      <c r="L56" s="4720"/>
      <c r="M56" s="4720"/>
      <c r="N56" s="4720"/>
      <c r="O56" s="4720"/>
      <c r="P56" s="4720"/>
      <c r="Q56" s="4720"/>
      <c r="R56" s="4720"/>
      <c r="S56" s="4720"/>
      <c r="T56" s="4720"/>
      <c r="U56" s="4720"/>
      <c r="V56" s="4720"/>
      <c r="W56" s="4720"/>
    </row>
    <row r="57" spans="1:23">
      <c r="A57" s="4720"/>
      <c r="B57" s="4720"/>
      <c r="C57" s="4720"/>
      <c r="D57" s="4720"/>
      <c r="E57" s="4720"/>
      <c r="F57" s="4720"/>
      <c r="G57" s="4720"/>
      <c r="H57" s="4720"/>
      <c r="I57" s="4720"/>
      <c r="J57" s="4720"/>
      <c r="K57" s="4720"/>
      <c r="L57" s="4720"/>
      <c r="M57" s="4720"/>
      <c r="N57" s="4720"/>
      <c r="O57" s="4720"/>
      <c r="P57" s="4720"/>
      <c r="Q57" s="4720"/>
      <c r="R57" s="4720"/>
      <c r="S57" s="4720"/>
      <c r="T57" s="4720"/>
      <c r="U57" s="4720"/>
      <c r="V57" s="4720"/>
      <c r="W57" s="4720"/>
    </row>
    <row r="58" spans="1:23">
      <c r="A58" s="4720"/>
      <c r="B58" s="4720"/>
      <c r="C58" s="4720"/>
      <c r="D58" s="4720"/>
      <c r="E58" s="4720"/>
      <c r="F58" s="4720"/>
      <c r="G58" s="4720"/>
      <c r="H58" s="4720"/>
      <c r="I58" s="4720"/>
      <c r="J58" s="4720"/>
      <c r="K58" s="4720"/>
      <c r="L58" s="4720"/>
      <c r="M58" s="4720"/>
      <c r="N58" s="4720"/>
      <c r="O58" s="4720"/>
      <c r="P58" s="4720"/>
      <c r="Q58" s="4720"/>
      <c r="R58" s="4720"/>
      <c r="S58" s="4720"/>
      <c r="T58" s="4720"/>
      <c r="U58" s="4720"/>
      <c r="V58" s="4720"/>
      <c r="W58" s="4720"/>
    </row>
    <row r="59" spans="1:23">
      <c r="A59" s="4720"/>
      <c r="B59" s="4720"/>
      <c r="C59" s="4720"/>
      <c r="D59" s="4720"/>
      <c r="E59" s="4720"/>
      <c r="F59" s="4720"/>
      <c r="G59" s="4720"/>
      <c r="H59" s="4720"/>
      <c r="I59" s="4720"/>
      <c r="J59" s="4720"/>
      <c r="K59" s="4720"/>
      <c r="L59" s="4720"/>
      <c r="M59" s="4720"/>
      <c r="N59" s="4720"/>
      <c r="O59" s="4720"/>
      <c r="P59" s="4720"/>
      <c r="Q59" s="4720"/>
      <c r="R59" s="4720"/>
      <c r="S59" s="4720"/>
      <c r="T59" s="4720"/>
      <c r="U59" s="4720"/>
      <c r="V59" s="4720"/>
      <c r="W59" s="4720"/>
    </row>
    <row r="60" spans="1:23">
      <c r="A60" s="4720"/>
      <c r="B60" s="4720"/>
      <c r="C60" s="4720"/>
      <c r="D60" s="4720"/>
      <c r="E60" s="4720"/>
      <c r="F60" s="4720"/>
      <c r="G60" s="4720"/>
      <c r="H60" s="4720"/>
      <c r="I60" s="4720"/>
      <c r="J60" s="4720"/>
      <c r="K60" s="4720"/>
      <c r="L60" s="4720"/>
      <c r="M60" s="4720"/>
      <c r="N60" s="4720"/>
      <c r="O60" s="4720"/>
      <c r="P60" s="4720"/>
      <c r="Q60" s="4720"/>
      <c r="R60" s="4720"/>
      <c r="S60" s="4720"/>
      <c r="T60" s="4720"/>
      <c r="U60" s="4720"/>
      <c r="V60" s="4720"/>
      <c r="W60" s="4720"/>
    </row>
    <row r="61" spans="1:23">
      <c r="A61" s="4720"/>
      <c r="B61" s="4720"/>
      <c r="C61" s="4720"/>
      <c r="D61" s="4720"/>
      <c r="E61" s="4720"/>
      <c r="F61" s="4720"/>
      <c r="G61" s="4720"/>
      <c r="H61" s="4720"/>
      <c r="I61" s="4720"/>
      <c r="J61" s="4720"/>
      <c r="K61" s="4720"/>
      <c r="L61" s="4720"/>
      <c r="M61" s="4720"/>
      <c r="N61" s="4720"/>
      <c r="O61" s="4720"/>
      <c r="P61" s="4720"/>
      <c r="Q61" s="4720"/>
      <c r="R61" s="4720"/>
      <c r="S61" s="4720"/>
      <c r="T61" s="4720"/>
      <c r="U61" s="4720"/>
      <c r="V61" s="4720"/>
      <c r="W61" s="4720"/>
    </row>
    <row r="62" spans="1:23">
      <c r="A62" s="4720"/>
      <c r="B62" s="4720"/>
      <c r="C62" s="4720"/>
      <c r="D62" s="4720"/>
      <c r="E62" s="4720"/>
      <c r="F62" s="4720"/>
      <c r="G62" s="4720"/>
      <c r="H62" s="4720"/>
      <c r="I62" s="4720"/>
      <c r="J62" s="4720"/>
      <c r="K62" s="4720"/>
      <c r="L62" s="4720"/>
      <c r="M62" s="4720"/>
      <c r="N62" s="4720"/>
      <c r="O62" s="4720"/>
      <c r="P62" s="4720"/>
      <c r="Q62" s="4720"/>
      <c r="R62" s="4720"/>
      <c r="S62" s="4720"/>
      <c r="T62" s="4720"/>
      <c r="U62" s="4720"/>
      <c r="V62" s="4720"/>
      <c r="W62" s="4720"/>
    </row>
    <row r="64" spans="1:23">
      <c r="A64" s="160" t="s">
        <v>666</v>
      </c>
    </row>
    <row r="65" spans="1:23">
      <c r="A65" s="4730"/>
      <c r="B65" s="4731"/>
      <c r="C65" s="4731"/>
      <c r="D65" s="4731"/>
      <c r="E65" s="4731"/>
      <c r="F65" s="4731"/>
      <c r="G65" s="4731"/>
      <c r="H65" s="4731"/>
      <c r="I65" s="4731"/>
      <c r="J65" s="4731"/>
      <c r="K65" s="4731"/>
      <c r="L65" s="4731"/>
      <c r="M65" s="4731"/>
      <c r="N65" s="4731"/>
      <c r="O65" s="4731"/>
      <c r="P65" s="4731"/>
      <c r="Q65" s="4731"/>
      <c r="R65" s="4731"/>
      <c r="S65" s="4731"/>
      <c r="T65" s="4731"/>
      <c r="U65" s="4731"/>
      <c r="V65" s="4731"/>
      <c r="W65" s="4732"/>
    </row>
    <row r="66" spans="1:23">
      <c r="A66" s="4733"/>
      <c r="B66" s="4734"/>
      <c r="C66" s="4734"/>
      <c r="D66" s="4734"/>
      <c r="E66" s="4734"/>
      <c r="F66" s="4734"/>
      <c r="G66" s="4734"/>
      <c r="H66" s="4734"/>
      <c r="I66" s="4734"/>
      <c r="J66" s="4734"/>
      <c r="K66" s="4734"/>
      <c r="L66" s="4734"/>
      <c r="M66" s="4734"/>
      <c r="N66" s="4734"/>
      <c r="O66" s="4734"/>
      <c r="P66" s="4734"/>
      <c r="Q66" s="4734"/>
      <c r="R66" s="4734"/>
      <c r="S66" s="4734"/>
      <c r="T66" s="4734"/>
      <c r="U66" s="4734"/>
      <c r="V66" s="4734"/>
      <c r="W66" s="4735"/>
    </row>
    <row r="67" spans="1:23">
      <c r="A67" s="4733"/>
      <c r="B67" s="4734"/>
      <c r="C67" s="4734"/>
      <c r="D67" s="4734"/>
      <c r="E67" s="4734"/>
      <c r="F67" s="4734"/>
      <c r="G67" s="4734"/>
      <c r="H67" s="4734"/>
      <c r="I67" s="4734"/>
      <c r="J67" s="4734"/>
      <c r="K67" s="4734"/>
      <c r="L67" s="4734"/>
      <c r="M67" s="4734"/>
      <c r="N67" s="4734"/>
      <c r="O67" s="4734"/>
      <c r="P67" s="4734"/>
      <c r="Q67" s="4734"/>
      <c r="R67" s="4734"/>
      <c r="S67" s="4734"/>
      <c r="T67" s="4734"/>
      <c r="U67" s="4734"/>
      <c r="V67" s="4734"/>
      <c r="W67" s="4735"/>
    </row>
    <row r="68" spans="1:23">
      <c r="A68" s="4733"/>
      <c r="B68" s="4734"/>
      <c r="C68" s="4734"/>
      <c r="D68" s="4734"/>
      <c r="E68" s="4734"/>
      <c r="F68" s="4734"/>
      <c r="G68" s="4734"/>
      <c r="H68" s="4734"/>
      <c r="I68" s="4734"/>
      <c r="J68" s="4734"/>
      <c r="K68" s="4734"/>
      <c r="L68" s="4734"/>
      <c r="M68" s="4734"/>
      <c r="N68" s="4734"/>
      <c r="O68" s="4734"/>
      <c r="P68" s="4734"/>
      <c r="Q68" s="4734"/>
      <c r="R68" s="4734"/>
      <c r="S68" s="4734"/>
      <c r="T68" s="4734"/>
      <c r="U68" s="4734"/>
      <c r="V68" s="4734"/>
      <c r="W68" s="4735"/>
    </row>
    <row r="69" spans="1:23">
      <c r="A69" s="4733"/>
      <c r="B69" s="4734"/>
      <c r="C69" s="4734"/>
      <c r="D69" s="4734"/>
      <c r="E69" s="4734"/>
      <c r="F69" s="4734"/>
      <c r="G69" s="4734"/>
      <c r="H69" s="4734"/>
      <c r="I69" s="4734"/>
      <c r="J69" s="4734"/>
      <c r="K69" s="4734"/>
      <c r="L69" s="4734"/>
      <c r="M69" s="4734"/>
      <c r="N69" s="4734"/>
      <c r="O69" s="4734"/>
      <c r="P69" s="4734"/>
      <c r="Q69" s="4734"/>
      <c r="R69" s="4734"/>
      <c r="S69" s="4734"/>
      <c r="T69" s="4734"/>
      <c r="U69" s="4734"/>
      <c r="V69" s="4734"/>
      <c r="W69" s="4735"/>
    </row>
    <row r="70" spans="1:23">
      <c r="A70" s="4736"/>
      <c r="B70" s="4737"/>
      <c r="C70" s="4737"/>
      <c r="D70" s="4737"/>
      <c r="E70" s="4737"/>
      <c r="F70" s="4737"/>
      <c r="G70" s="4737"/>
      <c r="H70" s="4737"/>
      <c r="I70" s="4737"/>
      <c r="J70" s="4737"/>
      <c r="K70" s="4737"/>
      <c r="L70" s="4737"/>
      <c r="M70" s="4737"/>
      <c r="N70" s="4737"/>
      <c r="O70" s="4737"/>
      <c r="P70" s="4737"/>
      <c r="Q70" s="4737"/>
      <c r="R70" s="4737"/>
      <c r="S70" s="4737"/>
      <c r="T70" s="4737"/>
      <c r="U70" s="4737"/>
      <c r="V70" s="4737"/>
      <c r="W70" s="4738"/>
    </row>
    <row r="72" spans="1:23">
      <c r="A72" s="160" t="s">
        <v>667</v>
      </c>
    </row>
    <row r="73" spans="1:23">
      <c r="A73" s="4730"/>
      <c r="B73" s="4731"/>
      <c r="C73" s="4731"/>
      <c r="D73" s="4731"/>
      <c r="E73" s="4731"/>
      <c r="F73" s="4731"/>
      <c r="G73" s="4731"/>
      <c r="H73" s="4731"/>
      <c r="I73" s="4731"/>
      <c r="J73" s="4731"/>
      <c r="K73" s="4731"/>
      <c r="L73" s="4731"/>
      <c r="M73" s="4731"/>
      <c r="N73" s="4731"/>
      <c r="O73" s="4731"/>
      <c r="P73" s="4731"/>
      <c r="Q73" s="4731"/>
      <c r="R73" s="4731"/>
      <c r="S73" s="4731"/>
      <c r="T73" s="4731"/>
      <c r="U73" s="4731"/>
      <c r="V73" s="4731"/>
      <c r="W73" s="4732"/>
    </row>
    <row r="74" spans="1:23">
      <c r="A74" s="4733"/>
      <c r="B74" s="4734"/>
      <c r="C74" s="4734"/>
      <c r="D74" s="4734"/>
      <c r="E74" s="4734"/>
      <c r="F74" s="4734"/>
      <c r="G74" s="4734"/>
      <c r="H74" s="4734"/>
      <c r="I74" s="4734"/>
      <c r="J74" s="4734"/>
      <c r="K74" s="4734"/>
      <c r="L74" s="4734"/>
      <c r="M74" s="4734"/>
      <c r="N74" s="4734"/>
      <c r="O74" s="4734"/>
      <c r="P74" s="4734"/>
      <c r="Q74" s="4734"/>
      <c r="R74" s="4734"/>
      <c r="S74" s="4734"/>
      <c r="T74" s="4734"/>
      <c r="U74" s="4734"/>
      <c r="V74" s="4734"/>
      <c r="W74" s="4735"/>
    </row>
    <row r="75" spans="1:23">
      <c r="A75" s="4733"/>
      <c r="B75" s="4734"/>
      <c r="C75" s="4734"/>
      <c r="D75" s="4734"/>
      <c r="E75" s="4734"/>
      <c r="F75" s="4734"/>
      <c r="G75" s="4734"/>
      <c r="H75" s="4734"/>
      <c r="I75" s="4734"/>
      <c r="J75" s="4734"/>
      <c r="K75" s="4734"/>
      <c r="L75" s="4734"/>
      <c r="M75" s="4734"/>
      <c r="N75" s="4734"/>
      <c r="O75" s="4734"/>
      <c r="P75" s="4734"/>
      <c r="Q75" s="4734"/>
      <c r="R75" s="4734"/>
      <c r="S75" s="4734"/>
      <c r="T75" s="4734"/>
      <c r="U75" s="4734"/>
      <c r="V75" s="4734"/>
      <c r="W75" s="4735"/>
    </row>
    <row r="76" spans="1:23">
      <c r="A76" s="4733"/>
      <c r="B76" s="4734"/>
      <c r="C76" s="4734"/>
      <c r="D76" s="4734"/>
      <c r="E76" s="4734"/>
      <c r="F76" s="4734"/>
      <c r="G76" s="4734"/>
      <c r="H76" s="4734"/>
      <c r="I76" s="4734"/>
      <c r="J76" s="4734"/>
      <c r="K76" s="4734"/>
      <c r="L76" s="4734"/>
      <c r="M76" s="4734"/>
      <c r="N76" s="4734"/>
      <c r="O76" s="4734"/>
      <c r="P76" s="4734"/>
      <c r="Q76" s="4734"/>
      <c r="R76" s="4734"/>
      <c r="S76" s="4734"/>
      <c r="T76" s="4734"/>
      <c r="U76" s="4734"/>
      <c r="V76" s="4734"/>
      <c r="W76" s="4735"/>
    </row>
    <row r="77" spans="1:23">
      <c r="A77" s="4733"/>
      <c r="B77" s="4734"/>
      <c r="C77" s="4734"/>
      <c r="D77" s="4734"/>
      <c r="E77" s="4734"/>
      <c r="F77" s="4734"/>
      <c r="G77" s="4734"/>
      <c r="H77" s="4734"/>
      <c r="I77" s="4734"/>
      <c r="J77" s="4734"/>
      <c r="K77" s="4734"/>
      <c r="L77" s="4734"/>
      <c r="M77" s="4734"/>
      <c r="N77" s="4734"/>
      <c r="O77" s="4734"/>
      <c r="P77" s="4734"/>
      <c r="Q77" s="4734"/>
      <c r="R77" s="4734"/>
      <c r="S77" s="4734"/>
      <c r="T77" s="4734"/>
      <c r="U77" s="4734"/>
      <c r="V77" s="4734"/>
      <c r="W77" s="4735"/>
    </row>
    <row r="78" spans="1:23">
      <c r="A78" s="4733"/>
      <c r="B78" s="4734"/>
      <c r="C78" s="4734"/>
      <c r="D78" s="4734"/>
      <c r="E78" s="4734"/>
      <c r="F78" s="4734"/>
      <c r="G78" s="4734"/>
      <c r="H78" s="4734"/>
      <c r="I78" s="4734"/>
      <c r="J78" s="4734"/>
      <c r="K78" s="4734"/>
      <c r="L78" s="4734"/>
      <c r="M78" s="4734"/>
      <c r="N78" s="4734"/>
      <c r="O78" s="4734"/>
      <c r="P78" s="4734"/>
      <c r="Q78" s="4734"/>
      <c r="R78" s="4734"/>
      <c r="S78" s="4734"/>
      <c r="T78" s="4734"/>
      <c r="U78" s="4734"/>
      <c r="V78" s="4734"/>
      <c r="W78" s="4735"/>
    </row>
    <row r="79" spans="1:23">
      <c r="A79" s="4736"/>
      <c r="B79" s="4737"/>
      <c r="C79" s="4737"/>
      <c r="D79" s="4737"/>
      <c r="E79" s="4737"/>
      <c r="F79" s="4737"/>
      <c r="G79" s="4737"/>
      <c r="H79" s="4737"/>
      <c r="I79" s="4737"/>
      <c r="J79" s="4737"/>
      <c r="K79" s="4737"/>
      <c r="L79" s="4737"/>
      <c r="M79" s="4737"/>
      <c r="N79" s="4737"/>
      <c r="O79" s="4737"/>
      <c r="P79" s="4737"/>
      <c r="Q79" s="4737"/>
      <c r="R79" s="4737"/>
      <c r="S79" s="4737"/>
      <c r="T79" s="4737"/>
      <c r="U79" s="4737"/>
      <c r="V79" s="4737"/>
      <c r="W79" s="4738"/>
    </row>
    <row r="81" spans="1:23">
      <c r="A81" s="160" t="s">
        <v>668</v>
      </c>
    </row>
    <row r="82" spans="1:23">
      <c r="A82" s="4739"/>
      <c r="B82" s="4740"/>
      <c r="C82" s="4740"/>
      <c r="D82" s="4740"/>
      <c r="E82" s="4740"/>
      <c r="F82" s="4740"/>
      <c r="G82" s="4740"/>
      <c r="H82" s="4740"/>
      <c r="I82" s="4740"/>
      <c r="J82" s="4740"/>
      <c r="K82" s="4740"/>
      <c r="L82" s="4740"/>
      <c r="M82" s="4740"/>
      <c r="N82" s="4740"/>
      <c r="O82" s="4740"/>
      <c r="P82" s="4740"/>
      <c r="Q82" s="4740"/>
      <c r="R82" s="4740"/>
      <c r="S82" s="4740"/>
      <c r="T82" s="4740"/>
      <c r="U82" s="4740"/>
      <c r="V82" s="4740"/>
      <c r="W82" s="4741"/>
    </row>
    <row r="83" spans="1:23">
      <c r="A83" s="4742"/>
      <c r="B83" s="4743"/>
      <c r="C83" s="4743"/>
      <c r="D83" s="4743"/>
      <c r="E83" s="4743"/>
      <c r="F83" s="4743"/>
      <c r="G83" s="4743"/>
      <c r="H83" s="4743"/>
      <c r="I83" s="4743"/>
      <c r="J83" s="4743"/>
      <c r="K83" s="4743"/>
      <c r="L83" s="4743"/>
      <c r="M83" s="4743"/>
      <c r="N83" s="4743"/>
      <c r="O83" s="4743"/>
      <c r="P83" s="4743"/>
      <c r="Q83" s="4743"/>
      <c r="R83" s="4743"/>
      <c r="S83" s="4743"/>
      <c r="T83" s="4743"/>
      <c r="U83" s="4743"/>
      <c r="V83" s="4743"/>
      <c r="W83" s="4744"/>
    </row>
    <row r="84" spans="1:23">
      <c r="A84" s="4742"/>
      <c r="B84" s="4743"/>
      <c r="C84" s="4743"/>
      <c r="D84" s="4743"/>
      <c r="E84" s="4743"/>
      <c r="F84" s="4743"/>
      <c r="G84" s="4743"/>
      <c r="H84" s="4743"/>
      <c r="I84" s="4743"/>
      <c r="J84" s="4743"/>
      <c r="K84" s="4743"/>
      <c r="L84" s="4743"/>
      <c r="M84" s="4743"/>
      <c r="N84" s="4743"/>
      <c r="O84" s="4743"/>
      <c r="P84" s="4743"/>
      <c r="Q84" s="4743"/>
      <c r="R84" s="4743"/>
      <c r="S84" s="4743"/>
      <c r="T84" s="4743"/>
      <c r="U84" s="4743"/>
      <c r="V84" s="4743"/>
      <c r="W84" s="4744"/>
    </row>
    <row r="85" spans="1:23">
      <c r="A85" s="4742"/>
      <c r="B85" s="4743"/>
      <c r="C85" s="4743"/>
      <c r="D85" s="4743"/>
      <c r="E85" s="4743"/>
      <c r="F85" s="4743"/>
      <c r="G85" s="4743"/>
      <c r="H85" s="4743"/>
      <c r="I85" s="4743"/>
      <c r="J85" s="4743"/>
      <c r="K85" s="4743"/>
      <c r="L85" s="4743"/>
      <c r="M85" s="4743"/>
      <c r="N85" s="4743"/>
      <c r="O85" s="4743"/>
      <c r="P85" s="4743"/>
      <c r="Q85" s="4743"/>
      <c r="R85" s="4743"/>
      <c r="S85" s="4743"/>
      <c r="T85" s="4743"/>
      <c r="U85" s="4743"/>
      <c r="V85" s="4743"/>
      <c r="W85" s="4744"/>
    </row>
    <row r="86" spans="1:23">
      <c r="A86" s="4742"/>
      <c r="B86" s="4743"/>
      <c r="C86" s="4743"/>
      <c r="D86" s="4743"/>
      <c r="E86" s="4743"/>
      <c r="F86" s="4743"/>
      <c r="G86" s="4743"/>
      <c r="H86" s="4743"/>
      <c r="I86" s="4743"/>
      <c r="J86" s="4743"/>
      <c r="K86" s="4743"/>
      <c r="L86" s="4743"/>
      <c r="M86" s="4743"/>
      <c r="N86" s="4743"/>
      <c r="O86" s="4743"/>
      <c r="P86" s="4743"/>
      <c r="Q86" s="4743"/>
      <c r="R86" s="4743"/>
      <c r="S86" s="4743"/>
      <c r="T86" s="4743"/>
      <c r="U86" s="4743"/>
      <c r="V86" s="4743"/>
      <c r="W86" s="4744"/>
    </row>
    <row r="87" spans="1:23">
      <c r="A87" s="4742"/>
      <c r="B87" s="4743"/>
      <c r="C87" s="4743"/>
      <c r="D87" s="4743"/>
      <c r="E87" s="4743"/>
      <c r="F87" s="4743"/>
      <c r="G87" s="4743"/>
      <c r="H87" s="4743"/>
      <c r="I87" s="4743"/>
      <c r="J87" s="4743"/>
      <c r="K87" s="4743"/>
      <c r="L87" s="4743"/>
      <c r="M87" s="4743"/>
      <c r="N87" s="4743"/>
      <c r="O87" s="4743"/>
      <c r="P87" s="4743"/>
      <c r="Q87" s="4743"/>
      <c r="R87" s="4743"/>
      <c r="S87" s="4743"/>
      <c r="T87" s="4743"/>
      <c r="U87" s="4743"/>
      <c r="V87" s="4743"/>
      <c r="W87" s="4744"/>
    </row>
    <row r="88" spans="1:23">
      <c r="A88" s="4745"/>
      <c r="B88" s="4746"/>
      <c r="C88" s="4746"/>
      <c r="D88" s="4746"/>
      <c r="E88" s="4746"/>
      <c r="F88" s="4746"/>
      <c r="G88" s="4746"/>
      <c r="H88" s="4746"/>
      <c r="I88" s="4746"/>
      <c r="J88" s="4746"/>
      <c r="K88" s="4746"/>
      <c r="L88" s="4746"/>
      <c r="M88" s="4746"/>
      <c r="N88" s="4746"/>
      <c r="O88" s="4746"/>
      <c r="P88" s="4746"/>
      <c r="Q88" s="4746"/>
      <c r="R88" s="4746"/>
      <c r="S88" s="4746"/>
      <c r="T88" s="4746"/>
      <c r="U88" s="4746"/>
      <c r="V88" s="4746"/>
      <c r="W88" s="4747"/>
    </row>
    <row r="90" spans="1:23">
      <c r="A90" s="160" t="s">
        <v>669</v>
      </c>
    </row>
    <row r="91" spans="1:23">
      <c r="A91" s="4721"/>
      <c r="B91" s="4722"/>
      <c r="C91" s="4722"/>
      <c r="D91" s="4722"/>
      <c r="E91" s="4722"/>
      <c r="F91" s="4722"/>
      <c r="G91" s="4722"/>
      <c r="H91" s="4722"/>
      <c r="I91" s="4722"/>
      <c r="J91" s="4722"/>
      <c r="K91" s="4722"/>
      <c r="L91" s="4722"/>
      <c r="M91" s="4722"/>
      <c r="N91" s="4722"/>
      <c r="O91" s="4722"/>
      <c r="P91" s="4722"/>
      <c r="Q91" s="4722"/>
      <c r="R91" s="4722"/>
      <c r="S91" s="4722"/>
      <c r="T91" s="4722"/>
      <c r="U91" s="4722"/>
      <c r="V91" s="4722"/>
      <c r="W91" s="4723"/>
    </row>
    <row r="92" spans="1:23">
      <c r="A92" s="4724"/>
      <c r="B92" s="4725"/>
      <c r="C92" s="4725"/>
      <c r="D92" s="4725"/>
      <c r="E92" s="4725"/>
      <c r="F92" s="4725"/>
      <c r="G92" s="4725"/>
      <c r="H92" s="4725"/>
      <c r="I92" s="4725"/>
      <c r="J92" s="4725"/>
      <c r="K92" s="4725"/>
      <c r="L92" s="4725"/>
      <c r="M92" s="4725"/>
      <c r="N92" s="4725"/>
      <c r="O92" s="4725"/>
      <c r="P92" s="4725"/>
      <c r="Q92" s="4725"/>
      <c r="R92" s="4725"/>
      <c r="S92" s="4725"/>
      <c r="T92" s="4725"/>
      <c r="U92" s="4725"/>
      <c r="V92" s="4725"/>
      <c r="W92" s="4726"/>
    </row>
    <row r="93" spans="1:23">
      <c r="A93" s="4724"/>
      <c r="B93" s="4725"/>
      <c r="C93" s="4725"/>
      <c r="D93" s="4725"/>
      <c r="E93" s="4725"/>
      <c r="F93" s="4725"/>
      <c r="G93" s="4725"/>
      <c r="H93" s="4725"/>
      <c r="I93" s="4725"/>
      <c r="J93" s="4725"/>
      <c r="K93" s="4725"/>
      <c r="L93" s="4725"/>
      <c r="M93" s="4725"/>
      <c r="N93" s="4725"/>
      <c r="O93" s="4725"/>
      <c r="P93" s="4725"/>
      <c r="Q93" s="4725"/>
      <c r="R93" s="4725"/>
      <c r="S93" s="4725"/>
      <c r="T93" s="4725"/>
      <c r="U93" s="4725"/>
      <c r="V93" s="4725"/>
      <c r="W93" s="4726"/>
    </row>
    <row r="94" spans="1:23">
      <c r="A94" s="4724"/>
      <c r="B94" s="4725"/>
      <c r="C94" s="4725"/>
      <c r="D94" s="4725"/>
      <c r="E94" s="4725"/>
      <c r="F94" s="4725"/>
      <c r="G94" s="4725"/>
      <c r="H94" s="4725"/>
      <c r="I94" s="4725"/>
      <c r="J94" s="4725"/>
      <c r="K94" s="4725"/>
      <c r="L94" s="4725"/>
      <c r="M94" s="4725"/>
      <c r="N94" s="4725"/>
      <c r="O94" s="4725"/>
      <c r="P94" s="4725"/>
      <c r="Q94" s="4725"/>
      <c r="R94" s="4725"/>
      <c r="S94" s="4725"/>
      <c r="T94" s="4725"/>
      <c r="U94" s="4725"/>
      <c r="V94" s="4725"/>
      <c r="W94" s="4726"/>
    </row>
    <row r="95" spans="1:23">
      <c r="A95" s="4724"/>
      <c r="B95" s="4725"/>
      <c r="C95" s="4725"/>
      <c r="D95" s="4725"/>
      <c r="E95" s="4725"/>
      <c r="F95" s="4725"/>
      <c r="G95" s="4725"/>
      <c r="H95" s="4725"/>
      <c r="I95" s="4725"/>
      <c r="J95" s="4725"/>
      <c r="K95" s="4725"/>
      <c r="L95" s="4725"/>
      <c r="M95" s="4725"/>
      <c r="N95" s="4725"/>
      <c r="O95" s="4725"/>
      <c r="P95" s="4725"/>
      <c r="Q95" s="4725"/>
      <c r="R95" s="4725"/>
      <c r="S95" s="4725"/>
      <c r="T95" s="4725"/>
      <c r="U95" s="4725"/>
      <c r="V95" s="4725"/>
      <c r="W95" s="4726"/>
    </row>
    <row r="96" spans="1:23">
      <c r="A96" s="4724"/>
      <c r="B96" s="4725"/>
      <c r="C96" s="4725"/>
      <c r="D96" s="4725"/>
      <c r="E96" s="4725"/>
      <c r="F96" s="4725"/>
      <c r="G96" s="4725"/>
      <c r="H96" s="4725"/>
      <c r="I96" s="4725"/>
      <c r="J96" s="4725"/>
      <c r="K96" s="4725"/>
      <c r="L96" s="4725"/>
      <c r="M96" s="4725"/>
      <c r="N96" s="4725"/>
      <c r="O96" s="4725"/>
      <c r="P96" s="4725"/>
      <c r="Q96" s="4725"/>
      <c r="R96" s="4725"/>
      <c r="S96" s="4725"/>
      <c r="T96" s="4725"/>
      <c r="U96" s="4725"/>
      <c r="V96" s="4725"/>
      <c r="W96" s="4726"/>
    </row>
    <row r="97" spans="1:23">
      <c r="A97" s="4727"/>
      <c r="B97" s="4728"/>
      <c r="C97" s="4728"/>
      <c r="D97" s="4728"/>
      <c r="E97" s="4728"/>
      <c r="F97" s="4728"/>
      <c r="G97" s="4728"/>
      <c r="H97" s="4728"/>
      <c r="I97" s="4728"/>
      <c r="J97" s="4728"/>
      <c r="K97" s="4728"/>
      <c r="L97" s="4728"/>
      <c r="M97" s="4728"/>
      <c r="N97" s="4728"/>
      <c r="O97" s="4728"/>
      <c r="P97" s="4728"/>
      <c r="Q97" s="4728"/>
      <c r="R97" s="4728"/>
      <c r="S97" s="4728"/>
      <c r="T97" s="4728"/>
      <c r="U97" s="4728"/>
      <c r="V97" s="4728"/>
      <c r="W97" s="4729"/>
    </row>
  </sheetData>
  <customSheetViews>
    <customSheetView guid="{A89971A1-2A57-4416-B1BB-86BE65CC2ABD}" showPageBreaks="1" view="pageBreakPreview">
      <selection sqref="A1:W1"/>
      <pageMargins left="0.7" right="0.7" top="0.75" bottom="0.75" header="0.3" footer="0.3"/>
      <pageSetup paperSize="9" orientation="portrait" r:id="rId1"/>
    </customSheetView>
  </customSheetViews>
  <mergeCells count="24">
    <mergeCell ref="A39:W45"/>
    <mergeCell ref="A48:W53"/>
    <mergeCell ref="A55:W55"/>
    <mergeCell ref="A56:W62"/>
    <mergeCell ref="A91:W97"/>
    <mergeCell ref="A65:W70"/>
    <mergeCell ref="A73:W79"/>
    <mergeCell ref="A82:W88"/>
    <mergeCell ref="A20:W26"/>
    <mergeCell ref="A30:W36"/>
    <mergeCell ref="A3:W3"/>
    <mergeCell ref="A8:C8"/>
    <mergeCell ref="D8:I8"/>
    <mergeCell ref="J8:N8"/>
    <mergeCell ref="A12:F12"/>
    <mergeCell ref="G12:W12"/>
    <mergeCell ref="A15:F17"/>
    <mergeCell ref="G15:W17"/>
    <mergeCell ref="O8:Q8"/>
    <mergeCell ref="R8:W8"/>
    <mergeCell ref="A10:F10"/>
    <mergeCell ref="G10:W10"/>
    <mergeCell ref="A11:F11"/>
    <mergeCell ref="G11:W11"/>
  </mergeCells>
  <phoneticPr fontId="7"/>
  <hyperlinks>
    <hyperlink ref="A1" location="目次!A1" display="目次へ" xr:uid="{00000000-0004-0000-5500-000000000000}"/>
  </hyperlinks>
  <pageMargins left="0.7" right="0.7" top="0.75" bottom="0.75" header="0.3" footer="0.3"/>
  <pageSetup paperSize="9" scale="99" orientation="portrait" r:id="rId2"/>
  <rowBreaks count="1" manualBreakCount="1">
    <brk id="53" max="2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0000"/>
  </sheetPr>
  <dimension ref="A1:X24"/>
  <sheetViews>
    <sheetView view="pageBreakPreview" zoomScale="120" zoomScaleNormal="100" zoomScaleSheetLayoutView="120" workbookViewId="0"/>
  </sheetViews>
  <sheetFormatPr defaultRowHeight="13"/>
  <cols>
    <col min="1" max="29" width="3.90625" style="194" customWidth="1"/>
    <col min="30" max="256" width="9" style="194"/>
    <col min="257" max="285" width="3.90625" style="194" customWidth="1"/>
    <col min="286" max="512" width="9" style="194"/>
    <col min="513" max="541" width="3.90625" style="194" customWidth="1"/>
    <col min="542" max="768" width="9" style="194"/>
    <col min="769" max="797" width="3.90625" style="194" customWidth="1"/>
    <col min="798" max="1024" width="9" style="194"/>
    <col min="1025" max="1053" width="3.90625" style="194" customWidth="1"/>
    <col min="1054" max="1280" width="9" style="194"/>
    <col min="1281" max="1309" width="3.90625" style="194" customWidth="1"/>
    <col min="1310" max="1536" width="9" style="194"/>
    <col min="1537" max="1565" width="3.90625" style="194" customWidth="1"/>
    <col min="1566" max="1792" width="9" style="194"/>
    <col min="1793" max="1821" width="3.90625" style="194" customWidth="1"/>
    <col min="1822" max="2048" width="9" style="194"/>
    <col min="2049" max="2077" width="3.90625" style="194" customWidth="1"/>
    <col min="2078" max="2304" width="9" style="194"/>
    <col min="2305" max="2333" width="3.90625" style="194" customWidth="1"/>
    <col min="2334" max="2560" width="9" style="194"/>
    <col min="2561" max="2589" width="3.90625" style="194" customWidth="1"/>
    <col min="2590" max="2816" width="9" style="194"/>
    <col min="2817" max="2845" width="3.90625" style="194" customWidth="1"/>
    <col min="2846" max="3072" width="9" style="194"/>
    <col min="3073" max="3101" width="3.90625" style="194" customWidth="1"/>
    <col min="3102" max="3328" width="9" style="194"/>
    <col min="3329" max="3357" width="3.90625" style="194" customWidth="1"/>
    <col min="3358" max="3584" width="9" style="194"/>
    <col min="3585" max="3613" width="3.90625" style="194" customWidth="1"/>
    <col min="3614" max="3840" width="9" style="194"/>
    <col min="3841" max="3869" width="3.90625" style="194" customWidth="1"/>
    <col min="3870" max="4096" width="9" style="194"/>
    <col min="4097" max="4125" width="3.90625" style="194" customWidth="1"/>
    <col min="4126" max="4352" width="9" style="194"/>
    <col min="4353" max="4381" width="3.90625" style="194" customWidth="1"/>
    <col min="4382" max="4608" width="9" style="194"/>
    <col min="4609" max="4637" width="3.90625" style="194" customWidth="1"/>
    <col min="4638" max="4864" width="9" style="194"/>
    <col min="4865" max="4893" width="3.90625" style="194" customWidth="1"/>
    <col min="4894" max="5120" width="9" style="194"/>
    <col min="5121" max="5149" width="3.90625" style="194" customWidth="1"/>
    <col min="5150" max="5376" width="9" style="194"/>
    <col min="5377" max="5405" width="3.90625" style="194" customWidth="1"/>
    <col min="5406" max="5632" width="9" style="194"/>
    <col min="5633" max="5661" width="3.90625" style="194" customWidth="1"/>
    <col min="5662" max="5888" width="9" style="194"/>
    <col min="5889" max="5917" width="3.90625" style="194" customWidth="1"/>
    <col min="5918" max="6144" width="9" style="194"/>
    <col min="6145" max="6173" width="3.90625" style="194" customWidth="1"/>
    <col min="6174" max="6400" width="9" style="194"/>
    <col min="6401" max="6429" width="3.90625" style="194" customWidth="1"/>
    <col min="6430" max="6656" width="9" style="194"/>
    <col min="6657" max="6685" width="3.90625" style="194" customWidth="1"/>
    <col min="6686" max="6912" width="9" style="194"/>
    <col min="6913" max="6941" width="3.90625" style="194" customWidth="1"/>
    <col min="6942" max="7168" width="9" style="194"/>
    <col min="7169" max="7197" width="3.90625" style="194" customWidth="1"/>
    <col min="7198" max="7424" width="9" style="194"/>
    <col min="7425" max="7453" width="3.90625" style="194" customWidth="1"/>
    <col min="7454" max="7680" width="9" style="194"/>
    <col min="7681" max="7709" width="3.90625" style="194" customWidth="1"/>
    <col min="7710" max="7936" width="9" style="194"/>
    <col min="7937" max="7965" width="3.90625" style="194" customWidth="1"/>
    <col min="7966" max="8192" width="9" style="194"/>
    <col min="8193" max="8221" width="3.90625" style="194" customWidth="1"/>
    <col min="8222" max="8448" width="9" style="194"/>
    <col min="8449" max="8477" width="3.90625" style="194" customWidth="1"/>
    <col min="8478" max="8704" width="9" style="194"/>
    <col min="8705" max="8733" width="3.90625" style="194" customWidth="1"/>
    <col min="8734" max="8960" width="9" style="194"/>
    <col min="8961" max="8989" width="3.90625" style="194" customWidth="1"/>
    <col min="8990" max="9216" width="9" style="194"/>
    <col min="9217" max="9245" width="3.90625" style="194" customWidth="1"/>
    <col min="9246" max="9472" width="9" style="194"/>
    <col min="9473" max="9501" width="3.90625" style="194" customWidth="1"/>
    <col min="9502" max="9728" width="9" style="194"/>
    <col min="9729" max="9757" width="3.90625" style="194" customWidth="1"/>
    <col min="9758" max="9984" width="9" style="194"/>
    <col min="9985" max="10013" width="3.90625" style="194" customWidth="1"/>
    <col min="10014" max="10240" width="9" style="194"/>
    <col min="10241" max="10269" width="3.90625" style="194" customWidth="1"/>
    <col min="10270" max="10496" width="9" style="194"/>
    <col min="10497" max="10525" width="3.90625" style="194" customWidth="1"/>
    <col min="10526" max="10752" width="9" style="194"/>
    <col min="10753" max="10781" width="3.90625" style="194" customWidth="1"/>
    <col min="10782" max="11008" width="9" style="194"/>
    <col min="11009" max="11037" width="3.90625" style="194" customWidth="1"/>
    <col min="11038" max="11264" width="9" style="194"/>
    <col min="11265" max="11293" width="3.90625" style="194" customWidth="1"/>
    <col min="11294" max="11520" width="9" style="194"/>
    <col min="11521" max="11549" width="3.90625" style="194" customWidth="1"/>
    <col min="11550" max="11776" width="9" style="194"/>
    <col min="11777" max="11805" width="3.90625" style="194" customWidth="1"/>
    <col min="11806" max="12032" width="9" style="194"/>
    <col min="12033" max="12061" width="3.90625" style="194" customWidth="1"/>
    <col min="12062" max="12288" width="9" style="194"/>
    <col min="12289" max="12317" width="3.90625" style="194" customWidth="1"/>
    <col min="12318" max="12544" width="9" style="194"/>
    <col min="12545" max="12573" width="3.90625" style="194" customWidth="1"/>
    <col min="12574" max="12800" width="9" style="194"/>
    <col min="12801" max="12829" width="3.90625" style="194" customWidth="1"/>
    <col min="12830" max="13056" width="9" style="194"/>
    <col min="13057" max="13085" width="3.90625" style="194" customWidth="1"/>
    <col min="13086" max="13312" width="9" style="194"/>
    <col min="13313" max="13341" width="3.90625" style="194" customWidth="1"/>
    <col min="13342" max="13568" width="9" style="194"/>
    <col min="13569" max="13597" width="3.90625" style="194" customWidth="1"/>
    <col min="13598" max="13824" width="9" style="194"/>
    <col min="13825" max="13853" width="3.90625" style="194" customWidth="1"/>
    <col min="13854" max="14080" width="9" style="194"/>
    <col min="14081" max="14109" width="3.90625" style="194" customWidth="1"/>
    <col min="14110" max="14336" width="9" style="194"/>
    <col min="14337" max="14365" width="3.90625" style="194" customWidth="1"/>
    <col min="14366" max="14592" width="9" style="194"/>
    <col min="14593" max="14621" width="3.90625" style="194" customWidth="1"/>
    <col min="14622" max="14848" width="9" style="194"/>
    <col min="14849" max="14877" width="3.90625" style="194" customWidth="1"/>
    <col min="14878" max="15104" width="9" style="194"/>
    <col min="15105" max="15133" width="3.90625" style="194" customWidth="1"/>
    <col min="15134" max="15360" width="9" style="194"/>
    <col min="15361" max="15389" width="3.90625" style="194" customWidth="1"/>
    <col min="15390" max="15616" width="9" style="194"/>
    <col min="15617" max="15645" width="3.90625" style="194" customWidth="1"/>
    <col min="15646" max="15872" width="9" style="194"/>
    <col min="15873" max="15901" width="3.90625" style="194" customWidth="1"/>
    <col min="15902" max="16128" width="9" style="194"/>
    <col min="16129" max="16157" width="3.90625" style="194" customWidth="1"/>
    <col min="16158" max="16384" width="9" style="194"/>
  </cols>
  <sheetData>
    <row r="1" spans="1:24">
      <c r="A1" s="332" t="s">
        <v>840</v>
      </c>
    </row>
    <row r="2" spans="1:24">
      <c r="A2" s="393" t="s">
        <v>1128</v>
      </c>
    </row>
    <row r="3" spans="1:24" ht="33.75" customHeight="1">
      <c r="A3" s="4750" t="s">
        <v>708</v>
      </c>
      <c r="B3" s="4751"/>
      <c r="C3" s="4751"/>
      <c r="D3" s="4751"/>
      <c r="E3" s="4751"/>
      <c r="F3" s="4751"/>
      <c r="G3" s="4751"/>
      <c r="H3" s="4751"/>
      <c r="I3" s="4751"/>
      <c r="J3" s="4751"/>
      <c r="K3" s="4751"/>
      <c r="L3" s="4751"/>
      <c r="M3" s="4751"/>
      <c r="N3" s="4751"/>
      <c r="O3" s="4751"/>
      <c r="P3" s="4751"/>
      <c r="Q3" s="4751"/>
      <c r="R3" s="4751"/>
      <c r="S3" s="4751"/>
      <c r="T3" s="4751"/>
      <c r="U3" s="4751"/>
      <c r="V3" s="4751"/>
      <c r="W3" s="4751"/>
    </row>
    <row r="4" spans="1:24" ht="13.5" customHeight="1">
      <c r="A4" s="194" t="s">
        <v>709</v>
      </c>
      <c r="G4" s="195"/>
      <c r="H4" s="195"/>
      <c r="I4" s="195"/>
      <c r="J4" s="195"/>
      <c r="K4" s="195"/>
      <c r="L4" s="195"/>
      <c r="M4" s="195"/>
      <c r="N4" s="195"/>
      <c r="O4" s="195"/>
      <c r="P4" s="195"/>
      <c r="Q4" s="195"/>
      <c r="R4" s="195"/>
      <c r="S4" s="195"/>
      <c r="T4" s="195"/>
      <c r="U4" s="195"/>
      <c r="V4" s="195"/>
      <c r="W4" s="195"/>
    </row>
    <row r="5" spans="1:24" ht="37.5" customHeight="1">
      <c r="A5" s="4749" t="s">
        <v>76</v>
      </c>
      <c r="B5" s="4749"/>
      <c r="C5" s="4749"/>
      <c r="D5" s="4749"/>
      <c r="E5" s="4749"/>
      <c r="F5" s="4749"/>
      <c r="G5" s="4749"/>
      <c r="H5" s="4749"/>
      <c r="I5" s="4749"/>
      <c r="J5" s="4749"/>
      <c r="K5" s="4749"/>
      <c r="L5" s="4749"/>
      <c r="M5" s="4749"/>
      <c r="N5" s="4749"/>
      <c r="O5" s="4749"/>
      <c r="P5" s="4749"/>
      <c r="Q5" s="4749"/>
      <c r="R5" s="4749"/>
      <c r="S5" s="4749"/>
      <c r="T5" s="4749"/>
      <c r="U5" s="4749"/>
      <c r="V5" s="4749"/>
      <c r="W5" s="4749"/>
    </row>
    <row r="6" spans="1:24" ht="37.5" customHeight="1">
      <c r="A6" s="4749" t="s">
        <v>710</v>
      </c>
      <c r="B6" s="4749"/>
      <c r="C6" s="4749"/>
      <c r="D6" s="4749"/>
      <c r="E6" s="4749"/>
      <c r="F6" s="4749"/>
      <c r="G6" s="4752"/>
      <c r="H6" s="4752"/>
      <c r="I6" s="4752"/>
      <c r="J6" s="4752"/>
      <c r="K6" s="4752"/>
      <c r="L6" s="4752"/>
      <c r="M6" s="4752"/>
      <c r="N6" s="4752"/>
      <c r="O6" s="4752"/>
      <c r="P6" s="4752"/>
      <c r="Q6" s="4752"/>
      <c r="R6" s="4752"/>
      <c r="S6" s="4752"/>
      <c r="T6" s="4752"/>
      <c r="U6" s="4752"/>
      <c r="V6" s="4752"/>
      <c r="W6" s="4752"/>
    </row>
    <row r="7" spans="1:24" ht="37.5" customHeight="1">
      <c r="A7" s="4748" t="s">
        <v>711</v>
      </c>
      <c r="B7" s="4748"/>
      <c r="C7" s="4748"/>
      <c r="D7" s="4748"/>
      <c r="E7" s="4748"/>
      <c r="F7" s="4748"/>
      <c r="G7" s="4749"/>
      <c r="H7" s="4749"/>
      <c r="I7" s="4749"/>
      <c r="J7" s="4749"/>
      <c r="K7" s="4749"/>
      <c r="L7" s="4749"/>
      <c r="M7" s="4749"/>
      <c r="N7" s="4749"/>
      <c r="O7" s="4749"/>
      <c r="P7" s="4749"/>
      <c r="Q7" s="4749"/>
      <c r="R7" s="4749"/>
      <c r="S7" s="4749"/>
      <c r="T7" s="4749"/>
      <c r="U7" s="4749"/>
      <c r="V7" s="4749"/>
      <c r="W7" s="4749"/>
    </row>
    <row r="8" spans="1:24" ht="37.5" customHeight="1">
      <c r="A8" s="4753" t="s">
        <v>712</v>
      </c>
      <c r="B8" s="4753"/>
      <c r="C8" s="4753"/>
      <c r="D8" s="4753"/>
      <c r="E8" s="4753"/>
      <c r="F8" s="4753"/>
      <c r="G8" s="4753"/>
      <c r="H8" s="4753"/>
      <c r="I8" s="4753"/>
      <c r="J8" s="4753"/>
      <c r="K8" s="4753"/>
      <c r="L8" s="4753"/>
      <c r="M8" s="4753"/>
      <c r="N8" s="4753"/>
      <c r="O8" s="4753"/>
      <c r="P8" s="4753"/>
      <c r="Q8" s="4753"/>
      <c r="R8" s="4753"/>
      <c r="S8" s="4753"/>
      <c r="T8" s="4753"/>
      <c r="U8" s="4753"/>
      <c r="V8" s="4753"/>
      <c r="W8" s="4753"/>
    </row>
    <row r="9" spans="1:24" ht="13.5" customHeight="1">
      <c r="A9" s="196"/>
      <c r="B9" s="197"/>
      <c r="C9" s="197"/>
      <c r="D9" s="197"/>
      <c r="E9" s="197"/>
      <c r="F9" s="197"/>
      <c r="G9" s="197"/>
      <c r="H9" s="197"/>
      <c r="I9" s="197"/>
      <c r="J9" s="197"/>
      <c r="K9" s="197"/>
      <c r="L9" s="197"/>
      <c r="M9" s="197"/>
      <c r="N9" s="197"/>
      <c r="O9" s="197"/>
      <c r="P9" s="197"/>
      <c r="Q9" s="197"/>
      <c r="R9" s="197"/>
      <c r="S9" s="197"/>
      <c r="T9" s="197"/>
      <c r="U9" s="197"/>
      <c r="V9" s="197"/>
      <c r="W9" s="197"/>
    </row>
    <row r="10" spans="1:24" ht="13.5" customHeight="1">
      <c r="A10" s="194" t="s">
        <v>651</v>
      </c>
      <c r="B10" s="198"/>
      <c r="C10" s="198"/>
      <c r="D10" s="198"/>
      <c r="E10" s="198"/>
      <c r="F10" s="198"/>
      <c r="G10" s="195"/>
      <c r="H10" s="195"/>
      <c r="I10" s="195"/>
      <c r="J10" s="195"/>
      <c r="K10" s="195"/>
      <c r="L10" s="195"/>
      <c r="M10" s="195"/>
      <c r="N10" s="195"/>
      <c r="O10" s="195"/>
      <c r="P10" s="195"/>
      <c r="Q10" s="195"/>
      <c r="R10" s="195"/>
      <c r="S10" s="195"/>
      <c r="T10" s="195"/>
      <c r="U10" s="195"/>
      <c r="V10" s="195"/>
      <c r="W10" s="195"/>
    </row>
    <row r="11" spans="1:24" ht="37.5" customHeight="1">
      <c r="A11" s="4748" t="s">
        <v>713</v>
      </c>
      <c r="B11" s="4748"/>
      <c r="C11" s="4748"/>
      <c r="D11" s="4748"/>
      <c r="E11" s="4748"/>
      <c r="F11" s="4748"/>
      <c r="G11" s="4748"/>
      <c r="H11" s="4748"/>
      <c r="I11" s="4748"/>
      <c r="J11" s="4754" t="s">
        <v>714</v>
      </c>
      <c r="K11" s="4755"/>
      <c r="L11" s="4756"/>
      <c r="M11" s="4757" t="s">
        <v>531</v>
      </c>
      <c r="N11" s="4758"/>
      <c r="O11" s="4759"/>
      <c r="P11" s="4757" t="s">
        <v>715</v>
      </c>
      <c r="Q11" s="4758"/>
      <c r="R11" s="4758"/>
      <c r="S11" s="4758"/>
      <c r="T11" s="4758"/>
      <c r="U11" s="4758"/>
      <c r="V11" s="4758"/>
      <c r="W11" s="4759"/>
    </row>
    <row r="12" spans="1:24" ht="13.5" customHeight="1">
      <c r="A12" s="199"/>
      <c r="B12" s="197"/>
      <c r="C12" s="197"/>
      <c r="D12" s="197"/>
      <c r="E12" s="197"/>
      <c r="F12" s="197"/>
      <c r="G12" s="197"/>
      <c r="H12" s="197"/>
      <c r="I12" s="197"/>
      <c r="J12" s="197"/>
      <c r="K12" s="197"/>
      <c r="L12" s="197"/>
      <c r="M12" s="197"/>
      <c r="N12" s="197"/>
      <c r="O12" s="197"/>
      <c r="P12" s="197"/>
      <c r="Q12" s="197"/>
      <c r="R12" s="197"/>
      <c r="S12" s="197"/>
      <c r="T12" s="197"/>
      <c r="U12" s="197"/>
      <c r="V12" s="197"/>
      <c r="W12" s="197"/>
    </row>
    <row r="13" spans="1:24">
      <c r="A13" s="194" t="s">
        <v>716</v>
      </c>
    </row>
    <row r="14" spans="1:24" ht="56.25" customHeight="1">
      <c r="A14" s="4760" t="s">
        <v>717</v>
      </c>
      <c r="B14" s="4760"/>
      <c r="C14" s="4760"/>
      <c r="D14" s="4760"/>
      <c r="E14" s="4760"/>
      <c r="F14" s="4760"/>
      <c r="G14" s="4761" t="s">
        <v>718</v>
      </c>
      <c r="H14" s="4762"/>
      <c r="I14" s="4762"/>
      <c r="J14" s="4762"/>
      <c r="K14" s="4762"/>
      <c r="L14" s="4762"/>
      <c r="M14" s="4762"/>
      <c r="N14" s="4762"/>
      <c r="O14" s="4762"/>
      <c r="P14" s="4762"/>
      <c r="Q14" s="4762"/>
      <c r="R14" s="4762"/>
      <c r="S14" s="4762"/>
      <c r="T14" s="4762"/>
      <c r="U14" s="4762"/>
      <c r="V14" s="4762"/>
      <c r="W14" s="4762"/>
      <c r="X14" s="194" t="s">
        <v>301</v>
      </c>
    </row>
    <row r="16" spans="1:24">
      <c r="A16" s="194" t="s">
        <v>719</v>
      </c>
    </row>
    <row r="17" spans="1:23">
      <c r="A17" s="194" t="s">
        <v>720</v>
      </c>
    </row>
    <row r="18" spans="1:23" ht="80.25" customHeight="1">
      <c r="A18" s="4763" t="s">
        <v>721</v>
      </c>
      <c r="B18" s="4763"/>
      <c r="C18" s="4763"/>
      <c r="D18" s="4763"/>
      <c r="E18" s="4763"/>
      <c r="F18" s="4763"/>
      <c r="G18" s="4760"/>
      <c r="H18" s="4760"/>
      <c r="I18" s="4760"/>
      <c r="J18" s="4760"/>
      <c r="K18" s="4760"/>
      <c r="L18" s="4760"/>
      <c r="M18" s="4760"/>
      <c r="N18" s="4760"/>
      <c r="O18" s="4760"/>
      <c r="P18" s="4760"/>
      <c r="Q18" s="4760"/>
      <c r="R18" s="4760"/>
      <c r="S18" s="4760"/>
      <c r="T18" s="4760"/>
      <c r="U18" s="4760"/>
      <c r="V18" s="4760"/>
      <c r="W18" s="4760"/>
    </row>
    <row r="19" spans="1:23" ht="80.25" customHeight="1">
      <c r="A19" s="4763" t="s">
        <v>722</v>
      </c>
      <c r="B19" s="4763"/>
      <c r="C19" s="4763"/>
      <c r="D19" s="4763"/>
      <c r="E19" s="4763"/>
      <c r="F19" s="4763"/>
      <c r="G19" s="4760"/>
      <c r="H19" s="4760"/>
      <c r="I19" s="4760"/>
      <c r="J19" s="4760"/>
      <c r="K19" s="4760"/>
      <c r="L19" s="4760"/>
      <c r="M19" s="4760"/>
      <c r="N19" s="4760"/>
      <c r="O19" s="4760"/>
      <c r="P19" s="4760"/>
      <c r="Q19" s="4760"/>
      <c r="R19" s="4760"/>
      <c r="S19" s="4760"/>
      <c r="T19" s="4760"/>
      <c r="U19" s="4760"/>
      <c r="V19" s="4760"/>
      <c r="W19" s="4760"/>
    </row>
    <row r="20" spans="1:23" ht="80.25" customHeight="1">
      <c r="A20" s="4753" t="s">
        <v>723</v>
      </c>
      <c r="B20" s="4763"/>
      <c r="C20" s="4763"/>
      <c r="D20" s="4763"/>
      <c r="E20" s="4763"/>
      <c r="F20" s="4763"/>
      <c r="G20" s="4760"/>
      <c r="H20" s="4760"/>
      <c r="I20" s="4760"/>
      <c r="J20" s="4760"/>
      <c r="K20" s="4760"/>
      <c r="L20" s="4760"/>
      <c r="M20" s="4760"/>
      <c r="N20" s="4760"/>
      <c r="O20" s="4760"/>
      <c r="P20" s="4760"/>
      <c r="Q20" s="4760"/>
      <c r="R20" s="4760"/>
      <c r="S20" s="4760"/>
      <c r="T20" s="4760"/>
      <c r="U20" s="4760"/>
      <c r="V20" s="4760"/>
      <c r="W20" s="4760"/>
    </row>
    <row r="21" spans="1:23" ht="80.25" customHeight="1">
      <c r="A21" s="4763" t="s">
        <v>724</v>
      </c>
      <c r="B21" s="4763"/>
      <c r="C21" s="4763"/>
      <c r="D21" s="4763"/>
      <c r="E21" s="4763"/>
      <c r="F21" s="4763"/>
      <c r="G21" s="4760"/>
      <c r="H21" s="4760"/>
      <c r="I21" s="4760"/>
      <c r="J21" s="4760"/>
      <c r="K21" s="4760"/>
      <c r="L21" s="4760"/>
      <c r="M21" s="4760"/>
      <c r="N21" s="4760"/>
      <c r="O21" s="4760"/>
      <c r="P21" s="4760"/>
      <c r="Q21" s="4760"/>
      <c r="R21" s="4760"/>
      <c r="S21" s="4760"/>
      <c r="T21" s="4760"/>
      <c r="U21" s="4760"/>
      <c r="V21" s="4760"/>
      <c r="W21" s="4760"/>
    </row>
    <row r="22" spans="1:23">
      <c r="A22" s="200"/>
      <c r="B22" s="200"/>
      <c r="C22" s="200"/>
      <c r="D22" s="200"/>
      <c r="E22" s="200"/>
      <c r="F22" s="200"/>
      <c r="G22" s="201"/>
      <c r="H22" s="201"/>
      <c r="I22" s="201"/>
      <c r="J22" s="201"/>
      <c r="K22" s="201"/>
      <c r="L22" s="201"/>
      <c r="M22" s="201"/>
      <c r="N22" s="201"/>
      <c r="O22" s="201"/>
      <c r="P22" s="201"/>
      <c r="Q22" s="201"/>
      <c r="R22" s="201"/>
      <c r="S22" s="201"/>
      <c r="T22" s="201"/>
      <c r="U22" s="201"/>
      <c r="V22" s="201"/>
      <c r="W22" s="201"/>
    </row>
    <row r="23" spans="1:23">
      <c r="A23" s="194" t="s">
        <v>725</v>
      </c>
    </row>
    <row r="24" spans="1:23" ht="67.5" customHeight="1">
      <c r="A24" s="4760"/>
      <c r="B24" s="4760"/>
      <c r="C24" s="4760"/>
      <c r="D24" s="4760"/>
      <c r="E24" s="4760"/>
      <c r="F24" s="4760"/>
      <c r="G24" s="4760"/>
      <c r="H24" s="4760"/>
      <c r="I24" s="4760"/>
      <c r="J24" s="4760"/>
      <c r="K24" s="4760"/>
      <c r="L24" s="4760"/>
      <c r="M24" s="4760"/>
      <c r="N24" s="4760"/>
      <c r="O24" s="4760"/>
      <c r="P24" s="4760"/>
      <c r="Q24" s="4760"/>
      <c r="R24" s="4760"/>
      <c r="S24" s="4760"/>
      <c r="T24" s="4760"/>
      <c r="U24" s="4760"/>
      <c r="V24" s="4760"/>
      <c r="W24" s="4760"/>
    </row>
  </sheetData>
  <customSheetViews>
    <customSheetView guid="{A89971A1-2A57-4416-B1BB-86BE65CC2ABD}" scale="145" showPageBreaks="1" printArea="1" view="pageBreakPreview">
      <pageMargins left="0.7" right="0.7" top="0.75" bottom="0.75" header="0.3" footer="0.3"/>
      <pageSetup paperSize="9" scale="99" orientation="portrait" r:id="rId1"/>
    </customSheetView>
  </customSheetViews>
  <mergeCells count="24">
    <mergeCell ref="A20:F20"/>
    <mergeCell ref="G20:W20"/>
    <mergeCell ref="A21:F21"/>
    <mergeCell ref="G21:W21"/>
    <mergeCell ref="A24:W24"/>
    <mergeCell ref="A14:F14"/>
    <mergeCell ref="G14:W14"/>
    <mergeCell ref="A18:F18"/>
    <mergeCell ref="G18:W18"/>
    <mergeCell ref="A19:F19"/>
    <mergeCell ref="G19:W19"/>
    <mergeCell ref="A8:W8"/>
    <mergeCell ref="A11:C11"/>
    <mergeCell ref="D11:I11"/>
    <mergeCell ref="J11:L11"/>
    <mergeCell ref="M11:O11"/>
    <mergeCell ref="P11:W11"/>
    <mergeCell ref="A7:F7"/>
    <mergeCell ref="G7:W7"/>
    <mergeCell ref="A3:W3"/>
    <mergeCell ref="A5:F5"/>
    <mergeCell ref="G5:W5"/>
    <mergeCell ref="A6:F6"/>
    <mergeCell ref="G6:W6"/>
  </mergeCells>
  <phoneticPr fontId="7"/>
  <hyperlinks>
    <hyperlink ref="A1" location="目次!A1" display="目次へ" xr:uid="{00000000-0004-0000-5600-000000000000}"/>
  </hyperlinks>
  <pageMargins left="0.7" right="0.7" top="0.75" bottom="0.75" header="0.3" footer="0.3"/>
  <pageSetup paperSize="9" scale="98" orientation="portrait"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0000"/>
  </sheetPr>
  <dimension ref="A1:D37"/>
  <sheetViews>
    <sheetView view="pageBreakPreview" zoomScale="90" zoomScaleNormal="100" zoomScaleSheetLayoutView="90" workbookViewId="0"/>
  </sheetViews>
  <sheetFormatPr defaultColWidth="9" defaultRowHeight="11"/>
  <cols>
    <col min="1" max="1" width="3.90625" style="181" customWidth="1"/>
    <col min="2" max="2" width="17.90625" style="181" customWidth="1"/>
    <col min="3" max="3" width="50.26953125" style="181" customWidth="1"/>
    <col min="4" max="4" width="13.7265625" style="181" customWidth="1"/>
    <col min="5" max="16384" width="9" style="181"/>
  </cols>
  <sheetData>
    <row r="1" spans="1:4" ht="13">
      <c r="A1" s="334" t="s">
        <v>840</v>
      </c>
    </row>
    <row r="2" spans="1:4" ht="13">
      <c r="A2" s="394" t="s">
        <v>2030</v>
      </c>
    </row>
    <row r="3" spans="1:4" s="190" customFormat="1" ht="37.5" customHeight="1">
      <c r="A3" s="4798" t="s">
        <v>707</v>
      </c>
      <c r="B3" s="4799"/>
      <c r="C3" s="4799"/>
      <c r="D3" s="4799"/>
    </row>
    <row r="4" spans="1:4" s="190" customFormat="1" ht="15" customHeight="1">
      <c r="A4" s="193"/>
      <c r="D4" s="192" t="s">
        <v>706</v>
      </c>
    </row>
    <row r="5" spans="1:4" s="191" customFormat="1" ht="12.75" customHeight="1"/>
    <row r="6" spans="1:4" s="191" customFormat="1" ht="14.25" customHeight="1">
      <c r="A6" s="4800" t="s">
        <v>705</v>
      </c>
      <c r="B6" s="4801"/>
      <c r="C6" s="4806" t="s">
        <v>704</v>
      </c>
      <c r="D6" s="4807"/>
    </row>
    <row r="7" spans="1:4" s="191" customFormat="1" ht="23.25" customHeight="1">
      <c r="A7" s="4802"/>
      <c r="B7" s="4803"/>
      <c r="C7" s="4808"/>
      <c r="D7" s="4809"/>
    </row>
    <row r="8" spans="1:4" s="191" customFormat="1" ht="23.25" customHeight="1">
      <c r="A8" s="4804"/>
      <c r="B8" s="4805"/>
      <c r="C8" s="4810" t="s">
        <v>703</v>
      </c>
      <c r="D8" s="4811"/>
    </row>
    <row r="9" spans="1:4" s="191" customFormat="1" ht="15" customHeight="1"/>
    <row r="10" spans="1:4" s="190" customFormat="1" ht="44.25" customHeight="1">
      <c r="A10" s="4788" t="s">
        <v>702</v>
      </c>
      <c r="B10" s="4788"/>
      <c r="C10" s="4788"/>
      <c r="D10" s="4788"/>
    </row>
    <row r="11" spans="1:4" ht="8.25" customHeight="1" thickBot="1">
      <c r="B11" s="189"/>
      <c r="C11" s="189"/>
      <c r="D11" s="189"/>
    </row>
    <row r="12" spans="1:4" ht="18.649999999999999" customHeight="1">
      <c r="B12" s="4789" t="s">
        <v>701</v>
      </c>
      <c r="C12" s="4790"/>
      <c r="D12" s="4793" t="s">
        <v>647</v>
      </c>
    </row>
    <row r="13" spans="1:4" ht="14.25" customHeight="1" thickBot="1">
      <c r="B13" s="4791"/>
      <c r="C13" s="4792"/>
      <c r="D13" s="4794"/>
    </row>
    <row r="14" spans="1:4" ht="25.5" customHeight="1">
      <c r="B14" s="4795" t="s">
        <v>700</v>
      </c>
      <c r="C14" s="4796"/>
      <c r="D14" s="188" t="s">
        <v>675</v>
      </c>
    </row>
    <row r="15" spans="1:4" ht="25.5" customHeight="1">
      <c r="B15" s="4779" t="s">
        <v>699</v>
      </c>
      <c r="C15" s="4797"/>
      <c r="D15" s="183" t="s">
        <v>675</v>
      </c>
    </row>
    <row r="16" spans="1:4" ht="25.5" customHeight="1">
      <c r="B16" s="4764" t="s">
        <v>698</v>
      </c>
      <c r="C16" s="4765"/>
      <c r="D16" s="183" t="s">
        <v>675</v>
      </c>
    </row>
    <row r="17" spans="2:4" ht="25.5" customHeight="1">
      <c r="B17" s="4785" t="s">
        <v>697</v>
      </c>
      <c r="C17" s="4786"/>
      <c r="D17" s="183" t="s">
        <v>696</v>
      </c>
    </row>
    <row r="18" spans="2:4" ht="25.5" customHeight="1">
      <c r="B18" s="4764" t="s">
        <v>695</v>
      </c>
      <c r="C18" s="4765"/>
      <c r="D18" s="183" t="s">
        <v>675</v>
      </c>
    </row>
    <row r="19" spans="2:4" ht="25.5" customHeight="1">
      <c r="B19" s="4779" t="s">
        <v>694</v>
      </c>
      <c r="C19" s="4787"/>
      <c r="D19" s="185" t="s">
        <v>675</v>
      </c>
    </row>
    <row r="20" spans="2:4" ht="25.5" customHeight="1">
      <c r="B20" s="4780" t="s">
        <v>693</v>
      </c>
      <c r="C20" s="184" t="s">
        <v>692</v>
      </c>
      <c r="D20" s="183" t="s">
        <v>675</v>
      </c>
    </row>
    <row r="21" spans="2:4" ht="25.5" customHeight="1">
      <c r="B21" s="4780"/>
      <c r="C21" s="184" t="s">
        <v>691</v>
      </c>
      <c r="D21" s="183" t="s">
        <v>675</v>
      </c>
    </row>
    <row r="22" spans="2:4" s="187" customFormat="1" ht="25.5" customHeight="1">
      <c r="B22" s="4764" t="s">
        <v>690</v>
      </c>
      <c r="C22" s="4765"/>
      <c r="D22" s="183" t="s">
        <v>675</v>
      </c>
    </row>
    <row r="23" spans="2:4" ht="25.5" customHeight="1">
      <c r="B23" s="4766" t="s">
        <v>689</v>
      </c>
      <c r="C23" s="184" t="s">
        <v>688</v>
      </c>
      <c r="D23" s="183" t="s">
        <v>675</v>
      </c>
    </row>
    <row r="24" spans="2:4" ht="25.5" customHeight="1">
      <c r="B24" s="4767"/>
      <c r="C24" s="184" t="s">
        <v>687</v>
      </c>
      <c r="D24" s="183" t="s">
        <v>675</v>
      </c>
    </row>
    <row r="25" spans="2:4" ht="25.5" customHeight="1">
      <c r="B25" s="4764" t="s">
        <v>686</v>
      </c>
      <c r="C25" s="4765"/>
      <c r="D25" s="185" t="s">
        <v>675</v>
      </c>
    </row>
    <row r="26" spans="2:4" ht="25.5" customHeight="1">
      <c r="B26" s="4767" t="s">
        <v>685</v>
      </c>
      <c r="C26" s="4778"/>
      <c r="D26" s="183" t="s">
        <v>684</v>
      </c>
    </row>
    <row r="27" spans="2:4" ht="25.5" customHeight="1">
      <c r="B27" s="4779" t="s">
        <v>683</v>
      </c>
      <c r="C27" s="184" t="s">
        <v>682</v>
      </c>
      <c r="D27" s="183" t="s">
        <v>675</v>
      </c>
    </row>
    <row r="28" spans="2:4" ht="25.5" customHeight="1">
      <c r="B28" s="4780"/>
      <c r="C28" s="186" t="s">
        <v>681</v>
      </c>
      <c r="D28" s="185" t="s">
        <v>675</v>
      </c>
    </row>
    <row r="29" spans="2:4" ht="25.5" customHeight="1">
      <c r="B29" s="4779" t="s">
        <v>680</v>
      </c>
      <c r="C29" s="186" t="s">
        <v>679</v>
      </c>
      <c r="D29" s="185" t="s">
        <v>675</v>
      </c>
    </row>
    <row r="30" spans="2:4" ht="25.5" customHeight="1">
      <c r="B30" s="4780"/>
      <c r="C30" s="186" t="s">
        <v>678</v>
      </c>
      <c r="D30" s="185" t="s">
        <v>675</v>
      </c>
    </row>
    <row r="31" spans="2:4" ht="25.5" customHeight="1">
      <c r="B31" s="4780"/>
      <c r="C31" s="184" t="s">
        <v>677</v>
      </c>
      <c r="D31" s="183" t="s">
        <v>675</v>
      </c>
    </row>
    <row r="32" spans="2:4" ht="25.5" customHeight="1" thickBot="1">
      <c r="B32" s="4781" t="s">
        <v>676</v>
      </c>
      <c r="C32" s="4782"/>
      <c r="D32" s="182" t="s">
        <v>675</v>
      </c>
    </row>
    <row r="33" spans="1:4" ht="62.25" customHeight="1" thickBot="1">
      <c r="B33" s="4783" t="s">
        <v>674</v>
      </c>
      <c r="C33" s="4784"/>
      <c r="D33" s="4784"/>
    </row>
    <row r="34" spans="1:4" ht="20.25" customHeight="1">
      <c r="A34" s="4770" t="s">
        <v>673</v>
      </c>
      <c r="B34" s="4771"/>
      <c r="C34" s="4774" t="s">
        <v>672</v>
      </c>
      <c r="D34" s="4775"/>
    </row>
    <row r="35" spans="1:4" ht="20.25" customHeight="1" thickBot="1">
      <c r="A35" s="4772"/>
      <c r="B35" s="4773"/>
      <c r="C35" s="4776" t="s">
        <v>671</v>
      </c>
      <c r="D35" s="4777"/>
    </row>
    <row r="36" spans="1:4" ht="27" customHeight="1">
      <c r="A36" s="4768" t="s">
        <v>670</v>
      </c>
      <c r="B36" s="4769"/>
      <c r="C36" s="4769"/>
      <c r="D36" s="4769"/>
    </row>
    <row r="37" spans="1:4" ht="14.25" customHeight="1"/>
  </sheetData>
  <customSheetViews>
    <customSheetView guid="{A89971A1-2A57-4416-B1BB-86BE65CC2ABD}" scale="90" showPageBreaks="1" printArea="1" view="pageBreakPreview">
      <pageMargins left="0.70866141732283472" right="0.70866141732283472" top="0.35433070866141736" bottom="0.55118110236220474" header="0.31496062992125984" footer="0.31496062992125984"/>
      <pageSetup paperSize="9" orientation="portrait" r:id="rId1"/>
    </customSheetView>
  </customSheetViews>
  <mergeCells count="27">
    <mergeCell ref="A3:D3"/>
    <mergeCell ref="A6:B8"/>
    <mergeCell ref="C6:D6"/>
    <mergeCell ref="C7:D7"/>
    <mergeCell ref="C8:D8"/>
    <mergeCell ref="A10:D10"/>
    <mergeCell ref="B12:C13"/>
    <mergeCell ref="D12:D13"/>
    <mergeCell ref="B14:C14"/>
    <mergeCell ref="B15:C15"/>
    <mergeCell ref="B16:C16"/>
    <mergeCell ref="B17:C17"/>
    <mergeCell ref="B18:C18"/>
    <mergeCell ref="B19:C19"/>
    <mergeCell ref="B20:B21"/>
    <mergeCell ref="B22:C22"/>
    <mergeCell ref="B23:B24"/>
    <mergeCell ref="B25:C25"/>
    <mergeCell ref="A36:D36"/>
    <mergeCell ref="A34:B35"/>
    <mergeCell ref="C34:D34"/>
    <mergeCell ref="C35:D35"/>
    <mergeCell ref="B26:C26"/>
    <mergeCell ref="B27:B28"/>
    <mergeCell ref="B29:B31"/>
    <mergeCell ref="B32:C32"/>
    <mergeCell ref="B33:D33"/>
  </mergeCells>
  <phoneticPr fontId="7"/>
  <hyperlinks>
    <hyperlink ref="A1" location="目次!A1" display="目次へ" xr:uid="{00000000-0004-0000-5700-000000000000}"/>
  </hyperlinks>
  <pageMargins left="0.70866141732283472" right="0.70866141732283472" top="0.35433070866141736" bottom="0.55118110236220474" header="0.31496062992125984" footer="0.31496062992125984"/>
  <pageSetup paperSize="9" orientation="portrait"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0000"/>
    <pageSetUpPr fitToPage="1"/>
  </sheetPr>
  <dimension ref="A1:OE106"/>
  <sheetViews>
    <sheetView showZeros="0" view="pageBreakPreview" zoomScaleNormal="100" zoomScaleSheetLayoutView="100" workbookViewId="0">
      <pane xSplit="2" ySplit="5" topLeftCell="C6" activePane="bottomRight" state="frozen"/>
      <selection activeCell="U16" sqref="U16"/>
      <selection pane="topRight" activeCell="U16" sqref="U16"/>
      <selection pane="bottomLeft" activeCell="U16" sqref="U16"/>
      <selection pane="bottomRight" activeCell="A2" sqref="A2:A4"/>
    </sheetView>
  </sheetViews>
  <sheetFormatPr defaultColWidth="9.08984375" defaultRowHeight="20.25" customHeight="1"/>
  <cols>
    <col min="1" max="1" width="4.36328125" style="347" customWidth="1"/>
    <col min="2" max="2" width="16.90625" style="345" customWidth="1"/>
    <col min="3" max="3" width="7.7265625" style="345" customWidth="1"/>
    <col min="4" max="4" width="8.36328125" style="345" customWidth="1"/>
    <col min="5" max="5" width="6.7265625" style="345" customWidth="1"/>
    <col min="6" max="28" width="6.90625" style="345" customWidth="1"/>
    <col min="29" max="29" width="5" style="345" customWidth="1"/>
    <col min="30" max="33" width="5" style="347" customWidth="1"/>
    <col min="34" max="34" width="5.90625" style="347" customWidth="1"/>
    <col min="35" max="59" width="5" style="347" customWidth="1"/>
    <col min="60" max="220" width="5.26953125" style="347" customWidth="1"/>
    <col min="221" max="242" width="6" style="347" customWidth="1"/>
    <col min="243" max="251" width="5.26953125" style="347" customWidth="1"/>
    <col min="252" max="272" width="6.36328125" style="347" customWidth="1"/>
    <col min="273" max="281" width="5.26953125" style="347" customWidth="1"/>
    <col min="282" max="303" width="6.36328125" style="347" customWidth="1"/>
    <col min="304" max="393" width="5.26953125" style="347" customWidth="1"/>
    <col min="394" max="394" width="9.08984375" style="347"/>
    <col min="395" max="395" width="11.90625" style="347" bestFit="1" customWidth="1"/>
    <col min="396" max="16384" width="9.08984375" style="347"/>
  </cols>
  <sheetData>
    <row r="1" spans="1:395" ht="20.25" customHeight="1">
      <c r="A1" s="344" t="s">
        <v>2029</v>
      </c>
      <c r="G1" s="346"/>
      <c r="N1" s="346"/>
      <c r="O1" s="346"/>
      <c r="AG1" s="348"/>
    </row>
    <row r="2" spans="1:395" ht="15" customHeight="1">
      <c r="A2" s="4192" t="s">
        <v>908</v>
      </c>
      <c r="B2" s="349"/>
      <c r="C2" s="4194" t="s">
        <v>909</v>
      </c>
      <c r="D2" s="4194" t="s">
        <v>910</v>
      </c>
      <c r="E2" s="4186" t="s">
        <v>911</v>
      </c>
      <c r="F2" s="4187"/>
      <c r="G2" s="4186" t="s">
        <v>912</v>
      </c>
      <c r="H2" s="4187"/>
      <c r="I2" s="4186" t="s">
        <v>913</v>
      </c>
      <c r="J2" s="4187"/>
      <c r="K2" s="4186" t="s">
        <v>914</v>
      </c>
      <c r="L2" s="4187"/>
      <c r="M2" s="4186" t="s">
        <v>915</v>
      </c>
      <c r="N2" s="4187"/>
      <c r="O2" s="4186" t="s">
        <v>916</v>
      </c>
      <c r="P2" s="4187"/>
      <c r="Q2" s="4186" t="s">
        <v>917</v>
      </c>
      <c r="R2" s="4187"/>
      <c r="S2" s="4186" t="s">
        <v>918</v>
      </c>
      <c r="T2" s="4187"/>
      <c r="U2" s="4186" t="s">
        <v>919</v>
      </c>
      <c r="V2" s="4187"/>
      <c r="W2" s="4186" t="s">
        <v>920</v>
      </c>
      <c r="X2" s="4187"/>
      <c r="Y2" s="4186" t="s">
        <v>921</v>
      </c>
      <c r="Z2" s="4187"/>
      <c r="AA2" s="4186" t="s">
        <v>922</v>
      </c>
      <c r="AB2" s="4187"/>
      <c r="AC2" s="350" t="s">
        <v>923</v>
      </c>
      <c r="AD2" s="350" t="s">
        <v>923</v>
      </c>
      <c r="AE2" s="350" t="s">
        <v>924</v>
      </c>
      <c r="AF2" s="350" t="s">
        <v>924</v>
      </c>
      <c r="AG2" s="350" t="s">
        <v>925</v>
      </c>
      <c r="AH2" s="350" t="s">
        <v>924</v>
      </c>
      <c r="AI2" s="350" t="s">
        <v>924</v>
      </c>
      <c r="AJ2" s="350" t="s">
        <v>924</v>
      </c>
      <c r="AK2" s="350" t="s">
        <v>924</v>
      </c>
      <c r="AL2" s="350" t="s">
        <v>923</v>
      </c>
      <c r="AM2" s="350" t="s">
        <v>924</v>
      </c>
      <c r="AN2" s="350" t="s">
        <v>924</v>
      </c>
      <c r="AO2" s="350" t="s">
        <v>925</v>
      </c>
      <c r="AP2" s="350" t="s">
        <v>924</v>
      </c>
      <c r="AQ2" s="350" t="s">
        <v>923</v>
      </c>
      <c r="AR2" s="350" t="s">
        <v>924</v>
      </c>
      <c r="AS2" s="350" t="s">
        <v>924</v>
      </c>
      <c r="AT2" s="350" t="s">
        <v>924</v>
      </c>
      <c r="AU2" s="350" t="s">
        <v>924</v>
      </c>
      <c r="AV2" s="350" t="s">
        <v>924</v>
      </c>
      <c r="AW2" s="350" t="s">
        <v>924</v>
      </c>
      <c r="AX2" s="350" t="s">
        <v>924</v>
      </c>
      <c r="AY2" s="350" t="s">
        <v>924</v>
      </c>
      <c r="AZ2" s="350" t="s">
        <v>923</v>
      </c>
      <c r="BA2" s="350" t="s">
        <v>925</v>
      </c>
      <c r="BB2" s="350" t="s">
        <v>925</v>
      </c>
      <c r="BC2" s="350" t="s">
        <v>924</v>
      </c>
      <c r="BD2" s="350" t="s">
        <v>924</v>
      </c>
      <c r="BE2" s="350" t="s">
        <v>924</v>
      </c>
      <c r="BF2" s="350" t="s">
        <v>923</v>
      </c>
      <c r="BG2" s="350" t="s">
        <v>924</v>
      </c>
      <c r="BH2" s="350" t="s">
        <v>924</v>
      </c>
      <c r="BI2" s="350" t="s">
        <v>925</v>
      </c>
      <c r="BJ2" s="350" t="s">
        <v>924</v>
      </c>
      <c r="BK2" s="350" t="s">
        <v>924</v>
      </c>
      <c r="BL2" s="350" t="s">
        <v>924</v>
      </c>
      <c r="BM2" s="350" t="s">
        <v>924</v>
      </c>
      <c r="BN2" s="350" t="s">
        <v>924</v>
      </c>
      <c r="BO2" s="350" t="s">
        <v>924</v>
      </c>
      <c r="BP2" s="350" t="s">
        <v>924</v>
      </c>
      <c r="BQ2" s="350" t="s">
        <v>924</v>
      </c>
      <c r="BR2" s="350" t="s">
        <v>924</v>
      </c>
      <c r="BS2" s="350" t="s">
        <v>924</v>
      </c>
      <c r="BT2" s="350" t="s">
        <v>924</v>
      </c>
      <c r="BU2" s="350" t="s">
        <v>924</v>
      </c>
      <c r="BV2" s="350" t="s">
        <v>924</v>
      </c>
      <c r="BW2" s="350" t="s">
        <v>924</v>
      </c>
      <c r="BX2" s="350" t="s">
        <v>924</v>
      </c>
      <c r="BY2" s="350" t="s">
        <v>924</v>
      </c>
      <c r="BZ2" s="350" t="s">
        <v>924</v>
      </c>
      <c r="CA2" s="350" t="s">
        <v>924</v>
      </c>
      <c r="CB2" s="350" t="s">
        <v>924</v>
      </c>
      <c r="CC2" s="350" t="s">
        <v>924</v>
      </c>
      <c r="CD2" s="350" t="s">
        <v>924</v>
      </c>
      <c r="CE2" s="350" t="s">
        <v>924</v>
      </c>
      <c r="CF2" s="350" t="s">
        <v>925</v>
      </c>
      <c r="CG2" s="350" t="s">
        <v>924</v>
      </c>
      <c r="CH2" s="350" t="s">
        <v>924</v>
      </c>
      <c r="CI2" s="350" t="s">
        <v>925</v>
      </c>
      <c r="CJ2" s="350" t="s">
        <v>924</v>
      </c>
      <c r="CK2" s="350" t="s">
        <v>923</v>
      </c>
      <c r="CL2" s="350" t="s">
        <v>923</v>
      </c>
      <c r="CM2" s="350" t="s">
        <v>924</v>
      </c>
      <c r="CN2" s="350" t="s">
        <v>924</v>
      </c>
      <c r="CO2" s="350" t="s">
        <v>924</v>
      </c>
      <c r="CP2" s="350" t="s">
        <v>924</v>
      </c>
      <c r="CQ2" s="350" t="s">
        <v>925</v>
      </c>
      <c r="CR2" s="350" t="s">
        <v>924</v>
      </c>
      <c r="CS2" s="350" t="s">
        <v>924</v>
      </c>
      <c r="CT2" s="350" t="s">
        <v>924</v>
      </c>
      <c r="CU2" s="350" t="s">
        <v>924</v>
      </c>
      <c r="CV2" s="350" t="s">
        <v>924</v>
      </c>
      <c r="CW2" s="350" t="s">
        <v>923</v>
      </c>
      <c r="CX2" s="350" t="s">
        <v>924</v>
      </c>
      <c r="CY2" s="350" t="s">
        <v>924</v>
      </c>
      <c r="CZ2" s="350" t="s">
        <v>924</v>
      </c>
      <c r="DA2" s="350" t="s">
        <v>924</v>
      </c>
      <c r="DB2" s="350" t="s">
        <v>924</v>
      </c>
      <c r="DC2" s="350" t="s">
        <v>924</v>
      </c>
      <c r="DD2" s="350" t="s">
        <v>924</v>
      </c>
      <c r="DE2" s="350" t="s">
        <v>924</v>
      </c>
      <c r="DF2" s="350" t="s">
        <v>924</v>
      </c>
      <c r="DG2" s="350" t="s">
        <v>924</v>
      </c>
      <c r="DH2" s="350" t="s">
        <v>923</v>
      </c>
      <c r="DI2" s="350" t="s">
        <v>924</v>
      </c>
      <c r="DJ2" s="350" t="s">
        <v>924</v>
      </c>
      <c r="DK2" s="350" t="s">
        <v>924</v>
      </c>
      <c r="DL2" s="350" t="s">
        <v>923</v>
      </c>
      <c r="DM2" s="350" t="s">
        <v>925</v>
      </c>
      <c r="DN2" s="350" t="s">
        <v>925</v>
      </c>
      <c r="DO2" s="350" t="s">
        <v>924</v>
      </c>
      <c r="DP2" s="350" t="s">
        <v>924</v>
      </c>
      <c r="DQ2" s="350" t="s">
        <v>924</v>
      </c>
      <c r="DR2" s="350" t="s">
        <v>923</v>
      </c>
      <c r="DS2" s="350" t="s">
        <v>924</v>
      </c>
      <c r="DT2" s="350" t="s">
        <v>924</v>
      </c>
      <c r="DU2" s="350" t="s">
        <v>925</v>
      </c>
      <c r="DV2" s="350" t="s">
        <v>924</v>
      </c>
      <c r="DW2" s="350" t="s">
        <v>924</v>
      </c>
      <c r="DX2" s="350" t="s">
        <v>924</v>
      </c>
      <c r="DY2" s="350" t="s">
        <v>924</v>
      </c>
      <c r="DZ2" s="350" t="s">
        <v>924</v>
      </c>
      <c r="EA2" s="350" t="s">
        <v>924</v>
      </c>
      <c r="EB2" s="350" t="s">
        <v>924</v>
      </c>
      <c r="EC2" s="350" t="s">
        <v>924</v>
      </c>
      <c r="ED2" s="350" t="s">
        <v>924</v>
      </c>
      <c r="EE2" s="350" t="s">
        <v>924</v>
      </c>
      <c r="EF2" s="350" t="s">
        <v>924</v>
      </c>
      <c r="EG2" s="350" t="s">
        <v>924</v>
      </c>
      <c r="EH2" s="350" t="s">
        <v>924</v>
      </c>
      <c r="EI2" s="350" t="s">
        <v>924</v>
      </c>
      <c r="EJ2" s="350" t="s">
        <v>924</v>
      </c>
      <c r="EK2" s="350" t="s">
        <v>924</v>
      </c>
      <c r="EL2" s="350" t="s">
        <v>924</v>
      </c>
      <c r="EM2" s="350" t="s">
        <v>924</v>
      </c>
      <c r="EN2" s="350" t="s">
        <v>924</v>
      </c>
      <c r="EO2" s="350" t="s">
        <v>924</v>
      </c>
      <c r="EP2" s="350" t="s">
        <v>924</v>
      </c>
      <c r="EQ2" s="350" t="s">
        <v>924</v>
      </c>
      <c r="ER2" s="350" t="s">
        <v>925</v>
      </c>
      <c r="ES2" s="350" t="s">
        <v>924</v>
      </c>
      <c r="ET2" s="350" t="s">
        <v>924</v>
      </c>
      <c r="EU2" s="350" t="s">
        <v>925</v>
      </c>
      <c r="EV2" s="350" t="s">
        <v>924</v>
      </c>
      <c r="EW2" s="350" t="s">
        <v>923</v>
      </c>
      <c r="EX2" s="350" t="s">
        <v>923</v>
      </c>
      <c r="EY2" s="350" t="s">
        <v>924</v>
      </c>
      <c r="EZ2" s="350" t="s">
        <v>924</v>
      </c>
      <c r="FA2" s="350" t="s">
        <v>924</v>
      </c>
      <c r="FB2" s="350" t="s">
        <v>924</v>
      </c>
      <c r="FC2" s="350" t="s">
        <v>925</v>
      </c>
      <c r="FD2" s="350" t="s">
        <v>924</v>
      </c>
      <c r="FE2" s="350" t="s">
        <v>924</v>
      </c>
      <c r="FF2" s="350" t="s">
        <v>924</v>
      </c>
      <c r="FG2" s="350" t="s">
        <v>924</v>
      </c>
      <c r="FH2" s="350" t="s">
        <v>924</v>
      </c>
      <c r="FI2" s="350" t="s">
        <v>923</v>
      </c>
      <c r="FJ2" s="350" t="s">
        <v>924</v>
      </c>
      <c r="FK2" s="350" t="s">
        <v>924</v>
      </c>
      <c r="FL2" s="350" t="s">
        <v>924</v>
      </c>
      <c r="FM2" s="350" t="s">
        <v>924</v>
      </c>
      <c r="FN2" s="350" t="s">
        <v>924</v>
      </c>
      <c r="FO2" s="350" t="s">
        <v>924</v>
      </c>
      <c r="FP2" s="350" t="s">
        <v>924</v>
      </c>
      <c r="FQ2" s="350" t="s">
        <v>924</v>
      </c>
      <c r="FR2" s="350" t="s">
        <v>924</v>
      </c>
      <c r="FS2" s="350" t="s">
        <v>924</v>
      </c>
      <c r="FT2" s="350" t="s">
        <v>923</v>
      </c>
      <c r="FU2" s="350" t="s">
        <v>924</v>
      </c>
      <c r="FV2" s="350" t="s">
        <v>924</v>
      </c>
      <c r="FW2" s="350" t="s">
        <v>924</v>
      </c>
      <c r="FX2" s="350" t="s">
        <v>925</v>
      </c>
      <c r="FY2" s="350" t="s">
        <v>924</v>
      </c>
      <c r="FZ2" s="350" t="s">
        <v>924</v>
      </c>
      <c r="GA2" s="350" t="s">
        <v>924</v>
      </c>
      <c r="GB2" s="350" t="s">
        <v>923</v>
      </c>
      <c r="GC2" s="350" t="s">
        <v>924</v>
      </c>
      <c r="GD2" s="350" t="s">
        <v>924</v>
      </c>
      <c r="GE2" s="350" t="s">
        <v>923</v>
      </c>
      <c r="GF2" s="350" t="s">
        <v>924</v>
      </c>
      <c r="GG2" s="350" t="s">
        <v>924</v>
      </c>
      <c r="GH2" s="350" t="s">
        <v>924</v>
      </c>
      <c r="GI2" s="350" t="s">
        <v>924</v>
      </c>
      <c r="GJ2" s="350" t="s">
        <v>924</v>
      </c>
      <c r="GK2" s="350" t="s">
        <v>924</v>
      </c>
      <c r="GL2" s="350" t="s">
        <v>924</v>
      </c>
      <c r="GM2" s="350" t="s">
        <v>925</v>
      </c>
      <c r="GN2" s="350" t="s">
        <v>924</v>
      </c>
      <c r="GO2" s="350" t="s">
        <v>924</v>
      </c>
      <c r="GP2" s="350" t="s">
        <v>925</v>
      </c>
      <c r="GQ2" s="350" t="s">
        <v>923</v>
      </c>
      <c r="GR2" s="350" t="s">
        <v>924</v>
      </c>
      <c r="GS2" s="350" t="s">
        <v>924</v>
      </c>
      <c r="GT2" s="350" t="s">
        <v>924</v>
      </c>
      <c r="GU2" s="350" t="s">
        <v>924</v>
      </c>
      <c r="GV2" s="350" t="s">
        <v>924</v>
      </c>
      <c r="GW2" s="350" t="s">
        <v>924</v>
      </c>
      <c r="GX2" s="350" t="s">
        <v>923</v>
      </c>
      <c r="GY2" s="350" t="s">
        <v>924</v>
      </c>
      <c r="GZ2" s="350" t="s">
        <v>924</v>
      </c>
      <c r="HA2" s="350" t="s">
        <v>924</v>
      </c>
      <c r="HB2" s="350" t="s">
        <v>925</v>
      </c>
      <c r="HC2" s="350" t="s">
        <v>924</v>
      </c>
      <c r="HD2" s="350" t="s">
        <v>924</v>
      </c>
      <c r="HE2" s="350" t="s">
        <v>924</v>
      </c>
      <c r="HF2" s="350" t="s">
        <v>924</v>
      </c>
      <c r="HG2" s="350" t="s">
        <v>924</v>
      </c>
      <c r="HH2" s="350" t="s">
        <v>924</v>
      </c>
      <c r="HI2" s="350" t="s">
        <v>924</v>
      </c>
      <c r="HJ2" s="350" t="s">
        <v>924</v>
      </c>
      <c r="HK2" s="350" t="s">
        <v>924</v>
      </c>
      <c r="HL2" s="350" t="s">
        <v>923</v>
      </c>
      <c r="HM2" s="350" t="s">
        <v>924</v>
      </c>
      <c r="HN2" s="350" t="s">
        <v>924</v>
      </c>
      <c r="HO2" s="350" t="s">
        <v>924</v>
      </c>
      <c r="HP2" s="350" t="s">
        <v>924</v>
      </c>
      <c r="HQ2" s="350" t="s">
        <v>924</v>
      </c>
      <c r="HR2" s="350" t="s">
        <v>924</v>
      </c>
      <c r="HS2" s="350" t="s">
        <v>924</v>
      </c>
      <c r="HT2" s="350" t="s">
        <v>924</v>
      </c>
      <c r="HU2" s="350" t="s">
        <v>924</v>
      </c>
      <c r="HV2" s="350" t="s">
        <v>924</v>
      </c>
      <c r="HW2" s="350" t="s">
        <v>924</v>
      </c>
      <c r="HX2" s="350" t="s">
        <v>924</v>
      </c>
      <c r="HY2" s="350" t="s">
        <v>924</v>
      </c>
      <c r="HZ2" s="350" t="s">
        <v>924</v>
      </c>
      <c r="IA2" s="350" t="s">
        <v>924</v>
      </c>
      <c r="IB2" s="350" t="s">
        <v>924</v>
      </c>
      <c r="IC2" s="350" t="s">
        <v>923</v>
      </c>
      <c r="ID2" s="350" t="s">
        <v>924</v>
      </c>
      <c r="IE2" s="350" t="s">
        <v>923</v>
      </c>
      <c r="IF2" s="350" t="s">
        <v>924</v>
      </c>
      <c r="IG2" s="350" t="s">
        <v>924</v>
      </c>
      <c r="IH2" s="350" t="s">
        <v>924</v>
      </c>
      <c r="II2" s="350" t="s">
        <v>924</v>
      </c>
      <c r="IJ2" s="350" t="s">
        <v>925</v>
      </c>
      <c r="IK2" s="350" t="s">
        <v>924</v>
      </c>
      <c r="IL2" s="350" t="s">
        <v>924</v>
      </c>
      <c r="IM2" s="350" t="s">
        <v>924</v>
      </c>
      <c r="IN2" s="350" t="s">
        <v>925</v>
      </c>
      <c r="IO2" s="350" t="s">
        <v>924</v>
      </c>
      <c r="IP2" s="350" t="s">
        <v>924</v>
      </c>
      <c r="IQ2" s="350" t="s">
        <v>924</v>
      </c>
      <c r="IR2" s="350" t="s">
        <v>924</v>
      </c>
      <c r="IS2" s="350" t="s">
        <v>925</v>
      </c>
      <c r="IT2" s="350" t="s">
        <v>924</v>
      </c>
      <c r="IU2" s="350" t="s">
        <v>924</v>
      </c>
      <c r="IV2" s="350" t="s">
        <v>924</v>
      </c>
      <c r="IW2" s="350" t="s">
        <v>924</v>
      </c>
      <c r="IX2" s="350" t="s">
        <v>923</v>
      </c>
      <c r="IY2" s="350" t="s">
        <v>925</v>
      </c>
      <c r="IZ2" s="350" t="s">
        <v>924</v>
      </c>
      <c r="JA2" s="350" t="s">
        <v>924</v>
      </c>
      <c r="JB2" s="350" t="s">
        <v>924</v>
      </c>
      <c r="JC2" s="350" t="s">
        <v>924</v>
      </c>
      <c r="JD2" s="350" t="s">
        <v>924</v>
      </c>
      <c r="JE2" s="350" t="s">
        <v>924</v>
      </c>
      <c r="JF2" s="350" t="s">
        <v>924</v>
      </c>
      <c r="JG2" s="350" t="s">
        <v>924</v>
      </c>
      <c r="JH2" s="350" t="s">
        <v>924</v>
      </c>
      <c r="JI2" s="350" t="s">
        <v>924</v>
      </c>
      <c r="JJ2" s="350" t="s">
        <v>924</v>
      </c>
      <c r="JK2" s="350" t="s">
        <v>924</v>
      </c>
      <c r="JL2" s="350" t="s">
        <v>925</v>
      </c>
      <c r="JM2" s="350" t="s">
        <v>924</v>
      </c>
      <c r="JN2" s="350" t="s">
        <v>924</v>
      </c>
      <c r="JO2" s="350" t="s">
        <v>924</v>
      </c>
      <c r="JP2" s="350" t="s">
        <v>924</v>
      </c>
      <c r="JQ2" s="350" t="s">
        <v>924</v>
      </c>
      <c r="JR2" s="350" t="s">
        <v>924</v>
      </c>
      <c r="JS2" s="350" t="s">
        <v>925</v>
      </c>
      <c r="JT2" s="350" t="s">
        <v>924</v>
      </c>
      <c r="JU2" s="350" t="s">
        <v>923</v>
      </c>
      <c r="JV2" s="350" t="s">
        <v>924</v>
      </c>
      <c r="JW2" s="350" t="s">
        <v>924</v>
      </c>
      <c r="JX2" s="350" t="s">
        <v>924</v>
      </c>
      <c r="JY2" s="350" t="s">
        <v>924</v>
      </c>
      <c r="JZ2" s="350" t="s">
        <v>924</v>
      </c>
      <c r="KA2" s="350" t="s">
        <v>924</v>
      </c>
      <c r="KB2" s="350" t="s">
        <v>924</v>
      </c>
      <c r="KC2" s="350" t="s">
        <v>923</v>
      </c>
      <c r="KD2" s="350" t="s">
        <v>924</v>
      </c>
      <c r="KE2" s="350" t="s">
        <v>924</v>
      </c>
      <c r="KF2" s="350" t="s">
        <v>925</v>
      </c>
      <c r="KG2" s="350" t="s">
        <v>924</v>
      </c>
      <c r="KH2" s="350" t="s">
        <v>923</v>
      </c>
      <c r="KI2" s="350" t="s">
        <v>924</v>
      </c>
      <c r="KJ2" s="350" t="s">
        <v>924</v>
      </c>
      <c r="KK2" s="350" t="s">
        <v>924</v>
      </c>
      <c r="KL2" s="350" t="s">
        <v>924</v>
      </c>
      <c r="KM2" s="350" t="s">
        <v>924</v>
      </c>
      <c r="KN2" s="350" t="s">
        <v>924</v>
      </c>
      <c r="KO2" s="350" t="s">
        <v>924</v>
      </c>
      <c r="KP2" s="350" t="s">
        <v>924</v>
      </c>
      <c r="KQ2" s="350" t="s">
        <v>923</v>
      </c>
      <c r="KR2" s="350" t="s">
        <v>926</v>
      </c>
      <c r="KS2" s="350" t="s">
        <v>927</v>
      </c>
      <c r="KT2" s="350" t="s">
        <v>926</v>
      </c>
      <c r="KU2" s="350" t="s">
        <v>928</v>
      </c>
      <c r="KV2" s="350" t="s">
        <v>928</v>
      </c>
      <c r="KW2" s="350" t="s">
        <v>928</v>
      </c>
      <c r="KX2" s="350" t="s">
        <v>928</v>
      </c>
      <c r="KY2" s="350" t="s">
        <v>928</v>
      </c>
      <c r="KZ2" s="350" t="s">
        <v>928</v>
      </c>
      <c r="LA2" s="350" t="s">
        <v>928</v>
      </c>
      <c r="LB2" s="350" t="s">
        <v>928</v>
      </c>
      <c r="LC2" s="350" t="s">
        <v>927</v>
      </c>
      <c r="LD2" s="350" t="s">
        <v>928</v>
      </c>
      <c r="LE2" s="350" t="s">
        <v>928</v>
      </c>
      <c r="LF2" s="350" t="s">
        <v>928</v>
      </c>
      <c r="LG2" s="350" t="s">
        <v>926</v>
      </c>
      <c r="LH2" s="350" t="s">
        <v>928</v>
      </c>
      <c r="LI2" s="350" t="s">
        <v>928</v>
      </c>
      <c r="LJ2" s="350" t="s">
        <v>928</v>
      </c>
      <c r="LK2" s="350" t="s">
        <v>928</v>
      </c>
      <c r="LL2" s="350" t="s">
        <v>928</v>
      </c>
      <c r="LM2" s="350" t="s">
        <v>928</v>
      </c>
      <c r="LN2" s="350" t="s">
        <v>928</v>
      </c>
      <c r="LO2" s="350" t="s">
        <v>928</v>
      </c>
      <c r="LP2" s="350" t="s">
        <v>927</v>
      </c>
      <c r="LQ2" s="350" t="s">
        <v>928</v>
      </c>
      <c r="LR2" s="350" t="s">
        <v>928</v>
      </c>
      <c r="LS2" s="350" t="s">
        <v>928</v>
      </c>
      <c r="LT2" s="350" t="s">
        <v>926</v>
      </c>
      <c r="LU2" s="350" t="s">
        <v>928</v>
      </c>
      <c r="LV2" s="350" t="s">
        <v>928</v>
      </c>
      <c r="LW2" s="350" t="s">
        <v>928</v>
      </c>
      <c r="LX2" s="350" t="s">
        <v>928</v>
      </c>
      <c r="LY2" s="350" t="s">
        <v>928</v>
      </c>
      <c r="LZ2" s="350" t="s">
        <v>928</v>
      </c>
      <c r="MA2" s="350" t="s">
        <v>928</v>
      </c>
      <c r="MB2" s="350" t="s">
        <v>928</v>
      </c>
      <c r="MC2" s="350" t="s">
        <v>928</v>
      </c>
      <c r="MD2" s="350" t="s">
        <v>927</v>
      </c>
      <c r="ME2" s="350" t="s">
        <v>928</v>
      </c>
      <c r="MF2" s="350" t="s">
        <v>928</v>
      </c>
      <c r="MG2" s="350" t="s">
        <v>928</v>
      </c>
      <c r="MH2" s="350" t="s">
        <v>928</v>
      </c>
      <c r="MI2" s="350" t="s">
        <v>928</v>
      </c>
      <c r="MJ2" s="350" t="s">
        <v>928</v>
      </c>
      <c r="MK2" s="350" t="s">
        <v>928</v>
      </c>
      <c r="ML2" s="350" t="s">
        <v>928</v>
      </c>
      <c r="MM2" s="350" t="s">
        <v>928</v>
      </c>
      <c r="MN2" s="350" t="s">
        <v>928</v>
      </c>
      <c r="MO2" s="350" t="s">
        <v>928</v>
      </c>
      <c r="MP2" s="350" t="s">
        <v>928</v>
      </c>
      <c r="MQ2" s="350" t="s">
        <v>928</v>
      </c>
      <c r="MR2" s="350" t="s">
        <v>928</v>
      </c>
      <c r="MS2" s="350" t="s">
        <v>928</v>
      </c>
      <c r="MT2" s="350" t="s">
        <v>928</v>
      </c>
      <c r="MU2" s="350" t="s">
        <v>927</v>
      </c>
      <c r="MV2" s="350" t="s">
        <v>928</v>
      </c>
      <c r="MW2" s="350" t="s">
        <v>927</v>
      </c>
      <c r="MX2" s="350" t="s">
        <v>928</v>
      </c>
      <c r="MY2" s="350" t="s">
        <v>928</v>
      </c>
      <c r="MZ2" s="350" t="s">
        <v>928</v>
      </c>
      <c r="NA2" s="350" t="s">
        <v>928</v>
      </c>
      <c r="NB2" s="350" t="s">
        <v>926</v>
      </c>
      <c r="NC2" s="350" t="s">
        <v>928</v>
      </c>
      <c r="ND2" s="350" t="s">
        <v>928</v>
      </c>
      <c r="NE2" s="350" t="s">
        <v>928</v>
      </c>
      <c r="NF2" s="350" t="s">
        <v>926</v>
      </c>
      <c r="NG2" s="350" t="s">
        <v>928</v>
      </c>
      <c r="NH2" s="350" t="s">
        <v>928</v>
      </c>
      <c r="NI2" s="350" t="s">
        <v>928</v>
      </c>
      <c r="NJ2" s="350" t="s">
        <v>928</v>
      </c>
      <c r="NK2" s="350" t="s">
        <v>926</v>
      </c>
      <c r="NL2" s="350" t="s">
        <v>928</v>
      </c>
      <c r="NM2" s="350" t="s">
        <v>928</v>
      </c>
      <c r="NN2" s="350" t="s">
        <v>926</v>
      </c>
      <c r="NO2" s="350" t="s">
        <v>927</v>
      </c>
      <c r="NP2" s="350" t="s">
        <v>928</v>
      </c>
      <c r="NQ2" s="350" t="s">
        <v>928</v>
      </c>
      <c r="NR2" s="350" t="s">
        <v>928</v>
      </c>
      <c r="NS2" s="350" t="s">
        <v>928</v>
      </c>
      <c r="NT2" s="350" t="s">
        <v>927</v>
      </c>
      <c r="NU2" s="350" t="s">
        <v>926</v>
      </c>
      <c r="NV2" s="350" t="s">
        <v>928</v>
      </c>
      <c r="NW2" s="350" t="s">
        <v>928</v>
      </c>
      <c r="NX2" s="350" t="s">
        <v>928</v>
      </c>
      <c r="NY2" s="350" t="s">
        <v>928</v>
      </c>
      <c r="NZ2" s="350" t="s">
        <v>928</v>
      </c>
      <c r="OA2" s="350" t="s">
        <v>928</v>
      </c>
      <c r="OB2" s="350" t="s">
        <v>928</v>
      </c>
      <c r="OC2" s="350" t="s">
        <v>928</v>
      </c>
      <c r="OD2" s="345" t="s">
        <v>929</v>
      </c>
      <c r="OE2" s="347" t="s">
        <v>930</v>
      </c>
    </row>
    <row r="3" spans="1:395" ht="15" customHeight="1">
      <c r="A3" s="4193"/>
      <c r="B3" s="351" t="s">
        <v>931</v>
      </c>
      <c r="C3" s="4195"/>
      <c r="D3" s="4195"/>
      <c r="E3" s="4188"/>
      <c r="F3" s="4189"/>
      <c r="G3" s="4188"/>
      <c r="H3" s="4189"/>
      <c r="I3" s="4188"/>
      <c r="J3" s="4189"/>
      <c r="K3" s="4188"/>
      <c r="L3" s="4189"/>
      <c r="M3" s="4188"/>
      <c r="N3" s="4189"/>
      <c r="O3" s="4188"/>
      <c r="P3" s="4189"/>
      <c r="Q3" s="4188"/>
      <c r="R3" s="4189"/>
      <c r="S3" s="4188"/>
      <c r="T3" s="4189"/>
      <c r="U3" s="4188"/>
      <c r="V3" s="4189"/>
      <c r="W3" s="4188"/>
      <c r="X3" s="4189"/>
      <c r="Y3" s="4188"/>
      <c r="Z3" s="4189"/>
      <c r="AA3" s="4188"/>
      <c r="AB3" s="4189"/>
      <c r="AC3" s="352">
        <v>43922</v>
      </c>
      <c r="AD3" s="352">
        <v>43923</v>
      </c>
      <c r="AE3" s="352">
        <v>43924</v>
      </c>
      <c r="AF3" s="352">
        <v>43925</v>
      </c>
      <c r="AG3" s="352">
        <v>43926</v>
      </c>
      <c r="AH3" s="352">
        <v>43927</v>
      </c>
      <c r="AI3" s="352">
        <v>43928</v>
      </c>
      <c r="AJ3" s="352">
        <v>43929</v>
      </c>
      <c r="AK3" s="352">
        <v>43930</v>
      </c>
      <c r="AL3" s="352">
        <v>43931</v>
      </c>
      <c r="AM3" s="352">
        <v>43932</v>
      </c>
      <c r="AN3" s="352">
        <v>43933</v>
      </c>
      <c r="AO3" s="352">
        <v>43934</v>
      </c>
      <c r="AP3" s="352">
        <v>43935</v>
      </c>
      <c r="AQ3" s="352">
        <v>43936</v>
      </c>
      <c r="AR3" s="352">
        <v>43937</v>
      </c>
      <c r="AS3" s="352">
        <v>43938</v>
      </c>
      <c r="AT3" s="352">
        <v>43939</v>
      </c>
      <c r="AU3" s="352">
        <v>43940</v>
      </c>
      <c r="AV3" s="352">
        <v>43941</v>
      </c>
      <c r="AW3" s="352">
        <v>43942</v>
      </c>
      <c r="AX3" s="352">
        <v>43943</v>
      </c>
      <c r="AY3" s="352">
        <v>43944</v>
      </c>
      <c r="AZ3" s="352">
        <v>43945</v>
      </c>
      <c r="BA3" s="352">
        <v>43946</v>
      </c>
      <c r="BB3" s="352">
        <v>43947</v>
      </c>
      <c r="BC3" s="352">
        <v>43948</v>
      </c>
      <c r="BD3" s="352">
        <v>43949</v>
      </c>
      <c r="BE3" s="352">
        <v>43950</v>
      </c>
      <c r="BF3" s="352">
        <v>43951</v>
      </c>
      <c r="BG3" s="352">
        <v>43952</v>
      </c>
      <c r="BH3" s="352">
        <v>43953</v>
      </c>
      <c r="BI3" s="352">
        <v>43954</v>
      </c>
      <c r="BJ3" s="352">
        <v>43955</v>
      </c>
      <c r="BK3" s="352">
        <v>43956</v>
      </c>
      <c r="BL3" s="352">
        <v>43957</v>
      </c>
      <c r="BM3" s="352">
        <v>43958</v>
      </c>
      <c r="BN3" s="352">
        <v>43959</v>
      </c>
      <c r="BO3" s="352">
        <v>43960</v>
      </c>
      <c r="BP3" s="352">
        <v>43961</v>
      </c>
      <c r="BQ3" s="352">
        <v>43962</v>
      </c>
      <c r="BR3" s="352">
        <v>43963</v>
      </c>
      <c r="BS3" s="352">
        <v>43964</v>
      </c>
      <c r="BT3" s="352">
        <v>43965</v>
      </c>
      <c r="BU3" s="352">
        <v>43966</v>
      </c>
      <c r="BV3" s="352">
        <v>43967</v>
      </c>
      <c r="BW3" s="352">
        <v>43968</v>
      </c>
      <c r="BX3" s="352">
        <v>43969</v>
      </c>
      <c r="BY3" s="352">
        <v>43970</v>
      </c>
      <c r="BZ3" s="352">
        <v>43971</v>
      </c>
      <c r="CA3" s="352">
        <v>43972</v>
      </c>
      <c r="CB3" s="352">
        <v>43973</v>
      </c>
      <c r="CC3" s="352">
        <v>43974</v>
      </c>
      <c r="CD3" s="352">
        <v>43975</v>
      </c>
      <c r="CE3" s="352">
        <v>43976</v>
      </c>
      <c r="CF3" s="352">
        <v>43977</v>
      </c>
      <c r="CG3" s="352">
        <v>43978</v>
      </c>
      <c r="CH3" s="352">
        <v>43979</v>
      </c>
      <c r="CI3" s="352">
        <v>43980</v>
      </c>
      <c r="CJ3" s="352">
        <v>43981</v>
      </c>
      <c r="CK3" s="352">
        <v>43982</v>
      </c>
      <c r="CL3" s="352">
        <v>43983</v>
      </c>
      <c r="CM3" s="352">
        <v>43984</v>
      </c>
      <c r="CN3" s="352">
        <v>43985</v>
      </c>
      <c r="CO3" s="352">
        <v>43986</v>
      </c>
      <c r="CP3" s="352">
        <v>43987</v>
      </c>
      <c r="CQ3" s="352">
        <v>43988</v>
      </c>
      <c r="CR3" s="352">
        <v>43989</v>
      </c>
      <c r="CS3" s="352">
        <v>43990</v>
      </c>
      <c r="CT3" s="352">
        <v>43991</v>
      </c>
      <c r="CU3" s="352">
        <v>43992</v>
      </c>
      <c r="CV3" s="352">
        <v>43993</v>
      </c>
      <c r="CW3" s="352">
        <v>43994</v>
      </c>
      <c r="CX3" s="352">
        <v>43995</v>
      </c>
      <c r="CY3" s="352">
        <v>43996</v>
      </c>
      <c r="CZ3" s="352">
        <v>43997</v>
      </c>
      <c r="DA3" s="352">
        <v>43998</v>
      </c>
      <c r="DB3" s="352">
        <v>43999</v>
      </c>
      <c r="DC3" s="352">
        <v>44000</v>
      </c>
      <c r="DD3" s="352">
        <v>44001</v>
      </c>
      <c r="DE3" s="352">
        <v>44002</v>
      </c>
      <c r="DF3" s="352">
        <v>44003</v>
      </c>
      <c r="DG3" s="352">
        <v>44004</v>
      </c>
      <c r="DH3" s="352">
        <v>44005</v>
      </c>
      <c r="DI3" s="352">
        <v>44006</v>
      </c>
      <c r="DJ3" s="352">
        <v>44007</v>
      </c>
      <c r="DK3" s="352">
        <v>44008</v>
      </c>
      <c r="DL3" s="352">
        <v>44009</v>
      </c>
      <c r="DM3" s="352">
        <v>44010</v>
      </c>
      <c r="DN3" s="352">
        <v>44011</v>
      </c>
      <c r="DO3" s="352">
        <v>44012</v>
      </c>
      <c r="DP3" s="352">
        <v>44013</v>
      </c>
      <c r="DQ3" s="352">
        <v>44014</v>
      </c>
      <c r="DR3" s="352">
        <v>44015</v>
      </c>
      <c r="DS3" s="352">
        <v>44016</v>
      </c>
      <c r="DT3" s="352">
        <v>44017</v>
      </c>
      <c r="DU3" s="352">
        <v>44018</v>
      </c>
      <c r="DV3" s="352">
        <v>44019</v>
      </c>
      <c r="DW3" s="352">
        <v>44020</v>
      </c>
      <c r="DX3" s="352">
        <v>44021</v>
      </c>
      <c r="DY3" s="352">
        <v>44022</v>
      </c>
      <c r="DZ3" s="352">
        <v>44023</v>
      </c>
      <c r="EA3" s="352">
        <v>44024</v>
      </c>
      <c r="EB3" s="352">
        <v>44025</v>
      </c>
      <c r="EC3" s="352">
        <v>44026</v>
      </c>
      <c r="ED3" s="352">
        <v>44027</v>
      </c>
      <c r="EE3" s="352">
        <v>44028</v>
      </c>
      <c r="EF3" s="352">
        <v>44029</v>
      </c>
      <c r="EG3" s="352">
        <v>44030</v>
      </c>
      <c r="EH3" s="352">
        <v>44031</v>
      </c>
      <c r="EI3" s="352">
        <v>44032</v>
      </c>
      <c r="EJ3" s="352">
        <v>44033</v>
      </c>
      <c r="EK3" s="352">
        <v>44034</v>
      </c>
      <c r="EL3" s="352">
        <v>44035</v>
      </c>
      <c r="EM3" s="352">
        <v>44036</v>
      </c>
      <c r="EN3" s="352">
        <v>44037</v>
      </c>
      <c r="EO3" s="352">
        <v>44038</v>
      </c>
      <c r="EP3" s="352">
        <v>44039</v>
      </c>
      <c r="EQ3" s="352">
        <v>44040</v>
      </c>
      <c r="ER3" s="352">
        <v>44041</v>
      </c>
      <c r="ES3" s="352">
        <v>44042</v>
      </c>
      <c r="ET3" s="352">
        <v>44043</v>
      </c>
      <c r="EU3" s="352">
        <v>44044</v>
      </c>
      <c r="EV3" s="352">
        <v>44045</v>
      </c>
      <c r="EW3" s="352">
        <v>44046</v>
      </c>
      <c r="EX3" s="352">
        <v>44047</v>
      </c>
      <c r="EY3" s="352">
        <v>44048</v>
      </c>
      <c r="EZ3" s="352">
        <v>44049</v>
      </c>
      <c r="FA3" s="352">
        <v>44050</v>
      </c>
      <c r="FB3" s="352">
        <v>44051</v>
      </c>
      <c r="FC3" s="352">
        <v>44052</v>
      </c>
      <c r="FD3" s="352">
        <v>44053</v>
      </c>
      <c r="FE3" s="352">
        <v>44054</v>
      </c>
      <c r="FF3" s="352">
        <v>44055</v>
      </c>
      <c r="FG3" s="352">
        <v>44056</v>
      </c>
      <c r="FH3" s="352">
        <v>44057</v>
      </c>
      <c r="FI3" s="352">
        <v>44058</v>
      </c>
      <c r="FJ3" s="352">
        <v>44059</v>
      </c>
      <c r="FK3" s="352">
        <v>44060</v>
      </c>
      <c r="FL3" s="352">
        <v>44061</v>
      </c>
      <c r="FM3" s="352">
        <v>44062</v>
      </c>
      <c r="FN3" s="352">
        <v>44063</v>
      </c>
      <c r="FO3" s="352">
        <v>44064</v>
      </c>
      <c r="FP3" s="352">
        <v>44065</v>
      </c>
      <c r="FQ3" s="352">
        <v>44066</v>
      </c>
      <c r="FR3" s="352">
        <v>44067</v>
      </c>
      <c r="FS3" s="352">
        <v>44068</v>
      </c>
      <c r="FT3" s="352">
        <v>44069</v>
      </c>
      <c r="FU3" s="352">
        <v>44070</v>
      </c>
      <c r="FV3" s="352">
        <v>44071</v>
      </c>
      <c r="FW3" s="352">
        <v>44072</v>
      </c>
      <c r="FX3" s="352">
        <v>44073</v>
      </c>
      <c r="FY3" s="352">
        <v>44074</v>
      </c>
      <c r="FZ3" s="352">
        <v>44075</v>
      </c>
      <c r="GA3" s="352">
        <v>44076</v>
      </c>
      <c r="GB3" s="352">
        <v>44077</v>
      </c>
      <c r="GC3" s="352">
        <v>44078</v>
      </c>
      <c r="GD3" s="352">
        <v>44079</v>
      </c>
      <c r="GE3" s="352">
        <v>44080</v>
      </c>
      <c r="GF3" s="352">
        <v>44081</v>
      </c>
      <c r="GG3" s="352">
        <v>44082</v>
      </c>
      <c r="GH3" s="352">
        <v>44083</v>
      </c>
      <c r="GI3" s="352">
        <v>44084</v>
      </c>
      <c r="GJ3" s="352">
        <v>44085</v>
      </c>
      <c r="GK3" s="352">
        <v>44086</v>
      </c>
      <c r="GL3" s="352">
        <v>44087</v>
      </c>
      <c r="GM3" s="352">
        <v>44088</v>
      </c>
      <c r="GN3" s="352">
        <v>44089</v>
      </c>
      <c r="GO3" s="352">
        <v>44090</v>
      </c>
      <c r="GP3" s="352">
        <v>44091</v>
      </c>
      <c r="GQ3" s="352">
        <v>44092</v>
      </c>
      <c r="GR3" s="352">
        <v>44093</v>
      </c>
      <c r="GS3" s="352">
        <v>44094</v>
      </c>
      <c r="GT3" s="352">
        <v>44095</v>
      </c>
      <c r="GU3" s="352">
        <v>44096</v>
      </c>
      <c r="GV3" s="352">
        <v>44097</v>
      </c>
      <c r="GW3" s="352">
        <v>44098</v>
      </c>
      <c r="GX3" s="352">
        <v>44099</v>
      </c>
      <c r="GY3" s="352">
        <v>44100</v>
      </c>
      <c r="GZ3" s="352">
        <v>44101</v>
      </c>
      <c r="HA3" s="352">
        <v>44102</v>
      </c>
      <c r="HB3" s="352">
        <v>44103</v>
      </c>
      <c r="HC3" s="352">
        <v>44104</v>
      </c>
      <c r="HD3" s="352">
        <v>44105</v>
      </c>
      <c r="HE3" s="352">
        <v>44106</v>
      </c>
      <c r="HF3" s="352">
        <v>44107</v>
      </c>
      <c r="HG3" s="352">
        <v>44108</v>
      </c>
      <c r="HH3" s="352">
        <v>44109</v>
      </c>
      <c r="HI3" s="352">
        <v>44110</v>
      </c>
      <c r="HJ3" s="352">
        <v>44111</v>
      </c>
      <c r="HK3" s="352">
        <v>44112</v>
      </c>
      <c r="HL3" s="352">
        <v>44113</v>
      </c>
      <c r="HM3" s="352">
        <v>44114</v>
      </c>
      <c r="HN3" s="352">
        <v>44115</v>
      </c>
      <c r="HO3" s="352">
        <v>44116</v>
      </c>
      <c r="HP3" s="352">
        <v>44117</v>
      </c>
      <c r="HQ3" s="352">
        <v>44118</v>
      </c>
      <c r="HR3" s="352">
        <v>44119</v>
      </c>
      <c r="HS3" s="352">
        <v>44120</v>
      </c>
      <c r="HT3" s="352">
        <v>44121</v>
      </c>
      <c r="HU3" s="352">
        <v>44122</v>
      </c>
      <c r="HV3" s="352">
        <v>44123</v>
      </c>
      <c r="HW3" s="352">
        <v>44124</v>
      </c>
      <c r="HX3" s="352">
        <v>44125</v>
      </c>
      <c r="HY3" s="352">
        <v>44126</v>
      </c>
      <c r="HZ3" s="352">
        <v>44127</v>
      </c>
      <c r="IA3" s="352">
        <v>44128</v>
      </c>
      <c r="IB3" s="352">
        <v>44129</v>
      </c>
      <c r="IC3" s="352">
        <v>44130</v>
      </c>
      <c r="ID3" s="352">
        <v>44131</v>
      </c>
      <c r="IE3" s="352">
        <v>44132</v>
      </c>
      <c r="IF3" s="352">
        <v>44133</v>
      </c>
      <c r="IG3" s="352">
        <v>44134</v>
      </c>
      <c r="IH3" s="352">
        <v>44135</v>
      </c>
      <c r="II3" s="352">
        <v>44136</v>
      </c>
      <c r="IJ3" s="352">
        <v>44137</v>
      </c>
      <c r="IK3" s="352">
        <v>44138</v>
      </c>
      <c r="IL3" s="352">
        <v>44139</v>
      </c>
      <c r="IM3" s="352">
        <v>44140</v>
      </c>
      <c r="IN3" s="352">
        <v>44141</v>
      </c>
      <c r="IO3" s="352">
        <v>44142</v>
      </c>
      <c r="IP3" s="352">
        <v>44143</v>
      </c>
      <c r="IQ3" s="352">
        <v>44144</v>
      </c>
      <c r="IR3" s="352">
        <v>44145</v>
      </c>
      <c r="IS3" s="352">
        <v>44146</v>
      </c>
      <c r="IT3" s="352">
        <v>44147</v>
      </c>
      <c r="IU3" s="352">
        <v>44148</v>
      </c>
      <c r="IV3" s="352">
        <v>44149</v>
      </c>
      <c r="IW3" s="352">
        <v>44150</v>
      </c>
      <c r="IX3" s="352">
        <v>44151</v>
      </c>
      <c r="IY3" s="352">
        <v>44152</v>
      </c>
      <c r="IZ3" s="352">
        <v>44153</v>
      </c>
      <c r="JA3" s="352">
        <v>44154</v>
      </c>
      <c r="JB3" s="352">
        <v>44155</v>
      </c>
      <c r="JC3" s="352">
        <v>44156</v>
      </c>
      <c r="JD3" s="352">
        <v>44157</v>
      </c>
      <c r="JE3" s="352">
        <v>44158</v>
      </c>
      <c r="JF3" s="352">
        <v>44159</v>
      </c>
      <c r="JG3" s="352">
        <v>44160</v>
      </c>
      <c r="JH3" s="352">
        <v>44161</v>
      </c>
      <c r="JI3" s="352">
        <v>44162</v>
      </c>
      <c r="JJ3" s="352">
        <v>44163</v>
      </c>
      <c r="JK3" s="352">
        <v>44164</v>
      </c>
      <c r="JL3" s="352">
        <v>44165</v>
      </c>
      <c r="JM3" s="352">
        <v>44166</v>
      </c>
      <c r="JN3" s="352">
        <v>44167</v>
      </c>
      <c r="JO3" s="352">
        <v>44168</v>
      </c>
      <c r="JP3" s="352">
        <v>44169</v>
      </c>
      <c r="JQ3" s="352">
        <v>44170</v>
      </c>
      <c r="JR3" s="352">
        <v>44171</v>
      </c>
      <c r="JS3" s="352">
        <v>44172</v>
      </c>
      <c r="JT3" s="352">
        <v>44173</v>
      </c>
      <c r="JU3" s="352">
        <v>44174</v>
      </c>
      <c r="JV3" s="352">
        <v>44175</v>
      </c>
      <c r="JW3" s="352">
        <v>44176</v>
      </c>
      <c r="JX3" s="352">
        <v>44177</v>
      </c>
      <c r="JY3" s="352">
        <v>44178</v>
      </c>
      <c r="JZ3" s="352">
        <v>44179</v>
      </c>
      <c r="KA3" s="352">
        <v>44180</v>
      </c>
      <c r="KB3" s="352">
        <v>44181</v>
      </c>
      <c r="KC3" s="352">
        <v>44182</v>
      </c>
      <c r="KD3" s="352">
        <v>44183</v>
      </c>
      <c r="KE3" s="352">
        <v>44184</v>
      </c>
      <c r="KF3" s="352">
        <v>44185</v>
      </c>
      <c r="KG3" s="352">
        <v>44186</v>
      </c>
      <c r="KH3" s="352">
        <v>44187</v>
      </c>
      <c r="KI3" s="352">
        <v>44188</v>
      </c>
      <c r="KJ3" s="352">
        <v>44189</v>
      </c>
      <c r="KK3" s="352">
        <v>44190</v>
      </c>
      <c r="KL3" s="352">
        <v>44191</v>
      </c>
      <c r="KM3" s="352">
        <v>44192</v>
      </c>
      <c r="KN3" s="352">
        <v>44193</v>
      </c>
      <c r="KO3" s="352">
        <v>44194</v>
      </c>
      <c r="KP3" s="352">
        <v>44195</v>
      </c>
      <c r="KQ3" s="352">
        <v>44196</v>
      </c>
      <c r="KR3" s="352">
        <v>44197</v>
      </c>
      <c r="KS3" s="352">
        <v>44198</v>
      </c>
      <c r="KT3" s="352">
        <v>44199</v>
      </c>
      <c r="KU3" s="352">
        <v>44200</v>
      </c>
      <c r="KV3" s="352">
        <v>44201</v>
      </c>
      <c r="KW3" s="352">
        <v>44202</v>
      </c>
      <c r="KX3" s="352">
        <v>44203</v>
      </c>
      <c r="KY3" s="352">
        <v>44204</v>
      </c>
      <c r="KZ3" s="352">
        <v>44205</v>
      </c>
      <c r="LA3" s="352">
        <v>44206</v>
      </c>
      <c r="LB3" s="352">
        <v>44207</v>
      </c>
      <c r="LC3" s="352">
        <v>44208</v>
      </c>
      <c r="LD3" s="352">
        <v>44209</v>
      </c>
      <c r="LE3" s="352">
        <v>44210</v>
      </c>
      <c r="LF3" s="352">
        <v>44211</v>
      </c>
      <c r="LG3" s="352">
        <v>44212</v>
      </c>
      <c r="LH3" s="352">
        <v>44213</v>
      </c>
      <c r="LI3" s="352">
        <v>44214</v>
      </c>
      <c r="LJ3" s="352">
        <v>44215</v>
      </c>
      <c r="LK3" s="352">
        <v>44216</v>
      </c>
      <c r="LL3" s="352">
        <v>44217</v>
      </c>
      <c r="LM3" s="352">
        <v>44218</v>
      </c>
      <c r="LN3" s="352">
        <v>44219</v>
      </c>
      <c r="LO3" s="352">
        <v>44220</v>
      </c>
      <c r="LP3" s="352">
        <v>44221</v>
      </c>
      <c r="LQ3" s="352">
        <v>44222</v>
      </c>
      <c r="LR3" s="352">
        <v>44223</v>
      </c>
      <c r="LS3" s="352">
        <v>44224</v>
      </c>
      <c r="LT3" s="352">
        <v>44225</v>
      </c>
      <c r="LU3" s="352">
        <v>44226</v>
      </c>
      <c r="LV3" s="352">
        <v>44227</v>
      </c>
      <c r="LW3" s="352">
        <v>44228</v>
      </c>
      <c r="LX3" s="352">
        <v>44229</v>
      </c>
      <c r="LY3" s="352">
        <v>44230</v>
      </c>
      <c r="LZ3" s="352">
        <v>44231</v>
      </c>
      <c r="MA3" s="352">
        <v>44232</v>
      </c>
      <c r="MB3" s="352">
        <v>44233</v>
      </c>
      <c r="MC3" s="352">
        <v>44234</v>
      </c>
      <c r="MD3" s="352">
        <v>44235</v>
      </c>
      <c r="ME3" s="352">
        <v>44236</v>
      </c>
      <c r="MF3" s="352">
        <v>44237</v>
      </c>
      <c r="MG3" s="352">
        <v>44238</v>
      </c>
      <c r="MH3" s="352">
        <v>44239</v>
      </c>
      <c r="MI3" s="352">
        <v>44240</v>
      </c>
      <c r="MJ3" s="352">
        <v>44241</v>
      </c>
      <c r="MK3" s="352">
        <v>44242</v>
      </c>
      <c r="ML3" s="352">
        <v>44243</v>
      </c>
      <c r="MM3" s="352">
        <v>44244</v>
      </c>
      <c r="MN3" s="352">
        <v>44245</v>
      </c>
      <c r="MO3" s="352">
        <v>44246</v>
      </c>
      <c r="MP3" s="352">
        <v>44247</v>
      </c>
      <c r="MQ3" s="352">
        <v>44248</v>
      </c>
      <c r="MR3" s="352">
        <v>44249</v>
      </c>
      <c r="MS3" s="352">
        <v>44250</v>
      </c>
      <c r="MT3" s="352">
        <v>44251</v>
      </c>
      <c r="MU3" s="352">
        <v>44252</v>
      </c>
      <c r="MV3" s="352">
        <v>44253</v>
      </c>
      <c r="MW3" s="352">
        <v>44254</v>
      </c>
      <c r="MX3" s="352">
        <v>44255</v>
      </c>
      <c r="MY3" s="352">
        <v>44256</v>
      </c>
      <c r="MZ3" s="352">
        <v>44257</v>
      </c>
      <c r="NA3" s="352">
        <v>44258</v>
      </c>
      <c r="NB3" s="352">
        <v>44259</v>
      </c>
      <c r="NC3" s="352">
        <v>44260</v>
      </c>
      <c r="ND3" s="352">
        <v>44261</v>
      </c>
      <c r="NE3" s="352">
        <v>44262</v>
      </c>
      <c r="NF3" s="352">
        <v>44263</v>
      </c>
      <c r="NG3" s="352">
        <v>44264</v>
      </c>
      <c r="NH3" s="352">
        <v>44265</v>
      </c>
      <c r="NI3" s="352">
        <v>44266</v>
      </c>
      <c r="NJ3" s="352">
        <v>44267</v>
      </c>
      <c r="NK3" s="352">
        <v>44268</v>
      </c>
      <c r="NL3" s="352">
        <v>44269</v>
      </c>
      <c r="NM3" s="352">
        <v>44270</v>
      </c>
      <c r="NN3" s="352">
        <v>44271</v>
      </c>
      <c r="NO3" s="352">
        <v>44272</v>
      </c>
      <c r="NP3" s="352">
        <v>44273</v>
      </c>
      <c r="NQ3" s="352">
        <v>44274</v>
      </c>
      <c r="NR3" s="352">
        <v>44275</v>
      </c>
      <c r="NS3" s="352">
        <v>44276</v>
      </c>
      <c r="NT3" s="352">
        <v>44277</v>
      </c>
      <c r="NU3" s="352">
        <v>44278</v>
      </c>
      <c r="NV3" s="352">
        <v>44279</v>
      </c>
      <c r="NW3" s="352">
        <v>44280</v>
      </c>
      <c r="NX3" s="352">
        <v>44281</v>
      </c>
      <c r="NY3" s="352">
        <v>44282</v>
      </c>
      <c r="NZ3" s="352">
        <v>44283</v>
      </c>
      <c r="OA3" s="352">
        <v>44284</v>
      </c>
      <c r="OB3" s="352">
        <v>44285</v>
      </c>
      <c r="OC3" s="352">
        <v>44286</v>
      </c>
      <c r="OD3" s="345" t="s">
        <v>932</v>
      </c>
      <c r="OE3" s="353">
        <v>43950</v>
      </c>
    </row>
    <row r="4" spans="1:395" ht="15" customHeight="1">
      <c r="A4" s="4193"/>
      <c r="B4" s="354"/>
      <c r="C4" s="4196"/>
      <c r="D4" s="4196"/>
      <c r="E4" s="4190"/>
      <c r="F4" s="4191"/>
      <c r="G4" s="4190"/>
      <c r="H4" s="4191"/>
      <c r="I4" s="4190"/>
      <c r="J4" s="4191"/>
      <c r="K4" s="4190"/>
      <c r="L4" s="4191"/>
      <c r="M4" s="4190"/>
      <c r="N4" s="4191"/>
      <c r="O4" s="4190"/>
      <c r="P4" s="4191"/>
      <c r="Q4" s="4190"/>
      <c r="R4" s="4191"/>
      <c r="S4" s="4190"/>
      <c r="T4" s="4191"/>
      <c r="U4" s="4190"/>
      <c r="V4" s="4191"/>
      <c r="W4" s="4190"/>
      <c r="X4" s="4191"/>
      <c r="Y4" s="4190"/>
      <c r="Z4" s="4191"/>
      <c r="AA4" s="4190"/>
      <c r="AB4" s="4191"/>
      <c r="AC4" s="355">
        <f>AC3</f>
        <v>43922</v>
      </c>
      <c r="AD4" s="355">
        <f t="shared" ref="AD4:CO4" si="0">AD3</f>
        <v>43923</v>
      </c>
      <c r="AE4" s="355">
        <f t="shared" si="0"/>
        <v>43924</v>
      </c>
      <c r="AF4" s="355">
        <f t="shared" si="0"/>
        <v>43925</v>
      </c>
      <c r="AG4" s="355">
        <f t="shared" si="0"/>
        <v>43926</v>
      </c>
      <c r="AH4" s="355">
        <f t="shared" si="0"/>
        <v>43927</v>
      </c>
      <c r="AI4" s="355">
        <f t="shared" si="0"/>
        <v>43928</v>
      </c>
      <c r="AJ4" s="355">
        <f t="shared" si="0"/>
        <v>43929</v>
      </c>
      <c r="AK4" s="355">
        <f t="shared" si="0"/>
        <v>43930</v>
      </c>
      <c r="AL4" s="355">
        <f t="shared" si="0"/>
        <v>43931</v>
      </c>
      <c r="AM4" s="355">
        <f t="shared" si="0"/>
        <v>43932</v>
      </c>
      <c r="AN4" s="355">
        <f t="shared" si="0"/>
        <v>43933</v>
      </c>
      <c r="AO4" s="355">
        <f t="shared" si="0"/>
        <v>43934</v>
      </c>
      <c r="AP4" s="355">
        <f t="shared" si="0"/>
        <v>43935</v>
      </c>
      <c r="AQ4" s="355">
        <f t="shared" si="0"/>
        <v>43936</v>
      </c>
      <c r="AR4" s="355">
        <f t="shared" si="0"/>
        <v>43937</v>
      </c>
      <c r="AS4" s="355">
        <f t="shared" si="0"/>
        <v>43938</v>
      </c>
      <c r="AT4" s="355">
        <f t="shared" si="0"/>
        <v>43939</v>
      </c>
      <c r="AU4" s="355">
        <f t="shared" si="0"/>
        <v>43940</v>
      </c>
      <c r="AV4" s="355">
        <f t="shared" si="0"/>
        <v>43941</v>
      </c>
      <c r="AW4" s="355">
        <f t="shared" si="0"/>
        <v>43942</v>
      </c>
      <c r="AX4" s="355">
        <f t="shared" si="0"/>
        <v>43943</v>
      </c>
      <c r="AY4" s="355">
        <f t="shared" si="0"/>
        <v>43944</v>
      </c>
      <c r="AZ4" s="355">
        <f t="shared" si="0"/>
        <v>43945</v>
      </c>
      <c r="BA4" s="355">
        <f t="shared" si="0"/>
        <v>43946</v>
      </c>
      <c r="BB4" s="355">
        <f t="shared" si="0"/>
        <v>43947</v>
      </c>
      <c r="BC4" s="355">
        <f t="shared" si="0"/>
        <v>43948</v>
      </c>
      <c r="BD4" s="355">
        <f t="shared" si="0"/>
        <v>43949</v>
      </c>
      <c r="BE4" s="355">
        <f t="shared" si="0"/>
        <v>43950</v>
      </c>
      <c r="BF4" s="355">
        <f t="shared" si="0"/>
        <v>43951</v>
      </c>
      <c r="BG4" s="355">
        <f t="shared" si="0"/>
        <v>43952</v>
      </c>
      <c r="BH4" s="355">
        <f t="shared" si="0"/>
        <v>43953</v>
      </c>
      <c r="BI4" s="355">
        <f t="shared" si="0"/>
        <v>43954</v>
      </c>
      <c r="BJ4" s="355">
        <f t="shared" si="0"/>
        <v>43955</v>
      </c>
      <c r="BK4" s="355">
        <f t="shared" si="0"/>
        <v>43956</v>
      </c>
      <c r="BL4" s="355">
        <f t="shared" si="0"/>
        <v>43957</v>
      </c>
      <c r="BM4" s="355">
        <f t="shared" si="0"/>
        <v>43958</v>
      </c>
      <c r="BN4" s="355">
        <f t="shared" si="0"/>
        <v>43959</v>
      </c>
      <c r="BO4" s="355">
        <f t="shared" si="0"/>
        <v>43960</v>
      </c>
      <c r="BP4" s="355">
        <f t="shared" si="0"/>
        <v>43961</v>
      </c>
      <c r="BQ4" s="355">
        <f t="shared" si="0"/>
        <v>43962</v>
      </c>
      <c r="BR4" s="355">
        <f t="shared" si="0"/>
        <v>43963</v>
      </c>
      <c r="BS4" s="355">
        <f t="shared" si="0"/>
        <v>43964</v>
      </c>
      <c r="BT4" s="355">
        <f t="shared" si="0"/>
        <v>43965</v>
      </c>
      <c r="BU4" s="355">
        <f t="shared" si="0"/>
        <v>43966</v>
      </c>
      <c r="BV4" s="355">
        <f t="shared" si="0"/>
        <v>43967</v>
      </c>
      <c r="BW4" s="355">
        <f t="shared" si="0"/>
        <v>43968</v>
      </c>
      <c r="BX4" s="355">
        <f t="shared" si="0"/>
        <v>43969</v>
      </c>
      <c r="BY4" s="355">
        <f t="shared" si="0"/>
        <v>43970</v>
      </c>
      <c r="BZ4" s="355">
        <f t="shared" si="0"/>
        <v>43971</v>
      </c>
      <c r="CA4" s="355">
        <f t="shared" si="0"/>
        <v>43972</v>
      </c>
      <c r="CB4" s="355">
        <f t="shared" si="0"/>
        <v>43973</v>
      </c>
      <c r="CC4" s="355">
        <f t="shared" si="0"/>
        <v>43974</v>
      </c>
      <c r="CD4" s="355">
        <f t="shared" si="0"/>
        <v>43975</v>
      </c>
      <c r="CE4" s="355">
        <f t="shared" si="0"/>
        <v>43976</v>
      </c>
      <c r="CF4" s="355">
        <f t="shared" si="0"/>
        <v>43977</v>
      </c>
      <c r="CG4" s="355">
        <f t="shared" si="0"/>
        <v>43978</v>
      </c>
      <c r="CH4" s="355">
        <f t="shared" si="0"/>
        <v>43979</v>
      </c>
      <c r="CI4" s="355">
        <f t="shared" si="0"/>
        <v>43980</v>
      </c>
      <c r="CJ4" s="355">
        <f t="shared" si="0"/>
        <v>43981</v>
      </c>
      <c r="CK4" s="355">
        <f t="shared" si="0"/>
        <v>43982</v>
      </c>
      <c r="CL4" s="355">
        <f t="shared" si="0"/>
        <v>43983</v>
      </c>
      <c r="CM4" s="355">
        <f t="shared" si="0"/>
        <v>43984</v>
      </c>
      <c r="CN4" s="355">
        <f t="shared" si="0"/>
        <v>43985</v>
      </c>
      <c r="CO4" s="355">
        <f t="shared" si="0"/>
        <v>43986</v>
      </c>
      <c r="CP4" s="355">
        <f t="shared" ref="CP4:FA4" si="1">CP3</f>
        <v>43987</v>
      </c>
      <c r="CQ4" s="355">
        <f t="shared" si="1"/>
        <v>43988</v>
      </c>
      <c r="CR4" s="355">
        <f t="shared" si="1"/>
        <v>43989</v>
      </c>
      <c r="CS4" s="355">
        <f t="shared" si="1"/>
        <v>43990</v>
      </c>
      <c r="CT4" s="355">
        <f t="shared" si="1"/>
        <v>43991</v>
      </c>
      <c r="CU4" s="355">
        <f t="shared" si="1"/>
        <v>43992</v>
      </c>
      <c r="CV4" s="355">
        <f t="shared" si="1"/>
        <v>43993</v>
      </c>
      <c r="CW4" s="355">
        <f t="shared" si="1"/>
        <v>43994</v>
      </c>
      <c r="CX4" s="355">
        <f t="shared" si="1"/>
        <v>43995</v>
      </c>
      <c r="CY4" s="355">
        <f t="shared" si="1"/>
        <v>43996</v>
      </c>
      <c r="CZ4" s="355">
        <f t="shared" si="1"/>
        <v>43997</v>
      </c>
      <c r="DA4" s="355">
        <f t="shared" si="1"/>
        <v>43998</v>
      </c>
      <c r="DB4" s="355">
        <f t="shared" si="1"/>
        <v>43999</v>
      </c>
      <c r="DC4" s="355">
        <f t="shared" si="1"/>
        <v>44000</v>
      </c>
      <c r="DD4" s="355">
        <f t="shared" si="1"/>
        <v>44001</v>
      </c>
      <c r="DE4" s="355">
        <f t="shared" si="1"/>
        <v>44002</v>
      </c>
      <c r="DF4" s="355">
        <f t="shared" si="1"/>
        <v>44003</v>
      </c>
      <c r="DG4" s="355">
        <f t="shared" si="1"/>
        <v>44004</v>
      </c>
      <c r="DH4" s="355">
        <f t="shared" si="1"/>
        <v>44005</v>
      </c>
      <c r="DI4" s="355">
        <f t="shared" si="1"/>
        <v>44006</v>
      </c>
      <c r="DJ4" s="355">
        <f t="shared" si="1"/>
        <v>44007</v>
      </c>
      <c r="DK4" s="355">
        <f t="shared" si="1"/>
        <v>44008</v>
      </c>
      <c r="DL4" s="355">
        <f t="shared" si="1"/>
        <v>44009</v>
      </c>
      <c r="DM4" s="355">
        <f t="shared" si="1"/>
        <v>44010</v>
      </c>
      <c r="DN4" s="355">
        <f t="shared" si="1"/>
        <v>44011</v>
      </c>
      <c r="DO4" s="355">
        <f t="shared" si="1"/>
        <v>44012</v>
      </c>
      <c r="DP4" s="355">
        <f t="shared" si="1"/>
        <v>44013</v>
      </c>
      <c r="DQ4" s="355">
        <f t="shared" si="1"/>
        <v>44014</v>
      </c>
      <c r="DR4" s="355">
        <f t="shared" si="1"/>
        <v>44015</v>
      </c>
      <c r="DS4" s="355">
        <f t="shared" si="1"/>
        <v>44016</v>
      </c>
      <c r="DT4" s="355">
        <f t="shared" si="1"/>
        <v>44017</v>
      </c>
      <c r="DU4" s="355">
        <f t="shared" si="1"/>
        <v>44018</v>
      </c>
      <c r="DV4" s="355">
        <f t="shared" si="1"/>
        <v>44019</v>
      </c>
      <c r="DW4" s="355">
        <f t="shared" si="1"/>
        <v>44020</v>
      </c>
      <c r="DX4" s="355">
        <f t="shared" si="1"/>
        <v>44021</v>
      </c>
      <c r="DY4" s="355">
        <f t="shared" si="1"/>
        <v>44022</v>
      </c>
      <c r="DZ4" s="355">
        <f t="shared" si="1"/>
        <v>44023</v>
      </c>
      <c r="EA4" s="355">
        <f t="shared" si="1"/>
        <v>44024</v>
      </c>
      <c r="EB4" s="355">
        <f t="shared" si="1"/>
        <v>44025</v>
      </c>
      <c r="EC4" s="355">
        <f t="shared" si="1"/>
        <v>44026</v>
      </c>
      <c r="ED4" s="355">
        <f t="shared" si="1"/>
        <v>44027</v>
      </c>
      <c r="EE4" s="355">
        <f t="shared" si="1"/>
        <v>44028</v>
      </c>
      <c r="EF4" s="355">
        <f t="shared" si="1"/>
        <v>44029</v>
      </c>
      <c r="EG4" s="355">
        <f t="shared" si="1"/>
        <v>44030</v>
      </c>
      <c r="EH4" s="355">
        <f t="shared" si="1"/>
        <v>44031</v>
      </c>
      <c r="EI4" s="355">
        <f t="shared" si="1"/>
        <v>44032</v>
      </c>
      <c r="EJ4" s="355">
        <f t="shared" si="1"/>
        <v>44033</v>
      </c>
      <c r="EK4" s="355">
        <f t="shared" si="1"/>
        <v>44034</v>
      </c>
      <c r="EL4" s="355">
        <f t="shared" si="1"/>
        <v>44035</v>
      </c>
      <c r="EM4" s="355">
        <f t="shared" si="1"/>
        <v>44036</v>
      </c>
      <c r="EN4" s="355">
        <f t="shared" si="1"/>
        <v>44037</v>
      </c>
      <c r="EO4" s="355">
        <f t="shared" si="1"/>
        <v>44038</v>
      </c>
      <c r="EP4" s="355">
        <f t="shared" si="1"/>
        <v>44039</v>
      </c>
      <c r="EQ4" s="355">
        <f t="shared" si="1"/>
        <v>44040</v>
      </c>
      <c r="ER4" s="355">
        <f t="shared" si="1"/>
        <v>44041</v>
      </c>
      <c r="ES4" s="355">
        <f t="shared" si="1"/>
        <v>44042</v>
      </c>
      <c r="ET4" s="355">
        <f t="shared" si="1"/>
        <v>44043</v>
      </c>
      <c r="EU4" s="355">
        <f t="shared" si="1"/>
        <v>44044</v>
      </c>
      <c r="EV4" s="355">
        <f t="shared" si="1"/>
        <v>44045</v>
      </c>
      <c r="EW4" s="355">
        <f t="shared" si="1"/>
        <v>44046</v>
      </c>
      <c r="EX4" s="355">
        <f t="shared" si="1"/>
        <v>44047</v>
      </c>
      <c r="EY4" s="355">
        <f t="shared" si="1"/>
        <v>44048</v>
      </c>
      <c r="EZ4" s="355">
        <f t="shared" si="1"/>
        <v>44049</v>
      </c>
      <c r="FA4" s="355">
        <f t="shared" si="1"/>
        <v>44050</v>
      </c>
      <c r="FB4" s="355">
        <f t="shared" ref="FB4:HM4" si="2">FB3</f>
        <v>44051</v>
      </c>
      <c r="FC4" s="355">
        <f t="shared" si="2"/>
        <v>44052</v>
      </c>
      <c r="FD4" s="355">
        <f t="shared" si="2"/>
        <v>44053</v>
      </c>
      <c r="FE4" s="355">
        <f t="shared" si="2"/>
        <v>44054</v>
      </c>
      <c r="FF4" s="355">
        <f t="shared" si="2"/>
        <v>44055</v>
      </c>
      <c r="FG4" s="355">
        <f t="shared" si="2"/>
        <v>44056</v>
      </c>
      <c r="FH4" s="355">
        <f t="shared" si="2"/>
        <v>44057</v>
      </c>
      <c r="FI4" s="355">
        <f t="shared" si="2"/>
        <v>44058</v>
      </c>
      <c r="FJ4" s="355">
        <f t="shared" si="2"/>
        <v>44059</v>
      </c>
      <c r="FK4" s="355">
        <f t="shared" si="2"/>
        <v>44060</v>
      </c>
      <c r="FL4" s="355">
        <f t="shared" si="2"/>
        <v>44061</v>
      </c>
      <c r="FM4" s="355">
        <f t="shared" si="2"/>
        <v>44062</v>
      </c>
      <c r="FN4" s="355">
        <f t="shared" si="2"/>
        <v>44063</v>
      </c>
      <c r="FO4" s="355">
        <f t="shared" si="2"/>
        <v>44064</v>
      </c>
      <c r="FP4" s="355">
        <f t="shared" si="2"/>
        <v>44065</v>
      </c>
      <c r="FQ4" s="355">
        <f t="shared" si="2"/>
        <v>44066</v>
      </c>
      <c r="FR4" s="355">
        <f t="shared" si="2"/>
        <v>44067</v>
      </c>
      <c r="FS4" s="355">
        <f t="shared" si="2"/>
        <v>44068</v>
      </c>
      <c r="FT4" s="355">
        <f t="shared" si="2"/>
        <v>44069</v>
      </c>
      <c r="FU4" s="355">
        <f t="shared" si="2"/>
        <v>44070</v>
      </c>
      <c r="FV4" s="355">
        <f t="shared" si="2"/>
        <v>44071</v>
      </c>
      <c r="FW4" s="355">
        <f t="shared" si="2"/>
        <v>44072</v>
      </c>
      <c r="FX4" s="355">
        <f t="shared" si="2"/>
        <v>44073</v>
      </c>
      <c r="FY4" s="355">
        <f t="shared" si="2"/>
        <v>44074</v>
      </c>
      <c r="FZ4" s="355">
        <f t="shared" si="2"/>
        <v>44075</v>
      </c>
      <c r="GA4" s="355">
        <f t="shared" si="2"/>
        <v>44076</v>
      </c>
      <c r="GB4" s="355">
        <f t="shared" si="2"/>
        <v>44077</v>
      </c>
      <c r="GC4" s="355">
        <f t="shared" si="2"/>
        <v>44078</v>
      </c>
      <c r="GD4" s="355">
        <f t="shared" si="2"/>
        <v>44079</v>
      </c>
      <c r="GE4" s="355">
        <f t="shared" si="2"/>
        <v>44080</v>
      </c>
      <c r="GF4" s="355">
        <f t="shared" si="2"/>
        <v>44081</v>
      </c>
      <c r="GG4" s="355">
        <f t="shared" si="2"/>
        <v>44082</v>
      </c>
      <c r="GH4" s="355">
        <f t="shared" si="2"/>
        <v>44083</v>
      </c>
      <c r="GI4" s="355">
        <f t="shared" si="2"/>
        <v>44084</v>
      </c>
      <c r="GJ4" s="355">
        <f t="shared" si="2"/>
        <v>44085</v>
      </c>
      <c r="GK4" s="355">
        <f t="shared" si="2"/>
        <v>44086</v>
      </c>
      <c r="GL4" s="355">
        <f t="shared" si="2"/>
        <v>44087</v>
      </c>
      <c r="GM4" s="355">
        <f t="shared" si="2"/>
        <v>44088</v>
      </c>
      <c r="GN4" s="355">
        <f t="shared" si="2"/>
        <v>44089</v>
      </c>
      <c r="GO4" s="355">
        <f t="shared" si="2"/>
        <v>44090</v>
      </c>
      <c r="GP4" s="355">
        <f t="shared" si="2"/>
        <v>44091</v>
      </c>
      <c r="GQ4" s="355">
        <f t="shared" si="2"/>
        <v>44092</v>
      </c>
      <c r="GR4" s="355">
        <f t="shared" si="2"/>
        <v>44093</v>
      </c>
      <c r="GS4" s="355">
        <f t="shared" si="2"/>
        <v>44094</v>
      </c>
      <c r="GT4" s="355">
        <f t="shared" si="2"/>
        <v>44095</v>
      </c>
      <c r="GU4" s="355">
        <f t="shared" si="2"/>
        <v>44096</v>
      </c>
      <c r="GV4" s="355">
        <f t="shared" si="2"/>
        <v>44097</v>
      </c>
      <c r="GW4" s="355">
        <f t="shared" si="2"/>
        <v>44098</v>
      </c>
      <c r="GX4" s="355">
        <f t="shared" si="2"/>
        <v>44099</v>
      </c>
      <c r="GY4" s="355">
        <f t="shared" si="2"/>
        <v>44100</v>
      </c>
      <c r="GZ4" s="355">
        <f t="shared" si="2"/>
        <v>44101</v>
      </c>
      <c r="HA4" s="355">
        <f t="shared" si="2"/>
        <v>44102</v>
      </c>
      <c r="HB4" s="355">
        <f t="shared" si="2"/>
        <v>44103</v>
      </c>
      <c r="HC4" s="355">
        <f t="shared" si="2"/>
        <v>44104</v>
      </c>
      <c r="HD4" s="355">
        <f t="shared" si="2"/>
        <v>44105</v>
      </c>
      <c r="HE4" s="355">
        <f t="shared" si="2"/>
        <v>44106</v>
      </c>
      <c r="HF4" s="355">
        <f t="shared" si="2"/>
        <v>44107</v>
      </c>
      <c r="HG4" s="355">
        <f t="shared" si="2"/>
        <v>44108</v>
      </c>
      <c r="HH4" s="355">
        <f t="shared" si="2"/>
        <v>44109</v>
      </c>
      <c r="HI4" s="355">
        <f t="shared" si="2"/>
        <v>44110</v>
      </c>
      <c r="HJ4" s="355">
        <f t="shared" si="2"/>
        <v>44111</v>
      </c>
      <c r="HK4" s="355">
        <f t="shared" si="2"/>
        <v>44112</v>
      </c>
      <c r="HL4" s="355">
        <f t="shared" si="2"/>
        <v>44113</v>
      </c>
      <c r="HM4" s="355">
        <f t="shared" si="2"/>
        <v>44114</v>
      </c>
      <c r="HN4" s="355">
        <f t="shared" ref="HN4:JY4" si="3">HN3</f>
        <v>44115</v>
      </c>
      <c r="HO4" s="355">
        <f t="shared" si="3"/>
        <v>44116</v>
      </c>
      <c r="HP4" s="355">
        <f t="shared" si="3"/>
        <v>44117</v>
      </c>
      <c r="HQ4" s="355">
        <f t="shared" si="3"/>
        <v>44118</v>
      </c>
      <c r="HR4" s="355">
        <f t="shared" si="3"/>
        <v>44119</v>
      </c>
      <c r="HS4" s="355">
        <f t="shared" si="3"/>
        <v>44120</v>
      </c>
      <c r="HT4" s="355">
        <f t="shared" si="3"/>
        <v>44121</v>
      </c>
      <c r="HU4" s="355">
        <f t="shared" si="3"/>
        <v>44122</v>
      </c>
      <c r="HV4" s="355">
        <f t="shared" si="3"/>
        <v>44123</v>
      </c>
      <c r="HW4" s="355">
        <f t="shared" si="3"/>
        <v>44124</v>
      </c>
      <c r="HX4" s="355">
        <f t="shared" si="3"/>
        <v>44125</v>
      </c>
      <c r="HY4" s="355">
        <f t="shared" si="3"/>
        <v>44126</v>
      </c>
      <c r="HZ4" s="355">
        <f t="shared" si="3"/>
        <v>44127</v>
      </c>
      <c r="IA4" s="355">
        <f t="shared" si="3"/>
        <v>44128</v>
      </c>
      <c r="IB4" s="355">
        <f t="shared" si="3"/>
        <v>44129</v>
      </c>
      <c r="IC4" s="355">
        <f t="shared" si="3"/>
        <v>44130</v>
      </c>
      <c r="ID4" s="355">
        <f t="shared" si="3"/>
        <v>44131</v>
      </c>
      <c r="IE4" s="355">
        <f t="shared" si="3"/>
        <v>44132</v>
      </c>
      <c r="IF4" s="355">
        <f t="shared" si="3"/>
        <v>44133</v>
      </c>
      <c r="IG4" s="355">
        <f t="shared" si="3"/>
        <v>44134</v>
      </c>
      <c r="IH4" s="355">
        <f t="shared" si="3"/>
        <v>44135</v>
      </c>
      <c r="II4" s="355">
        <f t="shared" si="3"/>
        <v>44136</v>
      </c>
      <c r="IJ4" s="355">
        <f t="shared" si="3"/>
        <v>44137</v>
      </c>
      <c r="IK4" s="355">
        <f t="shared" si="3"/>
        <v>44138</v>
      </c>
      <c r="IL4" s="355">
        <f t="shared" si="3"/>
        <v>44139</v>
      </c>
      <c r="IM4" s="355">
        <f t="shared" si="3"/>
        <v>44140</v>
      </c>
      <c r="IN4" s="355">
        <f t="shared" si="3"/>
        <v>44141</v>
      </c>
      <c r="IO4" s="355">
        <f t="shared" si="3"/>
        <v>44142</v>
      </c>
      <c r="IP4" s="355">
        <f t="shared" si="3"/>
        <v>44143</v>
      </c>
      <c r="IQ4" s="355">
        <f t="shared" si="3"/>
        <v>44144</v>
      </c>
      <c r="IR4" s="355">
        <f t="shared" si="3"/>
        <v>44145</v>
      </c>
      <c r="IS4" s="355">
        <f t="shared" si="3"/>
        <v>44146</v>
      </c>
      <c r="IT4" s="355">
        <f t="shared" si="3"/>
        <v>44147</v>
      </c>
      <c r="IU4" s="355">
        <f t="shared" si="3"/>
        <v>44148</v>
      </c>
      <c r="IV4" s="355">
        <f t="shared" si="3"/>
        <v>44149</v>
      </c>
      <c r="IW4" s="355">
        <f t="shared" si="3"/>
        <v>44150</v>
      </c>
      <c r="IX4" s="355">
        <f t="shared" si="3"/>
        <v>44151</v>
      </c>
      <c r="IY4" s="355">
        <f t="shared" si="3"/>
        <v>44152</v>
      </c>
      <c r="IZ4" s="355">
        <f t="shared" si="3"/>
        <v>44153</v>
      </c>
      <c r="JA4" s="355">
        <f t="shared" si="3"/>
        <v>44154</v>
      </c>
      <c r="JB4" s="355">
        <f t="shared" si="3"/>
        <v>44155</v>
      </c>
      <c r="JC4" s="355">
        <f t="shared" si="3"/>
        <v>44156</v>
      </c>
      <c r="JD4" s="355">
        <f t="shared" si="3"/>
        <v>44157</v>
      </c>
      <c r="JE4" s="355">
        <f t="shared" si="3"/>
        <v>44158</v>
      </c>
      <c r="JF4" s="355">
        <f t="shared" si="3"/>
        <v>44159</v>
      </c>
      <c r="JG4" s="355">
        <f t="shared" si="3"/>
        <v>44160</v>
      </c>
      <c r="JH4" s="355">
        <f t="shared" si="3"/>
        <v>44161</v>
      </c>
      <c r="JI4" s="355">
        <f t="shared" si="3"/>
        <v>44162</v>
      </c>
      <c r="JJ4" s="355">
        <f t="shared" si="3"/>
        <v>44163</v>
      </c>
      <c r="JK4" s="355">
        <f t="shared" si="3"/>
        <v>44164</v>
      </c>
      <c r="JL4" s="355">
        <f t="shared" si="3"/>
        <v>44165</v>
      </c>
      <c r="JM4" s="355">
        <f t="shared" si="3"/>
        <v>44166</v>
      </c>
      <c r="JN4" s="355">
        <f t="shared" si="3"/>
        <v>44167</v>
      </c>
      <c r="JO4" s="355">
        <f t="shared" si="3"/>
        <v>44168</v>
      </c>
      <c r="JP4" s="355">
        <f t="shared" si="3"/>
        <v>44169</v>
      </c>
      <c r="JQ4" s="355">
        <f t="shared" si="3"/>
        <v>44170</v>
      </c>
      <c r="JR4" s="355">
        <f t="shared" si="3"/>
        <v>44171</v>
      </c>
      <c r="JS4" s="355">
        <f t="shared" si="3"/>
        <v>44172</v>
      </c>
      <c r="JT4" s="355">
        <f t="shared" si="3"/>
        <v>44173</v>
      </c>
      <c r="JU4" s="355">
        <f t="shared" si="3"/>
        <v>44174</v>
      </c>
      <c r="JV4" s="355">
        <f t="shared" si="3"/>
        <v>44175</v>
      </c>
      <c r="JW4" s="355">
        <f t="shared" si="3"/>
        <v>44176</v>
      </c>
      <c r="JX4" s="355">
        <f t="shared" si="3"/>
        <v>44177</v>
      </c>
      <c r="JY4" s="355">
        <f t="shared" si="3"/>
        <v>44178</v>
      </c>
      <c r="JZ4" s="355">
        <f t="shared" ref="JZ4:MK4" si="4">JZ3</f>
        <v>44179</v>
      </c>
      <c r="KA4" s="355">
        <f t="shared" si="4"/>
        <v>44180</v>
      </c>
      <c r="KB4" s="355">
        <f t="shared" si="4"/>
        <v>44181</v>
      </c>
      <c r="KC4" s="355">
        <f t="shared" si="4"/>
        <v>44182</v>
      </c>
      <c r="KD4" s="355">
        <f t="shared" si="4"/>
        <v>44183</v>
      </c>
      <c r="KE4" s="355">
        <f t="shared" si="4"/>
        <v>44184</v>
      </c>
      <c r="KF4" s="355">
        <f t="shared" si="4"/>
        <v>44185</v>
      </c>
      <c r="KG4" s="355">
        <f t="shared" si="4"/>
        <v>44186</v>
      </c>
      <c r="KH4" s="355">
        <f t="shared" si="4"/>
        <v>44187</v>
      </c>
      <c r="KI4" s="355">
        <f t="shared" si="4"/>
        <v>44188</v>
      </c>
      <c r="KJ4" s="355">
        <f t="shared" si="4"/>
        <v>44189</v>
      </c>
      <c r="KK4" s="355">
        <f t="shared" si="4"/>
        <v>44190</v>
      </c>
      <c r="KL4" s="355">
        <f t="shared" si="4"/>
        <v>44191</v>
      </c>
      <c r="KM4" s="355">
        <f t="shared" si="4"/>
        <v>44192</v>
      </c>
      <c r="KN4" s="355">
        <f t="shared" si="4"/>
        <v>44193</v>
      </c>
      <c r="KO4" s="355">
        <f t="shared" si="4"/>
        <v>44194</v>
      </c>
      <c r="KP4" s="355">
        <f t="shared" si="4"/>
        <v>44195</v>
      </c>
      <c r="KQ4" s="355">
        <f t="shared" si="4"/>
        <v>44196</v>
      </c>
      <c r="KR4" s="355">
        <f t="shared" si="4"/>
        <v>44197</v>
      </c>
      <c r="KS4" s="355">
        <f t="shared" si="4"/>
        <v>44198</v>
      </c>
      <c r="KT4" s="355">
        <f t="shared" si="4"/>
        <v>44199</v>
      </c>
      <c r="KU4" s="355">
        <f t="shared" si="4"/>
        <v>44200</v>
      </c>
      <c r="KV4" s="355">
        <f t="shared" si="4"/>
        <v>44201</v>
      </c>
      <c r="KW4" s="355">
        <f t="shared" si="4"/>
        <v>44202</v>
      </c>
      <c r="KX4" s="355">
        <f t="shared" si="4"/>
        <v>44203</v>
      </c>
      <c r="KY4" s="355">
        <f t="shared" si="4"/>
        <v>44204</v>
      </c>
      <c r="KZ4" s="355">
        <f t="shared" si="4"/>
        <v>44205</v>
      </c>
      <c r="LA4" s="355">
        <f t="shared" si="4"/>
        <v>44206</v>
      </c>
      <c r="LB4" s="355">
        <f t="shared" si="4"/>
        <v>44207</v>
      </c>
      <c r="LC4" s="355">
        <f t="shared" si="4"/>
        <v>44208</v>
      </c>
      <c r="LD4" s="355">
        <f t="shared" si="4"/>
        <v>44209</v>
      </c>
      <c r="LE4" s="355">
        <f t="shared" si="4"/>
        <v>44210</v>
      </c>
      <c r="LF4" s="355">
        <f t="shared" si="4"/>
        <v>44211</v>
      </c>
      <c r="LG4" s="355">
        <f t="shared" si="4"/>
        <v>44212</v>
      </c>
      <c r="LH4" s="355">
        <f t="shared" si="4"/>
        <v>44213</v>
      </c>
      <c r="LI4" s="355">
        <f t="shared" si="4"/>
        <v>44214</v>
      </c>
      <c r="LJ4" s="355">
        <f t="shared" si="4"/>
        <v>44215</v>
      </c>
      <c r="LK4" s="355">
        <f t="shared" si="4"/>
        <v>44216</v>
      </c>
      <c r="LL4" s="355">
        <f t="shared" si="4"/>
        <v>44217</v>
      </c>
      <c r="LM4" s="355">
        <f t="shared" si="4"/>
        <v>44218</v>
      </c>
      <c r="LN4" s="355">
        <f t="shared" si="4"/>
        <v>44219</v>
      </c>
      <c r="LO4" s="355">
        <f t="shared" si="4"/>
        <v>44220</v>
      </c>
      <c r="LP4" s="355">
        <f t="shared" si="4"/>
        <v>44221</v>
      </c>
      <c r="LQ4" s="355">
        <f t="shared" si="4"/>
        <v>44222</v>
      </c>
      <c r="LR4" s="355">
        <f t="shared" si="4"/>
        <v>44223</v>
      </c>
      <c r="LS4" s="355">
        <f t="shared" si="4"/>
        <v>44224</v>
      </c>
      <c r="LT4" s="355">
        <f t="shared" si="4"/>
        <v>44225</v>
      </c>
      <c r="LU4" s="355">
        <f t="shared" si="4"/>
        <v>44226</v>
      </c>
      <c r="LV4" s="355">
        <f t="shared" si="4"/>
        <v>44227</v>
      </c>
      <c r="LW4" s="355">
        <f t="shared" si="4"/>
        <v>44228</v>
      </c>
      <c r="LX4" s="355">
        <f t="shared" si="4"/>
        <v>44229</v>
      </c>
      <c r="LY4" s="355">
        <f t="shared" si="4"/>
        <v>44230</v>
      </c>
      <c r="LZ4" s="355">
        <f t="shared" si="4"/>
        <v>44231</v>
      </c>
      <c r="MA4" s="355">
        <f t="shared" si="4"/>
        <v>44232</v>
      </c>
      <c r="MB4" s="355">
        <f t="shared" si="4"/>
        <v>44233</v>
      </c>
      <c r="MC4" s="355">
        <f t="shared" si="4"/>
        <v>44234</v>
      </c>
      <c r="MD4" s="355">
        <f t="shared" si="4"/>
        <v>44235</v>
      </c>
      <c r="ME4" s="355">
        <f t="shared" si="4"/>
        <v>44236</v>
      </c>
      <c r="MF4" s="355">
        <f t="shared" si="4"/>
        <v>44237</v>
      </c>
      <c r="MG4" s="355">
        <f t="shared" si="4"/>
        <v>44238</v>
      </c>
      <c r="MH4" s="355">
        <f t="shared" si="4"/>
        <v>44239</v>
      </c>
      <c r="MI4" s="355">
        <f t="shared" si="4"/>
        <v>44240</v>
      </c>
      <c r="MJ4" s="355">
        <f t="shared" si="4"/>
        <v>44241</v>
      </c>
      <c r="MK4" s="355">
        <f t="shared" si="4"/>
        <v>44242</v>
      </c>
      <c r="ML4" s="355">
        <f t="shared" ref="ML4:OC4" si="5">ML3</f>
        <v>44243</v>
      </c>
      <c r="MM4" s="355">
        <f t="shared" si="5"/>
        <v>44244</v>
      </c>
      <c r="MN4" s="355">
        <f t="shared" si="5"/>
        <v>44245</v>
      </c>
      <c r="MO4" s="355">
        <f t="shared" si="5"/>
        <v>44246</v>
      </c>
      <c r="MP4" s="355">
        <f t="shared" si="5"/>
        <v>44247</v>
      </c>
      <c r="MQ4" s="355">
        <f t="shared" si="5"/>
        <v>44248</v>
      </c>
      <c r="MR4" s="355">
        <f t="shared" si="5"/>
        <v>44249</v>
      </c>
      <c r="MS4" s="355">
        <f t="shared" si="5"/>
        <v>44250</v>
      </c>
      <c r="MT4" s="355">
        <f t="shared" si="5"/>
        <v>44251</v>
      </c>
      <c r="MU4" s="355">
        <f t="shared" si="5"/>
        <v>44252</v>
      </c>
      <c r="MV4" s="355">
        <f t="shared" si="5"/>
        <v>44253</v>
      </c>
      <c r="MW4" s="355">
        <f t="shared" si="5"/>
        <v>44254</v>
      </c>
      <c r="MX4" s="355">
        <f t="shared" si="5"/>
        <v>44255</v>
      </c>
      <c r="MY4" s="355">
        <f t="shared" si="5"/>
        <v>44256</v>
      </c>
      <c r="MZ4" s="355">
        <f t="shared" si="5"/>
        <v>44257</v>
      </c>
      <c r="NA4" s="355">
        <f t="shared" si="5"/>
        <v>44258</v>
      </c>
      <c r="NB4" s="355">
        <f t="shared" si="5"/>
        <v>44259</v>
      </c>
      <c r="NC4" s="355">
        <f t="shared" si="5"/>
        <v>44260</v>
      </c>
      <c r="ND4" s="355">
        <f t="shared" si="5"/>
        <v>44261</v>
      </c>
      <c r="NE4" s="355">
        <f t="shared" si="5"/>
        <v>44262</v>
      </c>
      <c r="NF4" s="355">
        <f t="shared" si="5"/>
        <v>44263</v>
      </c>
      <c r="NG4" s="355">
        <f t="shared" si="5"/>
        <v>44264</v>
      </c>
      <c r="NH4" s="355">
        <f t="shared" si="5"/>
        <v>44265</v>
      </c>
      <c r="NI4" s="355">
        <f t="shared" si="5"/>
        <v>44266</v>
      </c>
      <c r="NJ4" s="355">
        <f t="shared" si="5"/>
        <v>44267</v>
      </c>
      <c r="NK4" s="355">
        <f t="shared" si="5"/>
        <v>44268</v>
      </c>
      <c r="NL4" s="355">
        <f t="shared" si="5"/>
        <v>44269</v>
      </c>
      <c r="NM4" s="355">
        <f t="shared" si="5"/>
        <v>44270</v>
      </c>
      <c r="NN4" s="355">
        <f t="shared" si="5"/>
        <v>44271</v>
      </c>
      <c r="NO4" s="355">
        <f t="shared" si="5"/>
        <v>44272</v>
      </c>
      <c r="NP4" s="355">
        <f t="shared" si="5"/>
        <v>44273</v>
      </c>
      <c r="NQ4" s="355">
        <f t="shared" si="5"/>
        <v>44274</v>
      </c>
      <c r="NR4" s="355">
        <f t="shared" si="5"/>
        <v>44275</v>
      </c>
      <c r="NS4" s="355">
        <f t="shared" si="5"/>
        <v>44276</v>
      </c>
      <c r="NT4" s="355">
        <f t="shared" si="5"/>
        <v>44277</v>
      </c>
      <c r="NU4" s="355">
        <f t="shared" si="5"/>
        <v>44278</v>
      </c>
      <c r="NV4" s="355">
        <f t="shared" si="5"/>
        <v>44279</v>
      </c>
      <c r="NW4" s="355">
        <f t="shared" si="5"/>
        <v>44280</v>
      </c>
      <c r="NX4" s="355">
        <f t="shared" si="5"/>
        <v>44281</v>
      </c>
      <c r="NY4" s="355">
        <f t="shared" si="5"/>
        <v>44282</v>
      </c>
      <c r="NZ4" s="355">
        <f t="shared" si="5"/>
        <v>44283</v>
      </c>
      <c r="OA4" s="355">
        <f t="shared" si="5"/>
        <v>44284</v>
      </c>
      <c r="OB4" s="355">
        <f t="shared" si="5"/>
        <v>44285</v>
      </c>
      <c r="OC4" s="355">
        <f t="shared" si="5"/>
        <v>44286</v>
      </c>
      <c r="OD4" s="345" t="s">
        <v>932</v>
      </c>
      <c r="OE4" s="353">
        <v>43954</v>
      </c>
    </row>
    <row r="5" spans="1:395" ht="15" customHeight="1">
      <c r="A5" s="356"/>
      <c r="B5" s="354" t="s">
        <v>933</v>
      </c>
      <c r="C5" s="357">
        <f>SUM(E5,G5,I5,K5,M5,O5,Q5,S5,U5,W5,Y5,AA5)</f>
        <v>0</v>
      </c>
      <c r="D5" s="357">
        <f>SUM(F5,H5,J5,L5,N5,P5,R5,T5,V5,X5,Z5,AB5)</f>
        <v>0</v>
      </c>
      <c r="E5" s="357">
        <f>SUM(E6:E105)</f>
        <v>0</v>
      </c>
      <c r="F5" s="357">
        <f t="shared" ref="F5:AB5" si="6">SUM(F6:F105)</f>
        <v>0</v>
      </c>
      <c r="G5" s="357">
        <f t="shared" si="6"/>
        <v>0</v>
      </c>
      <c r="H5" s="357">
        <f t="shared" si="6"/>
        <v>0</v>
      </c>
      <c r="I5" s="357">
        <f t="shared" si="6"/>
        <v>0</v>
      </c>
      <c r="J5" s="357">
        <f t="shared" si="6"/>
        <v>0</v>
      </c>
      <c r="K5" s="357">
        <f t="shared" si="6"/>
        <v>0</v>
      </c>
      <c r="L5" s="357">
        <f t="shared" si="6"/>
        <v>0</v>
      </c>
      <c r="M5" s="357">
        <f t="shared" si="6"/>
        <v>0</v>
      </c>
      <c r="N5" s="357">
        <f t="shared" si="6"/>
        <v>0</v>
      </c>
      <c r="O5" s="357">
        <f t="shared" si="6"/>
        <v>0</v>
      </c>
      <c r="P5" s="357">
        <f t="shared" si="6"/>
        <v>0</v>
      </c>
      <c r="Q5" s="357">
        <f t="shared" si="6"/>
        <v>0</v>
      </c>
      <c r="R5" s="357">
        <f t="shared" si="6"/>
        <v>0</v>
      </c>
      <c r="S5" s="357">
        <f t="shared" si="6"/>
        <v>0</v>
      </c>
      <c r="T5" s="357">
        <f t="shared" si="6"/>
        <v>0</v>
      </c>
      <c r="U5" s="357">
        <f t="shared" si="6"/>
        <v>0</v>
      </c>
      <c r="V5" s="357">
        <f t="shared" si="6"/>
        <v>0</v>
      </c>
      <c r="W5" s="357">
        <f t="shared" si="6"/>
        <v>0</v>
      </c>
      <c r="X5" s="357">
        <f t="shared" si="6"/>
        <v>0</v>
      </c>
      <c r="Y5" s="357">
        <f t="shared" si="6"/>
        <v>0</v>
      </c>
      <c r="Z5" s="357">
        <f t="shared" si="6"/>
        <v>0</v>
      </c>
      <c r="AA5" s="357">
        <f t="shared" si="6"/>
        <v>0</v>
      </c>
      <c r="AB5" s="357">
        <f t="shared" si="6"/>
        <v>0</v>
      </c>
      <c r="AC5" s="355"/>
      <c r="AD5" s="355"/>
      <c r="AE5" s="355"/>
      <c r="AF5" s="355"/>
      <c r="AG5" s="355"/>
      <c r="AH5" s="355"/>
      <c r="AI5" s="355"/>
      <c r="AJ5" s="355"/>
      <c r="AK5" s="355"/>
      <c r="AL5" s="355"/>
      <c r="AM5" s="355"/>
      <c r="AN5" s="355"/>
      <c r="AO5" s="355"/>
      <c r="AP5" s="355"/>
      <c r="AQ5" s="355"/>
      <c r="AR5" s="355"/>
      <c r="AS5" s="355"/>
      <c r="AT5" s="355"/>
      <c r="AU5" s="355"/>
      <c r="AV5" s="355"/>
      <c r="AW5" s="355"/>
      <c r="AX5" s="355"/>
      <c r="AY5" s="355"/>
      <c r="AZ5" s="355"/>
      <c r="BA5" s="355"/>
      <c r="BB5" s="355"/>
      <c r="BC5" s="355"/>
      <c r="BD5" s="355"/>
      <c r="BE5" s="355"/>
      <c r="BF5" s="355"/>
      <c r="BG5" s="355"/>
      <c r="BH5" s="355"/>
      <c r="BI5" s="355"/>
      <c r="BJ5" s="355"/>
      <c r="BK5" s="355"/>
      <c r="BL5" s="355"/>
      <c r="BM5" s="355"/>
      <c r="BN5" s="355"/>
      <c r="BO5" s="355"/>
      <c r="BP5" s="355"/>
      <c r="BQ5" s="355"/>
      <c r="BR5" s="355"/>
      <c r="BS5" s="355"/>
      <c r="BT5" s="355"/>
      <c r="BU5" s="355"/>
      <c r="BV5" s="355"/>
      <c r="BW5" s="355"/>
      <c r="BX5" s="355"/>
      <c r="BY5" s="355"/>
      <c r="BZ5" s="355"/>
      <c r="CA5" s="355"/>
      <c r="CB5" s="355"/>
      <c r="CC5" s="355"/>
      <c r="CD5" s="355"/>
      <c r="CE5" s="355"/>
      <c r="CF5" s="355"/>
      <c r="CG5" s="355"/>
      <c r="CH5" s="355"/>
      <c r="CI5" s="355"/>
      <c r="CJ5" s="355"/>
      <c r="CK5" s="355"/>
      <c r="CL5" s="355"/>
      <c r="CM5" s="355"/>
      <c r="CN5" s="355"/>
      <c r="CO5" s="355"/>
      <c r="CP5" s="355"/>
      <c r="CQ5" s="355"/>
      <c r="CR5" s="355"/>
      <c r="CS5" s="355"/>
      <c r="CT5" s="355"/>
      <c r="CU5" s="355"/>
      <c r="CV5" s="355"/>
      <c r="CW5" s="355"/>
      <c r="CX5" s="355"/>
      <c r="CY5" s="355"/>
      <c r="CZ5" s="355"/>
      <c r="DA5" s="355"/>
      <c r="DB5" s="355"/>
      <c r="DC5" s="355"/>
      <c r="DD5" s="355"/>
      <c r="DE5" s="355"/>
      <c r="DF5" s="355"/>
      <c r="DG5" s="355"/>
      <c r="DH5" s="355"/>
      <c r="DI5" s="355"/>
      <c r="DJ5" s="355"/>
      <c r="DK5" s="355"/>
      <c r="DL5" s="355"/>
      <c r="DM5" s="355"/>
      <c r="DN5" s="355"/>
      <c r="DO5" s="355"/>
      <c r="DP5" s="355"/>
      <c r="DQ5" s="355"/>
      <c r="DR5" s="355"/>
      <c r="DS5" s="355"/>
      <c r="DT5" s="355"/>
      <c r="DU5" s="355"/>
      <c r="DV5" s="355"/>
      <c r="DW5" s="355"/>
      <c r="DX5" s="355"/>
      <c r="DY5" s="355"/>
      <c r="DZ5" s="355"/>
      <c r="EA5" s="355"/>
      <c r="EB5" s="355"/>
      <c r="EC5" s="355"/>
      <c r="ED5" s="355"/>
      <c r="EE5" s="355"/>
      <c r="EF5" s="355"/>
      <c r="EG5" s="355"/>
      <c r="EH5" s="355"/>
      <c r="EI5" s="355"/>
      <c r="EJ5" s="355"/>
      <c r="EK5" s="355"/>
      <c r="EL5" s="355"/>
      <c r="EM5" s="355"/>
      <c r="EN5" s="355"/>
      <c r="EO5" s="355"/>
      <c r="EP5" s="355"/>
      <c r="EQ5" s="355"/>
      <c r="ER5" s="355"/>
      <c r="ES5" s="355"/>
      <c r="ET5" s="355"/>
      <c r="EU5" s="355"/>
      <c r="EV5" s="355"/>
      <c r="EW5" s="355"/>
      <c r="EX5" s="355"/>
      <c r="EY5" s="355"/>
      <c r="EZ5" s="355"/>
      <c r="FA5" s="355"/>
      <c r="FB5" s="355"/>
      <c r="FC5" s="355"/>
      <c r="FD5" s="355"/>
      <c r="FE5" s="355"/>
      <c r="FF5" s="355"/>
      <c r="FG5" s="355"/>
      <c r="FH5" s="355"/>
      <c r="FI5" s="355"/>
      <c r="FJ5" s="355"/>
      <c r="FK5" s="355"/>
      <c r="FL5" s="355"/>
      <c r="FM5" s="355"/>
      <c r="FN5" s="355"/>
      <c r="FO5" s="355"/>
      <c r="FP5" s="355"/>
      <c r="FQ5" s="355"/>
      <c r="FR5" s="355"/>
      <c r="FS5" s="355"/>
      <c r="FT5" s="355"/>
      <c r="FU5" s="355"/>
      <c r="FV5" s="355"/>
      <c r="FW5" s="355"/>
      <c r="FX5" s="355"/>
      <c r="FY5" s="355"/>
      <c r="FZ5" s="355"/>
      <c r="GA5" s="355"/>
      <c r="GB5" s="355"/>
      <c r="GC5" s="355"/>
      <c r="GD5" s="355"/>
      <c r="GE5" s="355"/>
      <c r="GF5" s="355"/>
      <c r="GG5" s="355"/>
      <c r="GH5" s="355"/>
      <c r="GI5" s="355"/>
      <c r="GJ5" s="355"/>
      <c r="GK5" s="355"/>
      <c r="GL5" s="355"/>
      <c r="GM5" s="355"/>
      <c r="GN5" s="355"/>
      <c r="GO5" s="355"/>
      <c r="GP5" s="355"/>
      <c r="GQ5" s="355"/>
      <c r="GR5" s="355"/>
      <c r="GS5" s="355"/>
      <c r="GT5" s="355"/>
      <c r="GU5" s="355"/>
      <c r="GV5" s="355"/>
      <c r="GW5" s="355"/>
      <c r="GX5" s="355"/>
      <c r="GY5" s="355"/>
      <c r="GZ5" s="355"/>
      <c r="HA5" s="355"/>
      <c r="HB5" s="355"/>
      <c r="HC5" s="355"/>
      <c r="HD5" s="355"/>
      <c r="HE5" s="355"/>
      <c r="HF5" s="355"/>
      <c r="HG5" s="355"/>
      <c r="HH5" s="355"/>
      <c r="HI5" s="355"/>
      <c r="HJ5" s="355"/>
      <c r="HK5" s="355"/>
      <c r="HL5" s="355"/>
      <c r="HM5" s="355"/>
      <c r="HN5" s="355"/>
      <c r="HO5" s="355"/>
      <c r="HP5" s="355"/>
      <c r="HQ5" s="355"/>
      <c r="HR5" s="355"/>
      <c r="HS5" s="355"/>
      <c r="HT5" s="355"/>
      <c r="HU5" s="355"/>
      <c r="HV5" s="355"/>
      <c r="HW5" s="355"/>
      <c r="HX5" s="355"/>
      <c r="HY5" s="355"/>
      <c r="HZ5" s="355"/>
      <c r="IA5" s="355"/>
      <c r="IB5" s="355"/>
      <c r="IC5" s="355"/>
      <c r="ID5" s="355"/>
      <c r="IE5" s="355"/>
      <c r="IF5" s="355"/>
      <c r="IG5" s="355"/>
      <c r="IH5" s="355"/>
      <c r="II5" s="355"/>
      <c r="IJ5" s="355"/>
      <c r="IK5" s="355"/>
      <c r="IL5" s="355"/>
      <c r="IM5" s="355"/>
      <c r="IN5" s="355"/>
      <c r="IO5" s="355"/>
      <c r="IP5" s="355"/>
      <c r="IQ5" s="355"/>
      <c r="IR5" s="355"/>
      <c r="IS5" s="355"/>
      <c r="IT5" s="355"/>
      <c r="IU5" s="355"/>
      <c r="IV5" s="355"/>
      <c r="IW5" s="355"/>
      <c r="IX5" s="355"/>
      <c r="IY5" s="355"/>
      <c r="IZ5" s="355"/>
      <c r="JA5" s="355"/>
      <c r="JB5" s="355"/>
      <c r="JC5" s="355"/>
      <c r="JD5" s="355"/>
      <c r="JE5" s="355"/>
      <c r="JF5" s="355"/>
      <c r="JG5" s="355"/>
      <c r="JH5" s="355"/>
      <c r="JI5" s="355"/>
      <c r="JJ5" s="355"/>
      <c r="JK5" s="355"/>
      <c r="JL5" s="355"/>
      <c r="JM5" s="355"/>
      <c r="JN5" s="355"/>
      <c r="JO5" s="355"/>
      <c r="JP5" s="355"/>
      <c r="JQ5" s="355"/>
      <c r="JR5" s="355"/>
      <c r="JS5" s="355"/>
      <c r="JT5" s="355"/>
      <c r="JU5" s="355"/>
      <c r="JV5" s="355"/>
      <c r="JW5" s="355"/>
      <c r="JX5" s="355"/>
      <c r="JY5" s="355"/>
      <c r="JZ5" s="355"/>
      <c r="KA5" s="355"/>
      <c r="KB5" s="355"/>
      <c r="KC5" s="355"/>
      <c r="KD5" s="355"/>
      <c r="KE5" s="355"/>
      <c r="KF5" s="355"/>
      <c r="KG5" s="355"/>
      <c r="KH5" s="355"/>
      <c r="KI5" s="355"/>
      <c r="KJ5" s="355"/>
      <c r="KK5" s="355"/>
      <c r="KL5" s="355"/>
      <c r="KM5" s="355"/>
      <c r="KN5" s="355"/>
      <c r="KO5" s="355"/>
      <c r="KP5" s="355"/>
      <c r="KQ5" s="355"/>
      <c r="KR5" s="355"/>
      <c r="KS5" s="355"/>
      <c r="KT5" s="355"/>
      <c r="KU5" s="355"/>
      <c r="KV5" s="355"/>
      <c r="KW5" s="355"/>
      <c r="KX5" s="355"/>
      <c r="KY5" s="355"/>
      <c r="KZ5" s="355"/>
      <c r="LA5" s="355"/>
      <c r="LB5" s="355"/>
      <c r="LC5" s="355"/>
      <c r="LD5" s="355"/>
      <c r="LE5" s="355"/>
      <c r="LF5" s="355"/>
      <c r="LG5" s="355"/>
      <c r="LH5" s="355"/>
      <c r="LI5" s="355"/>
      <c r="LJ5" s="355"/>
      <c r="LK5" s="355"/>
      <c r="LL5" s="355"/>
      <c r="LM5" s="355"/>
      <c r="LN5" s="355"/>
      <c r="LO5" s="355"/>
      <c r="LP5" s="355"/>
      <c r="LQ5" s="355"/>
      <c r="LR5" s="355"/>
      <c r="LS5" s="355"/>
      <c r="LT5" s="355"/>
      <c r="LU5" s="355"/>
      <c r="LV5" s="355"/>
      <c r="LW5" s="355"/>
      <c r="LX5" s="355"/>
      <c r="LY5" s="355"/>
      <c r="LZ5" s="355"/>
      <c r="MA5" s="355"/>
      <c r="MB5" s="355"/>
      <c r="MC5" s="355"/>
      <c r="MD5" s="355"/>
      <c r="ME5" s="355"/>
      <c r="MF5" s="355"/>
      <c r="MG5" s="355"/>
      <c r="MH5" s="355"/>
      <c r="MI5" s="355"/>
      <c r="MJ5" s="355"/>
      <c r="MK5" s="355"/>
      <c r="ML5" s="355"/>
      <c r="MM5" s="355"/>
      <c r="MN5" s="355"/>
      <c r="MO5" s="355"/>
      <c r="MP5" s="355"/>
      <c r="MQ5" s="355"/>
      <c r="MR5" s="355"/>
      <c r="MS5" s="355"/>
      <c r="MT5" s="355"/>
      <c r="MU5" s="355"/>
      <c r="MV5" s="355"/>
      <c r="MW5" s="355"/>
      <c r="MX5" s="355"/>
      <c r="MY5" s="355"/>
      <c r="MZ5" s="355"/>
      <c r="NA5" s="355"/>
      <c r="NB5" s="355"/>
      <c r="NC5" s="355"/>
      <c r="ND5" s="355"/>
      <c r="NE5" s="355"/>
      <c r="NF5" s="355"/>
      <c r="NG5" s="355"/>
      <c r="NH5" s="355"/>
      <c r="NI5" s="355"/>
      <c r="NJ5" s="355"/>
      <c r="NK5" s="355"/>
      <c r="NL5" s="355"/>
      <c r="NM5" s="355"/>
      <c r="NN5" s="355"/>
      <c r="NO5" s="355"/>
      <c r="NP5" s="355"/>
      <c r="NQ5" s="355"/>
      <c r="NR5" s="355"/>
      <c r="NS5" s="355"/>
      <c r="NT5" s="355"/>
      <c r="NU5" s="355"/>
      <c r="NV5" s="355"/>
      <c r="NW5" s="355"/>
      <c r="NX5" s="355"/>
      <c r="NY5" s="355"/>
      <c r="NZ5" s="355"/>
      <c r="OA5" s="355"/>
      <c r="OB5" s="355"/>
      <c r="OC5" s="355"/>
      <c r="OD5" s="345" t="s">
        <v>932</v>
      </c>
      <c r="OE5" s="353">
        <v>43955</v>
      </c>
    </row>
    <row r="6" spans="1:395" s="345" customFormat="1" ht="15.75" customHeight="1">
      <c r="A6" s="356">
        <v>1</v>
      </c>
      <c r="B6" s="358"/>
      <c r="C6" s="357">
        <f t="shared" ref="C6:D55" si="7">SUM(E6,G6,I6,K6,M6,O6,Q6,S6,U6,W6,Y6,AA6)</f>
        <v>0</v>
      </c>
      <c r="D6" s="357">
        <f t="shared" si="7"/>
        <v>0</v>
      </c>
      <c r="E6" s="359">
        <f>COUNTA($AC6:$BF6)</f>
        <v>0</v>
      </c>
      <c r="F6" s="359">
        <f>SUM($AC6:$BF6)</f>
        <v>0</v>
      </c>
      <c r="G6" s="359">
        <f>COUNTA($BG6:$CK6)</f>
        <v>0</v>
      </c>
      <c r="H6" s="359">
        <f>SUM(BG6:CK6)</f>
        <v>0</v>
      </c>
      <c r="I6" s="359">
        <f>COUNTA($CL6:$DO6)</f>
        <v>0</v>
      </c>
      <c r="J6" s="359">
        <f>SUM(CL6:DO6)</f>
        <v>0</v>
      </c>
      <c r="K6" s="359">
        <f>COUNTA($DP6:$ET6)</f>
        <v>0</v>
      </c>
      <c r="L6" s="359">
        <f>SUM(DP6:ET6)</f>
        <v>0</v>
      </c>
      <c r="M6" s="359">
        <f>COUNTA($EU6:$FY6)</f>
        <v>0</v>
      </c>
      <c r="N6" s="359">
        <f>SUM(EU6:FY6)</f>
        <v>0</v>
      </c>
      <c r="O6" s="359">
        <f>COUNTA($FZ6:$HC6)</f>
        <v>0</v>
      </c>
      <c r="P6" s="359">
        <f>SUM(FZ6:HC6)</f>
        <v>0</v>
      </c>
      <c r="Q6" s="359">
        <f>COUNTA($HD6:$IH6)</f>
        <v>0</v>
      </c>
      <c r="R6" s="359">
        <f>SUM(HD6:IH6)</f>
        <v>0</v>
      </c>
      <c r="S6" s="359">
        <f>COUNTA($II6:$JL6)</f>
        <v>0</v>
      </c>
      <c r="T6" s="359">
        <f>SUM(II6:JL6)</f>
        <v>0</v>
      </c>
      <c r="U6" s="359">
        <f>COUNTA($JM6:$KQ6)</f>
        <v>0</v>
      </c>
      <c r="V6" s="359">
        <f>SUM(JM6:KQ6)</f>
        <v>0</v>
      </c>
      <c r="W6" s="359">
        <f t="shared" ref="W6:W69" si="8">COUNTA($KR6:$LV6)</f>
        <v>0</v>
      </c>
      <c r="X6" s="359">
        <f>SUM(KR6:LV6)</f>
        <v>0</v>
      </c>
      <c r="Y6" s="359">
        <f>COUNTA($LW6:$MX6)</f>
        <v>0</v>
      </c>
      <c r="Z6" s="359">
        <f>SUM(LW6:MX6)</f>
        <v>0</v>
      </c>
      <c r="AA6" s="359">
        <f>COUNTA($MY6:$OC6)</f>
        <v>0</v>
      </c>
      <c r="AB6" s="359">
        <f>SUM(MY6:OC6)</f>
        <v>0</v>
      </c>
      <c r="AC6" s="360"/>
      <c r="AD6" s="360"/>
      <c r="AE6" s="360"/>
      <c r="AF6" s="360"/>
      <c r="AG6" s="360"/>
      <c r="AH6" s="360"/>
      <c r="AI6" s="360"/>
      <c r="AJ6" s="360"/>
      <c r="AK6" s="360"/>
      <c r="AL6" s="360"/>
      <c r="AM6" s="360"/>
      <c r="AN6" s="360"/>
      <c r="AO6" s="360"/>
      <c r="AP6" s="360"/>
      <c r="AQ6" s="360"/>
      <c r="AR6" s="360"/>
      <c r="AS6" s="360"/>
      <c r="AT6" s="360"/>
      <c r="AU6" s="360"/>
      <c r="AV6" s="360"/>
      <c r="AW6" s="360"/>
      <c r="AX6" s="360"/>
      <c r="AY6" s="360"/>
      <c r="AZ6" s="360"/>
      <c r="BA6" s="360"/>
      <c r="BB6" s="360"/>
      <c r="BC6" s="360"/>
      <c r="BD6" s="360"/>
      <c r="BE6" s="360"/>
      <c r="BF6" s="360"/>
      <c r="BG6" s="360"/>
      <c r="BH6" s="360"/>
      <c r="BI6" s="360"/>
      <c r="BJ6" s="360"/>
      <c r="BK6" s="360"/>
      <c r="BL6" s="360"/>
      <c r="BM6" s="360"/>
      <c r="BN6" s="360"/>
      <c r="BO6" s="360"/>
      <c r="BP6" s="360"/>
      <c r="BQ6" s="360"/>
      <c r="BR6" s="360"/>
      <c r="BS6" s="360"/>
      <c r="BT6" s="360"/>
      <c r="BU6" s="360"/>
      <c r="BV6" s="360"/>
      <c r="BW6" s="360"/>
      <c r="BX6" s="360"/>
      <c r="BY6" s="360"/>
      <c r="BZ6" s="360"/>
      <c r="CA6" s="360"/>
      <c r="CB6" s="360"/>
      <c r="CC6" s="360"/>
      <c r="CD6" s="360"/>
      <c r="CE6" s="360"/>
      <c r="CF6" s="360"/>
      <c r="CG6" s="360"/>
      <c r="CH6" s="360"/>
      <c r="CI6" s="360"/>
      <c r="CJ6" s="360"/>
      <c r="CK6" s="360"/>
      <c r="CL6" s="360"/>
      <c r="CM6" s="360"/>
      <c r="CN6" s="360"/>
      <c r="CO6" s="360"/>
      <c r="CP6" s="360"/>
      <c r="CQ6" s="360"/>
      <c r="CR6" s="360"/>
      <c r="CS6" s="360"/>
      <c r="CT6" s="360"/>
      <c r="CU6" s="360"/>
      <c r="CV6" s="360"/>
      <c r="CW6" s="360"/>
      <c r="CX6" s="360"/>
      <c r="CY6" s="360"/>
      <c r="CZ6" s="360"/>
      <c r="DA6" s="360"/>
      <c r="DB6" s="360"/>
      <c r="DC6" s="360"/>
      <c r="DD6" s="360"/>
      <c r="DE6" s="360"/>
      <c r="DF6" s="360"/>
      <c r="DG6" s="360"/>
      <c r="DH6" s="360"/>
      <c r="DI6" s="360"/>
      <c r="DJ6" s="360"/>
      <c r="DK6" s="360"/>
      <c r="DL6" s="360"/>
      <c r="DM6" s="360"/>
      <c r="DN6" s="360"/>
      <c r="DO6" s="360"/>
      <c r="DP6" s="360"/>
      <c r="DQ6" s="360"/>
      <c r="DR6" s="360"/>
      <c r="DS6" s="360"/>
      <c r="DT6" s="360"/>
      <c r="DU6" s="360"/>
      <c r="DV6" s="360"/>
      <c r="DW6" s="360"/>
      <c r="DX6" s="360"/>
      <c r="DY6" s="360"/>
      <c r="DZ6" s="360"/>
      <c r="EA6" s="360"/>
      <c r="EB6" s="360"/>
      <c r="EC6" s="360"/>
      <c r="ED6" s="360"/>
      <c r="EE6" s="360"/>
      <c r="EF6" s="360"/>
      <c r="EG6" s="360"/>
      <c r="EH6" s="360"/>
      <c r="EI6" s="360"/>
      <c r="EJ6" s="360"/>
      <c r="EK6" s="360"/>
      <c r="EL6" s="360"/>
      <c r="EM6" s="360"/>
      <c r="EN6" s="360"/>
      <c r="EO6" s="360"/>
      <c r="EP6" s="360"/>
      <c r="EQ6" s="360"/>
      <c r="ER6" s="360"/>
      <c r="ES6" s="360"/>
      <c r="ET6" s="360"/>
      <c r="EU6" s="360"/>
      <c r="EV6" s="360"/>
      <c r="EW6" s="360"/>
      <c r="EX6" s="360"/>
      <c r="EY6" s="360"/>
      <c r="EZ6" s="360"/>
      <c r="FA6" s="360"/>
      <c r="FB6" s="360"/>
      <c r="FC6" s="360"/>
      <c r="FD6" s="360"/>
      <c r="FE6" s="360"/>
      <c r="FF6" s="360"/>
      <c r="FG6" s="360"/>
      <c r="FH6" s="360"/>
      <c r="FI6" s="360"/>
      <c r="FJ6" s="360"/>
      <c r="FK6" s="360"/>
      <c r="FL6" s="360"/>
      <c r="FM6" s="360"/>
      <c r="FN6" s="360"/>
      <c r="FO6" s="360"/>
      <c r="FP6" s="360"/>
      <c r="FQ6" s="360"/>
      <c r="FR6" s="360"/>
      <c r="FS6" s="360"/>
      <c r="FT6" s="360"/>
      <c r="FU6" s="360"/>
      <c r="FV6" s="360"/>
      <c r="FW6" s="360"/>
      <c r="FX6" s="360"/>
      <c r="FY6" s="360"/>
      <c r="FZ6" s="360"/>
      <c r="GA6" s="360"/>
      <c r="GB6" s="360"/>
      <c r="GC6" s="360"/>
      <c r="GD6" s="360"/>
      <c r="GE6" s="360"/>
      <c r="GF6" s="360"/>
      <c r="GG6" s="360"/>
      <c r="GH6" s="360"/>
      <c r="GI6" s="360"/>
      <c r="GJ6" s="360"/>
      <c r="GK6" s="360"/>
      <c r="GL6" s="360"/>
      <c r="GM6" s="360"/>
      <c r="GN6" s="360"/>
      <c r="GO6" s="360"/>
      <c r="GP6" s="360"/>
      <c r="GQ6" s="360"/>
      <c r="GR6" s="360"/>
      <c r="GS6" s="360"/>
      <c r="GT6" s="360"/>
      <c r="GU6" s="360"/>
      <c r="GV6" s="360"/>
      <c r="GW6" s="360"/>
      <c r="GX6" s="360"/>
      <c r="GY6" s="360"/>
      <c r="GZ6" s="360"/>
      <c r="HA6" s="360"/>
      <c r="HB6" s="360"/>
      <c r="HC6" s="360"/>
      <c r="HD6" s="360"/>
      <c r="HE6" s="360"/>
      <c r="HF6" s="360"/>
      <c r="HG6" s="360"/>
      <c r="HH6" s="360"/>
      <c r="HI6" s="360"/>
      <c r="HJ6" s="360"/>
      <c r="HK6" s="360"/>
      <c r="HL6" s="360"/>
      <c r="HM6" s="360"/>
      <c r="HN6" s="360"/>
      <c r="HO6" s="360"/>
      <c r="HP6" s="360"/>
      <c r="HQ6" s="360"/>
      <c r="HR6" s="360"/>
      <c r="HS6" s="360"/>
      <c r="HT6" s="360"/>
      <c r="HU6" s="360"/>
      <c r="HV6" s="360"/>
      <c r="HW6" s="360"/>
      <c r="HX6" s="360"/>
      <c r="HY6" s="360"/>
      <c r="HZ6" s="360"/>
      <c r="IA6" s="360"/>
      <c r="IB6" s="360"/>
      <c r="IC6" s="360"/>
      <c r="ID6" s="360"/>
      <c r="IE6" s="360"/>
      <c r="IF6" s="360"/>
      <c r="IG6" s="360"/>
      <c r="IH6" s="360"/>
      <c r="II6" s="360"/>
      <c r="IJ6" s="360"/>
      <c r="IK6" s="360"/>
      <c r="IL6" s="360"/>
      <c r="IM6" s="360"/>
      <c r="IN6" s="360"/>
      <c r="IO6" s="360"/>
      <c r="IP6" s="360"/>
      <c r="IQ6" s="360"/>
      <c r="IR6" s="360"/>
      <c r="IS6" s="360"/>
      <c r="IT6" s="360"/>
      <c r="IU6" s="360"/>
      <c r="IV6" s="360"/>
      <c r="IW6" s="360"/>
      <c r="IX6" s="360"/>
      <c r="IY6" s="360"/>
      <c r="IZ6" s="360"/>
      <c r="JA6" s="360"/>
      <c r="JB6" s="360"/>
      <c r="JC6" s="360"/>
      <c r="JD6" s="360"/>
      <c r="JE6" s="360"/>
      <c r="JF6" s="360"/>
      <c r="JG6" s="360"/>
      <c r="JH6" s="360"/>
      <c r="JI6" s="360"/>
      <c r="JJ6" s="360"/>
      <c r="JK6" s="360"/>
      <c r="JL6" s="360"/>
      <c r="JM6" s="360"/>
      <c r="JN6" s="360"/>
      <c r="JO6" s="360"/>
      <c r="JP6" s="360"/>
      <c r="JQ6" s="360"/>
      <c r="JR6" s="360"/>
      <c r="JS6" s="360"/>
      <c r="JT6" s="360"/>
      <c r="JU6" s="360"/>
      <c r="JV6" s="360"/>
      <c r="JW6" s="360"/>
      <c r="JX6" s="360"/>
      <c r="JY6" s="360"/>
      <c r="JZ6" s="360"/>
      <c r="KA6" s="360"/>
      <c r="KB6" s="360"/>
      <c r="KC6" s="360"/>
      <c r="KD6" s="360"/>
      <c r="KE6" s="360"/>
      <c r="KF6" s="360"/>
      <c r="KG6" s="360"/>
      <c r="KH6" s="360"/>
      <c r="KI6" s="360"/>
      <c r="KJ6" s="360"/>
      <c r="KK6" s="360"/>
      <c r="KL6" s="360"/>
      <c r="KM6" s="360"/>
      <c r="KN6" s="360"/>
      <c r="KO6" s="360"/>
      <c r="KP6" s="360"/>
      <c r="KQ6" s="360"/>
      <c r="KR6" s="360"/>
      <c r="KS6" s="360"/>
      <c r="KT6" s="360"/>
      <c r="KU6" s="360"/>
      <c r="KV6" s="360"/>
      <c r="KW6" s="360"/>
      <c r="KX6" s="360"/>
      <c r="KY6" s="360"/>
      <c r="KZ6" s="360"/>
      <c r="LA6" s="360"/>
      <c r="LB6" s="360"/>
      <c r="LC6" s="360"/>
      <c r="LD6" s="360"/>
      <c r="LE6" s="360"/>
      <c r="LF6" s="360"/>
      <c r="LG6" s="360"/>
      <c r="LH6" s="360"/>
      <c r="LI6" s="360"/>
      <c r="LJ6" s="360"/>
      <c r="LK6" s="360"/>
      <c r="LL6" s="360"/>
      <c r="LM6" s="360"/>
      <c r="LN6" s="360"/>
      <c r="LO6" s="360"/>
      <c r="LP6" s="360"/>
      <c r="LQ6" s="360"/>
      <c r="LR6" s="360"/>
      <c r="LS6" s="360"/>
      <c r="LT6" s="360"/>
      <c r="LU6" s="360"/>
      <c r="LV6" s="360"/>
      <c r="LW6" s="360"/>
      <c r="LX6" s="360"/>
      <c r="LY6" s="360"/>
      <c r="LZ6" s="360"/>
      <c r="MA6" s="360"/>
      <c r="MB6" s="360"/>
      <c r="MC6" s="360"/>
      <c r="MD6" s="360"/>
      <c r="ME6" s="360"/>
      <c r="MF6" s="360"/>
      <c r="MG6" s="360"/>
      <c r="MH6" s="360"/>
      <c r="MI6" s="360"/>
      <c r="MJ6" s="360"/>
      <c r="MK6" s="360"/>
      <c r="ML6" s="360"/>
      <c r="MM6" s="360"/>
      <c r="MN6" s="360"/>
      <c r="MO6" s="360"/>
      <c r="MP6" s="360"/>
      <c r="MQ6" s="360"/>
      <c r="MR6" s="360"/>
      <c r="MS6" s="360"/>
      <c r="MT6" s="360"/>
      <c r="MU6" s="360"/>
      <c r="MV6" s="360"/>
      <c r="MW6" s="360"/>
      <c r="MX6" s="360"/>
      <c r="MY6" s="360"/>
      <c r="MZ6" s="360"/>
      <c r="NA6" s="360"/>
      <c r="NB6" s="360"/>
      <c r="NC6" s="360"/>
      <c r="ND6" s="360"/>
      <c r="NE6" s="360"/>
      <c r="NF6" s="360"/>
      <c r="NG6" s="360"/>
      <c r="NH6" s="360"/>
      <c r="NI6" s="360"/>
      <c r="NJ6" s="360"/>
      <c r="NK6" s="360"/>
      <c r="NL6" s="360"/>
      <c r="NM6" s="360"/>
      <c r="NN6" s="360"/>
      <c r="NO6" s="360"/>
      <c r="NP6" s="360"/>
      <c r="NQ6" s="360"/>
      <c r="NR6" s="360"/>
      <c r="NS6" s="360"/>
      <c r="NT6" s="360"/>
      <c r="NU6" s="360"/>
      <c r="NV6" s="360"/>
      <c r="NW6" s="360"/>
      <c r="NX6" s="360"/>
      <c r="NY6" s="360"/>
      <c r="NZ6" s="360"/>
      <c r="OA6" s="360"/>
      <c r="OB6" s="360"/>
      <c r="OC6" s="360"/>
      <c r="OD6" s="345" t="s">
        <v>932</v>
      </c>
      <c r="OE6" s="353">
        <v>43956</v>
      </c>
    </row>
    <row r="7" spans="1:395" s="345" customFormat="1" ht="15.75" customHeight="1">
      <c r="A7" s="356">
        <f>A6+1</f>
        <v>2</v>
      </c>
      <c r="B7" s="358"/>
      <c r="C7" s="357">
        <f t="shared" si="7"/>
        <v>0</v>
      </c>
      <c r="D7" s="357">
        <f t="shared" si="7"/>
        <v>0</v>
      </c>
      <c r="E7" s="359">
        <f t="shared" ref="E7:E70" si="9">COUNTA($AC7:$BF7)</f>
        <v>0</v>
      </c>
      <c r="F7" s="359">
        <f t="shared" ref="F7:F55" si="10">SUM(AC7:BF7)</f>
        <v>0</v>
      </c>
      <c r="G7" s="359">
        <f t="shared" ref="G7:G70" si="11">COUNTA($BG7:$CK7)</f>
        <v>0</v>
      </c>
      <c r="H7" s="359">
        <f t="shared" ref="H7:H55" si="12">SUM(BG7:CK7)</f>
        <v>0</v>
      </c>
      <c r="I7" s="359">
        <f t="shared" ref="I7:I70" si="13">COUNTA($CL7:$DO7)</f>
        <v>0</v>
      </c>
      <c r="J7" s="359">
        <f t="shared" ref="J7:J55" si="14">SUM(CL7:DO7)</f>
        <v>0</v>
      </c>
      <c r="K7" s="359">
        <f t="shared" ref="K7:K70" si="15">COUNTA($DP7:$ET7)</f>
        <v>0</v>
      </c>
      <c r="L7" s="359">
        <f t="shared" ref="L7:L55" si="16">SUM(DP7:ET7)</f>
        <v>0</v>
      </c>
      <c r="M7" s="359">
        <f t="shared" ref="M7:M70" si="17">COUNTA($EU7:$FY7)</f>
        <v>0</v>
      </c>
      <c r="N7" s="359">
        <f t="shared" ref="N7:N55" si="18">SUM(EU7:FY7)</f>
        <v>0</v>
      </c>
      <c r="O7" s="359">
        <f t="shared" ref="O7:O70" si="19">COUNTA($FZ7:$HC7)</f>
        <v>0</v>
      </c>
      <c r="P7" s="359">
        <f t="shared" ref="P7:P55" si="20">SUM(FZ7:HC7)</f>
        <v>0</v>
      </c>
      <c r="Q7" s="359">
        <f t="shared" ref="Q7:Q70" si="21">COUNTA($HD7:$IH7)</f>
        <v>0</v>
      </c>
      <c r="R7" s="359">
        <f t="shared" ref="R7:R55" si="22">SUM(HD7:IH7)</f>
        <v>0</v>
      </c>
      <c r="S7" s="359">
        <f t="shared" ref="S7:S70" si="23">COUNTA($II7:$JL7)</f>
        <v>0</v>
      </c>
      <c r="T7" s="359">
        <f t="shared" ref="T7:T55" si="24">SUM(II7:JL7)</f>
        <v>0</v>
      </c>
      <c r="U7" s="359">
        <f t="shared" ref="U7:U70" si="25">COUNTA($JM7:$KQ7)</f>
        <v>0</v>
      </c>
      <c r="V7" s="359">
        <f t="shared" ref="V7:V55" si="26">SUM(JM7:KQ7)</f>
        <v>0</v>
      </c>
      <c r="W7" s="359">
        <f t="shared" si="8"/>
        <v>0</v>
      </c>
      <c r="X7" s="359">
        <f t="shared" ref="X7:X55" si="27">SUM(KR7:LV7)</f>
        <v>0</v>
      </c>
      <c r="Y7" s="359">
        <f t="shared" ref="Y7:Y70" si="28">COUNTA($LW7:$MX7)</f>
        <v>0</v>
      </c>
      <c r="Z7" s="359">
        <f t="shared" ref="Z7:Z70" si="29">SUM(LW7:MX7)</f>
        <v>0</v>
      </c>
      <c r="AA7" s="359">
        <f t="shared" ref="AA7:AA70" si="30">COUNTA($MY7:$OC7)</f>
        <v>0</v>
      </c>
      <c r="AB7" s="359">
        <f t="shared" ref="AB7:AB70" si="31">SUM(MY7:OC7)</f>
        <v>0</v>
      </c>
      <c r="AC7" s="360"/>
      <c r="AD7" s="360"/>
      <c r="AE7" s="360"/>
      <c r="AF7" s="360"/>
      <c r="AG7" s="360"/>
      <c r="AH7" s="360"/>
      <c r="AI7" s="360"/>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60"/>
      <c r="BN7" s="360"/>
      <c r="BO7" s="360"/>
      <c r="BP7" s="360"/>
      <c r="BQ7" s="360"/>
      <c r="BR7" s="360"/>
      <c r="BS7" s="360"/>
      <c r="BT7" s="360"/>
      <c r="BU7" s="360"/>
      <c r="BV7" s="360"/>
      <c r="BW7" s="360"/>
      <c r="BX7" s="360"/>
      <c r="BY7" s="360"/>
      <c r="BZ7" s="360"/>
      <c r="CA7" s="360"/>
      <c r="CB7" s="360"/>
      <c r="CC7" s="360"/>
      <c r="CD7" s="360"/>
      <c r="CE7" s="360"/>
      <c r="CF7" s="360"/>
      <c r="CG7" s="360"/>
      <c r="CH7" s="360"/>
      <c r="CI7" s="360"/>
      <c r="CJ7" s="360"/>
      <c r="CK7" s="360"/>
      <c r="CL7" s="360"/>
      <c r="CM7" s="360"/>
      <c r="CN7" s="360"/>
      <c r="CO7" s="360"/>
      <c r="CP7" s="360"/>
      <c r="CQ7" s="360"/>
      <c r="CR7" s="360"/>
      <c r="CS7" s="360"/>
      <c r="CT7" s="360"/>
      <c r="CU7" s="360"/>
      <c r="CV7" s="360"/>
      <c r="CW7" s="360"/>
      <c r="CX7" s="360"/>
      <c r="CY7" s="360"/>
      <c r="CZ7" s="360"/>
      <c r="DA7" s="360"/>
      <c r="DB7" s="360"/>
      <c r="DC7" s="360"/>
      <c r="DD7" s="360"/>
      <c r="DE7" s="360"/>
      <c r="DF7" s="360"/>
      <c r="DG7" s="360"/>
      <c r="DH7" s="360"/>
      <c r="DI7" s="360"/>
      <c r="DJ7" s="360"/>
      <c r="DK7" s="360"/>
      <c r="DL7" s="360"/>
      <c r="DM7" s="360"/>
      <c r="DN7" s="360"/>
      <c r="DO7" s="360"/>
      <c r="DP7" s="360"/>
      <c r="DQ7" s="360"/>
      <c r="DR7" s="360"/>
      <c r="DS7" s="360"/>
      <c r="DT7" s="360"/>
      <c r="DU7" s="360"/>
      <c r="DV7" s="360"/>
      <c r="DW7" s="360"/>
      <c r="DX7" s="360"/>
      <c r="DY7" s="360"/>
      <c r="DZ7" s="360"/>
      <c r="EA7" s="360"/>
      <c r="EB7" s="360"/>
      <c r="EC7" s="360"/>
      <c r="ED7" s="360"/>
      <c r="EE7" s="360"/>
      <c r="EF7" s="360"/>
      <c r="EG7" s="360"/>
      <c r="EH7" s="360"/>
      <c r="EI7" s="360"/>
      <c r="EJ7" s="360"/>
      <c r="EK7" s="360"/>
      <c r="EL7" s="360"/>
      <c r="EM7" s="360"/>
      <c r="EN7" s="360"/>
      <c r="EO7" s="360"/>
      <c r="EP7" s="360"/>
      <c r="EQ7" s="360"/>
      <c r="ER7" s="360"/>
      <c r="ES7" s="360"/>
      <c r="ET7" s="360"/>
      <c r="EU7" s="360"/>
      <c r="EV7" s="360"/>
      <c r="EW7" s="360"/>
      <c r="EX7" s="360"/>
      <c r="EY7" s="360"/>
      <c r="EZ7" s="360"/>
      <c r="FA7" s="360"/>
      <c r="FB7" s="360"/>
      <c r="FC7" s="360"/>
      <c r="FD7" s="360"/>
      <c r="FE7" s="360"/>
      <c r="FF7" s="360"/>
      <c r="FG7" s="360"/>
      <c r="FH7" s="360"/>
      <c r="FI7" s="360"/>
      <c r="FJ7" s="360"/>
      <c r="FK7" s="360"/>
      <c r="FL7" s="360"/>
      <c r="FM7" s="360"/>
      <c r="FN7" s="360"/>
      <c r="FO7" s="360"/>
      <c r="FP7" s="360"/>
      <c r="FQ7" s="360"/>
      <c r="FR7" s="360"/>
      <c r="FS7" s="360"/>
      <c r="FT7" s="360"/>
      <c r="FU7" s="360"/>
      <c r="FV7" s="360"/>
      <c r="FW7" s="360"/>
      <c r="FX7" s="360"/>
      <c r="FY7" s="360"/>
      <c r="FZ7" s="360"/>
      <c r="GA7" s="360"/>
      <c r="GB7" s="360"/>
      <c r="GC7" s="360"/>
      <c r="GD7" s="360"/>
      <c r="GE7" s="360"/>
      <c r="GF7" s="360"/>
      <c r="GG7" s="360"/>
      <c r="GH7" s="360"/>
      <c r="GI7" s="360"/>
      <c r="GJ7" s="360"/>
      <c r="GK7" s="360"/>
      <c r="GL7" s="360"/>
      <c r="GM7" s="360"/>
      <c r="GN7" s="360"/>
      <c r="GO7" s="360"/>
      <c r="GP7" s="360"/>
      <c r="GQ7" s="360"/>
      <c r="GR7" s="360"/>
      <c r="GS7" s="360"/>
      <c r="GT7" s="360"/>
      <c r="GU7" s="360"/>
      <c r="GV7" s="360"/>
      <c r="GW7" s="360"/>
      <c r="GX7" s="360"/>
      <c r="GY7" s="360"/>
      <c r="GZ7" s="360"/>
      <c r="HA7" s="360"/>
      <c r="HB7" s="360"/>
      <c r="HC7" s="360"/>
      <c r="HD7" s="360"/>
      <c r="HE7" s="360"/>
      <c r="HF7" s="360"/>
      <c r="HG7" s="360"/>
      <c r="HH7" s="360"/>
      <c r="HI7" s="360"/>
      <c r="HJ7" s="360"/>
      <c r="HK7" s="360"/>
      <c r="HL7" s="360"/>
      <c r="HM7" s="360"/>
      <c r="HN7" s="360"/>
      <c r="HO7" s="360"/>
      <c r="HP7" s="360"/>
      <c r="HQ7" s="360"/>
      <c r="HR7" s="360"/>
      <c r="HS7" s="360"/>
      <c r="HT7" s="360"/>
      <c r="HU7" s="360"/>
      <c r="HV7" s="360"/>
      <c r="HW7" s="360"/>
      <c r="HX7" s="360"/>
      <c r="HY7" s="360"/>
      <c r="HZ7" s="360"/>
      <c r="IA7" s="360"/>
      <c r="IB7" s="360"/>
      <c r="IC7" s="360"/>
      <c r="ID7" s="360"/>
      <c r="IE7" s="360"/>
      <c r="IF7" s="360"/>
      <c r="IG7" s="360"/>
      <c r="IH7" s="360"/>
      <c r="II7" s="360"/>
      <c r="IJ7" s="360"/>
      <c r="IK7" s="360"/>
      <c r="IL7" s="360"/>
      <c r="IM7" s="360"/>
      <c r="IN7" s="360"/>
      <c r="IO7" s="360"/>
      <c r="IP7" s="360"/>
      <c r="IQ7" s="360"/>
      <c r="IR7" s="360"/>
      <c r="IS7" s="360"/>
      <c r="IT7" s="360"/>
      <c r="IU7" s="360"/>
      <c r="IV7" s="360"/>
      <c r="IW7" s="360"/>
      <c r="IX7" s="360"/>
      <c r="IY7" s="360"/>
      <c r="IZ7" s="360"/>
      <c r="JA7" s="360"/>
      <c r="JB7" s="360"/>
      <c r="JC7" s="360"/>
      <c r="JD7" s="360"/>
      <c r="JE7" s="360"/>
      <c r="JF7" s="360"/>
      <c r="JG7" s="360"/>
      <c r="JH7" s="360"/>
      <c r="JI7" s="360"/>
      <c r="JJ7" s="360"/>
      <c r="JK7" s="360"/>
      <c r="JL7" s="360"/>
      <c r="JM7" s="360"/>
      <c r="JN7" s="360"/>
      <c r="JO7" s="360"/>
      <c r="JP7" s="360"/>
      <c r="JQ7" s="360"/>
      <c r="JR7" s="360"/>
      <c r="JS7" s="360"/>
      <c r="JT7" s="360"/>
      <c r="JU7" s="360"/>
      <c r="JV7" s="360"/>
      <c r="JW7" s="360"/>
      <c r="JX7" s="360"/>
      <c r="JY7" s="360"/>
      <c r="JZ7" s="360"/>
      <c r="KA7" s="360"/>
      <c r="KB7" s="360"/>
      <c r="KC7" s="360"/>
      <c r="KD7" s="360"/>
      <c r="KE7" s="360"/>
      <c r="KF7" s="360"/>
      <c r="KG7" s="360"/>
      <c r="KH7" s="360"/>
      <c r="KI7" s="360"/>
      <c r="KJ7" s="360"/>
      <c r="KK7" s="360"/>
      <c r="KL7" s="360"/>
      <c r="KM7" s="360"/>
      <c r="KN7" s="360"/>
      <c r="KO7" s="360"/>
      <c r="KP7" s="360"/>
      <c r="KQ7" s="360"/>
      <c r="KR7" s="360"/>
      <c r="KS7" s="360"/>
      <c r="KT7" s="360"/>
      <c r="KU7" s="360"/>
      <c r="KV7" s="360"/>
      <c r="KW7" s="360"/>
      <c r="KX7" s="360"/>
      <c r="KY7" s="360"/>
      <c r="KZ7" s="360"/>
      <c r="LA7" s="360"/>
      <c r="LB7" s="360"/>
      <c r="LC7" s="360"/>
      <c r="LD7" s="360"/>
      <c r="LE7" s="360"/>
      <c r="LF7" s="360"/>
      <c r="LG7" s="360"/>
      <c r="LH7" s="360"/>
      <c r="LI7" s="360"/>
      <c r="LJ7" s="360"/>
      <c r="LK7" s="360"/>
      <c r="LL7" s="360"/>
      <c r="LM7" s="360"/>
      <c r="LN7" s="360"/>
      <c r="LO7" s="360"/>
      <c r="LP7" s="360"/>
      <c r="LQ7" s="360"/>
      <c r="LR7" s="360"/>
      <c r="LS7" s="360"/>
      <c r="LT7" s="360"/>
      <c r="LU7" s="360"/>
      <c r="LV7" s="360"/>
      <c r="LW7" s="360"/>
      <c r="LX7" s="360"/>
      <c r="LY7" s="360"/>
      <c r="LZ7" s="360"/>
      <c r="MA7" s="360"/>
      <c r="MB7" s="360"/>
      <c r="MC7" s="360"/>
      <c r="MD7" s="360"/>
      <c r="ME7" s="360"/>
      <c r="MF7" s="360"/>
      <c r="MG7" s="360"/>
      <c r="MH7" s="360"/>
      <c r="MI7" s="360"/>
      <c r="MJ7" s="360"/>
      <c r="MK7" s="360"/>
      <c r="ML7" s="360"/>
      <c r="MM7" s="360"/>
      <c r="MN7" s="360"/>
      <c r="MO7" s="360"/>
      <c r="MP7" s="360"/>
      <c r="MQ7" s="360"/>
      <c r="MR7" s="360"/>
      <c r="MS7" s="360"/>
      <c r="MT7" s="360"/>
      <c r="MU7" s="360"/>
      <c r="MV7" s="360"/>
      <c r="MW7" s="360"/>
      <c r="MX7" s="360"/>
      <c r="MY7" s="360"/>
      <c r="MZ7" s="360"/>
      <c r="NA7" s="360"/>
      <c r="NB7" s="360"/>
      <c r="NC7" s="360"/>
      <c r="ND7" s="360"/>
      <c r="NE7" s="360"/>
      <c r="NF7" s="360"/>
      <c r="NG7" s="360"/>
      <c r="NH7" s="360"/>
      <c r="NI7" s="360"/>
      <c r="NJ7" s="360"/>
      <c r="NK7" s="360"/>
      <c r="NL7" s="360"/>
      <c r="NM7" s="360"/>
      <c r="NN7" s="360"/>
      <c r="NO7" s="360"/>
      <c r="NP7" s="360"/>
      <c r="NQ7" s="360"/>
      <c r="NR7" s="360"/>
      <c r="NS7" s="360"/>
      <c r="NT7" s="360"/>
      <c r="NU7" s="360"/>
      <c r="NV7" s="360"/>
      <c r="NW7" s="360"/>
      <c r="NX7" s="360"/>
      <c r="NY7" s="360"/>
      <c r="NZ7" s="360"/>
      <c r="OA7" s="360"/>
      <c r="OB7" s="360"/>
      <c r="OC7" s="360"/>
      <c r="OD7" s="345" t="s">
        <v>932</v>
      </c>
      <c r="OE7" s="353">
        <v>43957</v>
      </c>
    </row>
    <row r="8" spans="1:395" s="345" customFormat="1" ht="15.75" customHeight="1">
      <c r="A8" s="356">
        <f t="shared" ref="A8:A71" si="32">A7+1</f>
        <v>3</v>
      </c>
      <c r="B8" s="358"/>
      <c r="C8" s="357">
        <f t="shared" si="7"/>
        <v>0</v>
      </c>
      <c r="D8" s="357">
        <f t="shared" si="7"/>
        <v>0</v>
      </c>
      <c r="E8" s="359">
        <f t="shared" si="9"/>
        <v>0</v>
      </c>
      <c r="F8" s="359">
        <f t="shared" si="10"/>
        <v>0</v>
      </c>
      <c r="G8" s="359">
        <f t="shared" si="11"/>
        <v>0</v>
      </c>
      <c r="H8" s="359">
        <f t="shared" si="12"/>
        <v>0</v>
      </c>
      <c r="I8" s="359">
        <f t="shared" si="13"/>
        <v>0</v>
      </c>
      <c r="J8" s="359">
        <f t="shared" si="14"/>
        <v>0</v>
      </c>
      <c r="K8" s="359">
        <f t="shared" si="15"/>
        <v>0</v>
      </c>
      <c r="L8" s="359">
        <f t="shared" si="16"/>
        <v>0</v>
      </c>
      <c r="M8" s="359">
        <f t="shared" si="17"/>
        <v>0</v>
      </c>
      <c r="N8" s="359">
        <f t="shared" si="18"/>
        <v>0</v>
      </c>
      <c r="O8" s="359">
        <f t="shared" si="19"/>
        <v>0</v>
      </c>
      <c r="P8" s="359">
        <f t="shared" si="20"/>
        <v>0</v>
      </c>
      <c r="Q8" s="359">
        <f t="shared" si="21"/>
        <v>0</v>
      </c>
      <c r="R8" s="359">
        <f t="shared" si="22"/>
        <v>0</v>
      </c>
      <c r="S8" s="359">
        <f t="shared" si="23"/>
        <v>0</v>
      </c>
      <c r="T8" s="359">
        <f t="shared" si="24"/>
        <v>0</v>
      </c>
      <c r="U8" s="359">
        <f t="shared" si="25"/>
        <v>0</v>
      </c>
      <c r="V8" s="359">
        <f t="shared" si="26"/>
        <v>0</v>
      </c>
      <c r="W8" s="359">
        <f t="shared" si="8"/>
        <v>0</v>
      </c>
      <c r="X8" s="359">
        <f t="shared" si="27"/>
        <v>0</v>
      </c>
      <c r="Y8" s="359">
        <f t="shared" si="28"/>
        <v>0</v>
      </c>
      <c r="Z8" s="359">
        <f t="shared" si="29"/>
        <v>0</v>
      </c>
      <c r="AA8" s="359">
        <f t="shared" si="30"/>
        <v>0</v>
      </c>
      <c r="AB8" s="359">
        <f t="shared" si="31"/>
        <v>0</v>
      </c>
      <c r="AC8" s="360"/>
      <c r="AD8" s="360"/>
      <c r="AE8" s="360"/>
      <c r="AF8" s="360"/>
      <c r="AG8" s="360"/>
      <c r="AH8" s="360"/>
      <c r="AI8" s="360"/>
      <c r="AJ8" s="360"/>
      <c r="AK8" s="360"/>
      <c r="AL8" s="360"/>
      <c r="AM8" s="360"/>
      <c r="AN8" s="360"/>
      <c r="AO8" s="360"/>
      <c r="AP8" s="360"/>
      <c r="AQ8" s="360"/>
      <c r="AR8" s="360"/>
      <c r="AS8" s="360"/>
      <c r="AT8" s="360"/>
      <c r="AU8" s="360"/>
      <c r="AV8" s="360"/>
      <c r="AW8" s="360"/>
      <c r="AX8" s="360"/>
      <c r="AY8" s="360"/>
      <c r="AZ8" s="360"/>
      <c r="BA8" s="360"/>
      <c r="BB8" s="360"/>
      <c r="BC8" s="360"/>
      <c r="BD8" s="360"/>
      <c r="BE8" s="360"/>
      <c r="BF8" s="360"/>
      <c r="BG8" s="360"/>
      <c r="BH8" s="360"/>
      <c r="BI8" s="360"/>
      <c r="BJ8" s="360"/>
      <c r="BK8" s="360"/>
      <c r="BL8" s="360"/>
      <c r="BM8" s="360"/>
      <c r="BN8" s="360"/>
      <c r="BO8" s="360"/>
      <c r="BP8" s="360"/>
      <c r="BQ8" s="360"/>
      <c r="BR8" s="360"/>
      <c r="BS8" s="360"/>
      <c r="BT8" s="360"/>
      <c r="BU8" s="360"/>
      <c r="BV8" s="360"/>
      <c r="BW8" s="360"/>
      <c r="BX8" s="360"/>
      <c r="BY8" s="360"/>
      <c r="BZ8" s="360"/>
      <c r="CA8" s="360"/>
      <c r="CB8" s="360"/>
      <c r="CC8" s="360"/>
      <c r="CD8" s="360"/>
      <c r="CE8" s="360"/>
      <c r="CF8" s="360"/>
      <c r="CG8" s="360"/>
      <c r="CH8" s="360"/>
      <c r="CI8" s="360"/>
      <c r="CJ8" s="360"/>
      <c r="CK8" s="360"/>
      <c r="CL8" s="360"/>
      <c r="CM8" s="360"/>
      <c r="CN8" s="360"/>
      <c r="CO8" s="360"/>
      <c r="CP8" s="360"/>
      <c r="CQ8" s="360"/>
      <c r="CR8" s="360"/>
      <c r="CS8" s="360"/>
      <c r="CT8" s="360"/>
      <c r="CU8" s="360"/>
      <c r="CV8" s="360"/>
      <c r="CW8" s="360"/>
      <c r="CX8" s="360"/>
      <c r="CY8" s="360"/>
      <c r="CZ8" s="360"/>
      <c r="DA8" s="360"/>
      <c r="DB8" s="360"/>
      <c r="DC8" s="360"/>
      <c r="DD8" s="360"/>
      <c r="DE8" s="360"/>
      <c r="DF8" s="360"/>
      <c r="DG8" s="360"/>
      <c r="DH8" s="360"/>
      <c r="DI8" s="360"/>
      <c r="DJ8" s="360"/>
      <c r="DK8" s="360"/>
      <c r="DL8" s="360"/>
      <c r="DM8" s="360"/>
      <c r="DN8" s="360"/>
      <c r="DO8" s="360"/>
      <c r="DP8" s="360"/>
      <c r="DQ8" s="360"/>
      <c r="DR8" s="360"/>
      <c r="DS8" s="360"/>
      <c r="DT8" s="360"/>
      <c r="DU8" s="360"/>
      <c r="DV8" s="360"/>
      <c r="DW8" s="360"/>
      <c r="DX8" s="360"/>
      <c r="DY8" s="360"/>
      <c r="DZ8" s="360"/>
      <c r="EA8" s="360"/>
      <c r="EB8" s="360"/>
      <c r="EC8" s="360"/>
      <c r="ED8" s="360"/>
      <c r="EE8" s="360"/>
      <c r="EF8" s="360"/>
      <c r="EG8" s="360"/>
      <c r="EH8" s="360"/>
      <c r="EI8" s="360"/>
      <c r="EJ8" s="360"/>
      <c r="EK8" s="360"/>
      <c r="EL8" s="360"/>
      <c r="EM8" s="360"/>
      <c r="EN8" s="360"/>
      <c r="EO8" s="360"/>
      <c r="EP8" s="360"/>
      <c r="EQ8" s="360"/>
      <c r="ER8" s="360"/>
      <c r="ES8" s="360"/>
      <c r="ET8" s="360"/>
      <c r="EU8" s="360"/>
      <c r="EV8" s="360"/>
      <c r="EW8" s="360"/>
      <c r="EX8" s="360"/>
      <c r="EY8" s="360"/>
      <c r="EZ8" s="360"/>
      <c r="FA8" s="360"/>
      <c r="FB8" s="360"/>
      <c r="FC8" s="360"/>
      <c r="FD8" s="360"/>
      <c r="FE8" s="360"/>
      <c r="FF8" s="360"/>
      <c r="FG8" s="360"/>
      <c r="FH8" s="360"/>
      <c r="FI8" s="360"/>
      <c r="FJ8" s="360"/>
      <c r="FK8" s="360"/>
      <c r="FL8" s="360"/>
      <c r="FM8" s="360"/>
      <c r="FN8" s="360"/>
      <c r="FO8" s="360"/>
      <c r="FP8" s="360"/>
      <c r="FQ8" s="360"/>
      <c r="FR8" s="360"/>
      <c r="FS8" s="360"/>
      <c r="FT8" s="360"/>
      <c r="FU8" s="360"/>
      <c r="FV8" s="360"/>
      <c r="FW8" s="360"/>
      <c r="FX8" s="360"/>
      <c r="FY8" s="360"/>
      <c r="FZ8" s="360"/>
      <c r="GA8" s="360"/>
      <c r="GB8" s="360"/>
      <c r="GC8" s="360"/>
      <c r="GD8" s="360"/>
      <c r="GE8" s="360"/>
      <c r="GF8" s="360"/>
      <c r="GG8" s="360"/>
      <c r="GH8" s="360"/>
      <c r="GI8" s="360"/>
      <c r="GJ8" s="360"/>
      <c r="GK8" s="360"/>
      <c r="GL8" s="360"/>
      <c r="GM8" s="360"/>
      <c r="GN8" s="360"/>
      <c r="GO8" s="360"/>
      <c r="GP8" s="360"/>
      <c r="GQ8" s="360"/>
      <c r="GR8" s="360"/>
      <c r="GS8" s="360"/>
      <c r="GT8" s="360"/>
      <c r="GU8" s="360"/>
      <c r="GV8" s="360"/>
      <c r="GW8" s="360"/>
      <c r="GX8" s="360"/>
      <c r="GY8" s="360"/>
      <c r="GZ8" s="360"/>
      <c r="HA8" s="360"/>
      <c r="HB8" s="360"/>
      <c r="HC8" s="360"/>
      <c r="HD8" s="360"/>
      <c r="HE8" s="360"/>
      <c r="HF8" s="360"/>
      <c r="HG8" s="360"/>
      <c r="HH8" s="360"/>
      <c r="HI8" s="360"/>
      <c r="HJ8" s="360"/>
      <c r="HK8" s="360"/>
      <c r="HL8" s="360"/>
      <c r="HM8" s="360"/>
      <c r="HN8" s="360"/>
      <c r="HO8" s="360"/>
      <c r="HP8" s="360"/>
      <c r="HQ8" s="360"/>
      <c r="HR8" s="360"/>
      <c r="HS8" s="360"/>
      <c r="HT8" s="360"/>
      <c r="HU8" s="360"/>
      <c r="HV8" s="360"/>
      <c r="HW8" s="360"/>
      <c r="HX8" s="360"/>
      <c r="HY8" s="360"/>
      <c r="HZ8" s="360"/>
      <c r="IA8" s="360"/>
      <c r="IB8" s="360"/>
      <c r="IC8" s="360"/>
      <c r="ID8" s="360"/>
      <c r="IE8" s="360"/>
      <c r="IF8" s="360"/>
      <c r="IG8" s="360"/>
      <c r="IH8" s="360"/>
      <c r="II8" s="360"/>
      <c r="IJ8" s="360"/>
      <c r="IK8" s="360"/>
      <c r="IL8" s="360"/>
      <c r="IM8" s="360"/>
      <c r="IN8" s="360"/>
      <c r="IO8" s="360"/>
      <c r="IP8" s="360"/>
      <c r="IQ8" s="360"/>
      <c r="IR8" s="360"/>
      <c r="IS8" s="360"/>
      <c r="IT8" s="360"/>
      <c r="IU8" s="360"/>
      <c r="IV8" s="360"/>
      <c r="IW8" s="360"/>
      <c r="IX8" s="360"/>
      <c r="IY8" s="360"/>
      <c r="IZ8" s="360"/>
      <c r="JA8" s="360"/>
      <c r="JB8" s="360"/>
      <c r="JC8" s="360"/>
      <c r="JD8" s="360"/>
      <c r="JE8" s="360"/>
      <c r="JF8" s="360"/>
      <c r="JG8" s="360"/>
      <c r="JH8" s="360"/>
      <c r="JI8" s="360"/>
      <c r="JJ8" s="360"/>
      <c r="JK8" s="360"/>
      <c r="JL8" s="360"/>
      <c r="JM8" s="360"/>
      <c r="JN8" s="360"/>
      <c r="JO8" s="360"/>
      <c r="JP8" s="360"/>
      <c r="JQ8" s="360"/>
      <c r="JR8" s="360"/>
      <c r="JS8" s="360"/>
      <c r="JT8" s="360"/>
      <c r="JU8" s="360"/>
      <c r="JV8" s="360"/>
      <c r="JW8" s="360"/>
      <c r="JX8" s="360"/>
      <c r="JY8" s="360"/>
      <c r="JZ8" s="360"/>
      <c r="KA8" s="360"/>
      <c r="KB8" s="360"/>
      <c r="KC8" s="360"/>
      <c r="KD8" s="360"/>
      <c r="KE8" s="360"/>
      <c r="KF8" s="360"/>
      <c r="KG8" s="360"/>
      <c r="KH8" s="360"/>
      <c r="KI8" s="360"/>
      <c r="KJ8" s="360"/>
      <c r="KK8" s="360"/>
      <c r="KL8" s="360"/>
      <c r="KM8" s="360"/>
      <c r="KN8" s="360"/>
      <c r="KO8" s="360"/>
      <c r="KP8" s="360"/>
      <c r="KQ8" s="360"/>
      <c r="KR8" s="360"/>
      <c r="KS8" s="360"/>
      <c r="KT8" s="360"/>
      <c r="KU8" s="360"/>
      <c r="KV8" s="360"/>
      <c r="KW8" s="360"/>
      <c r="KX8" s="360"/>
      <c r="KY8" s="360"/>
      <c r="KZ8" s="360"/>
      <c r="LA8" s="360"/>
      <c r="LB8" s="360"/>
      <c r="LC8" s="360"/>
      <c r="LD8" s="360"/>
      <c r="LE8" s="360"/>
      <c r="LF8" s="360"/>
      <c r="LG8" s="360"/>
      <c r="LH8" s="360"/>
      <c r="LI8" s="360"/>
      <c r="LJ8" s="360"/>
      <c r="LK8" s="360"/>
      <c r="LL8" s="360"/>
      <c r="LM8" s="360"/>
      <c r="LN8" s="360"/>
      <c r="LO8" s="360"/>
      <c r="LP8" s="360"/>
      <c r="LQ8" s="360"/>
      <c r="LR8" s="360"/>
      <c r="LS8" s="360"/>
      <c r="LT8" s="360"/>
      <c r="LU8" s="360"/>
      <c r="LV8" s="360"/>
      <c r="LW8" s="360"/>
      <c r="LX8" s="360"/>
      <c r="LY8" s="360"/>
      <c r="LZ8" s="360"/>
      <c r="MA8" s="360"/>
      <c r="MB8" s="360"/>
      <c r="MC8" s="360"/>
      <c r="MD8" s="360"/>
      <c r="ME8" s="360"/>
      <c r="MF8" s="360"/>
      <c r="MG8" s="360"/>
      <c r="MH8" s="360"/>
      <c r="MI8" s="360"/>
      <c r="MJ8" s="360"/>
      <c r="MK8" s="360"/>
      <c r="ML8" s="360"/>
      <c r="MM8" s="360"/>
      <c r="MN8" s="360"/>
      <c r="MO8" s="360"/>
      <c r="MP8" s="360"/>
      <c r="MQ8" s="360"/>
      <c r="MR8" s="360"/>
      <c r="MS8" s="360"/>
      <c r="MT8" s="360"/>
      <c r="MU8" s="360"/>
      <c r="MV8" s="360"/>
      <c r="MW8" s="360"/>
      <c r="MX8" s="360"/>
      <c r="MY8" s="360"/>
      <c r="MZ8" s="360"/>
      <c r="NA8" s="360"/>
      <c r="NB8" s="360"/>
      <c r="NC8" s="360"/>
      <c r="ND8" s="360"/>
      <c r="NE8" s="360"/>
      <c r="NF8" s="360"/>
      <c r="NG8" s="360"/>
      <c r="NH8" s="360"/>
      <c r="NI8" s="360"/>
      <c r="NJ8" s="360"/>
      <c r="NK8" s="360"/>
      <c r="NL8" s="360"/>
      <c r="NM8" s="360"/>
      <c r="NN8" s="360"/>
      <c r="NO8" s="360"/>
      <c r="NP8" s="360"/>
      <c r="NQ8" s="360"/>
      <c r="NR8" s="360"/>
      <c r="NS8" s="360"/>
      <c r="NT8" s="360"/>
      <c r="NU8" s="360"/>
      <c r="NV8" s="360"/>
      <c r="NW8" s="360"/>
      <c r="NX8" s="360"/>
      <c r="NY8" s="360"/>
      <c r="NZ8" s="360"/>
      <c r="OA8" s="360"/>
      <c r="OB8" s="360"/>
      <c r="OC8" s="360"/>
      <c r="OD8" s="345" t="s">
        <v>932</v>
      </c>
      <c r="OE8" s="353">
        <v>44035</v>
      </c>
    </row>
    <row r="9" spans="1:395" s="345" customFormat="1" ht="15.75" customHeight="1">
      <c r="A9" s="356">
        <f t="shared" si="32"/>
        <v>4</v>
      </c>
      <c r="B9" s="358"/>
      <c r="C9" s="357">
        <f t="shared" si="7"/>
        <v>0</v>
      </c>
      <c r="D9" s="357">
        <f t="shared" si="7"/>
        <v>0</v>
      </c>
      <c r="E9" s="359">
        <f t="shared" si="9"/>
        <v>0</v>
      </c>
      <c r="F9" s="359">
        <f t="shared" si="10"/>
        <v>0</v>
      </c>
      <c r="G9" s="359">
        <f t="shared" si="11"/>
        <v>0</v>
      </c>
      <c r="H9" s="359">
        <f t="shared" si="12"/>
        <v>0</v>
      </c>
      <c r="I9" s="359">
        <f t="shared" si="13"/>
        <v>0</v>
      </c>
      <c r="J9" s="359">
        <f t="shared" si="14"/>
        <v>0</v>
      </c>
      <c r="K9" s="359">
        <f t="shared" si="15"/>
        <v>0</v>
      </c>
      <c r="L9" s="359">
        <f t="shared" si="16"/>
        <v>0</v>
      </c>
      <c r="M9" s="359">
        <f t="shared" si="17"/>
        <v>0</v>
      </c>
      <c r="N9" s="359">
        <f t="shared" si="18"/>
        <v>0</v>
      </c>
      <c r="O9" s="359">
        <f t="shared" si="19"/>
        <v>0</v>
      </c>
      <c r="P9" s="359">
        <f t="shared" si="20"/>
        <v>0</v>
      </c>
      <c r="Q9" s="359">
        <f t="shared" si="21"/>
        <v>0</v>
      </c>
      <c r="R9" s="359">
        <f t="shared" si="22"/>
        <v>0</v>
      </c>
      <c r="S9" s="359">
        <f t="shared" si="23"/>
        <v>0</v>
      </c>
      <c r="T9" s="359">
        <f t="shared" si="24"/>
        <v>0</v>
      </c>
      <c r="U9" s="359">
        <f t="shared" si="25"/>
        <v>0</v>
      </c>
      <c r="V9" s="359">
        <f t="shared" si="26"/>
        <v>0</v>
      </c>
      <c r="W9" s="359">
        <f t="shared" si="8"/>
        <v>0</v>
      </c>
      <c r="X9" s="359">
        <f t="shared" si="27"/>
        <v>0</v>
      </c>
      <c r="Y9" s="359">
        <f t="shared" si="28"/>
        <v>0</v>
      </c>
      <c r="Z9" s="359">
        <f t="shared" si="29"/>
        <v>0</v>
      </c>
      <c r="AA9" s="359">
        <f t="shared" si="30"/>
        <v>0</v>
      </c>
      <c r="AB9" s="359">
        <f t="shared" si="31"/>
        <v>0</v>
      </c>
      <c r="AC9" s="360"/>
      <c r="AD9" s="360"/>
      <c r="AE9" s="360"/>
      <c r="AF9" s="360"/>
      <c r="AG9" s="360"/>
      <c r="AH9" s="360"/>
      <c r="AI9" s="360"/>
      <c r="AJ9" s="360"/>
      <c r="AK9" s="360"/>
      <c r="AL9" s="360"/>
      <c r="AM9" s="360"/>
      <c r="AN9" s="360"/>
      <c r="AO9" s="360"/>
      <c r="AP9" s="360"/>
      <c r="AQ9" s="360"/>
      <c r="AR9" s="360"/>
      <c r="AS9" s="360"/>
      <c r="AT9" s="360"/>
      <c r="AU9" s="360"/>
      <c r="AV9" s="360"/>
      <c r="AW9" s="360"/>
      <c r="AX9" s="360"/>
      <c r="AY9" s="360"/>
      <c r="AZ9" s="360"/>
      <c r="BA9" s="360"/>
      <c r="BB9" s="360"/>
      <c r="BC9" s="360"/>
      <c r="BD9" s="360"/>
      <c r="BE9" s="360"/>
      <c r="BF9" s="360"/>
      <c r="BG9" s="360"/>
      <c r="BH9" s="360"/>
      <c r="BI9" s="360"/>
      <c r="BJ9" s="360"/>
      <c r="BK9" s="360"/>
      <c r="BL9" s="360"/>
      <c r="BM9" s="360"/>
      <c r="BN9" s="360"/>
      <c r="BO9" s="360"/>
      <c r="BP9" s="360"/>
      <c r="BQ9" s="360"/>
      <c r="BR9" s="360"/>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0"/>
      <c r="CT9" s="360"/>
      <c r="CU9" s="360"/>
      <c r="CV9" s="360"/>
      <c r="CW9" s="360"/>
      <c r="CX9" s="360"/>
      <c r="CY9" s="360"/>
      <c r="CZ9" s="360"/>
      <c r="DA9" s="360"/>
      <c r="DB9" s="360"/>
      <c r="DC9" s="360"/>
      <c r="DD9" s="360"/>
      <c r="DE9" s="360"/>
      <c r="DF9" s="360"/>
      <c r="DG9" s="360"/>
      <c r="DH9" s="360"/>
      <c r="DI9" s="360"/>
      <c r="DJ9" s="360"/>
      <c r="DK9" s="360"/>
      <c r="DL9" s="360"/>
      <c r="DM9" s="360"/>
      <c r="DN9" s="360"/>
      <c r="DO9" s="360"/>
      <c r="DP9" s="360"/>
      <c r="DQ9" s="360"/>
      <c r="DR9" s="360"/>
      <c r="DS9" s="360"/>
      <c r="DT9" s="360"/>
      <c r="DU9" s="360"/>
      <c r="DV9" s="360"/>
      <c r="DW9" s="360"/>
      <c r="DX9" s="360"/>
      <c r="DY9" s="360"/>
      <c r="DZ9" s="360"/>
      <c r="EA9" s="360"/>
      <c r="EB9" s="360"/>
      <c r="EC9" s="360"/>
      <c r="ED9" s="360"/>
      <c r="EE9" s="360"/>
      <c r="EF9" s="360"/>
      <c r="EG9" s="360"/>
      <c r="EH9" s="360"/>
      <c r="EI9" s="360"/>
      <c r="EJ9" s="360"/>
      <c r="EK9" s="360"/>
      <c r="EL9" s="360"/>
      <c r="EM9" s="360"/>
      <c r="EN9" s="360"/>
      <c r="EO9" s="360"/>
      <c r="EP9" s="360"/>
      <c r="EQ9" s="360"/>
      <c r="ER9" s="360"/>
      <c r="ES9" s="360"/>
      <c r="ET9" s="360"/>
      <c r="EU9" s="360"/>
      <c r="EV9" s="360"/>
      <c r="EW9" s="360"/>
      <c r="EX9" s="360"/>
      <c r="EY9" s="360"/>
      <c r="EZ9" s="360"/>
      <c r="FA9" s="360"/>
      <c r="FB9" s="360"/>
      <c r="FC9" s="360"/>
      <c r="FD9" s="360"/>
      <c r="FE9" s="360"/>
      <c r="FF9" s="360"/>
      <c r="FG9" s="360"/>
      <c r="FH9" s="360"/>
      <c r="FI9" s="360"/>
      <c r="FJ9" s="360"/>
      <c r="FK9" s="360"/>
      <c r="FL9" s="360"/>
      <c r="FM9" s="360"/>
      <c r="FN9" s="360"/>
      <c r="FO9" s="360"/>
      <c r="FP9" s="360"/>
      <c r="FQ9" s="360"/>
      <c r="FR9" s="360"/>
      <c r="FS9" s="360"/>
      <c r="FT9" s="360"/>
      <c r="FU9" s="360"/>
      <c r="FV9" s="360"/>
      <c r="FW9" s="360"/>
      <c r="FX9" s="360"/>
      <c r="FY9" s="360"/>
      <c r="FZ9" s="360"/>
      <c r="GA9" s="360"/>
      <c r="GB9" s="360"/>
      <c r="GC9" s="360"/>
      <c r="GD9" s="360"/>
      <c r="GE9" s="360"/>
      <c r="GF9" s="360"/>
      <c r="GG9" s="360"/>
      <c r="GH9" s="360"/>
      <c r="GI9" s="360"/>
      <c r="GJ9" s="360"/>
      <c r="GK9" s="360"/>
      <c r="GL9" s="360"/>
      <c r="GM9" s="360"/>
      <c r="GN9" s="360"/>
      <c r="GO9" s="360"/>
      <c r="GP9" s="360"/>
      <c r="GQ9" s="360"/>
      <c r="GR9" s="360"/>
      <c r="GS9" s="360"/>
      <c r="GT9" s="360"/>
      <c r="GU9" s="360"/>
      <c r="GV9" s="360"/>
      <c r="GW9" s="360"/>
      <c r="GX9" s="360"/>
      <c r="GY9" s="360"/>
      <c r="GZ9" s="360"/>
      <c r="HA9" s="360"/>
      <c r="HB9" s="360"/>
      <c r="HC9" s="360"/>
      <c r="HD9" s="360"/>
      <c r="HE9" s="360"/>
      <c r="HF9" s="360"/>
      <c r="HG9" s="360"/>
      <c r="HH9" s="360"/>
      <c r="HI9" s="360"/>
      <c r="HJ9" s="360"/>
      <c r="HK9" s="360"/>
      <c r="HL9" s="360"/>
      <c r="HM9" s="360"/>
      <c r="HN9" s="360"/>
      <c r="HO9" s="360"/>
      <c r="HP9" s="360"/>
      <c r="HQ9" s="360"/>
      <c r="HR9" s="360"/>
      <c r="HS9" s="360"/>
      <c r="HT9" s="360"/>
      <c r="HU9" s="360"/>
      <c r="HV9" s="360"/>
      <c r="HW9" s="360"/>
      <c r="HX9" s="360"/>
      <c r="HY9" s="360"/>
      <c r="HZ9" s="360"/>
      <c r="IA9" s="360"/>
      <c r="IB9" s="360"/>
      <c r="IC9" s="360"/>
      <c r="ID9" s="360"/>
      <c r="IE9" s="360"/>
      <c r="IF9" s="360"/>
      <c r="IG9" s="360"/>
      <c r="IH9" s="360"/>
      <c r="II9" s="360"/>
      <c r="IJ9" s="360"/>
      <c r="IK9" s="360"/>
      <c r="IL9" s="360"/>
      <c r="IM9" s="360"/>
      <c r="IN9" s="360"/>
      <c r="IO9" s="360"/>
      <c r="IP9" s="360"/>
      <c r="IQ9" s="360"/>
      <c r="IR9" s="360"/>
      <c r="IS9" s="360"/>
      <c r="IT9" s="360"/>
      <c r="IU9" s="360"/>
      <c r="IV9" s="360"/>
      <c r="IW9" s="360"/>
      <c r="IX9" s="360"/>
      <c r="IY9" s="360"/>
      <c r="IZ9" s="360"/>
      <c r="JA9" s="360"/>
      <c r="JB9" s="360"/>
      <c r="JC9" s="360"/>
      <c r="JD9" s="360"/>
      <c r="JE9" s="360"/>
      <c r="JF9" s="360"/>
      <c r="JG9" s="360"/>
      <c r="JH9" s="360"/>
      <c r="JI9" s="360"/>
      <c r="JJ9" s="360"/>
      <c r="JK9" s="360"/>
      <c r="JL9" s="360"/>
      <c r="JM9" s="360"/>
      <c r="JN9" s="360"/>
      <c r="JO9" s="360"/>
      <c r="JP9" s="360"/>
      <c r="JQ9" s="360"/>
      <c r="JR9" s="360"/>
      <c r="JS9" s="360"/>
      <c r="JT9" s="360"/>
      <c r="JU9" s="360"/>
      <c r="JV9" s="360"/>
      <c r="JW9" s="360"/>
      <c r="JX9" s="360"/>
      <c r="JY9" s="360"/>
      <c r="JZ9" s="360"/>
      <c r="KA9" s="360"/>
      <c r="KB9" s="360"/>
      <c r="KC9" s="360"/>
      <c r="KD9" s="360"/>
      <c r="KE9" s="360"/>
      <c r="KF9" s="360"/>
      <c r="KG9" s="360"/>
      <c r="KH9" s="360"/>
      <c r="KI9" s="360"/>
      <c r="KJ9" s="360"/>
      <c r="KK9" s="360"/>
      <c r="KL9" s="360"/>
      <c r="KM9" s="360"/>
      <c r="KN9" s="360"/>
      <c r="KO9" s="360"/>
      <c r="KP9" s="360"/>
      <c r="KQ9" s="360"/>
      <c r="KR9" s="360"/>
      <c r="KS9" s="360"/>
      <c r="KT9" s="360"/>
      <c r="KU9" s="360"/>
      <c r="KV9" s="360"/>
      <c r="KW9" s="360"/>
      <c r="KX9" s="360"/>
      <c r="KY9" s="360"/>
      <c r="KZ9" s="360"/>
      <c r="LA9" s="360"/>
      <c r="LB9" s="360"/>
      <c r="LC9" s="360"/>
      <c r="LD9" s="360"/>
      <c r="LE9" s="360"/>
      <c r="LF9" s="360"/>
      <c r="LG9" s="360"/>
      <c r="LH9" s="360"/>
      <c r="LI9" s="360"/>
      <c r="LJ9" s="360"/>
      <c r="LK9" s="360"/>
      <c r="LL9" s="360"/>
      <c r="LM9" s="360"/>
      <c r="LN9" s="360"/>
      <c r="LO9" s="360"/>
      <c r="LP9" s="360"/>
      <c r="LQ9" s="360"/>
      <c r="LR9" s="360"/>
      <c r="LS9" s="360"/>
      <c r="LT9" s="360"/>
      <c r="LU9" s="360"/>
      <c r="LV9" s="360"/>
      <c r="LW9" s="360"/>
      <c r="LX9" s="360"/>
      <c r="LY9" s="360"/>
      <c r="LZ9" s="360"/>
      <c r="MA9" s="360"/>
      <c r="MB9" s="360"/>
      <c r="MC9" s="360"/>
      <c r="MD9" s="360"/>
      <c r="ME9" s="360"/>
      <c r="MF9" s="360"/>
      <c r="MG9" s="360"/>
      <c r="MH9" s="360"/>
      <c r="MI9" s="360"/>
      <c r="MJ9" s="360"/>
      <c r="MK9" s="360"/>
      <c r="ML9" s="360"/>
      <c r="MM9" s="360"/>
      <c r="MN9" s="360"/>
      <c r="MO9" s="360"/>
      <c r="MP9" s="360"/>
      <c r="MQ9" s="360"/>
      <c r="MR9" s="360"/>
      <c r="MS9" s="360"/>
      <c r="MT9" s="360"/>
      <c r="MU9" s="360"/>
      <c r="MV9" s="360"/>
      <c r="MW9" s="360"/>
      <c r="MX9" s="360"/>
      <c r="MY9" s="360"/>
      <c r="MZ9" s="360"/>
      <c r="NA9" s="360"/>
      <c r="NB9" s="360"/>
      <c r="NC9" s="360"/>
      <c r="ND9" s="360"/>
      <c r="NE9" s="360"/>
      <c r="NF9" s="360"/>
      <c r="NG9" s="360"/>
      <c r="NH9" s="360"/>
      <c r="NI9" s="360"/>
      <c r="NJ9" s="360"/>
      <c r="NK9" s="360"/>
      <c r="NL9" s="360"/>
      <c r="NM9" s="360"/>
      <c r="NN9" s="360"/>
      <c r="NO9" s="360"/>
      <c r="NP9" s="360"/>
      <c r="NQ9" s="360"/>
      <c r="NR9" s="360"/>
      <c r="NS9" s="360"/>
      <c r="NT9" s="360"/>
      <c r="NU9" s="360"/>
      <c r="NV9" s="360"/>
      <c r="NW9" s="360"/>
      <c r="NX9" s="360"/>
      <c r="NY9" s="360"/>
      <c r="NZ9" s="360"/>
      <c r="OA9" s="360"/>
      <c r="OB9" s="360"/>
      <c r="OC9" s="360"/>
      <c r="OD9" s="345" t="s">
        <v>932</v>
      </c>
      <c r="OE9" s="353">
        <v>44036</v>
      </c>
    </row>
    <row r="10" spans="1:395" s="345" customFormat="1" ht="15.75" customHeight="1">
      <c r="A10" s="356">
        <f t="shared" si="32"/>
        <v>5</v>
      </c>
      <c r="B10" s="358"/>
      <c r="C10" s="357">
        <f t="shared" si="7"/>
        <v>0</v>
      </c>
      <c r="D10" s="357">
        <f t="shared" si="7"/>
        <v>0</v>
      </c>
      <c r="E10" s="359">
        <f t="shared" si="9"/>
        <v>0</v>
      </c>
      <c r="F10" s="359">
        <f t="shared" si="10"/>
        <v>0</v>
      </c>
      <c r="G10" s="359">
        <f t="shared" si="11"/>
        <v>0</v>
      </c>
      <c r="H10" s="359">
        <f t="shared" si="12"/>
        <v>0</v>
      </c>
      <c r="I10" s="359">
        <f t="shared" si="13"/>
        <v>0</v>
      </c>
      <c r="J10" s="359">
        <f t="shared" si="14"/>
        <v>0</v>
      </c>
      <c r="K10" s="359">
        <f t="shared" si="15"/>
        <v>0</v>
      </c>
      <c r="L10" s="359">
        <f t="shared" si="16"/>
        <v>0</v>
      </c>
      <c r="M10" s="359">
        <f t="shared" si="17"/>
        <v>0</v>
      </c>
      <c r="N10" s="359">
        <f t="shared" si="18"/>
        <v>0</v>
      </c>
      <c r="O10" s="359">
        <f t="shared" si="19"/>
        <v>0</v>
      </c>
      <c r="P10" s="359">
        <f t="shared" si="20"/>
        <v>0</v>
      </c>
      <c r="Q10" s="359">
        <f t="shared" si="21"/>
        <v>0</v>
      </c>
      <c r="R10" s="359">
        <f t="shared" si="22"/>
        <v>0</v>
      </c>
      <c r="S10" s="359">
        <f t="shared" si="23"/>
        <v>0</v>
      </c>
      <c r="T10" s="359">
        <f t="shared" si="24"/>
        <v>0</v>
      </c>
      <c r="U10" s="359">
        <f t="shared" si="25"/>
        <v>0</v>
      </c>
      <c r="V10" s="359">
        <f t="shared" si="26"/>
        <v>0</v>
      </c>
      <c r="W10" s="359">
        <f t="shared" si="8"/>
        <v>0</v>
      </c>
      <c r="X10" s="359">
        <f t="shared" si="27"/>
        <v>0</v>
      </c>
      <c r="Y10" s="359">
        <f t="shared" si="28"/>
        <v>0</v>
      </c>
      <c r="Z10" s="359">
        <f t="shared" si="29"/>
        <v>0</v>
      </c>
      <c r="AA10" s="359">
        <f t="shared" si="30"/>
        <v>0</v>
      </c>
      <c r="AB10" s="359">
        <f t="shared" si="31"/>
        <v>0</v>
      </c>
      <c r="AC10" s="360"/>
      <c r="AD10" s="360"/>
      <c r="AE10" s="360"/>
      <c r="AF10" s="360"/>
      <c r="AG10" s="360"/>
      <c r="AH10" s="360"/>
      <c r="AI10" s="360"/>
      <c r="AJ10" s="360"/>
      <c r="AK10" s="360"/>
      <c r="AL10" s="360"/>
      <c r="AM10" s="360"/>
      <c r="AN10" s="360"/>
      <c r="AO10" s="360"/>
      <c r="AP10" s="360"/>
      <c r="AQ10" s="360"/>
      <c r="AR10" s="360"/>
      <c r="AS10" s="360"/>
      <c r="AT10" s="360"/>
      <c r="AU10" s="360"/>
      <c r="AV10" s="360"/>
      <c r="AW10" s="360"/>
      <c r="AX10" s="360"/>
      <c r="AY10" s="360"/>
      <c r="AZ10" s="360"/>
      <c r="BA10" s="360"/>
      <c r="BB10" s="360"/>
      <c r="BC10" s="360"/>
      <c r="BD10" s="360"/>
      <c r="BE10" s="360"/>
      <c r="BF10" s="360"/>
      <c r="BG10" s="360"/>
      <c r="BH10" s="360"/>
      <c r="BI10" s="360"/>
      <c r="BJ10" s="360"/>
      <c r="BK10" s="360"/>
      <c r="BL10" s="360"/>
      <c r="BM10" s="360"/>
      <c r="BN10" s="360"/>
      <c r="BO10" s="360"/>
      <c r="BP10" s="360"/>
      <c r="BQ10" s="360"/>
      <c r="BR10" s="360"/>
      <c r="BS10" s="360"/>
      <c r="BT10" s="360"/>
      <c r="BU10" s="360"/>
      <c r="BV10" s="360"/>
      <c r="BW10" s="360"/>
      <c r="BX10" s="360"/>
      <c r="BY10" s="360"/>
      <c r="BZ10" s="360"/>
      <c r="CA10" s="360"/>
      <c r="CB10" s="360"/>
      <c r="CC10" s="360"/>
      <c r="CD10" s="360"/>
      <c r="CE10" s="360"/>
      <c r="CF10" s="360"/>
      <c r="CG10" s="360"/>
      <c r="CH10" s="360"/>
      <c r="CI10" s="360"/>
      <c r="CJ10" s="360"/>
      <c r="CK10" s="360"/>
      <c r="CL10" s="360"/>
      <c r="CM10" s="360"/>
      <c r="CN10" s="360"/>
      <c r="CO10" s="360"/>
      <c r="CP10" s="360"/>
      <c r="CQ10" s="360"/>
      <c r="CR10" s="360"/>
      <c r="CS10" s="360"/>
      <c r="CT10" s="360"/>
      <c r="CU10" s="360"/>
      <c r="CV10" s="360"/>
      <c r="CW10" s="360"/>
      <c r="CX10" s="360"/>
      <c r="CY10" s="360"/>
      <c r="CZ10" s="360"/>
      <c r="DA10" s="360"/>
      <c r="DB10" s="360"/>
      <c r="DC10" s="360"/>
      <c r="DD10" s="360"/>
      <c r="DE10" s="360"/>
      <c r="DF10" s="360"/>
      <c r="DG10" s="360"/>
      <c r="DH10" s="360"/>
      <c r="DI10" s="360"/>
      <c r="DJ10" s="360"/>
      <c r="DK10" s="360"/>
      <c r="DL10" s="360"/>
      <c r="DM10" s="360"/>
      <c r="DN10" s="360"/>
      <c r="DO10" s="360"/>
      <c r="DP10" s="360"/>
      <c r="DQ10" s="360"/>
      <c r="DR10" s="360"/>
      <c r="DS10" s="360"/>
      <c r="DT10" s="360"/>
      <c r="DU10" s="360"/>
      <c r="DV10" s="360"/>
      <c r="DW10" s="360"/>
      <c r="DX10" s="360"/>
      <c r="DY10" s="360"/>
      <c r="DZ10" s="360"/>
      <c r="EA10" s="360"/>
      <c r="EB10" s="360"/>
      <c r="EC10" s="360"/>
      <c r="ED10" s="360"/>
      <c r="EE10" s="360"/>
      <c r="EF10" s="360"/>
      <c r="EG10" s="360"/>
      <c r="EH10" s="360"/>
      <c r="EI10" s="360"/>
      <c r="EJ10" s="360"/>
      <c r="EK10" s="360"/>
      <c r="EL10" s="360"/>
      <c r="EM10" s="360"/>
      <c r="EN10" s="360"/>
      <c r="EO10" s="360"/>
      <c r="EP10" s="360"/>
      <c r="EQ10" s="360"/>
      <c r="ER10" s="360"/>
      <c r="ES10" s="360"/>
      <c r="ET10" s="360"/>
      <c r="EU10" s="360"/>
      <c r="EV10" s="360"/>
      <c r="EW10" s="360"/>
      <c r="EX10" s="360"/>
      <c r="EY10" s="360"/>
      <c r="EZ10" s="360"/>
      <c r="FA10" s="360"/>
      <c r="FB10" s="360"/>
      <c r="FC10" s="360"/>
      <c r="FD10" s="360"/>
      <c r="FE10" s="360"/>
      <c r="FF10" s="360"/>
      <c r="FG10" s="360"/>
      <c r="FH10" s="360"/>
      <c r="FI10" s="360"/>
      <c r="FJ10" s="360"/>
      <c r="FK10" s="360"/>
      <c r="FL10" s="360"/>
      <c r="FM10" s="360"/>
      <c r="FN10" s="360"/>
      <c r="FO10" s="360"/>
      <c r="FP10" s="360"/>
      <c r="FQ10" s="360"/>
      <c r="FR10" s="360"/>
      <c r="FS10" s="360"/>
      <c r="FT10" s="360"/>
      <c r="FU10" s="360"/>
      <c r="FV10" s="360"/>
      <c r="FW10" s="360"/>
      <c r="FX10" s="360"/>
      <c r="FY10" s="360"/>
      <c r="FZ10" s="360"/>
      <c r="GA10" s="360"/>
      <c r="GB10" s="360"/>
      <c r="GC10" s="360"/>
      <c r="GD10" s="360"/>
      <c r="GE10" s="360"/>
      <c r="GF10" s="360"/>
      <c r="GG10" s="360"/>
      <c r="GH10" s="360"/>
      <c r="GI10" s="360"/>
      <c r="GJ10" s="360"/>
      <c r="GK10" s="360"/>
      <c r="GL10" s="360"/>
      <c r="GM10" s="360"/>
      <c r="GN10" s="360"/>
      <c r="GO10" s="360"/>
      <c r="GP10" s="360"/>
      <c r="GQ10" s="360"/>
      <c r="GR10" s="360"/>
      <c r="GS10" s="360"/>
      <c r="GT10" s="360"/>
      <c r="GU10" s="360"/>
      <c r="GV10" s="360"/>
      <c r="GW10" s="360"/>
      <c r="GX10" s="360"/>
      <c r="GY10" s="360"/>
      <c r="GZ10" s="360"/>
      <c r="HA10" s="360"/>
      <c r="HB10" s="360"/>
      <c r="HC10" s="360"/>
      <c r="HD10" s="360"/>
      <c r="HE10" s="360"/>
      <c r="HF10" s="360"/>
      <c r="HG10" s="360"/>
      <c r="HH10" s="360"/>
      <c r="HI10" s="360"/>
      <c r="HJ10" s="360"/>
      <c r="HK10" s="360"/>
      <c r="HL10" s="360"/>
      <c r="HM10" s="360"/>
      <c r="HN10" s="360"/>
      <c r="HO10" s="360"/>
      <c r="HP10" s="360"/>
      <c r="HQ10" s="360"/>
      <c r="HR10" s="360"/>
      <c r="HS10" s="360"/>
      <c r="HT10" s="360"/>
      <c r="HU10" s="360"/>
      <c r="HV10" s="360"/>
      <c r="HW10" s="360"/>
      <c r="HX10" s="360"/>
      <c r="HY10" s="360"/>
      <c r="HZ10" s="360"/>
      <c r="IA10" s="360"/>
      <c r="IB10" s="360"/>
      <c r="IC10" s="360"/>
      <c r="ID10" s="360"/>
      <c r="IE10" s="360"/>
      <c r="IF10" s="360"/>
      <c r="IG10" s="360"/>
      <c r="IH10" s="360"/>
      <c r="II10" s="360"/>
      <c r="IJ10" s="360"/>
      <c r="IK10" s="360"/>
      <c r="IL10" s="360"/>
      <c r="IM10" s="360"/>
      <c r="IN10" s="360"/>
      <c r="IO10" s="360"/>
      <c r="IP10" s="360"/>
      <c r="IQ10" s="360"/>
      <c r="IR10" s="360"/>
      <c r="IS10" s="360"/>
      <c r="IT10" s="360"/>
      <c r="IU10" s="360"/>
      <c r="IV10" s="360"/>
      <c r="IW10" s="360"/>
      <c r="IX10" s="360"/>
      <c r="IY10" s="360"/>
      <c r="IZ10" s="360"/>
      <c r="JA10" s="360"/>
      <c r="JB10" s="360"/>
      <c r="JC10" s="360"/>
      <c r="JD10" s="360"/>
      <c r="JE10" s="360"/>
      <c r="JF10" s="360"/>
      <c r="JG10" s="360"/>
      <c r="JH10" s="360"/>
      <c r="JI10" s="360"/>
      <c r="JJ10" s="360"/>
      <c r="JK10" s="360"/>
      <c r="JL10" s="360"/>
      <c r="JM10" s="360"/>
      <c r="JN10" s="360"/>
      <c r="JO10" s="360"/>
      <c r="JP10" s="360"/>
      <c r="JQ10" s="360"/>
      <c r="JR10" s="360"/>
      <c r="JS10" s="360"/>
      <c r="JT10" s="360"/>
      <c r="JU10" s="360"/>
      <c r="JV10" s="360"/>
      <c r="JW10" s="360"/>
      <c r="JX10" s="360"/>
      <c r="JY10" s="360"/>
      <c r="JZ10" s="360"/>
      <c r="KA10" s="360"/>
      <c r="KB10" s="360"/>
      <c r="KC10" s="360"/>
      <c r="KD10" s="360"/>
      <c r="KE10" s="360"/>
      <c r="KF10" s="360"/>
      <c r="KG10" s="360"/>
      <c r="KH10" s="360"/>
      <c r="KI10" s="360"/>
      <c r="KJ10" s="360"/>
      <c r="KK10" s="360"/>
      <c r="KL10" s="360"/>
      <c r="KM10" s="360"/>
      <c r="KN10" s="360"/>
      <c r="KO10" s="360"/>
      <c r="KP10" s="360"/>
      <c r="KQ10" s="360"/>
      <c r="KR10" s="360"/>
      <c r="KS10" s="360"/>
      <c r="KT10" s="360"/>
      <c r="KU10" s="360"/>
      <c r="KV10" s="360"/>
      <c r="KW10" s="360"/>
      <c r="KX10" s="360"/>
      <c r="KY10" s="360"/>
      <c r="KZ10" s="360"/>
      <c r="LA10" s="360"/>
      <c r="LB10" s="360"/>
      <c r="LC10" s="360"/>
      <c r="LD10" s="360"/>
      <c r="LE10" s="360"/>
      <c r="LF10" s="360"/>
      <c r="LG10" s="360"/>
      <c r="LH10" s="360"/>
      <c r="LI10" s="360"/>
      <c r="LJ10" s="360"/>
      <c r="LK10" s="360"/>
      <c r="LL10" s="360"/>
      <c r="LM10" s="360"/>
      <c r="LN10" s="360"/>
      <c r="LO10" s="360"/>
      <c r="LP10" s="360"/>
      <c r="LQ10" s="360"/>
      <c r="LR10" s="360"/>
      <c r="LS10" s="360"/>
      <c r="LT10" s="360"/>
      <c r="LU10" s="360"/>
      <c r="LV10" s="360"/>
      <c r="LW10" s="360"/>
      <c r="LX10" s="360"/>
      <c r="LY10" s="360"/>
      <c r="LZ10" s="360"/>
      <c r="MA10" s="360"/>
      <c r="MB10" s="360"/>
      <c r="MC10" s="360"/>
      <c r="MD10" s="360"/>
      <c r="ME10" s="360"/>
      <c r="MF10" s="360"/>
      <c r="MG10" s="360"/>
      <c r="MH10" s="360"/>
      <c r="MI10" s="360"/>
      <c r="MJ10" s="360"/>
      <c r="MK10" s="360"/>
      <c r="ML10" s="360"/>
      <c r="MM10" s="360"/>
      <c r="MN10" s="360"/>
      <c r="MO10" s="360"/>
      <c r="MP10" s="360"/>
      <c r="MQ10" s="360"/>
      <c r="MR10" s="360"/>
      <c r="MS10" s="360"/>
      <c r="MT10" s="360"/>
      <c r="MU10" s="360"/>
      <c r="MV10" s="360"/>
      <c r="MW10" s="360"/>
      <c r="MX10" s="360"/>
      <c r="MY10" s="360"/>
      <c r="MZ10" s="360"/>
      <c r="NA10" s="360"/>
      <c r="NB10" s="360"/>
      <c r="NC10" s="360"/>
      <c r="ND10" s="360"/>
      <c r="NE10" s="360"/>
      <c r="NF10" s="360"/>
      <c r="NG10" s="360"/>
      <c r="NH10" s="360"/>
      <c r="NI10" s="360"/>
      <c r="NJ10" s="360"/>
      <c r="NK10" s="360"/>
      <c r="NL10" s="360"/>
      <c r="NM10" s="360"/>
      <c r="NN10" s="360"/>
      <c r="NO10" s="360"/>
      <c r="NP10" s="360"/>
      <c r="NQ10" s="360"/>
      <c r="NR10" s="360"/>
      <c r="NS10" s="360"/>
      <c r="NT10" s="360"/>
      <c r="NU10" s="360"/>
      <c r="NV10" s="360"/>
      <c r="NW10" s="360"/>
      <c r="NX10" s="360"/>
      <c r="NY10" s="360"/>
      <c r="NZ10" s="360"/>
      <c r="OA10" s="360"/>
      <c r="OB10" s="360"/>
      <c r="OC10" s="360"/>
      <c r="OD10" s="345" t="s">
        <v>932</v>
      </c>
      <c r="OE10" s="353">
        <v>44053</v>
      </c>
    </row>
    <row r="11" spans="1:395" s="345" customFormat="1" ht="15.75" customHeight="1">
      <c r="A11" s="356">
        <f t="shared" si="32"/>
        <v>6</v>
      </c>
      <c r="B11" s="358"/>
      <c r="C11" s="357">
        <f t="shared" si="7"/>
        <v>0</v>
      </c>
      <c r="D11" s="357">
        <f t="shared" si="7"/>
        <v>0</v>
      </c>
      <c r="E11" s="359">
        <f t="shared" si="9"/>
        <v>0</v>
      </c>
      <c r="F11" s="359">
        <f t="shared" si="10"/>
        <v>0</v>
      </c>
      <c r="G11" s="359">
        <f t="shared" si="11"/>
        <v>0</v>
      </c>
      <c r="H11" s="359">
        <f t="shared" si="12"/>
        <v>0</v>
      </c>
      <c r="I11" s="359">
        <f t="shared" si="13"/>
        <v>0</v>
      </c>
      <c r="J11" s="359">
        <f t="shared" si="14"/>
        <v>0</v>
      </c>
      <c r="K11" s="359">
        <f t="shared" si="15"/>
        <v>0</v>
      </c>
      <c r="L11" s="359">
        <f t="shared" si="16"/>
        <v>0</v>
      </c>
      <c r="M11" s="359">
        <f t="shared" si="17"/>
        <v>0</v>
      </c>
      <c r="N11" s="359">
        <f t="shared" si="18"/>
        <v>0</v>
      </c>
      <c r="O11" s="359">
        <f t="shared" si="19"/>
        <v>0</v>
      </c>
      <c r="P11" s="359">
        <f t="shared" si="20"/>
        <v>0</v>
      </c>
      <c r="Q11" s="359">
        <f t="shared" si="21"/>
        <v>0</v>
      </c>
      <c r="R11" s="359">
        <f t="shared" si="22"/>
        <v>0</v>
      </c>
      <c r="S11" s="359">
        <f t="shared" si="23"/>
        <v>0</v>
      </c>
      <c r="T11" s="359">
        <f t="shared" si="24"/>
        <v>0</v>
      </c>
      <c r="U11" s="359">
        <f t="shared" si="25"/>
        <v>0</v>
      </c>
      <c r="V11" s="359">
        <f t="shared" si="26"/>
        <v>0</v>
      </c>
      <c r="W11" s="359">
        <f t="shared" si="8"/>
        <v>0</v>
      </c>
      <c r="X11" s="359">
        <f t="shared" si="27"/>
        <v>0</v>
      </c>
      <c r="Y11" s="359">
        <f t="shared" si="28"/>
        <v>0</v>
      </c>
      <c r="Z11" s="359">
        <f t="shared" si="29"/>
        <v>0</v>
      </c>
      <c r="AA11" s="359">
        <f t="shared" si="30"/>
        <v>0</v>
      </c>
      <c r="AB11" s="359">
        <f t="shared" si="31"/>
        <v>0</v>
      </c>
      <c r="AC11" s="360"/>
      <c r="AD11" s="360"/>
      <c r="AE11" s="360"/>
      <c r="AF11" s="360"/>
      <c r="AG11" s="360"/>
      <c r="AH11" s="360"/>
      <c r="AI11" s="360"/>
      <c r="AJ11" s="360"/>
      <c r="AK11" s="360"/>
      <c r="AL11" s="360"/>
      <c r="AM11" s="360"/>
      <c r="AN11" s="360"/>
      <c r="AO11" s="360"/>
      <c r="AP11" s="360"/>
      <c r="AQ11" s="360"/>
      <c r="AR11" s="360"/>
      <c r="AS11" s="360"/>
      <c r="AT11" s="360"/>
      <c r="AU11" s="360"/>
      <c r="AV11" s="360"/>
      <c r="AW11" s="360"/>
      <c r="AX11" s="360"/>
      <c r="AY11" s="360"/>
      <c r="AZ11" s="360"/>
      <c r="BA11" s="360"/>
      <c r="BB11" s="360"/>
      <c r="BC11" s="360"/>
      <c r="BD11" s="360"/>
      <c r="BE11" s="360"/>
      <c r="BF11" s="360"/>
      <c r="BG11" s="360"/>
      <c r="BH11" s="360"/>
      <c r="BI11" s="360"/>
      <c r="BJ11" s="360"/>
      <c r="BK11" s="360"/>
      <c r="BL11" s="360"/>
      <c r="BM11" s="360"/>
      <c r="BN11" s="360"/>
      <c r="BO11" s="360"/>
      <c r="BP11" s="360"/>
      <c r="BQ11" s="360"/>
      <c r="BR11" s="360"/>
      <c r="BS11" s="360"/>
      <c r="BT11" s="360"/>
      <c r="BU11" s="360"/>
      <c r="BV11" s="360"/>
      <c r="BW11" s="360"/>
      <c r="BX11" s="360"/>
      <c r="BY11" s="360"/>
      <c r="BZ11" s="360"/>
      <c r="CA11" s="360"/>
      <c r="CB11" s="360"/>
      <c r="CC11" s="360"/>
      <c r="CD11" s="360"/>
      <c r="CE11" s="360"/>
      <c r="CF11" s="360"/>
      <c r="CG11" s="360"/>
      <c r="CH11" s="360"/>
      <c r="CI11" s="360"/>
      <c r="CJ11" s="360"/>
      <c r="CK11" s="360"/>
      <c r="CL11" s="360"/>
      <c r="CM11" s="360"/>
      <c r="CN11" s="360"/>
      <c r="CO11" s="360"/>
      <c r="CP11" s="360"/>
      <c r="CQ11" s="360"/>
      <c r="CR11" s="360"/>
      <c r="CS11" s="360"/>
      <c r="CT11" s="360"/>
      <c r="CU11" s="360"/>
      <c r="CV11" s="360"/>
      <c r="CW11" s="360"/>
      <c r="CX11" s="360"/>
      <c r="CY11" s="360"/>
      <c r="CZ11" s="360"/>
      <c r="DA11" s="360"/>
      <c r="DB11" s="360"/>
      <c r="DC11" s="360"/>
      <c r="DD11" s="360"/>
      <c r="DE11" s="360"/>
      <c r="DF11" s="360"/>
      <c r="DG11" s="360"/>
      <c r="DH11" s="360"/>
      <c r="DI11" s="360"/>
      <c r="DJ11" s="360"/>
      <c r="DK11" s="360"/>
      <c r="DL11" s="360"/>
      <c r="DM11" s="360"/>
      <c r="DN11" s="360"/>
      <c r="DO11" s="360"/>
      <c r="DP11" s="360"/>
      <c r="DQ11" s="360"/>
      <c r="DR11" s="360"/>
      <c r="DS11" s="360"/>
      <c r="DT11" s="360"/>
      <c r="DU11" s="360"/>
      <c r="DV11" s="360"/>
      <c r="DW11" s="360"/>
      <c r="DX11" s="360"/>
      <c r="DY11" s="360"/>
      <c r="DZ11" s="360"/>
      <c r="EA11" s="360"/>
      <c r="EB11" s="360"/>
      <c r="EC11" s="360"/>
      <c r="ED11" s="360"/>
      <c r="EE11" s="360"/>
      <c r="EF11" s="360"/>
      <c r="EG11" s="360"/>
      <c r="EH11" s="360"/>
      <c r="EI11" s="360"/>
      <c r="EJ11" s="360"/>
      <c r="EK11" s="360"/>
      <c r="EL11" s="360"/>
      <c r="EM11" s="360"/>
      <c r="EN11" s="360"/>
      <c r="EO11" s="360"/>
      <c r="EP11" s="360"/>
      <c r="EQ11" s="360"/>
      <c r="ER11" s="360"/>
      <c r="ES11" s="360"/>
      <c r="ET11" s="360"/>
      <c r="EU11" s="360"/>
      <c r="EV11" s="360"/>
      <c r="EW11" s="360"/>
      <c r="EX11" s="360"/>
      <c r="EY11" s="360"/>
      <c r="EZ11" s="360"/>
      <c r="FA11" s="360"/>
      <c r="FB11" s="360"/>
      <c r="FC11" s="360"/>
      <c r="FD11" s="360"/>
      <c r="FE11" s="360"/>
      <c r="FF11" s="360"/>
      <c r="FG11" s="360"/>
      <c r="FH11" s="360"/>
      <c r="FI11" s="360"/>
      <c r="FJ11" s="360"/>
      <c r="FK11" s="360"/>
      <c r="FL11" s="360"/>
      <c r="FM11" s="360"/>
      <c r="FN11" s="360"/>
      <c r="FO11" s="360"/>
      <c r="FP11" s="360"/>
      <c r="FQ11" s="360"/>
      <c r="FR11" s="360"/>
      <c r="FS11" s="360"/>
      <c r="FT11" s="360"/>
      <c r="FU11" s="360"/>
      <c r="FV11" s="360"/>
      <c r="FW11" s="360"/>
      <c r="FX11" s="360"/>
      <c r="FY11" s="360"/>
      <c r="FZ11" s="360"/>
      <c r="GA11" s="360"/>
      <c r="GB11" s="360"/>
      <c r="GC11" s="360"/>
      <c r="GD11" s="360"/>
      <c r="GE11" s="360"/>
      <c r="GF11" s="360"/>
      <c r="GG11" s="360"/>
      <c r="GH11" s="360"/>
      <c r="GI11" s="360"/>
      <c r="GJ11" s="360"/>
      <c r="GK11" s="360"/>
      <c r="GL11" s="360"/>
      <c r="GM11" s="360"/>
      <c r="GN11" s="360"/>
      <c r="GO11" s="360"/>
      <c r="GP11" s="360"/>
      <c r="GQ11" s="360"/>
      <c r="GR11" s="360"/>
      <c r="GS11" s="360"/>
      <c r="GT11" s="360"/>
      <c r="GU11" s="360"/>
      <c r="GV11" s="360"/>
      <c r="GW11" s="360"/>
      <c r="GX11" s="360"/>
      <c r="GY11" s="360"/>
      <c r="GZ11" s="360"/>
      <c r="HA11" s="360"/>
      <c r="HB11" s="360"/>
      <c r="HC11" s="360"/>
      <c r="HD11" s="360"/>
      <c r="HE11" s="360"/>
      <c r="HF11" s="360"/>
      <c r="HG11" s="360"/>
      <c r="HH11" s="360"/>
      <c r="HI11" s="360"/>
      <c r="HJ11" s="360"/>
      <c r="HK11" s="360"/>
      <c r="HL11" s="360"/>
      <c r="HM11" s="360"/>
      <c r="HN11" s="360"/>
      <c r="HO11" s="360"/>
      <c r="HP11" s="360"/>
      <c r="HQ11" s="360"/>
      <c r="HR11" s="360"/>
      <c r="HS11" s="360"/>
      <c r="HT11" s="360"/>
      <c r="HU11" s="360"/>
      <c r="HV11" s="360"/>
      <c r="HW11" s="360"/>
      <c r="HX11" s="360"/>
      <c r="HY11" s="360"/>
      <c r="HZ11" s="360"/>
      <c r="IA11" s="360"/>
      <c r="IB11" s="360"/>
      <c r="IC11" s="360"/>
      <c r="ID11" s="360"/>
      <c r="IE11" s="360"/>
      <c r="IF11" s="360"/>
      <c r="IG11" s="360"/>
      <c r="IH11" s="360"/>
      <c r="II11" s="360"/>
      <c r="IJ11" s="360"/>
      <c r="IK11" s="360"/>
      <c r="IL11" s="360"/>
      <c r="IM11" s="360"/>
      <c r="IN11" s="360"/>
      <c r="IO11" s="360"/>
      <c r="IP11" s="360"/>
      <c r="IQ11" s="360"/>
      <c r="IR11" s="360"/>
      <c r="IS11" s="360"/>
      <c r="IT11" s="360"/>
      <c r="IU11" s="360"/>
      <c r="IV11" s="360"/>
      <c r="IW11" s="360"/>
      <c r="IX11" s="360"/>
      <c r="IY11" s="360"/>
      <c r="IZ11" s="360"/>
      <c r="JA11" s="360"/>
      <c r="JB11" s="360"/>
      <c r="JC11" s="360"/>
      <c r="JD11" s="360"/>
      <c r="JE11" s="360"/>
      <c r="JF11" s="360"/>
      <c r="JG11" s="360"/>
      <c r="JH11" s="360"/>
      <c r="JI11" s="360"/>
      <c r="JJ11" s="360"/>
      <c r="JK11" s="360"/>
      <c r="JL11" s="360"/>
      <c r="JM11" s="360"/>
      <c r="JN11" s="360"/>
      <c r="JO11" s="360"/>
      <c r="JP11" s="360"/>
      <c r="JQ11" s="360"/>
      <c r="JR11" s="360"/>
      <c r="JS11" s="360"/>
      <c r="JT11" s="360"/>
      <c r="JU11" s="360"/>
      <c r="JV11" s="360"/>
      <c r="JW11" s="360"/>
      <c r="JX11" s="360"/>
      <c r="JY11" s="360"/>
      <c r="JZ11" s="360"/>
      <c r="KA11" s="360"/>
      <c r="KB11" s="360"/>
      <c r="KC11" s="360"/>
      <c r="KD11" s="360"/>
      <c r="KE11" s="360"/>
      <c r="KF11" s="360"/>
      <c r="KG11" s="360"/>
      <c r="KH11" s="360"/>
      <c r="KI11" s="360"/>
      <c r="KJ11" s="360"/>
      <c r="KK11" s="360"/>
      <c r="KL11" s="360"/>
      <c r="KM11" s="360"/>
      <c r="KN11" s="360"/>
      <c r="KO11" s="360"/>
      <c r="KP11" s="360"/>
      <c r="KQ11" s="360"/>
      <c r="KR11" s="360"/>
      <c r="KS11" s="360"/>
      <c r="KT11" s="360"/>
      <c r="KU11" s="360"/>
      <c r="KV11" s="360"/>
      <c r="KW11" s="360"/>
      <c r="KX11" s="360"/>
      <c r="KY11" s="360"/>
      <c r="KZ11" s="360"/>
      <c r="LA11" s="360"/>
      <c r="LB11" s="360"/>
      <c r="LC11" s="360"/>
      <c r="LD11" s="360"/>
      <c r="LE11" s="360"/>
      <c r="LF11" s="360"/>
      <c r="LG11" s="360"/>
      <c r="LH11" s="360"/>
      <c r="LI11" s="360"/>
      <c r="LJ11" s="360"/>
      <c r="LK11" s="360"/>
      <c r="LL11" s="360"/>
      <c r="LM11" s="360"/>
      <c r="LN11" s="360"/>
      <c r="LO11" s="360"/>
      <c r="LP11" s="360"/>
      <c r="LQ11" s="360"/>
      <c r="LR11" s="360"/>
      <c r="LS11" s="360"/>
      <c r="LT11" s="360"/>
      <c r="LU11" s="360"/>
      <c r="LV11" s="360"/>
      <c r="LW11" s="360"/>
      <c r="LX11" s="360"/>
      <c r="LY11" s="360"/>
      <c r="LZ11" s="360"/>
      <c r="MA11" s="360"/>
      <c r="MB11" s="360"/>
      <c r="MC11" s="360"/>
      <c r="MD11" s="360"/>
      <c r="ME11" s="360"/>
      <c r="MF11" s="360"/>
      <c r="MG11" s="360"/>
      <c r="MH11" s="360"/>
      <c r="MI11" s="360"/>
      <c r="MJ11" s="360"/>
      <c r="MK11" s="360"/>
      <c r="ML11" s="360"/>
      <c r="MM11" s="360"/>
      <c r="MN11" s="360"/>
      <c r="MO11" s="360"/>
      <c r="MP11" s="360"/>
      <c r="MQ11" s="360"/>
      <c r="MR11" s="360"/>
      <c r="MS11" s="360"/>
      <c r="MT11" s="360"/>
      <c r="MU11" s="360"/>
      <c r="MV11" s="360"/>
      <c r="MW11" s="360"/>
      <c r="MX11" s="360"/>
      <c r="MY11" s="360"/>
      <c r="MZ11" s="360"/>
      <c r="NA11" s="360"/>
      <c r="NB11" s="360"/>
      <c r="NC11" s="360"/>
      <c r="ND11" s="360"/>
      <c r="NE11" s="360"/>
      <c r="NF11" s="360"/>
      <c r="NG11" s="360"/>
      <c r="NH11" s="360"/>
      <c r="NI11" s="360"/>
      <c r="NJ11" s="360"/>
      <c r="NK11" s="360"/>
      <c r="NL11" s="360"/>
      <c r="NM11" s="360"/>
      <c r="NN11" s="360"/>
      <c r="NO11" s="360"/>
      <c r="NP11" s="360"/>
      <c r="NQ11" s="360"/>
      <c r="NR11" s="360"/>
      <c r="NS11" s="360"/>
      <c r="NT11" s="360"/>
      <c r="NU11" s="360"/>
      <c r="NV11" s="360"/>
      <c r="NW11" s="360"/>
      <c r="NX11" s="360"/>
      <c r="NY11" s="360"/>
      <c r="NZ11" s="360"/>
      <c r="OA11" s="360"/>
      <c r="OB11" s="360"/>
      <c r="OC11" s="360"/>
      <c r="OD11" s="345" t="s">
        <v>932</v>
      </c>
      <c r="OE11" s="353">
        <v>44095</v>
      </c>
    </row>
    <row r="12" spans="1:395" s="345" customFormat="1" ht="15.75" customHeight="1">
      <c r="A12" s="356">
        <f t="shared" si="32"/>
        <v>7</v>
      </c>
      <c r="B12" s="358"/>
      <c r="C12" s="357">
        <f t="shared" si="7"/>
        <v>0</v>
      </c>
      <c r="D12" s="357">
        <f t="shared" si="7"/>
        <v>0</v>
      </c>
      <c r="E12" s="359">
        <f t="shared" si="9"/>
        <v>0</v>
      </c>
      <c r="F12" s="359">
        <f t="shared" si="10"/>
        <v>0</v>
      </c>
      <c r="G12" s="359">
        <f t="shared" si="11"/>
        <v>0</v>
      </c>
      <c r="H12" s="359">
        <f t="shared" si="12"/>
        <v>0</v>
      </c>
      <c r="I12" s="359">
        <f t="shared" si="13"/>
        <v>0</v>
      </c>
      <c r="J12" s="359">
        <f t="shared" si="14"/>
        <v>0</v>
      </c>
      <c r="K12" s="359">
        <f t="shared" si="15"/>
        <v>0</v>
      </c>
      <c r="L12" s="359">
        <f t="shared" si="16"/>
        <v>0</v>
      </c>
      <c r="M12" s="359">
        <f t="shared" si="17"/>
        <v>0</v>
      </c>
      <c r="N12" s="359">
        <f t="shared" si="18"/>
        <v>0</v>
      </c>
      <c r="O12" s="359">
        <f t="shared" si="19"/>
        <v>0</v>
      </c>
      <c r="P12" s="359">
        <f t="shared" si="20"/>
        <v>0</v>
      </c>
      <c r="Q12" s="359">
        <f t="shared" si="21"/>
        <v>0</v>
      </c>
      <c r="R12" s="359">
        <f t="shared" si="22"/>
        <v>0</v>
      </c>
      <c r="S12" s="359">
        <f t="shared" si="23"/>
        <v>0</v>
      </c>
      <c r="T12" s="359">
        <f t="shared" si="24"/>
        <v>0</v>
      </c>
      <c r="U12" s="359">
        <f t="shared" si="25"/>
        <v>0</v>
      </c>
      <c r="V12" s="359">
        <f t="shared" si="26"/>
        <v>0</v>
      </c>
      <c r="W12" s="359">
        <f t="shared" si="8"/>
        <v>0</v>
      </c>
      <c r="X12" s="359">
        <f t="shared" si="27"/>
        <v>0</v>
      </c>
      <c r="Y12" s="359">
        <f t="shared" si="28"/>
        <v>0</v>
      </c>
      <c r="Z12" s="359">
        <f t="shared" si="29"/>
        <v>0</v>
      </c>
      <c r="AA12" s="359">
        <f t="shared" si="30"/>
        <v>0</v>
      </c>
      <c r="AB12" s="359">
        <f t="shared" si="31"/>
        <v>0</v>
      </c>
      <c r="AC12" s="360"/>
      <c r="AD12" s="360"/>
      <c r="AE12" s="360"/>
      <c r="AF12" s="360"/>
      <c r="AG12" s="360"/>
      <c r="AH12" s="360"/>
      <c r="AI12" s="360"/>
      <c r="AJ12" s="360"/>
      <c r="AK12" s="360"/>
      <c r="AL12" s="360"/>
      <c r="AM12" s="360"/>
      <c r="AN12" s="360"/>
      <c r="AO12" s="360"/>
      <c r="AP12" s="360"/>
      <c r="AQ12" s="360"/>
      <c r="AR12" s="360"/>
      <c r="AS12" s="360"/>
      <c r="AT12" s="360"/>
      <c r="AU12" s="360"/>
      <c r="AV12" s="360"/>
      <c r="AW12" s="360"/>
      <c r="AX12" s="360"/>
      <c r="AY12" s="360"/>
      <c r="AZ12" s="360"/>
      <c r="BA12" s="360"/>
      <c r="BB12" s="360"/>
      <c r="BC12" s="360"/>
      <c r="BD12" s="360"/>
      <c r="BE12" s="360"/>
      <c r="BF12" s="360"/>
      <c r="BG12" s="360"/>
      <c r="BH12" s="360"/>
      <c r="BI12" s="360"/>
      <c r="BJ12" s="360"/>
      <c r="BK12" s="360"/>
      <c r="BL12" s="360"/>
      <c r="BM12" s="360"/>
      <c r="BN12" s="360"/>
      <c r="BO12" s="360"/>
      <c r="BP12" s="360"/>
      <c r="BQ12" s="360"/>
      <c r="BR12" s="360"/>
      <c r="BS12" s="360"/>
      <c r="BT12" s="360"/>
      <c r="BU12" s="360"/>
      <c r="BV12" s="360"/>
      <c r="BW12" s="360"/>
      <c r="BX12" s="360"/>
      <c r="BY12" s="360"/>
      <c r="BZ12" s="360"/>
      <c r="CA12" s="360"/>
      <c r="CB12" s="360"/>
      <c r="CC12" s="360"/>
      <c r="CD12" s="360"/>
      <c r="CE12" s="360"/>
      <c r="CF12" s="360"/>
      <c r="CG12" s="360"/>
      <c r="CH12" s="360"/>
      <c r="CI12" s="360"/>
      <c r="CJ12" s="360"/>
      <c r="CK12" s="360"/>
      <c r="CL12" s="360"/>
      <c r="CM12" s="360"/>
      <c r="CN12" s="360"/>
      <c r="CO12" s="360"/>
      <c r="CP12" s="360"/>
      <c r="CQ12" s="360"/>
      <c r="CR12" s="360"/>
      <c r="CS12" s="360"/>
      <c r="CT12" s="360"/>
      <c r="CU12" s="360"/>
      <c r="CV12" s="360"/>
      <c r="CW12" s="360"/>
      <c r="CX12" s="360"/>
      <c r="CY12" s="360"/>
      <c r="CZ12" s="360"/>
      <c r="DA12" s="360"/>
      <c r="DB12" s="360"/>
      <c r="DC12" s="360"/>
      <c r="DD12" s="360"/>
      <c r="DE12" s="360"/>
      <c r="DF12" s="360"/>
      <c r="DG12" s="360"/>
      <c r="DH12" s="360"/>
      <c r="DI12" s="360"/>
      <c r="DJ12" s="360"/>
      <c r="DK12" s="360"/>
      <c r="DL12" s="360"/>
      <c r="DM12" s="360"/>
      <c r="DN12" s="360"/>
      <c r="DO12" s="360"/>
      <c r="DP12" s="360"/>
      <c r="DQ12" s="360"/>
      <c r="DR12" s="360"/>
      <c r="DS12" s="360"/>
      <c r="DT12" s="360"/>
      <c r="DU12" s="360"/>
      <c r="DV12" s="360"/>
      <c r="DW12" s="360"/>
      <c r="DX12" s="360"/>
      <c r="DY12" s="360"/>
      <c r="DZ12" s="360"/>
      <c r="EA12" s="360"/>
      <c r="EB12" s="360"/>
      <c r="EC12" s="360"/>
      <c r="ED12" s="360"/>
      <c r="EE12" s="360"/>
      <c r="EF12" s="360"/>
      <c r="EG12" s="360"/>
      <c r="EH12" s="360"/>
      <c r="EI12" s="360"/>
      <c r="EJ12" s="360"/>
      <c r="EK12" s="360"/>
      <c r="EL12" s="360"/>
      <c r="EM12" s="360"/>
      <c r="EN12" s="360"/>
      <c r="EO12" s="360"/>
      <c r="EP12" s="360"/>
      <c r="EQ12" s="360"/>
      <c r="ER12" s="360"/>
      <c r="ES12" s="360"/>
      <c r="ET12" s="360"/>
      <c r="EU12" s="360"/>
      <c r="EV12" s="360"/>
      <c r="EW12" s="360"/>
      <c r="EX12" s="360"/>
      <c r="EY12" s="360"/>
      <c r="EZ12" s="360"/>
      <c r="FA12" s="360"/>
      <c r="FB12" s="360"/>
      <c r="FC12" s="360"/>
      <c r="FD12" s="360"/>
      <c r="FE12" s="360"/>
      <c r="FF12" s="360"/>
      <c r="FG12" s="360"/>
      <c r="FH12" s="360"/>
      <c r="FI12" s="360"/>
      <c r="FJ12" s="360"/>
      <c r="FK12" s="360"/>
      <c r="FL12" s="360"/>
      <c r="FM12" s="360"/>
      <c r="FN12" s="360"/>
      <c r="FO12" s="360"/>
      <c r="FP12" s="360"/>
      <c r="FQ12" s="360"/>
      <c r="FR12" s="360"/>
      <c r="FS12" s="360"/>
      <c r="FT12" s="360"/>
      <c r="FU12" s="360"/>
      <c r="FV12" s="360"/>
      <c r="FW12" s="360"/>
      <c r="FX12" s="360"/>
      <c r="FY12" s="360"/>
      <c r="FZ12" s="360"/>
      <c r="GA12" s="360"/>
      <c r="GB12" s="360"/>
      <c r="GC12" s="360"/>
      <c r="GD12" s="360"/>
      <c r="GE12" s="360"/>
      <c r="GF12" s="360"/>
      <c r="GG12" s="360"/>
      <c r="GH12" s="360"/>
      <c r="GI12" s="360"/>
      <c r="GJ12" s="360"/>
      <c r="GK12" s="360"/>
      <c r="GL12" s="360"/>
      <c r="GM12" s="360"/>
      <c r="GN12" s="360"/>
      <c r="GO12" s="360"/>
      <c r="GP12" s="360"/>
      <c r="GQ12" s="360"/>
      <c r="GR12" s="360"/>
      <c r="GS12" s="360"/>
      <c r="GT12" s="360"/>
      <c r="GU12" s="360"/>
      <c r="GV12" s="360"/>
      <c r="GW12" s="360"/>
      <c r="GX12" s="360"/>
      <c r="GY12" s="360"/>
      <c r="GZ12" s="360"/>
      <c r="HA12" s="360"/>
      <c r="HB12" s="360"/>
      <c r="HC12" s="360"/>
      <c r="HD12" s="360"/>
      <c r="HE12" s="360"/>
      <c r="HF12" s="360"/>
      <c r="HG12" s="360"/>
      <c r="HH12" s="360"/>
      <c r="HI12" s="360"/>
      <c r="HJ12" s="360"/>
      <c r="HK12" s="360"/>
      <c r="HL12" s="360"/>
      <c r="HM12" s="360"/>
      <c r="HN12" s="360"/>
      <c r="HO12" s="360"/>
      <c r="HP12" s="360"/>
      <c r="HQ12" s="360"/>
      <c r="HR12" s="360"/>
      <c r="HS12" s="360"/>
      <c r="HT12" s="360"/>
      <c r="HU12" s="360"/>
      <c r="HV12" s="360"/>
      <c r="HW12" s="360"/>
      <c r="HX12" s="360"/>
      <c r="HY12" s="360"/>
      <c r="HZ12" s="360"/>
      <c r="IA12" s="360"/>
      <c r="IB12" s="360"/>
      <c r="IC12" s="360"/>
      <c r="ID12" s="360"/>
      <c r="IE12" s="360"/>
      <c r="IF12" s="360"/>
      <c r="IG12" s="360"/>
      <c r="IH12" s="360"/>
      <c r="II12" s="360"/>
      <c r="IJ12" s="360"/>
      <c r="IK12" s="360"/>
      <c r="IL12" s="360"/>
      <c r="IM12" s="360"/>
      <c r="IN12" s="360"/>
      <c r="IO12" s="360"/>
      <c r="IP12" s="360"/>
      <c r="IQ12" s="360"/>
      <c r="IR12" s="360"/>
      <c r="IS12" s="360"/>
      <c r="IT12" s="360"/>
      <c r="IU12" s="360"/>
      <c r="IV12" s="360"/>
      <c r="IW12" s="360"/>
      <c r="IX12" s="360"/>
      <c r="IY12" s="360"/>
      <c r="IZ12" s="360"/>
      <c r="JA12" s="360"/>
      <c r="JB12" s="360"/>
      <c r="JC12" s="360"/>
      <c r="JD12" s="360"/>
      <c r="JE12" s="360"/>
      <c r="JF12" s="360"/>
      <c r="JG12" s="360"/>
      <c r="JH12" s="360"/>
      <c r="JI12" s="360"/>
      <c r="JJ12" s="360"/>
      <c r="JK12" s="360"/>
      <c r="JL12" s="360"/>
      <c r="JM12" s="360"/>
      <c r="JN12" s="360"/>
      <c r="JO12" s="360"/>
      <c r="JP12" s="360"/>
      <c r="JQ12" s="360"/>
      <c r="JR12" s="360"/>
      <c r="JS12" s="360"/>
      <c r="JT12" s="360"/>
      <c r="JU12" s="360"/>
      <c r="JV12" s="360"/>
      <c r="JW12" s="360"/>
      <c r="JX12" s="360"/>
      <c r="JY12" s="360"/>
      <c r="JZ12" s="360"/>
      <c r="KA12" s="360"/>
      <c r="KB12" s="360"/>
      <c r="KC12" s="360"/>
      <c r="KD12" s="360"/>
      <c r="KE12" s="360"/>
      <c r="KF12" s="360"/>
      <c r="KG12" s="360"/>
      <c r="KH12" s="360"/>
      <c r="KI12" s="360"/>
      <c r="KJ12" s="360"/>
      <c r="KK12" s="360"/>
      <c r="KL12" s="360"/>
      <c r="KM12" s="360"/>
      <c r="KN12" s="360"/>
      <c r="KO12" s="360"/>
      <c r="KP12" s="360"/>
      <c r="KQ12" s="360"/>
      <c r="KR12" s="360"/>
      <c r="KS12" s="360"/>
      <c r="KT12" s="360"/>
      <c r="KU12" s="360"/>
      <c r="KV12" s="360"/>
      <c r="KW12" s="360"/>
      <c r="KX12" s="360"/>
      <c r="KY12" s="360"/>
      <c r="KZ12" s="360"/>
      <c r="LA12" s="360"/>
      <c r="LB12" s="360"/>
      <c r="LC12" s="360"/>
      <c r="LD12" s="360"/>
      <c r="LE12" s="360"/>
      <c r="LF12" s="360"/>
      <c r="LG12" s="360"/>
      <c r="LH12" s="360"/>
      <c r="LI12" s="360"/>
      <c r="LJ12" s="360"/>
      <c r="LK12" s="360"/>
      <c r="LL12" s="360"/>
      <c r="LM12" s="360"/>
      <c r="LN12" s="360"/>
      <c r="LO12" s="360"/>
      <c r="LP12" s="360"/>
      <c r="LQ12" s="360"/>
      <c r="LR12" s="360"/>
      <c r="LS12" s="360"/>
      <c r="LT12" s="360"/>
      <c r="LU12" s="360"/>
      <c r="LV12" s="360"/>
      <c r="LW12" s="360"/>
      <c r="LX12" s="360"/>
      <c r="LY12" s="360"/>
      <c r="LZ12" s="360"/>
      <c r="MA12" s="360"/>
      <c r="MB12" s="360"/>
      <c r="MC12" s="360"/>
      <c r="MD12" s="360"/>
      <c r="ME12" s="360"/>
      <c r="MF12" s="360"/>
      <c r="MG12" s="360"/>
      <c r="MH12" s="360"/>
      <c r="MI12" s="360"/>
      <c r="MJ12" s="360"/>
      <c r="MK12" s="360"/>
      <c r="ML12" s="360"/>
      <c r="MM12" s="360"/>
      <c r="MN12" s="360"/>
      <c r="MO12" s="360"/>
      <c r="MP12" s="360"/>
      <c r="MQ12" s="360"/>
      <c r="MR12" s="360"/>
      <c r="MS12" s="360"/>
      <c r="MT12" s="360"/>
      <c r="MU12" s="360"/>
      <c r="MV12" s="360"/>
      <c r="MW12" s="360"/>
      <c r="MX12" s="360"/>
      <c r="MY12" s="360"/>
      <c r="MZ12" s="360"/>
      <c r="NA12" s="360"/>
      <c r="NB12" s="360"/>
      <c r="NC12" s="360"/>
      <c r="ND12" s="360"/>
      <c r="NE12" s="360"/>
      <c r="NF12" s="360"/>
      <c r="NG12" s="360"/>
      <c r="NH12" s="360"/>
      <c r="NI12" s="360"/>
      <c r="NJ12" s="360"/>
      <c r="NK12" s="360"/>
      <c r="NL12" s="360"/>
      <c r="NM12" s="360"/>
      <c r="NN12" s="360"/>
      <c r="NO12" s="360"/>
      <c r="NP12" s="360"/>
      <c r="NQ12" s="360"/>
      <c r="NR12" s="360"/>
      <c r="NS12" s="360"/>
      <c r="NT12" s="360"/>
      <c r="NU12" s="360"/>
      <c r="NV12" s="360"/>
      <c r="NW12" s="360"/>
      <c r="NX12" s="360"/>
      <c r="NY12" s="360"/>
      <c r="NZ12" s="360"/>
      <c r="OA12" s="360"/>
      <c r="OB12" s="360"/>
      <c r="OC12" s="360"/>
      <c r="OD12" s="345" t="s">
        <v>932</v>
      </c>
      <c r="OE12" s="353">
        <v>44096</v>
      </c>
    </row>
    <row r="13" spans="1:395" s="345" customFormat="1" ht="15.75" customHeight="1">
      <c r="A13" s="356">
        <f t="shared" si="32"/>
        <v>8</v>
      </c>
      <c r="B13" s="358"/>
      <c r="C13" s="357">
        <f t="shared" si="7"/>
        <v>0</v>
      </c>
      <c r="D13" s="357">
        <f t="shared" si="7"/>
        <v>0</v>
      </c>
      <c r="E13" s="359">
        <f t="shared" si="9"/>
        <v>0</v>
      </c>
      <c r="F13" s="359">
        <f t="shared" si="10"/>
        <v>0</v>
      </c>
      <c r="G13" s="359">
        <f t="shared" si="11"/>
        <v>0</v>
      </c>
      <c r="H13" s="359">
        <f t="shared" si="12"/>
        <v>0</v>
      </c>
      <c r="I13" s="359">
        <f t="shared" si="13"/>
        <v>0</v>
      </c>
      <c r="J13" s="359">
        <f t="shared" si="14"/>
        <v>0</v>
      </c>
      <c r="K13" s="359">
        <f t="shared" si="15"/>
        <v>0</v>
      </c>
      <c r="L13" s="359">
        <f t="shared" si="16"/>
        <v>0</v>
      </c>
      <c r="M13" s="359">
        <f t="shared" si="17"/>
        <v>0</v>
      </c>
      <c r="N13" s="359">
        <f t="shared" si="18"/>
        <v>0</v>
      </c>
      <c r="O13" s="359">
        <f t="shared" si="19"/>
        <v>0</v>
      </c>
      <c r="P13" s="359">
        <f t="shared" si="20"/>
        <v>0</v>
      </c>
      <c r="Q13" s="359">
        <f t="shared" si="21"/>
        <v>0</v>
      </c>
      <c r="R13" s="359">
        <f t="shared" si="22"/>
        <v>0</v>
      </c>
      <c r="S13" s="359">
        <f t="shared" si="23"/>
        <v>0</v>
      </c>
      <c r="T13" s="359">
        <f t="shared" si="24"/>
        <v>0</v>
      </c>
      <c r="U13" s="359">
        <f t="shared" si="25"/>
        <v>0</v>
      </c>
      <c r="V13" s="359">
        <f t="shared" si="26"/>
        <v>0</v>
      </c>
      <c r="W13" s="359">
        <f t="shared" si="8"/>
        <v>0</v>
      </c>
      <c r="X13" s="359">
        <f t="shared" si="27"/>
        <v>0</v>
      </c>
      <c r="Y13" s="359">
        <f t="shared" si="28"/>
        <v>0</v>
      </c>
      <c r="Z13" s="359">
        <f t="shared" si="29"/>
        <v>0</v>
      </c>
      <c r="AA13" s="359">
        <f t="shared" si="30"/>
        <v>0</v>
      </c>
      <c r="AB13" s="359">
        <f t="shared" si="31"/>
        <v>0</v>
      </c>
      <c r="AC13" s="360"/>
      <c r="AD13" s="360"/>
      <c r="AE13" s="360"/>
      <c r="AF13" s="360"/>
      <c r="AG13" s="360"/>
      <c r="AH13" s="360"/>
      <c r="AI13" s="360"/>
      <c r="AJ13" s="360"/>
      <c r="AK13" s="360"/>
      <c r="AL13" s="360"/>
      <c r="AM13" s="360"/>
      <c r="AN13" s="360"/>
      <c r="AO13" s="360"/>
      <c r="AP13" s="360"/>
      <c r="AQ13" s="360"/>
      <c r="AR13" s="360"/>
      <c r="AS13" s="360"/>
      <c r="AT13" s="360"/>
      <c r="AU13" s="360"/>
      <c r="AV13" s="360"/>
      <c r="AW13" s="360"/>
      <c r="AX13" s="360"/>
      <c r="AY13" s="360"/>
      <c r="AZ13" s="360"/>
      <c r="BA13" s="360"/>
      <c r="BB13" s="360"/>
      <c r="BC13" s="360"/>
      <c r="BD13" s="360"/>
      <c r="BE13" s="360"/>
      <c r="BF13" s="360"/>
      <c r="BG13" s="360"/>
      <c r="BH13" s="360"/>
      <c r="BI13" s="360"/>
      <c r="BJ13" s="360"/>
      <c r="BK13" s="360"/>
      <c r="BL13" s="360"/>
      <c r="BM13" s="360"/>
      <c r="BN13" s="360"/>
      <c r="BO13" s="360"/>
      <c r="BP13" s="360"/>
      <c r="BQ13" s="360"/>
      <c r="BR13" s="360"/>
      <c r="BS13" s="360"/>
      <c r="BT13" s="360"/>
      <c r="BU13" s="360"/>
      <c r="BV13" s="360"/>
      <c r="BW13" s="360"/>
      <c r="BX13" s="360"/>
      <c r="BY13" s="360"/>
      <c r="BZ13" s="360"/>
      <c r="CA13" s="360"/>
      <c r="CB13" s="360"/>
      <c r="CC13" s="360"/>
      <c r="CD13" s="360"/>
      <c r="CE13" s="360"/>
      <c r="CF13" s="360"/>
      <c r="CG13" s="360"/>
      <c r="CH13" s="360"/>
      <c r="CI13" s="360"/>
      <c r="CJ13" s="360"/>
      <c r="CK13" s="360"/>
      <c r="CL13" s="360"/>
      <c r="CM13" s="360"/>
      <c r="CN13" s="360"/>
      <c r="CO13" s="360"/>
      <c r="CP13" s="360"/>
      <c r="CQ13" s="360"/>
      <c r="CR13" s="360"/>
      <c r="CS13" s="360"/>
      <c r="CT13" s="360"/>
      <c r="CU13" s="360"/>
      <c r="CV13" s="360"/>
      <c r="CW13" s="360"/>
      <c r="CX13" s="360"/>
      <c r="CY13" s="360"/>
      <c r="CZ13" s="360"/>
      <c r="DA13" s="360"/>
      <c r="DB13" s="360"/>
      <c r="DC13" s="360"/>
      <c r="DD13" s="360"/>
      <c r="DE13" s="360"/>
      <c r="DF13" s="360"/>
      <c r="DG13" s="360"/>
      <c r="DH13" s="360"/>
      <c r="DI13" s="360"/>
      <c r="DJ13" s="360"/>
      <c r="DK13" s="360"/>
      <c r="DL13" s="360"/>
      <c r="DM13" s="360"/>
      <c r="DN13" s="360"/>
      <c r="DO13" s="360"/>
      <c r="DP13" s="360"/>
      <c r="DQ13" s="360"/>
      <c r="DR13" s="360"/>
      <c r="DS13" s="360"/>
      <c r="DT13" s="360"/>
      <c r="DU13" s="360"/>
      <c r="DV13" s="360"/>
      <c r="DW13" s="360"/>
      <c r="DX13" s="360"/>
      <c r="DY13" s="360"/>
      <c r="DZ13" s="360"/>
      <c r="EA13" s="360"/>
      <c r="EB13" s="360"/>
      <c r="EC13" s="360"/>
      <c r="ED13" s="360"/>
      <c r="EE13" s="360"/>
      <c r="EF13" s="360"/>
      <c r="EG13" s="360"/>
      <c r="EH13" s="360"/>
      <c r="EI13" s="360"/>
      <c r="EJ13" s="360"/>
      <c r="EK13" s="360"/>
      <c r="EL13" s="360"/>
      <c r="EM13" s="360"/>
      <c r="EN13" s="360"/>
      <c r="EO13" s="360"/>
      <c r="EP13" s="360"/>
      <c r="EQ13" s="360"/>
      <c r="ER13" s="360"/>
      <c r="ES13" s="360"/>
      <c r="ET13" s="360"/>
      <c r="EU13" s="360"/>
      <c r="EV13" s="360"/>
      <c r="EW13" s="360"/>
      <c r="EX13" s="360"/>
      <c r="EY13" s="360"/>
      <c r="EZ13" s="360"/>
      <c r="FA13" s="360"/>
      <c r="FB13" s="360"/>
      <c r="FC13" s="360"/>
      <c r="FD13" s="360"/>
      <c r="FE13" s="360"/>
      <c r="FF13" s="360"/>
      <c r="FG13" s="360"/>
      <c r="FH13" s="360"/>
      <c r="FI13" s="360"/>
      <c r="FJ13" s="360"/>
      <c r="FK13" s="360"/>
      <c r="FL13" s="360"/>
      <c r="FM13" s="360"/>
      <c r="FN13" s="360"/>
      <c r="FO13" s="360"/>
      <c r="FP13" s="360"/>
      <c r="FQ13" s="360"/>
      <c r="FR13" s="360"/>
      <c r="FS13" s="360"/>
      <c r="FT13" s="360"/>
      <c r="FU13" s="360"/>
      <c r="FV13" s="360"/>
      <c r="FW13" s="360"/>
      <c r="FX13" s="360"/>
      <c r="FY13" s="360"/>
      <c r="FZ13" s="360"/>
      <c r="GA13" s="360"/>
      <c r="GB13" s="360"/>
      <c r="GC13" s="360"/>
      <c r="GD13" s="360"/>
      <c r="GE13" s="360"/>
      <c r="GF13" s="360"/>
      <c r="GG13" s="360"/>
      <c r="GH13" s="360"/>
      <c r="GI13" s="360"/>
      <c r="GJ13" s="360"/>
      <c r="GK13" s="360"/>
      <c r="GL13" s="360"/>
      <c r="GM13" s="360"/>
      <c r="GN13" s="360"/>
      <c r="GO13" s="360"/>
      <c r="GP13" s="360"/>
      <c r="GQ13" s="360"/>
      <c r="GR13" s="360"/>
      <c r="GS13" s="360"/>
      <c r="GT13" s="360"/>
      <c r="GU13" s="360"/>
      <c r="GV13" s="360"/>
      <c r="GW13" s="360"/>
      <c r="GX13" s="360"/>
      <c r="GY13" s="360"/>
      <c r="GZ13" s="360"/>
      <c r="HA13" s="360"/>
      <c r="HB13" s="360"/>
      <c r="HC13" s="360"/>
      <c r="HD13" s="360"/>
      <c r="HE13" s="360"/>
      <c r="HF13" s="360"/>
      <c r="HG13" s="360"/>
      <c r="HH13" s="360"/>
      <c r="HI13" s="360"/>
      <c r="HJ13" s="360"/>
      <c r="HK13" s="360"/>
      <c r="HL13" s="360"/>
      <c r="HM13" s="360"/>
      <c r="HN13" s="360"/>
      <c r="HO13" s="360"/>
      <c r="HP13" s="360"/>
      <c r="HQ13" s="360"/>
      <c r="HR13" s="360"/>
      <c r="HS13" s="360"/>
      <c r="HT13" s="360"/>
      <c r="HU13" s="360"/>
      <c r="HV13" s="360"/>
      <c r="HW13" s="360"/>
      <c r="HX13" s="360"/>
      <c r="HY13" s="360"/>
      <c r="HZ13" s="360"/>
      <c r="IA13" s="360"/>
      <c r="IB13" s="360"/>
      <c r="IC13" s="360"/>
      <c r="ID13" s="360"/>
      <c r="IE13" s="360"/>
      <c r="IF13" s="360"/>
      <c r="IG13" s="360"/>
      <c r="IH13" s="360"/>
      <c r="II13" s="360"/>
      <c r="IJ13" s="360"/>
      <c r="IK13" s="360"/>
      <c r="IL13" s="360"/>
      <c r="IM13" s="360"/>
      <c r="IN13" s="360"/>
      <c r="IO13" s="360"/>
      <c r="IP13" s="360"/>
      <c r="IQ13" s="360"/>
      <c r="IR13" s="360"/>
      <c r="IS13" s="360"/>
      <c r="IT13" s="360"/>
      <c r="IU13" s="360"/>
      <c r="IV13" s="360"/>
      <c r="IW13" s="360"/>
      <c r="IX13" s="360"/>
      <c r="IY13" s="360"/>
      <c r="IZ13" s="360"/>
      <c r="JA13" s="360"/>
      <c r="JB13" s="360"/>
      <c r="JC13" s="360"/>
      <c r="JD13" s="360"/>
      <c r="JE13" s="360"/>
      <c r="JF13" s="360"/>
      <c r="JG13" s="360"/>
      <c r="JH13" s="360"/>
      <c r="JI13" s="360"/>
      <c r="JJ13" s="360"/>
      <c r="JK13" s="360"/>
      <c r="JL13" s="360"/>
      <c r="JM13" s="360"/>
      <c r="JN13" s="360"/>
      <c r="JO13" s="360"/>
      <c r="JP13" s="360"/>
      <c r="JQ13" s="360"/>
      <c r="JR13" s="360"/>
      <c r="JS13" s="360"/>
      <c r="JT13" s="360"/>
      <c r="JU13" s="360"/>
      <c r="JV13" s="360"/>
      <c r="JW13" s="360"/>
      <c r="JX13" s="360"/>
      <c r="JY13" s="360"/>
      <c r="JZ13" s="360"/>
      <c r="KA13" s="360"/>
      <c r="KB13" s="360"/>
      <c r="KC13" s="360"/>
      <c r="KD13" s="360"/>
      <c r="KE13" s="360"/>
      <c r="KF13" s="360"/>
      <c r="KG13" s="360"/>
      <c r="KH13" s="360"/>
      <c r="KI13" s="360"/>
      <c r="KJ13" s="360"/>
      <c r="KK13" s="360"/>
      <c r="KL13" s="360"/>
      <c r="KM13" s="360"/>
      <c r="KN13" s="360"/>
      <c r="KO13" s="360"/>
      <c r="KP13" s="360"/>
      <c r="KQ13" s="360"/>
      <c r="KR13" s="360"/>
      <c r="KS13" s="360"/>
      <c r="KT13" s="360"/>
      <c r="KU13" s="360"/>
      <c r="KV13" s="360"/>
      <c r="KW13" s="360"/>
      <c r="KX13" s="360"/>
      <c r="KY13" s="360"/>
      <c r="KZ13" s="360"/>
      <c r="LA13" s="360"/>
      <c r="LB13" s="360"/>
      <c r="LC13" s="360"/>
      <c r="LD13" s="360"/>
      <c r="LE13" s="360"/>
      <c r="LF13" s="360"/>
      <c r="LG13" s="360"/>
      <c r="LH13" s="360"/>
      <c r="LI13" s="360"/>
      <c r="LJ13" s="360"/>
      <c r="LK13" s="360"/>
      <c r="LL13" s="360"/>
      <c r="LM13" s="360"/>
      <c r="LN13" s="360"/>
      <c r="LO13" s="360"/>
      <c r="LP13" s="360"/>
      <c r="LQ13" s="360"/>
      <c r="LR13" s="360"/>
      <c r="LS13" s="360"/>
      <c r="LT13" s="360"/>
      <c r="LU13" s="360"/>
      <c r="LV13" s="360"/>
      <c r="LW13" s="360"/>
      <c r="LX13" s="360"/>
      <c r="LY13" s="360"/>
      <c r="LZ13" s="360"/>
      <c r="MA13" s="360"/>
      <c r="MB13" s="360"/>
      <c r="MC13" s="360"/>
      <c r="MD13" s="360"/>
      <c r="ME13" s="360"/>
      <c r="MF13" s="360"/>
      <c r="MG13" s="360"/>
      <c r="MH13" s="360"/>
      <c r="MI13" s="360"/>
      <c r="MJ13" s="360"/>
      <c r="MK13" s="360"/>
      <c r="ML13" s="360"/>
      <c r="MM13" s="360"/>
      <c r="MN13" s="360"/>
      <c r="MO13" s="360"/>
      <c r="MP13" s="360"/>
      <c r="MQ13" s="360"/>
      <c r="MR13" s="360"/>
      <c r="MS13" s="360"/>
      <c r="MT13" s="360"/>
      <c r="MU13" s="360"/>
      <c r="MV13" s="360"/>
      <c r="MW13" s="360"/>
      <c r="MX13" s="360"/>
      <c r="MY13" s="360"/>
      <c r="MZ13" s="360"/>
      <c r="NA13" s="360"/>
      <c r="NB13" s="360"/>
      <c r="NC13" s="360"/>
      <c r="ND13" s="360"/>
      <c r="NE13" s="360"/>
      <c r="NF13" s="360"/>
      <c r="NG13" s="360"/>
      <c r="NH13" s="360"/>
      <c r="NI13" s="360"/>
      <c r="NJ13" s="360"/>
      <c r="NK13" s="360"/>
      <c r="NL13" s="360"/>
      <c r="NM13" s="360"/>
      <c r="NN13" s="360"/>
      <c r="NO13" s="360"/>
      <c r="NP13" s="360"/>
      <c r="NQ13" s="360"/>
      <c r="NR13" s="360"/>
      <c r="NS13" s="360"/>
      <c r="NT13" s="360"/>
      <c r="NU13" s="360"/>
      <c r="NV13" s="360"/>
      <c r="NW13" s="360"/>
      <c r="NX13" s="360"/>
      <c r="NY13" s="360"/>
      <c r="NZ13" s="360"/>
      <c r="OA13" s="360"/>
      <c r="OB13" s="360"/>
      <c r="OC13" s="360"/>
      <c r="OD13" s="345" t="s">
        <v>932</v>
      </c>
      <c r="OE13" s="353">
        <v>44138</v>
      </c>
    </row>
    <row r="14" spans="1:395" s="345" customFormat="1" ht="15.75" customHeight="1">
      <c r="A14" s="356">
        <f t="shared" si="32"/>
        <v>9</v>
      </c>
      <c r="B14" s="358"/>
      <c r="C14" s="357">
        <f t="shared" si="7"/>
        <v>0</v>
      </c>
      <c r="D14" s="357">
        <f t="shared" si="7"/>
        <v>0</v>
      </c>
      <c r="E14" s="359">
        <f t="shared" si="9"/>
        <v>0</v>
      </c>
      <c r="F14" s="359">
        <f t="shared" si="10"/>
        <v>0</v>
      </c>
      <c r="G14" s="359">
        <f t="shared" si="11"/>
        <v>0</v>
      </c>
      <c r="H14" s="359">
        <f t="shared" si="12"/>
        <v>0</v>
      </c>
      <c r="I14" s="359">
        <f t="shared" si="13"/>
        <v>0</v>
      </c>
      <c r="J14" s="359">
        <f t="shared" si="14"/>
        <v>0</v>
      </c>
      <c r="K14" s="359">
        <f t="shared" si="15"/>
        <v>0</v>
      </c>
      <c r="L14" s="359">
        <f t="shared" si="16"/>
        <v>0</v>
      </c>
      <c r="M14" s="359">
        <f t="shared" si="17"/>
        <v>0</v>
      </c>
      <c r="N14" s="359">
        <f t="shared" si="18"/>
        <v>0</v>
      </c>
      <c r="O14" s="359">
        <f t="shared" si="19"/>
        <v>0</v>
      </c>
      <c r="P14" s="359">
        <f t="shared" si="20"/>
        <v>0</v>
      </c>
      <c r="Q14" s="359">
        <f t="shared" si="21"/>
        <v>0</v>
      </c>
      <c r="R14" s="359">
        <f t="shared" si="22"/>
        <v>0</v>
      </c>
      <c r="S14" s="359">
        <f t="shared" si="23"/>
        <v>0</v>
      </c>
      <c r="T14" s="359">
        <f t="shared" si="24"/>
        <v>0</v>
      </c>
      <c r="U14" s="359">
        <f t="shared" si="25"/>
        <v>0</v>
      </c>
      <c r="V14" s="359">
        <f t="shared" si="26"/>
        <v>0</v>
      </c>
      <c r="W14" s="359">
        <f t="shared" si="8"/>
        <v>0</v>
      </c>
      <c r="X14" s="359">
        <f t="shared" si="27"/>
        <v>0</v>
      </c>
      <c r="Y14" s="359">
        <f t="shared" si="28"/>
        <v>0</v>
      </c>
      <c r="Z14" s="359">
        <f t="shared" si="29"/>
        <v>0</v>
      </c>
      <c r="AA14" s="359">
        <f t="shared" si="30"/>
        <v>0</v>
      </c>
      <c r="AB14" s="359">
        <f t="shared" si="31"/>
        <v>0</v>
      </c>
      <c r="AC14" s="360"/>
      <c r="AD14" s="360"/>
      <c r="AE14" s="360"/>
      <c r="AF14" s="360"/>
      <c r="AG14" s="360"/>
      <c r="AH14" s="360"/>
      <c r="AI14" s="360"/>
      <c r="AJ14" s="360"/>
      <c r="AK14" s="360"/>
      <c r="AL14" s="360"/>
      <c r="AM14" s="360"/>
      <c r="AN14" s="360"/>
      <c r="AO14" s="360"/>
      <c r="AP14" s="360"/>
      <c r="AQ14" s="360"/>
      <c r="AR14" s="360"/>
      <c r="AS14" s="360"/>
      <c r="AT14" s="360"/>
      <c r="AU14" s="360"/>
      <c r="AV14" s="360"/>
      <c r="AW14" s="360"/>
      <c r="AX14" s="360"/>
      <c r="AY14" s="360"/>
      <c r="AZ14" s="360"/>
      <c r="BA14" s="360"/>
      <c r="BB14" s="360"/>
      <c r="BC14" s="360"/>
      <c r="BD14" s="360"/>
      <c r="BE14" s="360"/>
      <c r="BF14" s="360"/>
      <c r="BG14" s="360"/>
      <c r="BH14" s="360"/>
      <c r="BI14" s="360"/>
      <c r="BJ14" s="360"/>
      <c r="BK14" s="360"/>
      <c r="BL14" s="360"/>
      <c r="BM14" s="360"/>
      <c r="BN14" s="360"/>
      <c r="BO14" s="360"/>
      <c r="BP14" s="360"/>
      <c r="BQ14" s="360"/>
      <c r="BR14" s="360"/>
      <c r="BS14" s="360"/>
      <c r="BT14" s="360"/>
      <c r="BU14" s="360"/>
      <c r="BV14" s="360"/>
      <c r="BW14" s="360"/>
      <c r="BX14" s="360"/>
      <c r="BY14" s="360"/>
      <c r="BZ14" s="360"/>
      <c r="CA14" s="360"/>
      <c r="CB14" s="360"/>
      <c r="CC14" s="360"/>
      <c r="CD14" s="360"/>
      <c r="CE14" s="360"/>
      <c r="CF14" s="360"/>
      <c r="CG14" s="360"/>
      <c r="CH14" s="360"/>
      <c r="CI14" s="360"/>
      <c r="CJ14" s="360"/>
      <c r="CK14" s="360"/>
      <c r="CL14" s="360"/>
      <c r="CM14" s="360"/>
      <c r="CN14" s="360"/>
      <c r="CO14" s="360"/>
      <c r="CP14" s="360"/>
      <c r="CQ14" s="360"/>
      <c r="CR14" s="360"/>
      <c r="CS14" s="360"/>
      <c r="CT14" s="360"/>
      <c r="CU14" s="360"/>
      <c r="CV14" s="360"/>
      <c r="CW14" s="360"/>
      <c r="CX14" s="360"/>
      <c r="CY14" s="360"/>
      <c r="CZ14" s="360"/>
      <c r="DA14" s="360"/>
      <c r="DB14" s="360"/>
      <c r="DC14" s="360"/>
      <c r="DD14" s="360"/>
      <c r="DE14" s="360"/>
      <c r="DF14" s="360"/>
      <c r="DG14" s="360"/>
      <c r="DH14" s="360"/>
      <c r="DI14" s="360"/>
      <c r="DJ14" s="360"/>
      <c r="DK14" s="360"/>
      <c r="DL14" s="360"/>
      <c r="DM14" s="360"/>
      <c r="DN14" s="360"/>
      <c r="DO14" s="360"/>
      <c r="DP14" s="360"/>
      <c r="DQ14" s="360"/>
      <c r="DR14" s="360"/>
      <c r="DS14" s="360"/>
      <c r="DT14" s="360"/>
      <c r="DU14" s="360"/>
      <c r="DV14" s="360"/>
      <c r="DW14" s="360"/>
      <c r="DX14" s="360"/>
      <c r="DY14" s="360"/>
      <c r="DZ14" s="360"/>
      <c r="EA14" s="360"/>
      <c r="EB14" s="360"/>
      <c r="EC14" s="360"/>
      <c r="ED14" s="360"/>
      <c r="EE14" s="360"/>
      <c r="EF14" s="360"/>
      <c r="EG14" s="360"/>
      <c r="EH14" s="360"/>
      <c r="EI14" s="360"/>
      <c r="EJ14" s="360"/>
      <c r="EK14" s="360"/>
      <c r="EL14" s="360"/>
      <c r="EM14" s="360"/>
      <c r="EN14" s="360"/>
      <c r="EO14" s="360"/>
      <c r="EP14" s="360"/>
      <c r="EQ14" s="360"/>
      <c r="ER14" s="360"/>
      <c r="ES14" s="360"/>
      <c r="ET14" s="360"/>
      <c r="EU14" s="360"/>
      <c r="EV14" s="360"/>
      <c r="EW14" s="360"/>
      <c r="EX14" s="360"/>
      <c r="EY14" s="360"/>
      <c r="EZ14" s="360"/>
      <c r="FA14" s="360"/>
      <c r="FB14" s="360"/>
      <c r="FC14" s="360"/>
      <c r="FD14" s="360"/>
      <c r="FE14" s="360"/>
      <c r="FF14" s="360"/>
      <c r="FG14" s="360"/>
      <c r="FH14" s="360"/>
      <c r="FI14" s="360"/>
      <c r="FJ14" s="360"/>
      <c r="FK14" s="360"/>
      <c r="FL14" s="360"/>
      <c r="FM14" s="360"/>
      <c r="FN14" s="360"/>
      <c r="FO14" s="360"/>
      <c r="FP14" s="360"/>
      <c r="FQ14" s="360"/>
      <c r="FR14" s="360"/>
      <c r="FS14" s="360"/>
      <c r="FT14" s="360"/>
      <c r="FU14" s="360"/>
      <c r="FV14" s="360"/>
      <c r="FW14" s="360"/>
      <c r="FX14" s="360"/>
      <c r="FY14" s="360"/>
      <c r="FZ14" s="360"/>
      <c r="GA14" s="360"/>
      <c r="GB14" s="360"/>
      <c r="GC14" s="360"/>
      <c r="GD14" s="360"/>
      <c r="GE14" s="360"/>
      <c r="GF14" s="360"/>
      <c r="GG14" s="360"/>
      <c r="GH14" s="360"/>
      <c r="GI14" s="360"/>
      <c r="GJ14" s="360"/>
      <c r="GK14" s="360"/>
      <c r="GL14" s="360"/>
      <c r="GM14" s="360"/>
      <c r="GN14" s="360"/>
      <c r="GO14" s="360"/>
      <c r="GP14" s="360"/>
      <c r="GQ14" s="360"/>
      <c r="GR14" s="360"/>
      <c r="GS14" s="360"/>
      <c r="GT14" s="360"/>
      <c r="GU14" s="360"/>
      <c r="GV14" s="360"/>
      <c r="GW14" s="360"/>
      <c r="GX14" s="360"/>
      <c r="GY14" s="360"/>
      <c r="GZ14" s="360"/>
      <c r="HA14" s="360"/>
      <c r="HB14" s="360"/>
      <c r="HC14" s="360"/>
      <c r="HD14" s="360"/>
      <c r="HE14" s="360"/>
      <c r="HF14" s="360"/>
      <c r="HG14" s="360"/>
      <c r="HH14" s="360"/>
      <c r="HI14" s="360"/>
      <c r="HJ14" s="360"/>
      <c r="HK14" s="360"/>
      <c r="HL14" s="360"/>
      <c r="HM14" s="360"/>
      <c r="HN14" s="360"/>
      <c r="HO14" s="360"/>
      <c r="HP14" s="360"/>
      <c r="HQ14" s="360"/>
      <c r="HR14" s="360"/>
      <c r="HS14" s="360"/>
      <c r="HT14" s="360"/>
      <c r="HU14" s="360"/>
      <c r="HV14" s="360"/>
      <c r="HW14" s="360"/>
      <c r="HX14" s="360"/>
      <c r="HY14" s="360"/>
      <c r="HZ14" s="360"/>
      <c r="IA14" s="360"/>
      <c r="IB14" s="360"/>
      <c r="IC14" s="360"/>
      <c r="ID14" s="360"/>
      <c r="IE14" s="360"/>
      <c r="IF14" s="360"/>
      <c r="IG14" s="360"/>
      <c r="IH14" s="360"/>
      <c r="II14" s="360"/>
      <c r="IJ14" s="360"/>
      <c r="IK14" s="360"/>
      <c r="IL14" s="360"/>
      <c r="IM14" s="360"/>
      <c r="IN14" s="360"/>
      <c r="IO14" s="360"/>
      <c r="IP14" s="360"/>
      <c r="IQ14" s="360"/>
      <c r="IR14" s="360"/>
      <c r="IS14" s="360"/>
      <c r="IT14" s="360"/>
      <c r="IU14" s="360"/>
      <c r="IV14" s="360"/>
      <c r="IW14" s="360"/>
      <c r="IX14" s="360"/>
      <c r="IY14" s="360"/>
      <c r="IZ14" s="360"/>
      <c r="JA14" s="360"/>
      <c r="JB14" s="360"/>
      <c r="JC14" s="360"/>
      <c r="JD14" s="360"/>
      <c r="JE14" s="360"/>
      <c r="JF14" s="360"/>
      <c r="JG14" s="360"/>
      <c r="JH14" s="360"/>
      <c r="JI14" s="360"/>
      <c r="JJ14" s="360"/>
      <c r="JK14" s="360"/>
      <c r="JL14" s="360"/>
      <c r="JM14" s="360"/>
      <c r="JN14" s="360"/>
      <c r="JO14" s="360"/>
      <c r="JP14" s="360"/>
      <c r="JQ14" s="360"/>
      <c r="JR14" s="360"/>
      <c r="JS14" s="360"/>
      <c r="JT14" s="360"/>
      <c r="JU14" s="360"/>
      <c r="JV14" s="360"/>
      <c r="JW14" s="360"/>
      <c r="JX14" s="360"/>
      <c r="JY14" s="360"/>
      <c r="JZ14" s="360"/>
      <c r="KA14" s="360"/>
      <c r="KB14" s="360"/>
      <c r="KC14" s="360"/>
      <c r="KD14" s="360"/>
      <c r="KE14" s="360"/>
      <c r="KF14" s="360"/>
      <c r="KG14" s="360"/>
      <c r="KH14" s="360"/>
      <c r="KI14" s="360"/>
      <c r="KJ14" s="360"/>
      <c r="KK14" s="360"/>
      <c r="KL14" s="360"/>
      <c r="KM14" s="360"/>
      <c r="KN14" s="360"/>
      <c r="KO14" s="360"/>
      <c r="KP14" s="360"/>
      <c r="KQ14" s="360"/>
      <c r="KR14" s="360"/>
      <c r="KS14" s="360"/>
      <c r="KT14" s="360"/>
      <c r="KU14" s="360"/>
      <c r="KV14" s="360"/>
      <c r="KW14" s="360"/>
      <c r="KX14" s="360"/>
      <c r="KY14" s="360"/>
      <c r="KZ14" s="360"/>
      <c r="LA14" s="360"/>
      <c r="LB14" s="360"/>
      <c r="LC14" s="360"/>
      <c r="LD14" s="360"/>
      <c r="LE14" s="360"/>
      <c r="LF14" s="360"/>
      <c r="LG14" s="360"/>
      <c r="LH14" s="360"/>
      <c r="LI14" s="360"/>
      <c r="LJ14" s="360"/>
      <c r="LK14" s="360"/>
      <c r="LL14" s="360"/>
      <c r="LM14" s="360"/>
      <c r="LN14" s="360"/>
      <c r="LO14" s="360"/>
      <c r="LP14" s="360"/>
      <c r="LQ14" s="360"/>
      <c r="LR14" s="360"/>
      <c r="LS14" s="360"/>
      <c r="LT14" s="360"/>
      <c r="LU14" s="360"/>
      <c r="LV14" s="360"/>
      <c r="LW14" s="360"/>
      <c r="LX14" s="360"/>
      <c r="LY14" s="360"/>
      <c r="LZ14" s="360"/>
      <c r="MA14" s="360"/>
      <c r="MB14" s="360"/>
      <c r="MC14" s="360"/>
      <c r="MD14" s="360"/>
      <c r="ME14" s="360"/>
      <c r="MF14" s="360"/>
      <c r="MG14" s="360"/>
      <c r="MH14" s="360"/>
      <c r="MI14" s="360"/>
      <c r="MJ14" s="360"/>
      <c r="MK14" s="360"/>
      <c r="ML14" s="360"/>
      <c r="MM14" s="360"/>
      <c r="MN14" s="360"/>
      <c r="MO14" s="360"/>
      <c r="MP14" s="360"/>
      <c r="MQ14" s="360"/>
      <c r="MR14" s="360"/>
      <c r="MS14" s="360"/>
      <c r="MT14" s="360"/>
      <c r="MU14" s="360"/>
      <c r="MV14" s="360"/>
      <c r="MW14" s="360"/>
      <c r="MX14" s="360"/>
      <c r="MY14" s="360"/>
      <c r="MZ14" s="360"/>
      <c r="NA14" s="360"/>
      <c r="NB14" s="360"/>
      <c r="NC14" s="360"/>
      <c r="ND14" s="360"/>
      <c r="NE14" s="360"/>
      <c r="NF14" s="360"/>
      <c r="NG14" s="360"/>
      <c r="NH14" s="360"/>
      <c r="NI14" s="360"/>
      <c r="NJ14" s="360"/>
      <c r="NK14" s="360"/>
      <c r="NL14" s="360"/>
      <c r="NM14" s="360"/>
      <c r="NN14" s="360"/>
      <c r="NO14" s="360"/>
      <c r="NP14" s="360"/>
      <c r="NQ14" s="360"/>
      <c r="NR14" s="360"/>
      <c r="NS14" s="360"/>
      <c r="NT14" s="360"/>
      <c r="NU14" s="360"/>
      <c r="NV14" s="360"/>
      <c r="NW14" s="360"/>
      <c r="NX14" s="360"/>
      <c r="NY14" s="360"/>
      <c r="NZ14" s="360"/>
      <c r="OA14" s="360"/>
      <c r="OB14" s="360"/>
      <c r="OC14" s="360"/>
      <c r="OD14" s="345" t="s">
        <v>932</v>
      </c>
      <c r="OE14" s="353">
        <v>44158</v>
      </c>
    </row>
    <row r="15" spans="1:395" s="345" customFormat="1" ht="15.75" customHeight="1">
      <c r="A15" s="356">
        <f t="shared" si="32"/>
        <v>10</v>
      </c>
      <c r="B15" s="358"/>
      <c r="C15" s="357">
        <f t="shared" si="7"/>
        <v>0</v>
      </c>
      <c r="D15" s="357">
        <f t="shared" si="7"/>
        <v>0</v>
      </c>
      <c r="E15" s="359">
        <f t="shared" si="9"/>
        <v>0</v>
      </c>
      <c r="F15" s="359">
        <f t="shared" si="10"/>
        <v>0</v>
      </c>
      <c r="G15" s="359">
        <f t="shared" si="11"/>
        <v>0</v>
      </c>
      <c r="H15" s="359">
        <f t="shared" si="12"/>
        <v>0</v>
      </c>
      <c r="I15" s="359">
        <f t="shared" si="13"/>
        <v>0</v>
      </c>
      <c r="J15" s="359">
        <f t="shared" si="14"/>
        <v>0</v>
      </c>
      <c r="K15" s="359">
        <f t="shared" si="15"/>
        <v>0</v>
      </c>
      <c r="L15" s="359">
        <f t="shared" si="16"/>
        <v>0</v>
      </c>
      <c r="M15" s="359">
        <f t="shared" si="17"/>
        <v>0</v>
      </c>
      <c r="N15" s="359">
        <f t="shared" si="18"/>
        <v>0</v>
      </c>
      <c r="O15" s="359">
        <f t="shared" si="19"/>
        <v>0</v>
      </c>
      <c r="P15" s="359">
        <f t="shared" si="20"/>
        <v>0</v>
      </c>
      <c r="Q15" s="359">
        <f t="shared" si="21"/>
        <v>0</v>
      </c>
      <c r="R15" s="359">
        <f t="shared" si="22"/>
        <v>0</v>
      </c>
      <c r="S15" s="359">
        <f t="shared" si="23"/>
        <v>0</v>
      </c>
      <c r="T15" s="359">
        <f t="shared" si="24"/>
        <v>0</v>
      </c>
      <c r="U15" s="359">
        <f t="shared" si="25"/>
        <v>0</v>
      </c>
      <c r="V15" s="359">
        <f t="shared" si="26"/>
        <v>0</v>
      </c>
      <c r="W15" s="359">
        <f t="shared" si="8"/>
        <v>0</v>
      </c>
      <c r="X15" s="359">
        <f t="shared" si="27"/>
        <v>0</v>
      </c>
      <c r="Y15" s="359">
        <f t="shared" si="28"/>
        <v>0</v>
      </c>
      <c r="Z15" s="359">
        <f t="shared" si="29"/>
        <v>0</v>
      </c>
      <c r="AA15" s="359">
        <f t="shared" si="30"/>
        <v>0</v>
      </c>
      <c r="AB15" s="359">
        <f t="shared" si="31"/>
        <v>0</v>
      </c>
      <c r="AC15" s="360"/>
      <c r="AD15" s="360"/>
      <c r="AE15" s="360"/>
      <c r="AF15" s="360"/>
      <c r="AG15" s="360"/>
      <c r="AH15" s="360"/>
      <c r="AI15" s="360"/>
      <c r="AJ15" s="360"/>
      <c r="AK15" s="360"/>
      <c r="AL15" s="360"/>
      <c r="AM15" s="360"/>
      <c r="AN15" s="360"/>
      <c r="AO15" s="360"/>
      <c r="AP15" s="360"/>
      <c r="AQ15" s="360"/>
      <c r="AR15" s="360"/>
      <c r="AS15" s="360"/>
      <c r="AT15" s="360"/>
      <c r="AU15" s="360"/>
      <c r="AV15" s="360"/>
      <c r="AW15" s="360"/>
      <c r="AX15" s="360"/>
      <c r="AY15" s="360"/>
      <c r="AZ15" s="360"/>
      <c r="BA15" s="360"/>
      <c r="BB15" s="360"/>
      <c r="BC15" s="360"/>
      <c r="BD15" s="360"/>
      <c r="BE15" s="360"/>
      <c r="BF15" s="360"/>
      <c r="BG15" s="360"/>
      <c r="BH15" s="360"/>
      <c r="BI15" s="360"/>
      <c r="BJ15" s="360"/>
      <c r="BK15" s="360"/>
      <c r="BL15" s="360"/>
      <c r="BM15" s="360"/>
      <c r="BN15" s="360"/>
      <c r="BO15" s="360"/>
      <c r="BP15" s="360"/>
      <c r="BQ15" s="360"/>
      <c r="BR15" s="360"/>
      <c r="BS15" s="360"/>
      <c r="BT15" s="360"/>
      <c r="BU15" s="360"/>
      <c r="BV15" s="360"/>
      <c r="BW15" s="360"/>
      <c r="BX15" s="360"/>
      <c r="BY15" s="360"/>
      <c r="BZ15" s="360"/>
      <c r="CA15" s="360"/>
      <c r="CB15" s="360"/>
      <c r="CC15" s="360"/>
      <c r="CD15" s="360"/>
      <c r="CE15" s="360"/>
      <c r="CF15" s="360"/>
      <c r="CG15" s="360"/>
      <c r="CH15" s="360"/>
      <c r="CI15" s="360"/>
      <c r="CJ15" s="360"/>
      <c r="CK15" s="360"/>
      <c r="CL15" s="360"/>
      <c r="CM15" s="360"/>
      <c r="CN15" s="360"/>
      <c r="CO15" s="360"/>
      <c r="CP15" s="360"/>
      <c r="CQ15" s="360"/>
      <c r="CR15" s="360"/>
      <c r="CS15" s="360"/>
      <c r="CT15" s="360"/>
      <c r="CU15" s="360"/>
      <c r="CV15" s="360"/>
      <c r="CW15" s="360"/>
      <c r="CX15" s="360"/>
      <c r="CY15" s="360"/>
      <c r="CZ15" s="360"/>
      <c r="DA15" s="360"/>
      <c r="DB15" s="360"/>
      <c r="DC15" s="360"/>
      <c r="DD15" s="360"/>
      <c r="DE15" s="360"/>
      <c r="DF15" s="360"/>
      <c r="DG15" s="360"/>
      <c r="DH15" s="360"/>
      <c r="DI15" s="360"/>
      <c r="DJ15" s="360"/>
      <c r="DK15" s="360"/>
      <c r="DL15" s="360"/>
      <c r="DM15" s="360"/>
      <c r="DN15" s="360"/>
      <c r="DO15" s="360"/>
      <c r="DP15" s="360"/>
      <c r="DQ15" s="360"/>
      <c r="DR15" s="360"/>
      <c r="DS15" s="360"/>
      <c r="DT15" s="360"/>
      <c r="DU15" s="360"/>
      <c r="DV15" s="360"/>
      <c r="DW15" s="360"/>
      <c r="DX15" s="360"/>
      <c r="DY15" s="360"/>
      <c r="DZ15" s="360"/>
      <c r="EA15" s="360"/>
      <c r="EB15" s="360"/>
      <c r="EC15" s="360"/>
      <c r="ED15" s="360"/>
      <c r="EE15" s="360"/>
      <c r="EF15" s="360"/>
      <c r="EG15" s="360"/>
      <c r="EH15" s="360"/>
      <c r="EI15" s="360"/>
      <c r="EJ15" s="360"/>
      <c r="EK15" s="360"/>
      <c r="EL15" s="360"/>
      <c r="EM15" s="360"/>
      <c r="EN15" s="360"/>
      <c r="EO15" s="360"/>
      <c r="EP15" s="360"/>
      <c r="EQ15" s="360"/>
      <c r="ER15" s="360"/>
      <c r="ES15" s="360"/>
      <c r="ET15" s="360"/>
      <c r="EU15" s="360"/>
      <c r="EV15" s="360"/>
      <c r="EW15" s="360"/>
      <c r="EX15" s="360"/>
      <c r="EY15" s="360"/>
      <c r="EZ15" s="360"/>
      <c r="FA15" s="360"/>
      <c r="FB15" s="360"/>
      <c r="FC15" s="360"/>
      <c r="FD15" s="360"/>
      <c r="FE15" s="360"/>
      <c r="FF15" s="360"/>
      <c r="FG15" s="360"/>
      <c r="FH15" s="360"/>
      <c r="FI15" s="360"/>
      <c r="FJ15" s="360"/>
      <c r="FK15" s="360"/>
      <c r="FL15" s="360"/>
      <c r="FM15" s="360"/>
      <c r="FN15" s="360"/>
      <c r="FO15" s="360"/>
      <c r="FP15" s="360"/>
      <c r="FQ15" s="360"/>
      <c r="FR15" s="360"/>
      <c r="FS15" s="360"/>
      <c r="FT15" s="360"/>
      <c r="FU15" s="360"/>
      <c r="FV15" s="360"/>
      <c r="FW15" s="360"/>
      <c r="FX15" s="360"/>
      <c r="FY15" s="360"/>
      <c r="FZ15" s="360"/>
      <c r="GA15" s="360"/>
      <c r="GB15" s="360"/>
      <c r="GC15" s="360"/>
      <c r="GD15" s="360"/>
      <c r="GE15" s="360"/>
      <c r="GF15" s="360"/>
      <c r="GG15" s="360"/>
      <c r="GH15" s="360"/>
      <c r="GI15" s="360"/>
      <c r="GJ15" s="360"/>
      <c r="GK15" s="360"/>
      <c r="GL15" s="360"/>
      <c r="GM15" s="360"/>
      <c r="GN15" s="360"/>
      <c r="GO15" s="360"/>
      <c r="GP15" s="360"/>
      <c r="GQ15" s="360"/>
      <c r="GR15" s="360"/>
      <c r="GS15" s="360"/>
      <c r="GT15" s="360"/>
      <c r="GU15" s="360"/>
      <c r="GV15" s="360"/>
      <c r="GW15" s="360"/>
      <c r="GX15" s="360"/>
      <c r="GY15" s="360"/>
      <c r="GZ15" s="360"/>
      <c r="HA15" s="360"/>
      <c r="HB15" s="360"/>
      <c r="HC15" s="360"/>
      <c r="HD15" s="360"/>
      <c r="HE15" s="360"/>
      <c r="HF15" s="360"/>
      <c r="HG15" s="360"/>
      <c r="HH15" s="360"/>
      <c r="HI15" s="360"/>
      <c r="HJ15" s="360"/>
      <c r="HK15" s="360"/>
      <c r="HL15" s="360"/>
      <c r="HM15" s="360"/>
      <c r="HN15" s="360"/>
      <c r="HO15" s="360"/>
      <c r="HP15" s="360"/>
      <c r="HQ15" s="360"/>
      <c r="HR15" s="360"/>
      <c r="HS15" s="360"/>
      <c r="HT15" s="360"/>
      <c r="HU15" s="360"/>
      <c r="HV15" s="360"/>
      <c r="HW15" s="360"/>
      <c r="HX15" s="360"/>
      <c r="HY15" s="360"/>
      <c r="HZ15" s="360"/>
      <c r="IA15" s="360"/>
      <c r="IB15" s="360"/>
      <c r="IC15" s="360"/>
      <c r="ID15" s="360"/>
      <c r="IE15" s="360"/>
      <c r="IF15" s="360"/>
      <c r="IG15" s="360"/>
      <c r="IH15" s="360"/>
      <c r="II15" s="360"/>
      <c r="IJ15" s="360"/>
      <c r="IK15" s="360"/>
      <c r="IL15" s="360"/>
      <c r="IM15" s="360"/>
      <c r="IN15" s="360"/>
      <c r="IO15" s="360"/>
      <c r="IP15" s="360"/>
      <c r="IQ15" s="360"/>
      <c r="IR15" s="360"/>
      <c r="IS15" s="360"/>
      <c r="IT15" s="360"/>
      <c r="IU15" s="360"/>
      <c r="IV15" s="360"/>
      <c r="IW15" s="360"/>
      <c r="IX15" s="360"/>
      <c r="IY15" s="360"/>
      <c r="IZ15" s="360"/>
      <c r="JA15" s="360"/>
      <c r="JB15" s="360"/>
      <c r="JC15" s="360"/>
      <c r="JD15" s="360"/>
      <c r="JE15" s="360"/>
      <c r="JF15" s="360"/>
      <c r="JG15" s="360"/>
      <c r="JH15" s="360"/>
      <c r="JI15" s="360"/>
      <c r="JJ15" s="360"/>
      <c r="JK15" s="360"/>
      <c r="JL15" s="360"/>
      <c r="JM15" s="360"/>
      <c r="JN15" s="360"/>
      <c r="JO15" s="360"/>
      <c r="JP15" s="360"/>
      <c r="JQ15" s="360"/>
      <c r="JR15" s="360"/>
      <c r="JS15" s="360"/>
      <c r="JT15" s="360"/>
      <c r="JU15" s="360"/>
      <c r="JV15" s="360"/>
      <c r="JW15" s="360"/>
      <c r="JX15" s="360"/>
      <c r="JY15" s="360"/>
      <c r="JZ15" s="360"/>
      <c r="KA15" s="360"/>
      <c r="KB15" s="360"/>
      <c r="KC15" s="360"/>
      <c r="KD15" s="360"/>
      <c r="KE15" s="360"/>
      <c r="KF15" s="360"/>
      <c r="KG15" s="360"/>
      <c r="KH15" s="360"/>
      <c r="KI15" s="360"/>
      <c r="KJ15" s="360"/>
      <c r="KK15" s="360"/>
      <c r="KL15" s="360"/>
      <c r="KM15" s="360"/>
      <c r="KN15" s="360"/>
      <c r="KO15" s="360"/>
      <c r="KP15" s="360"/>
      <c r="KQ15" s="360"/>
      <c r="KR15" s="360"/>
      <c r="KS15" s="360"/>
      <c r="KT15" s="360"/>
      <c r="KU15" s="360"/>
      <c r="KV15" s="360"/>
      <c r="KW15" s="360"/>
      <c r="KX15" s="360"/>
      <c r="KY15" s="360"/>
      <c r="KZ15" s="360"/>
      <c r="LA15" s="360"/>
      <c r="LB15" s="360"/>
      <c r="LC15" s="360"/>
      <c r="LD15" s="360"/>
      <c r="LE15" s="360"/>
      <c r="LF15" s="360"/>
      <c r="LG15" s="360"/>
      <c r="LH15" s="360"/>
      <c r="LI15" s="360"/>
      <c r="LJ15" s="360"/>
      <c r="LK15" s="360"/>
      <c r="LL15" s="360"/>
      <c r="LM15" s="360"/>
      <c r="LN15" s="360"/>
      <c r="LO15" s="360"/>
      <c r="LP15" s="360"/>
      <c r="LQ15" s="360"/>
      <c r="LR15" s="360"/>
      <c r="LS15" s="360"/>
      <c r="LT15" s="360"/>
      <c r="LU15" s="360"/>
      <c r="LV15" s="360"/>
      <c r="LW15" s="360"/>
      <c r="LX15" s="360"/>
      <c r="LY15" s="360"/>
      <c r="LZ15" s="360"/>
      <c r="MA15" s="360"/>
      <c r="MB15" s="360"/>
      <c r="MC15" s="360"/>
      <c r="MD15" s="360"/>
      <c r="ME15" s="360"/>
      <c r="MF15" s="360"/>
      <c r="MG15" s="360"/>
      <c r="MH15" s="360"/>
      <c r="MI15" s="360"/>
      <c r="MJ15" s="360"/>
      <c r="MK15" s="360"/>
      <c r="ML15" s="360"/>
      <c r="MM15" s="360"/>
      <c r="MN15" s="360"/>
      <c r="MO15" s="360"/>
      <c r="MP15" s="360"/>
      <c r="MQ15" s="360"/>
      <c r="MR15" s="360"/>
      <c r="MS15" s="360"/>
      <c r="MT15" s="360"/>
      <c r="MU15" s="360"/>
      <c r="MV15" s="360"/>
      <c r="MW15" s="360"/>
      <c r="MX15" s="360"/>
      <c r="MY15" s="360"/>
      <c r="MZ15" s="360"/>
      <c r="NA15" s="360"/>
      <c r="NB15" s="360"/>
      <c r="NC15" s="360"/>
      <c r="ND15" s="360"/>
      <c r="NE15" s="360"/>
      <c r="NF15" s="360"/>
      <c r="NG15" s="360"/>
      <c r="NH15" s="360"/>
      <c r="NI15" s="360"/>
      <c r="NJ15" s="360"/>
      <c r="NK15" s="360"/>
      <c r="NL15" s="360"/>
      <c r="NM15" s="360"/>
      <c r="NN15" s="360"/>
      <c r="NO15" s="360"/>
      <c r="NP15" s="360"/>
      <c r="NQ15" s="360"/>
      <c r="NR15" s="360"/>
      <c r="NS15" s="360"/>
      <c r="NT15" s="360"/>
      <c r="NU15" s="360"/>
      <c r="NV15" s="360"/>
      <c r="NW15" s="360"/>
      <c r="NX15" s="360"/>
      <c r="NY15" s="360"/>
      <c r="NZ15" s="360"/>
      <c r="OA15" s="360"/>
      <c r="OB15" s="360"/>
      <c r="OC15" s="360"/>
      <c r="OD15" s="345" t="s">
        <v>932</v>
      </c>
      <c r="OE15" s="353">
        <v>44197</v>
      </c>
    </row>
    <row r="16" spans="1:395" s="345" customFormat="1" ht="15.75" customHeight="1">
      <c r="A16" s="356">
        <f t="shared" si="32"/>
        <v>11</v>
      </c>
      <c r="B16" s="358"/>
      <c r="C16" s="357">
        <f t="shared" si="7"/>
        <v>0</v>
      </c>
      <c r="D16" s="357">
        <f t="shared" si="7"/>
        <v>0</v>
      </c>
      <c r="E16" s="359">
        <f t="shared" si="9"/>
        <v>0</v>
      </c>
      <c r="F16" s="359">
        <f t="shared" si="10"/>
        <v>0</v>
      </c>
      <c r="G16" s="359">
        <f t="shared" si="11"/>
        <v>0</v>
      </c>
      <c r="H16" s="359">
        <f t="shared" si="12"/>
        <v>0</v>
      </c>
      <c r="I16" s="359">
        <f t="shared" si="13"/>
        <v>0</v>
      </c>
      <c r="J16" s="359">
        <f t="shared" si="14"/>
        <v>0</v>
      </c>
      <c r="K16" s="359">
        <f t="shared" si="15"/>
        <v>0</v>
      </c>
      <c r="L16" s="359">
        <f t="shared" si="16"/>
        <v>0</v>
      </c>
      <c r="M16" s="359">
        <f t="shared" si="17"/>
        <v>0</v>
      </c>
      <c r="N16" s="359">
        <f t="shared" si="18"/>
        <v>0</v>
      </c>
      <c r="O16" s="359">
        <f t="shared" si="19"/>
        <v>0</v>
      </c>
      <c r="P16" s="359">
        <f t="shared" si="20"/>
        <v>0</v>
      </c>
      <c r="Q16" s="359">
        <f t="shared" si="21"/>
        <v>0</v>
      </c>
      <c r="R16" s="359">
        <f t="shared" si="22"/>
        <v>0</v>
      </c>
      <c r="S16" s="359">
        <f t="shared" si="23"/>
        <v>0</v>
      </c>
      <c r="T16" s="359">
        <f t="shared" si="24"/>
        <v>0</v>
      </c>
      <c r="U16" s="359">
        <f t="shared" si="25"/>
        <v>0</v>
      </c>
      <c r="V16" s="359">
        <f t="shared" si="26"/>
        <v>0</v>
      </c>
      <c r="W16" s="359">
        <f t="shared" si="8"/>
        <v>0</v>
      </c>
      <c r="X16" s="359">
        <f t="shared" si="27"/>
        <v>0</v>
      </c>
      <c r="Y16" s="359">
        <f t="shared" si="28"/>
        <v>0</v>
      </c>
      <c r="Z16" s="359">
        <f t="shared" si="29"/>
        <v>0</v>
      </c>
      <c r="AA16" s="359">
        <f t="shared" si="30"/>
        <v>0</v>
      </c>
      <c r="AB16" s="359">
        <f t="shared" si="31"/>
        <v>0</v>
      </c>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0"/>
      <c r="AY16" s="360"/>
      <c r="AZ16" s="360"/>
      <c r="BA16" s="360"/>
      <c r="BB16" s="360"/>
      <c r="BC16" s="360"/>
      <c r="BD16" s="360"/>
      <c r="BE16" s="360"/>
      <c r="BF16" s="360"/>
      <c r="BG16" s="360"/>
      <c r="BH16" s="360"/>
      <c r="BI16" s="360"/>
      <c r="BJ16" s="360"/>
      <c r="BK16" s="360"/>
      <c r="BL16" s="360"/>
      <c r="BM16" s="360"/>
      <c r="BN16" s="360"/>
      <c r="BO16" s="360"/>
      <c r="BP16" s="360"/>
      <c r="BQ16" s="360"/>
      <c r="BR16" s="360"/>
      <c r="BS16" s="360"/>
      <c r="BT16" s="360"/>
      <c r="BU16" s="360"/>
      <c r="BV16" s="360"/>
      <c r="BW16" s="360"/>
      <c r="BX16" s="360"/>
      <c r="BY16" s="360"/>
      <c r="BZ16" s="360"/>
      <c r="CA16" s="360"/>
      <c r="CB16" s="360"/>
      <c r="CC16" s="360"/>
      <c r="CD16" s="360"/>
      <c r="CE16" s="360"/>
      <c r="CF16" s="360"/>
      <c r="CG16" s="360"/>
      <c r="CH16" s="360"/>
      <c r="CI16" s="360"/>
      <c r="CJ16" s="360"/>
      <c r="CK16" s="360"/>
      <c r="CL16" s="360"/>
      <c r="CM16" s="360"/>
      <c r="CN16" s="360"/>
      <c r="CO16" s="360"/>
      <c r="CP16" s="360"/>
      <c r="CQ16" s="360"/>
      <c r="CR16" s="360"/>
      <c r="CS16" s="360"/>
      <c r="CT16" s="360"/>
      <c r="CU16" s="360"/>
      <c r="CV16" s="360"/>
      <c r="CW16" s="360"/>
      <c r="CX16" s="360"/>
      <c r="CY16" s="360"/>
      <c r="CZ16" s="360"/>
      <c r="DA16" s="360"/>
      <c r="DB16" s="360"/>
      <c r="DC16" s="360"/>
      <c r="DD16" s="360"/>
      <c r="DE16" s="360"/>
      <c r="DF16" s="360"/>
      <c r="DG16" s="360"/>
      <c r="DH16" s="360"/>
      <c r="DI16" s="360"/>
      <c r="DJ16" s="360"/>
      <c r="DK16" s="360"/>
      <c r="DL16" s="360"/>
      <c r="DM16" s="360"/>
      <c r="DN16" s="360"/>
      <c r="DO16" s="360"/>
      <c r="DP16" s="360"/>
      <c r="DQ16" s="360"/>
      <c r="DR16" s="360"/>
      <c r="DS16" s="360"/>
      <c r="DT16" s="360"/>
      <c r="DU16" s="360"/>
      <c r="DV16" s="360"/>
      <c r="DW16" s="360"/>
      <c r="DX16" s="360"/>
      <c r="DY16" s="360"/>
      <c r="DZ16" s="360"/>
      <c r="EA16" s="360"/>
      <c r="EB16" s="360"/>
      <c r="EC16" s="360"/>
      <c r="ED16" s="360"/>
      <c r="EE16" s="360"/>
      <c r="EF16" s="360"/>
      <c r="EG16" s="360"/>
      <c r="EH16" s="360"/>
      <c r="EI16" s="360"/>
      <c r="EJ16" s="360"/>
      <c r="EK16" s="360"/>
      <c r="EL16" s="360"/>
      <c r="EM16" s="360"/>
      <c r="EN16" s="360"/>
      <c r="EO16" s="360"/>
      <c r="EP16" s="360"/>
      <c r="EQ16" s="360"/>
      <c r="ER16" s="360"/>
      <c r="ES16" s="360"/>
      <c r="ET16" s="360"/>
      <c r="EU16" s="360"/>
      <c r="EV16" s="360"/>
      <c r="EW16" s="360"/>
      <c r="EX16" s="360"/>
      <c r="EY16" s="360"/>
      <c r="EZ16" s="360"/>
      <c r="FA16" s="360"/>
      <c r="FB16" s="360"/>
      <c r="FC16" s="360"/>
      <c r="FD16" s="360"/>
      <c r="FE16" s="360"/>
      <c r="FF16" s="360"/>
      <c r="FG16" s="360"/>
      <c r="FH16" s="360"/>
      <c r="FI16" s="360"/>
      <c r="FJ16" s="360"/>
      <c r="FK16" s="360"/>
      <c r="FL16" s="360"/>
      <c r="FM16" s="360"/>
      <c r="FN16" s="360"/>
      <c r="FO16" s="360"/>
      <c r="FP16" s="360"/>
      <c r="FQ16" s="360"/>
      <c r="FR16" s="360"/>
      <c r="FS16" s="360"/>
      <c r="FT16" s="360"/>
      <c r="FU16" s="360"/>
      <c r="FV16" s="360"/>
      <c r="FW16" s="360"/>
      <c r="FX16" s="360"/>
      <c r="FY16" s="360"/>
      <c r="FZ16" s="360"/>
      <c r="GA16" s="360"/>
      <c r="GB16" s="360"/>
      <c r="GC16" s="360"/>
      <c r="GD16" s="360"/>
      <c r="GE16" s="360"/>
      <c r="GF16" s="360"/>
      <c r="GG16" s="360"/>
      <c r="GH16" s="360"/>
      <c r="GI16" s="360"/>
      <c r="GJ16" s="360"/>
      <c r="GK16" s="360"/>
      <c r="GL16" s="360"/>
      <c r="GM16" s="360"/>
      <c r="GN16" s="360"/>
      <c r="GO16" s="360"/>
      <c r="GP16" s="360"/>
      <c r="GQ16" s="360"/>
      <c r="GR16" s="360"/>
      <c r="GS16" s="360"/>
      <c r="GT16" s="360"/>
      <c r="GU16" s="360"/>
      <c r="GV16" s="360"/>
      <c r="GW16" s="360"/>
      <c r="GX16" s="360"/>
      <c r="GY16" s="360"/>
      <c r="GZ16" s="360"/>
      <c r="HA16" s="360"/>
      <c r="HB16" s="360"/>
      <c r="HC16" s="360"/>
      <c r="HD16" s="360"/>
      <c r="HE16" s="360"/>
      <c r="HF16" s="360"/>
      <c r="HG16" s="360"/>
      <c r="HH16" s="360"/>
      <c r="HI16" s="360"/>
      <c r="HJ16" s="360"/>
      <c r="HK16" s="360"/>
      <c r="HL16" s="360"/>
      <c r="HM16" s="360"/>
      <c r="HN16" s="360"/>
      <c r="HO16" s="360"/>
      <c r="HP16" s="360"/>
      <c r="HQ16" s="360"/>
      <c r="HR16" s="360"/>
      <c r="HS16" s="360"/>
      <c r="HT16" s="360"/>
      <c r="HU16" s="360"/>
      <c r="HV16" s="360"/>
      <c r="HW16" s="360"/>
      <c r="HX16" s="360"/>
      <c r="HY16" s="360"/>
      <c r="HZ16" s="360"/>
      <c r="IA16" s="360"/>
      <c r="IB16" s="360"/>
      <c r="IC16" s="360"/>
      <c r="ID16" s="360"/>
      <c r="IE16" s="360"/>
      <c r="IF16" s="360"/>
      <c r="IG16" s="360"/>
      <c r="IH16" s="360"/>
      <c r="II16" s="360"/>
      <c r="IJ16" s="360"/>
      <c r="IK16" s="360"/>
      <c r="IL16" s="360"/>
      <c r="IM16" s="360"/>
      <c r="IN16" s="360"/>
      <c r="IO16" s="360"/>
      <c r="IP16" s="360"/>
      <c r="IQ16" s="360"/>
      <c r="IR16" s="360"/>
      <c r="IS16" s="360"/>
      <c r="IT16" s="360"/>
      <c r="IU16" s="360"/>
      <c r="IV16" s="360"/>
      <c r="IW16" s="360"/>
      <c r="IX16" s="360"/>
      <c r="IY16" s="360"/>
      <c r="IZ16" s="360"/>
      <c r="JA16" s="360"/>
      <c r="JB16" s="360"/>
      <c r="JC16" s="360"/>
      <c r="JD16" s="360"/>
      <c r="JE16" s="360"/>
      <c r="JF16" s="360"/>
      <c r="JG16" s="360"/>
      <c r="JH16" s="360"/>
      <c r="JI16" s="360"/>
      <c r="JJ16" s="360"/>
      <c r="JK16" s="360"/>
      <c r="JL16" s="360"/>
      <c r="JM16" s="360"/>
      <c r="JN16" s="360"/>
      <c r="JO16" s="360"/>
      <c r="JP16" s="360"/>
      <c r="JQ16" s="360"/>
      <c r="JR16" s="360"/>
      <c r="JS16" s="360"/>
      <c r="JT16" s="360"/>
      <c r="JU16" s="360"/>
      <c r="JV16" s="360"/>
      <c r="JW16" s="360"/>
      <c r="JX16" s="360"/>
      <c r="JY16" s="360"/>
      <c r="JZ16" s="360"/>
      <c r="KA16" s="360"/>
      <c r="KB16" s="360"/>
      <c r="KC16" s="360"/>
      <c r="KD16" s="360"/>
      <c r="KE16" s="360"/>
      <c r="KF16" s="360"/>
      <c r="KG16" s="360"/>
      <c r="KH16" s="360"/>
      <c r="KI16" s="360"/>
      <c r="KJ16" s="360"/>
      <c r="KK16" s="360"/>
      <c r="KL16" s="360"/>
      <c r="KM16" s="360"/>
      <c r="KN16" s="360"/>
      <c r="KO16" s="360"/>
      <c r="KP16" s="360"/>
      <c r="KQ16" s="360"/>
      <c r="KR16" s="360"/>
      <c r="KS16" s="360"/>
      <c r="KT16" s="360"/>
      <c r="KU16" s="360"/>
      <c r="KV16" s="360"/>
      <c r="KW16" s="360"/>
      <c r="KX16" s="360"/>
      <c r="KY16" s="360"/>
      <c r="KZ16" s="360"/>
      <c r="LA16" s="360"/>
      <c r="LB16" s="360"/>
      <c r="LC16" s="360"/>
      <c r="LD16" s="360"/>
      <c r="LE16" s="360"/>
      <c r="LF16" s="360"/>
      <c r="LG16" s="360"/>
      <c r="LH16" s="360"/>
      <c r="LI16" s="360"/>
      <c r="LJ16" s="360"/>
      <c r="LK16" s="360"/>
      <c r="LL16" s="360"/>
      <c r="LM16" s="360"/>
      <c r="LN16" s="360"/>
      <c r="LO16" s="360"/>
      <c r="LP16" s="360"/>
      <c r="LQ16" s="360"/>
      <c r="LR16" s="360"/>
      <c r="LS16" s="360"/>
      <c r="LT16" s="360"/>
      <c r="LU16" s="360"/>
      <c r="LV16" s="360"/>
      <c r="LW16" s="360"/>
      <c r="LX16" s="360"/>
      <c r="LY16" s="360"/>
      <c r="LZ16" s="360"/>
      <c r="MA16" s="360"/>
      <c r="MB16" s="360"/>
      <c r="MC16" s="360"/>
      <c r="MD16" s="360"/>
      <c r="ME16" s="360"/>
      <c r="MF16" s="360"/>
      <c r="MG16" s="360"/>
      <c r="MH16" s="360"/>
      <c r="MI16" s="360"/>
      <c r="MJ16" s="360"/>
      <c r="MK16" s="360"/>
      <c r="ML16" s="360"/>
      <c r="MM16" s="360"/>
      <c r="MN16" s="360"/>
      <c r="MO16" s="360"/>
      <c r="MP16" s="360"/>
      <c r="MQ16" s="360"/>
      <c r="MR16" s="360"/>
      <c r="MS16" s="360"/>
      <c r="MT16" s="360"/>
      <c r="MU16" s="360"/>
      <c r="MV16" s="360"/>
      <c r="MW16" s="360"/>
      <c r="MX16" s="360"/>
      <c r="MY16" s="360"/>
      <c r="MZ16" s="360"/>
      <c r="NA16" s="360"/>
      <c r="NB16" s="360"/>
      <c r="NC16" s="360"/>
      <c r="ND16" s="360"/>
      <c r="NE16" s="360"/>
      <c r="NF16" s="360"/>
      <c r="NG16" s="360"/>
      <c r="NH16" s="360"/>
      <c r="NI16" s="360"/>
      <c r="NJ16" s="360"/>
      <c r="NK16" s="360"/>
      <c r="NL16" s="360"/>
      <c r="NM16" s="360"/>
      <c r="NN16" s="360"/>
      <c r="NO16" s="360"/>
      <c r="NP16" s="360"/>
      <c r="NQ16" s="360"/>
      <c r="NR16" s="360"/>
      <c r="NS16" s="360"/>
      <c r="NT16" s="360"/>
      <c r="NU16" s="360"/>
      <c r="NV16" s="360"/>
      <c r="NW16" s="360"/>
      <c r="NX16" s="360"/>
      <c r="NY16" s="360"/>
      <c r="NZ16" s="360"/>
      <c r="OA16" s="360"/>
      <c r="OB16" s="360"/>
      <c r="OC16" s="360"/>
      <c r="OD16" s="345" t="s">
        <v>932</v>
      </c>
      <c r="OE16" s="353">
        <v>44207</v>
      </c>
    </row>
    <row r="17" spans="1:395" s="345" customFormat="1" ht="15.75" customHeight="1">
      <c r="A17" s="356">
        <f t="shared" si="32"/>
        <v>12</v>
      </c>
      <c r="B17" s="358"/>
      <c r="C17" s="357">
        <f t="shared" si="7"/>
        <v>0</v>
      </c>
      <c r="D17" s="357">
        <f t="shared" si="7"/>
        <v>0</v>
      </c>
      <c r="E17" s="359">
        <f t="shared" si="9"/>
        <v>0</v>
      </c>
      <c r="F17" s="359">
        <f t="shared" si="10"/>
        <v>0</v>
      </c>
      <c r="G17" s="359">
        <f t="shared" si="11"/>
        <v>0</v>
      </c>
      <c r="H17" s="359">
        <f t="shared" si="12"/>
        <v>0</v>
      </c>
      <c r="I17" s="359">
        <f t="shared" si="13"/>
        <v>0</v>
      </c>
      <c r="J17" s="359">
        <f t="shared" si="14"/>
        <v>0</v>
      </c>
      <c r="K17" s="359">
        <f t="shared" si="15"/>
        <v>0</v>
      </c>
      <c r="L17" s="359">
        <f t="shared" si="16"/>
        <v>0</v>
      </c>
      <c r="M17" s="359">
        <f t="shared" si="17"/>
        <v>0</v>
      </c>
      <c r="N17" s="359">
        <f t="shared" si="18"/>
        <v>0</v>
      </c>
      <c r="O17" s="359">
        <f t="shared" si="19"/>
        <v>0</v>
      </c>
      <c r="P17" s="359">
        <f t="shared" si="20"/>
        <v>0</v>
      </c>
      <c r="Q17" s="359">
        <f t="shared" si="21"/>
        <v>0</v>
      </c>
      <c r="R17" s="359">
        <f t="shared" si="22"/>
        <v>0</v>
      </c>
      <c r="S17" s="359">
        <f t="shared" si="23"/>
        <v>0</v>
      </c>
      <c r="T17" s="359">
        <f t="shared" si="24"/>
        <v>0</v>
      </c>
      <c r="U17" s="359">
        <f t="shared" si="25"/>
        <v>0</v>
      </c>
      <c r="V17" s="359">
        <f t="shared" si="26"/>
        <v>0</v>
      </c>
      <c r="W17" s="359">
        <f t="shared" si="8"/>
        <v>0</v>
      </c>
      <c r="X17" s="359">
        <f t="shared" si="27"/>
        <v>0</v>
      </c>
      <c r="Y17" s="359">
        <f t="shared" si="28"/>
        <v>0</v>
      </c>
      <c r="Z17" s="359">
        <f t="shared" si="29"/>
        <v>0</v>
      </c>
      <c r="AA17" s="359">
        <f t="shared" si="30"/>
        <v>0</v>
      </c>
      <c r="AB17" s="359">
        <f t="shared" si="31"/>
        <v>0</v>
      </c>
      <c r="AC17" s="360"/>
      <c r="AD17" s="360"/>
      <c r="AE17" s="360"/>
      <c r="AF17" s="360"/>
      <c r="AG17" s="360"/>
      <c r="AH17" s="360"/>
      <c r="AI17" s="360"/>
      <c r="AJ17" s="360"/>
      <c r="AK17" s="360"/>
      <c r="AL17" s="360"/>
      <c r="AM17" s="360"/>
      <c r="AN17" s="360"/>
      <c r="AO17" s="360"/>
      <c r="AP17" s="360"/>
      <c r="AQ17" s="360"/>
      <c r="AR17" s="360"/>
      <c r="AS17" s="360"/>
      <c r="AT17" s="360"/>
      <c r="AU17" s="360"/>
      <c r="AV17" s="360"/>
      <c r="AW17" s="360"/>
      <c r="AX17" s="360"/>
      <c r="AY17" s="360"/>
      <c r="AZ17" s="360"/>
      <c r="BA17" s="360"/>
      <c r="BB17" s="360"/>
      <c r="BC17" s="360"/>
      <c r="BD17" s="360"/>
      <c r="BE17" s="360"/>
      <c r="BF17" s="360"/>
      <c r="BG17" s="360"/>
      <c r="BH17" s="360"/>
      <c r="BI17" s="360"/>
      <c r="BJ17" s="360"/>
      <c r="BK17" s="360"/>
      <c r="BL17" s="360"/>
      <c r="BM17" s="360"/>
      <c r="BN17" s="360"/>
      <c r="BO17" s="360"/>
      <c r="BP17" s="360"/>
      <c r="BQ17" s="360"/>
      <c r="BR17" s="360"/>
      <c r="BS17" s="360"/>
      <c r="BT17" s="360"/>
      <c r="BU17" s="360"/>
      <c r="BV17" s="360"/>
      <c r="BW17" s="360"/>
      <c r="BX17" s="360"/>
      <c r="BY17" s="360"/>
      <c r="BZ17" s="360"/>
      <c r="CA17" s="360"/>
      <c r="CB17" s="360"/>
      <c r="CC17" s="360"/>
      <c r="CD17" s="360"/>
      <c r="CE17" s="360"/>
      <c r="CF17" s="360"/>
      <c r="CG17" s="360"/>
      <c r="CH17" s="360"/>
      <c r="CI17" s="360"/>
      <c r="CJ17" s="360"/>
      <c r="CK17" s="360"/>
      <c r="CL17" s="360"/>
      <c r="CM17" s="360"/>
      <c r="CN17" s="360"/>
      <c r="CO17" s="360"/>
      <c r="CP17" s="360"/>
      <c r="CQ17" s="360"/>
      <c r="CR17" s="360"/>
      <c r="CS17" s="360"/>
      <c r="CT17" s="360"/>
      <c r="CU17" s="360"/>
      <c r="CV17" s="360"/>
      <c r="CW17" s="360"/>
      <c r="CX17" s="360"/>
      <c r="CY17" s="360"/>
      <c r="CZ17" s="360"/>
      <c r="DA17" s="360"/>
      <c r="DB17" s="360"/>
      <c r="DC17" s="360"/>
      <c r="DD17" s="360"/>
      <c r="DE17" s="360"/>
      <c r="DF17" s="360"/>
      <c r="DG17" s="360"/>
      <c r="DH17" s="360"/>
      <c r="DI17" s="360"/>
      <c r="DJ17" s="360"/>
      <c r="DK17" s="360"/>
      <c r="DL17" s="360"/>
      <c r="DM17" s="360"/>
      <c r="DN17" s="360"/>
      <c r="DO17" s="360"/>
      <c r="DP17" s="360"/>
      <c r="DQ17" s="360"/>
      <c r="DR17" s="360"/>
      <c r="DS17" s="360"/>
      <c r="DT17" s="360"/>
      <c r="DU17" s="360"/>
      <c r="DV17" s="360"/>
      <c r="DW17" s="360"/>
      <c r="DX17" s="360"/>
      <c r="DY17" s="360"/>
      <c r="DZ17" s="360"/>
      <c r="EA17" s="360"/>
      <c r="EB17" s="360"/>
      <c r="EC17" s="360"/>
      <c r="ED17" s="360"/>
      <c r="EE17" s="360"/>
      <c r="EF17" s="360"/>
      <c r="EG17" s="360"/>
      <c r="EH17" s="360"/>
      <c r="EI17" s="360"/>
      <c r="EJ17" s="360"/>
      <c r="EK17" s="360"/>
      <c r="EL17" s="360"/>
      <c r="EM17" s="360"/>
      <c r="EN17" s="360"/>
      <c r="EO17" s="360"/>
      <c r="EP17" s="360"/>
      <c r="EQ17" s="360"/>
      <c r="ER17" s="360"/>
      <c r="ES17" s="360"/>
      <c r="ET17" s="360"/>
      <c r="EU17" s="360"/>
      <c r="EV17" s="360"/>
      <c r="EW17" s="360"/>
      <c r="EX17" s="360"/>
      <c r="EY17" s="360"/>
      <c r="EZ17" s="360"/>
      <c r="FA17" s="360"/>
      <c r="FB17" s="360"/>
      <c r="FC17" s="360"/>
      <c r="FD17" s="360"/>
      <c r="FE17" s="360"/>
      <c r="FF17" s="360"/>
      <c r="FG17" s="360"/>
      <c r="FH17" s="360"/>
      <c r="FI17" s="360"/>
      <c r="FJ17" s="360"/>
      <c r="FK17" s="360"/>
      <c r="FL17" s="360"/>
      <c r="FM17" s="360"/>
      <c r="FN17" s="360"/>
      <c r="FO17" s="360"/>
      <c r="FP17" s="360"/>
      <c r="FQ17" s="360"/>
      <c r="FR17" s="360"/>
      <c r="FS17" s="360"/>
      <c r="FT17" s="360"/>
      <c r="FU17" s="360"/>
      <c r="FV17" s="360"/>
      <c r="FW17" s="360"/>
      <c r="FX17" s="360"/>
      <c r="FY17" s="360"/>
      <c r="FZ17" s="360"/>
      <c r="GA17" s="360"/>
      <c r="GB17" s="360"/>
      <c r="GC17" s="360"/>
      <c r="GD17" s="360"/>
      <c r="GE17" s="360"/>
      <c r="GF17" s="360"/>
      <c r="GG17" s="360"/>
      <c r="GH17" s="360"/>
      <c r="GI17" s="360"/>
      <c r="GJ17" s="360"/>
      <c r="GK17" s="360"/>
      <c r="GL17" s="360"/>
      <c r="GM17" s="360"/>
      <c r="GN17" s="360"/>
      <c r="GO17" s="360"/>
      <c r="GP17" s="360"/>
      <c r="GQ17" s="360"/>
      <c r="GR17" s="360"/>
      <c r="GS17" s="360"/>
      <c r="GT17" s="360"/>
      <c r="GU17" s="360"/>
      <c r="GV17" s="360"/>
      <c r="GW17" s="360"/>
      <c r="GX17" s="360"/>
      <c r="GY17" s="360"/>
      <c r="GZ17" s="360"/>
      <c r="HA17" s="360"/>
      <c r="HB17" s="360"/>
      <c r="HC17" s="360"/>
      <c r="HD17" s="360"/>
      <c r="HE17" s="360"/>
      <c r="HF17" s="360"/>
      <c r="HG17" s="360"/>
      <c r="HH17" s="360"/>
      <c r="HI17" s="360"/>
      <c r="HJ17" s="360"/>
      <c r="HK17" s="360"/>
      <c r="HL17" s="360"/>
      <c r="HM17" s="360"/>
      <c r="HN17" s="360"/>
      <c r="HO17" s="360"/>
      <c r="HP17" s="360"/>
      <c r="HQ17" s="360"/>
      <c r="HR17" s="360"/>
      <c r="HS17" s="360"/>
      <c r="HT17" s="360"/>
      <c r="HU17" s="360"/>
      <c r="HV17" s="360"/>
      <c r="HW17" s="360"/>
      <c r="HX17" s="360"/>
      <c r="HY17" s="360"/>
      <c r="HZ17" s="360"/>
      <c r="IA17" s="360"/>
      <c r="IB17" s="360"/>
      <c r="IC17" s="360"/>
      <c r="ID17" s="360"/>
      <c r="IE17" s="360"/>
      <c r="IF17" s="360"/>
      <c r="IG17" s="360"/>
      <c r="IH17" s="360"/>
      <c r="II17" s="360"/>
      <c r="IJ17" s="360"/>
      <c r="IK17" s="360"/>
      <c r="IL17" s="360"/>
      <c r="IM17" s="360"/>
      <c r="IN17" s="360"/>
      <c r="IO17" s="360"/>
      <c r="IP17" s="360"/>
      <c r="IQ17" s="360"/>
      <c r="IR17" s="360"/>
      <c r="IS17" s="360"/>
      <c r="IT17" s="360"/>
      <c r="IU17" s="360"/>
      <c r="IV17" s="360"/>
      <c r="IW17" s="360"/>
      <c r="IX17" s="360"/>
      <c r="IY17" s="360"/>
      <c r="IZ17" s="360"/>
      <c r="JA17" s="360"/>
      <c r="JB17" s="360"/>
      <c r="JC17" s="360"/>
      <c r="JD17" s="360"/>
      <c r="JE17" s="360"/>
      <c r="JF17" s="360"/>
      <c r="JG17" s="360"/>
      <c r="JH17" s="360"/>
      <c r="JI17" s="360"/>
      <c r="JJ17" s="360"/>
      <c r="JK17" s="360"/>
      <c r="JL17" s="360"/>
      <c r="JM17" s="360"/>
      <c r="JN17" s="360"/>
      <c r="JO17" s="360"/>
      <c r="JP17" s="360"/>
      <c r="JQ17" s="360"/>
      <c r="JR17" s="360"/>
      <c r="JS17" s="360"/>
      <c r="JT17" s="360"/>
      <c r="JU17" s="360"/>
      <c r="JV17" s="360"/>
      <c r="JW17" s="360"/>
      <c r="JX17" s="360"/>
      <c r="JY17" s="360"/>
      <c r="JZ17" s="360"/>
      <c r="KA17" s="360"/>
      <c r="KB17" s="360"/>
      <c r="KC17" s="360"/>
      <c r="KD17" s="360"/>
      <c r="KE17" s="360"/>
      <c r="KF17" s="360"/>
      <c r="KG17" s="360"/>
      <c r="KH17" s="360"/>
      <c r="KI17" s="360"/>
      <c r="KJ17" s="360"/>
      <c r="KK17" s="360"/>
      <c r="KL17" s="360"/>
      <c r="KM17" s="360"/>
      <c r="KN17" s="360"/>
      <c r="KO17" s="360"/>
      <c r="KP17" s="360"/>
      <c r="KQ17" s="360"/>
      <c r="KR17" s="360"/>
      <c r="KS17" s="360"/>
      <c r="KT17" s="360"/>
      <c r="KU17" s="360"/>
      <c r="KV17" s="360"/>
      <c r="KW17" s="360"/>
      <c r="KX17" s="360"/>
      <c r="KY17" s="360"/>
      <c r="KZ17" s="360"/>
      <c r="LA17" s="360"/>
      <c r="LB17" s="360"/>
      <c r="LC17" s="360"/>
      <c r="LD17" s="360"/>
      <c r="LE17" s="360"/>
      <c r="LF17" s="360"/>
      <c r="LG17" s="360"/>
      <c r="LH17" s="360"/>
      <c r="LI17" s="360"/>
      <c r="LJ17" s="360"/>
      <c r="LK17" s="360"/>
      <c r="LL17" s="360"/>
      <c r="LM17" s="360"/>
      <c r="LN17" s="360"/>
      <c r="LO17" s="360"/>
      <c r="LP17" s="360"/>
      <c r="LQ17" s="360"/>
      <c r="LR17" s="360"/>
      <c r="LS17" s="360"/>
      <c r="LT17" s="360"/>
      <c r="LU17" s="360"/>
      <c r="LV17" s="360"/>
      <c r="LW17" s="360"/>
      <c r="LX17" s="360"/>
      <c r="LY17" s="360"/>
      <c r="LZ17" s="360"/>
      <c r="MA17" s="360"/>
      <c r="MB17" s="360"/>
      <c r="MC17" s="360"/>
      <c r="MD17" s="360"/>
      <c r="ME17" s="360"/>
      <c r="MF17" s="360"/>
      <c r="MG17" s="360"/>
      <c r="MH17" s="360"/>
      <c r="MI17" s="360"/>
      <c r="MJ17" s="360"/>
      <c r="MK17" s="360"/>
      <c r="ML17" s="360"/>
      <c r="MM17" s="360"/>
      <c r="MN17" s="360"/>
      <c r="MO17" s="360"/>
      <c r="MP17" s="360"/>
      <c r="MQ17" s="360"/>
      <c r="MR17" s="360"/>
      <c r="MS17" s="360"/>
      <c r="MT17" s="360"/>
      <c r="MU17" s="360"/>
      <c r="MV17" s="360"/>
      <c r="MW17" s="360"/>
      <c r="MX17" s="360"/>
      <c r="MY17" s="360"/>
      <c r="MZ17" s="360"/>
      <c r="NA17" s="360"/>
      <c r="NB17" s="360"/>
      <c r="NC17" s="360"/>
      <c r="ND17" s="360"/>
      <c r="NE17" s="360"/>
      <c r="NF17" s="360"/>
      <c r="NG17" s="360"/>
      <c r="NH17" s="360"/>
      <c r="NI17" s="360"/>
      <c r="NJ17" s="360"/>
      <c r="NK17" s="360"/>
      <c r="NL17" s="360"/>
      <c r="NM17" s="360"/>
      <c r="NN17" s="360"/>
      <c r="NO17" s="360"/>
      <c r="NP17" s="360"/>
      <c r="NQ17" s="360"/>
      <c r="NR17" s="360"/>
      <c r="NS17" s="360"/>
      <c r="NT17" s="360"/>
      <c r="NU17" s="360"/>
      <c r="NV17" s="360"/>
      <c r="NW17" s="360"/>
      <c r="NX17" s="360"/>
      <c r="NY17" s="360"/>
      <c r="NZ17" s="360"/>
      <c r="OA17" s="360"/>
      <c r="OB17" s="360"/>
      <c r="OC17" s="360"/>
      <c r="OD17" s="345" t="s">
        <v>932</v>
      </c>
      <c r="OE17" s="353">
        <v>44238</v>
      </c>
    </row>
    <row r="18" spans="1:395" s="345" customFormat="1" ht="15.75" customHeight="1">
      <c r="A18" s="356">
        <f t="shared" si="32"/>
        <v>13</v>
      </c>
      <c r="B18" s="358"/>
      <c r="C18" s="357">
        <f t="shared" si="7"/>
        <v>0</v>
      </c>
      <c r="D18" s="357">
        <f t="shared" si="7"/>
        <v>0</v>
      </c>
      <c r="E18" s="359">
        <f t="shared" si="9"/>
        <v>0</v>
      </c>
      <c r="F18" s="359">
        <f t="shared" si="10"/>
        <v>0</v>
      </c>
      <c r="G18" s="359">
        <f t="shared" si="11"/>
        <v>0</v>
      </c>
      <c r="H18" s="359">
        <f t="shared" si="12"/>
        <v>0</v>
      </c>
      <c r="I18" s="359">
        <f t="shared" si="13"/>
        <v>0</v>
      </c>
      <c r="J18" s="359">
        <f t="shared" si="14"/>
        <v>0</v>
      </c>
      <c r="K18" s="359">
        <f t="shared" si="15"/>
        <v>0</v>
      </c>
      <c r="L18" s="359">
        <f t="shared" si="16"/>
        <v>0</v>
      </c>
      <c r="M18" s="359">
        <f t="shared" si="17"/>
        <v>0</v>
      </c>
      <c r="N18" s="359">
        <f t="shared" si="18"/>
        <v>0</v>
      </c>
      <c r="O18" s="359">
        <f t="shared" si="19"/>
        <v>0</v>
      </c>
      <c r="P18" s="359">
        <f t="shared" si="20"/>
        <v>0</v>
      </c>
      <c r="Q18" s="359">
        <f t="shared" si="21"/>
        <v>0</v>
      </c>
      <c r="R18" s="359">
        <f t="shared" si="22"/>
        <v>0</v>
      </c>
      <c r="S18" s="359">
        <f t="shared" si="23"/>
        <v>0</v>
      </c>
      <c r="T18" s="359">
        <f t="shared" si="24"/>
        <v>0</v>
      </c>
      <c r="U18" s="359">
        <f t="shared" si="25"/>
        <v>0</v>
      </c>
      <c r="V18" s="359">
        <f t="shared" si="26"/>
        <v>0</v>
      </c>
      <c r="W18" s="359">
        <f t="shared" si="8"/>
        <v>0</v>
      </c>
      <c r="X18" s="359">
        <f t="shared" si="27"/>
        <v>0</v>
      </c>
      <c r="Y18" s="359">
        <f t="shared" si="28"/>
        <v>0</v>
      </c>
      <c r="Z18" s="359">
        <f t="shared" si="29"/>
        <v>0</v>
      </c>
      <c r="AA18" s="359">
        <f t="shared" si="30"/>
        <v>0</v>
      </c>
      <c r="AB18" s="359">
        <f t="shared" si="31"/>
        <v>0</v>
      </c>
      <c r="AC18" s="360"/>
      <c r="AD18" s="360"/>
      <c r="AE18" s="360"/>
      <c r="AF18" s="360"/>
      <c r="AG18" s="360"/>
      <c r="AH18" s="360"/>
      <c r="AI18" s="360"/>
      <c r="AJ18" s="360"/>
      <c r="AK18" s="360"/>
      <c r="AL18" s="360"/>
      <c r="AM18" s="360"/>
      <c r="AN18" s="360"/>
      <c r="AO18" s="360"/>
      <c r="AP18" s="360"/>
      <c r="AQ18" s="360"/>
      <c r="AR18" s="360"/>
      <c r="AS18" s="360"/>
      <c r="AT18" s="360"/>
      <c r="AU18" s="360"/>
      <c r="AV18" s="360"/>
      <c r="AW18" s="360"/>
      <c r="AX18" s="360"/>
      <c r="AY18" s="360"/>
      <c r="AZ18" s="360"/>
      <c r="BA18" s="360"/>
      <c r="BB18" s="360"/>
      <c r="BC18" s="360"/>
      <c r="BD18" s="360"/>
      <c r="BE18" s="360"/>
      <c r="BF18" s="360"/>
      <c r="BG18" s="360"/>
      <c r="BH18" s="360"/>
      <c r="BI18" s="360"/>
      <c r="BJ18" s="360"/>
      <c r="BK18" s="360"/>
      <c r="BL18" s="360"/>
      <c r="BM18" s="360"/>
      <c r="BN18" s="360"/>
      <c r="BO18" s="360"/>
      <c r="BP18" s="360"/>
      <c r="BQ18" s="360"/>
      <c r="BR18" s="360"/>
      <c r="BS18" s="360"/>
      <c r="BT18" s="360"/>
      <c r="BU18" s="360"/>
      <c r="BV18" s="360"/>
      <c r="BW18" s="360"/>
      <c r="BX18" s="360"/>
      <c r="BY18" s="360"/>
      <c r="BZ18" s="360"/>
      <c r="CA18" s="360"/>
      <c r="CB18" s="360"/>
      <c r="CC18" s="360"/>
      <c r="CD18" s="360"/>
      <c r="CE18" s="360"/>
      <c r="CF18" s="360"/>
      <c r="CG18" s="360"/>
      <c r="CH18" s="360"/>
      <c r="CI18" s="360"/>
      <c r="CJ18" s="360"/>
      <c r="CK18" s="360"/>
      <c r="CL18" s="360"/>
      <c r="CM18" s="360"/>
      <c r="CN18" s="360"/>
      <c r="CO18" s="360"/>
      <c r="CP18" s="360"/>
      <c r="CQ18" s="360"/>
      <c r="CR18" s="360"/>
      <c r="CS18" s="360"/>
      <c r="CT18" s="360"/>
      <c r="CU18" s="360"/>
      <c r="CV18" s="360"/>
      <c r="CW18" s="360"/>
      <c r="CX18" s="360"/>
      <c r="CY18" s="360"/>
      <c r="CZ18" s="360"/>
      <c r="DA18" s="360"/>
      <c r="DB18" s="360"/>
      <c r="DC18" s="360"/>
      <c r="DD18" s="360"/>
      <c r="DE18" s="360"/>
      <c r="DF18" s="360"/>
      <c r="DG18" s="360"/>
      <c r="DH18" s="360"/>
      <c r="DI18" s="360"/>
      <c r="DJ18" s="360"/>
      <c r="DK18" s="360"/>
      <c r="DL18" s="360"/>
      <c r="DM18" s="360"/>
      <c r="DN18" s="360"/>
      <c r="DO18" s="360"/>
      <c r="DP18" s="360"/>
      <c r="DQ18" s="360"/>
      <c r="DR18" s="360"/>
      <c r="DS18" s="360"/>
      <c r="DT18" s="360"/>
      <c r="DU18" s="360"/>
      <c r="DV18" s="360"/>
      <c r="DW18" s="360"/>
      <c r="DX18" s="360"/>
      <c r="DY18" s="360"/>
      <c r="DZ18" s="360"/>
      <c r="EA18" s="360"/>
      <c r="EB18" s="360"/>
      <c r="EC18" s="360"/>
      <c r="ED18" s="360"/>
      <c r="EE18" s="360"/>
      <c r="EF18" s="360"/>
      <c r="EG18" s="360"/>
      <c r="EH18" s="360"/>
      <c r="EI18" s="360"/>
      <c r="EJ18" s="360"/>
      <c r="EK18" s="360"/>
      <c r="EL18" s="360"/>
      <c r="EM18" s="360"/>
      <c r="EN18" s="360"/>
      <c r="EO18" s="360"/>
      <c r="EP18" s="360"/>
      <c r="EQ18" s="360"/>
      <c r="ER18" s="360"/>
      <c r="ES18" s="360"/>
      <c r="ET18" s="360"/>
      <c r="EU18" s="360"/>
      <c r="EV18" s="360"/>
      <c r="EW18" s="360"/>
      <c r="EX18" s="360"/>
      <c r="EY18" s="360"/>
      <c r="EZ18" s="360"/>
      <c r="FA18" s="360"/>
      <c r="FB18" s="360"/>
      <c r="FC18" s="360"/>
      <c r="FD18" s="360"/>
      <c r="FE18" s="360"/>
      <c r="FF18" s="360"/>
      <c r="FG18" s="360"/>
      <c r="FH18" s="360"/>
      <c r="FI18" s="360"/>
      <c r="FJ18" s="360"/>
      <c r="FK18" s="360"/>
      <c r="FL18" s="360"/>
      <c r="FM18" s="360"/>
      <c r="FN18" s="360"/>
      <c r="FO18" s="360"/>
      <c r="FP18" s="360"/>
      <c r="FQ18" s="360"/>
      <c r="FR18" s="360"/>
      <c r="FS18" s="360"/>
      <c r="FT18" s="360"/>
      <c r="FU18" s="360"/>
      <c r="FV18" s="360"/>
      <c r="FW18" s="360"/>
      <c r="FX18" s="360"/>
      <c r="FY18" s="360"/>
      <c r="FZ18" s="360"/>
      <c r="GA18" s="360"/>
      <c r="GB18" s="360"/>
      <c r="GC18" s="360"/>
      <c r="GD18" s="360"/>
      <c r="GE18" s="360"/>
      <c r="GF18" s="360"/>
      <c r="GG18" s="360"/>
      <c r="GH18" s="360"/>
      <c r="GI18" s="360"/>
      <c r="GJ18" s="360"/>
      <c r="GK18" s="360"/>
      <c r="GL18" s="360"/>
      <c r="GM18" s="360"/>
      <c r="GN18" s="360"/>
      <c r="GO18" s="360"/>
      <c r="GP18" s="360"/>
      <c r="GQ18" s="360"/>
      <c r="GR18" s="360"/>
      <c r="GS18" s="360"/>
      <c r="GT18" s="360"/>
      <c r="GU18" s="360"/>
      <c r="GV18" s="360"/>
      <c r="GW18" s="360"/>
      <c r="GX18" s="360"/>
      <c r="GY18" s="360"/>
      <c r="GZ18" s="360"/>
      <c r="HA18" s="360"/>
      <c r="HB18" s="360"/>
      <c r="HC18" s="360"/>
      <c r="HD18" s="360"/>
      <c r="HE18" s="360"/>
      <c r="HF18" s="360"/>
      <c r="HG18" s="360"/>
      <c r="HH18" s="360"/>
      <c r="HI18" s="360"/>
      <c r="HJ18" s="360"/>
      <c r="HK18" s="360"/>
      <c r="HL18" s="360"/>
      <c r="HM18" s="360"/>
      <c r="HN18" s="360"/>
      <c r="HO18" s="360"/>
      <c r="HP18" s="360"/>
      <c r="HQ18" s="360"/>
      <c r="HR18" s="360"/>
      <c r="HS18" s="360"/>
      <c r="HT18" s="360"/>
      <c r="HU18" s="360"/>
      <c r="HV18" s="360"/>
      <c r="HW18" s="360"/>
      <c r="HX18" s="360"/>
      <c r="HY18" s="360"/>
      <c r="HZ18" s="360"/>
      <c r="IA18" s="360"/>
      <c r="IB18" s="360"/>
      <c r="IC18" s="360"/>
      <c r="ID18" s="360"/>
      <c r="IE18" s="360"/>
      <c r="IF18" s="360"/>
      <c r="IG18" s="360"/>
      <c r="IH18" s="360"/>
      <c r="II18" s="360"/>
      <c r="IJ18" s="360"/>
      <c r="IK18" s="360"/>
      <c r="IL18" s="360"/>
      <c r="IM18" s="360"/>
      <c r="IN18" s="360"/>
      <c r="IO18" s="360"/>
      <c r="IP18" s="360"/>
      <c r="IQ18" s="360"/>
      <c r="IR18" s="360"/>
      <c r="IS18" s="360"/>
      <c r="IT18" s="360"/>
      <c r="IU18" s="360"/>
      <c r="IV18" s="360"/>
      <c r="IW18" s="360"/>
      <c r="IX18" s="360"/>
      <c r="IY18" s="360"/>
      <c r="IZ18" s="360"/>
      <c r="JA18" s="360"/>
      <c r="JB18" s="360"/>
      <c r="JC18" s="360"/>
      <c r="JD18" s="360"/>
      <c r="JE18" s="360"/>
      <c r="JF18" s="360"/>
      <c r="JG18" s="360"/>
      <c r="JH18" s="360"/>
      <c r="JI18" s="360"/>
      <c r="JJ18" s="360"/>
      <c r="JK18" s="360"/>
      <c r="JL18" s="360"/>
      <c r="JM18" s="360"/>
      <c r="JN18" s="360"/>
      <c r="JO18" s="360"/>
      <c r="JP18" s="360"/>
      <c r="JQ18" s="360"/>
      <c r="JR18" s="360"/>
      <c r="JS18" s="360"/>
      <c r="JT18" s="360"/>
      <c r="JU18" s="360"/>
      <c r="JV18" s="360"/>
      <c r="JW18" s="360"/>
      <c r="JX18" s="360"/>
      <c r="JY18" s="360"/>
      <c r="JZ18" s="360"/>
      <c r="KA18" s="360"/>
      <c r="KB18" s="360"/>
      <c r="KC18" s="360"/>
      <c r="KD18" s="360"/>
      <c r="KE18" s="360"/>
      <c r="KF18" s="360"/>
      <c r="KG18" s="360"/>
      <c r="KH18" s="360"/>
      <c r="KI18" s="360"/>
      <c r="KJ18" s="360"/>
      <c r="KK18" s="360"/>
      <c r="KL18" s="360"/>
      <c r="KM18" s="360"/>
      <c r="KN18" s="360"/>
      <c r="KO18" s="360"/>
      <c r="KP18" s="360"/>
      <c r="KQ18" s="360"/>
      <c r="KR18" s="360"/>
      <c r="KS18" s="360"/>
      <c r="KT18" s="360"/>
      <c r="KU18" s="360"/>
      <c r="KV18" s="360"/>
      <c r="KW18" s="360"/>
      <c r="KX18" s="360"/>
      <c r="KY18" s="360"/>
      <c r="KZ18" s="360"/>
      <c r="LA18" s="360"/>
      <c r="LB18" s="360"/>
      <c r="LC18" s="360"/>
      <c r="LD18" s="360"/>
      <c r="LE18" s="360"/>
      <c r="LF18" s="360"/>
      <c r="LG18" s="360"/>
      <c r="LH18" s="360"/>
      <c r="LI18" s="360"/>
      <c r="LJ18" s="360"/>
      <c r="LK18" s="360"/>
      <c r="LL18" s="360"/>
      <c r="LM18" s="360"/>
      <c r="LN18" s="360"/>
      <c r="LO18" s="360"/>
      <c r="LP18" s="360"/>
      <c r="LQ18" s="360"/>
      <c r="LR18" s="360"/>
      <c r="LS18" s="360"/>
      <c r="LT18" s="360"/>
      <c r="LU18" s="360"/>
      <c r="LV18" s="360"/>
      <c r="LW18" s="360"/>
      <c r="LX18" s="360"/>
      <c r="LY18" s="360"/>
      <c r="LZ18" s="360"/>
      <c r="MA18" s="360"/>
      <c r="MB18" s="360"/>
      <c r="MC18" s="360"/>
      <c r="MD18" s="360"/>
      <c r="ME18" s="360"/>
      <c r="MF18" s="360"/>
      <c r="MG18" s="360"/>
      <c r="MH18" s="360"/>
      <c r="MI18" s="360"/>
      <c r="MJ18" s="360"/>
      <c r="MK18" s="360"/>
      <c r="ML18" s="360"/>
      <c r="MM18" s="360"/>
      <c r="MN18" s="360"/>
      <c r="MO18" s="360"/>
      <c r="MP18" s="360"/>
      <c r="MQ18" s="360"/>
      <c r="MR18" s="360"/>
      <c r="MS18" s="360"/>
      <c r="MT18" s="360"/>
      <c r="MU18" s="360"/>
      <c r="MV18" s="360"/>
      <c r="MW18" s="360"/>
      <c r="MX18" s="360"/>
      <c r="MY18" s="360"/>
      <c r="MZ18" s="360"/>
      <c r="NA18" s="360"/>
      <c r="NB18" s="360"/>
      <c r="NC18" s="360"/>
      <c r="ND18" s="360"/>
      <c r="NE18" s="360"/>
      <c r="NF18" s="360"/>
      <c r="NG18" s="360"/>
      <c r="NH18" s="360"/>
      <c r="NI18" s="360"/>
      <c r="NJ18" s="360"/>
      <c r="NK18" s="360"/>
      <c r="NL18" s="360"/>
      <c r="NM18" s="360"/>
      <c r="NN18" s="360"/>
      <c r="NO18" s="360"/>
      <c r="NP18" s="360"/>
      <c r="NQ18" s="360"/>
      <c r="NR18" s="360"/>
      <c r="NS18" s="360"/>
      <c r="NT18" s="360"/>
      <c r="NU18" s="360"/>
      <c r="NV18" s="360"/>
      <c r="NW18" s="360"/>
      <c r="NX18" s="360"/>
      <c r="NY18" s="360"/>
      <c r="NZ18" s="360"/>
      <c r="OA18" s="360"/>
      <c r="OB18" s="360"/>
      <c r="OC18" s="360"/>
      <c r="OD18" s="345" t="s">
        <v>932</v>
      </c>
      <c r="OE18" s="353">
        <v>44250</v>
      </c>
    </row>
    <row r="19" spans="1:395" s="345" customFormat="1" ht="15.75" customHeight="1">
      <c r="A19" s="356">
        <f t="shared" si="32"/>
        <v>14</v>
      </c>
      <c r="B19" s="358"/>
      <c r="C19" s="357">
        <f t="shared" si="7"/>
        <v>0</v>
      </c>
      <c r="D19" s="357">
        <f t="shared" si="7"/>
        <v>0</v>
      </c>
      <c r="E19" s="359">
        <f t="shared" si="9"/>
        <v>0</v>
      </c>
      <c r="F19" s="359">
        <f t="shared" si="10"/>
        <v>0</v>
      </c>
      <c r="G19" s="359">
        <f t="shared" si="11"/>
        <v>0</v>
      </c>
      <c r="H19" s="359">
        <f t="shared" si="12"/>
        <v>0</v>
      </c>
      <c r="I19" s="359">
        <f t="shared" si="13"/>
        <v>0</v>
      </c>
      <c r="J19" s="359">
        <f t="shared" si="14"/>
        <v>0</v>
      </c>
      <c r="K19" s="359">
        <f t="shared" si="15"/>
        <v>0</v>
      </c>
      <c r="L19" s="359">
        <f t="shared" si="16"/>
        <v>0</v>
      </c>
      <c r="M19" s="359">
        <f t="shared" si="17"/>
        <v>0</v>
      </c>
      <c r="N19" s="359">
        <f t="shared" si="18"/>
        <v>0</v>
      </c>
      <c r="O19" s="359">
        <f t="shared" si="19"/>
        <v>0</v>
      </c>
      <c r="P19" s="359">
        <f t="shared" si="20"/>
        <v>0</v>
      </c>
      <c r="Q19" s="359">
        <f t="shared" si="21"/>
        <v>0</v>
      </c>
      <c r="R19" s="359">
        <f t="shared" si="22"/>
        <v>0</v>
      </c>
      <c r="S19" s="359">
        <f t="shared" si="23"/>
        <v>0</v>
      </c>
      <c r="T19" s="359">
        <f t="shared" si="24"/>
        <v>0</v>
      </c>
      <c r="U19" s="359">
        <f t="shared" si="25"/>
        <v>0</v>
      </c>
      <c r="V19" s="359">
        <f t="shared" si="26"/>
        <v>0</v>
      </c>
      <c r="W19" s="359">
        <f t="shared" si="8"/>
        <v>0</v>
      </c>
      <c r="X19" s="359">
        <f t="shared" si="27"/>
        <v>0</v>
      </c>
      <c r="Y19" s="359">
        <f t="shared" si="28"/>
        <v>0</v>
      </c>
      <c r="Z19" s="359">
        <f t="shared" si="29"/>
        <v>0</v>
      </c>
      <c r="AA19" s="359">
        <f t="shared" si="30"/>
        <v>0</v>
      </c>
      <c r="AB19" s="359">
        <f t="shared" si="31"/>
        <v>0</v>
      </c>
      <c r="AC19" s="360"/>
      <c r="AD19" s="360"/>
      <c r="AE19" s="360"/>
      <c r="AF19" s="360"/>
      <c r="AG19" s="360"/>
      <c r="AH19" s="360"/>
      <c r="AI19" s="360"/>
      <c r="AJ19" s="360"/>
      <c r="AK19" s="360"/>
      <c r="AL19" s="360"/>
      <c r="AM19" s="360"/>
      <c r="AN19" s="360"/>
      <c r="AO19" s="360"/>
      <c r="AP19" s="360"/>
      <c r="AQ19" s="360"/>
      <c r="AR19" s="360"/>
      <c r="AS19" s="360"/>
      <c r="AT19" s="360"/>
      <c r="AU19" s="360"/>
      <c r="AV19" s="360"/>
      <c r="AW19" s="360"/>
      <c r="AX19" s="360"/>
      <c r="AY19" s="360"/>
      <c r="AZ19" s="360"/>
      <c r="BA19" s="360"/>
      <c r="BB19" s="360"/>
      <c r="BC19" s="360"/>
      <c r="BD19" s="360"/>
      <c r="BE19" s="360"/>
      <c r="BF19" s="360"/>
      <c r="BG19" s="360"/>
      <c r="BH19" s="360"/>
      <c r="BI19" s="360"/>
      <c r="BJ19" s="360"/>
      <c r="BK19" s="360"/>
      <c r="BL19" s="360"/>
      <c r="BM19" s="360"/>
      <c r="BN19" s="360"/>
      <c r="BO19" s="360"/>
      <c r="BP19" s="360"/>
      <c r="BQ19" s="360"/>
      <c r="BR19" s="360"/>
      <c r="BS19" s="360"/>
      <c r="BT19" s="360"/>
      <c r="BU19" s="360"/>
      <c r="BV19" s="360"/>
      <c r="BW19" s="360"/>
      <c r="BX19" s="360"/>
      <c r="BY19" s="360"/>
      <c r="BZ19" s="360"/>
      <c r="CA19" s="360"/>
      <c r="CB19" s="360"/>
      <c r="CC19" s="360"/>
      <c r="CD19" s="360"/>
      <c r="CE19" s="360"/>
      <c r="CF19" s="360"/>
      <c r="CG19" s="360"/>
      <c r="CH19" s="360"/>
      <c r="CI19" s="360"/>
      <c r="CJ19" s="360"/>
      <c r="CK19" s="360"/>
      <c r="CL19" s="360"/>
      <c r="CM19" s="360"/>
      <c r="CN19" s="360"/>
      <c r="CO19" s="360"/>
      <c r="CP19" s="360"/>
      <c r="CQ19" s="360"/>
      <c r="CR19" s="360"/>
      <c r="CS19" s="360"/>
      <c r="CT19" s="360"/>
      <c r="CU19" s="360"/>
      <c r="CV19" s="360"/>
      <c r="CW19" s="360"/>
      <c r="CX19" s="360"/>
      <c r="CY19" s="360"/>
      <c r="CZ19" s="360"/>
      <c r="DA19" s="360"/>
      <c r="DB19" s="360"/>
      <c r="DC19" s="360"/>
      <c r="DD19" s="360"/>
      <c r="DE19" s="360"/>
      <c r="DF19" s="360"/>
      <c r="DG19" s="360"/>
      <c r="DH19" s="360"/>
      <c r="DI19" s="360"/>
      <c r="DJ19" s="360"/>
      <c r="DK19" s="360"/>
      <c r="DL19" s="360"/>
      <c r="DM19" s="360"/>
      <c r="DN19" s="360"/>
      <c r="DO19" s="360"/>
      <c r="DP19" s="360"/>
      <c r="DQ19" s="360"/>
      <c r="DR19" s="360"/>
      <c r="DS19" s="360"/>
      <c r="DT19" s="360"/>
      <c r="DU19" s="360"/>
      <c r="DV19" s="360"/>
      <c r="DW19" s="360"/>
      <c r="DX19" s="360"/>
      <c r="DY19" s="360"/>
      <c r="DZ19" s="360"/>
      <c r="EA19" s="360"/>
      <c r="EB19" s="360"/>
      <c r="EC19" s="360"/>
      <c r="ED19" s="360"/>
      <c r="EE19" s="360"/>
      <c r="EF19" s="360"/>
      <c r="EG19" s="360"/>
      <c r="EH19" s="360"/>
      <c r="EI19" s="360"/>
      <c r="EJ19" s="360"/>
      <c r="EK19" s="360"/>
      <c r="EL19" s="360"/>
      <c r="EM19" s="360"/>
      <c r="EN19" s="360"/>
      <c r="EO19" s="360"/>
      <c r="EP19" s="360"/>
      <c r="EQ19" s="360"/>
      <c r="ER19" s="360"/>
      <c r="ES19" s="360"/>
      <c r="ET19" s="360"/>
      <c r="EU19" s="360"/>
      <c r="EV19" s="360"/>
      <c r="EW19" s="360"/>
      <c r="EX19" s="360"/>
      <c r="EY19" s="360"/>
      <c r="EZ19" s="360"/>
      <c r="FA19" s="360"/>
      <c r="FB19" s="360"/>
      <c r="FC19" s="360"/>
      <c r="FD19" s="360"/>
      <c r="FE19" s="360"/>
      <c r="FF19" s="360"/>
      <c r="FG19" s="360"/>
      <c r="FH19" s="360"/>
      <c r="FI19" s="360"/>
      <c r="FJ19" s="360"/>
      <c r="FK19" s="360"/>
      <c r="FL19" s="360"/>
      <c r="FM19" s="360"/>
      <c r="FN19" s="360"/>
      <c r="FO19" s="360"/>
      <c r="FP19" s="360"/>
      <c r="FQ19" s="360"/>
      <c r="FR19" s="360"/>
      <c r="FS19" s="360"/>
      <c r="FT19" s="360"/>
      <c r="FU19" s="360"/>
      <c r="FV19" s="360"/>
      <c r="FW19" s="360"/>
      <c r="FX19" s="360"/>
      <c r="FY19" s="360"/>
      <c r="FZ19" s="360"/>
      <c r="GA19" s="360"/>
      <c r="GB19" s="360"/>
      <c r="GC19" s="360"/>
      <c r="GD19" s="360"/>
      <c r="GE19" s="360"/>
      <c r="GF19" s="360"/>
      <c r="GG19" s="360"/>
      <c r="GH19" s="360"/>
      <c r="GI19" s="360"/>
      <c r="GJ19" s="360"/>
      <c r="GK19" s="360"/>
      <c r="GL19" s="360"/>
      <c r="GM19" s="360"/>
      <c r="GN19" s="360"/>
      <c r="GO19" s="360"/>
      <c r="GP19" s="360"/>
      <c r="GQ19" s="360"/>
      <c r="GR19" s="360"/>
      <c r="GS19" s="360"/>
      <c r="GT19" s="360"/>
      <c r="GU19" s="360"/>
      <c r="GV19" s="360"/>
      <c r="GW19" s="360"/>
      <c r="GX19" s="360"/>
      <c r="GY19" s="360"/>
      <c r="GZ19" s="360"/>
      <c r="HA19" s="360"/>
      <c r="HB19" s="360"/>
      <c r="HC19" s="360"/>
      <c r="HD19" s="360"/>
      <c r="HE19" s="360"/>
      <c r="HF19" s="360"/>
      <c r="HG19" s="360"/>
      <c r="HH19" s="360"/>
      <c r="HI19" s="360"/>
      <c r="HJ19" s="360"/>
      <c r="HK19" s="360"/>
      <c r="HL19" s="360"/>
      <c r="HM19" s="360"/>
      <c r="HN19" s="360"/>
      <c r="HO19" s="360"/>
      <c r="HP19" s="360"/>
      <c r="HQ19" s="360"/>
      <c r="HR19" s="360"/>
      <c r="HS19" s="360"/>
      <c r="HT19" s="360"/>
      <c r="HU19" s="360"/>
      <c r="HV19" s="360"/>
      <c r="HW19" s="360"/>
      <c r="HX19" s="360"/>
      <c r="HY19" s="360"/>
      <c r="HZ19" s="360"/>
      <c r="IA19" s="360"/>
      <c r="IB19" s="360"/>
      <c r="IC19" s="360"/>
      <c r="ID19" s="360"/>
      <c r="IE19" s="360"/>
      <c r="IF19" s="360"/>
      <c r="IG19" s="360"/>
      <c r="IH19" s="360"/>
      <c r="II19" s="360"/>
      <c r="IJ19" s="360"/>
      <c r="IK19" s="360"/>
      <c r="IL19" s="360"/>
      <c r="IM19" s="360"/>
      <c r="IN19" s="360"/>
      <c r="IO19" s="360"/>
      <c r="IP19" s="360"/>
      <c r="IQ19" s="360"/>
      <c r="IR19" s="360"/>
      <c r="IS19" s="360"/>
      <c r="IT19" s="360"/>
      <c r="IU19" s="360"/>
      <c r="IV19" s="360"/>
      <c r="IW19" s="360"/>
      <c r="IX19" s="360"/>
      <c r="IY19" s="360"/>
      <c r="IZ19" s="360"/>
      <c r="JA19" s="360"/>
      <c r="JB19" s="360"/>
      <c r="JC19" s="360"/>
      <c r="JD19" s="360"/>
      <c r="JE19" s="360"/>
      <c r="JF19" s="360"/>
      <c r="JG19" s="360"/>
      <c r="JH19" s="360"/>
      <c r="JI19" s="360"/>
      <c r="JJ19" s="360"/>
      <c r="JK19" s="360"/>
      <c r="JL19" s="360"/>
      <c r="JM19" s="360"/>
      <c r="JN19" s="360"/>
      <c r="JO19" s="360"/>
      <c r="JP19" s="360"/>
      <c r="JQ19" s="360"/>
      <c r="JR19" s="360"/>
      <c r="JS19" s="360"/>
      <c r="JT19" s="360"/>
      <c r="JU19" s="360"/>
      <c r="JV19" s="360"/>
      <c r="JW19" s="360"/>
      <c r="JX19" s="360"/>
      <c r="JY19" s="360"/>
      <c r="JZ19" s="360"/>
      <c r="KA19" s="360"/>
      <c r="KB19" s="360"/>
      <c r="KC19" s="360"/>
      <c r="KD19" s="360"/>
      <c r="KE19" s="360"/>
      <c r="KF19" s="360"/>
      <c r="KG19" s="360"/>
      <c r="KH19" s="360"/>
      <c r="KI19" s="360"/>
      <c r="KJ19" s="360"/>
      <c r="KK19" s="360"/>
      <c r="KL19" s="360"/>
      <c r="KM19" s="360"/>
      <c r="KN19" s="360"/>
      <c r="KO19" s="360"/>
      <c r="KP19" s="360"/>
      <c r="KQ19" s="360"/>
      <c r="KR19" s="360"/>
      <c r="KS19" s="360"/>
      <c r="KT19" s="360"/>
      <c r="KU19" s="360"/>
      <c r="KV19" s="360"/>
      <c r="KW19" s="360"/>
      <c r="KX19" s="360"/>
      <c r="KY19" s="360"/>
      <c r="KZ19" s="360"/>
      <c r="LA19" s="360"/>
      <c r="LB19" s="360"/>
      <c r="LC19" s="360"/>
      <c r="LD19" s="360"/>
      <c r="LE19" s="360"/>
      <c r="LF19" s="360"/>
      <c r="LG19" s="360"/>
      <c r="LH19" s="360"/>
      <c r="LI19" s="360"/>
      <c r="LJ19" s="360"/>
      <c r="LK19" s="360"/>
      <c r="LL19" s="360"/>
      <c r="LM19" s="360"/>
      <c r="LN19" s="360"/>
      <c r="LO19" s="360"/>
      <c r="LP19" s="360"/>
      <c r="LQ19" s="360"/>
      <c r="LR19" s="360"/>
      <c r="LS19" s="360"/>
      <c r="LT19" s="360"/>
      <c r="LU19" s="360"/>
      <c r="LV19" s="360"/>
      <c r="LW19" s="360"/>
      <c r="LX19" s="360"/>
      <c r="LY19" s="360"/>
      <c r="LZ19" s="360"/>
      <c r="MA19" s="360"/>
      <c r="MB19" s="360"/>
      <c r="MC19" s="360"/>
      <c r="MD19" s="360"/>
      <c r="ME19" s="360"/>
      <c r="MF19" s="360"/>
      <c r="MG19" s="360"/>
      <c r="MH19" s="360"/>
      <c r="MI19" s="360"/>
      <c r="MJ19" s="360"/>
      <c r="MK19" s="360"/>
      <c r="ML19" s="360"/>
      <c r="MM19" s="360"/>
      <c r="MN19" s="360"/>
      <c r="MO19" s="360"/>
      <c r="MP19" s="360"/>
      <c r="MQ19" s="360"/>
      <c r="MR19" s="360"/>
      <c r="MS19" s="360"/>
      <c r="MT19" s="360"/>
      <c r="MU19" s="360"/>
      <c r="MV19" s="360"/>
      <c r="MW19" s="360"/>
      <c r="MX19" s="360"/>
      <c r="MY19" s="360"/>
      <c r="MZ19" s="360"/>
      <c r="NA19" s="360"/>
      <c r="NB19" s="360"/>
      <c r="NC19" s="360"/>
      <c r="ND19" s="360"/>
      <c r="NE19" s="360"/>
      <c r="NF19" s="360"/>
      <c r="NG19" s="360"/>
      <c r="NH19" s="360"/>
      <c r="NI19" s="360"/>
      <c r="NJ19" s="360"/>
      <c r="NK19" s="360"/>
      <c r="NL19" s="360"/>
      <c r="NM19" s="360"/>
      <c r="NN19" s="360"/>
      <c r="NO19" s="360"/>
      <c r="NP19" s="360"/>
      <c r="NQ19" s="360"/>
      <c r="NR19" s="360"/>
      <c r="NS19" s="360"/>
      <c r="NT19" s="360"/>
      <c r="NU19" s="360"/>
      <c r="NV19" s="360"/>
      <c r="NW19" s="360"/>
      <c r="NX19" s="360"/>
      <c r="NY19" s="360"/>
      <c r="NZ19" s="360"/>
      <c r="OA19" s="360"/>
      <c r="OB19" s="360"/>
      <c r="OC19" s="360"/>
      <c r="OD19" s="345" t="s">
        <v>932</v>
      </c>
      <c r="OE19" s="353">
        <v>44275</v>
      </c>
    </row>
    <row r="20" spans="1:395" s="345" customFormat="1" ht="15.75" customHeight="1">
      <c r="A20" s="356">
        <f t="shared" si="32"/>
        <v>15</v>
      </c>
      <c r="B20" s="358"/>
      <c r="C20" s="357">
        <f t="shared" si="7"/>
        <v>0</v>
      </c>
      <c r="D20" s="357">
        <f t="shared" si="7"/>
        <v>0</v>
      </c>
      <c r="E20" s="359">
        <f t="shared" si="9"/>
        <v>0</v>
      </c>
      <c r="F20" s="359">
        <f t="shared" si="10"/>
        <v>0</v>
      </c>
      <c r="G20" s="359">
        <f t="shared" si="11"/>
        <v>0</v>
      </c>
      <c r="H20" s="359">
        <f t="shared" si="12"/>
        <v>0</v>
      </c>
      <c r="I20" s="359">
        <f t="shared" si="13"/>
        <v>0</v>
      </c>
      <c r="J20" s="359">
        <f t="shared" si="14"/>
        <v>0</v>
      </c>
      <c r="K20" s="359">
        <f t="shared" si="15"/>
        <v>0</v>
      </c>
      <c r="L20" s="359">
        <f t="shared" si="16"/>
        <v>0</v>
      </c>
      <c r="M20" s="359">
        <f t="shared" si="17"/>
        <v>0</v>
      </c>
      <c r="N20" s="359">
        <f t="shared" si="18"/>
        <v>0</v>
      </c>
      <c r="O20" s="359">
        <f t="shared" si="19"/>
        <v>0</v>
      </c>
      <c r="P20" s="359">
        <f t="shared" si="20"/>
        <v>0</v>
      </c>
      <c r="Q20" s="359">
        <f t="shared" si="21"/>
        <v>0</v>
      </c>
      <c r="R20" s="359">
        <f t="shared" si="22"/>
        <v>0</v>
      </c>
      <c r="S20" s="359">
        <f t="shared" si="23"/>
        <v>0</v>
      </c>
      <c r="T20" s="359">
        <f t="shared" si="24"/>
        <v>0</v>
      </c>
      <c r="U20" s="359">
        <f t="shared" si="25"/>
        <v>0</v>
      </c>
      <c r="V20" s="359">
        <f t="shared" si="26"/>
        <v>0</v>
      </c>
      <c r="W20" s="359">
        <f t="shared" si="8"/>
        <v>0</v>
      </c>
      <c r="X20" s="359">
        <f t="shared" si="27"/>
        <v>0</v>
      </c>
      <c r="Y20" s="359">
        <f t="shared" si="28"/>
        <v>0</v>
      </c>
      <c r="Z20" s="359">
        <f t="shared" si="29"/>
        <v>0</v>
      </c>
      <c r="AA20" s="359">
        <f t="shared" si="30"/>
        <v>0</v>
      </c>
      <c r="AB20" s="359">
        <f t="shared" si="31"/>
        <v>0</v>
      </c>
      <c r="AC20" s="360"/>
      <c r="AD20" s="360"/>
      <c r="AE20" s="360"/>
      <c r="AF20" s="360"/>
      <c r="AG20" s="360"/>
      <c r="AH20" s="360"/>
      <c r="AI20" s="360"/>
      <c r="AJ20" s="360"/>
      <c r="AK20" s="360"/>
      <c r="AL20" s="360"/>
      <c r="AM20" s="360"/>
      <c r="AN20" s="360"/>
      <c r="AO20" s="360"/>
      <c r="AP20" s="360"/>
      <c r="AQ20" s="360"/>
      <c r="AR20" s="360"/>
      <c r="AS20" s="360"/>
      <c r="AT20" s="360"/>
      <c r="AU20" s="360"/>
      <c r="AV20" s="360"/>
      <c r="AW20" s="360"/>
      <c r="AX20" s="360"/>
      <c r="AY20" s="360"/>
      <c r="AZ20" s="360"/>
      <c r="BA20" s="360"/>
      <c r="BB20" s="360"/>
      <c r="BC20" s="360"/>
      <c r="BD20" s="360"/>
      <c r="BE20" s="360"/>
      <c r="BF20" s="360"/>
      <c r="BG20" s="360"/>
      <c r="BH20" s="360"/>
      <c r="BI20" s="360"/>
      <c r="BJ20" s="360"/>
      <c r="BK20" s="360"/>
      <c r="BL20" s="360"/>
      <c r="BM20" s="360"/>
      <c r="BN20" s="360"/>
      <c r="BO20" s="360"/>
      <c r="BP20" s="360"/>
      <c r="BQ20" s="360"/>
      <c r="BR20" s="360"/>
      <c r="BS20" s="360"/>
      <c r="BT20" s="360"/>
      <c r="BU20" s="360"/>
      <c r="BV20" s="360"/>
      <c r="BW20" s="360"/>
      <c r="BX20" s="360"/>
      <c r="BY20" s="360"/>
      <c r="BZ20" s="360"/>
      <c r="CA20" s="360"/>
      <c r="CB20" s="360"/>
      <c r="CC20" s="360"/>
      <c r="CD20" s="360"/>
      <c r="CE20" s="360"/>
      <c r="CF20" s="360"/>
      <c r="CG20" s="360"/>
      <c r="CH20" s="360"/>
      <c r="CI20" s="360"/>
      <c r="CJ20" s="360"/>
      <c r="CK20" s="360"/>
      <c r="CL20" s="360"/>
      <c r="CM20" s="360"/>
      <c r="CN20" s="360"/>
      <c r="CO20" s="360"/>
      <c r="CP20" s="360"/>
      <c r="CQ20" s="360"/>
      <c r="CR20" s="360"/>
      <c r="CS20" s="360"/>
      <c r="CT20" s="360"/>
      <c r="CU20" s="360"/>
      <c r="CV20" s="360"/>
      <c r="CW20" s="360"/>
      <c r="CX20" s="360"/>
      <c r="CY20" s="360"/>
      <c r="CZ20" s="360"/>
      <c r="DA20" s="360"/>
      <c r="DB20" s="360"/>
      <c r="DC20" s="360"/>
      <c r="DD20" s="360"/>
      <c r="DE20" s="360"/>
      <c r="DF20" s="360"/>
      <c r="DG20" s="360"/>
      <c r="DH20" s="360"/>
      <c r="DI20" s="360"/>
      <c r="DJ20" s="360"/>
      <c r="DK20" s="360"/>
      <c r="DL20" s="360"/>
      <c r="DM20" s="360"/>
      <c r="DN20" s="360"/>
      <c r="DO20" s="360"/>
      <c r="DP20" s="360"/>
      <c r="DQ20" s="360"/>
      <c r="DR20" s="360"/>
      <c r="DS20" s="360"/>
      <c r="DT20" s="360"/>
      <c r="DU20" s="360"/>
      <c r="DV20" s="360"/>
      <c r="DW20" s="360"/>
      <c r="DX20" s="360"/>
      <c r="DY20" s="360"/>
      <c r="DZ20" s="360"/>
      <c r="EA20" s="360"/>
      <c r="EB20" s="360"/>
      <c r="EC20" s="360"/>
      <c r="ED20" s="360"/>
      <c r="EE20" s="360"/>
      <c r="EF20" s="360"/>
      <c r="EG20" s="360"/>
      <c r="EH20" s="360"/>
      <c r="EI20" s="360"/>
      <c r="EJ20" s="360"/>
      <c r="EK20" s="360"/>
      <c r="EL20" s="360"/>
      <c r="EM20" s="360"/>
      <c r="EN20" s="360"/>
      <c r="EO20" s="360"/>
      <c r="EP20" s="360"/>
      <c r="EQ20" s="360"/>
      <c r="ER20" s="360"/>
      <c r="ES20" s="360"/>
      <c r="ET20" s="360"/>
      <c r="EU20" s="360"/>
      <c r="EV20" s="360"/>
      <c r="EW20" s="360"/>
      <c r="EX20" s="360"/>
      <c r="EY20" s="360"/>
      <c r="EZ20" s="360"/>
      <c r="FA20" s="360"/>
      <c r="FB20" s="360"/>
      <c r="FC20" s="360"/>
      <c r="FD20" s="360"/>
      <c r="FE20" s="360"/>
      <c r="FF20" s="360"/>
      <c r="FG20" s="360"/>
      <c r="FH20" s="360"/>
      <c r="FI20" s="360"/>
      <c r="FJ20" s="360"/>
      <c r="FK20" s="360"/>
      <c r="FL20" s="360"/>
      <c r="FM20" s="360"/>
      <c r="FN20" s="360"/>
      <c r="FO20" s="360"/>
      <c r="FP20" s="360"/>
      <c r="FQ20" s="360"/>
      <c r="FR20" s="360"/>
      <c r="FS20" s="360"/>
      <c r="FT20" s="360"/>
      <c r="FU20" s="360"/>
      <c r="FV20" s="360"/>
      <c r="FW20" s="360"/>
      <c r="FX20" s="360"/>
      <c r="FY20" s="360"/>
      <c r="FZ20" s="360"/>
      <c r="GA20" s="360"/>
      <c r="GB20" s="360"/>
      <c r="GC20" s="360"/>
      <c r="GD20" s="360"/>
      <c r="GE20" s="360"/>
      <c r="GF20" s="360"/>
      <c r="GG20" s="360"/>
      <c r="GH20" s="360"/>
      <c r="GI20" s="360"/>
      <c r="GJ20" s="360"/>
      <c r="GK20" s="360"/>
      <c r="GL20" s="360"/>
      <c r="GM20" s="360"/>
      <c r="GN20" s="360"/>
      <c r="GO20" s="360"/>
      <c r="GP20" s="360"/>
      <c r="GQ20" s="360"/>
      <c r="GR20" s="360"/>
      <c r="GS20" s="360"/>
      <c r="GT20" s="360"/>
      <c r="GU20" s="360"/>
      <c r="GV20" s="360"/>
      <c r="GW20" s="360"/>
      <c r="GX20" s="360"/>
      <c r="GY20" s="360"/>
      <c r="GZ20" s="360"/>
      <c r="HA20" s="360"/>
      <c r="HB20" s="360"/>
      <c r="HC20" s="360"/>
      <c r="HD20" s="360"/>
      <c r="HE20" s="360"/>
      <c r="HF20" s="360"/>
      <c r="HG20" s="360"/>
      <c r="HH20" s="360"/>
      <c r="HI20" s="360"/>
      <c r="HJ20" s="360"/>
      <c r="HK20" s="360"/>
      <c r="HL20" s="360"/>
      <c r="HM20" s="360"/>
      <c r="HN20" s="360"/>
      <c r="HO20" s="360"/>
      <c r="HP20" s="360"/>
      <c r="HQ20" s="360"/>
      <c r="HR20" s="360"/>
      <c r="HS20" s="360"/>
      <c r="HT20" s="360"/>
      <c r="HU20" s="360"/>
      <c r="HV20" s="360"/>
      <c r="HW20" s="360"/>
      <c r="HX20" s="360"/>
      <c r="HY20" s="360"/>
      <c r="HZ20" s="360"/>
      <c r="IA20" s="360"/>
      <c r="IB20" s="360"/>
      <c r="IC20" s="360"/>
      <c r="ID20" s="360"/>
      <c r="IE20" s="360"/>
      <c r="IF20" s="360"/>
      <c r="IG20" s="360"/>
      <c r="IH20" s="360"/>
      <c r="II20" s="360"/>
      <c r="IJ20" s="360"/>
      <c r="IK20" s="360"/>
      <c r="IL20" s="360"/>
      <c r="IM20" s="360"/>
      <c r="IN20" s="360"/>
      <c r="IO20" s="360"/>
      <c r="IP20" s="360"/>
      <c r="IQ20" s="360"/>
      <c r="IR20" s="360"/>
      <c r="IS20" s="360"/>
      <c r="IT20" s="360"/>
      <c r="IU20" s="360"/>
      <c r="IV20" s="360"/>
      <c r="IW20" s="360"/>
      <c r="IX20" s="360"/>
      <c r="IY20" s="360"/>
      <c r="IZ20" s="360"/>
      <c r="JA20" s="360"/>
      <c r="JB20" s="360"/>
      <c r="JC20" s="360"/>
      <c r="JD20" s="360"/>
      <c r="JE20" s="360"/>
      <c r="JF20" s="360"/>
      <c r="JG20" s="360"/>
      <c r="JH20" s="360"/>
      <c r="JI20" s="360"/>
      <c r="JJ20" s="360"/>
      <c r="JK20" s="360"/>
      <c r="JL20" s="360"/>
      <c r="JM20" s="360"/>
      <c r="JN20" s="360"/>
      <c r="JO20" s="360"/>
      <c r="JP20" s="360"/>
      <c r="JQ20" s="360"/>
      <c r="JR20" s="360"/>
      <c r="JS20" s="360"/>
      <c r="JT20" s="360"/>
      <c r="JU20" s="360"/>
      <c r="JV20" s="360"/>
      <c r="JW20" s="360"/>
      <c r="JX20" s="360"/>
      <c r="JY20" s="360"/>
      <c r="JZ20" s="360"/>
      <c r="KA20" s="360"/>
      <c r="KB20" s="360"/>
      <c r="KC20" s="360"/>
      <c r="KD20" s="360"/>
      <c r="KE20" s="360"/>
      <c r="KF20" s="360"/>
      <c r="KG20" s="360"/>
      <c r="KH20" s="360"/>
      <c r="KI20" s="360"/>
      <c r="KJ20" s="360"/>
      <c r="KK20" s="360"/>
      <c r="KL20" s="360"/>
      <c r="KM20" s="360"/>
      <c r="KN20" s="360"/>
      <c r="KO20" s="360"/>
      <c r="KP20" s="360"/>
      <c r="KQ20" s="360"/>
      <c r="KR20" s="360"/>
      <c r="KS20" s="360"/>
      <c r="KT20" s="360"/>
      <c r="KU20" s="360"/>
      <c r="KV20" s="360"/>
      <c r="KW20" s="360"/>
      <c r="KX20" s="360"/>
      <c r="KY20" s="360"/>
      <c r="KZ20" s="360"/>
      <c r="LA20" s="360"/>
      <c r="LB20" s="360"/>
      <c r="LC20" s="360"/>
      <c r="LD20" s="360"/>
      <c r="LE20" s="360"/>
      <c r="LF20" s="360"/>
      <c r="LG20" s="360"/>
      <c r="LH20" s="360"/>
      <c r="LI20" s="360"/>
      <c r="LJ20" s="360"/>
      <c r="LK20" s="360"/>
      <c r="LL20" s="360"/>
      <c r="LM20" s="360"/>
      <c r="LN20" s="360"/>
      <c r="LO20" s="360"/>
      <c r="LP20" s="360"/>
      <c r="LQ20" s="360"/>
      <c r="LR20" s="360"/>
      <c r="LS20" s="360"/>
      <c r="LT20" s="360"/>
      <c r="LU20" s="360"/>
      <c r="LV20" s="360"/>
      <c r="LW20" s="360"/>
      <c r="LX20" s="360"/>
      <c r="LY20" s="360"/>
      <c r="LZ20" s="360"/>
      <c r="MA20" s="360"/>
      <c r="MB20" s="360"/>
      <c r="MC20" s="360"/>
      <c r="MD20" s="360"/>
      <c r="ME20" s="360"/>
      <c r="MF20" s="360"/>
      <c r="MG20" s="360"/>
      <c r="MH20" s="360"/>
      <c r="MI20" s="360"/>
      <c r="MJ20" s="360"/>
      <c r="MK20" s="360"/>
      <c r="ML20" s="360"/>
      <c r="MM20" s="360"/>
      <c r="MN20" s="360"/>
      <c r="MO20" s="360"/>
      <c r="MP20" s="360"/>
      <c r="MQ20" s="360"/>
      <c r="MR20" s="360"/>
      <c r="MS20" s="360"/>
      <c r="MT20" s="360"/>
      <c r="MU20" s="360"/>
      <c r="MV20" s="360"/>
      <c r="MW20" s="360"/>
      <c r="MX20" s="360"/>
      <c r="MY20" s="360"/>
      <c r="MZ20" s="360"/>
      <c r="NA20" s="360"/>
      <c r="NB20" s="360"/>
      <c r="NC20" s="360"/>
      <c r="ND20" s="360"/>
      <c r="NE20" s="360"/>
      <c r="NF20" s="360"/>
      <c r="NG20" s="360"/>
      <c r="NH20" s="360"/>
      <c r="NI20" s="360"/>
      <c r="NJ20" s="360"/>
      <c r="NK20" s="360"/>
      <c r="NL20" s="360"/>
      <c r="NM20" s="360"/>
      <c r="NN20" s="360"/>
      <c r="NO20" s="360"/>
      <c r="NP20" s="360"/>
      <c r="NQ20" s="360"/>
      <c r="NR20" s="360"/>
      <c r="NS20" s="360"/>
      <c r="NT20" s="360"/>
      <c r="NU20" s="360"/>
      <c r="NV20" s="360"/>
      <c r="NW20" s="360"/>
      <c r="NX20" s="360"/>
      <c r="NY20" s="360"/>
      <c r="NZ20" s="360"/>
      <c r="OA20" s="360"/>
      <c r="OB20" s="360"/>
      <c r="OC20" s="360"/>
      <c r="OD20" s="345" t="s">
        <v>932</v>
      </c>
      <c r="OE20" s="353"/>
    </row>
    <row r="21" spans="1:395" s="345" customFormat="1" ht="15.75" customHeight="1">
      <c r="A21" s="356">
        <f t="shared" si="32"/>
        <v>16</v>
      </c>
      <c r="B21" s="358"/>
      <c r="C21" s="357">
        <f t="shared" si="7"/>
        <v>0</v>
      </c>
      <c r="D21" s="357">
        <f t="shared" si="7"/>
        <v>0</v>
      </c>
      <c r="E21" s="359">
        <f t="shared" si="9"/>
        <v>0</v>
      </c>
      <c r="F21" s="359">
        <f t="shared" si="10"/>
        <v>0</v>
      </c>
      <c r="G21" s="359">
        <f t="shared" si="11"/>
        <v>0</v>
      </c>
      <c r="H21" s="359">
        <f t="shared" si="12"/>
        <v>0</v>
      </c>
      <c r="I21" s="359">
        <f t="shared" si="13"/>
        <v>0</v>
      </c>
      <c r="J21" s="359">
        <f t="shared" si="14"/>
        <v>0</v>
      </c>
      <c r="K21" s="359">
        <f t="shared" si="15"/>
        <v>0</v>
      </c>
      <c r="L21" s="359">
        <f t="shared" si="16"/>
        <v>0</v>
      </c>
      <c r="M21" s="359">
        <f t="shared" si="17"/>
        <v>0</v>
      </c>
      <c r="N21" s="359">
        <f t="shared" si="18"/>
        <v>0</v>
      </c>
      <c r="O21" s="359">
        <f t="shared" si="19"/>
        <v>0</v>
      </c>
      <c r="P21" s="359">
        <f t="shared" si="20"/>
        <v>0</v>
      </c>
      <c r="Q21" s="359">
        <f t="shared" si="21"/>
        <v>0</v>
      </c>
      <c r="R21" s="359">
        <f t="shared" si="22"/>
        <v>0</v>
      </c>
      <c r="S21" s="359">
        <f t="shared" si="23"/>
        <v>0</v>
      </c>
      <c r="T21" s="359">
        <f t="shared" si="24"/>
        <v>0</v>
      </c>
      <c r="U21" s="359">
        <f t="shared" si="25"/>
        <v>0</v>
      </c>
      <c r="V21" s="359">
        <f t="shared" si="26"/>
        <v>0</v>
      </c>
      <c r="W21" s="359">
        <f t="shared" si="8"/>
        <v>0</v>
      </c>
      <c r="X21" s="359">
        <f t="shared" si="27"/>
        <v>0</v>
      </c>
      <c r="Y21" s="359">
        <f t="shared" si="28"/>
        <v>0</v>
      </c>
      <c r="Z21" s="359">
        <f t="shared" si="29"/>
        <v>0</v>
      </c>
      <c r="AA21" s="359">
        <f t="shared" si="30"/>
        <v>0</v>
      </c>
      <c r="AB21" s="359">
        <f t="shared" si="31"/>
        <v>0</v>
      </c>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c r="CC21" s="360"/>
      <c r="CD21" s="360"/>
      <c r="CE21" s="360"/>
      <c r="CF21" s="360"/>
      <c r="CG21" s="360"/>
      <c r="CH21" s="360"/>
      <c r="CI21" s="360"/>
      <c r="CJ21" s="360"/>
      <c r="CK21" s="360"/>
      <c r="CL21" s="360"/>
      <c r="CM21" s="360"/>
      <c r="CN21" s="360"/>
      <c r="CO21" s="360"/>
      <c r="CP21" s="360"/>
      <c r="CQ21" s="360"/>
      <c r="CR21" s="360"/>
      <c r="CS21" s="360"/>
      <c r="CT21" s="360"/>
      <c r="CU21" s="360"/>
      <c r="CV21" s="360"/>
      <c r="CW21" s="360"/>
      <c r="CX21" s="360"/>
      <c r="CY21" s="360"/>
      <c r="CZ21" s="360"/>
      <c r="DA21" s="360"/>
      <c r="DB21" s="360"/>
      <c r="DC21" s="360"/>
      <c r="DD21" s="360"/>
      <c r="DE21" s="360"/>
      <c r="DF21" s="360"/>
      <c r="DG21" s="360"/>
      <c r="DH21" s="360"/>
      <c r="DI21" s="360"/>
      <c r="DJ21" s="360"/>
      <c r="DK21" s="360"/>
      <c r="DL21" s="360"/>
      <c r="DM21" s="360"/>
      <c r="DN21" s="360"/>
      <c r="DO21" s="360"/>
      <c r="DP21" s="360"/>
      <c r="DQ21" s="360"/>
      <c r="DR21" s="360"/>
      <c r="DS21" s="360"/>
      <c r="DT21" s="360"/>
      <c r="DU21" s="360"/>
      <c r="DV21" s="360"/>
      <c r="DW21" s="360"/>
      <c r="DX21" s="360"/>
      <c r="DY21" s="360"/>
      <c r="DZ21" s="360"/>
      <c r="EA21" s="360"/>
      <c r="EB21" s="360"/>
      <c r="EC21" s="360"/>
      <c r="ED21" s="360"/>
      <c r="EE21" s="360"/>
      <c r="EF21" s="360"/>
      <c r="EG21" s="360"/>
      <c r="EH21" s="360"/>
      <c r="EI21" s="360"/>
      <c r="EJ21" s="360"/>
      <c r="EK21" s="360"/>
      <c r="EL21" s="360"/>
      <c r="EM21" s="360"/>
      <c r="EN21" s="360"/>
      <c r="EO21" s="360"/>
      <c r="EP21" s="360"/>
      <c r="EQ21" s="360"/>
      <c r="ER21" s="360"/>
      <c r="ES21" s="360"/>
      <c r="ET21" s="360"/>
      <c r="EU21" s="360"/>
      <c r="EV21" s="360"/>
      <c r="EW21" s="360"/>
      <c r="EX21" s="360"/>
      <c r="EY21" s="360"/>
      <c r="EZ21" s="360"/>
      <c r="FA21" s="360"/>
      <c r="FB21" s="360"/>
      <c r="FC21" s="360"/>
      <c r="FD21" s="360"/>
      <c r="FE21" s="360"/>
      <c r="FF21" s="360"/>
      <c r="FG21" s="360"/>
      <c r="FH21" s="360"/>
      <c r="FI21" s="360"/>
      <c r="FJ21" s="360"/>
      <c r="FK21" s="360"/>
      <c r="FL21" s="360"/>
      <c r="FM21" s="360"/>
      <c r="FN21" s="360"/>
      <c r="FO21" s="360"/>
      <c r="FP21" s="360"/>
      <c r="FQ21" s="360"/>
      <c r="FR21" s="360"/>
      <c r="FS21" s="360"/>
      <c r="FT21" s="360"/>
      <c r="FU21" s="360"/>
      <c r="FV21" s="360"/>
      <c r="FW21" s="360"/>
      <c r="FX21" s="360"/>
      <c r="FY21" s="360"/>
      <c r="FZ21" s="360"/>
      <c r="GA21" s="360"/>
      <c r="GB21" s="360"/>
      <c r="GC21" s="360"/>
      <c r="GD21" s="360"/>
      <c r="GE21" s="360"/>
      <c r="GF21" s="360"/>
      <c r="GG21" s="360"/>
      <c r="GH21" s="360"/>
      <c r="GI21" s="360"/>
      <c r="GJ21" s="360"/>
      <c r="GK21" s="360"/>
      <c r="GL21" s="360"/>
      <c r="GM21" s="360"/>
      <c r="GN21" s="360"/>
      <c r="GO21" s="360"/>
      <c r="GP21" s="360"/>
      <c r="GQ21" s="360"/>
      <c r="GR21" s="360"/>
      <c r="GS21" s="360"/>
      <c r="GT21" s="360"/>
      <c r="GU21" s="360"/>
      <c r="GV21" s="360"/>
      <c r="GW21" s="360"/>
      <c r="GX21" s="360"/>
      <c r="GY21" s="360"/>
      <c r="GZ21" s="360"/>
      <c r="HA21" s="360"/>
      <c r="HB21" s="360"/>
      <c r="HC21" s="360"/>
      <c r="HD21" s="360"/>
      <c r="HE21" s="360"/>
      <c r="HF21" s="360"/>
      <c r="HG21" s="360"/>
      <c r="HH21" s="360"/>
      <c r="HI21" s="360"/>
      <c r="HJ21" s="360"/>
      <c r="HK21" s="360"/>
      <c r="HL21" s="360"/>
      <c r="HM21" s="360"/>
      <c r="HN21" s="360"/>
      <c r="HO21" s="360"/>
      <c r="HP21" s="360"/>
      <c r="HQ21" s="360"/>
      <c r="HR21" s="360"/>
      <c r="HS21" s="360"/>
      <c r="HT21" s="360"/>
      <c r="HU21" s="360"/>
      <c r="HV21" s="360"/>
      <c r="HW21" s="360"/>
      <c r="HX21" s="360"/>
      <c r="HY21" s="360"/>
      <c r="HZ21" s="360"/>
      <c r="IA21" s="360"/>
      <c r="IB21" s="360"/>
      <c r="IC21" s="360"/>
      <c r="ID21" s="360"/>
      <c r="IE21" s="360"/>
      <c r="IF21" s="360"/>
      <c r="IG21" s="360"/>
      <c r="IH21" s="360"/>
      <c r="II21" s="360"/>
      <c r="IJ21" s="360"/>
      <c r="IK21" s="360"/>
      <c r="IL21" s="360"/>
      <c r="IM21" s="360"/>
      <c r="IN21" s="360"/>
      <c r="IO21" s="360"/>
      <c r="IP21" s="360"/>
      <c r="IQ21" s="360"/>
      <c r="IR21" s="360"/>
      <c r="IS21" s="360"/>
      <c r="IT21" s="360"/>
      <c r="IU21" s="360"/>
      <c r="IV21" s="360"/>
      <c r="IW21" s="360"/>
      <c r="IX21" s="360"/>
      <c r="IY21" s="360"/>
      <c r="IZ21" s="360"/>
      <c r="JA21" s="360"/>
      <c r="JB21" s="360"/>
      <c r="JC21" s="360"/>
      <c r="JD21" s="360"/>
      <c r="JE21" s="360"/>
      <c r="JF21" s="360"/>
      <c r="JG21" s="360"/>
      <c r="JH21" s="360"/>
      <c r="JI21" s="360"/>
      <c r="JJ21" s="360"/>
      <c r="JK21" s="360"/>
      <c r="JL21" s="360"/>
      <c r="JM21" s="360"/>
      <c r="JN21" s="360"/>
      <c r="JO21" s="360"/>
      <c r="JP21" s="360"/>
      <c r="JQ21" s="360"/>
      <c r="JR21" s="360"/>
      <c r="JS21" s="360"/>
      <c r="JT21" s="360"/>
      <c r="JU21" s="360"/>
      <c r="JV21" s="360"/>
      <c r="JW21" s="360"/>
      <c r="JX21" s="360"/>
      <c r="JY21" s="360"/>
      <c r="JZ21" s="360"/>
      <c r="KA21" s="360"/>
      <c r="KB21" s="360"/>
      <c r="KC21" s="360"/>
      <c r="KD21" s="360"/>
      <c r="KE21" s="360"/>
      <c r="KF21" s="360"/>
      <c r="KG21" s="360"/>
      <c r="KH21" s="360"/>
      <c r="KI21" s="360"/>
      <c r="KJ21" s="360"/>
      <c r="KK21" s="360"/>
      <c r="KL21" s="360"/>
      <c r="KM21" s="360"/>
      <c r="KN21" s="360"/>
      <c r="KO21" s="360"/>
      <c r="KP21" s="360"/>
      <c r="KQ21" s="360"/>
      <c r="KR21" s="360"/>
      <c r="KS21" s="360"/>
      <c r="KT21" s="360"/>
      <c r="KU21" s="360"/>
      <c r="KV21" s="360"/>
      <c r="KW21" s="360"/>
      <c r="KX21" s="360"/>
      <c r="KY21" s="360"/>
      <c r="KZ21" s="360"/>
      <c r="LA21" s="360"/>
      <c r="LB21" s="360"/>
      <c r="LC21" s="360"/>
      <c r="LD21" s="360"/>
      <c r="LE21" s="360"/>
      <c r="LF21" s="360"/>
      <c r="LG21" s="360"/>
      <c r="LH21" s="360"/>
      <c r="LI21" s="360"/>
      <c r="LJ21" s="360"/>
      <c r="LK21" s="360"/>
      <c r="LL21" s="360"/>
      <c r="LM21" s="360"/>
      <c r="LN21" s="360"/>
      <c r="LO21" s="360"/>
      <c r="LP21" s="360"/>
      <c r="LQ21" s="360"/>
      <c r="LR21" s="360"/>
      <c r="LS21" s="360"/>
      <c r="LT21" s="360"/>
      <c r="LU21" s="360"/>
      <c r="LV21" s="360"/>
      <c r="LW21" s="360"/>
      <c r="LX21" s="360"/>
      <c r="LY21" s="360"/>
      <c r="LZ21" s="360"/>
      <c r="MA21" s="360"/>
      <c r="MB21" s="360"/>
      <c r="MC21" s="360"/>
      <c r="MD21" s="360"/>
      <c r="ME21" s="360"/>
      <c r="MF21" s="360"/>
      <c r="MG21" s="360"/>
      <c r="MH21" s="360"/>
      <c r="MI21" s="360"/>
      <c r="MJ21" s="360"/>
      <c r="MK21" s="360"/>
      <c r="ML21" s="360"/>
      <c r="MM21" s="360"/>
      <c r="MN21" s="360"/>
      <c r="MO21" s="360"/>
      <c r="MP21" s="360"/>
      <c r="MQ21" s="360"/>
      <c r="MR21" s="360"/>
      <c r="MS21" s="360"/>
      <c r="MT21" s="360"/>
      <c r="MU21" s="360"/>
      <c r="MV21" s="360"/>
      <c r="MW21" s="360"/>
      <c r="MX21" s="360"/>
      <c r="MY21" s="360"/>
      <c r="MZ21" s="360"/>
      <c r="NA21" s="360"/>
      <c r="NB21" s="360"/>
      <c r="NC21" s="360"/>
      <c r="ND21" s="360"/>
      <c r="NE21" s="360"/>
      <c r="NF21" s="360"/>
      <c r="NG21" s="360"/>
      <c r="NH21" s="360"/>
      <c r="NI21" s="360"/>
      <c r="NJ21" s="360"/>
      <c r="NK21" s="360"/>
      <c r="NL21" s="360"/>
      <c r="NM21" s="360"/>
      <c r="NN21" s="360"/>
      <c r="NO21" s="360"/>
      <c r="NP21" s="360"/>
      <c r="NQ21" s="360"/>
      <c r="NR21" s="360"/>
      <c r="NS21" s="360"/>
      <c r="NT21" s="360"/>
      <c r="NU21" s="360"/>
      <c r="NV21" s="360"/>
      <c r="NW21" s="360"/>
      <c r="NX21" s="360"/>
      <c r="NY21" s="360"/>
      <c r="NZ21" s="360"/>
      <c r="OA21" s="360"/>
      <c r="OB21" s="360"/>
      <c r="OC21" s="360"/>
      <c r="OD21" s="345" t="s">
        <v>932</v>
      </c>
      <c r="OE21" s="353"/>
    </row>
    <row r="22" spans="1:395" s="345" customFormat="1" ht="15.75" customHeight="1">
      <c r="A22" s="356">
        <f t="shared" si="32"/>
        <v>17</v>
      </c>
      <c r="B22" s="358"/>
      <c r="C22" s="357">
        <f t="shared" si="7"/>
        <v>0</v>
      </c>
      <c r="D22" s="357">
        <f t="shared" si="7"/>
        <v>0</v>
      </c>
      <c r="E22" s="359">
        <f t="shared" si="9"/>
        <v>0</v>
      </c>
      <c r="F22" s="359">
        <f t="shared" si="10"/>
        <v>0</v>
      </c>
      <c r="G22" s="359">
        <f t="shared" si="11"/>
        <v>0</v>
      </c>
      <c r="H22" s="359">
        <f t="shared" si="12"/>
        <v>0</v>
      </c>
      <c r="I22" s="359">
        <f t="shared" si="13"/>
        <v>0</v>
      </c>
      <c r="J22" s="359">
        <f t="shared" si="14"/>
        <v>0</v>
      </c>
      <c r="K22" s="359">
        <f t="shared" si="15"/>
        <v>0</v>
      </c>
      <c r="L22" s="359">
        <f t="shared" si="16"/>
        <v>0</v>
      </c>
      <c r="M22" s="359">
        <f t="shared" si="17"/>
        <v>0</v>
      </c>
      <c r="N22" s="359">
        <f t="shared" si="18"/>
        <v>0</v>
      </c>
      <c r="O22" s="359">
        <f t="shared" si="19"/>
        <v>0</v>
      </c>
      <c r="P22" s="359">
        <f t="shared" si="20"/>
        <v>0</v>
      </c>
      <c r="Q22" s="359">
        <f t="shared" si="21"/>
        <v>0</v>
      </c>
      <c r="R22" s="359">
        <f t="shared" si="22"/>
        <v>0</v>
      </c>
      <c r="S22" s="359">
        <f t="shared" si="23"/>
        <v>0</v>
      </c>
      <c r="T22" s="359">
        <f t="shared" si="24"/>
        <v>0</v>
      </c>
      <c r="U22" s="359">
        <f t="shared" si="25"/>
        <v>0</v>
      </c>
      <c r="V22" s="359">
        <f t="shared" si="26"/>
        <v>0</v>
      </c>
      <c r="W22" s="359">
        <f t="shared" si="8"/>
        <v>0</v>
      </c>
      <c r="X22" s="359">
        <f t="shared" si="27"/>
        <v>0</v>
      </c>
      <c r="Y22" s="359">
        <f t="shared" si="28"/>
        <v>0</v>
      </c>
      <c r="Z22" s="359">
        <f t="shared" si="29"/>
        <v>0</v>
      </c>
      <c r="AA22" s="359">
        <f t="shared" si="30"/>
        <v>0</v>
      </c>
      <c r="AB22" s="359">
        <f t="shared" si="31"/>
        <v>0</v>
      </c>
      <c r="AC22" s="360"/>
      <c r="AD22" s="360"/>
      <c r="AE22" s="360"/>
      <c r="AF22" s="360"/>
      <c r="AG22" s="360"/>
      <c r="AH22" s="360"/>
      <c r="AI22" s="360"/>
      <c r="AJ22" s="360"/>
      <c r="AK22" s="360"/>
      <c r="AL22" s="360"/>
      <c r="AM22" s="360"/>
      <c r="AN22" s="360"/>
      <c r="AO22" s="360"/>
      <c r="AP22" s="360"/>
      <c r="AQ22" s="360"/>
      <c r="AR22" s="360"/>
      <c r="AS22" s="360"/>
      <c r="AT22" s="360"/>
      <c r="AU22" s="360"/>
      <c r="AV22" s="360"/>
      <c r="AW22" s="360"/>
      <c r="AX22" s="360"/>
      <c r="AY22" s="360"/>
      <c r="AZ22" s="360"/>
      <c r="BA22" s="360"/>
      <c r="BB22" s="360"/>
      <c r="BC22" s="360"/>
      <c r="BD22" s="360"/>
      <c r="BE22" s="360"/>
      <c r="BF22" s="360"/>
      <c r="BG22" s="360"/>
      <c r="BH22" s="360"/>
      <c r="BI22" s="360"/>
      <c r="BJ22" s="360"/>
      <c r="BK22" s="360"/>
      <c r="BL22" s="360"/>
      <c r="BM22" s="360"/>
      <c r="BN22" s="360"/>
      <c r="BO22" s="360"/>
      <c r="BP22" s="360"/>
      <c r="BQ22" s="360"/>
      <c r="BR22" s="360"/>
      <c r="BS22" s="360"/>
      <c r="BT22" s="360"/>
      <c r="BU22" s="360"/>
      <c r="BV22" s="360"/>
      <c r="BW22" s="360"/>
      <c r="BX22" s="360"/>
      <c r="BY22" s="360"/>
      <c r="BZ22" s="360"/>
      <c r="CA22" s="360"/>
      <c r="CB22" s="360"/>
      <c r="CC22" s="360"/>
      <c r="CD22" s="360"/>
      <c r="CE22" s="360"/>
      <c r="CF22" s="360"/>
      <c r="CG22" s="360"/>
      <c r="CH22" s="360"/>
      <c r="CI22" s="360"/>
      <c r="CJ22" s="360"/>
      <c r="CK22" s="360"/>
      <c r="CL22" s="360"/>
      <c r="CM22" s="360"/>
      <c r="CN22" s="360"/>
      <c r="CO22" s="360"/>
      <c r="CP22" s="360"/>
      <c r="CQ22" s="360"/>
      <c r="CR22" s="360"/>
      <c r="CS22" s="360"/>
      <c r="CT22" s="360"/>
      <c r="CU22" s="360"/>
      <c r="CV22" s="360"/>
      <c r="CW22" s="360"/>
      <c r="CX22" s="360"/>
      <c r="CY22" s="360"/>
      <c r="CZ22" s="360"/>
      <c r="DA22" s="360"/>
      <c r="DB22" s="360"/>
      <c r="DC22" s="360"/>
      <c r="DD22" s="360"/>
      <c r="DE22" s="360"/>
      <c r="DF22" s="360"/>
      <c r="DG22" s="360"/>
      <c r="DH22" s="360"/>
      <c r="DI22" s="360"/>
      <c r="DJ22" s="360"/>
      <c r="DK22" s="360"/>
      <c r="DL22" s="360"/>
      <c r="DM22" s="360"/>
      <c r="DN22" s="360"/>
      <c r="DO22" s="360"/>
      <c r="DP22" s="360"/>
      <c r="DQ22" s="360"/>
      <c r="DR22" s="360"/>
      <c r="DS22" s="360"/>
      <c r="DT22" s="360"/>
      <c r="DU22" s="360"/>
      <c r="DV22" s="360"/>
      <c r="DW22" s="360"/>
      <c r="DX22" s="360"/>
      <c r="DY22" s="360"/>
      <c r="DZ22" s="360"/>
      <c r="EA22" s="360"/>
      <c r="EB22" s="360"/>
      <c r="EC22" s="360"/>
      <c r="ED22" s="360"/>
      <c r="EE22" s="360"/>
      <c r="EF22" s="360"/>
      <c r="EG22" s="360"/>
      <c r="EH22" s="360"/>
      <c r="EI22" s="360"/>
      <c r="EJ22" s="360"/>
      <c r="EK22" s="360"/>
      <c r="EL22" s="360"/>
      <c r="EM22" s="360"/>
      <c r="EN22" s="360"/>
      <c r="EO22" s="360"/>
      <c r="EP22" s="360"/>
      <c r="EQ22" s="360"/>
      <c r="ER22" s="360"/>
      <c r="ES22" s="360"/>
      <c r="ET22" s="360"/>
      <c r="EU22" s="360"/>
      <c r="EV22" s="360"/>
      <c r="EW22" s="360"/>
      <c r="EX22" s="360"/>
      <c r="EY22" s="360"/>
      <c r="EZ22" s="360"/>
      <c r="FA22" s="360"/>
      <c r="FB22" s="360"/>
      <c r="FC22" s="360"/>
      <c r="FD22" s="360"/>
      <c r="FE22" s="360"/>
      <c r="FF22" s="360"/>
      <c r="FG22" s="360"/>
      <c r="FH22" s="360"/>
      <c r="FI22" s="360"/>
      <c r="FJ22" s="360"/>
      <c r="FK22" s="360"/>
      <c r="FL22" s="360"/>
      <c r="FM22" s="360"/>
      <c r="FN22" s="360"/>
      <c r="FO22" s="360"/>
      <c r="FP22" s="360"/>
      <c r="FQ22" s="360"/>
      <c r="FR22" s="360"/>
      <c r="FS22" s="360"/>
      <c r="FT22" s="360"/>
      <c r="FU22" s="360"/>
      <c r="FV22" s="360"/>
      <c r="FW22" s="360"/>
      <c r="FX22" s="360"/>
      <c r="FY22" s="360"/>
      <c r="FZ22" s="360"/>
      <c r="GA22" s="360"/>
      <c r="GB22" s="360"/>
      <c r="GC22" s="360"/>
      <c r="GD22" s="360"/>
      <c r="GE22" s="360"/>
      <c r="GF22" s="360"/>
      <c r="GG22" s="360"/>
      <c r="GH22" s="360"/>
      <c r="GI22" s="360"/>
      <c r="GJ22" s="360"/>
      <c r="GK22" s="360"/>
      <c r="GL22" s="360"/>
      <c r="GM22" s="360"/>
      <c r="GN22" s="360"/>
      <c r="GO22" s="360"/>
      <c r="GP22" s="360"/>
      <c r="GQ22" s="360"/>
      <c r="GR22" s="360"/>
      <c r="GS22" s="360"/>
      <c r="GT22" s="360"/>
      <c r="GU22" s="360"/>
      <c r="GV22" s="360"/>
      <c r="GW22" s="360"/>
      <c r="GX22" s="360"/>
      <c r="GY22" s="360"/>
      <c r="GZ22" s="360"/>
      <c r="HA22" s="360"/>
      <c r="HB22" s="360"/>
      <c r="HC22" s="360"/>
      <c r="HD22" s="360"/>
      <c r="HE22" s="360"/>
      <c r="HF22" s="360"/>
      <c r="HG22" s="360"/>
      <c r="HH22" s="360"/>
      <c r="HI22" s="360"/>
      <c r="HJ22" s="360"/>
      <c r="HK22" s="360"/>
      <c r="HL22" s="360"/>
      <c r="HM22" s="360"/>
      <c r="HN22" s="360"/>
      <c r="HO22" s="360"/>
      <c r="HP22" s="360"/>
      <c r="HQ22" s="360"/>
      <c r="HR22" s="360"/>
      <c r="HS22" s="360"/>
      <c r="HT22" s="360"/>
      <c r="HU22" s="360"/>
      <c r="HV22" s="360"/>
      <c r="HW22" s="360"/>
      <c r="HX22" s="360"/>
      <c r="HY22" s="360"/>
      <c r="HZ22" s="360"/>
      <c r="IA22" s="360"/>
      <c r="IB22" s="360"/>
      <c r="IC22" s="360"/>
      <c r="ID22" s="360"/>
      <c r="IE22" s="360"/>
      <c r="IF22" s="360"/>
      <c r="IG22" s="360"/>
      <c r="IH22" s="360"/>
      <c r="II22" s="360"/>
      <c r="IJ22" s="360"/>
      <c r="IK22" s="360"/>
      <c r="IL22" s="360"/>
      <c r="IM22" s="360"/>
      <c r="IN22" s="360"/>
      <c r="IO22" s="360"/>
      <c r="IP22" s="360"/>
      <c r="IQ22" s="360"/>
      <c r="IR22" s="360"/>
      <c r="IS22" s="360"/>
      <c r="IT22" s="360"/>
      <c r="IU22" s="360"/>
      <c r="IV22" s="360"/>
      <c r="IW22" s="360"/>
      <c r="IX22" s="360"/>
      <c r="IY22" s="360"/>
      <c r="IZ22" s="360"/>
      <c r="JA22" s="360"/>
      <c r="JB22" s="360"/>
      <c r="JC22" s="360"/>
      <c r="JD22" s="360"/>
      <c r="JE22" s="360"/>
      <c r="JF22" s="360"/>
      <c r="JG22" s="360"/>
      <c r="JH22" s="360"/>
      <c r="JI22" s="360"/>
      <c r="JJ22" s="360"/>
      <c r="JK22" s="360"/>
      <c r="JL22" s="360"/>
      <c r="JM22" s="360"/>
      <c r="JN22" s="360"/>
      <c r="JO22" s="360"/>
      <c r="JP22" s="360"/>
      <c r="JQ22" s="360"/>
      <c r="JR22" s="360"/>
      <c r="JS22" s="360"/>
      <c r="JT22" s="360"/>
      <c r="JU22" s="360"/>
      <c r="JV22" s="360"/>
      <c r="JW22" s="360"/>
      <c r="JX22" s="360"/>
      <c r="JY22" s="360"/>
      <c r="JZ22" s="360"/>
      <c r="KA22" s="360"/>
      <c r="KB22" s="360"/>
      <c r="KC22" s="360"/>
      <c r="KD22" s="360"/>
      <c r="KE22" s="360"/>
      <c r="KF22" s="360"/>
      <c r="KG22" s="360"/>
      <c r="KH22" s="360"/>
      <c r="KI22" s="360"/>
      <c r="KJ22" s="360"/>
      <c r="KK22" s="360"/>
      <c r="KL22" s="360"/>
      <c r="KM22" s="360"/>
      <c r="KN22" s="360"/>
      <c r="KO22" s="360"/>
      <c r="KP22" s="360"/>
      <c r="KQ22" s="360"/>
      <c r="KR22" s="360"/>
      <c r="KS22" s="360"/>
      <c r="KT22" s="360"/>
      <c r="KU22" s="360"/>
      <c r="KV22" s="360"/>
      <c r="KW22" s="360"/>
      <c r="KX22" s="360"/>
      <c r="KY22" s="360"/>
      <c r="KZ22" s="360"/>
      <c r="LA22" s="360"/>
      <c r="LB22" s="360"/>
      <c r="LC22" s="360"/>
      <c r="LD22" s="360"/>
      <c r="LE22" s="360"/>
      <c r="LF22" s="360"/>
      <c r="LG22" s="360"/>
      <c r="LH22" s="360"/>
      <c r="LI22" s="360"/>
      <c r="LJ22" s="360"/>
      <c r="LK22" s="360"/>
      <c r="LL22" s="360"/>
      <c r="LM22" s="360"/>
      <c r="LN22" s="360"/>
      <c r="LO22" s="360"/>
      <c r="LP22" s="360"/>
      <c r="LQ22" s="360"/>
      <c r="LR22" s="360"/>
      <c r="LS22" s="360"/>
      <c r="LT22" s="360"/>
      <c r="LU22" s="360"/>
      <c r="LV22" s="360"/>
      <c r="LW22" s="360"/>
      <c r="LX22" s="360"/>
      <c r="LY22" s="360"/>
      <c r="LZ22" s="360"/>
      <c r="MA22" s="360"/>
      <c r="MB22" s="360"/>
      <c r="MC22" s="360"/>
      <c r="MD22" s="360"/>
      <c r="ME22" s="360"/>
      <c r="MF22" s="360"/>
      <c r="MG22" s="360"/>
      <c r="MH22" s="360"/>
      <c r="MI22" s="360"/>
      <c r="MJ22" s="360"/>
      <c r="MK22" s="360"/>
      <c r="ML22" s="360"/>
      <c r="MM22" s="360"/>
      <c r="MN22" s="360"/>
      <c r="MO22" s="360"/>
      <c r="MP22" s="360"/>
      <c r="MQ22" s="360"/>
      <c r="MR22" s="360"/>
      <c r="MS22" s="360"/>
      <c r="MT22" s="360"/>
      <c r="MU22" s="360"/>
      <c r="MV22" s="360"/>
      <c r="MW22" s="360"/>
      <c r="MX22" s="360"/>
      <c r="MY22" s="360"/>
      <c r="MZ22" s="360"/>
      <c r="NA22" s="360"/>
      <c r="NB22" s="360"/>
      <c r="NC22" s="360"/>
      <c r="ND22" s="360"/>
      <c r="NE22" s="360"/>
      <c r="NF22" s="360"/>
      <c r="NG22" s="360"/>
      <c r="NH22" s="360"/>
      <c r="NI22" s="360"/>
      <c r="NJ22" s="360"/>
      <c r="NK22" s="360"/>
      <c r="NL22" s="360"/>
      <c r="NM22" s="360"/>
      <c r="NN22" s="360"/>
      <c r="NO22" s="360"/>
      <c r="NP22" s="360"/>
      <c r="NQ22" s="360"/>
      <c r="NR22" s="360"/>
      <c r="NS22" s="360"/>
      <c r="NT22" s="360"/>
      <c r="NU22" s="360"/>
      <c r="NV22" s="360"/>
      <c r="NW22" s="360"/>
      <c r="NX22" s="360"/>
      <c r="NY22" s="360"/>
      <c r="NZ22" s="360"/>
      <c r="OA22" s="360"/>
      <c r="OB22" s="360"/>
      <c r="OC22" s="360"/>
      <c r="OD22" s="345" t="s">
        <v>932</v>
      </c>
      <c r="OE22" s="353"/>
    </row>
    <row r="23" spans="1:395" s="345" customFormat="1" ht="15.75" customHeight="1">
      <c r="A23" s="356">
        <f t="shared" si="32"/>
        <v>18</v>
      </c>
      <c r="B23" s="358"/>
      <c r="C23" s="357">
        <f t="shared" si="7"/>
        <v>0</v>
      </c>
      <c r="D23" s="357">
        <f t="shared" si="7"/>
        <v>0</v>
      </c>
      <c r="E23" s="359">
        <f t="shared" si="9"/>
        <v>0</v>
      </c>
      <c r="F23" s="359">
        <f t="shared" si="10"/>
        <v>0</v>
      </c>
      <c r="G23" s="359">
        <f t="shared" si="11"/>
        <v>0</v>
      </c>
      <c r="H23" s="359">
        <f t="shared" si="12"/>
        <v>0</v>
      </c>
      <c r="I23" s="359">
        <f t="shared" si="13"/>
        <v>0</v>
      </c>
      <c r="J23" s="359">
        <f t="shared" si="14"/>
        <v>0</v>
      </c>
      <c r="K23" s="359">
        <f t="shared" si="15"/>
        <v>0</v>
      </c>
      <c r="L23" s="359">
        <f t="shared" si="16"/>
        <v>0</v>
      </c>
      <c r="M23" s="359">
        <f t="shared" si="17"/>
        <v>0</v>
      </c>
      <c r="N23" s="359">
        <f t="shared" si="18"/>
        <v>0</v>
      </c>
      <c r="O23" s="359">
        <f t="shared" si="19"/>
        <v>0</v>
      </c>
      <c r="P23" s="359">
        <f t="shared" si="20"/>
        <v>0</v>
      </c>
      <c r="Q23" s="359">
        <f t="shared" si="21"/>
        <v>0</v>
      </c>
      <c r="R23" s="359">
        <f t="shared" si="22"/>
        <v>0</v>
      </c>
      <c r="S23" s="359">
        <f t="shared" si="23"/>
        <v>0</v>
      </c>
      <c r="T23" s="359">
        <f t="shared" si="24"/>
        <v>0</v>
      </c>
      <c r="U23" s="359">
        <f t="shared" si="25"/>
        <v>0</v>
      </c>
      <c r="V23" s="359">
        <f t="shared" si="26"/>
        <v>0</v>
      </c>
      <c r="W23" s="359">
        <f t="shared" si="8"/>
        <v>0</v>
      </c>
      <c r="X23" s="359">
        <f t="shared" si="27"/>
        <v>0</v>
      </c>
      <c r="Y23" s="359">
        <f t="shared" si="28"/>
        <v>0</v>
      </c>
      <c r="Z23" s="359">
        <f t="shared" si="29"/>
        <v>0</v>
      </c>
      <c r="AA23" s="359">
        <f t="shared" si="30"/>
        <v>0</v>
      </c>
      <c r="AB23" s="359">
        <f t="shared" si="31"/>
        <v>0</v>
      </c>
      <c r="AC23" s="360"/>
      <c r="AD23" s="360"/>
      <c r="AE23" s="360"/>
      <c r="AF23" s="360"/>
      <c r="AG23" s="360"/>
      <c r="AH23" s="360"/>
      <c r="AI23" s="360"/>
      <c r="AJ23" s="360"/>
      <c r="AK23" s="360"/>
      <c r="AL23" s="360"/>
      <c r="AM23" s="360"/>
      <c r="AN23" s="360"/>
      <c r="AO23" s="360"/>
      <c r="AP23" s="360"/>
      <c r="AQ23" s="360"/>
      <c r="AR23" s="360"/>
      <c r="AS23" s="360"/>
      <c r="AT23" s="360"/>
      <c r="AU23" s="360"/>
      <c r="AV23" s="360"/>
      <c r="AW23" s="360"/>
      <c r="AX23" s="360"/>
      <c r="AY23" s="360"/>
      <c r="AZ23" s="360"/>
      <c r="BA23" s="360"/>
      <c r="BB23" s="360"/>
      <c r="BC23" s="360"/>
      <c r="BD23" s="360"/>
      <c r="BE23" s="360"/>
      <c r="BF23" s="360"/>
      <c r="BG23" s="360"/>
      <c r="BH23" s="360"/>
      <c r="BI23" s="360"/>
      <c r="BJ23" s="360"/>
      <c r="BK23" s="360"/>
      <c r="BL23" s="360"/>
      <c r="BM23" s="360"/>
      <c r="BN23" s="360"/>
      <c r="BO23" s="360"/>
      <c r="BP23" s="360"/>
      <c r="BQ23" s="360"/>
      <c r="BR23" s="360"/>
      <c r="BS23" s="360"/>
      <c r="BT23" s="360"/>
      <c r="BU23" s="360"/>
      <c r="BV23" s="360"/>
      <c r="BW23" s="360"/>
      <c r="BX23" s="360"/>
      <c r="BY23" s="360"/>
      <c r="BZ23" s="360"/>
      <c r="CA23" s="360"/>
      <c r="CB23" s="360"/>
      <c r="CC23" s="360"/>
      <c r="CD23" s="360"/>
      <c r="CE23" s="360"/>
      <c r="CF23" s="360"/>
      <c r="CG23" s="360"/>
      <c r="CH23" s="360"/>
      <c r="CI23" s="360"/>
      <c r="CJ23" s="360"/>
      <c r="CK23" s="360"/>
      <c r="CL23" s="360"/>
      <c r="CM23" s="360"/>
      <c r="CN23" s="360"/>
      <c r="CO23" s="360"/>
      <c r="CP23" s="360"/>
      <c r="CQ23" s="360"/>
      <c r="CR23" s="360"/>
      <c r="CS23" s="360"/>
      <c r="CT23" s="360"/>
      <c r="CU23" s="360"/>
      <c r="CV23" s="360"/>
      <c r="CW23" s="360"/>
      <c r="CX23" s="360"/>
      <c r="CY23" s="360"/>
      <c r="CZ23" s="360"/>
      <c r="DA23" s="360"/>
      <c r="DB23" s="360"/>
      <c r="DC23" s="360"/>
      <c r="DD23" s="360"/>
      <c r="DE23" s="360"/>
      <c r="DF23" s="360"/>
      <c r="DG23" s="360"/>
      <c r="DH23" s="360"/>
      <c r="DI23" s="360"/>
      <c r="DJ23" s="360"/>
      <c r="DK23" s="360"/>
      <c r="DL23" s="360"/>
      <c r="DM23" s="360"/>
      <c r="DN23" s="360"/>
      <c r="DO23" s="360"/>
      <c r="DP23" s="360"/>
      <c r="DQ23" s="360"/>
      <c r="DR23" s="360"/>
      <c r="DS23" s="360"/>
      <c r="DT23" s="360"/>
      <c r="DU23" s="360"/>
      <c r="DV23" s="360"/>
      <c r="DW23" s="360"/>
      <c r="DX23" s="360"/>
      <c r="DY23" s="360"/>
      <c r="DZ23" s="360"/>
      <c r="EA23" s="360"/>
      <c r="EB23" s="360"/>
      <c r="EC23" s="360"/>
      <c r="ED23" s="360"/>
      <c r="EE23" s="360"/>
      <c r="EF23" s="360"/>
      <c r="EG23" s="360"/>
      <c r="EH23" s="360"/>
      <c r="EI23" s="360"/>
      <c r="EJ23" s="360"/>
      <c r="EK23" s="360"/>
      <c r="EL23" s="360"/>
      <c r="EM23" s="360"/>
      <c r="EN23" s="360"/>
      <c r="EO23" s="360"/>
      <c r="EP23" s="360"/>
      <c r="EQ23" s="360"/>
      <c r="ER23" s="360"/>
      <c r="ES23" s="360"/>
      <c r="ET23" s="360"/>
      <c r="EU23" s="360"/>
      <c r="EV23" s="360"/>
      <c r="EW23" s="360"/>
      <c r="EX23" s="360"/>
      <c r="EY23" s="360"/>
      <c r="EZ23" s="360"/>
      <c r="FA23" s="360"/>
      <c r="FB23" s="360"/>
      <c r="FC23" s="360"/>
      <c r="FD23" s="360"/>
      <c r="FE23" s="360"/>
      <c r="FF23" s="360"/>
      <c r="FG23" s="360"/>
      <c r="FH23" s="360"/>
      <c r="FI23" s="360"/>
      <c r="FJ23" s="360"/>
      <c r="FK23" s="360"/>
      <c r="FL23" s="360"/>
      <c r="FM23" s="360"/>
      <c r="FN23" s="360"/>
      <c r="FO23" s="360"/>
      <c r="FP23" s="360"/>
      <c r="FQ23" s="360"/>
      <c r="FR23" s="360"/>
      <c r="FS23" s="360"/>
      <c r="FT23" s="360"/>
      <c r="FU23" s="360"/>
      <c r="FV23" s="360"/>
      <c r="FW23" s="360"/>
      <c r="FX23" s="360"/>
      <c r="FY23" s="360"/>
      <c r="FZ23" s="360"/>
      <c r="GA23" s="360"/>
      <c r="GB23" s="360"/>
      <c r="GC23" s="360"/>
      <c r="GD23" s="360"/>
      <c r="GE23" s="360"/>
      <c r="GF23" s="360"/>
      <c r="GG23" s="360"/>
      <c r="GH23" s="360"/>
      <c r="GI23" s="360"/>
      <c r="GJ23" s="360"/>
      <c r="GK23" s="360"/>
      <c r="GL23" s="360"/>
      <c r="GM23" s="360"/>
      <c r="GN23" s="360"/>
      <c r="GO23" s="360"/>
      <c r="GP23" s="360"/>
      <c r="GQ23" s="360"/>
      <c r="GR23" s="360"/>
      <c r="GS23" s="360"/>
      <c r="GT23" s="360"/>
      <c r="GU23" s="360"/>
      <c r="GV23" s="360"/>
      <c r="GW23" s="360"/>
      <c r="GX23" s="360"/>
      <c r="GY23" s="360"/>
      <c r="GZ23" s="360"/>
      <c r="HA23" s="360"/>
      <c r="HB23" s="360"/>
      <c r="HC23" s="360"/>
      <c r="HD23" s="360"/>
      <c r="HE23" s="360"/>
      <c r="HF23" s="360"/>
      <c r="HG23" s="360"/>
      <c r="HH23" s="360"/>
      <c r="HI23" s="360"/>
      <c r="HJ23" s="360"/>
      <c r="HK23" s="360"/>
      <c r="HL23" s="360"/>
      <c r="HM23" s="360"/>
      <c r="HN23" s="360"/>
      <c r="HO23" s="360"/>
      <c r="HP23" s="360"/>
      <c r="HQ23" s="360"/>
      <c r="HR23" s="360"/>
      <c r="HS23" s="360"/>
      <c r="HT23" s="360"/>
      <c r="HU23" s="360"/>
      <c r="HV23" s="360"/>
      <c r="HW23" s="360"/>
      <c r="HX23" s="360"/>
      <c r="HY23" s="360"/>
      <c r="HZ23" s="360"/>
      <c r="IA23" s="360"/>
      <c r="IB23" s="360"/>
      <c r="IC23" s="360"/>
      <c r="ID23" s="360"/>
      <c r="IE23" s="360"/>
      <c r="IF23" s="360"/>
      <c r="IG23" s="360"/>
      <c r="IH23" s="360"/>
      <c r="II23" s="360"/>
      <c r="IJ23" s="360"/>
      <c r="IK23" s="360"/>
      <c r="IL23" s="360"/>
      <c r="IM23" s="360"/>
      <c r="IN23" s="360"/>
      <c r="IO23" s="360"/>
      <c r="IP23" s="360"/>
      <c r="IQ23" s="360"/>
      <c r="IR23" s="360"/>
      <c r="IS23" s="360"/>
      <c r="IT23" s="360"/>
      <c r="IU23" s="360"/>
      <c r="IV23" s="360"/>
      <c r="IW23" s="360"/>
      <c r="IX23" s="360"/>
      <c r="IY23" s="360"/>
      <c r="IZ23" s="360"/>
      <c r="JA23" s="360"/>
      <c r="JB23" s="360"/>
      <c r="JC23" s="360"/>
      <c r="JD23" s="360"/>
      <c r="JE23" s="360"/>
      <c r="JF23" s="360"/>
      <c r="JG23" s="360"/>
      <c r="JH23" s="360"/>
      <c r="JI23" s="360"/>
      <c r="JJ23" s="360"/>
      <c r="JK23" s="360"/>
      <c r="JL23" s="360"/>
      <c r="JM23" s="360"/>
      <c r="JN23" s="360"/>
      <c r="JO23" s="360"/>
      <c r="JP23" s="360"/>
      <c r="JQ23" s="360"/>
      <c r="JR23" s="360"/>
      <c r="JS23" s="360"/>
      <c r="JT23" s="360"/>
      <c r="JU23" s="360"/>
      <c r="JV23" s="360"/>
      <c r="JW23" s="360"/>
      <c r="JX23" s="360"/>
      <c r="JY23" s="360"/>
      <c r="JZ23" s="360"/>
      <c r="KA23" s="360"/>
      <c r="KB23" s="360"/>
      <c r="KC23" s="360"/>
      <c r="KD23" s="360"/>
      <c r="KE23" s="360"/>
      <c r="KF23" s="360"/>
      <c r="KG23" s="360"/>
      <c r="KH23" s="360"/>
      <c r="KI23" s="360"/>
      <c r="KJ23" s="360"/>
      <c r="KK23" s="360"/>
      <c r="KL23" s="360"/>
      <c r="KM23" s="360"/>
      <c r="KN23" s="360"/>
      <c r="KO23" s="360"/>
      <c r="KP23" s="360"/>
      <c r="KQ23" s="360"/>
      <c r="KR23" s="360"/>
      <c r="KS23" s="360"/>
      <c r="KT23" s="360"/>
      <c r="KU23" s="360"/>
      <c r="KV23" s="360"/>
      <c r="KW23" s="360"/>
      <c r="KX23" s="360"/>
      <c r="KY23" s="360"/>
      <c r="KZ23" s="360"/>
      <c r="LA23" s="360"/>
      <c r="LB23" s="360"/>
      <c r="LC23" s="360"/>
      <c r="LD23" s="360"/>
      <c r="LE23" s="360"/>
      <c r="LF23" s="360"/>
      <c r="LG23" s="360"/>
      <c r="LH23" s="360"/>
      <c r="LI23" s="360"/>
      <c r="LJ23" s="360"/>
      <c r="LK23" s="360"/>
      <c r="LL23" s="360"/>
      <c r="LM23" s="360"/>
      <c r="LN23" s="360"/>
      <c r="LO23" s="360"/>
      <c r="LP23" s="360"/>
      <c r="LQ23" s="360"/>
      <c r="LR23" s="360"/>
      <c r="LS23" s="360"/>
      <c r="LT23" s="360"/>
      <c r="LU23" s="360"/>
      <c r="LV23" s="360"/>
      <c r="LW23" s="360"/>
      <c r="LX23" s="360"/>
      <c r="LY23" s="360"/>
      <c r="LZ23" s="360"/>
      <c r="MA23" s="360"/>
      <c r="MB23" s="360"/>
      <c r="MC23" s="360"/>
      <c r="MD23" s="360"/>
      <c r="ME23" s="360"/>
      <c r="MF23" s="360"/>
      <c r="MG23" s="360"/>
      <c r="MH23" s="360"/>
      <c r="MI23" s="360"/>
      <c r="MJ23" s="360"/>
      <c r="MK23" s="360"/>
      <c r="ML23" s="360"/>
      <c r="MM23" s="360"/>
      <c r="MN23" s="360"/>
      <c r="MO23" s="360"/>
      <c r="MP23" s="360"/>
      <c r="MQ23" s="360"/>
      <c r="MR23" s="360"/>
      <c r="MS23" s="360"/>
      <c r="MT23" s="360"/>
      <c r="MU23" s="360"/>
      <c r="MV23" s="360"/>
      <c r="MW23" s="360"/>
      <c r="MX23" s="360"/>
      <c r="MY23" s="360"/>
      <c r="MZ23" s="360"/>
      <c r="NA23" s="360"/>
      <c r="NB23" s="360"/>
      <c r="NC23" s="360"/>
      <c r="ND23" s="360"/>
      <c r="NE23" s="360"/>
      <c r="NF23" s="360"/>
      <c r="NG23" s="360"/>
      <c r="NH23" s="360"/>
      <c r="NI23" s="360"/>
      <c r="NJ23" s="360"/>
      <c r="NK23" s="360"/>
      <c r="NL23" s="360"/>
      <c r="NM23" s="360"/>
      <c r="NN23" s="360"/>
      <c r="NO23" s="360"/>
      <c r="NP23" s="360"/>
      <c r="NQ23" s="360"/>
      <c r="NR23" s="360"/>
      <c r="NS23" s="360"/>
      <c r="NT23" s="360"/>
      <c r="NU23" s="360"/>
      <c r="NV23" s="360"/>
      <c r="NW23" s="360"/>
      <c r="NX23" s="360"/>
      <c r="NY23" s="360"/>
      <c r="NZ23" s="360"/>
      <c r="OA23" s="360"/>
      <c r="OB23" s="360"/>
      <c r="OC23" s="360"/>
      <c r="OD23" s="345" t="s">
        <v>932</v>
      </c>
      <c r="OE23" s="353"/>
    </row>
    <row r="24" spans="1:395" s="345" customFormat="1" ht="15.75" customHeight="1">
      <c r="A24" s="356">
        <f t="shared" si="32"/>
        <v>19</v>
      </c>
      <c r="B24" s="358"/>
      <c r="C24" s="357">
        <f t="shared" si="7"/>
        <v>0</v>
      </c>
      <c r="D24" s="357">
        <f t="shared" si="7"/>
        <v>0</v>
      </c>
      <c r="E24" s="359">
        <f t="shared" si="9"/>
        <v>0</v>
      </c>
      <c r="F24" s="359">
        <f t="shared" si="10"/>
        <v>0</v>
      </c>
      <c r="G24" s="359">
        <f t="shared" si="11"/>
        <v>0</v>
      </c>
      <c r="H24" s="359">
        <f t="shared" si="12"/>
        <v>0</v>
      </c>
      <c r="I24" s="359">
        <f t="shared" si="13"/>
        <v>0</v>
      </c>
      <c r="J24" s="359">
        <f t="shared" si="14"/>
        <v>0</v>
      </c>
      <c r="K24" s="359">
        <f t="shared" si="15"/>
        <v>0</v>
      </c>
      <c r="L24" s="359">
        <f t="shared" si="16"/>
        <v>0</v>
      </c>
      <c r="M24" s="359">
        <f t="shared" si="17"/>
        <v>0</v>
      </c>
      <c r="N24" s="359">
        <f t="shared" si="18"/>
        <v>0</v>
      </c>
      <c r="O24" s="359">
        <f t="shared" si="19"/>
        <v>0</v>
      </c>
      <c r="P24" s="359">
        <f t="shared" si="20"/>
        <v>0</v>
      </c>
      <c r="Q24" s="359">
        <f t="shared" si="21"/>
        <v>0</v>
      </c>
      <c r="R24" s="359">
        <f t="shared" si="22"/>
        <v>0</v>
      </c>
      <c r="S24" s="359">
        <f t="shared" si="23"/>
        <v>0</v>
      </c>
      <c r="T24" s="359">
        <f t="shared" si="24"/>
        <v>0</v>
      </c>
      <c r="U24" s="359">
        <f t="shared" si="25"/>
        <v>0</v>
      </c>
      <c r="V24" s="359">
        <f t="shared" si="26"/>
        <v>0</v>
      </c>
      <c r="W24" s="359">
        <f t="shared" si="8"/>
        <v>0</v>
      </c>
      <c r="X24" s="359">
        <f t="shared" si="27"/>
        <v>0</v>
      </c>
      <c r="Y24" s="359">
        <f t="shared" si="28"/>
        <v>0</v>
      </c>
      <c r="Z24" s="359">
        <f t="shared" si="29"/>
        <v>0</v>
      </c>
      <c r="AA24" s="359">
        <f t="shared" si="30"/>
        <v>0</v>
      </c>
      <c r="AB24" s="359">
        <f t="shared" si="31"/>
        <v>0</v>
      </c>
      <c r="AC24" s="360"/>
      <c r="AD24" s="360"/>
      <c r="AE24" s="360"/>
      <c r="AF24" s="360"/>
      <c r="AG24" s="360"/>
      <c r="AH24" s="360"/>
      <c r="AI24" s="360"/>
      <c r="AJ24" s="360"/>
      <c r="AK24" s="360"/>
      <c r="AL24" s="360"/>
      <c r="AM24" s="360"/>
      <c r="AN24" s="360"/>
      <c r="AO24" s="360"/>
      <c r="AP24" s="360"/>
      <c r="AQ24" s="360"/>
      <c r="AR24" s="360"/>
      <c r="AS24" s="360"/>
      <c r="AT24" s="360"/>
      <c r="AU24" s="360"/>
      <c r="AV24" s="360"/>
      <c r="AW24" s="360"/>
      <c r="AX24" s="360"/>
      <c r="AY24" s="360"/>
      <c r="AZ24" s="360"/>
      <c r="BA24" s="360"/>
      <c r="BB24" s="360"/>
      <c r="BC24" s="360"/>
      <c r="BD24" s="360"/>
      <c r="BE24" s="360"/>
      <c r="BF24" s="360"/>
      <c r="BG24" s="360"/>
      <c r="BH24" s="360"/>
      <c r="BI24" s="360"/>
      <c r="BJ24" s="360"/>
      <c r="BK24" s="360"/>
      <c r="BL24" s="360"/>
      <c r="BM24" s="360"/>
      <c r="BN24" s="360"/>
      <c r="BO24" s="360"/>
      <c r="BP24" s="360"/>
      <c r="BQ24" s="360"/>
      <c r="BR24" s="360"/>
      <c r="BS24" s="360"/>
      <c r="BT24" s="360"/>
      <c r="BU24" s="360"/>
      <c r="BV24" s="360"/>
      <c r="BW24" s="360"/>
      <c r="BX24" s="360"/>
      <c r="BY24" s="360"/>
      <c r="BZ24" s="360"/>
      <c r="CA24" s="360"/>
      <c r="CB24" s="360"/>
      <c r="CC24" s="360"/>
      <c r="CD24" s="360"/>
      <c r="CE24" s="360"/>
      <c r="CF24" s="360"/>
      <c r="CG24" s="360"/>
      <c r="CH24" s="360"/>
      <c r="CI24" s="360"/>
      <c r="CJ24" s="360"/>
      <c r="CK24" s="360"/>
      <c r="CL24" s="360"/>
      <c r="CM24" s="360"/>
      <c r="CN24" s="360"/>
      <c r="CO24" s="360"/>
      <c r="CP24" s="360"/>
      <c r="CQ24" s="360"/>
      <c r="CR24" s="360"/>
      <c r="CS24" s="360"/>
      <c r="CT24" s="360"/>
      <c r="CU24" s="360"/>
      <c r="CV24" s="360"/>
      <c r="CW24" s="360"/>
      <c r="CX24" s="360"/>
      <c r="CY24" s="360"/>
      <c r="CZ24" s="360"/>
      <c r="DA24" s="360"/>
      <c r="DB24" s="360"/>
      <c r="DC24" s="360"/>
      <c r="DD24" s="360"/>
      <c r="DE24" s="360"/>
      <c r="DF24" s="360"/>
      <c r="DG24" s="360"/>
      <c r="DH24" s="360"/>
      <c r="DI24" s="360"/>
      <c r="DJ24" s="360"/>
      <c r="DK24" s="360"/>
      <c r="DL24" s="360"/>
      <c r="DM24" s="360"/>
      <c r="DN24" s="360"/>
      <c r="DO24" s="360"/>
      <c r="DP24" s="360"/>
      <c r="DQ24" s="360"/>
      <c r="DR24" s="360"/>
      <c r="DS24" s="360"/>
      <c r="DT24" s="360"/>
      <c r="DU24" s="360"/>
      <c r="DV24" s="360"/>
      <c r="DW24" s="360"/>
      <c r="DX24" s="360"/>
      <c r="DY24" s="360"/>
      <c r="DZ24" s="360"/>
      <c r="EA24" s="360"/>
      <c r="EB24" s="360"/>
      <c r="EC24" s="360"/>
      <c r="ED24" s="360"/>
      <c r="EE24" s="360"/>
      <c r="EF24" s="360"/>
      <c r="EG24" s="360"/>
      <c r="EH24" s="360"/>
      <c r="EI24" s="360"/>
      <c r="EJ24" s="360"/>
      <c r="EK24" s="360"/>
      <c r="EL24" s="360"/>
      <c r="EM24" s="360"/>
      <c r="EN24" s="360"/>
      <c r="EO24" s="360"/>
      <c r="EP24" s="360"/>
      <c r="EQ24" s="360"/>
      <c r="ER24" s="360"/>
      <c r="ES24" s="360"/>
      <c r="ET24" s="360"/>
      <c r="EU24" s="360"/>
      <c r="EV24" s="360"/>
      <c r="EW24" s="360"/>
      <c r="EX24" s="360"/>
      <c r="EY24" s="360"/>
      <c r="EZ24" s="360"/>
      <c r="FA24" s="360"/>
      <c r="FB24" s="360"/>
      <c r="FC24" s="360"/>
      <c r="FD24" s="360"/>
      <c r="FE24" s="360"/>
      <c r="FF24" s="360"/>
      <c r="FG24" s="360"/>
      <c r="FH24" s="360"/>
      <c r="FI24" s="360"/>
      <c r="FJ24" s="360"/>
      <c r="FK24" s="360"/>
      <c r="FL24" s="360"/>
      <c r="FM24" s="360"/>
      <c r="FN24" s="360"/>
      <c r="FO24" s="360"/>
      <c r="FP24" s="360"/>
      <c r="FQ24" s="360"/>
      <c r="FR24" s="360"/>
      <c r="FS24" s="360"/>
      <c r="FT24" s="360"/>
      <c r="FU24" s="360"/>
      <c r="FV24" s="360"/>
      <c r="FW24" s="360"/>
      <c r="FX24" s="360"/>
      <c r="FY24" s="360"/>
      <c r="FZ24" s="360"/>
      <c r="GA24" s="360"/>
      <c r="GB24" s="360"/>
      <c r="GC24" s="360"/>
      <c r="GD24" s="360"/>
      <c r="GE24" s="360"/>
      <c r="GF24" s="360"/>
      <c r="GG24" s="360"/>
      <c r="GH24" s="360"/>
      <c r="GI24" s="360"/>
      <c r="GJ24" s="360"/>
      <c r="GK24" s="360"/>
      <c r="GL24" s="360"/>
      <c r="GM24" s="360"/>
      <c r="GN24" s="360"/>
      <c r="GO24" s="360"/>
      <c r="GP24" s="360"/>
      <c r="GQ24" s="360"/>
      <c r="GR24" s="360"/>
      <c r="GS24" s="360"/>
      <c r="GT24" s="360"/>
      <c r="GU24" s="360"/>
      <c r="GV24" s="360"/>
      <c r="GW24" s="360"/>
      <c r="GX24" s="360"/>
      <c r="GY24" s="360"/>
      <c r="GZ24" s="360"/>
      <c r="HA24" s="360"/>
      <c r="HB24" s="360"/>
      <c r="HC24" s="360"/>
      <c r="HD24" s="360"/>
      <c r="HE24" s="360"/>
      <c r="HF24" s="360"/>
      <c r="HG24" s="360"/>
      <c r="HH24" s="360"/>
      <c r="HI24" s="360"/>
      <c r="HJ24" s="360"/>
      <c r="HK24" s="360"/>
      <c r="HL24" s="360"/>
      <c r="HM24" s="360"/>
      <c r="HN24" s="360"/>
      <c r="HO24" s="360"/>
      <c r="HP24" s="360"/>
      <c r="HQ24" s="360"/>
      <c r="HR24" s="360"/>
      <c r="HS24" s="360"/>
      <c r="HT24" s="360"/>
      <c r="HU24" s="360"/>
      <c r="HV24" s="360"/>
      <c r="HW24" s="360"/>
      <c r="HX24" s="360"/>
      <c r="HY24" s="360"/>
      <c r="HZ24" s="360"/>
      <c r="IA24" s="360"/>
      <c r="IB24" s="360"/>
      <c r="IC24" s="360"/>
      <c r="ID24" s="360"/>
      <c r="IE24" s="360"/>
      <c r="IF24" s="360"/>
      <c r="IG24" s="360"/>
      <c r="IH24" s="360"/>
      <c r="II24" s="360"/>
      <c r="IJ24" s="360"/>
      <c r="IK24" s="360"/>
      <c r="IL24" s="360"/>
      <c r="IM24" s="360"/>
      <c r="IN24" s="360"/>
      <c r="IO24" s="360"/>
      <c r="IP24" s="360"/>
      <c r="IQ24" s="360"/>
      <c r="IR24" s="360"/>
      <c r="IS24" s="360"/>
      <c r="IT24" s="360"/>
      <c r="IU24" s="360"/>
      <c r="IV24" s="360"/>
      <c r="IW24" s="360"/>
      <c r="IX24" s="360"/>
      <c r="IY24" s="360"/>
      <c r="IZ24" s="360"/>
      <c r="JA24" s="360"/>
      <c r="JB24" s="360"/>
      <c r="JC24" s="360"/>
      <c r="JD24" s="360"/>
      <c r="JE24" s="360"/>
      <c r="JF24" s="360"/>
      <c r="JG24" s="360"/>
      <c r="JH24" s="360"/>
      <c r="JI24" s="360"/>
      <c r="JJ24" s="360"/>
      <c r="JK24" s="360"/>
      <c r="JL24" s="360"/>
      <c r="JM24" s="360"/>
      <c r="JN24" s="360"/>
      <c r="JO24" s="360"/>
      <c r="JP24" s="360"/>
      <c r="JQ24" s="360"/>
      <c r="JR24" s="360"/>
      <c r="JS24" s="360"/>
      <c r="JT24" s="360"/>
      <c r="JU24" s="360"/>
      <c r="JV24" s="360"/>
      <c r="JW24" s="360"/>
      <c r="JX24" s="360"/>
      <c r="JY24" s="360"/>
      <c r="JZ24" s="360"/>
      <c r="KA24" s="360"/>
      <c r="KB24" s="360"/>
      <c r="KC24" s="360"/>
      <c r="KD24" s="360"/>
      <c r="KE24" s="360"/>
      <c r="KF24" s="360"/>
      <c r="KG24" s="360"/>
      <c r="KH24" s="360"/>
      <c r="KI24" s="360"/>
      <c r="KJ24" s="360"/>
      <c r="KK24" s="360"/>
      <c r="KL24" s="360"/>
      <c r="KM24" s="360"/>
      <c r="KN24" s="360"/>
      <c r="KO24" s="360"/>
      <c r="KP24" s="360"/>
      <c r="KQ24" s="360"/>
      <c r="KR24" s="360"/>
      <c r="KS24" s="360"/>
      <c r="KT24" s="360"/>
      <c r="KU24" s="360"/>
      <c r="KV24" s="360"/>
      <c r="KW24" s="360"/>
      <c r="KX24" s="360"/>
      <c r="KY24" s="360"/>
      <c r="KZ24" s="360"/>
      <c r="LA24" s="360"/>
      <c r="LB24" s="360"/>
      <c r="LC24" s="360"/>
      <c r="LD24" s="360"/>
      <c r="LE24" s="360"/>
      <c r="LF24" s="360"/>
      <c r="LG24" s="360"/>
      <c r="LH24" s="360"/>
      <c r="LI24" s="360"/>
      <c r="LJ24" s="360"/>
      <c r="LK24" s="360"/>
      <c r="LL24" s="360"/>
      <c r="LM24" s="360"/>
      <c r="LN24" s="360"/>
      <c r="LO24" s="360"/>
      <c r="LP24" s="360"/>
      <c r="LQ24" s="360"/>
      <c r="LR24" s="360"/>
      <c r="LS24" s="360"/>
      <c r="LT24" s="360"/>
      <c r="LU24" s="360"/>
      <c r="LV24" s="360"/>
      <c r="LW24" s="360"/>
      <c r="LX24" s="360"/>
      <c r="LY24" s="360"/>
      <c r="LZ24" s="360"/>
      <c r="MA24" s="360"/>
      <c r="MB24" s="360"/>
      <c r="MC24" s="360"/>
      <c r="MD24" s="360"/>
      <c r="ME24" s="360"/>
      <c r="MF24" s="360"/>
      <c r="MG24" s="360"/>
      <c r="MH24" s="360"/>
      <c r="MI24" s="360"/>
      <c r="MJ24" s="360"/>
      <c r="MK24" s="360"/>
      <c r="ML24" s="360"/>
      <c r="MM24" s="360"/>
      <c r="MN24" s="360"/>
      <c r="MO24" s="360"/>
      <c r="MP24" s="360"/>
      <c r="MQ24" s="360"/>
      <c r="MR24" s="360"/>
      <c r="MS24" s="360"/>
      <c r="MT24" s="360"/>
      <c r="MU24" s="360"/>
      <c r="MV24" s="360"/>
      <c r="MW24" s="360"/>
      <c r="MX24" s="360"/>
      <c r="MY24" s="360"/>
      <c r="MZ24" s="360"/>
      <c r="NA24" s="360"/>
      <c r="NB24" s="360"/>
      <c r="NC24" s="360"/>
      <c r="ND24" s="360"/>
      <c r="NE24" s="360"/>
      <c r="NF24" s="360"/>
      <c r="NG24" s="360"/>
      <c r="NH24" s="360"/>
      <c r="NI24" s="360"/>
      <c r="NJ24" s="360"/>
      <c r="NK24" s="360"/>
      <c r="NL24" s="360"/>
      <c r="NM24" s="360"/>
      <c r="NN24" s="360"/>
      <c r="NO24" s="360"/>
      <c r="NP24" s="360"/>
      <c r="NQ24" s="360"/>
      <c r="NR24" s="360"/>
      <c r="NS24" s="360"/>
      <c r="NT24" s="360"/>
      <c r="NU24" s="360"/>
      <c r="NV24" s="360"/>
      <c r="NW24" s="360"/>
      <c r="NX24" s="360"/>
      <c r="NY24" s="360"/>
      <c r="NZ24" s="360"/>
      <c r="OA24" s="360"/>
      <c r="OB24" s="360"/>
      <c r="OC24" s="360"/>
      <c r="OD24" s="345" t="s">
        <v>932</v>
      </c>
      <c r="OE24" s="353"/>
    </row>
    <row r="25" spans="1:395" s="345" customFormat="1" ht="15.75" customHeight="1">
      <c r="A25" s="356">
        <f t="shared" si="32"/>
        <v>20</v>
      </c>
      <c r="B25" s="358"/>
      <c r="C25" s="357">
        <f t="shared" si="7"/>
        <v>0</v>
      </c>
      <c r="D25" s="357">
        <f t="shared" si="7"/>
        <v>0</v>
      </c>
      <c r="E25" s="359">
        <f t="shared" si="9"/>
        <v>0</v>
      </c>
      <c r="F25" s="359">
        <f t="shared" si="10"/>
        <v>0</v>
      </c>
      <c r="G25" s="359">
        <f t="shared" si="11"/>
        <v>0</v>
      </c>
      <c r="H25" s="359">
        <f t="shared" si="12"/>
        <v>0</v>
      </c>
      <c r="I25" s="359">
        <f t="shared" si="13"/>
        <v>0</v>
      </c>
      <c r="J25" s="359">
        <f t="shared" si="14"/>
        <v>0</v>
      </c>
      <c r="K25" s="359">
        <f t="shared" si="15"/>
        <v>0</v>
      </c>
      <c r="L25" s="359">
        <f t="shared" si="16"/>
        <v>0</v>
      </c>
      <c r="M25" s="359">
        <f t="shared" si="17"/>
        <v>0</v>
      </c>
      <c r="N25" s="359">
        <f t="shared" si="18"/>
        <v>0</v>
      </c>
      <c r="O25" s="359">
        <f t="shared" si="19"/>
        <v>0</v>
      </c>
      <c r="P25" s="359">
        <f t="shared" si="20"/>
        <v>0</v>
      </c>
      <c r="Q25" s="359">
        <f t="shared" si="21"/>
        <v>0</v>
      </c>
      <c r="R25" s="359">
        <f t="shared" si="22"/>
        <v>0</v>
      </c>
      <c r="S25" s="359">
        <f t="shared" si="23"/>
        <v>0</v>
      </c>
      <c r="T25" s="359">
        <f t="shared" si="24"/>
        <v>0</v>
      </c>
      <c r="U25" s="359">
        <f t="shared" si="25"/>
        <v>0</v>
      </c>
      <c r="V25" s="359">
        <f t="shared" si="26"/>
        <v>0</v>
      </c>
      <c r="W25" s="359">
        <f t="shared" si="8"/>
        <v>0</v>
      </c>
      <c r="X25" s="359">
        <f t="shared" si="27"/>
        <v>0</v>
      </c>
      <c r="Y25" s="359">
        <f t="shared" si="28"/>
        <v>0</v>
      </c>
      <c r="Z25" s="359">
        <f t="shared" si="29"/>
        <v>0</v>
      </c>
      <c r="AA25" s="359">
        <f t="shared" si="30"/>
        <v>0</v>
      </c>
      <c r="AB25" s="359">
        <f t="shared" si="31"/>
        <v>0</v>
      </c>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360"/>
      <c r="BA25" s="360"/>
      <c r="BB25" s="360"/>
      <c r="BC25" s="360"/>
      <c r="BD25" s="360"/>
      <c r="BE25" s="360"/>
      <c r="BF25" s="360"/>
      <c r="BG25" s="360"/>
      <c r="BH25" s="360"/>
      <c r="BI25" s="360"/>
      <c r="BJ25" s="360"/>
      <c r="BK25" s="360"/>
      <c r="BL25" s="360"/>
      <c r="BM25" s="360"/>
      <c r="BN25" s="360"/>
      <c r="BO25" s="360"/>
      <c r="BP25" s="360"/>
      <c r="BQ25" s="360"/>
      <c r="BR25" s="360"/>
      <c r="BS25" s="360"/>
      <c r="BT25" s="360"/>
      <c r="BU25" s="360"/>
      <c r="BV25" s="360"/>
      <c r="BW25" s="360"/>
      <c r="BX25" s="360"/>
      <c r="BY25" s="360"/>
      <c r="BZ25" s="360"/>
      <c r="CA25" s="360"/>
      <c r="CB25" s="360"/>
      <c r="CC25" s="360"/>
      <c r="CD25" s="360"/>
      <c r="CE25" s="360"/>
      <c r="CF25" s="360"/>
      <c r="CG25" s="360"/>
      <c r="CH25" s="360"/>
      <c r="CI25" s="360"/>
      <c r="CJ25" s="360"/>
      <c r="CK25" s="360"/>
      <c r="CL25" s="360"/>
      <c r="CM25" s="360"/>
      <c r="CN25" s="360"/>
      <c r="CO25" s="360"/>
      <c r="CP25" s="360"/>
      <c r="CQ25" s="360"/>
      <c r="CR25" s="360"/>
      <c r="CS25" s="360"/>
      <c r="CT25" s="360"/>
      <c r="CU25" s="360"/>
      <c r="CV25" s="360"/>
      <c r="CW25" s="360"/>
      <c r="CX25" s="360"/>
      <c r="CY25" s="360"/>
      <c r="CZ25" s="360"/>
      <c r="DA25" s="360"/>
      <c r="DB25" s="360"/>
      <c r="DC25" s="360"/>
      <c r="DD25" s="360"/>
      <c r="DE25" s="360"/>
      <c r="DF25" s="360"/>
      <c r="DG25" s="360"/>
      <c r="DH25" s="360"/>
      <c r="DI25" s="360"/>
      <c r="DJ25" s="360"/>
      <c r="DK25" s="360"/>
      <c r="DL25" s="360"/>
      <c r="DM25" s="360"/>
      <c r="DN25" s="360"/>
      <c r="DO25" s="360"/>
      <c r="DP25" s="360"/>
      <c r="DQ25" s="360"/>
      <c r="DR25" s="360"/>
      <c r="DS25" s="360"/>
      <c r="DT25" s="360"/>
      <c r="DU25" s="360"/>
      <c r="DV25" s="360"/>
      <c r="DW25" s="360"/>
      <c r="DX25" s="360"/>
      <c r="DY25" s="360"/>
      <c r="DZ25" s="360"/>
      <c r="EA25" s="360"/>
      <c r="EB25" s="360"/>
      <c r="EC25" s="360"/>
      <c r="ED25" s="360"/>
      <c r="EE25" s="360"/>
      <c r="EF25" s="360"/>
      <c r="EG25" s="360"/>
      <c r="EH25" s="360"/>
      <c r="EI25" s="360"/>
      <c r="EJ25" s="360"/>
      <c r="EK25" s="360"/>
      <c r="EL25" s="360"/>
      <c r="EM25" s="360"/>
      <c r="EN25" s="360"/>
      <c r="EO25" s="360"/>
      <c r="EP25" s="360"/>
      <c r="EQ25" s="360"/>
      <c r="ER25" s="360"/>
      <c r="ES25" s="360"/>
      <c r="ET25" s="360"/>
      <c r="EU25" s="360"/>
      <c r="EV25" s="360"/>
      <c r="EW25" s="360"/>
      <c r="EX25" s="360"/>
      <c r="EY25" s="360"/>
      <c r="EZ25" s="360"/>
      <c r="FA25" s="360"/>
      <c r="FB25" s="360"/>
      <c r="FC25" s="360"/>
      <c r="FD25" s="360"/>
      <c r="FE25" s="360"/>
      <c r="FF25" s="360"/>
      <c r="FG25" s="360"/>
      <c r="FH25" s="360"/>
      <c r="FI25" s="360"/>
      <c r="FJ25" s="360"/>
      <c r="FK25" s="360"/>
      <c r="FL25" s="360"/>
      <c r="FM25" s="360"/>
      <c r="FN25" s="360"/>
      <c r="FO25" s="360"/>
      <c r="FP25" s="360"/>
      <c r="FQ25" s="360"/>
      <c r="FR25" s="360"/>
      <c r="FS25" s="360"/>
      <c r="FT25" s="360"/>
      <c r="FU25" s="360"/>
      <c r="FV25" s="360"/>
      <c r="FW25" s="360"/>
      <c r="FX25" s="360"/>
      <c r="FY25" s="360"/>
      <c r="FZ25" s="360"/>
      <c r="GA25" s="360"/>
      <c r="GB25" s="360"/>
      <c r="GC25" s="360"/>
      <c r="GD25" s="360"/>
      <c r="GE25" s="360"/>
      <c r="GF25" s="360"/>
      <c r="GG25" s="360"/>
      <c r="GH25" s="360"/>
      <c r="GI25" s="360"/>
      <c r="GJ25" s="360"/>
      <c r="GK25" s="360"/>
      <c r="GL25" s="360"/>
      <c r="GM25" s="360"/>
      <c r="GN25" s="360"/>
      <c r="GO25" s="360"/>
      <c r="GP25" s="360"/>
      <c r="GQ25" s="360"/>
      <c r="GR25" s="360"/>
      <c r="GS25" s="360"/>
      <c r="GT25" s="360"/>
      <c r="GU25" s="360"/>
      <c r="GV25" s="360"/>
      <c r="GW25" s="360"/>
      <c r="GX25" s="360"/>
      <c r="GY25" s="360"/>
      <c r="GZ25" s="360"/>
      <c r="HA25" s="360"/>
      <c r="HB25" s="360"/>
      <c r="HC25" s="360"/>
      <c r="HD25" s="360"/>
      <c r="HE25" s="360"/>
      <c r="HF25" s="360"/>
      <c r="HG25" s="360"/>
      <c r="HH25" s="360"/>
      <c r="HI25" s="360"/>
      <c r="HJ25" s="360"/>
      <c r="HK25" s="360"/>
      <c r="HL25" s="360"/>
      <c r="HM25" s="360"/>
      <c r="HN25" s="360"/>
      <c r="HO25" s="360"/>
      <c r="HP25" s="360"/>
      <c r="HQ25" s="360"/>
      <c r="HR25" s="360"/>
      <c r="HS25" s="360"/>
      <c r="HT25" s="360"/>
      <c r="HU25" s="360"/>
      <c r="HV25" s="360"/>
      <c r="HW25" s="360"/>
      <c r="HX25" s="360"/>
      <c r="HY25" s="360"/>
      <c r="HZ25" s="360"/>
      <c r="IA25" s="360"/>
      <c r="IB25" s="360"/>
      <c r="IC25" s="360"/>
      <c r="ID25" s="360"/>
      <c r="IE25" s="360"/>
      <c r="IF25" s="360"/>
      <c r="IG25" s="360"/>
      <c r="IH25" s="360"/>
      <c r="II25" s="360"/>
      <c r="IJ25" s="360"/>
      <c r="IK25" s="360"/>
      <c r="IL25" s="360"/>
      <c r="IM25" s="360"/>
      <c r="IN25" s="360"/>
      <c r="IO25" s="360"/>
      <c r="IP25" s="360"/>
      <c r="IQ25" s="360"/>
      <c r="IR25" s="360"/>
      <c r="IS25" s="360"/>
      <c r="IT25" s="360"/>
      <c r="IU25" s="360"/>
      <c r="IV25" s="360"/>
      <c r="IW25" s="360"/>
      <c r="IX25" s="360"/>
      <c r="IY25" s="360"/>
      <c r="IZ25" s="360"/>
      <c r="JA25" s="360"/>
      <c r="JB25" s="360"/>
      <c r="JC25" s="360"/>
      <c r="JD25" s="360"/>
      <c r="JE25" s="360"/>
      <c r="JF25" s="360"/>
      <c r="JG25" s="360"/>
      <c r="JH25" s="360"/>
      <c r="JI25" s="360"/>
      <c r="JJ25" s="360"/>
      <c r="JK25" s="360"/>
      <c r="JL25" s="360"/>
      <c r="JM25" s="360"/>
      <c r="JN25" s="360"/>
      <c r="JO25" s="360"/>
      <c r="JP25" s="360"/>
      <c r="JQ25" s="360"/>
      <c r="JR25" s="360"/>
      <c r="JS25" s="360"/>
      <c r="JT25" s="360"/>
      <c r="JU25" s="360"/>
      <c r="JV25" s="360"/>
      <c r="JW25" s="360"/>
      <c r="JX25" s="360"/>
      <c r="JY25" s="360"/>
      <c r="JZ25" s="360"/>
      <c r="KA25" s="360"/>
      <c r="KB25" s="360"/>
      <c r="KC25" s="360"/>
      <c r="KD25" s="360"/>
      <c r="KE25" s="360"/>
      <c r="KF25" s="360"/>
      <c r="KG25" s="360"/>
      <c r="KH25" s="360"/>
      <c r="KI25" s="360"/>
      <c r="KJ25" s="360"/>
      <c r="KK25" s="360"/>
      <c r="KL25" s="360"/>
      <c r="KM25" s="360"/>
      <c r="KN25" s="360"/>
      <c r="KO25" s="360"/>
      <c r="KP25" s="360"/>
      <c r="KQ25" s="360"/>
      <c r="KR25" s="360"/>
      <c r="KS25" s="360"/>
      <c r="KT25" s="360"/>
      <c r="KU25" s="360"/>
      <c r="KV25" s="360"/>
      <c r="KW25" s="360"/>
      <c r="KX25" s="360"/>
      <c r="KY25" s="360"/>
      <c r="KZ25" s="360"/>
      <c r="LA25" s="360"/>
      <c r="LB25" s="360"/>
      <c r="LC25" s="360"/>
      <c r="LD25" s="360"/>
      <c r="LE25" s="360"/>
      <c r="LF25" s="360"/>
      <c r="LG25" s="360"/>
      <c r="LH25" s="360"/>
      <c r="LI25" s="360"/>
      <c r="LJ25" s="360"/>
      <c r="LK25" s="360"/>
      <c r="LL25" s="360"/>
      <c r="LM25" s="360"/>
      <c r="LN25" s="360"/>
      <c r="LO25" s="360"/>
      <c r="LP25" s="360"/>
      <c r="LQ25" s="360"/>
      <c r="LR25" s="360"/>
      <c r="LS25" s="360"/>
      <c r="LT25" s="360"/>
      <c r="LU25" s="360"/>
      <c r="LV25" s="360"/>
      <c r="LW25" s="360"/>
      <c r="LX25" s="360"/>
      <c r="LY25" s="360"/>
      <c r="LZ25" s="360"/>
      <c r="MA25" s="360"/>
      <c r="MB25" s="360"/>
      <c r="MC25" s="360"/>
      <c r="MD25" s="360"/>
      <c r="ME25" s="360"/>
      <c r="MF25" s="360"/>
      <c r="MG25" s="360"/>
      <c r="MH25" s="360"/>
      <c r="MI25" s="360"/>
      <c r="MJ25" s="360"/>
      <c r="MK25" s="360"/>
      <c r="ML25" s="360"/>
      <c r="MM25" s="360"/>
      <c r="MN25" s="360"/>
      <c r="MO25" s="360"/>
      <c r="MP25" s="360"/>
      <c r="MQ25" s="360"/>
      <c r="MR25" s="360"/>
      <c r="MS25" s="360"/>
      <c r="MT25" s="360"/>
      <c r="MU25" s="360"/>
      <c r="MV25" s="360"/>
      <c r="MW25" s="360"/>
      <c r="MX25" s="360"/>
      <c r="MY25" s="360"/>
      <c r="MZ25" s="360"/>
      <c r="NA25" s="360"/>
      <c r="NB25" s="360"/>
      <c r="NC25" s="360"/>
      <c r="ND25" s="360"/>
      <c r="NE25" s="360"/>
      <c r="NF25" s="360"/>
      <c r="NG25" s="360"/>
      <c r="NH25" s="360"/>
      <c r="NI25" s="360"/>
      <c r="NJ25" s="360"/>
      <c r="NK25" s="360"/>
      <c r="NL25" s="360"/>
      <c r="NM25" s="360"/>
      <c r="NN25" s="360"/>
      <c r="NO25" s="360"/>
      <c r="NP25" s="360"/>
      <c r="NQ25" s="360"/>
      <c r="NR25" s="360"/>
      <c r="NS25" s="360"/>
      <c r="NT25" s="360"/>
      <c r="NU25" s="360"/>
      <c r="NV25" s="360"/>
      <c r="NW25" s="360"/>
      <c r="NX25" s="360"/>
      <c r="NY25" s="360"/>
      <c r="NZ25" s="360"/>
      <c r="OA25" s="360"/>
      <c r="OB25" s="360"/>
      <c r="OC25" s="360"/>
      <c r="OD25" s="345" t="s">
        <v>932</v>
      </c>
      <c r="OE25" s="353"/>
    </row>
    <row r="26" spans="1:395" s="345" customFormat="1" ht="15.75" customHeight="1">
      <c r="A26" s="356">
        <f t="shared" si="32"/>
        <v>21</v>
      </c>
      <c r="B26" s="358"/>
      <c r="C26" s="357">
        <f t="shared" si="7"/>
        <v>0</v>
      </c>
      <c r="D26" s="357">
        <f t="shared" si="7"/>
        <v>0</v>
      </c>
      <c r="E26" s="359">
        <f t="shared" si="9"/>
        <v>0</v>
      </c>
      <c r="F26" s="359">
        <f t="shared" si="10"/>
        <v>0</v>
      </c>
      <c r="G26" s="359">
        <f t="shared" si="11"/>
        <v>0</v>
      </c>
      <c r="H26" s="359">
        <f t="shared" si="12"/>
        <v>0</v>
      </c>
      <c r="I26" s="359">
        <f t="shared" si="13"/>
        <v>0</v>
      </c>
      <c r="J26" s="359">
        <f t="shared" si="14"/>
        <v>0</v>
      </c>
      <c r="K26" s="359">
        <f t="shared" si="15"/>
        <v>0</v>
      </c>
      <c r="L26" s="359">
        <f t="shared" si="16"/>
        <v>0</v>
      </c>
      <c r="M26" s="359">
        <f t="shared" si="17"/>
        <v>0</v>
      </c>
      <c r="N26" s="359">
        <f t="shared" si="18"/>
        <v>0</v>
      </c>
      <c r="O26" s="359">
        <f t="shared" si="19"/>
        <v>0</v>
      </c>
      <c r="P26" s="359">
        <f t="shared" si="20"/>
        <v>0</v>
      </c>
      <c r="Q26" s="359">
        <f t="shared" si="21"/>
        <v>0</v>
      </c>
      <c r="R26" s="359">
        <f t="shared" si="22"/>
        <v>0</v>
      </c>
      <c r="S26" s="359">
        <f t="shared" si="23"/>
        <v>0</v>
      </c>
      <c r="T26" s="359">
        <f t="shared" si="24"/>
        <v>0</v>
      </c>
      <c r="U26" s="359">
        <f t="shared" si="25"/>
        <v>0</v>
      </c>
      <c r="V26" s="359">
        <f t="shared" si="26"/>
        <v>0</v>
      </c>
      <c r="W26" s="359">
        <f t="shared" si="8"/>
        <v>0</v>
      </c>
      <c r="X26" s="359">
        <f t="shared" si="27"/>
        <v>0</v>
      </c>
      <c r="Y26" s="359">
        <f t="shared" si="28"/>
        <v>0</v>
      </c>
      <c r="Z26" s="359">
        <f t="shared" si="29"/>
        <v>0</v>
      </c>
      <c r="AA26" s="359">
        <f t="shared" si="30"/>
        <v>0</v>
      </c>
      <c r="AB26" s="359">
        <f t="shared" si="31"/>
        <v>0</v>
      </c>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360"/>
      <c r="BA26" s="360"/>
      <c r="BB26" s="360"/>
      <c r="BC26" s="360"/>
      <c r="BD26" s="360"/>
      <c r="BE26" s="360"/>
      <c r="BF26" s="360"/>
      <c r="BG26" s="360"/>
      <c r="BH26" s="360"/>
      <c r="BI26" s="360"/>
      <c r="BJ26" s="360"/>
      <c r="BK26" s="360"/>
      <c r="BL26" s="360"/>
      <c r="BM26" s="360"/>
      <c r="BN26" s="360"/>
      <c r="BO26" s="360"/>
      <c r="BP26" s="360"/>
      <c r="BQ26" s="360"/>
      <c r="BR26" s="360"/>
      <c r="BS26" s="360"/>
      <c r="BT26" s="360"/>
      <c r="BU26" s="360"/>
      <c r="BV26" s="360"/>
      <c r="BW26" s="360"/>
      <c r="BX26" s="360"/>
      <c r="BY26" s="360"/>
      <c r="BZ26" s="360"/>
      <c r="CA26" s="360"/>
      <c r="CB26" s="360"/>
      <c r="CC26" s="360"/>
      <c r="CD26" s="360"/>
      <c r="CE26" s="360"/>
      <c r="CF26" s="360"/>
      <c r="CG26" s="360"/>
      <c r="CH26" s="360"/>
      <c r="CI26" s="360"/>
      <c r="CJ26" s="360"/>
      <c r="CK26" s="360"/>
      <c r="CL26" s="360"/>
      <c r="CM26" s="360"/>
      <c r="CN26" s="360"/>
      <c r="CO26" s="360"/>
      <c r="CP26" s="360"/>
      <c r="CQ26" s="360"/>
      <c r="CR26" s="360"/>
      <c r="CS26" s="360"/>
      <c r="CT26" s="360"/>
      <c r="CU26" s="360"/>
      <c r="CV26" s="360"/>
      <c r="CW26" s="360"/>
      <c r="CX26" s="360"/>
      <c r="CY26" s="360"/>
      <c r="CZ26" s="360"/>
      <c r="DA26" s="360"/>
      <c r="DB26" s="360"/>
      <c r="DC26" s="360"/>
      <c r="DD26" s="360"/>
      <c r="DE26" s="360"/>
      <c r="DF26" s="360"/>
      <c r="DG26" s="360"/>
      <c r="DH26" s="360"/>
      <c r="DI26" s="360"/>
      <c r="DJ26" s="360"/>
      <c r="DK26" s="360"/>
      <c r="DL26" s="360"/>
      <c r="DM26" s="360"/>
      <c r="DN26" s="360"/>
      <c r="DO26" s="360"/>
      <c r="DP26" s="360"/>
      <c r="DQ26" s="360"/>
      <c r="DR26" s="360"/>
      <c r="DS26" s="360"/>
      <c r="DT26" s="360"/>
      <c r="DU26" s="360"/>
      <c r="DV26" s="360"/>
      <c r="DW26" s="360"/>
      <c r="DX26" s="360"/>
      <c r="DY26" s="360"/>
      <c r="DZ26" s="360"/>
      <c r="EA26" s="360"/>
      <c r="EB26" s="360"/>
      <c r="EC26" s="360"/>
      <c r="ED26" s="360"/>
      <c r="EE26" s="360"/>
      <c r="EF26" s="360"/>
      <c r="EG26" s="360"/>
      <c r="EH26" s="360"/>
      <c r="EI26" s="360"/>
      <c r="EJ26" s="360"/>
      <c r="EK26" s="360"/>
      <c r="EL26" s="360"/>
      <c r="EM26" s="360"/>
      <c r="EN26" s="360"/>
      <c r="EO26" s="360"/>
      <c r="EP26" s="360"/>
      <c r="EQ26" s="360"/>
      <c r="ER26" s="360"/>
      <c r="ES26" s="360"/>
      <c r="ET26" s="360"/>
      <c r="EU26" s="360"/>
      <c r="EV26" s="360"/>
      <c r="EW26" s="360"/>
      <c r="EX26" s="360"/>
      <c r="EY26" s="360"/>
      <c r="EZ26" s="360"/>
      <c r="FA26" s="360"/>
      <c r="FB26" s="360"/>
      <c r="FC26" s="360"/>
      <c r="FD26" s="360"/>
      <c r="FE26" s="360"/>
      <c r="FF26" s="360"/>
      <c r="FG26" s="360"/>
      <c r="FH26" s="360"/>
      <c r="FI26" s="360"/>
      <c r="FJ26" s="360"/>
      <c r="FK26" s="360"/>
      <c r="FL26" s="360"/>
      <c r="FM26" s="360"/>
      <c r="FN26" s="360"/>
      <c r="FO26" s="360"/>
      <c r="FP26" s="360"/>
      <c r="FQ26" s="360"/>
      <c r="FR26" s="360"/>
      <c r="FS26" s="360"/>
      <c r="FT26" s="360"/>
      <c r="FU26" s="360"/>
      <c r="FV26" s="360"/>
      <c r="FW26" s="360"/>
      <c r="FX26" s="360"/>
      <c r="FY26" s="360"/>
      <c r="FZ26" s="360"/>
      <c r="GA26" s="360"/>
      <c r="GB26" s="360"/>
      <c r="GC26" s="360"/>
      <c r="GD26" s="360"/>
      <c r="GE26" s="360"/>
      <c r="GF26" s="360"/>
      <c r="GG26" s="360"/>
      <c r="GH26" s="360"/>
      <c r="GI26" s="360"/>
      <c r="GJ26" s="360"/>
      <c r="GK26" s="360"/>
      <c r="GL26" s="360"/>
      <c r="GM26" s="360"/>
      <c r="GN26" s="360"/>
      <c r="GO26" s="360"/>
      <c r="GP26" s="360"/>
      <c r="GQ26" s="360"/>
      <c r="GR26" s="360"/>
      <c r="GS26" s="360"/>
      <c r="GT26" s="360"/>
      <c r="GU26" s="360"/>
      <c r="GV26" s="360"/>
      <c r="GW26" s="360"/>
      <c r="GX26" s="360"/>
      <c r="GY26" s="360"/>
      <c r="GZ26" s="360"/>
      <c r="HA26" s="360"/>
      <c r="HB26" s="360"/>
      <c r="HC26" s="360"/>
      <c r="HD26" s="360"/>
      <c r="HE26" s="360"/>
      <c r="HF26" s="360"/>
      <c r="HG26" s="360"/>
      <c r="HH26" s="360"/>
      <c r="HI26" s="360"/>
      <c r="HJ26" s="360"/>
      <c r="HK26" s="360"/>
      <c r="HL26" s="360"/>
      <c r="HM26" s="360"/>
      <c r="HN26" s="360"/>
      <c r="HO26" s="360"/>
      <c r="HP26" s="360"/>
      <c r="HQ26" s="360"/>
      <c r="HR26" s="360"/>
      <c r="HS26" s="360"/>
      <c r="HT26" s="360"/>
      <c r="HU26" s="360"/>
      <c r="HV26" s="360"/>
      <c r="HW26" s="360"/>
      <c r="HX26" s="360"/>
      <c r="HY26" s="360"/>
      <c r="HZ26" s="360"/>
      <c r="IA26" s="360"/>
      <c r="IB26" s="360"/>
      <c r="IC26" s="360"/>
      <c r="ID26" s="360"/>
      <c r="IE26" s="360"/>
      <c r="IF26" s="360"/>
      <c r="IG26" s="360"/>
      <c r="IH26" s="360"/>
      <c r="II26" s="360"/>
      <c r="IJ26" s="360"/>
      <c r="IK26" s="360"/>
      <c r="IL26" s="360"/>
      <c r="IM26" s="360"/>
      <c r="IN26" s="360"/>
      <c r="IO26" s="360"/>
      <c r="IP26" s="360"/>
      <c r="IQ26" s="360"/>
      <c r="IR26" s="360"/>
      <c r="IS26" s="360"/>
      <c r="IT26" s="360"/>
      <c r="IU26" s="360"/>
      <c r="IV26" s="360"/>
      <c r="IW26" s="360"/>
      <c r="IX26" s="360"/>
      <c r="IY26" s="360"/>
      <c r="IZ26" s="360"/>
      <c r="JA26" s="360"/>
      <c r="JB26" s="360"/>
      <c r="JC26" s="360"/>
      <c r="JD26" s="360"/>
      <c r="JE26" s="360"/>
      <c r="JF26" s="360"/>
      <c r="JG26" s="360"/>
      <c r="JH26" s="360"/>
      <c r="JI26" s="360"/>
      <c r="JJ26" s="360"/>
      <c r="JK26" s="360"/>
      <c r="JL26" s="360"/>
      <c r="JM26" s="360"/>
      <c r="JN26" s="360"/>
      <c r="JO26" s="360"/>
      <c r="JP26" s="360"/>
      <c r="JQ26" s="360"/>
      <c r="JR26" s="360"/>
      <c r="JS26" s="360"/>
      <c r="JT26" s="360"/>
      <c r="JU26" s="360"/>
      <c r="JV26" s="360"/>
      <c r="JW26" s="360"/>
      <c r="JX26" s="360"/>
      <c r="JY26" s="360"/>
      <c r="JZ26" s="360"/>
      <c r="KA26" s="360"/>
      <c r="KB26" s="360"/>
      <c r="KC26" s="360"/>
      <c r="KD26" s="360"/>
      <c r="KE26" s="360"/>
      <c r="KF26" s="360"/>
      <c r="KG26" s="360"/>
      <c r="KH26" s="360"/>
      <c r="KI26" s="360"/>
      <c r="KJ26" s="360"/>
      <c r="KK26" s="360"/>
      <c r="KL26" s="360"/>
      <c r="KM26" s="360"/>
      <c r="KN26" s="360"/>
      <c r="KO26" s="360"/>
      <c r="KP26" s="360"/>
      <c r="KQ26" s="360"/>
      <c r="KR26" s="360"/>
      <c r="KS26" s="360"/>
      <c r="KT26" s="360"/>
      <c r="KU26" s="360"/>
      <c r="KV26" s="360"/>
      <c r="KW26" s="360"/>
      <c r="KX26" s="360"/>
      <c r="KY26" s="360"/>
      <c r="KZ26" s="360"/>
      <c r="LA26" s="360"/>
      <c r="LB26" s="360"/>
      <c r="LC26" s="360"/>
      <c r="LD26" s="360"/>
      <c r="LE26" s="360"/>
      <c r="LF26" s="360"/>
      <c r="LG26" s="360"/>
      <c r="LH26" s="360"/>
      <c r="LI26" s="360"/>
      <c r="LJ26" s="360"/>
      <c r="LK26" s="360"/>
      <c r="LL26" s="360"/>
      <c r="LM26" s="360"/>
      <c r="LN26" s="360"/>
      <c r="LO26" s="360"/>
      <c r="LP26" s="360"/>
      <c r="LQ26" s="360"/>
      <c r="LR26" s="360"/>
      <c r="LS26" s="360"/>
      <c r="LT26" s="360"/>
      <c r="LU26" s="360"/>
      <c r="LV26" s="360"/>
      <c r="LW26" s="360"/>
      <c r="LX26" s="360"/>
      <c r="LY26" s="360"/>
      <c r="LZ26" s="360"/>
      <c r="MA26" s="360"/>
      <c r="MB26" s="360"/>
      <c r="MC26" s="360"/>
      <c r="MD26" s="360"/>
      <c r="ME26" s="360"/>
      <c r="MF26" s="360"/>
      <c r="MG26" s="360"/>
      <c r="MH26" s="360"/>
      <c r="MI26" s="360"/>
      <c r="MJ26" s="360"/>
      <c r="MK26" s="360"/>
      <c r="ML26" s="360"/>
      <c r="MM26" s="360"/>
      <c r="MN26" s="360"/>
      <c r="MO26" s="360"/>
      <c r="MP26" s="360"/>
      <c r="MQ26" s="360"/>
      <c r="MR26" s="360"/>
      <c r="MS26" s="360"/>
      <c r="MT26" s="360"/>
      <c r="MU26" s="360"/>
      <c r="MV26" s="360"/>
      <c r="MW26" s="360"/>
      <c r="MX26" s="360"/>
      <c r="MY26" s="360"/>
      <c r="MZ26" s="360"/>
      <c r="NA26" s="360"/>
      <c r="NB26" s="360"/>
      <c r="NC26" s="360"/>
      <c r="ND26" s="360"/>
      <c r="NE26" s="360"/>
      <c r="NF26" s="360"/>
      <c r="NG26" s="360"/>
      <c r="NH26" s="360"/>
      <c r="NI26" s="360"/>
      <c r="NJ26" s="360"/>
      <c r="NK26" s="360"/>
      <c r="NL26" s="360"/>
      <c r="NM26" s="360"/>
      <c r="NN26" s="360"/>
      <c r="NO26" s="360"/>
      <c r="NP26" s="360"/>
      <c r="NQ26" s="360"/>
      <c r="NR26" s="360"/>
      <c r="NS26" s="360"/>
      <c r="NT26" s="360"/>
      <c r="NU26" s="360"/>
      <c r="NV26" s="360"/>
      <c r="NW26" s="360"/>
      <c r="NX26" s="360"/>
      <c r="NY26" s="360"/>
      <c r="NZ26" s="360"/>
      <c r="OA26" s="360"/>
      <c r="OB26" s="360"/>
      <c r="OC26" s="360"/>
      <c r="OD26" s="345" t="s">
        <v>932</v>
      </c>
    </row>
    <row r="27" spans="1:395" s="345" customFormat="1" ht="15.75" customHeight="1">
      <c r="A27" s="356">
        <f t="shared" si="32"/>
        <v>22</v>
      </c>
      <c r="B27" s="358"/>
      <c r="C27" s="357">
        <f t="shared" si="7"/>
        <v>0</v>
      </c>
      <c r="D27" s="357">
        <f t="shared" si="7"/>
        <v>0</v>
      </c>
      <c r="E27" s="359">
        <f t="shared" si="9"/>
        <v>0</v>
      </c>
      <c r="F27" s="359">
        <f t="shared" si="10"/>
        <v>0</v>
      </c>
      <c r="G27" s="359">
        <f t="shared" si="11"/>
        <v>0</v>
      </c>
      <c r="H27" s="359">
        <f t="shared" si="12"/>
        <v>0</v>
      </c>
      <c r="I27" s="359">
        <f t="shared" si="13"/>
        <v>0</v>
      </c>
      <c r="J27" s="359">
        <f t="shared" si="14"/>
        <v>0</v>
      </c>
      <c r="K27" s="359">
        <f t="shared" si="15"/>
        <v>0</v>
      </c>
      <c r="L27" s="359">
        <f t="shared" si="16"/>
        <v>0</v>
      </c>
      <c r="M27" s="359">
        <f t="shared" si="17"/>
        <v>0</v>
      </c>
      <c r="N27" s="359">
        <f t="shared" si="18"/>
        <v>0</v>
      </c>
      <c r="O27" s="359">
        <f t="shared" si="19"/>
        <v>0</v>
      </c>
      <c r="P27" s="359">
        <f t="shared" si="20"/>
        <v>0</v>
      </c>
      <c r="Q27" s="359">
        <f t="shared" si="21"/>
        <v>0</v>
      </c>
      <c r="R27" s="359">
        <f t="shared" si="22"/>
        <v>0</v>
      </c>
      <c r="S27" s="359">
        <f t="shared" si="23"/>
        <v>0</v>
      </c>
      <c r="T27" s="359">
        <f t="shared" si="24"/>
        <v>0</v>
      </c>
      <c r="U27" s="359">
        <f t="shared" si="25"/>
        <v>0</v>
      </c>
      <c r="V27" s="359">
        <f t="shared" si="26"/>
        <v>0</v>
      </c>
      <c r="W27" s="359">
        <f t="shared" si="8"/>
        <v>0</v>
      </c>
      <c r="X27" s="359">
        <f t="shared" si="27"/>
        <v>0</v>
      </c>
      <c r="Y27" s="359">
        <f t="shared" si="28"/>
        <v>0</v>
      </c>
      <c r="Z27" s="359">
        <f t="shared" si="29"/>
        <v>0</v>
      </c>
      <c r="AA27" s="359">
        <f t="shared" si="30"/>
        <v>0</v>
      </c>
      <c r="AB27" s="359">
        <f t="shared" si="31"/>
        <v>0</v>
      </c>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c r="BB27" s="360"/>
      <c r="BC27" s="360"/>
      <c r="BD27" s="360"/>
      <c r="BE27" s="360"/>
      <c r="BF27" s="360"/>
      <c r="BG27" s="360"/>
      <c r="BH27" s="360"/>
      <c r="BI27" s="360"/>
      <c r="BJ27" s="360"/>
      <c r="BK27" s="360"/>
      <c r="BL27" s="360"/>
      <c r="BM27" s="360"/>
      <c r="BN27" s="360"/>
      <c r="BO27" s="360"/>
      <c r="BP27" s="360"/>
      <c r="BQ27" s="360"/>
      <c r="BR27" s="360"/>
      <c r="BS27" s="360"/>
      <c r="BT27" s="360"/>
      <c r="BU27" s="360"/>
      <c r="BV27" s="360"/>
      <c r="BW27" s="360"/>
      <c r="BX27" s="360"/>
      <c r="BY27" s="360"/>
      <c r="BZ27" s="360"/>
      <c r="CA27" s="360"/>
      <c r="CB27" s="360"/>
      <c r="CC27" s="360"/>
      <c r="CD27" s="360"/>
      <c r="CE27" s="360"/>
      <c r="CF27" s="360"/>
      <c r="CG27" s="360"/>
      <c r="CH27" s="360"/>
      <c r="CI27" s="360"/>
      <c r="CJ27" s="360"/>
      <c r="CK27" s="360"/>
      <c r="CL27" s="360"/>
      <c r="CM27" s="360"/>
      <c r="CN27" s="360"/>
      <c r="CO27" s="360"/>
      <c r="CP27" s="360"/>
      <c r="CQ27" s="360"/>
      <c r="CR27" s="360"/>
      <c r="CS27" s="360"/>
      <c r="CT27" s="360"/>
      <c r="CU27" s="360"/>
      <c r="CV27" s="360"/>
      <c r="CW27" s="360"/>
      <c r="CX27" s="360"/>
      <c r="CY27" s="360"/>
      <c r="CZ27" s="360"/>
      <c r="DA27" s="360"/>
      <c r="DB27" s="360"/>
      <c r="DC27" s="360"/>
      <c r="DD27" s="360"/>
      <c r="DE27" s="360"/>
      <c r="DF27" s="360"/>
      <c r="DG27" s="360"/>
      <c r="DH27" s="360"/>
      <c r="DI27" s="360"/>
      <c r="DJ27" s="360"/>
      <c r="DK27" s="360"/>
      <c r="DL27" s="360"/>
      <c r="DM27" s="360"/>
      <c r="DN27" s="360"/>
      <c r="DO27" s="360"/>
      <c r="DP27" s="360"/>
      <c r="DQ27" s="360"/>
      <c r="DR27" s="360"/>
      <c r="DS27" s="360"/>
      <c r="DT27" s="360"/>
      <c r="DU27" s="360"/>
      <c r="DV27" s="360"/>
      <c r="DW27" s="360"/>
      <c r="DX27" s="360"/>
      <c r="DY27" s="360"/>
      <c r="DZ27" s="360"/>
      <c r="EA27" s="360"/>
      <c r="EB27" s="360"/>
      <c r="EC27" s="360"/>
      <c r="ED27" s="360"/>
      <c r="EE27" s="360"/>
      <c r="EF27" s="360"/>
      <c r="EG27" s="360"/>
      <c r="EH27" s="360"/>
      <c r="EI27" s="360"/>
      <c r="EJ27" s="360"/>
      <c r="EK27" s="360"/>
      <c r="EL27" s="360"/>
      <c r="EM27" s="360"/>
      <c r="EN27" s="360"/>
      <c r="EO27" s="360"/>
      <c r="EP27" s="360"/>
      <c r="EQ27" s="360"/>
      <c r="ER27" s="360"/>
      <c r="ES27" s="360"/>
      <c r="ET27" s="360"/>
      <c r="EU27" s="360"/>
      <c r="EV27" s="360"/>
      <c r="EW27" s="360"/>
      <c r="EX27" s="360"/>
      <c r="EY27" s="360"/>
      <c r="EZ27" s="360"/>
      <c r="FA27" s="360"/>
      <c r="FB27" s="360"/>
      <c r="FC27" s="360"/>
      <c r="FD27" s="360"/>
      <c r="FE27" s="360"/>
      <c r="FF27" s="360"/>
      <c r="FG27" s="360"/>
      <c r="FH27" s="360"/>
      <c r="FI27" s="360"/>
      <c r="FJ27" s="360"/>
      <c r="FK27" s="360"/>
      <c r="FL27" s="360"/>
      <c r="FM27" s="360"/>
      <c r="FN27" s="360"/>
      <c r="FO27" s="360"/>
      <c r="FP27" s="360"/>
      <c r="FQ27" s="360"/>
      <c r="FR27" s="360"/>
      <c r="FS27" s="360"/>
      <c r="FT27" s="360"/>
      <c r="FU27" s="360"/>
      <c r="FV27" s="360"/>
      <c r="FW27" s="360"/>
      <c r="FX27" s="360"/>
      <c r="FY27" s="360"/>
      <c r="FZ27" s="360"/>
      <c r="GA27" s="360"/>
      <c r="GB27" s="360"/>
      <c r="GC27" s="360"/>
      <c r="GD27" s="360"/>
      <c r="GE27" s="360"/>
      <c r="GF27" s="360"/>
      <c r="GG27" s="360"/>
      <c r="GH27" s="360"/>
      <c r="GI27" s="360"/>
      <c r="GJ27" s="360"/>
      <c r="GK27" s="360"/>
      <c r="GL27" s="360"/>
      <c r="GM27" s="360"/>
      <c r="GN27" s="360"/>
      <c r="GO27" s="360"/>
      <c r="GP27" s="360"/>
      <c r="GQ27" s="360"/>
      <c r="GR27" s="360"/>
      <c r="GS27" s="360"/>
      <c r="GT27" s="360"/>
      <c r="GU27" s="360"/>
      <c r="GV27" s="360"/>
      <c r="GW27" s="360"/>
      <c r="GX27" s="360"/>
      <c r="GY27" s="360"/>
      <c r="GZ27" s="360"/>
      <c r="HA27" s="360"/>
      <c r="HB27" s="360"/>
      <c r="HC27" s="360"/>
      <c r="HD27" s="360"/>
      <c r="HE27" s="360"/>
      <c r="HF27" s="360"/>
      <c r="HG27" s="360"/>
      <c r="HH27" s="360"/>
      <c r="HI27" s="360"/>
      <c r="HJ27" s="360"/>
      <c r="HK27" s="360"/>
      <c r="HL27" s="360"/>
      <c r="HM27" s="360"/>
      <c r="HN27" s="360"/>
      <c r="HO27" s="360"/>
      <c r="HP27" s="360"/>
      <c r="HQ27" s="360"/>
      <c r="HR27" s="360"/>
      <c r="HS27" s="360"/>
      <c r="HT27" s="360"/>
      <c r="HU27" s="360"/>
      <c r="HV27" s="360"/>
      <c r="HW27" s="360"/>
      <c r="HX27" s="360"/>
      <c r="HY27" s="360"/>
      <c r="HZ27" s="360"/>
      <c r="IA27" s="360"/>
      <c r="IB27" s="360"/>
      <c r="IC27" s="360"/>
      <c r="ID27" s="360"/>
      <c r="IE27" s="360"/>
      <c r="IF27" s="360"/>
      <c r="IG27" s="360"/>
      <c r="IH27" s="360"/>
      <c r="II27" s="360"/>
      <c r="IJ27" s="360"/>
      <c r="IK27" s="360"/>
      <c r="IL27" s="360"/>
      <c r="IM27" s="360"/>
      <c r="IN27" s="360"/>
      <c r="IO27" s="360"/>
      <c r="IP27" s="360"/>
      <c r="IQ27" s="360"/>
      <c r="IR27" s="360"/>
      <c r="IS27" s="360"/>
      <c r="IT27" s="360"/>
      <c r="IU27" s="360"/>
      <c r="IV27" s="360"/>
      <c r="IW27" s="360"/>
      <c r="IX27" s="360"/>
      <c r="IY27" s="360"/>
      <c r="IZ27" s="360"/>
      <c r="JA27" s="360"/>
      <c r="JB27" s="360"/>
      <c r="JC27" s="360"/>
      <c r="JD27" s="360"/>
      <c r="JE27" s="360"/>
      <c r="JF27" s="360"/>
      <c r="JG27" s="360"/>
      <c r="JH27" s="360"/>
      <c r="JI27" s="360"/>
      <c r="JJ27" s="360"/>
      <c r="JK27" s="360"/>
      <c r="JL27" s="360"/>
      <c r="JM27" s="360"/>
      <c r="JN27" s="360"/>
      <c r="JO27" s="360"/>
      <c r="JP27" s="360"/>
      <c r="JQ27" s="360"/>
      <c r="JR27" s="360"/>
      <c r="JS27" s="360"/>
      <c r="JT27" s="360"/>
      <c r="JU27" s="360"/>
      <c r="JV27" s="360"/>
      <c r="JW27" s="360"/>
      <c r="JX27" s="360"/>
      <c r="JY27" s="360"/>
      <c r="JZ27" s="360"/>
      <c r="KA27" s="360"/>
      <c r="KB27" s="360"/>
      <c r="KC27" s="360"/>
      <c r="KD27" s="360"/>
      <c r="KE27" s="360"/>
      <c r="KF27" s="360"/>
      <c r="KG27" s="360"/>
      <c r="KH27" s="360"/>
      <c r="KI27" s="360"/>
      <c r="KJ27" s="360"/>
      <c r="KK27" s="360"/>
      <c r="KL27" s="360"/>
      <c r="KM27" s="360"/>
      <c r="KN27" s="360"/>
      <c r="KO27" s="360"/>
      <c r="KP27" s="360"/>
      <c r="KQ27" s="360"/>
      <c r="KR27" s="360"/>
      <c r="KS27" s="360"/>
      <c r="KT27" s="360"/>
      <c r="KU27" s="360"/>
      <c r="KV27" s="360"/>
      <c r="KW27" s="360"/>
      <c r="KX27" s="360"/>
      <c r="KY27" s="360"/>
      <c r="KZ27" s="360"/>
      <c r="LA27" s="360"/>
      <c r="LB27" s="360"/>
      <c r="LC27" s="360"/>
      <c r="LD27" s="360"/>
      <c r="LE27" s="360"/>
      <c r="LF27" s="360"/>
      <c r="LG27" s="360"/>
      <c r="LH27" s="360"/>
      <c r="LI27" s="360"/>
      <c r="LJ27" s="360"/>
      <c r="LK27" s="360"/>
      <c r="LL27" s="360"/>
      <c r="LM27" s="360"/>
      <c r="LN27" s="360"/>
      <c r="LO27" s="360"/>
      <c r="LP27" s="360"/>
      <c r="LQ27" s="360"/>
      <c r="LR27" s="360"/>
      <c r="LS27" s="360"/>
      <c r="LT27" s="360"/>
      <c r="LU27" s="360"/>
      <c r="LV27" s="360"/>
      <c r="LW27" s="360"/>
      <c r="LX27" s="360"/>
      <c r="LY27" s="360"/>
      <c r="LZ27" s="360"/>
      <c r="MA27" s="360"/>
      <c r="MB27" s="360"/>
      <c r="MC27" s="360"/>
      <c r="MD27" s="360"/>
      <c r="ME27" s="360"/>
      <c r="MF27" s="360"/>
      <c r="MG27" s="360"/>
      <c r="MH27" s="360"/>
      <c r="MI27" s="360"/>
      <c r="MJ27" s="360"/>
      <c r="MK27" s="360"/>
      <c r="ML27" s="360"/>
      <c r="MM27" s="360"/>
      <c r="MN27" s="360"/>
      <c r="MO27" s="360"/>
      <c r="MP27" s="360"/>
      <c r="MQ27" s="360"/>
      <c r="MR27" s="360"/>
      <c r="MS27" s="360"/>
      <c r="MT27" s="360"/>
      <c r="MU27" s="360"/>
      <c r="MV27" s="360"/>
      <c r="MW27" s="360"/>
      <c r="MX27" s="360"/>
      <c r="MY27" s="360"/>
      <c r="MZ27" s="360"/>
      <c r="NA27" s="360"/>
      <c r="NB27" s="360"/>
      <c r="NC27" s="360"/>
      <c r="ND27" s="360"/>
      <c r="NE27" s="360"/>
      <c r="NF27" s="360"/>
      <c r="NG27" s="360"/>
      <c r="NH27" s="360"/>
      <c r="NI27" s="360"/>
      <c r="NJ27" s="360"/>
      <c r="NK27" s="360"/>
      <c r="NL27" s="360"/>
      <c r="NM27" s="360"/>
      <c r="NN27" s="360"/>
      <c r="NO27" s="360"/>
      <c r="NP27" s="360"/>
      <c r="NQ27" s="360"/>
      <c r="NR27" s="360"/>
      <c r="NS27" s="360"/>
      <c r="NT27" s="360"/>
      <c r="NU27" s="360"/>
      <c r="NV27" s="360"/>
      <c r="NW27" s="360"/>
      <c r="NX27" s="360"/>
      <c r="NY27" s="360"/>
      <c r="NZ27" s="360"/>
      <c r="OA27" s="360"/>
      <c r="OB27" s="360"/>
      <c r="OC27" s="360"/>
      <c r="OD27" s="345" t="s">
        <v>934</v>
      </c>
    </row>
    <row r="28" spans="1:395" s="345" customFormat="1" ht="15.75" customHeight="1">
      <c r="A28" s="356">
        <f t="shared" si="32"/>
        <v>23</v>
      </c>
      <c r="B28" s="358"/>
      <c r="C28" s="357">
        <f t="shared" si="7"/>
        <v>0</v>
      </c>
      <c r="D28" s="357">
        <f t="shared" si="7"/>
        <v>0</v>
      </c>
      <c r="E28" s="359">
        <f t="shared" si="9"/>
        <v>0</v>
      </c>
      <c r="F28" s="359">
        <f t="shared" si="10"/>
        <v>0</v>
      </c>
      <c r="G28" s="359">
        <f t="shared" si="11"/>
        <v>0</v>
      </c>
      <c r="H28" s="359">
        <f t="shared" si="12"/>
        <v>0</v>
      </c>
      <c r="I28" s="359">
        <f t="shared" si="13"/>
        <v>0</v>
      </c>
      <c r="J28" s="359">
        <f t="shared" si="14"/>
        <v>0</v>
      </c>
      <c r="K28" s="359">
        <f t="shared" si="15"/>
        <v>0</v>
      </c>
      <c r="L28" s="359">
        <f t="shared" si="16"/>
        <v>0</v>
      </c>
      <c r="M28" s="359">
        <f t="shared" si="17"/>
        <v>0</v>
      </c>
      <c r="N28" s="359">
        <f t="shared" si="18"/>
        <v>0</v>
      </c>
      <c r="O28" s="359">
        <f t="shared" si="19"/>
        <v>0</v>
      </c>
      <c r="P28" s="359">
        <f t="shared" si="20"/>
        <v>0</v>
      </c>
      <c r="Q28" s="359">
        <f t="shared" si="21"/>
        <v>0</v>
      </c>
      <c r="R28" s="359">
        <f t="shared" si="22"/>
        <v>0</v>
      </c>
      <c r="S28" s="359">
        <f t="shared" si="23"/>
        <v>0</v>
      </c>
      <c r="T28" s="359">
        <f t="shared" si="24"/>
        <v>0</v>
      </c>
      <c r="U28" s="359">
        <f t="shared" si="25"/>
        <v>0</v>
      </c>
      <c r="V28" s="359">
        <f t="shared" si="26"/>
        <v>0</v>
      </c>
      <c r="W28" s="359">
        <f t="shared" si="8"/>
        <v>0</v>
      </c>
      <c r="X28" s="359">
        <f t="shared" si="27"/>
        <v>0</v>
      </c>
      <c r="Y28" s="359">
        <f t="shared" si="28"/>
        <v>0</v>
      </c>
      <c r="Z28" s="359">
        <f t="shared" si="29"/>
        <v>0</v>
      </c>
      <c r="AA28" s="359">
        <f t="shared" si="30"/>
        <v>0</v>
      </c>
      <c r="AB28" s="359">
        <f t="shared" si="31"/>
        <v>0</v>
      </c>
      <c r="AC28" s="360"/>
      <c r="AD28" s="360"/>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0"/>
      <c r="BB28" s="360"/>
      <c r="BC28" s="360"/>
      <c r="BD28" s="360"/>
      <c r="BE28" s="360"/>
      <c r="BF28" s="360"/>
      <c r="BG28" s="360"/>
      <c r="BH28" s="360"/>
      <c r="BI28" s="360"/>
      <c r="BJ28" s="360"/>
      <c r="BK28" s="360"/>
      <c r="BL28" s="360"/>
      <c r="BM28" s="360"/>
      <c r="BN28" s="360"/>
      <c r="BO28" s="360"/>
      <c r="BP28" s="360"/>
      <c r="BQ28" s="360"/>
      <c r="BR28" s="360"/>
      <c r="BS28" s="360"/>
      <c r="BT28" s="360"/>
      <c r="BU28" s="360"/>
      <c r="BV28" s="360"/>
      <c r="BW28" s="360"/>
      <c r="BX28" s="360"/>
      <c r="BY28" s="360"/>
      <c r="BZ28" s="360"/>
      <c r="CA28" s="360"/>
      <c r="CB28" s="360"/>
      <c r="CC28" s="360"/>
      <c r="CD28" s="360"/>
      <c r="CE28" s="360"/>
      <c r="CF28" s="360"/>
      <c r="CG28" s="360"/>
      <c r="CH28" s="360"/>
      <c r="CI28" s="360"/>
      <c r="CJ28" s="360"/>
      <c r="CK28" s="360"/>
      <c r="CL28" s="360"/>
      <c r="CM28" s="360"/>
      <c r="CN28" s="360"/>
      <c r="CO28" s="360"/>
      <c r="CP28" s="360"/>
      <c r="CQ28" s="360"/>
      <c r="CR28" s="360"/>
      <c r="CS28" s="360"/>
      <c r="CT28" s="360"/>
      <c r="CU28" s="360"/>
      <c r="CV28" s="360"/>
      <c r="CW28" s="360"/>
      <c r="CX28" s="360"/>
      <c r="CY28" s="360"/>
      <c r="CZ28" s="360"/>
      <c r="DA28" s="360"/>
      <c r="DB28" s="360"/>
      <c r="DC28" s="360"/>
      <c r="DD28" s="360"/>
      <c r="DE28" s="360"/>
      <c r="DF28" s="360"/>
      <c r="DG28" s="360"/>
      <c r="DH28" s="360"/>
      <c r="DI28" s="360"/>
      <c r="DJ28" s="360"/>
      <c r="DK28" s="360"/>
      <c r="DL28" s="360"/>
      <c r="DM28" s="360"/>
      <c r="DN28" s="360"/>
      <c r="DO28" s="360"/>
      <c r="DP28" s="360"/>
      <c r="DQ28" s="360"/>
      <c r="DR28" s="360"/>
      <c r="DS28" s="360"/>
      <c r="DT28" s="360"/>
      <c r="DU28" s="360"/>
      <c r="DV28" s="360"/>
      <c r="DW28" s="360"/>
      <c r="DX28" s="360"/>
      <c r="DY28" s="360"/>
      <c r="DZ28" s="360"/>
      <c r="EA28" s="360"/>
      <c r="EB28" s="360"/>
      <c r="EC28" s="360"/>
      <c r="ED28" s="360"/>
      <c r="EE28" s="360"/>
      <c r="EF28" s="360"/>
      <c r="EG28" s="360"/>
      <c r="EH28" s="360"/>
      <c r="EI28" s="360"/>
      <c r="EJ28" s="360"/>
      <c r="EK28" s="360"/>
      <c r="EL28" s="360"/>
      <c r="EM28" s="360"/>
      <c r="EN28" s="360"/>
      <c r="EO28" s="360"/>
      <c r="EP28" s="360"/>
      <c r="EQ28" s="360"/>
      <c r="ER28" s="360"/>
      <c r="ES28" s="360"/>
      <c r="ET28" s="360"/>
      <c r="EU28" s="360"/>
      <c r="EV28" s="360"/>
      <c r="EW28" s="360"/>
      <c r="EX28" s="360"/>
      <c r="EY28" s="360"/>
      <c r="EZ28" s="360"/>
      <c r="FA28" s="360"/>
      <c r="FB28" s="360"/>
      <c r="FC28" s="360"/>
      <c r="FD28" s="360"/>
      <c r="FE28" s="360"/>
      <c r="FF28" s="360"/>
      <c r="FG28" s="360"/>
      <c r="FH28" s="360"/>
      <c r="FI28" s="360"/>
      <c r="FJ28" s="360"/>
      <c r="FK28" s="360"/>
      <c r="FL28" s="360"/>
      <c r="FM28" s="360"/>
      <c r="FN28" s="360"/>
      <c r="FO28" s="360"/>
      <c r="FP28" s="360"/>
      <c r="FQ28" s="360"/>
      <c r="FR28" s="360"/>
      <c r="FS28" s="360"/>
      <c r="FT28" s="360"/>
      <c r="FU28" s="360"/>
      <c r="FV28" s="360"/>
      <c r="FW28" s="360"/>
      <c r="FX28" s="360"/>
      <c r="FY28" s="360"/>
      <c r="FZ28" s="360"/>
      <c r="GA28" s="360"/>
      <c r="GB28" s="360"/>
      <c r="GC28" s="360"/>
      <c r="GD28" s="360"/>
      <c r="GE28" s="360"/>
      <c r="GF28" s="360"/>
      <c r="GG28" s="360"/>
      <c r="GH28" s="360"/>
      <c r="GI28" s="360"/>
      <c r="GJ28" s="360"/>
      <c r="GK28" s="360"/>
      <c r="GL28" s="360"/>
      <c r="GM28" s="360"/>
      <c r="GN28" s="360"/>
      <c r="GO28" s="360"/>
      <c r="GP28" s="360"/>
      <c r="GQ28" s="360"/>
      <c r="GR28" s="360"/>
      <c r="GS28" s="360"/>
      <c r="GT28" s="360"/>
      <c r="GU28" s="360"/>
      <c r="GV28" s="360"/>
      <c r="GW28" s="360"/>
      <c r="GX28" s="360"/>
      <c r="GY28" s="360"/>
      <c r="GZ28" s="360"/>
      <c r="HA28" s="360"/>
      <c r="HB28" s="360"/>
      <c r="HC28" s="360"/>
      <c r="HD28" s="360"/>
      <c r="HE28" s="360"/>
      <c r="HF28" s="360"/>
      <c r="HG28" s="360"/>
      <c r="HH28" s="360"/>
      <c r="HI28" s="360"/>
      <c r="HJ28" s="360"/>
      <c r="HK28" s="360"/>
      <c r="HL28" s="360"/>
      <c r="HM28" s="360"/>
      <c r="HN28" s="360"/>
      <c r="HO28" s="360"/>
      <c r="HP28" s="360"/>
      <c r="HQ28" s="360"/>
      <c r="HR28" s="360"/>
      <c r="HS28" s="360"/>
      <c r="HT28" s="360"/>
      <c r="HU28" s="360"/>
      <c r="HV28" s="360"/>
      <c r="HW28" s="360"/>
      <c r="HX28" s="360"/>
      <c r="HY28" s="360"/>
      <c r="HZ28" s="360"/>
      <c r="IA28" s="360"/>
      <c r="IB28" s="360"/>
      <c r="IC28" s="360"/>
      <c r="ID28" s="360"/>
      <c r="IE28" s="360"/>
      <c r="IF28" s="360"/>
      <c r="IG28" s="360"/>
      <c r="IH28" s="360"/>
      <c r="II28" s="360"/>
      <c r="IJ28" s="360"/>
      <c r="IK28" s="360"/>
      <c r="IL28" s="360"/>
      <c r="IM28" s="360"/>
      <c r="IN28" s="360"/>
      <c r="IO28" s="360"/>
      <c r="IP28" s="360"/>
      <c r="IQ28" s="360"/>
      <c r="IR28" s="360"/>
      <c r="IS28" s="360"/>
      <c r="IT28" s="360"/>
      <c r="IU28" s="360"/>
      <c r="IV28" s="360"/>
      <c r="IW28" s="360"/>
      <c r="IX28" s="360"/>
      <c r="IY28" s="360"/>
      <c r="IZ28" s="360"/>
      <c r="JA28" s="360"/>
      <c r="JB28" s="360"/>
      <c r="JC28" s="360"/>
      <c r="JD28" s="360"/>
      <c r="JE28" s="360"/>
      <c r="JF28" s="360"/>
      <c r="JG28" s="360"/>
      <c r="JH28" s="360"/>
      <c r="JI28" s="360"/>
      <c r="JJ28" s="360"/>
      <c r="JK28" s="360"/>
      <c r="JL28" s="360"/>
      <c r="JM28" s="360"/>
      <c r="JN28" s="360"/>
      <c r="JO28" s="360"/>
      <c r="JP28" s="360"/>
      <c r="JQ28" s="360"/>
      <c r="JR28" s="360"/>
      <c r="JS28" s="360"/>
      <c r="JT28" s="360"/>
      <c r="JU28" s="360"/>
      <c r="JV28" s="360"/>
      <c r="JW28" s="360"/>
      <c r="JX28" s="360"/>
      <c r="JY28" s="360"/>
      <c r="JZ28" s="360"/>
      <c r="KA28" s="360"/>
      <c r="KB28" s="360"/>
      <c r="KC28" s="360"/>
      <c r="KD28" s="360"/>
      <c r="KE28" s="360"/>
      <c r="KF28" s="360"/>
      <c r="KG28" s="360"/>
      <c r="KH28" s="360"/>
      <c r="KI28" s="360"/>
      <c r="KJ28" s="360"/>
      <c r="KK28" s="360"/>
      <c r="KL28" s="360"/>
      <c r="KM28" s="360"/>
      <c r="KN28" s="360"/>
      <c r="KO28" s="360"/>
      <c r="KP28" s="360"/>
      <c r="KQ28" s="360"/>
      <c r="KR28" s="360"/>
      <c r="KS28" s="360"/>
      <c r="KT28" s="360"/>
      <c r="KU28" s="360"/>
      <c r="KV28" s="360"/>
      <c r="KW28" s="360"/>
      <c r="KX28" s="360"/>
      <c r="KY28" s="360"/>
      <c r="KZ28" s="360"/>
      <c r="LA28" s="360"/>
      <c r="LB28" s="360"/>
      <c r="LC28" s="360"/>
      <c r="LD28" s="360"/>
      <c r="LE28" s="360"/>
      <c r="LF28" s="360"/>
      <c r="LG28" s="360"/>
      <c r="LH28" s="360"/>
      <c r="LI28" s="360"/>
      <c r="LJ28" s="360"/>
      <c r="LK28" s="360"/>
      <c r="LL28" s="360"/>
      <c r="LM28" s="360"/>
      <c r="LN28" s="360"/>
      <c r="LO28" s="360"/>
      <c r="LP28" s="360"/>
      <c r="LQ28" s="360"/>
      <c r="LR28" s="360"/>
      <c r="LS28" s="360"/>
      <c r="LT28" s="360"/>
      <c r="LU28" s="360"/>
      <c r="LV28" s="360"/>
      <c r="LW28" s="360"/>
      <c r="LX28" s="360"/>
      <c r="LY28" s="360"/>
      <c r="LZ28" s="360"/>
      <c r="MA28" s="360"/>
      <c r="MB28" s="360"/>
      <c r="MC28" s="360"/>
      <c r="MD28" s="360"/>
      <c r="ME28" s="360"/>
      <c r="MF28" s="360"/>
      <c r="MG28" s="360"/>
      <c r="MH28" s="360"/>
      <c r="MI28" s="360"/>
      <c r="MJ28" s="360"/>
      <c r="MK28" s="360"/>
      <c r="ML28" s="360"/>
      <c r="MM28" s="360"/>
      <c r="MN28" s="360"/>
      <c r="MO28" s="360"/>
      <c r="MP28" s="360"/>
      <c r="MQ28" s="360"/>
      <c r="MR28" s="360"/>
      <c r="MS28" s="360"/>
      <c r="MT28" s="360"/>
      <c r="MU28" s="360"/>
      <c r="MV28" s="360"/>
      <c r="MW28" s="360"/>
      <c r="MX28" s="360"/>
      <c r="MY28" s="360"/>
      <c r="MZ28" s="360"/>
      <c r="NA28" s="360"/>
      <c r="NB28" s="360"/>
      <c r="NC28" s="360"/>
      <c r="ND28" s="360"/>
      <c r="NE28" s="360"/>
      <c r="NF28" s="360"/>
      <c r="NG28" s="360"/>
      <c r="NH28" s="360"/>
      <c r="NI28" s="360"/>
      <c r="NJ28" s="360"/>
      <c r="NK28" s="360"/>
      <c r="NL28" s="360"/>
      <c r="NM28" s="360"/>
      <c r="NN28" s="360"/>
      <c r="NO28" s="360"/>
      <c r="NP28" s="360"/>
      <c r="NQ28" s="360"/>
      <c r="NR28" s="360"/>
      <c r="NS28" s="360"/>
      <c r="NT28" s="360"/>
      <c r="NU28" s="360"/>
      <c r="NV28" s="360"/>
      <c r="NW28" s="360"/>
      <c r="NX28" s="360"/>
      <c r="NY28" s="360"/>
      <c r="NZ28" s="360"/>
      <c r="OA28" s="360"/>
      <c r="OB28" s="360"/>
      <c r="OC28" s="360"/>
      <c r="OD28" s="345" t="s">
        <v>932</v>
      </c>
    </row>
    <row r="29" spans="1:395" s="345" customFormat="1" ht="15.75" customHeight="1">
      <c r="A29" s="356">
        <f t="shared" si="32"/>
        <v>24</v>
      </c>
      <c r="B29" s="358"/>
      <c r="C29" s="357">
        <f t="shared" si="7"/>
        <v>0</v>
      </c>
      <c r="D29" s="357">
        <f t="shared" si="7"/>
        <v>0</v>
      </c>
      <c r="E29" s="359">
        <f t="shared" si="9"/>
        <v>0</v>
      </c>
      <c r="F29" s="359">
        <f t="shared" si="10"/>
        <v>0</v>
      </c>
      <c r="G29" s="359">
        <f t="shared" si="11"/>
        <v>0</v>
      </c>
      <c r="H29" s="359">
        <f t="shared" si="12"/>
        <v>0</v>
      </c>
      <c r="I29" s="359">
        <f t="shared" si="13"/>
        <v>0</v>
      </c>
      <c r="J29" s="359">
        <f t="shared" si="14"/>
        <v>0</v>
      </c>
      <c r="K29" s="359">
        <f t="shared" si="15"/>
        <v>0</v>
      </c>
      <c r="L29" s="359">
        <f t="shared" si="16"/>
        <v>0</v>
      </c>
      <c r="M29" s="359">
        <f t="shared" si="17"/>
        <v>0</v>
      </c>
      <c r="N29" s="359">
        <f t="shared" si="18"/>
        <v>0</v>
      </c>
      <c r="O29" s="359">
        <f t="shared" si="19"/>
        <v>0</v>
      </c>
      <c r="P29" s="359">
        <f t="shared" si="20"/>
        <v>0</v>
      </c>
      <c r="Q29" s="359">
        <f t="shared" si="21"/>
        <v>0</v>
      </c>
      <c r="R29" s="359">
        <f t="shared" si="22"/>
        <v>0</v>
      </c>
      <c r="S29" s="359">
        <f t="shared" si="23"/>
        <v>0</v>
      </c>
      <c r="T29" s="359">
        <f t="shared" si="24"/>
        <v>0</v>
      </c>
      <c r="U29" s="359">
        <f t="shared" si="25"/>
        <v>0</v>
      </c>
      <c r="V29" s="359">
        <f t="shared" si="26"/>
        <v>0</v>
      </c>
      <c r="W29" s="359">
        <f t="shared" si="8"/>
        <v>0</v>
      </c>
      <c r="X29" s="359">
        <f t="shared" si="27"/>
        <v>0</v>
      </c>
      <c r="Y29" s="359">
        <f t="shared" si="28"/>
        <v>0</v>
      </c>
      <c r="Z29" s="359">
        <f t="shared" si="29"/>
        <v>0</v>
      </c>
      <c r="AA29" s="359">
        <f t="shared" si="30"/>
        <v>0</v>
      </c>
      <c r="AB29" s="359">
        <f t="shared" si="31"/>
        <v>0</v>
      </c>
      <c r="AC29" s="360"/>
      <c r="AD29" s="360"/>
      <c r="AE29" s="360"/>
      <c r="AF29" s="360"/>
      <c r="AG29" s="360"/>
      <c r="AH29" s="360"/>
      <c r="AI29" s="360"/>
      <c r="AJ29" s="360"/>
      <c r="AK29" s="360"/>
      <c r="AL29" s="360"/>
      <c r="AM29" s="360"/>
      <c r="AN29" s="360"/>
      <c r="AO29" s="360"/>
      <c r="AP29" s="360"/>
      <c r="AQ29" s="360"/>
      <c r="AR29" s="360"/>
      <c r="AS29" s="360"/>
      <c r="AT29" s="360"/>
      <c r="AU29" s="360"/>
      <c r="AV29" s="360"/>
      <c r="AW29" s="360"/>
      <c r="AX29" s="360"/>
      <c r="AY29" s="360"/>
      <c r="AZ29" s="360"/>
      <c r="BA29" s="360"/>
      <c r="BB29" s="360"/>
      <c r="BC29" s="360"/>
      <c r="BD29" s="360"/>
      <c r="BE29" s="360"/>
      <c r="BF29" s="360"/>
      <c r="BG29" s="360"/>
      <c r="BH29" s="360"/>
      <c r="BI29" s="360"/>
      <c r="BJ29" s="360"/>
      <c r="BK29" s="360"/>
      <c r="BL29" s="360"/>
      <c r="BM29" s="360"/>
      <c r="BN29" s="360"/>
      <c r="BO29" s="360"/>
      <c r="BP29" s="360"/>
      <c r="BQ29" s="360"/>
      <c r="BR29" s="360"/>
      <c r="BS29" s="360"/>
      <c r="BT29" s="360"/>
      <c r="BU29" s="360"/>
      <c r="BV29" s="360"/>
      <c r="BW29" s="360"/>
      <c r="BX29" s="360"/>
      <c r="BY29" s="360"/>
      <c r="BZ29" s="360"/>
      <c r="CA29" s="360"/>
      <c r="CB29" s="360"/>
      <c r="CC29" s="360"/>
      <c r="CD29" s="360"/>
      <c r="CE29" s="360"/>
      <c r="CF29" s="360"/>
      <c r="CG29" s="360"/>
      <c r="CH29" s="360"/>
      <c r="CI29" s="360"/>
      <c r="CJ29" s="360"/>
      <c r="CK29" s="360"/>
      <c r="CL29" s="360"/>
      <c r="CM29" s="360"/>
      <c r="CN29" s="360"/>
      <c r="CO29" s="360"/>
      <c r="CP29" s="360"/>
      <c r="CQ29" s="360"/>
      <c r="CR29" s="360"/>
      <c r="CS29" s="360"/>
      <c r="CT29" s="360"/>
      <c r="CU29" s="360"/>
      <c r="CV29" s="360"/>
      <c r="CW29" s="360"/>
      <c r="CX29" s="360"/>
      <c r="CY29" s="360"/>
      <c r="CZ29" s="360"/>
      <c r="DA29" s="360"/>
      <c r="DB29" s="360"/>
      <c r="DC29" s="360"/>
      <c r="DD29" s="360"/>
      <c r="DE29" s="360"/>
      <c r="DF29" s="360"/>
      <c r="DG29" s="360"/>
      <c r="DH29" s="360"/>
      <c r="DI29" s="360"/>
      <c r="DJ29" s="360"/>
      <c r="DK29" s="360"/>
      <c r="DL29" s="360"/>
      <c r="DM29" s="360"/>
      <c r="DN29" s="360"/>
      <c r="DO29" s="360"/>
      <c r="DP29" s="360"/>
      <c r="DQ29" s="360"/>
      <c r="DR29" s="360"/>
      <c r="DS29" s="360"/>
      <c r="DT29" s="360"/>
      <c r="DU29" s="360"/>
      <c r="DV29" s="360"/>
      <c r="DW29" s="360"/>
      <c r="DX29" s="360"/>
      <c r="DY29" s="360"/>
      <c r="DZ29" s="360"/>
      <c r="EA29" s="360"/>
      <c r="EB29" s="360"/>
      <c r="EC29" s="360"/>
      <c r="ED29" s="360"/>
      <c r="EE29" s="360"/>
      <c r="EF29" s="360"/>
      <c r="EG29" s="360"/>
      <c r="EH29" s="360"/>
      <c r="EI29" s="360"/>
      <c r="EJ29" s="360"/>
      <c r="EK29" s="360"/>
      <c r="EL29" s="360"/>
      <c r="EM29" s="360"/>
      <c r="EN29" s="360"/>
      <c r="EO29" s="360"/>
      <c r="EP29" s="360"/>
      <c r="EQ29" s="360"/>
      <c r="ER29" s="360"/>
      <c r="ES29" s="360"/>
      <c r="ET29" s="360"/>
      <c r="EU29" s="360"/>
      <c r="EV29" s="360"/>
      <c r="EW29" s="360"/>
      <c r="EX29" s="360"/>
      <c r="EY29" s="360"/>
      <c r="EZ29" s="360"/>
      <c r="FA29" s="360"/>
      <c r="FB29" s="360"/>
      <c r="FC29" s="360"/>
      <c r="FD29" s="360"/>
      <c r="FE29" s="360"/>
      <c r="FF29" s="360"/>
      <c r="FG29" s="360"/>
      <c r="FH29" s="360"/>
      <c r="FI29" s="360"/>
      <c r="FJ29" s="360"/>
      <c r="FK29" s="360"/>
      <c r="FL29" s="360"/>
      <c r="FM29" s="360"/>
      <c r="FN29" s="360"/>
      <c r="FO29" s="360"/>
      <c r="FP29" s="360"/>
      <c r="FQ29" s="360"/>
      <c r="FR29" s="360"/>
      <c r="FS29" s="360"/>
      <c r="FT29" s="360"/>
      <c r="FU29" s="360"/>
      <c r="FV29" s="360"/>
      <c r="FW29" s="360"/>
      <c r="FX29" s="360"/>
      <c r="FY29" s="360"/>
      <c r="FZ29" s="360"/>
      <c r="GA29" s="360"/>
      <c r="GB29" s="360"/>
      <c r="GC29" s="360"/>
      <c r="GD29" s="360"/>
      <c r="GE29" s="360"/>
      <c r="GF29" s="360"/>
      <c r="GG29" s="360"/>
      <c r="GH29" s="360"/>
      <c r="GI29" s="360"/>
      <c r="GJ29" s="360"/>
      <c r="GK29" s="360"/>
      <c r="GL29" s="360"/>
      <c r="GM29" s="360"/>
      <c r="GN29" s="360"/>
      <c r="GO29" s="360"/>
      <c r="GP29" s="360"/>
      <c r="GQ29" s="360"/>
      <c r="GR29" s="360"/>
      <c r="GS29" s="360"/>
      <c r="GT29" s="360"/>
      <c r="GU29" s="360"/>
      <c r="GV29" s="360"/>
      <c r="GW29" s="360"/>
      <c r="GX29" s="360"/>
      <c r="GY29" s="360"/>
      <c r="GZ29" s="360"/>
      <c r="HA29" s="360"/>
      <c r="HB29" s="360"/>
      <c r="HC29" s="360"/>
      <c r="HD29" s="360"/>
      <c r="HE29" s="360"/>
      <c r="HF29" s="360"/>
      <c r="HG29" s="360"/>
      <c r="HH29" s="360"/>
      <c r="HI29" s="360"/>
      <c r="HJ29" s="360"/>
      <c r="HK29" s="360"/>
      <c r="HL29" s="360"/>
      <c r="HM29" s="360"/>
      <c r="HN29" s="360"/>
      <c r="HO29" s="360"/>
      <c r="HP29" s="360"/>
      <c r="HQ29" s="360"/>
      <c r="HR29" s="360"/>
      <c r="HS29" s="360"/>
      <c r="HT29" s="360"/>
      <c r="HU29" s="360"/>
      <c r="HV29" s="360"/>
      <c r="HW29" s="360"/>
      <c r="HX29" s="360"/>
      <c r="HY29" s="360"/>
      <c r="HZ29" s="360"/>
      <c r="IA29" s="360"/>
      <c r="IB29" s="360"/>
      <c r="IC29" s="360"/>
      <c r="ID29" s="360"/>
      <c r="IE29" s="360"/>
      <c r="IF29" s="360"/>
      <c r="IG29" s="360"/>
      <c r="IH29" s="360"/>
      <c r="II29" s="360"/>
      <c r="IJ29" s="360"/>
      <c r="IK29" s="360"/>
      <c r="IL29" s="360"/>
      <c r="IM29" s="360"/>
      <c r="IN29" s="360"/>
      <c r="IO29" s="360"/>
      <c r="IP29" s="360"/>
      <c r="IQ29" s="360"/>
      <c r="IR29" s="360"/>
      <c r="IS29" s="360"/>
      <c r="IT29" s="360"/>
      <c r="IU29" s="360"/>
      <c r="IV29" s="360"/>
      <c r="IW29" s="360"/>
      <c r="IX29" s="360"/>
      <c r="IY29" s="360"/>
      <c r="IZ29" s="360"/>
      <c r="JA29" s="360"/>
      <c r="JB29" s="360"/>
      <c r="JC29" s="360"/>
      <c r="JD29" s="360"/>
      <c r="JE29" s="360"/>
      <c r="JF29" s="360"/>
      <c r="JG29" s="360"/>
      <c r="JH29" s="360"/>
      <c r="JI29" s="360"/>
      <c r="JJ29" s="360"/>
      <c r="JK29" s="360"/>
      <c r="JL29" s="360"/>
      <c r="JM29" s="360"/>
      <c r="JN29" s="360"/>
      <c r="JO29" s="360"/>
      <c r="JP29" s="360"/>
      <c r="JQ29" s="360"/>
      <c r="JR29" s="360"/>
      <c r="JS29" s="360"/>
      <c r="JT29" s="360"/>
      <c r="JU29" s="360"/>
      <c r="JV29" s="360"/>
      <c r="JW29" s="360"/>
      <c r="JX29" s="360"/>
      <c r="JY29" s="360"/>
      <c r="JZ29" s="360"/>
      <c r="KA29" s="360"/>
      <c r="KB29" s="360"/>
      <c r="KC29" s="360"/>
      <c r="KD29" s="360"/>
      <c r="KE29" s="360"/>
      <c r="KF29" s="360"/>
      <c r="KG29" s="360"/>
      <c r="KH29" s="360"/>
      <c r="KI29" s="360"/>
      <c r="KJ29" s="360"/>
      <c r="KK29" s="360"/>
      <c r="KL29" s="360"/>
      <c r="KM29" s="360"/>
      <c r="KN29" s="360"/>
      <c r="KO29" s="360"/>
      <c r="KP29" s="360"/>
      <c r="KQ29" s="360"/>
      <c r="KR29" s="360"/>
      <c r="KS29" s="360"/>
      <c r="KT29" s="360"/>
      <c r="KU29" s="360"/>
      <c r="KV29" s="360"/>
      <c r="KW29" s="360"/>
      <c r="KX29" s="360"/>
      <c r="KY29" s="360"/>
      <c r="KZ29" s="360"/>
      <c r="LA29" s="360"/>
      <c r="LB29" s="360"/>
      <c r="LC29" s="360"/>
      <c r="LD29" s="360"/>
      <c r="LE29" s="360"/>
      <c r="LF29" s="360"/>
      <c r="LG29" s="360"/>
      <c r="LH29" s="360"/>
      <c r="LI29" s="360"/>
      <c r="LJ29" s="360"/>
      <c r="LK29" s="360"/>
      <c r="LL29" s="360"/>
      <c r="LM29" s="360"/>
      <c r="LN29" s="360"/>
      <c r="LO29" s="360"/>
      <c r="LP29" s="360"/>
      <c r="LQ29" s="360"/>
      <c r="LR29" s="360"/>
      <c r="LS29" s="360"/>
      <c r="LT29" s="360"/>
      <c r="LU29" s="360"/>
      <c r="LV29" s="360"/>
      <c r="LW29" s="360"/>
      <c r="LX29" s="360"/>
      <c r="LY29" s="360"/>
      <c r="LZ29" s="360"/>
      <c r="MA29" s="360"/>
      <c r="MB29" s="360"/>
      <c r="MC29" s="360"/>
      <c r="MD29" s="360"/>
      <c r="ME29" s="360"/>
      <c r="MF29" s="360"/>
      <c r="MG29" s="360"/>
      <c r="MH29" s="360"/>
      <c r="MI29" s="360"/>
      <c r="MJ29" s="360"/>
      <c r="MK29" s="360"/>
      <c r="ML29" s="360"/>
      <c r="MM29" s="360"/>
      <c r="MN29" s="360"/>
      <c r="MO29" s="360"/>
      <c r="MP29" s="360"/>
      <c r="MQ29" s="360"/>
      <c r="MR29" s="360"/>
      <c r="MS29" s="360"/>
      <c r="MT29" s="360"/>
      <c r="MU29" s="360"/>
      <c r="MV29" s="360"/>
      <c r="MW29" s="360"/>
      <c r="MX29" s="360"/>
      <c r="MY29" s="360"/>
      <c r="MZ29" s="360"/>
      <c r="NA29" s="360"/>
      <c r="NB29" s="360"/>
      <c r="NC29" s="360"/>
      <c r="ND29" s="360"/>
      <c r="NE29" s="360"/>
      <c r="NF29" s="360"/>
      <c r="NG29" s="360"/>
      <c r="NH29" s="360"/>
      <c r="NI29" s="360"/>
      <c r="NJ29" s="360"/>
      <c r="NK29" s="360"/>
      <c r="NL29" s="360"/>
      <c r="NM29" s="360"/>
      <c r="NN29" s="360"/>
      <c r="NO29" s="360"/>
      <c r="NP29" s="360"/>
      <c r="NQ29" s="360"/>
      <c r="NR29" s="360"/>
      <c r="NS29" s="360"/>
      <c r="NT29" s="360"/>
      <c r="NU29" s="360"/>
      <c r="NV29" s="360"/>
      <c r="NW29" s="360"/>
      <c r="NX29" s="360"/>
      <c r="NY29" s="360"/>
      <c r="NZ29" s="360"/>
      <c r="OA29" s="360"/>
      <c r="OB29" s="360"/>
      <c r="OC29" s="360"/>
      <c r="OD29" s="345" t="s">
        <v>932</v>
      </c>
    </row>
    <row r="30" spans="1:395" s="345" customFormat="1" ht="15.75" customHeight="1">
      <c r="A30" s="356">
        <f t="shared" si="32"/>
        <v>25</v>
      </c>
      <c r="B30" s="358"/>
      <c r="C30" s="357">
        <f t="shared" si="7"/>
        <v>0</v>
      </c>
      <c r="D30" s="357">
        <f t="shared" si="7"/>
        <v>0</v>
      </c>
      <c r="E30" s="359">
        <f t="shared" si="9"/>
        <v>0</v>
      </c>
      <c r="F30" s="359">
        <f t="shared" si="10"/>
        <v>0</v>
      </c>
      <c r="G30" s="359">
        <f t="shared" si="11"/>
        <v>0</v>
      </c>
      <c r="H30" s="359">
        <f t="shared" si="12"/>
        <v>0</v>
      </c>
      <c r="I30" s="359">
        <f t="shared" si="13"/>
        <v>0</v>
      </c>
      <c r="J30" s="359">
        <f t="shared" si="14"/>
        <v>0</v>
      </c>
      <c r="K30" s="359">
        <f t="shared" si="15"/>
        <v>0</v>
      </c>
      <c r="L30" s="359">
        <f t="shared" si="16"/>
        <v>0</v>
      </c>
      <c r="M30" s="359">
        <f t="shared" si="17"/>
        <v>0</v>
      </c>
      <c r="N30" s="359">
        <f t="shared" si="18"/>
        <v>0</v>
      </c>
      <c r="O30" s="359">
        <f t="shared" si="19"/>
        <v>0</v>
      </c>
      <c r="P30" s="359">
        <f t="shared" si="20"/>
        <v>0</v>
      </c>
      <c r="Q30" s="359">
        <f t="shared" si="21"/>
        <v>0</v>
      </c>
      <c r="R30" s="359">
        <f t="shared" si="22"/>
        <v>0</v>
      </c>
      <c r="S30" s="359">
        <f t="shared" si="23"/>
        <v>0</v>
      </c>
      <c r="T30" s="359">
        <f t="shared" si="24"/>
        <v>0</v>
      </c>
      <c r="U30" s="359">
        <f t="shared" si="25"/>
        <v>0</v>
      </c>
      <c r="V30" s="359">
        <f t="shared" si="26"/>
        <v>0</v>
      </c>
      <c r="W30" s="359">
        <f t="shared" si="8"/>
        <v>0</v>
      </c>
      <c r="X30" s="359">
        <f t="shared" si="27"/>
        <v>0</v>
      </c>
      <c r="Y30" s="359">
        <f t="shared" si="28"/>
        <v>0</v>
      </c>
      <c r="Z30" s="359">
        <f t="shared" si="29"/>
        <v>0</v>
      </c>
      <c r="AA30" s="359">
        <f t="shared" si="30"/>
        <v>0</v>
      </c>
      <c r="AB30" s="359">
        <f t="shared" si="31"/>
        <v>0</v>
      </c>
      <c r="AC30" s="360"/>
      <c r="AD30" s="360"/>
      <c r="AE30" s="360"/>
      <c r="AF30" s="360"/>
      <c r="AG30" s="360"/>
      <c r="AH30" s="360"/>
      <c r="AI30" s="360"/>
      <c r="AJ30" s="360"/>
      <c r="AK30" s="360"/>
      <c r="AL30" s="360"/>
      <c r="AM30" s="360"/>
      <c r="AN30" s="360"/>
      <c r="AO30" s="360"/>
      <c r="AP30" s="360"/>
      <c r="AQ30" s="360"/>
      <c r="AR30" s="360"/>
      <c r="AS30" s="360"/>
      <c r="AT30" s="360"/>
      <c r="AU30" s="360"/>
      <c r="AV30" s="360"/>
      <c r="AW30" s="360"/>
      <c r="AX30" s="360"/>
      <c r="AY30" s="360"/>
      <c r="AZ30" s="360"/>
      <c r="BA30" s="360"/>
      <c r="BB30" s="360"/>
      <c r="BC30" s="360"/>
      <c r="BD30" s="360"/>
      <c r="BE30" s="360"/>
      <c r="BF30" s="360"/>
      <c r="BG30" s="360"/>
      <c r="BH30" s="360"/>
      <c r="BI30" s="360"/>
      <c r="BJ30" s="360"/>
      <c r="BK30" s="360"/>
      <c r="BL30" s="360"/>
      <c r="BM30" s="360"/>
      <c r="BN30" s="360"/>
      <c r="BO30" s="360"/>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0"/>
      <c r="CR30" s="360"/>
      <c r="CS30" s="360"/>
      <c r="CT30" s="360"/>
      <c r="CU30" s="360"/>
      <c r="CV30" s="360"/>
      <c r="CW30" s="360"/>
      <c r="CX30" s="360"/>
      <c r="CY30" s="360"/>
      <c r="CZ30" s="360"/>
      <c r="DA30" s="360"/>
      <c r="DB30" s="360"/>
      <c r="DC30" s="360"/>
      <c r="DD30" s="360"/>
      <c r="DE30" s="360"/>
      <c r="DF30" s="360"/>
      <c r="DG30" s="360"/>
      <c r="DH30" s="360"/>
      <c r="DI30" s="360"/>
      <c r="DJ30" s="360"/>
      <c r="DK30" s="360"/>
      <c r="DL30" s="360"/>
      <c r="DM30" s="360"/>
      <c r="DN30" s="360"/>
      <c r="DO30" s="360"/>
      <c r="DP30" s="360"/>
      <c r="DQ30" s="360"/>
      <c r="DR30" s="360"/>
      <c r="DS30" s="360"/>
      <c r="DT30" s="360"/>
      <c r="DU30" s="360"/>
      <c r="DV30" s="360"/>
      <c r="DW30" s="360"/>
      <c r="DX30" s="360"/>
      <c r="DY30" s="360"/>
      <c r="DZ30" s="360"/>
      <c r="EA30" s="360"/>
      <c r="EB30" s="360"/>
      <c r="EC30" s="360"/>
      <c r="ED30" s="360"/>
      <c r="EE30" s="360"/>
      <c r="EF30" s="360"/>
      <c r="EG30" s="360"/>
      <c r="EH30" s="360"/>
      <c r="EI30" s="360"/>
      <c r="EJ30" s="360"/>
      <c r="EK30" s="360"/>
      <c r="EL30" s="360"/>
      <c r="EM30" s="360"/>
      <c r="EN30" s="360"/>
      <c r="EO30" s="360"/>
      <c r="EP30" s="360"/>
      <c r="EQ30" s="360"/>
      <c r="ER30" s="360"/>
      <c r="ES30" s="360"/>
      <c r="ET30" s="360"/>
      <c r="EU30" s="360"/>
      <c r="EV30" s="360"/>
      <c r="EW30" s="360"/>
      <c r="EX30" s="360"/>
      <c r="EY30" s="360"/>
      <c r="EZ30" s="360"/>
      <c r="FA30" s="360"/>
      <c r="FB30" s="360"/>
      <c r="FC30" s="360"/>
      <c r="FD30" s="360"/>
      <c r="FE30" s="360"/>
      <c r="FF30" s="360"/>
      <c r="FG30" s="360"/>
      <c r="FH30" s="360"/>
      <c r="FI30" s="360"/>
      <c r="FJ30" s="360"/>
      <c r="FK30" s="360"/>
      <c r="FL30" s="360"/>
      <c r="FM30" s="360"/>
      <c r="FN30" s="360"/>
      <c r="FO30" s="360"/>
      <c r="FP30" s="360"/>
      <c r="FQ30" s="360"/>
      <c r="FR30" s="360"/>
      <c r="FS30" s="360"/>
      <c r="FT30" s="360"/>
      <c r="FU30" s="360"/>
      <c r="FV30" s="360"/>
      <c r="FW30" s="360"/>
      <c r="FX30" s="360"/>
      <c r="FY30" s="360"/>
      <c r="FZ30" s="360"/>
      <c r="GA30" s="360"/>
      <c r="GB30" s="360"/>
      <c r="GC30" s="360"/>
      <c r="GD30" s="360"/>
      <c r="GE30" s="360"/>
      <c r="GF30" s="360"/>
      <c r="GG30" s="360"/>
      <c r="GH30" s="360"/>
      <c r="GI30" s="360"/>
      <c r="GJ30" s="360"/>
      <c r="GK30" s="360"/>
      <c r="GL30" s="360"/>
      <c r="GM30" s="360"/>
      <c r="GN30" s="360"/>
      <c r="GO30" s="360"/>
      <c r="GP30" s="360"/>
      <c r="GQ30" s="360"/>
      <c r="GR30" s="360"/>
      <c r="GS30" s="360"/>
      <c r="GT30" s="360"/>
      <c r="GU30" s="360"/>
      <c r="GV30" s="360"/>
      <c r="GW30" s="360"/>
      <c r="GX30" s="360"/>
      <c r="GY30" s="360"/>
      <c r="GZ30" s="360"/>
      <c r="HA30" s="360"/>
      <c r="HB30" s="360"/>
      <c r="HC30" s="360"/>
      <c r="HD30" s="360"/>
      <c r="HE30" s="360"/>
      <c r="HF30" s="360"/>
      <c r="HG30" s="360"/>
      <c r="HH30" s="360"/>
      <c r="HI30" s="360"/>
      <c r="HJ30" s="360"/>
      <c r="HK30" s="360"/>
      <c r="HL30" s="360"/>
      <c r="HM30" s="360"/>
      <c r="HN30" s="360"/>
      <c r="HO30" s="360"/>
      <c r="HP30" s="360"/>
      <c r="HQ30" s="360"/>
      <c r="HR30" s="360"/>
      <c r="HS30" s="360"/>
      <c r="HT30" s="360"/>
      <c r="HU30" s="360"/>
      <c r="HV30" s="360"/>
      <c r="HW30" s="360"/>
      <c r="HX30" s="360"/>
      <c r="HY30" s="360"/>
      <c r="HZ30" s="360"/>
      <c r="IA30" s="360"/>
      <c r="IB30" s="360"/>
      <c r="IC30" s="360"/>
      <c r="ID30" s="360"/>
      <c r="IE30" s="360"/>
      <c r="IF30" s="360"/>
      <c r="IG30" s="360"/>
      <c r="IH30" s="360"/>
      <c r="II30" s="360"/>
      <c r="IJ30" s="360"/>
      <c r="IK30" s="360"/>
      <c r="IL30" s="360"/>
      <c r="IM30" s="360"/>
      <c r="IN30" s="360"/>
      <c r="IO30" s="360"/>
      <c r="IP30" s="360"/>
      <c r="IQ30" s="360"/>
      <c r="IR30" s="360"/>
      <c r="IS30" s="360"/>
      <c r="IT30" s="360"/>
      <c r="IU30" s="360"/>
      <c r="IV30" s="360"/>
      <c r="IW30" s="360"/>
      <c r="IX30" s="360"/>
      <c r="IY30" s="360"/>
      <c r="IZ30" s="360"/>
      <c r="JA30" s="360"/>
      <c r="JB30" s="360"/>
      <c r="JC30" s="360"/>
      <c r="JD30" s="360"/>
      <c r="JE30" s="360"/>
      <c r="JF30" s="360"/>
      <c r="JG30" s="360"/>
      <c r="JH30" s="360"/>
      <c r="JI30" s="360"/>
      <c r="JJ30" s="360"/>
      <c r="JK30" s="360"/>
      <c r="JL30" s="360"/>
      <c r="JM30" s="360"/>
      <c r="JN30" s="360"/>
      <c r="JO30" s="360"/>
      <c r="JP30" s="360"/>
      <c r="JQ30" s="360"/>
      <c r="JR30" s="360"/>
      <c r="JS30" s="360"/>
      <c r="JT30" s="360"/>
      <c r="JU30" s="360"/>
      <c r="JV30" s="360"/>
      <c r="JW30" s="360"/>
      <c r="JX30" s="360"/>
      <c r="JY30" s="360"/>
      <c r="JZ30" s="360"/>
      <c r="KA30" s="360"/>
      <c r="KB30" s="360"/>
      <c r="KC30" s="360"/>
      <c r="KD30" s="360"/>
      <c r="KE30" s="360"/>
      <c r="KF30" s="360"/>
      <c r="KG30" s="360"/>
      <c r="KH30" s="360"/>
      <c r="KI30" s="360"/>
      <c r="KJ30" s="360"/>
      <c r="KK30" s="360"/>
      <c r="KL30" s="360"/>
      <c r="KM30" s="360"/>
      <c r="KN30" s="360"/>
      <c r="KO30" s="360"/>
      <c r="KP30" s="360"/>
      <c r="KQ30" s="360"/>
      <c r="KR30" s="360"/>
      <c r="KS30" s="360"/>
      <c r="KT30" s="360"/>
      <c r="KU30" s="360"/>
      <c r="KV30" s="360"/>
      <c r="KW30" s="360"/>
      <c r="KX30" s="360"/>
      <c r="KY30" s="360"/>
      <c r="KZ30" s="360"/>
      <c r="LA30" s="360"/>
      <c r="LB30" s="360"/>
      <c r="LC30" s="360"/>
      <c r="LD30" s="360"/>
      <c r="LE30" s="360"/>
      <c r="LF30" s="360"/>
      <c r="LG30" s="360"/>
      <c r="LH30" s="360"/>
      <c r="LI30" s="360"/>
      <c r="LJ30" s="360"/>
      <c r="LK30" s="360"/>
      <c r="LL30" s="360"/>
      <c r="LM30" s="360"/>
      <c r="LN30" s="360"/>
      <c r="LO30" s="360"/>
      <c r="LP30" s="360"/>
      <c r="LQ30" s="360"/>
      <c r="LR30" s="360"/>
      <c r="LS30" s="360"/>
      <c r="LT30" s="360"/>
      <c r="LU30" s="360"/>
      <c r="LV30" s="360"/>
      <c r="LW30" s="360"/>
      <c r="LX30" s="360"/>
      <c r="LY30" s="360"/>
      <c r="LZ30" s="360"/>
      <c r="MA30" s="360"/>
      <c r="MB30" s="360"/>
      <c r="MC30" s="360"/>
      <c r="MD30" s="360"/>
      <c r="ME30" s="360"/>
      <c r="MF30" s="360"/>
      <c r="MG30" s="360"/>
      <c r="MH30" s="360"/>
      <c r="MI30" s="360"/>
      <c r="MJ30" s="360"/>
      <c r="MK30" s="360"/>
      <c r="ML30" s="360"/>
      <c r="MM30" s="360"/>
      <c r="MN30" s="360"/>
      <c r="MO30" s="360"/>
      <c r="MP30" s="360"/>
      <c r="MQ30" s="360"/>
      <c r="MR30" s="360"/>
      <c r="MS30" s="360"/>
      <c r="MT30" s="360"/>
      <c r="MU30" s="360"/>
      <c r="MV30" s="360"/>
      <c r="MW30" s="360"/>
      <c r="MX30" s="360"/>
      <c r="MY30" s="360"/>
      <c r="MZ30" s="360"/>
      <c r="NA30" s="360"/>
      <c r="NB30" s="360"/>
      <c r="NC30" s="360"/>
      <c r="ND30" s="360"/>
      <c r="NE30" s="360"/>
      <c r="NF30" s="360"/>
      <c r="NG30" s="360"/>
      <c r="NH30" s="360"/>
      <c r="NI30" s="360"/>
      <c r="NJ30" s="360"/>
      <c r="NK30" s="360"/>
      <c r="NL30" s="360"/>
      <c r="NM30" s="360"/>
      <c r="NN30" s="360"/>
      <c r="NO30" s="360"/>
      <c r="NP30" s="360"/>
      <c r="NQ30" s="360"/>
      <c r="NR30" s="360"/>
      <c r="NS30" s="360"/>
      <c r="NT30" s="360"/>
      <c r="NU30" s="360"/>
      <c r="NV30" s="360"/>
      <c r="NW30" s="360"/>
      <c r="NX30" s="360"/>
      <c r="NY30" s="360"/>
      <c r="NZ30" s="360"/>
      <c r="OA30" s="360"/>
      <c r="OB30" s="360"/>
      <c r="OC30" s="360"/>
      <c r="OD30" s="345" t="s">
        <v>932</v>
      </c>
    </row>
    <row r="31" spans="1:395" s="345" customFormat="1" ht="15.75" customHeight="1">
      <c r="A31" s="356">
        <f t="shared" si="32"/>
        <v>26</v>
      </c>
      <c r="B31" s="358"/>
      <c r="C31" s="357">
        <f t="shared" si="7"/>
        <v>0</v>
      </c>
      <c r="D31" s="357">
        <f t="shared" si="7"/>
        <v>0</v>
      </c>
      <c r="E31" s="359">
        <f t="shared" si="9"/>
        <v>0</v>
      </c>
      <c r="F31" s="359">
        <f t="shared" si="10"/>
        <v>0</v>
      </c>
      <c r="G31" s="359">
        <f t="shared" si="11"/>
        <v>0</v>
      </c>
      <c r="H31" s="359">
        <f t="shared" si="12"/>
        <v>0</v>
      </c>
      <c r="I31" s="359">
        <f t="shared" si="13"/>
        <v>0</v>
      </c>
      <c r="J31" s="359">
        <f t="shared" si="14"/>
        <v>0</v>
      </c>
      <c r="K31" s="359">
        <f t="shared" si="15"/>
        <v>0</v>
      </c>
      <c r="L31" s="359">
        <f t="shared" si="16"/>
        <v>0</v>
      </c>
      <c r="M31" s="359">
        <f t="shared" si="17"/>
        <v>0</v>
      </c>
      <c r="N31" s="359">
        <f t="shared" si="18"/>
        <v>0</v>
      </c>
      <c r="O31" s="359">
        <f t="shared" si="19"/>
        <v>0</v>
      </c>
      <c r="P31" s="359">
        <f t="shared" si="20"/>
        <v>0</v>
      </c>
      <c r="Q31" s="359">
        <f t="shared" si="21"/>
        <v>0</v>
      </c>
      <c r="R31" s="359">
        <f t="shared" si="22"/>
        <v>0</v>
      </c>
      <c r="S31" s="359">
        <f t="shared" si="23"/>
        <v>0</v>
      </c>
      <c r="T31" s="359">
        <f t="shared" si="24"/>
        <v>0</v>
      </c>
      <c r="U31" s="359">
        <f t="shared" si="25"/>
        <v>0</v>
      </c>
      <c r="V31" s="359">
        <f t="shared" si="26"/>
        <v>0</v>
      </c>
      <c r="W31" s="359">
        <f t="shared" si="8"/>
        <v>0</v>
      </c>
      <c r="X31" s="359">
        <f t="shared" si="27"/>
        <v>0</v>
      </c>
      <c r="Y31" s="359">
        <f t="shared" si="28"/>
        <v>0</v>
      </c>
      <c r="Z31" s="359">
        <f t="shared" si="29"/>
        <v>0</v>
      </c>
      <c r="AA31" s="359">
        <f t="shared" si="30"/>
        <v>0</v>
      </c>
      <c r="AB31" s="359">
        <f t="shared" si="31"/>
        <v>0</v>
      </c>
      <c r="AC31" s="360"/>
      <c r="AD31" s="360"/>
      <c r="AE31" s="360"/>
      <c r="AF31" s="360"/>
      <c r="AG31" s="360"/>
      <c r="AH31" s="360"/>
      <c r="AI31" s="360"/>
      <c r="AJ31" s="360"/>
      <c r="AK31" s="360"/>
      <c r="AL31" s="360"/>
      <c r="AM31" s="360"/>
      <c r="AN31" s="360"/>
      <c r="AO31" s="360"/>
      <c r="AP31" s="360"/>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0"/>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0"/>
      <c r="CR31" s="360"/>
      <c r="CS31" s="360"/>
      <c r="CT31" s="360"/>
      <c r="CU31" s="360"/>
      <c r="CV31" s="360"/>
      <c r="CW31" s="360"/>
      <c r="CX31" s="360"/>
      <c r="CY31" s="360"/>
      <c r="CZ31" s="360"/>
      <c r="DA31" s="360"/>
      <c r="DB31" s="360"/>
      <c r="DC31" s="360"/>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360"/>
      <c r="EC31" s="360"/>
      <c r="ED31" s="360"/>
      <c r="EE31" s="360"/>
      <c r="EF31" s="360"/>
      <c r="EG31" s="360"/>
      <c r="EH31" s="360"/>
      <c r="EI31" s="360"/>
      <c r="EJ31" s="360"/>
      <c r="EK31" s="360"/>
      <c r="EL31" s="360"/>
      <c r="EM31" s="360"/>
      <c r="EN31" s="360"/>
      <c r="EO31" s="360"/>
      <c r="EP31" s="360"/>
      <c r="EQ31" s="360"/>
      <c r="ER31" s="360"/>
      <c r="ES31" s="360"/>
      <c r="ET31" s="360"/>
      <c r="EU31" s="360"/>
      <c r="EV31" s="360"/>
      <c r="EW31" s="360"/>
      <c r="EX31" s="360"/>
      <c r="EY31" s="360"/>
      <c r="EZ31" s="360"/>
      <c r="FA31" s="360"/>
      <c r="FB31" s="360"/>
      <c r="FC31" s="360"/>
      <c r="FD31" s="360"/>
      <c r="FE31" s="360"/>
      <c r="FF31" s="360"/>
      <c r="FG31" s="360"/>
      <c r="FH31" s="360"/>
      <c r="FI31" s="360"/>
      <c r="FJ31" s="360"/>
      <c r="FK31" s="360"/>
      <c r="FL31" s="360"/>
      <c r="FM31" s="360"/>
      <c r="FN31" s="360"/>
      <c r="FO31" s="360"/>
      <c r="FP31" s="360"/>
      <c r="FQ31" s="360"/>
      <c r="FR31" s="360"/>
      <c r="FS31" s="360"/>
      <c r="FT31" s="360"/>
      <c r="FU31" s="360"/>
      <c r="FV31" s="360"/>
      <c r="FW31" s="360"/>
      <c r="FX31" s="360"/>
      <c r="FY31" s="360"/>
      <c r="FZ31" s="360"/>
      <c r="GA31" s="360"/>
      <c r="GB31" s="360"/>
      <c r="GC31" s="360"/>
      <c r="GD31" s="360"/>
      <c r="GE31" s="360"/>
      <c r="GF31" s="360"/>
      <c r="GG31" s="360"/>
      <c r="GH31" s="360"/>
      <c r="GI31" s="360"/>
      <c r="GJ31" s="360"/>
      <c r="GK31" s="360"/>
      <c r="GL31" s="360"/>
      <c r="GM31" s="360"/>
      <c r="GN31" s="360"/>
      <c r="GO31" s="360"/>
      <c r="GP31" s="360"/>
      <c r="GQ31" s="360"/>
      <c r="GR31" s="360"/>
      <c r="GS31" s="360"/>
      <c r="GT31" s="360"/>
      <c r="GU31" s="360"/>
      <c r="GV31" s="360"/>
      <c r="GW31" s="360"/>
      <c r="GX31" s="360"/>
      <c r="GY31" s="360"/>
      <c r="GZ31" s="360"/>
      <c r="HA31" s="360"/>
      <c r="HB31" s="360"/>
      <c r="HC31" s="360"/>
      <c r="HD31" s="360"/>
      <c r="HE31" s="360"/>
      <c r="HF31" s="360"/>
      <c r="HG31" s="360"/>
      <c r="HH31" s="360"/>
      <c r="HI31" s="360"/>
      <c r="HJ31" s="360"/>
      <c r="HK31" s="360"/>
      <c r="HL31" s="360"/>
      <c r="HM31" s="360"/>
      <c r="HN31" s="360"/>
      <c r="HO31" s="360"/>
      <c r="HP31" s="360"/>
      <c r="HQ31" s="360"/>
      <c r="HR31" s="360"/>
      <c r="HS31" s="360"/>
      <c r="HT31" s="360"/>
      <c r="HU31" s="360"/>
      <c r="HV31" s="360"/>
      <c r="HW31" s="360"/>
      <c r="HX31" s="360"/>
      <c r="HY31" s="360"/>
      <c r="HZ31" s="360"/>
      <c r="IA31" s="360"/>
      <c r="IB31" s="360"/>
      <c r="IC31" s="360"/>
      <c r="ID31" s="360"/>
      <c r="IE31" s="360"/>
      <c r="IF31" s="360"/>
      <c r="IG31" s="360"/>
      <c r="IH31" s="360"/>
      <c r="II31" s="360"/>
      <c r="IJ31" s="360"/>
      <c r="IK31" s="360"/>
      <c r="IL31" s="360"/>
      <c r="IM31" s="360"/>
      <c r="IN31" s="360"/>
      <c r="IO31" s="360"/>
      <c r="IP31" s="360"/>
      <c r="IQ31" s="360"/>
      <c r="IR31" s="360"/>
      <c r="IS31" s="360"/>
      <c r="IT31" s="360"/>
      <c r="IU31" s="360"/>
      <c r="IV31" s="360"/>
      <c r="IW31" s="360"/>
      <c r="IX31" s="360"/>
      <c r="IY31" s="360"/>
      <c r="IZ31" s="360"/>
      <c r="JA31" s="360"/>
      <c r="JB31" s="360"/>
      <c r="JC31" s="360"/>
      <c r="JD31" s="360"/>
      <c r="JE31" s="360"/>
      <c r="JF31" s="360"/>
      <c r="JG31" s="360"/>
      <c r="JH31" s="360"/>
      <c r="JI31" s="360"/>
      <c r="JJ31" s="360"/>
      <c r="JK31" s="360"/>
      <c r="JL31" s="360"/>
      <c r="JM31" s="360"/>
      <c r="JN31" s="360"/>
      <c r="JO31" s="360"/>
      <c r="JP31" s="360"/>
      <c r="JQ31" s="360"/>
      <c r="JR31" s="360"/>
      <c r="JS31" s="360"/>
      <c r="JT31" s="360"/>
      <c r="JU31" s="360"/>
      <c r="JV31" s="360"/>
      <c r="JW31" s="360"/>
      <c r="JX31" s="360"/>
      <c r="JY31" s="360"/>
      <c r="JZ31" s="360"/>
      <c r="KA31" s="360"/>
      <c r="KB31" s="360"/>
      <c r="KC31" s="360"/>
      <c r="KD31" s="360"/>
      <c r="KE31" s="360"/>
      <c r="KF31" s="360"/>
      <c r="KG31" s="360"/>
      <c r="KH31" s="360"/>
      <c r="KI31" s="360"/>
      <c r="KJ31" s="360"/>
      <c r="KK31" s="360"/>
      <c r="KL31" s="360"/>
      <c r="KM31" s="360"/>
      <c r="KN31" s="360"/>
      <c r="KO31" s="360"/>
      <c r="KP31" s="360"/>
      <c r="KQ31" s="360"/>
      <c r="KR31" s="360"/>
      <c r="KS31" s="360"/>
      <c r="KT31" s="360"/>
      <c r="KU31" s="360"/>
      <c r="KV31" s="360"/>
      <c r="KW31" s="360"/>
      <c r="KX31" s="360"/>
      <c r="KY31" s="360"/>
      <c r="KZ31" s="360"/>
      <c r="LA31" s="360"/>
      <c r="LB31" s="360"/>
      <c r="LC31" s="360"/>
      <c r="LD31" s="360"/>
      <c r="LE31" s="360"/>
      <c r="LF31" s="360"/>
      <c r="LG31" s="360"/>
      <c r="LH31" s="360"/>
      <c r="LI31" s="360"/>
      <c r="LJ31" s="360"/>
      <c r="LK31" s="360"/>
      <c r="LL31" s="360"/>
      <c r="LM31" s="360"/>
      <c r="LN31" s="360"/>
      <c r="LO31" s="360"/>
      <c r="LP31" s="360"/>
      <c r="LQ31" s="360"/>
      <c r="LR31" s="360"/>
      <c r="LS31" s="360"/>
      <c r="LT31" s="360"/>
      <c r="LU31" s="360"/>
      <c r="LV31" s="360"/>
      <c r="LW31" s="360"/>
      <c r="LX31" s="360"/>
      <c r="LY31" s="360"/>
      <c r="LZ31" s="360"/>
      <c r="MA31" s="360"/>
      <c r="MB31" s="360"/>
      <c r="MC31" s="360"/>
      <c r="MD31" s="360"/>
      <c r="ME31" s="360"/>
      <c r="MF31" s="360"/>
      <c r="MG31" s="360"/>
      <c r="MH31" s="360"/>
      <c r="MI31" s="360"/>
      <c r="MJ31" s="360"/>
      <c r="MK31" s="360"/>
      <c r="ML31" s="360"/>
      <c r="MM31" s="360"/>
      <c r="MN31" s="360"/>
      <c r="MO31" s="360"/>
      <c r="MP31" s="360"/>
      <c r="MQ31" s="360"/>
      <c r="MR31" s="360"/>
      <c r="MS31" s="360"/>
      <c r="MT31" s="360"/>
      <c r="MU31" s="360"/>
      <c r="MV31" s="360"/>
      <c r="MW31" s="360"/>
      <c r="MX31" s="360"/>
      <c r="MY31" s="360"/>
      <c r="MZ31" s="360"/>
      <c r="NA31" s="360"/>
      <c r="NB31" s="360"/>
      <c r="NC31" s="360"/>
      <c r="ND31" s="360"/>
      <c r="NE31" s="360"/>
      <c r="NF31" s="360"/>
      <c r="NG31" s="360"/>
      <c r="NH31" s="360"/>
      <c r="NI31" s="360"/>
      <c r="NJ31" s="360"/>
      <c r="NK31" s="360"/>
      <c r="NL31" s="360"/>
      <c r="NM31" s="360"/>
      <c r="NN31" s="360"/>
      <c r="NO31" s="360"/>
      <c r="NP31" s="360"/>
      <c r="NQ31" s="360"/>
      <c r="NR31" s="360"/>
      <c r="NS31" s="360"/>
      <c r="NT31" s="360"/>
      <c r="NU31" s="360"/>
      <c r="NV31" s="360"/>
      <c r="NW31" s="360"/>
      <c r="NX31" s="360"/>
      <c r="NY31" s="360"/>
      <c r="NZ31" s="360"/>
      <c r="OA31" s="360"/>
      <c r="OB31" s="360"/>
      <c r="OC31" s="360"/>
      <c r="OD31" s="345" t="s">
        <v>932</v>
      </c>
    </row>
    <row r="32" spans="1:395" s="345" customFormat="1" ht="15.75" customHeight="1">
      <c r="A32" s="356">
        <f t="shared" si="32"/>
        <v>27</v>
      </c>
      <c r="B32" s="358"/>
      <c r="C32" s="357">
        <f t="shared" si="7"/>
        <v>0</v>
      </c>
      <c r="D32" s="357">
        <f t="shared" si="7"/>
        <v>0</v>
      </c>
      <c r="E32" s="359">
        <f t="shared" si="9"/>
        <v>0</v>
      </c>
      <c r="F32" s="359">
        <f t="shared" si="10"/>
        <v>0</v>
      </c>
      <c r="G32" s="359">
        <f t="shared" si="11"/>
        <v>0</v>
      </c>
      <c r="H32" s="359">
        <f t="shared" si="12"/>
        <v>0</v>
      </c>
      <c r="I32" s="359">
        <f t="shared" si="13"/>
        <v>0</v>
      </c>
      <c r="J32" s="359">
        <f t="shared" si="14"/>
        <v>0</v>
      </c>
      <c r="K32" s="359">
        <f t="shared" si="15"/>
        <v>0</v>
      </c>
      <c r="L32" s="359">
        <f t="shared" si="16"/>
        <v>0</v>
      </c>
      <c r="M32" s="359">
        <f t="shared" si="17"/>
        <v>0</v>
      </c>
      <c r="N32" s="359">
        <f t="shared" si="18"/>
        <v>0</v>
      </c>
      <c r="O32" s="359">
        <f t="shared" si="19"/>
        <v>0</v>
      </c>
      <c r="P32" s="359">
        <f t="shared" si="20"/>
        <v>0</v>
      </c>
      <c r="Q32" s="359">
        <f t="shared" si="21"/>
        <v>0</v>
      </c>
      <c r="R32" s="359">
        <f t="shared" si="22"/>
        <v>0</v>
      </c>
      <c r="S32" s="359">
        <f t="shared" si="23"/>
        <v>0</v>
      </c>
      <c r="T32" s="359">
        <f t="shared" si="24"/>
        <v>0</v>
      </c>
      <c r="U32" s="359">
        <f t="shared" si="25"/>
        <v>0</v>
      </c>
      <c r="V32" s="359">
        <f t="shared" si="26"/>
        <v>0</v>
      </c>
      <c r="W32" s="359">
        <f t="shared" si="8"/>
        <v>0</v>
      </c>
      <c r="X32" s="359">
        <f t="shared" si="27"/>
        <v>0</v>
      </c>
      <c r="Y32" s="359">
        <f t="shared" si="28"/>
        <v>0</v>
      </c>
      <c r="Z32" s="359">
        <f t="shared" si="29"/>
        <v>0</v>
      </c>
      <c r="AA32" s="359">
        <f t="shared" si="30"/>
        <v>0</v>
      </c>
      <c r="AB32" s="359">
        <f t="shared" si="31"/>
        <v>0</v>
      </c>
      <c r="AC32" s="360"/>
      <c r="AD32" s="360"/>
      <c r="AE32" s="360"/>
      <c r="AF32" s="360"/>
      <c r="AG32" s="360"/>
      <c r="AH32" s="360"/>
      <c r="AI32" s="360"/>
      <c r="AJ32" s="360"/>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c r="BM32" s="360"/>
      <c r="BN32" s="360"/>
      <c r="BO32" s="360"/>
      <c r="BP32" s="360"/>
      <c r="BQ32" s="360"/>
      <c r="BR32" s="360"/>
      <c r="BS32" s="360"/>
      <c r="BT32" s="360"/>
      <c r="BU32" s="360"/>
      <c r="BV32" s="360"/>
      <c r="BW32" s="360"/>
      <c r="BX32" s="360"/>
      <c r="BY32" s="360"/>
      <c r="BZ32" s="360"/>
      <c r="CA32" s="360"/>
      <c r="CB32" s="360"/>
      <c r="CC32" s="360"/>
      <c r="CD32" s="360"/>
      <c r="CE32" s="360"/>
      <c r="CF32" s="360"/>
      <c r="CG32" s="360"/>
      <c r="CH32" s="360"/>
      <c r="CI32" s="360"/>
      <c r="CJ32" s="360"/>
      <c r="CK32" s="360"/>
      <c r="CL32" s="360"/>
      <c r="CM32" s="360"/>
      <c r="CN32" s="360"/>
      <c r="CO32" s="360"/>
      <c r="CP32" s="360"/>
      <c r="CQ32" s="360"/>
      <c r="CR32" s="360"/>
      <c r="CS32" s="360"/>
      <c r="CT32" s="360"/>
      <c r="CU32" s="360"/>
      <c r="CV32" s="360"/>
      <c r="CW32" s="360"/>
      <c r="CX32" s="360"/>
      <c r="CY32" s="360"/>
      <c r="CZ32" s="360"/>
      <c r="DA32" s="360"/>
      <c r="DB32" s="360"/>
      <c r="DC32" s="360"/>
      <c r="DD32" s="360"/>
      <c r="DE32" s="360"/>
      <c r="DF32" s="360"/>
      <c r="DG32" s="360"/>
      <c r="DH32" s="360"/>
      <c r="DI32" s="360"/>
      <c r="DJ32" s="360"/>
      <c r="DK32" s="360"/>
      <c r="DL32" s="360"/>
      <c r="DM32" s="360"/>
      <c r="DN32" s="360"/>
      <c r="DO32" s="360"/>
      <c r="DP32" s="360"/>
      <c r="DQ32" s="360"/>
      <c r="DR32" s="360"/>
      <c r="DS32" s="360"/>
      <c r="DT32" s="360"/>
      <c r="DU32" s="360"/>
      <c r="DV32" s="360"/>
      <c r="DW32" s="360"/>
      <c r="DX32" s="360"/>
      <c r="DY32" s="360"/>
      <c r="DZ32" s="360"/>
      <c r="EA32" s="360"/>
      <c r="EB32" s="360"/>
      <c r="EC32" s="360"/>
      <c r="ED32" s="360"/>
      <c r="EE32" s="360"/>
      <c r="EF32" s="360"/>
      <c r="EG32" s="360"/>
      <c r="EH32" s="360"/>
      <c r="EI32" s="360"/>
      <c r="EJ32" s="360"/>
      <c r="EK32" s="360"/>
      <c r="EL32" s="360"/>
      <c r="EM32" s="360"/>
      <c r="EN32" s="360"/>
      <c r="EO32" s="360"/>
      <c r="EP32" s="360"/>
      <c r="EQ32" s="360"/>
      <c r="ER32" s="360"/>
      <c r="ES32" s="360"/>
      <c r="ET32" s="360"/>
      <c r="EU32" s="360"/>
      <c r="EV32" s="360"/>
      <c r="EW32" s="360"/>
      <c r="EX32" s="360"/>
      <c r="EY32" s="360"/>
      <c r="EZ32" s="360"/>
      <c r="FA32" s="360"/>
      <c r="FB32" s="360"/>
      <c r="FC32" s="360"/>
      <c r="FD32" s="360"/>
      <c r="FE32" s="360"/>
      <c r="FF32" s="360"/>
      <c r="FG32" s="360"/>
      <c r="FH32" s="360"/>
      <c r="FI32" s="360"/>
      <c r="FJ32" s="360"/>
      <c r="FK32" s="360"/>
      <c r="FL32" s="360"/>
      <c r="FM32" s="360"/>
      <c r="FN32" s="360"/>
      <c r="FO32" s="360"/>
      <c r="FP32" s="360"/>
      <c r="FQ32" s="360"/>
      <c r="FR32" s="360"/>
      <c r="FS32" s="360"/>
      <c r="FT32" s="360"/>
      <c r="FU32" s="360"/>
      <c r="FV32" s="360"/>
      <c r="FW32" s="360"/>
      <c r="FX32" s="360"/>
      <c r="FY32" s="360"/>
      <c r="FZ32" s="360"/>
      <c r="GA32" s="360"/>
      <c r="GB32" s="360"/>
      <c r="GC32" s="360"/>
      <c r="GD32" s="360"/>
      <c r="GE32" s="360"/>
      <c r="GF32" s="360"/>
      <c r="GG32" s="360"/>
      <c r="GH32" s="360"/>
      <c r="GI32" s="360"/>
      <c r="GJ32" s="360"/>
      <c r="GK32" s="360"/>
      <c r="GL32" s="360"/>
      <c r="GM32" s="360"/>
      <c r="GN32" s="360"/>
      <c r="GO32" s="360"/>
      <c r="GP32" s="360"/>
      <c r="GQ32" s="360"/>
      <c r="GR32" s="360"/>
      <c r="GS32" s="360"/>
      <c r="GT32" s="360"/>
      <c r="GU32" s="360"/>
      <c r="GV32" s="360"/>
      <c r="GW32" s="360"/>
      <c r="GX32" s="360"/>
      <c r="GY32" s="360"/>
      <c r="GZ32" s="360"/>
      <c r="HA32" s="360"/>
      <c r="HB32" s="360"/>
      <c r="HC32" s="360"/>
      <c r="HD32" s="360"/>
      <c r="HE32" s="360"/>
      <c r="HF32" s="360"/>
      <c r="HG32" s="360"/>
      <c r="HH32" s="360"/>
      <c r="HI32" s="360"/>
      <c r="HJ32" s="360"/>
      <c r="HK32" s="360"/>
      <c r="HL32" s="360"/>
      <c r="HM32" s="360"/>
      <c r="HN32" s="360"/>
      <c r="HO32" s="360"/>
      <c r="HP32" s="360"/>
      <c r="HQ32" s="360"/>
      <c r="HR32" s="360"/>
      <c r="HS32" s="360"/>
      <c r="HT32" s="360"/>
      <c r="HU32" s="360"/>
      <c r="HV32" s="360"/>
      <c r="HW32" s="360"/>
      <c r="HX32" s="360"/>
      <c r="HY32" s="360"/>
      <c r="HZ32" s="360"/>
      <c r="IA32" s="360"/>
      <c r="IB32" s="360"/>
      <c r="IC32" s="360"/>
      <c r="ID32" s="360"/>
      <c r="IE32" s="360"/>
      <c r="IF32" s="360"/>
      <c r="IG32" s="360"/>
      <c r="IH32" s="360"/>
      <c r="II32" s="360"/>
      <c r="IJ32" s="360"/>
      <c r="IK32" s="360"/>
      <c r="IL32" s="360"/>
      <c r="IM32" s="360"/>
      <c r="IN32" s="360"/>
      <c r="IO32" s="360"/>
      <c r="IP32" s="360"/>
      <c r="IQ32" s="360"/>
      <c r="IR32" s="360"/>
      <c r="IS32" s="360"/>
      <c r="IT32" s="360"/>
      <c r="IU32" s="360"/>
      <c r="IV32" s="360"/>
      <c r="IW32" s="360"/>
      <c r="IX32" s="360"/>
      <c r="IY32" s="360"/>
      <c r="IZ32" s="360"/>
      <c r="JA32" s="360"/>
      <c r="JB32" s="360"/>
      <c r="JC32" s="360"/>
      <c r="JD32" s="360"/>
      <c r="JE32" s="360"/>
      <c r="JF32" s="360"/>
      <c r="JG32" s="360"/>
      <c r="JH32" s="360"/>
      <c r="JI32" s="360"/>
      <c r="JJ32" s="360"/>
      <c r="JK32" s="360"/>
      <c r="JL32" s="360"/>
      <c r="JM32" s="360"/>
      <c r="JN32" s="360"/>
      <c r="JO32" s="360"/>
      <c r="JP32" s="360"/>
      <c r="JQ32" s="360"/>
      <c r="JR32" s="360"/>
      <c r="JS32" s="360"/>
      <c r="JT32" s="360"/>
      <c r="JU32" s="360"/>
      <c r="JV32" s="360"/>
      <c r="JW32" s="360"/>
      <c r="JX32" s="360"/>
      <c r="JY32" s="360"/>
      <c r="JZ32" s="360"/>
      <c r="KA32" s="360"/>
      <c r="KB32" s="360"/>
      <c r="KC32" s="360"/>
      <c r="KD32" s="360"/>
      <c r="KE32" s="360"/>
      <c r="KF32" s="360"/>
      <c r="KG32" s="360"/>
      <c r="KH32" s="360"/>
      <c r="KI32" s="360"/>
      <c r="KJ32" s="360"/>
      <c r="KK32" s="360"/>
      <c r="KL32" s="360"/>
      <c r="KM32" s="360"/>
      <c r="KN32" s="360"/>
      <c r="KO32" s="360"/>
      <c r="KP32" s="360"/>
      <c r="KQ32" s="360"/>
      <c r="KR32" s="360"/>
      <c r="KS32" s="360"/>
      <c r="KT32" s="360"/>
      <c r="KU32" s="360"/>
      <c r="KV32" s="360"/>
      <c r="KW32" s="360"/>
      <c r="KX32" s="360"/>
      <c r="KY32" s="360"/>
      <c r="KZ32" s="360"/>
      <c r="LA32" s="360"/>
      <c r="LB32" s="360"/>
      <c r="LC32" s="360"/>
      <c r="LD32" s="360"/>
      <c r="LE32" s="360"/>
      <c r="LF32" s="360"/>
      <c r="LG32" s="360"/>
      <c r="LH32" s="360"/>
      <c r="LI32" s="360"/>
      <c r="LJ32" s="360"/>
      <c r="LK32" s="360"/>
      <c r="LL32" s="360"/>
      <c r="LM32" s="360"/>
      <c r="LN32" s="360"/>
      <c r="LO32" s="360"/>
      <c r="LP32" s="360"/>
      <c r="LQ32" s="360"/>
      <c r="LR32" s="360"/>
      <c r="LS32" s="360"/>
      <c r="LT32" s="360"/>
      <c r="LU32" s="360"/>
      <c r="LV32" s="360"/>
      <c r="LW32" s="360"/>
      <c r="LX32" s="360"/>
      <c r="LY32" s="360"/>
      <c r="LZ32" s="360"/>
      <c r="MA32" s="360"/>
      <c r="MB32" s="360"/>
      <c r="MC32" s="360"/>
      <c r="MD32" s="360"/>
      <c r="ME32" s="360"/>
      <c r="MF32" s="360"/>
      <c r="MG32" s="360"/>
      <c r="MH32" s="360"/>
      <c r="MI32" s="360"/>
      <c r="MJ32" s="360"/>
      <c r="MK32" s="360"/>
      <c r="ML32" s="360"/>
      <c r="MM32" s="360"/>
      <c r="MN32" s="360"/>
      <c r="MO32" s="360"/>
      <c r="MP32" s="360"/>
      <c r="MQ32" s="360"/>
      <c r="MR32" s="360"/>
      <c r="MS32" s="360"/>
      <c r="MT32" s="360"/>
      <c r="MU32" s="360"/>
      <c r="MV32" s="360"/>
      <c r="MW32" s="360"/>
      <c r="MX32" s="360"/>
      <c r="MY32" s="360"/>
      <c r="MZ32" s="360"/>
      <c r="NA32" s="360"/>
      <c r="NB32" s="360"/>
      <c r="NC32" s="360"/>
      <c r="ND32" s="360"/>
      <c r="NE32" s="360"/>
      <c r="NF32" s="360"/>
      <c r="NG32" s="360"/>
      <c r="NH32" s="360"/>
      <c r="NI32" s="360"/>
      <c r="NJ32" s="360"/>
      <c r="NK32" s="360"/>
      <c r="NL32" s="360"/>
      <c r="NM32" s="360"/>
      <c r="NN32" s="360"/>
      <c r="NO32" s="360"/>
      <c r="NP32" s="360"/>
      <c r="NQ32" s="360"/>
      <c r="NR32" s="360"/>
      <c r="NS32" s="360"/>
      <c r="NT32" s="360"/>
      <c r="NU32" s="360"/>
      <c r="NV32" s="360"/>
      <c r="NW32" s="360"/>
      <c r="NX32" s="360"/>
      <c r="NY32" s="360"/>
      <c r="NZ32" s="360"/>
      <c r="OA32" s="360"/>
      <c r="OB32" s="360"/>
      <c r="OC32" s="360"/>
      <c r="OD32" s="345" t="s">
        <v>932</v>
      </c>
    </row>
    <row r="33" spans="1:394" s="345" customFormat="1" ht="15.75" customHeight="1">
      <c r="A33" s="356">
        <f t="shared" si="32"/>
        <v>28</v>
      </c>
      <c r="B33" s="358"/>
      <c r="C33" s="357">
        <f t="shared" si="7"/>
        <v>0</v>
      </c>
      <c r="D33" s="357">
        <f t="shared" si="7"/>
        <v>0</v>
      </c>
      <c r="E33" s="359">
        <f t="shared" si="9"/>
        <v>0</v>
      </c>
      <c r="F33" s="359">
        <f t="shared" si="10"/>
        <v>0</v>
      </c>
      <c r="G33" s="359">
        <f t="shared" si="11"/>
        <v>0</v>
      </c>
      <c r="H33" s="359">
        <f t="shared" si="12"/>
        <v>0</v>
      </c>
      <c r="I33" s="359">
        <f t="shared" si="13"/>
        <v>0</v>
      </c>
      <c r="J33" s="359">
        <f t="shared" si="14"/>
        <v>0</v>
      </c>
      <c r="K33" s="359">
        <f t="shared" si="15"/>
        <v>0</v>
      </c>
      <c r="L33" s="359">
        <f t="shared" si="16"/>
        <v>0</v>
      </c>
      <c r="M33" s="359">
        <f t="shared" si="17"/>
        <v>0</v>
      </c>
      <c r="N33" s="359">
        <f t="shared" si="18"/>
        <v>0</v>
      </c>
      <c r="O33" s="359">
        <f t="shared" si="19"/>
        <v>0</v>
      </c>
      <c r="P33" s="359">
        <f t="shared" si="20"/>
        <v>0</v>
      </c>
      <c r="Q33" s="359">
        <f t="shared" si="21"/>
        <v>0</v>
      </c>
      <c r="R33" s="359">
        <f t="shared" si="22"/>
        <v>0</v>
      </c>
      <c r="S33" s="359">
        <f t="shared" si="23"/>
        <v>0</v>
      </c>
      <c r="T33" s="359">
        <f t="shared" si="24"/>
        <v>0</v>
      </c>
      <c r="U33" s="359">
        <f t="shared" si="25"/>
        <v>0</v>
      </c>
      <c r="V33" s="359">
        <f t="shared" si="26"/>
        <v>0</v>
      </c>
      <c r="W33" s="359">
        <f t="shared" si="8"/>
        <v>0</v>
      </c>
      <c r="X33" s="359">
        <f t="shared" si="27"/>
        <v>0</v>
      </c>
      <c r="Y33" s="359">
        <f t="shared" si="28"/>
        <v>0</v>
      </c>
      <c r="Z33" s="359">
        <f t="shared" si="29"/>
        <v>0</v>
      </c>
      <c r="AA33" s="359">
        <f t="shared" si="30"/>
        <v>0</v>
      </c>
      <c r="AB33" s="359">
        <f t="shared" si="31"/>
        <v>0</v>
      </c>
      <c r="AC33" s="360"/>
      <c r="AD33" s="360"/>
      <c r="AE33" s="360"/>
      <c r="AF33" s="360"/>
      <c r="AG33" s="360"/>
      <c r="AH33" s="360"/>
      <c r="AI33" s="360"/>
      <c r="AJ33" s="360"/>
      <c r="AK33" s="360"/>
      <c r="AL33" s="360"/>
      <c r="AM33" s="360"/>
      <c r="AN33" s="360"/>
      <c r="AO33" s="360"/>
      <c r="AP33" s="360"/>
      <c r="AQ33" s="360"/>
      <c r="AR33" s="360"/>
      <c r="AS33" s="360"/>
      <c r="AT33" s="360"/>
      <c r="AU33" s="360"/>
      <c r="AV33" s="360"/>
      <c r="AW33" s="360"/>
      <c r="AX33" s="360"/>
      <c r="AY33" s="360"/>
      <c r="AZ33" s="360"/>
      <c r="BA33" s="360"/>
      <c r="BB33" s="360"/>
      <c r="BC33" s="360"/>
      <c r="BD33" s="360"/>
      <c r="BE33" s="360"/>
      <c r="BF33" s="360"/>
      <c r="BG33" s="360"/>
      <c r="BH33" s="360"/>
      <c r="BI33" s="360"/>
      <c r="BJ33" s="360"/>
      <c r="BK33" s="360"/>
      <c r="BL33" s="360"/>
      <c r="BM33" s="360"/>
      <c r="BN33" s="360"/>
      <c r="BO33" s="360"/>
      <c r="BP33" s="360"/>
      <c r="BQ33" s="360"/>
      <c r="BR33" s="360"/>
      <c r="BS33" s="360"/>
      <c r="BT33" s="360"/>
      <c r="BU33" s="360"/>
      <c r="BV33" s="360"/>
      <c r="BW33" s="360"/>
      <c r="BX33" s="360"/>
      <c r="BY33" s="360"/>
      <c r="BZ33" s="360"/>
      <c r="CA33" s="360"/>
      <c r="CB33" s="360"/>
      <c r="CC33" s="360"/>
      <c r="CD33" s="360"/>
      <c r="CE33" s="360"/>
      <c r="CF33" s="360"/>
      <c r="CG33" s="360"/>
      <c r="CH33" s="360"/>
      <c r="CI33" s="360"/>
      <c r="CJ33" s="360"/>
      <c r="CK33" s="360"/>
      <c r="CL33" s="360"/>
      <c r="CM33" s="360"/>
      <c r="CN33" s="360"/>
      <c r="CO33" s="360"/>
      <c r="CP33" s="360"/>
      <c r="CQ33" s="360"/>
      <c r="CR33" s="360"/>
      <c r="CS33" s="360"/>
      <c r="CT33" s="360"/>
      <c r="CU33" s="360"/>
      <c r="CV33" s="360"/>
      <c r="CW33" s="360"/>
      <c r="CX33" s="360"/>
      <c r="CY33" s="360"/>
      <c r="CZ33" s="360"/>
      <c r="DA33" s="360"/>
      <c r="DB33" s="360"/>
      <c r="DC33" s="360"/>
      <c r="DD33" s="360"/>
      <c r="DE33" s="360"/>
      <c r="DF33" s="360"/>
      <c r="DG33" s="360"/>
      <c r="DH33" s="360"/>
      <c r="DI33" s="360"/>
      <c r="DJ33" s="360"/>
      <c r="DK33" s="360"/>
      <c r="DL33" s="360"/>
      <c r="DM33" s="360"/>
      <c r="DN33" s="360"/>
      <c r="DO33" s="360"/>
      <c r="DP33" s="360"/>
      <c r="DQ33" s="360"/>
      <c r="DR33" s="360"/>
      <c r="DS33" s="360"/>
      <c r="DT33" s="360"/>
      <c r="DU33" s="360"/>
      <c r="DV33" s="360"/>
      <c r="DW33" s="360"/>
      <c r="DX33" s="360"/>
      <c r="DY33" s="360"/>
      <c r="DZ33" s="360"/>
      <c r="EA33" s="360"/>
      <c r="EB33" s="360"/>
      <c r="EC33" s="360"/>
      <c r="ED33" s="360"/>
      <c r="EE33" s="360"/>
      <c r="EF33" s="360"/>
      <c r="EG33" s="360"/>
      <c r="EH33" s="360"/>
      <c r="EI33" s="360"/>
      <c r="EJ33" s="360"/>
      <c r="EK33" s="360"/>
      <c r="EL33" s="360"/>
      <c r="EM33" s="360"/>
      <c r="EN33" s="360"/>
      <c r="EO33" s="360"/>
      <c r="EP33" s="360"/>
      <c r="EQ33" s="360"/>
      <c r="ER33" s="360"/>
      <c r="ES33" s="360"/>
      <c r="ET33" s="360"/>
      <c r="EU33" s="360"/>
      <c r="EV33" s="360"/>
      <c r="EW33" s="360"/>
      <c r="EX33" s="360"/>
      <c r="EY33" s="360"/>
      <c r="EZ33" s="360"/>
      <c r="FA33" s="360"/>
      <c r="FB33" s="360"/>
      <c r="FC33" s="360"/>
      <c r="FD33" s="360"/>
      <c r="FE33" s="360"/>
      <c r="FF33" s="360"/>
      <c r="FG33" s="360"/>
      <c r="FH33" s="360"/>
      <c r="FI33" s="360"/>
      <c r="FJ33" s="360"/>
      <c r="FK33" s="360"/>
      <c r="FL33" s="360"/>
      <c r="FM33" s="360"/>
      <c r="FN33" s="360"/>
      <c r="FO33" s="360"/>
      <c r="FP33" s="360"/>
      <c r="FQ33" s="360"/>
      <c r="FR33" s="360"/>
      <c r="FS33" s="360"/>
      <c r="FT33" s="360"/>
      <c r="FU33" s="360"/>
      <c r="FV33" s="360"/>
      <c r="FW33" s="360"/>
      <c r="FX33" s="360"/>
      <c r="FY33" s="360"/>
      <c r="FZ33" s="360"/>
      <c r="GA33" s="360"/>
      <c r="GB33" s="360"/>
      <c r="GC33" s="360"/>
      <c r="GD33" s="360"/>
      <c r="GE33" s="360"/>
      <c r="GF33" s="360"/>
      <c r="GG33" s="360"/>
      <c r="GH33" s="360"/>
      <c r="GI33" s="360"/>
      <c r="GJ33" s="360"/>
      <c r="GK33" s="360"/>
      <c r="GL33" s="360"/>
      <c r="GM33" s="360"/>
      <c r="GN33" s="360"/>
      <c r="GO33" s="360"/>
      <c r="GP33" s="360"/>
      <c r="GQ33" s="360"/>
      <c r="GR33" s="360"/>
      <c r="GS33" s="360"/>
      <c r="GT33" s="360"/>
      <c r="GU33" s="360"/>
      <c r="GV33" s="360"/>
      <c r="GW33" s="360"/>
      <c r="GX33" s="360"/>
      <c r="GY33" s="360"/>
      <c r="GZ33" s="360"/>
      <c r="HA33" s="360"/>
      <c r="HB33" s="360"/>
      <c r="HC33" s="360"/>
      <c r="HD33" s="360"/>
      <c r="HE33" s="360"/>
      <c r="HF33" s="360"/>
      <c r="HG33" s="360"/>
      <c r="HH33" s="360"/>
      <c r="HI33" s="360"/>
      <c r="HJ33" s="360"/>
      <c r="HK33" s="360"/>
      <c r="HL33" s="360"/>
      <c r="HM33" s="360"/>
      <c r="HN33" s="360"/>
      <c r="HO33" s="360"/>
      <c r="HP33" s="360"/>
      <c r="HQ33" s="360"/>
      <c r="HR33" s="360"/>
      <c r="HS33" s="360"/>
      <c r="HT33" s="360"/>
      <c r="HU33" s="360"/>
      <c r="HV33" s="360"/>
      <c r="HW33" s="360"/>
      <c r="HX33" s="360"/>
      <c r="HY33" s="360"/>
      <c r="HZ33" s="360"/>
      <c r="IA33" s="360"/>
      <c r="IB33" s="360"/>
      <c r="IC33" s="360"/>
      <c r="ID33" s="360"/>
      <c r="IE33" s="360"/>
      <c r="IF33" s="360"/>
      <c r="IG33" s="360"/>
      <c r="IH33" s="360"/>
      <c r="II33" s="360"/>
      <c r="IJ33" s="360"/>
      <c r="IK33" s="360"/>
      <c r="IL33" s="360"/>
      <c r="IM33" s="360"/>
      <c r="IN33" s="360"/>
      <c r="IO33" s="360"/>
      <c r="IP33" s="360"/>
      <c r="IQ33" s="360"/>
      <c r="IR33" s="360"/>
      <c r="IS33" s="360"/>
      <c r="IT33" s="360"/>
      <c r="IU33" s="360"/>
      <c r="IV33" s="360"/>
      <c r="IW33" s="360"/>
      <c r="IX33" s="360"/>
      <c r="IY33" s="360"/>
      <c r="IZ33" s="360"/>
      <c r="JA33" s="360"/>
      <c r="JB33" s="360"/>
      <c r="JC33" s="360"/>
      <c r="JD33" s="360"/>
      <c r="JE33" s="360"/>
      <c r="JF33" s="360"/>
      <c r="JG33" s="360"/>
      <c r="JH33" s="360"/>
      <c r="JI33" s="360"/>
      <c r="JJ33" s="360"/>
      <c r="JK33" s="360"/>
      <c r="JL33" s="360"/>
      <c r="JM33" s="360"/>
      <c r="JN33" s="360"/>
      <c r="JO33" s="360"/>
      <c r="JP33" s="360"/>
      <c r="JQ33" s="360"/>
      <c r="JR33" s="360"/>
      <c r="JS33" s="360"/>
      <c r="JT33" s="360"/>
      <c r="JU33" s="360"/>
      <c r="JV33" s="360"/>
      <c r="JW33" s="360"/>
      <c r="JX33" s="360"/>
      <c r="JY33" s="360"/>
      <c r="JZ33" s="360"/>
      <c r="KA33" s="360"/>
      <c r="KB33" s="360"/>
      <c r="KC33" s="360"/>
      <c r="KD33" s="360"/>
      <c r="KE33" s="360"/>
      <c r="KF33" s="360"/>
      <c r="KG33" s="360"/>
      <c r="KH33" s="360"/>
      <c r="KI33" s="360"/>
      <c r="KJ33" s="360"/>
      <c r="KK33" s="360"/>
      <c r="KL33" s="360"/>
      <c r="KM33" s="360"/>
      <c r="KN33" s="360"/>
      <c r="KO33" s="360"/>
      <c r="KP33" s="360"/>
      <c r="KQ33" s="360"/>
      <c r="KR33" s="360"/>
      <c r="KS33" s="360"/>
      <c r="KT33" s="360"/>
      <c r="KU33" s="360"/>
      <c r="KV33" s="360"/>
      <c r="KW33" s="360"/>
      <c r="KX33" s="360"/>
      <c r="KY33" s="360"/>
      <c r="KZ33" s="360"/>
      <c r="LA33" s="360"/>
      <c r="LB33" s="360"/>
      <c r="LC33" s="360"/>
      <c r="LD33" s="360"/>
      <c r="LE33" s="360"/>
      <c r="LF33" s="360"/>
      <c r="LG33" s="360"/>
      <c r="LH33" s="360"/>
      <c r="LI33" s="360"/>
      <c r="LJ33" s="360"/>
      <c r="LK33" s="360"/>
      <c r="LL33" s="360"/>
      <c r="LM33" s="360"/>
      <c r="LN33" s="360"/>
      <c r="LO33" s="360"/>
      <c r="LP33" s="360"/>
      <c r="LQ33" s="360"/>
      <c r="LR33" s="360"/>
      <c r="LS33" s="360"/>
      <c r="LT33" s="360"/>
      <c r="LU33" s="360"/>
      <c r="LV33" s="360"/>
      <c r="LW33" s="360"/>
      <c r="LX33" s="360"/>
      <c r="LY33" s="360"/>
      <c r="LZ33" s="360"/>
      <c r="MA33" s="360"/>
      <c r="MB33" s="360"/>
      <c r="MC33" s="360"/>
      <c r="MD33" s="360"/>
      <c r="ME33" s="360"/>
      <c r="MF33" s="360"/>
      <c r="MG33" s="360"/>
      <c r="MH33" s="360"/>
      <c r="MI33" s="360"/>
      <c r="MJ33" s="360"/>
      <c r="MK33" s="360"/>
      <c r="ML33" s="360"/>
      <c r="MM33" s="360"/>
      <c r="MN33" s="360"/>
      <c r="MO33" s="360"/>
      <c r="MP33" s="360"/>
      <c r="MQ33" s="360"/>
      <c r="MR33" s="360"/>
      <c r="MS33" s="360"/>
      <c r="MT33" s="360"/>
      <c r="MU33" s="360"/>
      <c r="MV33" s="360"/>
      <c r="MW33" s="360"/>
      <c r="MX33" s="360"/>
      <c r="MY33" s="360"/>
      <c r="MZ33" s="360"/>
      <c r="NA33" s="360"/>
      <c r="NB33" s="360"/>
      <c r="NC33" s="360"/>
      <c r="ND33" s="360"/>
      <c r="NE33" s="360"/>
      <c r="NF33" s="360"/>
      <c r="NG33" s="360"/>
      <c r="NH33" s="360"/>
      <c r="NI33" s="360"/>
      <c r="NJ33" s="360"/>
      <c r="NK33" s="360"/>
      <c r="NL33" s="360"/>
      <c r="NM33" s="360"/>
      <c r="NN33" s="360"/>
      <c r="NO33" s="360"/>
      <c r="NP33" s="360"/>
      <c r="NQ33" s="360"/>
      <c r="NR33" s="360"/>
      <c r="NS33" s="360"/>
      <c r="NT33" s="360"/>
      <c r="NU33" s="360"/>
      <c r="NV33" s="360"/>
      <c r="NW33" s="360"/>
      <c r="NX33" s="360"/>
      <c r="NY33" s="360"/>
      <c r="NZ33" s="360"/>
      <c r="OA33" s="360"/>
      <c r="OB33" s="360"/>
      <c r="OC33" s="360"/>
      <c r="OD33" s="345" t="s">
        <v>932</v>
      </c>
    </row>
    <row r="34" spans="1:394" s="345" customFormat="1" ht="15.75" customHeight="1">
      <c r="A34" s="356">
        <f t="shared" si="32"/>
        <v>29</v>
      </c>
      <c r="B34" s="358"/>
      <c r="C34" s="357">
        <f t="shared" si="7"/>
        <v>0</v>
      </c>
      <c r="D34" s="357">
        <f t="shared" si="7"/>
        <v>0</v>
      </c>
      <c r="E34" s="359">
        <f t="shared" si="9"/>
        <v>0</v>
      </c>
      <c r="F34" s="359">
        <f t="shared" si="10"/>
        <v>0</v>
      </c>
      <c r="G34" s="359">
        <f t="shared" si="11"/>
        <v>0</v>
      </c>
      <c r="H34" s="359">
        <f t="shared" si="12"/>
        <v>0</v>
      </c>
      <c r="I34" s="359">
        <f t="shared" si="13"/>
        <v>0</v>
      </c>
      <c r="J34" s="359">
        <f t="shared" si="14"/>
        <v>0</v>
      </c>
      <c r="K34" s="359">
        <f t="shared" si="15"/>
        <v>0</v>
      </c>
      <c r="L34" s="359">
        <f t="shared" si="16"/>
        <v>0</v>
      </c>
      <c r="M34" s="359">
        <f t="shared" si="17"/>
        <v>0</v>
      </c>
      <c r="N34" s="359">
        <f t="shared" si="18"/>
        <v>0</v>
      </c>
      <c r="O34" s="359">
        <f t="shared" si="19"/>
        <v>0</v>
      </c>
      <c r="P34" s="359">
        <f t="shared" si="20"/>
        <v>0</v>
      </c>
      <c r="Q34" s="359">
        <f t="shared" si="21"/>
        <v>0</v>
      </c>
      <c r="R34" s="359">
        <f t="shared" si="22"/>
        <v>0</v>
      </c>
      <c r="S34" s="359">
        <f t="shared" si="23"/>
        <v>0</v>
      </c>
      <c r="T34" s="359">
        <f t="shared" si="24"/>
        <v>0</v>
      </c>
      <c r="U34" s="359">
        <f t="shared" si="25"/>
        <v>0</v>
      </c>
      <c r="V34" s="359">
        <f t="shared" si="26"/>
        <v>0</v>
      </c>
      <c r="W34" s="359">
        <f t="shared" si="8"/>
        <v>0</v>
      </c>
      <c r="X34" s="359">
        <f t="shared" si="27"/>
        <v>0</v>
      </c>
      <c r="Y34" s="359">
        <f t="shared" si="28"/>
        <v>0</v>
      </c>
      <c r="Z34" s="359">
        <f t="shared" si="29"/>
        <v>0</v>
      </c>
      <c r="AA34" s="359">
        <f t="shared" si="30"/>
        <v>0</v>
      </c>
      <c r="AB34" s="359">
        <f t="shared" si="31"/>
        <v>0</v>
      </c>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0"/>
      <c r="BB34" s="360"/>
      <c r="BC34" s="360"/>
      <c r="BD34" s="360"/>
      <c r="BE34" s="360"/>
      <c r="BF34" s="360"/>
      <c r="BG34" s="360"/>
      <c r="BH34" s="360"/>
      <c r="BI34" s="360"/>
      <c r="BJ34" s="360"/>
      <c r="BK34" s="360"/>
      <c r="BL34" s="360"/>
      <c r="BM34" s="360"/>
      <c r="BN34" s="360"/>
      <c r="BO34" s="360"/>
      <c r="BP34" s="360"/>
      <c r="BQ34" s="360"/>
      <c r="BR34" s="360"/>
      <c r="BS34" s="360"/>
      <c r="BT34" s="360"/>
      <c r="BU34" s="360"/>
      <c r="BV34" s="360"/>
      <c r="BW34" s="360"/>
      <c r="BX34" s="360"/>
      <c r="BY34" s="360"/>
      <c r="BZ34" s="360"/>
      <c r="CA34" s="360"/>
      <c r="CB34" s="360"/>
      <c r="CC34" s="360"/>
      <c r="CD34" s="360"/>
      <c r="CE34" s="360"/>
      <c r="CF34" s="360"/>
      <c r="CG34" s="360"/>
      <c r="CH34" s="360"/>
      <c r="CI34" s="360"/>
      <c r="CJ34" s="360"/>
      <c r="CK34" s="360"/>
      <c r="CL34" s="360"/>
      <c r="CM34" s="360"/>
      <c r="CN34" s="360"/>
      <c r="CO34" s="360"/>
      <c r="CP34" s="360"/>
      <c r="CQ34" s="360"/>
      <c r="CR34" s="360"/>
      <c r="CS34" s="360"/>
      <c r="CT34" s="360"/>
      <c r="CU34" s="360"/>
      <c r="CV34" s="360"/>
      <c r="CW34" s="360"/>
      <c r="CX34" s="360"/>
      <c r="CY34" s="360"/>
      <c r="CZ34" s="360"/>
      <c r="DA34" s="360"/>
      <c r="DB34" s="360"/>
      <c r="DC34" s="360"/>
      <c r="DD34" s="360"/>
      <c r="DE34" s="360"/>
      <c r="DF34" s="360"/>
      <c r="DG34" s="360"/>
      <c r="DH34" s="360"/>
      <c r="DI34" s="360"/>
      <c r="DJ34" s="360"/>
      <c r="DK34" s="360"/>
      <c r="DL34" s="360"/>
      <c r="DM34" s="360"/>
      <c r="DN34" s="360"/>
      <c r="DO34" s="360"/>
      <c r="DP34" s="360"/>
      <c r="DQ34" s="360"/>
      <c r="DR34" s="360"/>
      <c r="DS34" s="360"/>
      <c r="DT34" s="360"/>
      <c r="DU34" s="360"/>
      <c r="DV34" s="360"/>
      <c r="DW34" s="360"/>
      <c r="DX34" s="360"/>
      <c r="DY34" s="360"/>
      <c r="DZ34" s="360"/>
      <c r="EA34" s="360"/>
      <c r="EB34" s="360"/>
      <c r="EC34" s="360"/>
      <c r="ED34" s="360"/>
      <c r="EE34" s="360"/>
      <c r="EF34" s="360"/>
      <c r="EG34" s="360"/>
      <c r="EH34" s="360"/>
      <c r="EI34" s="360"/>
      <c r="EJ34" s="360"/>
      <c r="EK34" s="360"/>
      <c r="EL34" s="360"/>
      <c r="EM34" s="360"/>
      <c r="EN34" s="360"/>
      <c r="EO34" s="360"/>
      <c r="EP34" s="360"/>
      <c r="EQ34" s="360"/>
      <c r="ER34" s="360"/>
      <c r="ES34" s="360"/>
      <c r="ET34" s="360"/>
      <c r="EU34" s="360"/>
      <c r="EV34" s="360"/>
      <c r="EW34" s="360"/>
      <c r="EX34" s="360"/>
      <c r="EY34" s="360"/>
      <c r="EZ34" s="360"/>
      <c r="FA34" s="360"/>
      <c r="FB34" s="360"/>
      <c r="FC34" s="360"/>
      <c r="FD34" s="360"/>
      <c r="FE34" s="360"/>
      <c r="FF34" s="360"/>
      <c r="FG34" s="360"/>
      <c r="FH34" s="360"/>
      <c r="FI34" s="360"/>
      <c r="FJ34" s="360"/>
      <c r="FK34" s="360"/>
      <c r="FL34" s="360"/>
      <c r="FM34" s="360"/>
      <c r="FN34" s="360"/>
      <c r="FO34" s="360"/>
      <c r="FP34" s="360"/>
      <c r="FQ34" s="360"/>
      <c r="FR34" s="360"/>
      <c r="FS34" s="360"/>
      <c r="FT34" s="360"/>
      <c r="FU34" s="360"/>
      <c r="FV34" s="360"/>
      <c r="FW34" s="360"/>
      <c r="FX34" s="360"/>
      <c r="FY34" s="360"/>
      <c r="FZ34" s="360"/>
      <c r="GA34" s="360"/>
      <c r="GB34" s="360"/>
      <c r="GC34" s="360"/>
      <c r="GD34" s="360"/>
      <c r="GE34" s="360"/>
      <c r="GF34" s="360"/>
      <c r="GG34" s="360"/>
      <c r="GH34" s="360"/>
      <c r="GI34" s="360"/>
      <c r="GJ34" s="360"/>
      <c r="GK34" s="360"/>
      <c r="GL34" s="360"/>
      <c r="GM34" s="360"/>
      <c r="GN34" s="360"/>
      <c r="GO34" s="360"/>
      <c r="GP34" s="360"/>
      <c r="GQ34" s="360"/>
      <c r="GR34" s="360"/>
      <c r="GS34" s="360"/>
      <c r="GT34" s="360"/>
      <c r="GU34" s="360"/>
      <c r="GV34" s="360"/>
      <c r="GW34" s="360"/>
      <c r="GX34" s="360"/>
      <c r="GY34" s="360"/>
      <c r="GZ34" s="360"/>
      <c r="HA34" s="360"/>
      <c r="HB34" s="360"/>
      <c r="HC34" s="360"/>
      <c r="HD34" s="360"/>
      <c r="HE34" s="360"/>
      <c r="HF34" s="360"/>
      <c r="HG34" s="360"/>
      <c r="HH34" s="360"/>
      <c r="HI34" s="360"/>
      <c r="HJ34" s="360"/>
      <c r="HK34" s="360"/>
      <c r="HL34" s="360"/>
      <c r="HM34" s="360"/>
      <c r="HN34" s="360"/>
      <c r="HO34" s="360"/>
      <c r="HP34" s="360"/>
      <c r="HQ34" s="360"/>
      <c r="HR34" s="360"/>
      <c r="HS34" s="360"/>
      <c r="HT34" s="360"/>
      <c r="HU34" s="360"/>
      <c r="HV34" s="360"/>
      <c r="HW34" s="360"/>
      <c r="HX34" s="360"/>
      <c r="HY34" s="360"/>
      <c r="HZ34" s="360"/>
      <c r="IA34" s="360"/>
      <c r="IB34" s="360"/>
      <c r="IC34" s="360"/>
      <c r="ID34" s="360"/>
      <c r="IE34" s="360"/>
      <c r="IF34" s="360"/>
      <c r="IG34" s="360"/>
      <c r="IH34" s="360"/>
      <c r="II34" s="360"/>
      <c r="IJ34" s="360"/>
      <c r="IK34" s="360"/>
      <c r="IL34" s="360"/>
      <c r="IM34" s="360"/>
      <c r="IN34" s="360"/>
      <c r="IO34" s="360"/>
      <c r="IP34" s="360"/>
      <c r="IQ34" s="360"/>
      <c r="IR34" s="360"/>
      <c r="IS34" s="360"/>
      <c r="IT34" s="360"/>
      <c r="IU34" s="360"/>
      <c r="IV34" s="360"/>
      <c r="IW34" s="360"/>
      <c r="IX34" s="360"/>
      <c r="IY34" s="360"/>
      <c r="IZ34" s="360"/>
      <c r="JA34" s="360"/>
      <c r="JB34" s="360"/>
      <c r="JC34" s="360"/>
      <c r="JD34" s="360"/>
      <c r="JE34" s="360"/>
      <c r="JF34" s="360"/>
      <c r="JG34" s="360"/>
      <c r="JH34" s="360"/>
      <c r="JI34" s="360"/>
      <c r="JJ34" s="360"/>
      <c r="JK34" s="360"/>
      <c r="JL34" s="360"/>
      <c r="JM34" s="360"/>
      <c r="JN34" s="360"/>
      <c r="JO34" s="360"/>
      <c r="JP34" s="360"/>
      <c r="JQ34" s="360"/>
      <c r="JR34" s="360"/>
      <c r="JS34" s="360"/>
      <c r="JT34" s="360"/>
      <c r="JU34" s="360"/>
      <c r="JV34" s="360"/>
      <c r="JW34" s="360"/>
      <c r="JX34" s="360"/>
      <c r="JY34" s="360"/>
      <c r="JZ34" s="360"/>
      <c r="KA34" s="360"/>
      <c r="KB34" s="360"/>
      <c r="KC34" s="360"/>
      <c r="KD34" s="360"/>
      <c r="KE34" s="360"/>
      <c r="KF34" s="360"/>
      <c r="KG34" s="360"/>
      <c r="KH34" s="360"/>
      <c r="KI34" s="360"/>
      <c r="KJ34" s="360"/>
      <c r="KK34" s="360"/>
      <c r="KL34" s="360"/>
      <c r="KM34" s="360"/>
      <c r="KN34" s="360"/>
      <c r="KO34" s="360"/>
      <c r="KP34" s="360"/>
      <c r="KQ34" s="360"/>
      <c r="KR34" s="360"/>
      <c r="KS34" s="360"/>
      <c r="KT34" s="360"/>
      <c r="KU34" s="360"/>
      <c r="KV34" s="360"/>
      <c r="KW34" s="360"/>
      <c r="KX34" s="360"/>
      <c r="KY34" s="360"/>
      <c r="KZ34" s="360"/>
      <c r="LA34" s="360"/>
      <c r="LB34" s="360"/>
      <c r="LC34" s="360"/>
      <c r="LD34" s="360"/>
      <c r="LE34" s="360"/>
      <c r="LF34" s="360"/>
      <c r="LG34" s="360"/>
      <c r="LH34" s="360"/>
      <c r="LI34" s="360"/>
      <c r="LJ34" s="360"/>
      <c r="LK34" s="360"/>
      <c r="LL34" s="360"/>
      <c r="LM34" s="360"/>
      <c r="LN34" s="360"/>
      <c r="LO34" s="360"/>
      <c r="LP34" s="360"/>
      <c r="LQ34" s="360"/>
      <c r="LR34" s="360"/>
      <c r="LS34" s="360"/>
      <c r="LT34" s="360"/>
      <c r="LU34" s="360"/>
      <c r="LV34" s="360"/>
      <c r="LW34" s="360"/>
      <c r="LX34" s="360"/>
      <c r="LY34" s="360"/>
      <c r="LZ34" s="360"/>
      <c r="MA34" s="360"/>
      <c r="MB34" s="360"/>
      <c r="MC34" s="360"/>
      <c r="MD34" s="360"/>
      <c r="ME34" s="360"/>
      <c r="MF34" s="360"/>
      <c r="MG34" s="360"/>
      <c r="MH34" s="360"/>
      <c r="MI34" s="360"/>
      <c r="MJ34" s="360"/>
      <c r="MK34" s="360"/>
      <c r="ML34" s="360"/>
      <c r="MM34" s="360"/>
      <c r="MN34" s="360"/>
      <c r="MO34" s="360"/>
      <c r="MP34" s="360"/>
      <c r="MQ34" s="360"/>
      <c r="MR34" s="360"/>
      <c r="MS34" s="360"/>
      <c r="MT34" s="360"/>
      <c r="MU34" s="360"/>
      <c r="MV34" s="360"/>
      <c r="MW34" s="360"/>
      <c r="MX34" s="360"/>
      <c r="MY34" s="360"/>
      <c r="MZ34" s="360"/>
      <c r="NA34" s="360"/>
      <c r="NB34" s="360"/>
      <c r="NC34" s="360"/>
      <c r="ND34" s="360"/>
      <c r="NE34" s="360"/>
      <c r="NF34" s="360"/>
      <c r="NG34" s="360"/>
      <c r="NH34" s="360"/>
      <c r="NI34" s="360"/>
      <c r="NJ34" s="360"/>
      <c r="NK34" s="360"/>
      <c r="NL34" s="360"/>
      <c r="NM34" s="360"/>
      <c r="NN34" s="360"/>
      <c r="NO34" s="360"/>
      <c r="NP34" s="360"/>
      <c r="NQ34" s="360"/>
      <c r="NR34" s="360"/>
      <c r="NS34" s="360"/>
      <c r="NT34" s="360"/>
      <c r="NU34" s="360"/>
      <c r="NV34" s="360"/>
      <c r="NW34" s="360"/>
      <c r="NX34" s="360"/>
      <c r="NY34" s="360"/>
      <c r="NZ34" s="360"/>
      <c r="OA34" s="360"/>
      <c r="OB34" s="360"/>
      <c r="OC34" s="360"/>
      <c r="OD34" s="345" t="s">
        <v>932</v>
      </c>
    </row>
    <row r="35" spans="1:394" s="345" customFormat="1" ht="15.75" customHeight="1">
      <c r="A35" s="356">
        <f t="shared" si="32"/>
        <v>30</v>
      </c>
      <c r="B35" s="358"/>
      <c r="C35" s="357">
        <f t="shared" si="7"/>
        <v>0</v>
      </c>
      <c r="D35" s="357">
        <f t="shared" si="7"/>
        <v>0</v>
      </c>
      <c r="E35" s="359">
        <f t="shared" si="9"/>
        <v>0</v>
      </c>
      <c r="F35" s="359">
        <f t="shared" si="10"/>
        <v>0</v>
      </c>
      <c r="G35" s="359">
        <f t="shared" si="11"/>
        <v>0</v>
      </c>
      <c r="H35" s="359">
        <f t="shared" si="12"/>
        <v>0</v>
      </c>
      <c r="I35" s="359">
        <f t="shared" si="13"/>
        <v>0</v>
      </c>
      <c r="J35" s="359">
        <f t="shared" si="14"/>
        <v>0</v>
      </c>
      <c r="K35" s="359">
        <f t="shared" si="15"/>
        <v>0</v>
      </c>
      <c r="L35" s="359">
        <f t="shared" si="16"/>
        <v>0</v>
      </c>
      <c r="M35" s="359">
        <f t="shared" si="17"/>
        <v>0</v>
      </c>
      <c r="N35" s="359">
        <f t="shared" si="18"/>
        <v>0</v>
      </c>
      <c r="O35" s="359">
        <f t="shared" si="19"/>
        <v>0</v>
      </c>
      <c r="P35" s="359">
        <f t="shared" si="20"/>
        <v>0</v>
      </c>
      <c r="Q35" s="359">
        <f t="shared" si="21"/>
        <v>0</v>
      </c>
      <c r="R35" s="359">
        <f t="shared" si="22"/>
        <v>0</v>
      </c>
      <c r="S35" s="359">
        <f t="shared" si="23"/>
        <v>0</v>
      </c>
      <c r="T35" s="359">
        <f t="shared" si="24"/>
        <v>0</v>
      </c>
      <c r="U35" s="359">
        <f t="shared" si="25"/>
        <v>0</v>
      </c>
      <c r="V35" s="359">
        <f t="shared" si="26"/>
        <v>0</v>
      </c>
      <c r="W35" s="359">
        <f t="shared" si="8"/>
        <v>0</v>
      </c>
      <c r="X35" s="359">
        <f t="shared" si="27"/>
        <v>0</v>
      </c>
      <c r="Y35" s="359">
        <f t="shared" si="28"/>
        <v>0</v>
      </c>
      <c r="Z35" s="359">
        <f t="shared" si="29"/>
        <v>0</v>
      </c>
      <c r="AA35" s="359">
        <f t="shared" si="30"/>
        <v>0</v>
      </c>
      <c r="AB35" s="359">
        <f t="shared" si="31"/>
        <v>0</v>
      </c>
      <c r="AC35" s="360"/>
      <c r="AD35" s="360"/>
      <c r="AE35" s="360"/>
      <c r="AF35" s="360"/>
      <c r="AG35" s="360"/>
      <c r="AH35" s="360"/>
      <c r="AI35" s="360"/>
      <c r="AJ35" s="360"/>
      <c r="AK35" s="360"/>
      <c r="AL35" s="360"/>
      <c r="AM35" s="360"/>
      <c r="AN35" s="360"/>
      <c r="AO35" s="360"/>
      <c r="AP35" s="360"/>
      <c r="AQ35" s="360"/>
      <c r="AR35" s="360"/>
      <c r="AS35" s="360"/>
      <c r="AT35" s="360"/>
      <c r="AU35" s="360"/>
      <c r="AV35" s="360"/>
      <c r="AW35" s="360"/>
      <c r="AX35" s="360"/>
      <c r="AY35" s="360"/>
      <c r="AZ35" s="360"/>
      <c r="BA35" s="360"/>
      <c r="BB35" s="360"/>
      <c r="BC35" s="360"/>
      <c r="BD35" s="360"/>
      <c r="BE35" s="360"/>
      <c r="BF35" s="360"/>
      <c r="BG35" s="360"/>
      <c r="BH35" s="360"/>
      <c r="BI35" s="360"/>
      <c r="BJ35" s="360"/>
      <c r="BK35" s="360"/>
      <c r="BL35" s="360"/>
      <c r="BM35" s="360"/>
      <c r="BN35" s="360"/>
      <c r="BO35" s="360"/>
      <c r="BP35" s="360"/>
      <c r="BQ35" s="360"/>
      <c r="BR35" s="360"/>
      <c r="BS35" s="360"/>
      <c r="BT35" s="360"/>
      <c r="BU35" s="360"/>
      <c r="BV35" s="360"/>
      <c r="BW35" s="360"/>
      <c r="BX35" s="360"/>
      <c r="BY35" s="360"/>
      <c r="BZ35" s="360"/>
      <c r="CA35" s="360"/>
      <c r="CB35" s="360"/>
      <c r="CC35" s="360"/>
      <c r="CD35" s="360"/>
      <c r="CE35" s="360"/>
      <c r="CF35" s="360"/>
      <c r="CG35" s="360"/>
      <c r="CH35" s="360"/>
      <c r="CI35" s="360"/>
      <c r="CJ35" s="360"/>
      <c r="CK35" s="360"/>
      <c r="CL35" s="360"/>
      <c r="CM35" s="360"/>
      <c r="CN35" s="360"/>
      <c r="CO35" s="360"/>
      <c r="CP35" s="360"/>
      <c r="CQ35" s="360"/>
      <c r="CR35" s="360"/>
      <c r="CS35" s="360"/>
      <c r="CT35" s="360"/>
      <c r="CU35" s="360"/>
      <c r="CV35" s="360"/>
      <c r="CW35" s="360"/>
      <c r="CX35" s="360"/>
      <c r="CY35" s="360"/>
      <c r="CZ35" s="360"/>
      <c r="DA35" s="360"/>
      <c r="DB35" s="360"/>
      <c r="DC35" s="360"/>
      <c r="DD35" s="360"/>
      <c r="DE35" s="360"/>
      <c r="DF35" s="360"/>
      <c r="DG35" s="360"/>
      <c r="DH35" s="360"/>
      <c r="DI35" s="360"/>
      <c r="DJ35" s="360"/>
      <c r="DK35" s="360"/>
      <c r="DL35" s="360"/>
      <c r="DM35" s="360"/>
      <c r="DN35" s="360"/>
      <c r="DO35" s="360"/>
      <c r="DP35" s="360"/>
      <c r="DQ35" s="360"/>
      <c r="DR35" s="360"/>
      <c r="DS35" s="360"/>
      <c r="DT35" s="360"/>
      <c r="DU35" s="360"/>
      <c r="DV35" s="360"/>
      <c r="DW35" s="360"/>
      <c r="DX35" s="360"/>
      <c r="DY35" s="360"/>
      <c r="DZ35" s="360"/>
      <c r="EA35" s="360"/>
      <c r="EB35" s="360"/>
      <c r="EC35" s="360"/>
      <c r="ED35" s="360"/>
      <c r="EE35" s="360"/>
      <c r="EF35" s="360"/>
      <c r="EG35" s="360"/>
      <c r="EH35" s="360"/>
      <c r="EI35" s="360"/>
      <c r="EJ35" s="360"/>
      <c r="EK35" s="360"/>
      <c r="EL35" s="360"/>
      <c r="EM35" s="360"/>
      <c r="EN35" s="360"/>
      <c r="EO35" s="360"/>
      <c r="EP35" s="360"/>
      <c r="EQ35" s="360"/>
      <c r="ER35" s="360"/>
      <c r="ES35" s="360"/>
      <c r="ET35" s="360"/>
      <c r="EU35" s="360"/>
      <c r="EV35" s="360"/>
      <c r="EW35" s="360"/>
      <c r="EX35" s="360"/>
      <c r="EY35" s="360"/>
      <c r="EZ35" s="360"/>
      <c r="FA35" s="360"/>
      <c r="FB35" s="360"/>
      <c r="FC35" s="360"/>
      <c r="FD35" s="360"/>
      <c r="FE35" s="360"/>
      <c r="FF35" s="360"/>
      <c r="FG35" s="360"/>
      <c r="FH35" s="360"/>
      <c r="FI35" s="360"/>
      <c r="FJ35" s="360"/>
      <c r="FK35" s="360"/>
      <c r="FL35" s="360"/>
      <c r="FM35" s="360"/>
      <c r="FN35" s="360"/>
      <c r="FO35" s="360"/>
      <c r="FP35" s="360"/>
      <c r="FQ35" s="360"/>
      <c r="FR35" s="360"/>
      <c r="FS35" s="360"/>
      <c r="FT35" s="360"/>
      <c r="FU35" s="360"/>
      <c r="FV35" s="360"/>
      <c r="FW35" s="360"/>
      <c r="FX35" s="360"/>
      <c r="FY35" s="360"/>
      <c r="FZ35" s="360"/>
      <c r="GA35" s="360"/>
      <c r="GB35" s="360"/>
      <c r="GC35" s="360"/>
      <c r="GD35" s="360"/>
      <c r="GE35" s="360"/>
      <c r="GF35" s="360"/>
      <c r="GG35" s="360"/>
      <c r="GH35" s="360"/>
      <c r="GI35" s="360"/>
      <c r="GJ35" s="360"/>
      <c r="GK35" s="360"/>
      <c r="GL35" s="360"/>
      <c r="GM35" s="360"/>
      <c r="GN35" s="360"/>
      <c r="GO35" s="360"/>
      <c r="GP35" s="360"/>
      <c r="GQ35" s="360"/>
      <c r="GR35" s="360"/>
      <c r="GS35" s="360"/>
      <c r="GT35" s="360"/>
      <c r="GU35" s="360"/>
      <c r="GV35" s="360"/>
      <c r="GW35" s="360"/>
      <c r="GX35" s="360"/>
      <c r="GY35" s="360"/>
      <c r="GZ35" s="360"/>
      <c r="HA35" s="360"/>
      <c r="HB35" s="360"/>
      <c r="HC35" s="360"/>
      <c r="HD35" s="360"/>
      <c r="HE35" s="360"/>
      <c r="HF35" s="360"/>
      <c r="HG35" s="360"/>
      <c r="HH35" s="360"/>
      <c r="HI35" s="360"/>
      <c r="HJ35" s="360"/>
      <c r="HK35" s="360"/>
      <c r="HL35" s="360"/>
      <c r="HM35" s="360"/>
      <c r="HN35" s="360"/>
      <c r="HO35" s="360"/>
      <c r="HP35" s="360"/>
      <c r="HQ35" s="360"/>
      <c r="HR35" s="360"/>
      <c r="HS35" s="360"/>
      <c r="HT35" s="360"/>
      <c r="HU35" s="360"/>
      <c r="HV35" s="360"/>
      <c r="HW35" s="360"/>
      <c r="HX35" s="360"/>
      <c r="HY35" s="360"/>
      <c r="HZ35" s="360"/>
      <c r="IA35" s="360"/>
      <c r="IB35" s="360"/>
      <c r="IC35" s="360"/>
      <c r="ID35" s="360"/>
      <c r="IE35" s="360"/>
      <c r="IF35" s="360"/>
      <c r="IG35" s="360"/>
      <c r="IH35" s="360"/>
      <c r="II35" s="360"/>
      <c r="IJ35" s="360"/>
      <c r="IK35" s="360"/>
      <c r="IL35" s="360"/>
      <c r="IM35" s="360"/>
      <c r="IN35" s="360"/>
      <c r="IO35" s="360"/>
      <c r="IP35" s="360"/>
      <c r="IQ35" s="360"/>
      <c r="IR35" s="360"/>
      <c r="IS35" s="360"/>
      <c r="IT35" s="360"/>
      <c r="IU35" s="360"/>
      <c r="IV35" s="360"/>
      <c r="IW35" s="360"/>
      <c r="IX35" s="360"/>
      <c r="IY35" s="360"/>
      <c r="IZ35" s="360"/>
      <c r="JA35" s="360"/>
      <c r="JB35" s="360"/>
      <c r="JC35" s="360"/>
      <c r="JD35" s="360"/>
      <c r="JE35" s="360"/>
      <c r="JF35" s="360"/>
      <c r="JG35" s="360"/>
      <c r="JH35" s="360"/>
      <c r="JI35" s="360"/>
      <c r="JJ35" s="360"/>
      <c r="JK35" s="360"/>
      <c r="JL35" s="360"/>
      <c r="JM35" s="360"/>
      <c r="JN35" s="360"/>
      <c r="JO35" s="360"/>
      <c r="JP35" s="360"/>
      <c r="JQ35" s="360"/>
      <c r="JR35" s="360"/>
      <c r="JS35" s="360"/>
      <c r="JT35" s="360"/>
      <c r="JU35" s="360"/>
      <c r="JV35" s="360"/>
      <c r="JW35" s="360"/>
      <c r="JX35" s="360"/>
      <c r="JY35" s="360"/>
      <c r="JZ35" s="360"/>
      <c r="KA35" s="360"/>
      <c r="KB35" s="360"/>
      <c r="KC35" s="360"/>
      <c r="KD35" s="360"/>
      <c r="KE35" s="360"/>
      <c r="KF35" s="360"/>
      <c r="KG35" s="360"/>
      <c r="KH35" s="360"/>
      <c r="KI35" s="360"/>
      <c r="KJ35" s="360"/>
      <c r="KK35" s="360"/>
      <c r="KL35" s="360"/>
      <c r="KM35" s="360"/>
      <c r="KN35" s="360"/>
      <c r="KO35" s="360"/>
      <c r="KP35" s="360"/>
      <c r="KQ35" s="360"/>
      <c r="KR35" s="360"/>
      <c r="KS35" s="360"/>
      <c r="KT35" s="360"/>
      <c r="KU35" s="360"/>
      <c r="KV35" s="360"/>
      <c r="KW35" s="360"/>
      <c r="KX35" s="360"/>
      <c r="KY35" s="360"/>
      <c r="KZ35" s="360"/>
      <c r="LA35" s="360"/>
      <c r="LB35" s="360"/>
      <c r="LC35" s="360"/>
      <c r="LD35" s="360"/>
      <c r="LE35" s="360"/>
      <c r="LF35" s="360"/>
      <c r="LG35" s="360"/>
      <c r="LH35" s="360"/>
      <c r="LI35" s="360"/>
      <c r="LJ35" s="360"/>
      <c r="LK35" s="360"/>
      <c r="LL35" s="360"/>
      <c r="LM35" s="360"/>
      <c r="LN35" s="360"/>
      <c r="LO35" s="360"/>
      <c r="LP35" s="360"/>
      <c r="LQ35" s="360"/>
      <c r="LR35" s="360"/>
      <c r="LS35" s="360"/>
      <c r="LT35" s="360"/>
      <c r="LU35" s="360"/>
      <c r="LV35" s="360"/>
      <c r="LW35" s="360"/>
      <c r="LX35" s="360"/>
      <c r="LY35" s="360"/>
      <c r="LZ35" s="360"/>
      <c r="MA35" s="360"/>
      <c r="MB35" s="360"/>
      <c r="MC35" s="360"/>
      <c r="MD35" s="360"/>
      <c r="ME35" s="360"/>
      <c r="MF35" s="360"/>
      <c r="MG35" s="360"/>
      <c r="MH35" s="360"/>
      <c r="MI35" s="360"/>
      <c r="MJ35" s="360"/>
      <c r="MK35" s="360"/>
      <c r="ML35" s="360"/>
      <c r="MM35" s="360"/>
      <c r="MN35" s="360"/>
      <c r="MO35" s="360"/>
      <c r="MP35" s="360"/>
      <c r="MQ35" s="360"/>
      <c r="MR35" s="360"/>
      <c r="MS35" s="360"/>
      <c r="MT35" s="360"/>
      <c r="MU35" s="360"/>
      <c r="MV35" s="360"/>
      <c r="MW35" s="360"/>
      <c r="MX35" s="360"/>
      <c r="MY35" s="360"/>
      <c r="MZ35" s="360"/>
      <c r="NA35" s="360"/>
      <c r="NB35" s="360"/>
      <c r="NC35" s="360"/>
      <c r="ND35" s="360"/>
      <c r="NE35" s="360"/>
      <c r="NF35" s="360"/>
      <c r="NG35" s="360"/>
      <c r="NH35" s="360"/>
      <c r="NI35" s="360"/>
      <c r="NJ35" s="360"/>
      <c r="NK35" s="360"/>
      <c r="NL35" s="360"/>
      <c r="NM35" s="360"/>
      <c r="NN35" s="360"/>
      <c r="NO35" s="360"/>
      <c r="NP35" s="360"/>
      <c r="NQ35" s="360"/>
      <c r="NR35" s="360"/>
      <c r="NS35" s="360"/>
      <c r="NT35" s="360"/>
      <c r="NU35" s="360"/>
      <c r="NV35" s="360"/>
      <c r="NW35" s="360"/>
      <c r="NX35" s="360"/>
      <c r="NY35" s="360"/>
      <c r="NZ35" s="360"/>
      <c r="OA35" s="360"/>
      <c r="OB35" s="360"/>
      <c r="OC35" s="360"/>
      <c r="OD35" s="345" t="s">
        <v>932</v>
      </c>
    </row>
    <row r="36" spans="1:394" s="345" customFormat="1" ht="15.75" customHeight="1">
      <c r="A36" s="356">
        <f t="shared" si="32"/>
        <v>31</v>
      </c>
      <c r="B36" s="358"/>
      <c r="C36" s="357">
        <f t="shared" si="7"/>
        <v>0</v>
      </c>
      <c r="D36" s="357">
        <f t="shared" si="7"/>
        <v>0</v>
      </c>
      <c r="E36" s="359">
        <f t="shared" si="9"/>
        <v>0</v>
      </c>
      <c r="F36" s="359">
        <f t="shared" si="10"/>
        <v>0</v>
      </c>
      <c r="G36" s="359">
        <f t="shared" si="11"/>
        <v>0</v>
      </c>
      <c r="H36" s="359">
        <f t="shared" si="12"/>
        <v>0</v>
      </c>
      <c r="I36" s="359">
        <f t="shared" si="13"/>
        <v>0</v>
      </c>
      <c r="J36" s="359">
        <f t="shared" si="14"/>
        <v>0</v>
      </c>
      <c r="K36" s="359">
        <f t="shared" si="15"/>
        <v>0</v>
      </c>
      <c r="L36" s="359">
        <f t="shared" si="16"/>
        <v>0</v>
      </c>
      <c r="M36" s="359">
        <f t="shared" si="17"/>
        <v>0</v>
      </c>
      <c r="N36" s="359">
        <f t="shared" si="18"/>
        <v>0</v>
      </c>
      <c r="O36" s="359">
        <f t="shared" si="19"/>
        <v>0</v>
      </c>
      <c r="P36" s="359">
        <f t="shared" si="20"/>
        <v>0</v>
      </c>
      <c r="Q36" s="359">
        <f t="shared" si="21"/>
        <v>0</v>
      </c>
      <c r="R36" s="359">
        <f t="shared" si="22"/>
        <v>0</v>
      </c>
      <c r="S36" s="359">
        <f t="shared" si="23"/>
        <v>0</v>
      </c>
      <c r="T36" s="359">
        <f t="shared" si="24"/>
        <v>0</v>
      </c>
      <c r="U36" s="359">
        <f t="shared" si="25"/>
        <v>0</v>
      </c>
      <c r="V36" s="359">
        <f t="shared" si="26"/>
        <v>0</v>
      </c>
      <c r="W36" s="359">
        <f t="shared" si="8"/>
        <v>0</v>
      </c>
      <c r="X36" s="359">
        <f t="shared" si="27"/>
        <v>0</v>
      </c>
      <c r="Y36" s="359">
        <f t="shared" si="28"/>
        <v>0</v>
      </c>
      <c r="Z36" s="359">
        <f t="shared" si="29"/>
        <v>0</v>
      </c>
      <c r="AA36" s="359">
        <f t="shared" si="30"/>
        <v>0</v>
      </c>
      <c r="AB36" s="359">
        <f t="shared" si="31"/>
        <v>0</v>
      </c>
      <c r="AC36" s="360"/>
      <c r="AD36" s="360"/>
      <c r="AE36" s="360"/>
      <c r="AF36" s="360"/>
      <c r="AG36" s="360"/>
      <c r="AH36" s="360"/>
      <c r="AI36" s="360"/>
      <c r="AJ36" s="360"/>
      <c r="AK36" s="360"/>
      <c r="AL36" s="360"/>
      <c r="AM36" s="360"/>
      <c r="AN36" s="360"/>
      <c r="AO36" s="360"/>
      <c r="AP36" s="360"/>
      <c r="AQ36" s="360"/>
      <c r="AR36" s="360"/>
      <c r="AS36" s="360"/>
      <c r="AT36" s="360"/>
      <c r="AU36" s="360"/>
      <c r="AV36" s="360"/>
      <c r="AW36" s="360"/>
      <c r="AX36" s="360"/>
      <c r="AY36" s="360"/>
      <c r="AZ36" s="360"/>
      <c r="BA36" s="360"/>
      <c r="BB36" s="360"/>
      <c r="BC36" s="360"/>
      <c r="BD36" s="360"/>
      <c r="BE36" s="360"/>
      <c r="BF36" s="360"/>
      <c r="BG36" s="360"/>
      <c r="BH36" s="360"/>
      <c r="BI36" s="360"/>
      <c r="BJ36" s="360"/>
      <c r="BK36" s="360"/>
      <c r="BL36" s="360"/>
      <c r="BM36" s="360"/>
      <c r="BN36" s="360"/>
      <c r="BO36" s="360"/>
      <c r="BP36" s="360"/>
      <c r="BQ36" s="360"/>
      <c r="BR36" s="360"/>
      <c r="BS36" s="360"/>
      <c r="BT36" s="360"/>
      <c r="BU36" s="360"/>
      <c r="BV36" s="360"/>
      <c r="BW36" s="360"/>
      <c r="BX36" s="360"/>
      <c r="BY36" s="360"/>
      <c r="BZ36" s="360"/>
      <c r="CA36" s="360"/>
      <c r="CB36" s="360"/>
      <c r="CC36" s="360"/>
      <c r="CD36" s="360"/>
      <c r="CE36" s="360"/>
      <c r="CF36" s="360"/>
      <c r="CG36" s="360"/>
      <c r="CH36" s="360"/>
      <c r="CI36" s="360"/>
      <c r="CJ36" s="360"/>
      <c r="CK36" s="360"/>
      <c r="CL36" s="360"/>
      <c r="CM36" s="360"/>
      <c r="CN36" s="360"/>
      <c r="CO36" s="360"/>
      <c r="CP36" s="360"/>
      <c r="CQ36" s="360"/>
      <c r="CR36" s="360"/>
      <c r="CS36" s="360"/>
      <c r="CT36" s="360"/>
      <c r="CU36" s="360"/>
      <c r="CV36" s="360"/>
      <c r="CW36" s="360"/>
      <c r="CX36" s="360"/>
      <c r="CY36" s="360"/>
      <c r="CZ36" s="360"/>
      <c r="DA36" s="360"/>
      <c r="DB36" s="360"/>
      <c r="DC36" s="360"/>
      <c r="DD36" s="360"/>
      <c r="DE36" s="360"/>
      <c r="DF36" s="360"/>
      <c r="DG36" s="360"/>
      <c r="DH36" s="360"/>
      <c r="DI36" s="360"/>
      <c r="DJ36" s="360"/>
      <c r="DK36" s="360"/>
      <c r="DL36" s="360"/>
      <c r="DM36" s="360"/>
      <c r="DN36" s="360"/>
      <c r="DO36" s="360"/>
      <c r="DP36" s="360"/>
      <c r="DQ36" s="360"/>
      <c r="DR36" s="360"/>
      <c r="DS36" s="360"/>
      <c r="DT36" s="360"/>
      <c r="DU36" s="360"/>
      <c r="DV36" s="360"/>
      <c r="DW36" s="360"/>
      <c r="DX36" s="360"/>
      <c r="DY36" s="360"/>
      <c r="DZ36" s="360"/>
      <c r="EA36" s="360"/>
      <c r="EB36" s="360"/>
      <c r="EC36" s="360"/>
      <c r="ED36" s="360"/>
      <c r="EE36" s="360"/>
      <c r="EF36" s="360"/>
      <c r="EG36" s="360"/>
      <c r="EH36" s="360"/>
      <c r="EI36" s="360"/>
      <c r="EJ36" s="360"/>
      <c r="EK36" s="360"/>
      <c r="EL36" s="360"/>
      <c r="EM36" s="360"/>
      <c r="EN36" s="360"/>
      <c r="EO36" s="360"/>
      <c r="EP36" s="360"/>
      <c r="EQ36" s="360"/>
      <c r="ER36" s="360"/>
      <c r="ES36" s="360"/>
      <c r="ET36" s="360"/>
      <c r="EU36" s="360"/>
      <c r="EV36" s="360"/>
      <c r="EW36" s="360"/>
      <c r="EX36" s="360"/>
      <c r="EY36" s="360"/>
      <c r="EZ36" s="360"/>
      <c r="FA36" s="360"/>
      <c r="FB36" s="360"/>
      <c r="FC36" s="360"/>
      <c r="FD36" s="360"/>
      <c r="FE36" s="360"/>
      <c r="FF36" s="360"/>
      <c r="FG36" s="360"/>
      <c r="FH36" s="360"/>
      <c r="FI36" s="360"/>
      <c r="FJ36" s="360"/>
      <c r="FK36" s="360"/>
      <c r="FL36" s="360"/>
      <c r="FM36" s="360"/>
      <c r="FN36" s="360"/>
      <c r="FO36" s="360"/>
      <c r="FP36" s="360"/>
      <c r="FQ36" s="360"/>
      <c r="FR36" s="360"/>
      <c r="FS36" s="360"/>
      <c r="FT36" s="360"/>
      <c r="FU36" s="360"/>
      <c r="FV36" s="360"/>
      <c r="FW36" s="360"/>
      <c r="FX36" s="360"/>
      <c r="FY36" s="360"/>
      <c r="FZ36" s="360"/>
      <c r="GA36" s="360"/>
      <c r="GB36" s="360"/>
      <c r="GC36" s="360"/>
      <c r="GD36" s="360"/>
      <c r="GE36" s="360"/>
      <c r="GF36" s="360"/>
      <c r="GG36" s="360"/>
      <c r="GH36" s="360"/>
      <c r="GI36" s="360"/>
      <c r="GJ36" s="360"/>
      <c r="GK36" s="360"/>
      <c r="GL36" s="360"/>
      <c r="GM36" s="360"/>
      <c r="GN36" s="360"/>
      <c r="GO36" s="360"/>
      <c r="GP36" s="360"/>
      <c r="GQ36" s="360"/>
      <c r="GR36" s="360"/>
      <c r="GS36" s="360"/>
      <c r="GT36" s="360"/>
      <c r="GU36" s="360"/>
      <c r="GV36" s="360"/>
      <c r="GW36" s="360"/>
      <c r="GX36" s="360"/>
      <c r="GY36" s="360"/>
      <c r="GZ36" s="360"/>
      <c r="HA36" s="360"/>
      <c r="HB36" s="360"/>
      <c r="HC36" s="360"/>
      <c r="HD36" s="360"/>
      <c r="HE36" s="360"/>
      <c r="HF36" s="360"/>
      <c r="HG36" s="360"/>
      <c r="HH36" s="360"/>
      <c r="HI36" s="360"/>
      <c r="HJ36" s="360"/>
      <c r="HK36" s="360"/>
      <c r="HL36" s="360"/>
      <c r="HM36" s="360"/>
      <c r="HN36" s="360"/>
      <c r="HO36" s="360"/>
      <c r="HP36" s="360"/>
      <c r="HQ36" s="360"/>
      <c r="HR36" s="360"/>
      <c r="HS36" s="360"/>
      <c r="HT36" s="360"/>
      <c r="HU36" s="360"/>
      <c r="HV36" s="360"/>
      <c r="HW36" s="360"/>
      <c r="HX36" s="360"/>
      <c r="HY36" s="360"/>
      <c r="HZ36" s="360"/>
      <c r="IA36" s="360"/>
      <c r="IB36" s="360"/>
      <c r="IC36" s="360"/>
      <c r="ID36" s="360"/>
      <c r="IE36" s="360"/>
      <c r="IF36" s="360"/>
      <c r="IG36" s="360"/>
      <c r="IH36" s="360"/>
      <c r="II36" s="360"/>
      <c r="IJ36" s="360"/>
      <c r="IK36" s="360"/>
      <c r="IL36" s="360"/>
      <c r="IM36" s="360"/>
      <c r="IN36" s="360"/>
      <c r="IO36" s="360"/>
      <c r="IP36" s="360"/>
      <c r="IQ36" s="360"/>
      <c r="IR36" s="360"/>
      <c r="IS36" s="360"/>
      <c r="IT36" s="360"/>
      <c r="IU36" s="360"/>
      <c r="IV36" s="360"/>
      <c r="IW36" s="360"/>
      <c r="IX36" s="360"/>
      <c r="IY36" s="360"/>
      <c r="IZ36" s="360"/>
      <c r="JA36" s="360"/>
      <c r="JB36" s="360"/>
      <c r="JC36" s="360"/>
      <c r="JD36" s="360"/>
      <c r="JE36" s="360"/>
      <c r="JF36" s="360"/>
      <c r="JG36" s="360"/>
      <c r="JH36" s="360"/>
      <c r="JI36" s="360"/>
      <c r="JJ36" s="360"/>
      <c r="JK36" s="360"/>
      <c r="JL36" s="360"/>
      <c r="JM36" s="360"/>
      <c r="JN36" s="360"/>
      <c r="JO36" s="360"/>
      <c r="JP36" s="360"/>
      <c r="JQ36" s="360"/>
      <c r="JR36" s="360"/>
      <c r="JS36" s="360"/>
      <c r="JT36" s="360"/>
      <c r="JU36" s="360"/>
      <c r="JV36" s="360"/>
      <c r="JW36" s="360"/>
      <c r="JX36" s="360"/>
      <c r="JY36" s="360"/>
      <c r="JZ36" s="360"/>
      <c r="KA36" s="360"/>
      <c r="KB36" s="360"/>
      <c r="KC36" s="360"/>
      <c r="KD36" s="360"/>
      <c r="KE36" s="360"/>
      <c r="KF36" s="360"/>
      <c r="KG36" s="360"/>
      <c r="KH36" s="360"/>
      <c r="KI36" s="360"/>
      <c r="KJ36" s="360"/>
      <c r="KK36" s="360"/>
      <c r="KL36" s="360"/>
      <c r="KM36" s="360"/>
      <c r="KN36" s="360"/>
      <c r="KO36" s="360"/>
      <c r="KP36" s="360"/>
      <c r="KQ36" s="360"/>
      <c r="KR36" s="360"/>
      <c r="KS36" s="360"/>
      <c r="KT36" s="360"/>
      <c r="KU36" s="360"/>
      <c r="KV36" s="360"/>
      <c r="KW36" s="360"/>
      <c r="KX36" s="360"/>
      <c r="KY36" s="360"/>
      <c r="KZ36" s="360"/>
      <c r="LA36" s="360"/>
      <c r="LB36" s="360"/>
      <c r="LC36" s="360"/>
      <c r="LD36" s="360"/>
      <c r="LE36" s="360"/>
      <c r="LF36" s="360"/>
      <c r="LG36" s="360"/>
      <c r="LH36" s="360"/>
      <c r="LI36" s="360"/>
      <c r="LJ36" s="360"/>
      <c r="LK36" s="360"/>
      <c r="LL36" s="360"/>
      <c r="LM36" s="360"/>
      <c r="LN36" s="360"/>
      <c r="LO36" s="360"/>
      <c r="LP36" s="360"/>
      <c r="LQ36" s="360"/>
      <c r="LR36" s="360"/>
      <c r="LS36" s="360"/>
      <c r="LT36" s="360"/>
      <c r="LU36" s="360"/>
      <c r="LV36" s="360"/>
      <c r="LW36" s="360"/>
      <c r="LX36" s="360"/>
      <c r="LY36" s="360"/>
      <c r="LZ36" s="360"/>
      <c r="MA36" s="360"/>
      <c r="MB36" s="360"/>
      <c r="MC36" s="360"/>
      <c r="MD36" s="360"/>
      <c r="ME36" s="360"/>
      <c r="MF36" s="360"/>
      <c r="MG36" s="360"/>
      <c r="MH36" s="360"/>
      <c r="MI36" s="360"/>
      <c r="MJ36" s="360"/>
      <c r="MK36" s="360"/>
      <c r="ML36" s="360"/>
      <c r="MM36" s="360"/>
      <c r="MN36" s="360"/>
      <c r="MO36" s="360"/>
      <c r="MP36" s="360"/>
      <c r="MQ36" s="360"/>
      <c r="MR36" s="360"/>
      <c r="MS36" s="360"/>
      <c r="MT36" s="360"/>
      <c r="MU36" s="360"/>
      <c r="MV36" s="360"/>
      <c r="MW36" s="360"/>
      <c r="MX36" s="360"/>
      <c r="MY36" s="360"/>
      <c r="MZ36" s="360"/>
      <c r="NA36" s="360"/>
      <c r="NB36" s="360"/>
      <c r="NC36" s="360"/>
      <c r="ND36" s="360"/>
      <c r="NE36" s="360"/>
      <c r="NF36" s="360"/>
      <c r="NG36" s="360"/>
      <c r="NH36" s="360"/>
      <c r="NI36" s="360"/>
      <c r="NJ36" s="360"/>
      <c r="NK36" s="360"/>
      <c r="NL36" s="360"/>
      <c r="NM36" s="360"/>
      <c r="NN36" s="360"/>
      <c r="NO36" s="360"/>
      <c r="NP36" s="360"/>
      <c r="NQ36" s="360"/>
      <c r="NR36" s="360"/>
      <c r="NS36" s="360"/>
      <c r="NT36" s="360"/>
      <c r="NU36" s="360"/>
      <c r="NV36" s="360"/>
      <c r="NW36" s="360"/>
      <c r="NX36" s="360"/>
      <c r="NY36" s="360"/>
      <c r="NZ36" s="360"/>
      <c r="OA36" s="360"/>
      <c r="OB36" s="360"/>
      <c r="OC36" s="360"/>
      <c r="OD36" s="345" t="s">
        <v>932</v>
      </c>
    </row>
    <row r="37" spans="1:394" s="345" customFormat="1" ht="15.75" customHeight="1">
      <c r="A37" s="356">
        <f t="shared" si="32"/>
        <v>32</v>
      </c>
      <c r="B37" s="358"/>
      <c r="C37" s="357">
        <f t="shared" si="7"/>
        <v>0</v>
      </c>
      <c r="D37" s="357">
        <f t="shared" si="7"/>
        <v>0</v>
      </c>
      <c r="E37" s="359">
        <f t="shared" si="9"/>
        <v>0</v>
      </c>
      <c r="F37" s="359">
        <f t="shared" si="10"/>
        <v>0</v>
      </c>
      <c r="G37" s="359">
        <f t="shared" si="11"/>
        <v>0</v>
      </c>
      <c r="H37" s="359">
        <f t="shared" si="12"/>
        <v>0</v>
      </c>
      <c r="I37" s="359">
        <f t="shared" si="13"/>
        <v>0</v>
      </c>
      <c r="J37" s="359">
        <f t="shared" si="14"/>
        <v>0</v>
      </c>
      <c r="K37" s="359">
        <f t="shared" si="15"/>
        <v>0</v>
      </c>
      <c r="L37" s="359">
        <f t="shared" si="16"/>
        <v>0</v>
      </c>
      <c r="M37" s="359">
        <f t="shared" si="17"/>
        <v>0</v>
      </c>
      <c r="N37" s="359">
        <f t="shared" si="18"/>
        <v>0</v>
      </c>
      <c r="O37" s="359">
        <f t="shared" si="19"/>
        <v>0</v>
      </c>
      <c r="P37" s="359">
        <f t="shared" si="20"/>
        <v>0</v>
      </c>
      <c r="Q37" s="359">
        <f t="shared" si="21"/>
        <v>0</v>
      </c>
      <c r="R37" s="359">
        <f t="shared" si="22"/>
        <v>0</v>
      </c>
      <c r="S37" s="359">
        <f t="shared" si="23"/>
        <v>0</v>
      </c>
      <c r="T37" s="359">
        <f t="shared" si="24"/>
        <v>0</v>
      </c>
      <c r="U37" s="359">
        <f t="shared" si="25"/>
        <v>0</v>
      </c>
      <c r="V37" s="359">
        <f t="shared" si="26"/>
        <v>0</v>
      </c>
      <c r="W37" s="359">
        <f t="shared" si="8"/>
        <v>0</v>
      </c>
      <c r="X37" s="359">
        <f t="shared" si="27"/>
        <v>0</v>
      </c>
      <c r="Y37" s="359">
        <f t="shared" si="28"/>
        <v>0</v>
      </c>
      <c r="Z37" s="359">
        <f t="shared" si="29"/>
        <v>0</v>
      </c>
      <c r="AA37" s="359">
        <f t="shared" si="30"/>
        <v>0</v>
      </c>
      <c r="AB37" s="359">
        <f t="shared" si="31"/>
        <v>0</v>
      </c>
      <c r="AC37" s="360"/>
      <c r="AD37" s="360"/>
      <c r="AE37" s="360"/>
      <c r="AF37" s="360"/>
      <c r="AG37" s="360"/>
      <c r="AH37" s="360"/>
      <c r="AI37" s="360"/>
      <c r="AJ37" s="360"/>
      <c r="AK37" s="360"/>
      <c r="AL37" s="360"/>
      <c r="AM37" s="360"/>
      <c r="AN37" s="360"/>
      <c r="AO37" s="360"/>
      <c r="AP37" s="360"/>
      <c r="AQ37" s="360"/>
      <c r="AR37" s="360"/>
      <c r="AS37" s="360"/>
      <c r="AT37" s="360"/>
      <c r="AU37" s="360"/>
      <c r="AV37" s="360"/>
      <c r="AW37" s="360"/>
      <c r="AX37" s="360"/>
      <c r="AY37" s="360"/>
      <c r="AZ37" s="360"/>
      <c r="BA37" s="360"/>
      <c r="BB37" s="360"/>
      <c r="BC37" s="360"/>
      <c r="BD37" s="360"/>
      <c r="BE37" s="360"/>
      <c r="BF37" s="360"/>
      <c r="BG37" s="360"/>
      <c r="BH37" s="360"/>
      <c r="BI37" s="360"/>
      <c r="BJ37" s="360"/>
      <c r="BK37" s="360"/>
      <c r="BL37" s="360"/>
      <c r="BM37" s="360"/>
      <c r="BN37" s="360"/>
      <c r="BO37" s="360"/>
      <c r="BP37" s="360"/>
      <c r="BQ37" s="360"/>
      <c r="BR37" s="360"/>
      <c r="BS37" s="360"/>
      <c r="BT37" s="360"/>
      <c r="BU37" s="360"/>
      <c r="BV37" s="360"/>
      <c r="BW37" s="360"/>
      <c r="BX37" s="360"/>
      <c r="BY37" s="360"/>
      <c r="BZ37" s="360"/>
      <c r="CA37" s="360"/>
      <c r="CB37" s="360"/>
      <c r="CC37" s="360"/>
      <c r="CD37" s="360"/>
      <c r="CE37" s="360"/>
      <c r="CF37" s="360"/>
      <c r="CG37" s="360"/>
      <c r="CH37" s="360"/>
      <c r="CI37" s="360"/>
      <c r="CJ37" s="360"/>
      <c r="CK37" s="360"/>
      <c r="CL37" s="360"/>
      <c r="CM37" s="360"/>
      <c r="CN37" s="360"/>
      <c r="CO37" s="360"/>
      <c r="CP37" s="360"/>
      <c r="CQ37" s="360"/>
      <c r="CR37" s="360"/>
      <c r="CS37" s="360"/>
      <c r="CT37" s="360"/>
      <c r="CU37" s="360"/>
      <c r="CV37" s="360"/>
      <c r="CW37" s="360"/>
      <c r="CX37" s="360"/>
      <c r="CY37" s="360"/>
      <c r="CZ37" s="360"/>
      <c r="DA37" s="360"/>
      <c r="DB37" s="360"/>
      <c r="DC37" s="360"/>
      <c r="DD37" s="360"/>
      <c r="DE37" s="360"/>
      <c r="DF37" s="360"/>
      <c r="DG37" s="360"/>
      <c r="DH37" s="360"/>
      <c r="DI37" s="360"/>
      <c r="DJ37" s="360"/>
      <c r="DK37" s="360"/>
      <c r="DL37" s="360"/>
      <c r="DM37" s="360"/>
      <c r="DN37" s="360"/>
      <c r="DO37" s="360"/>
      <c r="DP37" s="360"/>
      <c r="DQ37" s="360"/>
      <c r="DR37" s="360"/>
      <c r="DS37" s="360"/>
      <c r="DT37" s="360"/>
      <c r="DU37" s="360"/>
      <c r="DV37" s="360"/>
      <c r="DW37" s="360"/>
      <c r="DX37" s="360"/>
      <c r="DY37" s="360"/>
      <c r="DZ37" s="360"/>
      <c r="EA37" s="360"/>
      <c r="EB37" s="360"/>
      <c r="EC37" s="360"/>
      <c r="ED37" s="360"/>
      <c r="EE37" s="360"/>
      <c r="EF37" s="360"/>
      <c r="EG37" s="360"/>
      <c r="EH37" s="360"/>
      <c r="EI37" s="360"/>
      <c r="EJ37" s="360"/>
      <c r="EK37" s="360"/>
      <c r="EL37" s="360"/>
      <c r="EM37" s="360"/>
      <c r="EN37" s="360"/>
      <c r="EO37" s="360"/>
      <c r="EP37" s="360"/>
      <c r="EQ37" s="360"/>
      <c r="ER37" s="360"/>
      <c r="ES37" s="360"/>
      <c r="ET37" s="360"/>
      <c r="EU37" s="360"/>
      <c r="EV37" s="360"/>
      <c r="EW37" s="360"/>
      <c r="EX37" s="360"/>
      <c r="EY37" s="360"/>
      <c r="EZ37" s="360"/>
      <c r="FA37" s="360"/>
      <c r="FB37" s="360"/>
      <c r="FC37" s="360"/>
      <c r="FD37" s="360"/>
      <c r="FE37" s="360"/>
      <c r="FF37" s="360"/>
      <c r="FG37" s="360"/>
      <c r="FH37" s="360"/>
      <c r="FI37" s="360"/>
      <c r="FJ37" s="360"/>
      <c r="FK37" s="360"/>
      <c r="FL37" s="360"/>
      <c r="FM37" s="360"/>
      <c r="FN37" s="360"/>
      <c r="FO37" s="360"/>
      <c r="FP37" s="360"/>
      <c r="FQ37" s="360"/>
      <c r="FR37" s="360"/>
      <c r="FS37" s="360"/>
      <c r="FT37" s="360"/>
      <c r="FU37" s="360"/>
      <c r="FV37" s="360"/>
      <c r="FW37" s="360"/>
      <c r="FX37" s="360"/>
      <c r="FY37" s="360"/>
      <c r="FZ37" s="360"/>
      <c r="GA37" s="360"/>
      <c r="GB37" s="360"/>
      <c r="GC37" s="360"/>
      <c r="GD37" s="360"/>
      <c r="GE37" s="360"/>
      <c r="GF37" s="360"/>
      <c r="GG37" s="360"/>
      <c r="GH37" s="360"/>
      <c r="GI37" s="360"/>
      <c r="GJ37" s="360"/>
      <c r="GK37" s="360"/>
      <c r="GL37" s="360"/>
      <c r="GM37" s="360"/>
      <c r="GN37" s="360"/>
      <c r="GO37" s="360"/>
      <c r="GP37" s="360"/>
      <c r="GQ37" s="360"/>
      <c r="GR37" s="360"/>
      <c r="GS37" s="360"/>
      <c r="GT37" s="360"/>
      <c r="GU37" s="360"/>
      <c r="GV37" s="360"/>
      <c r="GW37" s="360"/>
      <c r="GX37" s="360"/>
      <c r="GY37" s="360"/>
      <c r="GZ37" s="360"/>
      <c r="HA37" s="360"/>
      <c r="HB37" s="360"/>
      <c r="HC37" s="360"/>
      <c r="HD37" s="360"/>
      <c r="HE37" s="360"/>
      <c r="HF37" s="360"/>
      <c r="HG37" s="360"/>
      <c r="HH37" s="360"/>
      <c r="HI37" s="360"/>
      <c r="HJ37" s="360"/>
      <c r="HK37" s="360"/>
      <c r="HL37" s="360"/>
      <c r="HM37" s="360"/>
      <c r="HN37" s="360"/>
      <c r="HO37" s="360"/>
      <c r="HP37" s="360"/>
      <c r="HQ37" s="360"/>
      <c r="HR37" s="360"/>
      <c r="HS37" s="360"/>
      <c r="HT37" s="360"/>
      <c r="HU37" s="360"/>
      <c r="HV37" s="360"/>
      <c r="HW37" s="360"/>
      <c r="HX37" s="360"/>
      <c r="HY37" s="360"/>
      <c r="HZ37" s="360"/>
      <c r="IA37" s="360"/>
      <c r="IB37" s="360"/>
      <c r="IC37" s="360"/>
      <c r="ID37" s="360"/>
      <c r="IE37" s="360"/>
      <c r="IF37" s="360"/>
      <c r="IG37" s="360"/>
      <c r="IH37" s="360"/>
      <c r="II37" s="360"/>
      <c r="IJ37" s="360"/>
      <c r="IK37" s="360"/>
      <c r="IL37" s="360"/>
      <c r="IM37" s="360"/>
      <c r="IN37" s="360"/>
      <c r="IO37" s="360"/>
      <c r="IP37" s="360"/>
      <c r="IQ37" s="360"/>
      <c r="IR37" s="360"/>
      <c r="IS37" s="360"/>
      <c r="IT37" s="360"/>
      <c r="IU37" s="360"/>
      <c r="IV37" s="360"/>
      <c r="IW37" s="360"/>
      <c r="IX37" s="360"/>
      <c r="IY37" s="360"/>
      <c r="IZ37" s="360"/>
      <c r="JA37" s="360"/>
      <c r="JB37" s="360"/>
      <c r="JC37" s="360"/>
      <c r="JD37" s="360"/>
      <c r="JE37" s="360"/>
      <c r="JF37" s="360"/>
      <c r="JG37" s="360"/>
      <c r="JH37" s="360"/>
      <c r="JI37" s="360"/>
      <c r="JJ37" s="360"/>
      <c r="JK37" s="360"/>
      <c r="JL37" s="360"/>
      <c r="JM37" s="360"/>
      <c r="JN37" s="360"/>
      <c r="JO37" s="360"/>
      <c r="JP37" s="360"/>
      <c r="JQ37" s="360"/>
      <c r="JR37" s="360"/>
      <c r="JS37" s="360"/>
      <c r="JT37" s="360"/>
      <c r="JU37" s="360"/>
      <c r="JV37" s="360"/>
      <c r="JW37" s="360"/>
      <c r="JX37" s="360"/>
      <c r="JY37" s="360"/>
      <c r="JZ37" s="360"/>
      <c r="KA37" s="360"/>
      <c r="KB37" s="360"/>
      <c r="KC37" s="360"/>
      <c r="KD37" s="360"/>
      <c r="KE37" s="360"/>
      <c r="KF37" s="360"/>
      <c r="KG37" s="360"/>
      <c r="KH37" s="360"/>
      <c r="KI37" s="360"/>
      <c r="KJ37" s="360"/>
      <c r="KK37" s="360"/>
      <c r="KL37" s="360"/>
      <c r="KM37" s="360"/>
      <c r="KN37" s="360"/>
      <c r="KO37" s="360"/>
      <c r="KP37" s="360"/>
      <c r="KQ37" s="360"/>
      <c r="KR37" s="360"/>
      <c r="KS37" s="360"/>
      <c r="KT37" s="360"/>
      <c r="KU37" s="360"/>
      <c r="KV37" s="360"/>
      <c r="KW37" s="360"/>
      <c r="KX37" s="360"/>
      <c r="KY37" s="360"/>
      <c r="KZ37" s="360"/>
      <c r="LA37" s="360"/>
      <c r="LB37" s="360"/>
      <c r="LC37" s="360"/>
      <c r="LD37" s="360"/>
      <c r="LE37" s="360"/>
      <c r="LF37" s="360"/>
      <c r="LG37" s="360"/>
      <c r="LH37" s="360"/>
      <c r="LI37" s="360"/>
      <c r="LJ37" s="360"/>
      <c r="LK37" s="360"/>
      <c r="LL37" s="360"/>
      <c r="LM37" s="360"/>
      <c r="LN37" s="360"/>
      <c r="LO37" s="360"/>
      <c r="LP37" s="360"/>
      <c r="LQ37" s="360"/>
      <c r="LR37" s="360"/>
      <c r="LS37" s="360"/>
      <c r="LT37" s="360"/>
      <c r="LU37" s="360"/>
      <c r="LV37" s="360"/>
      <c r="LW37" s="360"/>
      <c r="LX37" s="360"/>
      <c r="LY37" s="360"/>
      <c r="LZ37" s="360"/>
      <c r="MA37" s="360"/>
      <c r="MB37" s="360"/>
      <c r="MC37" s="360"/>
      <c r="MD37" s="360"/>
      <c r="ME37" s="360"/>
      <c r="MF37" s="360"/>
      <c r="MG37" s="360"/>
      <c r="MH37" s="360"/>
      <c r="MI37" s="360"/>
      <c r="MJ37" s="360"/>
      <c r="MK37" s="360"/>
      <c r="ML37" s="360"/>
      <c r="MM37" s="360"/>
      <c r="MN37" s="360"/>
      <c r="MO37" s="360"/>
      <c r="MP37" s="360"/>
      <c r="MQ37" s="360"/>
      <c r="MR37" s="360"/>
      <c r="MS37" s="360"/>
      <c r="MT37" s="360"/>
      <c r="MU37" s="360"/>
      <c r="MV37" s="360"/>
      <c r="MW37" s="360"/>
      <c r="MX37" s="360"/>
      <c r="MY37" s="360"/>
      <c r="MZ37" s="360"/>
      <c r="NA37" s="360"/>
      <c r="NB37" s="360"/>
      <c r="NC37" s="360"/>
      <c r="ND37" s="360"/>
      <c r="NE37" s="360"/>
      <c r="NF37" s="360"/>
      <c r="NG37" s="360"/>
      <c r="NH37" s="360"/>
      <c r="NI37" s="360"/>
      <c r="NJ37" s="360"/>
      <c r="NK37" s="360"/>
      <c r="NL37" s="360"/>
      <c r="NM37" s="360"/>
      <c r="NN37" s="360"/>
      <c r="NO37" s="360"/>
      <c r="NP37" s="360"/>
      <c r="NQ37" s="360"/>
      <c r="NR37" s="360"/>
      <c r="NS37" s="360"/>
      <c r="NT37" s="360"/>
      <c r="NU37" s="360"/>
      <c r="NV37" s="360"/>
      <c r="NW37" s="360"/>
      <c r="NX37" s="360"/>
      <c r="NY37" s="360"/>
      <c r="NZ37" s="360"/>
      <c r="OA37" s="360"/>
      <c r="OB37" s="360"/>
      <c r="OC37" s="360"/>
      <c r="OD37" s="345" t="s">
        <v>932</v>
      </c>
    </row>
    <row r="38" spans="1:394" s="345" customFormat="1" ht="15.75" customHeight="1">
      <c r="A38" s="356">
        <f t="shared" si="32"/>
        <v>33</v>
      </c>
      <c r="B38" s="358"/>
      <c r="C38" s="357">
        <f t="shared" si="7"/>
        <v>0</v>
      </c>
      <c r="D38" s="357">
        <f t="shared" si="7"/>
        <v>0</v>
      </c>
      <c r="E38" s="359">
        <f t="shared" si="9"/>
        <v>0</v>
      </c>
      <c r="F38" s="359">
        <f t="shared" si="10"/>
        <v>0</v>
      </c>
      <c r="G38" s="359">
        <f t="shared" si="11"/>
        <v>0</v>
      </c>
      <c r="H38" s="359">
        <f t="shared" si="12"/>
        <v>0</v>
      </c>
      <c r="I38" s="359">
        <f t="shared" si="13"/>
        <v>0</v>
      </c>
      <c r="J38" s="359">
        <f t="shared" si="14"/>
        <v>0</v>
      </c>
      <c r="K38" s="359">
        <f t="shared" si="15"/>
        <v>0</v>
      </c>
      <c r="L38" s="359">
        <f t="shared" si="16"/>
        <v>0</v>
      </c>
      <c r="M38" s="359">
        <f t="shared" si="17"/>
        <v>0</v>
      </c>
      <c r="N38" s="359">
        <f t="shared" si="18"/>
        <v>0</v>
      </c>
      <c r="O38" s="359">
        <f t="shared" si="19"/>
        <v>0</v>
      </c>
      <c r="P38" s="359">
        <f t="shared" si="20"/>
        <v>0</v>
      </c>
      <c r="Q38" s="359">
        <f t="shared" si="21"/>
        <v>0</v>
      </c>
      <c r="R38" s="359">
        <f t="shared" si="22"/>
        <v>0</v>
      </c>
      <c r="S38" s="359">
        <f t="shared" si="23"/>
        <v>0</v>
      </c>
      <c r="T38" s="359">
        <f t="shared" si="24"/>
        <v>0</v>
      </c>
      <c r="U38" s="359">
        <f t="shared" si="25"/>
        <v>0</v>
      </c>
      <c r="V38" s="359">
        <f t="shared" si="26"/>
        <v>0</v>
      </c>
      <c r="W38" s="359">
        <f t="shared" si="8"/>
        <v>0</v>
      </c>
      <c r="X38" s="359">
        <f t="shared" si="27"/>
        <v>0</v>
      </c>
      <c r="Y38" s="359">
        <f t="shared" si="28"/>
        <v>0</v>
      </c>
      <c r="Z38" s="359">
        <f t="shared" si="29"/>
        <v>0</v>
      </c>
      <c r="AA38" s="359">
        <f t="shared" si="30"/>
        <v>0</v>
      </c>
      <c r="AB38" s="359">
        <f t="shared" si="31"/>
        <v>0</v>
      </c>
      <c r="AC38" s="360"/>
      <c r="AD38" s="360"/>
      <c r="AE38" s="360"/>
      <c r="AF38" s="360"/>
      <c r="AG38" s="360"/>
      <c r="AH38" s="360"/>
      <c r="AI38" s="360"/>
      <c r="AJ38" s="360"/>
      <c r="AK38" s="360"/>
      <c r="AL38" s="360"/>
      <c r="AM38" s="360"/>
      <c r="AN38" s="360"/>
      <c r="AO38" s="360"/>
      <c r="AP38" s="360"/>
      <c r="AQ38" s="360"/>
      <c r="AR38" s="360"/>
      <c r="AS38" s="360"/>
      <c r="AT38" s="360"/>
      <c r="AU38" s="360"/>
      <c r="AV38" s="360"/>
      <c r="AW38" s="360"/>
      <c r="AX38" s="360"/>
      <c r="AY38" s="360"/>
      <c r="AZ38" s="360"/>
      <c r="BA38" s="360"/>
      <c r="BB38" s="360"/>
      <c r="BC38" s="360"/>
      <c r="BD38" s="360"/>
      <c r="BE38" s="360"/>
      <c r="BF38" s="360"/>
      <c r="BG38" s="360"/>
      <c r="BH38" s="360"/>
      <c r="BI38" s="360"/>
      <c r="BJ38" s="360"/>
      <c r="BK38" s="360"/>
      <c r="BL38" s="360"/>
      <c r="BM38" s="360"/>
      <c r="BN38" s="360"/>
      <c r="BO38" s="360"/>
      <c r="BP38" s="360"/>
      <c r="BQ38" s="360"/>
      <c r="BR38" s="360"/>
      <c r="BS38" s="360"/>
      <c r="BT38" s="360"/>
      <c r="BU38" s="360"/>
      <c r="BV38" s="360"/>
      <c r="BW38" s="360"/>
      <c r="BX38" s="360"/>
      <c r="BY38" s="360"/>
      <c r="BZ38" s="360"/>
      <c r="CA38" s="360"/>
      <c r="CB38" s="360"/>
      <c r="CC38" s="360"/>
      <c r="CD38" s="360"/>
      <c r="CE38" s="360"/>
      <c r="CF38" s="360"/>
      <c r="CG38" s="360"/>
      <c r="CH38" s="360"/>
      <c r="CI38" s="360"/>
      <c r="CJ38" s="360"/>
      <c r="CK38" s="360"/>
      <c r="CL38" s="360"/>
      <c r="CM38" s="360"/>
      <c r="CN38" s="360"/>
      <c r="CO38" s="360"/>
      <c r="CP38" s="360"/>
      <c r="CQ38" s="360"/>
      <c r="CR38" s="360"/>
      <c r="CS38" s="360"/>
      <c r="CT38" s="360"/>
      <c r="CU38" s="360"/>
      <c r="CV38" s="360"/>
      <c r="CW38" s="360"/>
      <c r="CX38" s="360"/>
      <c r="CY38" s="360"/>
      <c r="CZ38" s="360"/>
      <c r="DA38" s="360"/>
      <c r="DB38" s="360"/>
      <c r="DC38" s="360"/>
      <c r="DD38" s="360"/>
      <c r="DE38" s="360"/>
      <c r="DF38" s="360"/>
      <c r="DG38" s="360"/>
      <c r="DH38" s="360"/>
      <c r="DI38" s="360"/>
      <c r="DJ38" s="360"/>
      <c r="DK38" s="360"/>
      <c r="DL38" s="360"/>
      <c r="DM38" s="360"/>
      <c r="DN38" s="360"/>
      <c r="DO38" s="360"/>
      <c r="DP38" s="360"/>
      <c r="DQ38" s="360"/>
      <c r="DR38" s="360"/>
      <c r="DS38" s="360"/>
      <c r="DT38" s="360"/>
      <c r="DU38" s="360"/>
      <c r="DV38" s="360"/>
      <c r="DW38" s="360"/>
      <c r="DX38" s="360"/>
      <c r="DY38" s="360"/>
      <c r="DZ38" s="360"/>
      <c r="EA38" s="360"/>
      <c r="EB38" s="360"/>
      <c r="EC38" s="360"/>
      <c r="ED38" s="360"/>
      <c r="EE38" s="360"/>
      <c r="EF38" s="360"/>
      <c r="EG38" s="360"/>
      <c r="EH38" s="360"/>
      <c r="EI38" s="360"/>
      <c r="EJ38" s="360"/>
      <c r="EK38" s="360"/>
      <c r="EL38" s="360"/>
      <c r="EM38" s="360"/>
      <c r="EN38" s="360"/>
      <c r="EO38" s="360"/>
      <c r="EP38" s="360"/>
      <c r="EQ38" s="360"/>
      <c r="ER38" s="360"/>
      <c r="ES38" s="360"/>
      <c r="ET38" s="360"/>
      <c r="EU38" s="360"/>
      <c r="EV38" s="360"/>
      <c r="EW38" s="360"/>
      <c r="EX38" s="360"/>
      <c r="EY38" s="360"/>
      <c r="EZ38" s="360"/>
      <c r="FA38" s="360"/>
      <c r="FB38" s="360"/>
      <c r="FC38" s="360"/>
      <c r="FD38" s="360"/>
      <c r="FE38" s="360"/>
      <c r="FF38" s="360"/>
      <c r="FG38" s="360"/>
      <c r="FH38" s="360"/>
      <c r="FI38" s="360"/>
      <c r="FJ38" s="360"/>
      <c r="FK38" s="360"/>
      <c r="FL38" s="360"/>
      <c r="FM38" s="360"/>
      <c r="FN38" s="360"/>
      <c r="FO38" s="360"/>
      <c r="FP38" s="360"/>
      <c r="FQ38" s="360"/>
      <c r="FR38" s="360"/>
      <c r="FS38" s="360"/>
      <c r="FT38" s="360"/>
      <c r="FU38" s="360"/>
      <c r="FV38" s="360"/>
      <c r="FW38" s="360"/>
      <c r="FX38" s="360"/>
      <c r="FY38" s="360"/>
      <c r="FZ38" s="360"/>
      <c r="GA38" s="360"/>
      <c r="GB38" s="360"/>
      <c r="GC38" s="360"/>
      <c r="GD38" s="360"/>
      <c r="GE38" s="360"/>
      <c r="GF38" s="360"/>
      <c r="GG38" s="360"/>
      <c r="GH38" s="360"/>
      <c r="GI38" s="360"/>
      <c r="GJ38" s="360"/>
      <c r="GK38" s="360"/>
      <c r="GL38" s="360"/>
      <c r="GM38" s="360"/>
      <c r="GN38" s="360"/>
      <c r="GO38" s="360"/>
      <c r="GP38" s="360"/>
      <c r="GQ38" s="360"/>
      <c r="GR38" s="360"/>
      <c r="GS38" s="360"/>
      <c r="GT38" s="360"/>
      <c r="GU38" s="360"/>
      <c r="GV38" s="360"/>
      <c r="GW38" s="360"/>
      <c r="GX38" s="360"/>
      <c r="GY38" s="360"/>
      <c r="GZ38" s="360"/>
      <c r="HA38" s="360"/>
      <c r="HB38" s="360"/>
      <c r="HC38" s="360"/>
      <c r="HD38" s="360"/>
      <c r="HE38" s="360"/>
      <c r="HF38" s="360"/>
      <c r="HG38" s="360"/>
      <c r="HH38" s="360"/>
      <c r="HI38" s="360"/>
      <c r="HJ38" s="360"/>
      <c r="HK38" s="360"/>
      <c r="HL38" s="360"/>
      <c r="HM38" s="360"/>
      <c r="HN38" s="360"/>
      <c r="HO38" s="360"/>
      <c r="HP38" s="360"/>
      <c r="HQ38" s="360"/>
      <c r="HR38" s="360"/>
      <c r="HS38" s="360"/>
      <c r="HT38" s="360"/>
      <c r="HU38" s="360"/>
      <c r="HV38" s="360"/>
      <c r="HW38" s="360"/>
      <c r="HX38" s="360"/>
      <c r="HY38" s="360"/>
      <c r="HZ38" s="360"/>
      <c r="IA38" s="360"/>
      <c r="IB38" s="360"/>
      <c r="IC38" s="360"/>
      <c r="ID38" s="360"/>
      <c r="IE38" s="360"/>
      <c r="IF38" s="360"/>
      <c r="IG38" s="360"/>
      <c r="IH38" s="360"/>
      <c r="II38" s="360"/>
      <c r="IJ38" s="360"/>
      <c r="IK38" s="360"/>
      <c r="IL38" s="360"/>
      <c r="IM38" s="360"/>
      <c r="IN38" s="360"/>
      <c r="IO38" s="360"/>
      <c r="IP38" s="360"/>
      <c r="IQ38" s="360"/>
      <c r="IR38" s="360"/>
      <c r="IS38" s="360"/>
      <c r="IT38" s="360"/>
      <c r="IU38" s="360"/>
      <c r="IV38" s="360"/>
      <c r="IW38" s="360"/>
      <c r="IX38" s="360"/>
      <c r="IY38" s="360"/>
      <c r="IZ38" s="360"/>
      <c r="JA38" s="360"/>
      <c r="JB38" s="360"/>
      <c r="JC38" s="360"/>
      <c r="JD38" s="360"/>
      <c r="JE38" s="360"/>
      <c r="JF38" s="360"/>
      <c r="JG38" s="360"/>
      <c r="JH38" s="360"/>
      <c r="JI38" s="360"/>
      <c r="JJ38" s="360"/>
      <c r="JK38" s="360"/>
      <c r="JL38" s="360"/>
      <c r="JM38" s="360"/>
      <c r="JN38" s="360"/>
      <c r="JO38" s="360"/>
      <c r="JP38" s="360"/>
      <c r="JQ38" s="360"/>
      <c r="JR38" s="360"/>
      <c r="JS38" s="360"/>
      <c r="JT38" s="360"/>
      <c r="JU38" s="360"/>
      <c r="JV38" s="360"/>
      <c r="JW38" s="360"/>
      <c r="JX38" s="360"/>
      <c r="JY38" s="360"/>
      <c r="JZ38" s="360"/>
      <c r="KA38" s="360"/>
      <c r="KB38" s="360"/>
      <c r="KC38" s="360"/>
      <c r="KD38" s="360"/>
      <c r="KE38" s="360"/>
      <c r="KF38" s="360"/>
      <c r="KG38" s="360"/>
      <c r="KH38" s="360"/>
      <c r="KI38" s="360"/>
      <c r="KJ38" s="360"/>
      <c r="KK38" s="360"/>
      <c r="KL38" s="360"/>
      <c r="KM38" s="360"/>
      <c r="KN38" s="360"/>
      <c r="KO38" s="360"/>
      <c r="KP38" s="360"/>
      <c r="KQ38" s="360"/>
      <c r="KR38" s="360"/>
      <c r="KS38" s="360"/>
      <c r="KT38" s="360"/>
      <c r="KU38" s="360"/>
      <c r="KV38" s="360"/>
      <c r="KW38" s="360"/>
      <c r="KX38" s="360"/>
      <c r="KY38" s="360"/>
      <c r="KZ38" s="360"/>
      <c r="LA38" s="360"/>
      <c r="LB38" s="360"/>
      <c r="LC38" s="360"/>
      <c r="LD38" s="360"/>
      <c r="LE38" s="360"/>
      <c r="LF38" s="360"/>
      <c r="LG38" s="360"/>
      <c r="LH38" s="360"/>
      <c r="LI38" s="360"/>
      <c r="LJ38" s="360"/>
      <c r="LK38" s="360"/>
      <c r="LL38" s="360"/>
      <c r="LM38" s="360"/>
      <c r="LN38" s="360"/>
      <c r="LO38" s="360"/>
      <c r="LP38" s="360"/>
      <c r="LQ38" s="360"/>
      <c r="LR38" s="360"/>
      <c r="LS38" s="360"/>
      <c r="LT38" s="360"/>
      <c r="LU38" s="360"/>
      <c r="LV38" s="360"/>
      <c r="LW38" s="360"/>
      <c r="LX38" s="360"/>
      <c r="LY38" s="360"/>
      <c r="LZ38" s="360"/>
      <c r="MA38" s="360"/>
      <c r="MB38" s="360"/>
      <c r="MC38" s="360"/>
      <c r="MD38" s="360"/>
      <c r="ME38" s="360"/>
      <c r="MF38" s="360"/>
      <c r="MG38" s="360"/>
      <c r="MH38" s="360"/>
      <c r="MI38" s="360"/>
      <c r="MJ38" s="360"/>
      <c r="MK38" s="360"/>
      <c r="ML38" s="360"/>
      <c r="MM38" s="360"/>
      <c r="MN38" s="360"/>
      <c r="MO38" s="360"/>
      <c r="MP38" s="360"/>
      <c r="MQ38" s="360"/>
      <c r="MR38" s="360"/>
      <c r="MS38" s="360"/>
      <c r="MT38" s="360"/>
      <c r="MU38" s="360"/>
      <c r="MV38" s="360"/>
      <c r="MW38" s="360"/>
      <c r="MX38" s="360"/>
      <c r="MY38" s="360"/>
      <c r="MZ38" s="360"/>
      <c r="NA38" s="360"/>
      <c r="NB38" s="360"/>
      <c r="NC38" s="360"/>
      <c r="ND38" s="360"/>
      <c r="NE38" s="360"/>
      <c r="NF38" s="360"/>
      <c r="NG38" s="360"/>
      <c r="NH38" s="360"/>
      <c r="NI38" s="360"/>
      <c r="NJ38" s="360"/>
      <c r="NK38" s="360"/>
      <c r="NL38" s="360"/>
      <c r="NM38" s="360"/>
      <c r="NN38" s="360"/>
      <c r="NO38" s="360"/>
      <c r="NP38" s="360"/>
      <c r="NQ38" s="360"/>
      <c r="NR38" s="360"/>
      <c r="NS38" s="360"/>
      <c r="NT38" s="360"/>
      <c r="NU38" s="360"/>
      <c r="NV38" s="360"/>
      <c r="NW38" s="360"/>
      <c r="NX38" s="360"/>
      <c r="NY38" s="360"/>
      <c r="NZ38" s="360"/>
      <c r="OA38" s="360"/>
      <c r="OB38" s="360"/>
      <c r="OC38" s="360"/>
      <c r="OD38" s="345" t="s">
        <v>932</v>
      </c>
    </row>
    <row r="39" spans="1:394" s="345" customFormat="1" ht="15.75" customHeight="1">
      <c r="A39" s="356">
        <f t="shared" si="32"/>
        <v>34</v>
      </c>
      <c r="B39" s="358"/>
      <c r="C39" s="357">
        <f t="shared" si="7"/>
        <v>0</v>
      </c>
      <c r="D39" s="357">
        <f t="shared" si="7"/>
        <v>0</v>
      </c>
      <c r="E39" s="359">
        <f t="shared" si="9"/>
        <v>0</v>
      </c>
      <c r="F39" s="359">
        <f t="shared" si="10"/>
        <v>0</v>
      </c>
      <c r="G39" s="359">
        <f t="shared" si="11"/>
        <v>0</v>
      </c>
      <c r="H39" s="359">
        <f t="shared" si="12"/>
        <v>0</v>
      </c>
      <c r="I39" s="359">
        <f t="shared" si="13"/>
        <v>0</v>
      </c>
      <c r="J39" s="359">
        <f t="shared" si="14"/>
        <v>0</v>
      </c>
      <c r="K39" s="359">
        <f t="shared" si="15"/>
        <v>0</v>
      </c>
      <c r="L39" s="359">
        <f t="shared" si="16"/>
        <v>0</v>
      </c>
      <c r="M39" s="359">
        <f t="shared" si="17"/>
        <v>0</v>
      </c>
      <c r="N39" s="359">
        <f t="shared" si="18"/>
        <v>0</v>
      </c>
      <c r="O39" s="359">
        <f t="shared" si="19"/>
        <v>0</v>
      </c>
      <c r="P39" s="359">
        <f t="shared" si="20"/>
        <v>0</v>
      </c>
      <c r="Q39" s="359">
        <f t="shared" si="21"/>
        <v>0</v>
      </c>
      <c r="R39" s="359">
        <f t="shared" si="22"/>
        <v>0</v>
      </c>
      <c r="S39" s="359">
        <f t="shared" si="23"/>
        <v>0</v>
      </c>
      <c r="T39" s="359">
        <f t="shared" si="24"/>
        <v>0</v>
      </c>
      <c r="U39" s="359">
        <f t="shared" si="25"/>
        <v>0</v>
      </c>
      <c r="V39" s="359">
        <f t="shared" si="26"/>
        <v>0</v>
      </c>
      <c r="W39" s="359">
        <f t="shared" si="8"/>
        <v>0</v>
      </c>
      <c r="X39" s="359">
        <f t="shared" si="27"/>
        <v>0</v>
      </c>
      <c r="Y39" s="359">
        <f t="shared" si="28"/>
        <v>0</v>
      </c>
      <c r="Z39" s="359">
        <f t="shared" si="29"/>
        <v>0</v>
      </c>
      <c r="AA39" s="359">
        <f t="shared" si="30"/>
        <v>0</v>
      </c>
      <c r="AB39" s="359">
        <f t="shared" si="31"/>
        <v>0</v>
      </c>
      <c r="AC39" s="360"/>
      <c r="AD39" s="360"/>
      <c r="AE39" s="360"/>
      <c r="AF39" s="360"/>
      <c r="AG39" s="360"/>
      <c r="AH39" s="360"/>
      <c r="AI39" s="360"/>
      <c r="AJ39" s="360"/>
      <c r="AK39" s="360"/>
      <c r="AL39" s="360"/>
      <c r="AM39" s="360"/>
      <c r="AN39" s="360"/>
      <c r="AO39" s="360"/>
      <c r="AP39" s="360"/>
      <c r="AQ39" s="360"/>
      <c r="AR39" s="360"/>
      <c r="AS39" s="360"/>
      <c r="AT39" s="360"/>
      <c r="AU39" s="360"/>
      <c r="AV39" s="360"/>
      <c r="AW39" s="360"/>
      <c r="AX39" s="360"/>
      <c r="AY39" s="360"/>
      <c r="AZ39" s="360"/>
      <c r="BA39" s="360"/>
      <c r="BB39" s="360"/>
      <c r="BC39" s="360"/>
      <c r="BD39" s="360"/>
      <c r="BE39" s="360"/>
      <c r="BF39" s="360"/>
      <c r="BG39" s="360"/>
      <c r="BH39" s="360"/>
      <c r="BI39" s="360"/>
      <c r="BJ39" s="360"/>
      <c r="BK39" s="360"/>
      <c r="BL39" s="360"/>
      <c r="BM39" s="360"/>
      <c r="BN39" s="360"/>
      <c r="BO39" s="360"/>
      <c r="BP39" s="360"/>
      <c r="BQ39" s="360"/>
      <c r="BR39" s="360"/>
      <c r="BS39" s="360"/>
      <c r="BT39" s="360"/>
      <c r="BU39" s="360"/>
      <c r="BV39" s="360"/>
      <c r="BW39" s="360"/>
      <c r="BX39" s="360"/>
      <c r="BY39" s="360"/>
      <c r="BZ39" s="360"/>
      <c r="CA39" s="360"/>
      <c r="CB39" s="360"/>
      <c r="CC39" s="360"/>
      <c r="CD39" s="360"/>
      <c r="CE39" s="360"/>
      <c r="CF39" s="360"/>
      <c r="CG39" s="360"/>
      <c r="CH39" s="360"/>
      <c r="CI39" s="360"/>
      <c r="CJ39" s="360"/>
      <c r="CK39" s="360"/>
      <c r="CL39" s="360"/>
      <c r="CM39" s="360"/>
      <c r="CN39" s="360"/>
      <c r="CO39" s="360"/>
      <c r="CP39" s="360"/>
      <c r="CQ39" s="360"/>
      <c r="CR39" s="360"/>
      <c r="CS39" s="360"/>
      <c r="CT39" s="360"/>
      <c r="CU39" s="360"/>
      <c r="CV39" s="360"/>
      <c r="CW39" s="360"/>
      <c r="CX39" s="360"/>
      <c r="CY39" s="360"/>
      <c r="CZ39" s="360"/>
      <c r="DA39" s="360"/>
      <c r="DB39" s="360"/>
      <c r="DC39" s="360"/>
      <c r="DD39" s="360"/>
      <c r="DE39" s="360"/>
      <c r="DF39" s="360"/>
      <c r="DG39" s="360"/>
      <c r="DH39" s="360"/>
      <c r="DI39" s="360"/>
      <c r="DJ39" s="360"/>
      <c r="DK39" s="360"/>
      <c r="DL39" s="360"/>
      <c r="DM39" s="360"/>
      <c r="DN39" s="360"/>
      <c r="DO39" s="360"/>
      <c r="DP39" s="360"/>
      <c r="DQ39" s="360"/>
      <c r="DR39" s="360"/>
      <c r="DS39" s="360"/>
      <c r="DT39" s="360"/>
      <c r="DU39" s="360"/>
      <c r="DV39" s="360"/>
      <c r="DW39" s="360"/>
      <c r="DX39" s="360"/>
      <c r="DY39" s="360"/>
      <c r="DZ39" s="360"/>
      <c r="EA39" s="360"/>
      <c r="EB39" s="360"/>
      <c r="EC39" s="360"/>
      <c r="ED39" s="360"/>
      <c r="EE39" s="360"/>
      <c r="EF39" s="360"/>
      <c r="EG39" s="360"/>
      <c r="EH39" s="360"/>
      <c r="EI39" s="360"/>
      <c r="EJ39" s="360"/>
      <c r="EK39" s="360"/>
      <c r="EL39" s="360"/>
      <c r="EM39" s="360"/>
      <c r="EN39" s="360"/>
      <c r="EO39" s="360"/>
      <c r="EP39" s="360"/>
      <c r="EQ39" s="360"/>
      <c r="ER39" s="360"/>
      <c r="ES39" s="360"/>
      <c r="ET39" s="360"/>
      <c r="EU39" s="360"/>
      <c r="EV39" s="360"/>
      <c r="EW39" s="360"/>
      <c r="EX39" s="360"/>
      <c r="EY39" s="360"/>
      <c r="EZ39" s="360"/>
      <c r="FA39" s="360"/>
      <c r="FB39" s="360"/>
      <c r="FC39" s="360"/>
      <c r="FD39" s="360"/>
      <c r="FE39" s="360"/>
      <c r="FF39" s="360"/>
      <c r="FG39" s="360"/>
      <c r="FH39" s="360"/>
      <c r="FI39" s="360"/>
      <c r="FJ39" s="360"/>
      <c r="FK39" s="360"/>
      <c r="FL39" s="360"/>
      <c r="FM39" s="360"/>
      <c r="FN39" s="360"/>
      <c r="FO39" s="360"/>
      <c r="FP39" s="360"/>
      <c r="FQ39" s="360"/>
      <c r="FR39" s="360"/>
      <c r="FS39" s="360"/>
      <c r="FT39" s="360"/>
      <c r="FU39" s="360"/>
      <c r="FV39" s="360"/>
      <c r="FW39" s="360"/>
      <c r="FX39" s="360"/>
      <c r="FY39" s="360"/>
      <c r="FZ39" s="360"/>
      <c r="GA39" s="360"/>
      <c r="GB39" s="360"/>
      <c r="GC39" s="360"/>
      <c r="GD39" s="360"/>
      <c r="GE39" s="360"/>
      <c r="GF39" s="360"/>
      <c r="GG39" s="360"/>
      <c r="GH39" s="360"/>
      <c r="GI39" s="360"/>
      <c r="GJ39" s="360"/>
      <c r="GK39" s="360"/>
      <c r="GL39" s="360"/>
      <c r="GM39" s="360"/>
      <c r="GN39" s="360"/>
      <c r="GO39" s="360"/>
      <c r="GP39" s="360"/>
      <c r="GQ39" s="360"/>
      <c r="GR39" s="360"/>
      <c r="GS39" s="360"/>
      <c r="GT39" s="360"/>
      <c r="GU39" s="360"/>
      <c r="GV39" s="360"/>
      <c r="GW39" s="360"/>
      <c r="GX39" s="360"/>
      <c r="GY39" s="360"/>
      <c r="GZ39" s="360"/>
      <c r="HA39" s="360"/>
      <c r="HB39" s="360"/>
      <c r="HC39" s="360"/>
      <c r="HD39" s="360"/>
      <c r="HE39" s="360"/>
      <c r="HF39" s="360"/>
      <c r="HG39" s="360"/>
      <c r="HH39" s="360"/>
      <c r="HI39" s="360"/>
      <c r="HJ39" s="360"/>
      <c r="HK39" s="360"/>
      <c r="HL39" s="360"/>
      <c r="HM39" s="360"/>
      <c r="HN39" s="360"/>
      <c r="HO39" s="360"/>
      <c r="HP39" s="360"/>
      <c r="HQ39" s="360"/>
      <c r="HR39" s="360"/>
      <c r="HS39" s="360"/>
      <c r="HT39" s="360"/>
      <c r="HU39" s="360"/>
      <c r="HV39" s="360"/>
      <c r="HW39" s="360"/>
      <c r="HX39" s="360"/>
      <c r="HY39" s="360"/>
      <c r="HZ39" s="360"/>
      <c r="IA39" s="360"/>
      <c r="IB39" s="360"/>
      <c r="IC39" s="360"/>
      <c r="ID39" s="360"/>
      <c r="IE39" s="360"/>
      <c r="IF39" s="360"/>
      <c r="IG39" s="360"/>
      <c r="IH39" s="360"/>
      <c r="II39" s="360"/>
      <c r="IJ39" s="360"/>
      <c r="IK39" s="360"/>
      <c r="IL39" s="360"/>
      <c r="IM39" s="360"/>
      <c r="IN39" s="360"/>
      <c r="IO39" s="360"/>
      <c r="IP39" s="360"/>
      <c r="IQ39" s="360"/>
      <c r="IR39" s="360"/>
      <c r="IS39" s="360"/>
      <c r="IT39" s="360"/>
      <c r="IU39" s="360"/>
      <c r="IV39" s="360"/>
      <c r="IW39" s="360"/>
      <c r="IX39" s="360"/>
      <c r="IY39" s="360"/>
      <c r="IZ39" s="360"/>
      <c r="JA39" s="360"/>
      <c r="JB39" s="360"/>
      <c r="JC39" s="360"/>
      <c r="JD39" s="360"/>
      <c r="JE39" s="360"/>
      <c r="JF39" s="360"/>
      <c r="JG39" s="360"/>
      <c r="JH39" s="360"/>
      <c r="JI39" s="360"/>
      <c r="JJ39" s="360"/>
      <c r="JK39" s="360"/>
      <c r="JL39" s="360"/>
      <c r="JM39" s="360"/>
      <c r="JN39" s="360"/>
      <c r="JO39" s="360"/>
      <c r="JP39" s="360"/>
      <c r="JQ39" s="360"/>
      <c r="JR39" s="360"/>
      <c r="JS39" s="360"/>
      <c r="JT39" s="360"/>
      <c r="JU39" s="360"/>
      <c r="JV39" s="360"/>
      <c r="JW39" s="360"/>
      <c r="JX39" s="360"/>
      <c r="JY39" s="360"/>
      <c r="JZ39" s="360"/>
      <c r="KA39" s="360"/>
      <c r="KB39" s="360"/>
      <c r="KC39" s="360"/>
      <c r="KD39" s="360"/>
      <c r="KE39" s="360"/>
      <c r="KF39" s="360"/>
      <c r="KG39" s="360"/>
      <c r="KH39" s="360"/>
      <c r="KI39" s="360"/>
      <c r="KJ39" s="360"/>
      <c r="KK39" s="360"/>
      <c r="KL39" s="360"/>
      <c r="KM39" s="360"/>
      <c r="KN39" s="360"/>
      <c r="KO39" s="360"/>
      <c r="KP39" s="360"/>
      <c r="KQ39" s="360"/>
      <c r="KR39" s="360"/>
      <c r="KS39" s="360"/>
      <c r="KT39" s="360"/>
      <c r="KU39" s="360"/>
      <c r="KV39" s="360"/>
      <c r="KW39" s="360"/>
      <c r="KX39" s="360"/>
      <c r="KY39" s="360"/>
      <c r="KZ39" s="360"/>
      <c r="LA39" s="360"/>
      <c r="LB39" s="360"/>
      <c r="LC39" s="360"/>
      <c r="LD39" s="360"/>
      <c r="LE39" s="360"/>
      <c r="LF39" s="360"/>
      <c r="LG39" s="360"/>
      <c r="LH39" s="360"/>
      <c r="LI39" s="360"/>
      <c r="LJ39" s="360"/>
      <c r="LK39" s="360"/>
      <c r="LL39" s="360"/>
      <c r="LM39" s="360"/>
      <c r="LN39" s="360"/>
      <c r="LO39" s="360"/>
      <c r="LP39" s="360"/>
      <c r="LQ39" s="360"/>
      <c r="LR39" s="360"/>
      <c r="LS39" s="360"/>
      <c r="LT39" s="360"/>
      <c r="LU39" s="360"/>
      <c r="LV39" s="360"/>
      <c r="LW39" s="360"/>
      <c r="LX39" s="360"/>
      <c r="LY39" s="360"/>
      <c r="LZ39" s="360"/>
      <c r="MA39" s="360"/>
      <c r="MB39" s="360"/>
      <c r="MC39" s="360"/>
      <c r="MD39" s="360"/>
      <c r="ME39" s="360"/>
      <c r="MF39" s="360"/>
      <c r="MG39" s="360"/>
      <c r="MH39" s="360"/>
      <c r="MI39" s="360"/>
      <c r="MJ39" s="360"/>
      <c r="MK39" s="360"/>
      <c r="ML39" s="360"/>
      <c r="MM39" s="360"/>
      <c r="MN39" s="360"/>
      <c r="MO39" s="360"/>
      <c r="MP39" s="360"/>
      <c r="MQ39" s="360"/>
      <c r="MR39" s="360"/>
      <c r="MS39" s="360"/>
      <c r="MT39" s="360"/>
      <c r="MU39" s="360"/>
      <c r="MV39" s="360"/>
      <c r="MW39" s="360"/>
      <c r="MX39" s="360"/>
      <c r="MY39" s="360"/>
      <c r="MZ39" s="360"/>
      <c r="NA39" s="360"/>
      <c r="NB39" s="360"/>
      <c r="NC39" s="360"/>
      <c r="ND39" s="360"/>
      <c r="NE39" s="360"/>
      <c r="NF39" s="360"/>
      <c r="NG39" s="360"/>
      <c r="NH39" s="360"/>
      <c r="NI39" s="360"/>
      <c r="NJ39" s="360"/>
      <c r="NK39" s="360"/>
      <c r="NL39" s="360"/>
      <c r="NM39" s="360"/>
      <c r="NN39" s="360"/>
      <c r="NO39" s="360"/>
      <c r="NP39" s="360"/>
      <c r="NQ39" s="360"/>
      <c r="NR39" s="360"/>
      <c r="NS39" s="360"/>
      <c r="NT39" s="360"/>
      <c r="NU39" s="360"/>
      <c r="NV39" s="360"/>
      <c r="NW39" s="360"/>
      <c r="NX39" s="360"/>
      <c r="NY39" s="360"/>
      <c r="NZ39" s="360"/>
      <c r="OA39" s="360"/>
      <c r="OB39" s="360"/>
      <c r="OC39" s="360"/>
      <c r="OD39" s="345" t="s">
        <v>932</v>
      </c>
    </row>
    <row r="40" spans="1:394" s="345" customFormat="1" ht="15.75" customHeight="1">
      <c r="A40" s="356">
        <f t="shared" si="32"/>
        <v>35</v>
      </c>
      <c r="B40" s="358"/>
      <c r="C40" s="357">
        <f t="shared" si="7"/>
        <v>0</v>
      </c>
      <c r="D40" s="357">
        <f t="shared" si="7"/>
        <v>0</v>
      </c>
      <c r="E40" s="359">
        <f t="shared" si="9"/>
        <v>0</v>
      </c>
      <c r="F40" s="359">
        <f t="shared" si="10"/>
        <v>0</v>
      </c>
      <c r="G40" s="359">
        <f t="shared" si="11"/>
        <v>0</v>
      </c>
      <c r="H40" s="359">
        <f t="shared" si="12"/>
        <v>0</v>
      </c>
      <c r="I40" s="359">
        <f t="shared" si="13"/>
        <v>0</v>
      </c>
      <c r="J40" s="359">
        <f t="shared" si="14"/>
        <v>0</v>
      </c>
      <c r="K40" s="359">
        <f t="shared" si="15"/>
        <v>0</v>
      </c>
      <c r="L40" s="359">
        <f t="shared" si="16"/>
        <v>0</v>
      </c>
      <c r="M40" s="359">
        <f t="shared" si="17"/>
        <v>0</v>
      </c>
      <c r="N40" s="359">
        <f t="shared" si="18"/>
        <v>0</v>
      </c>
      <c r="O40" s="359">
        <f t="shared" si="19"/>
        <v>0</v>
      </c>
      <c r="P40" s="359">
        <f t="shared" si="20"/>
        <v>0</v>
      </c>
      <c r="Q40" s="359">
        <f t="shared" si="21"/>
        <v>0</v>
      </c>
      <c r="R40" s="359">
        <f t="shared" si="22"/>
        <v>0</v>
      </c>
      <c r="S40" s="359">
        <f t="shared" si="23"/>
        <v>0</v>
      </c>
      <c r="T40" s="359">
        <f t="shared" si="24"/>
        <v>0</v>
      </c>
      <c r="U40" s="359">
        <f t="shared" si="25"/>
        <v>0</v>
      </c>
      <c r="V40" s="359">
        <f t="shared" si="26"/>
        <v>0</v>
      </c>
      <c r="W40" s="359">
        <f t="shared" si="8"/>
        <v>0</v>
      </c>
      <c r="X40" s="359">
        <f t="shared" si="27"/>
        <v>0</v>
      </c>
      <c r="Y40" s="359">
        <f t="shared" si="28"/>
        <v>0</v>
      </c>
      <c r="Z40" s="359">
        <f t="shared" si="29"/>
        <v>0</v>
      </c>
      <c r="AA40" s="359">
        <f t="shared" si="30"/>
        <v>0</v>
      </c>
      <c r="AB40" s="359">
        <f t="shared" si="31"/>
        <v>0</v>
      </c>
      <c r="AC40" s="360"/>
      <c r="AD40" s="360"/>
      <c r="AE40" s="360"/>
      <c r="AF40" s="360"/>
      <c r="AG40" s="360"/>
      <c r="AH40" s="360"/>
      <c r="AI40" s="360"/>
      <c r="AJ40" s="360"/>
      <c r="AK40" s="360"/>
      <c r="AL40" s="360"/>
      <c r="AM40" s="360"/>
      <c r="AN40" s="360"/>
      <c r="AO40" s="360"/>
      <c r="AP40" s="360"/>
      <c r="AQ40" s="360"/>
      <c r="AR40" s="360"/>
      <c r="AS40" s="360"/>
      <c r="AT40" s="360"/>
      <c r="AU40" s="360"/>
      <c r="AV40" s="360"/>
      <c r="AW40" s="360"/>
      <c r="AX40" s="360"/>
      <c r="AY40" s="360"/>
      <c r="AZ40" s="360"/>
      <c r="BA40" s="360"/>
      <c r="BB40" s="360"/>
      <c r="BC40" s="360"/>
      <c r="BD40" s="360"/>
      <c r="BE40" s="360"/>
      <c r="BF40" s="360"/>
      <c r="BG40" s="360"/>
      <c r="BH40" s="360"/>
      <c r="BI40" s="360"/>
      <c r="BJ40" s="360"/>
      <c r="BK40" s="360"/>
      <c r="BL40" s="360"/>
      <c r="BM40" s="360"/>
      <c r="BN40" s="360"/>
      <c r="BO40" s="360"/>
      <c r="BP40" s="360"/>
      <c r="BQ40" s="360"/>
      <c r="BR40" s="360"/>
      <c r="BS40" s="360"/>
      <c r="BT40" s="360"/>
      <c r="BU40" s="360"/>
      <c r="BV40" s="360"/>
      <c r="BW40" s="360"/>
      <c r="BX40" s="360"/>
      <c r="BY40" s="360"/>
      <c r="BZ40" s="360"/>
      <c r="CA40" s="360"/>
      <c r="CB40" s="360"/>
      <c r="CC40" s="360"/>
      <c r="CD40" s="360"/>
      <c r="CE40" s="360"/>
      <c r="CF40" s="360"/>
      <c r="CG40" s="360"/>
      <c r="CH40" s="360"/>
      <c r="CI40" s="360"/>
      <c r="CJ40" s="360"/>
      <c r="CK40" s="360"/>
      <c r="CL40" s="360"/>
      <c r="CM40" s="360"/>
      <c r="CN40" s="360"/>
      <c r="CO40" s="360"/>
      <c r="CP40" s="360"/>
      <c r="CQ40" s="360"/>
      <c r="CR40" s="360"/>
      <c r="CS40" s="360"/>
      <c r="CT40" s="360"/>
      <c r="CU40" s="360"/>
      <c r="CV40" s="360"/>
      <c r="CW40" s="360"/>
      <c r="CX40" s="360"/>
      <c r="CY40" s="360"/>
      <c r="CZ40" s="360"/>
      <c r="DA40" s="360"/>
      <c r="DB40" s="360"/>
      <c r="DC40" s="360"/>
      <c r="DD40" s="360"/>
      <c r="DE40" s="360"/>
      <c r="DF40" s="360"/>
      <c r="DG40" s="360"/>
      <c r="DH40" s="360"/>
      <c r="DI40" s="360"/>
      <c r="DJ40" s="360"/>
      <c r="DK40" s="360"/>
      <c r="DL40" s="360"/>
      <c r="DM40" s="360"/>
      <c r="DN40" s="360"/>
      <c r="DO40" s="360"/>
      <c r="DP40" s="360"/>
      <c r="DQ40" s="360"/>
      <c r="DR40" s="360"/>
      <c r="DS40" s="360"/>
      <c r="DT40" s="360"/>
      <c r="DU40" s="360"/>
      <c r="DV40" s="360"/>
      <c r="DW40" s="360"/>
      <c r="DX40" s="360"/>
      <c r="DY40" s="360"/>
      <c r="DZ40" s="360"/>
      <c r="EA40" s="360"/>
      <c r="EB40" s="360"/>
      <c r="EC40" s="360"/>
      <c r="ED40" s="360"/>
      <c r="EE40" s="360"/>
      <c r="EF40" s="360"/>
      <c r="EG40" s="360"/>
      <c r="EH40" s="360"/>
      <c r="EI40" s="360"/>
      <c r="EJ40" s="360"/>
      <c r="EK40" s="360"/>
      <c r="EL40" s="360"/>
      <c r="EM40" s="360"/>
      <c r="EN40" s="360"/>
      <c r="EO40" s="360"/>
      <c r="EP40" s="360"/>
      <c r="EQ40" s="360"/>
      <c r="ER40" s="360"/>
      <c r="ES40" s="360"/>
      <c r="ET40" s="360"/>
      <c r="EU40" s="360"/>
      <c r="EV40" s="360"/>
      <c r="EW40" s="360"/>
      <c r="EX40" s="360"/>
      <c r="EY40" s="360"/>
      <c r="EZ40" s="360"/>
      <c r="FA40" s="360"/>
      <c r="FB40" s="360"/>
      <c r="FC40" s="360"/>
      <c r="FD40" s="360"/>
      <c r="FE40" s="360"/>
      <c r="FF40" s="360"/>
      <c r="FG40" s="360"/>
      <c r="FH40" s="360"/>
      <c r="FI40" s="360"/>
      <c r="FJ40" s="360"/>
      <c r="FK40" s="360"/>
      <c r="FL40" s="360"/>
      <c r="FM40" s="360"/>
      <c r="FN40" s="360"/>
      <c r="FO40" s="360"/>
      <c r="FP40" s="360"/>
      <c r="FQ40" s="360"/>
      <c r="FR40" s="360"/>
      <c r="FS40" s="360"/>
      <c r="FT40" s="360"/>
      <c r="FU40" s="360"/>
      <c r="FV40" s="360"/>
      <c r="FW40" s="360"/>
      <c r="FX40" s="360"/>
      <c r="FY40" s="360"/>
      <c r="FZ40" s="360"/>
      <c r="GA40" s="360"/>
      <c r="GB40" s="360"/>
      <c r="GC40" s="360"/>
      <c r="GD40" s="360"/>
      <c r="GE40" s="360"/>
      <c r="GF40" s="360"/>
      <c r="GG40" s="360"/>
      <c r="GH40" s="360"/>
      <c r="GI40" s="360"/>
      <c r="GJ40" s="360"/>
      <c r="GK40" s="360"/>
      <c r="GL40" s="360"/>
      <c r="GM40" s="360"/>
      <c r="GN40" s="360"/>
      <c r="GO40" s="360"/>
      <c r="GP40" s="360"/>
      <c r="GQ40" s="360"/>
      <c r="GR40" s="360"/>
      <c r="GS40" s="360"/>
      <c r="GT40" s="360"/>
      <c r="GU40" s="360"/>
      <c r="GV40" s="360"/>
      <c r="GW40" s="360"/>
      <c r="GX40" s="360"/>
      <c r="GY40" s="360"/>
      <c r="GZ40" s="360"/>
      <c r="HA40" s="360"/>
      <c r="HB40" s="360"/>
      <c r="HC40" s="360"/>
      <c r="HD40" s="360"/>
      <c r="HE40" s="360"/>
      <c r="HF40" s="360"/>
      <c r="HG40" s="360"/>
      <c r="HH40" s="360"/>
      <c r="HI40" s="360"/>
      <c r="HJ40" s="360"/>
      <c r="HK40" s="360"/>
      <c r="HL40" s="360"/>
      <c r="HM40" s="360"/>
      <c r="HN40" s="360"/>
      <c r="HO40" s="360"/>
      <c r="HP40" s="360"/>
      <c r="HQ40" s="360"/>
      <c r="HR40" s="360"/>
      <c r="HS40" s="360"/>
      <c r="HT40" s="360"/>
      <c r="HU40" s="360"/>
      <c r="HV40" s="360"/>
      <c r="HW40" s="360"/>
      <c r="HX40" s="360"/>
      <c r="HY40" s="360"/>
      <c r="HZ40" s="360"/>
      <c r="IA40" s="360"/>
      <c r="IB40" s="360"/>
      <c r="IC40" s="360"/>
      <c r="ID40" s="360"/>
      <c r="IE40" s="360"/>
      <c r="IF40" s="360"/>
      <c r="IG40" s="360"/>
      <c r="IH40" s="360"/>
      <c r="II40" s="360"/>
      <c r="IJ40" s="360"/>
      <c r="IK40" s="360"/>
      <c r="IL40" s="360"/>
      <c r="IM40" s="360"/>
      <c r="IN40" s="360"/>
      <c r="IO40" s="360"/>
      <c r="IP40" s="360"/>
      <c r="IQ40" s="360"/>
      <c r="IR40" s="360"/>
      <c r="IS40" s="360"/>
      <c r="IT40" s="360"/>
      <c r="IU40" s="360"/>
      <c r="IV40" s="360"/>
      <c r="IW40" s="360"/>
      <c r="IX40" s="360"/>
      <c r="IY40" s="360"/>
      <c r="IZ40" s="360"/>
      <c r="JA40" s="360"/>
      <c r="JB40" s="360"/>
      <c r="JC40" s="360"/>
      <c r="JD40" s="360"/>
      <c r="JE40" s="360"/>
      <c r="JF40" s="360"/>
      <c r="JG40" s="360"/>
      <c r="JH40" s="360"/>
      <c r="JI40" s="360"/>
      <c r="JJ40" s="360"/>
      <c r="JK40" s="360"/>
      <c r="JL40" s="360"/>
      <c r="JM40" s="360"/>
      <c r="JN40" s="360"/>
      <c r="JO40" s="360"/>
      <c r="JP40" s="360"/>
      <c r="JQ40" s="360"/>
      <c r="JR40" s="360"/>
      <c r="JS40" s="360"/>
      <c r="JT40" s="360"/>
      <c r="JU40" s="360"/>
      <c r="JV40" s="360"/>
      <c r="JW40" s="360"/>
      <c r="JX40" s="360"/>
      <c r="JY40" s="360"/>
      <c r="JZ40" s="360"/>
      <c r="KA40" s="360"/>
      <c r="KB40" s="360"/>
      <c r="KC40" s="360"/>
      <c r="KD40" s="360"/>
      <c r="KE40" s="360"/>
      <c r="KF40" s="360"/>
      <c r="KG40" s="360"/>
      <c r="KH40" s="360"/>
      <c r="KI40" s="360"/>
      <c r="KJ40" s="360"/>
      <c r="KK40" s="360"/>
      <c r="KL40" s="360"/>
      <c r="KM40" s="360"/>
      <c r="KN40" s="360"/>
      <c r="KO40" s="360"/>
      <c r="KP40" s="360"/>
      <c r="KQ40" s="360"/>
      <c r="KR40" s="360"/>
      <c r="KS40" s="360"/>
      <c r="KT40" s="360"/>
      <c r="KU40" s="360"/>
      <c r="KV40" s="360"/>
      <c r="KW40" s="360"/>
      <c r="KX40" s="360"/>
      <c r="KY40" s="360"/>
      <c r="KZ40" s="360"/>
      <c r="LA40" s="360"/>
      <c r="LB40" s="360"/>
      <c r="LC40" s="360"/>
      <c r="LD40" s="360"/>
      <c r="LE40" s="360"/>
      <c r="LF40" s="360"/>
      <c r="LG40" s="360"/>
      <c r="LH40" s="360"/>
      <c r="LI40" s="360"/>
      <c r="LJ40" s="360"/>
      <c r="LK40" s="360"/>
      <c r="LL40" s="360"/>
      <c r="LM40" s="360"/>
      <c r="LN40" s="360"/>
      <c r="LO40" s="360"/>
      <c r="LP40" s="360"/>
      <c r="LQ40" s="360"/>
      <c r="LR40" s="360"/>
      <c r="LS40" s="360"/>
      <c r="LT40" s="360"/>
      <c r="LU40" s="360"/>
      <c r="LV40" s="360"/>
      <c r="LW40" s="360"/>
      <c r="LX40" s="360"/>
      <c r="LY40" s="360"/>
      <c r="LZ40" s="360"/>
      <c r="MA40" s="360"/>
      <c r="MB40" s="360"/>
      <c r="MC40" s="360"/>
      <c r="MD40" s="360"/>
      <c r="ME40" s="360"/>
      <c r="MF40" s="360"/>
      <c r="MG40" s="360"/>
      <c r="MH40" s="360"/>
      <c r="MI40" s="360"/>
      <c r="MJ40" s="360"/>
      <c r="MK40" s="360"/>
      <c r="ML40" s="360"/>
      <c r="MM40" s="360"/>
      <c r="MN40" s="360"/>
      <c r="MO40" s="360"/>
      <c r="MP40" s="360"/>
      <c r="MQ40" s="360"/>
      <c r="MR40" s="360"/>
      <c r="MS40" s="360"/>
      <c r="MT40" s="360"/>
      <c r="MU40" s="360"/>
      <c r="MV40" s="360"/>
      <c r="MW40" s="360"/>
      <c r="MX40" s="360"/>
      <c r="MY40" s="360"/>
      <c r="MZ40" s="360"/>
      <c r="NA40" s="360"/>
      <c r="NB40" s="360"/>
      <c r="NC40" s="360"/>
      <c r="ND40" s="360"/>
      <c r="NE40" s="360"/>
      <c r="NF40" s="360"/>
      <c r="NG40" s="360"/>
      <c r="NH40" s="360"/>
      <c r="NI40" s="360"/>
      <c r="NJ40" s="360"/>
      <c r="NK40" s="360"/>
      <c r="NL40" s="360"/>
      <c r="NM40" s="360"/>
      <c r="NN40" s="360"/>
      <c r="NO40" s="360"/>
      <c r="NP40" s="360"/>
      <c r="NQ40" s="360"/>
      <c r="NR40" s="360"/>
      <c r="NS40" s="360"/>
      <c r="NT40" s="360"/>
      <c r="NU40" s="360"/>
      <c r="NV40" s="360"/>
      <c r="NW40" s="360"/>
      <c r="NX40" s="360"/>
      <c r="NY40" s="360"/>
      <c r="NZ40" s="360"/>
      <c r="OA40" s="360"/>
      <c r="OB40" s="360"/>
      <c r="OC40" s="360"/>
      <c r="OD40" s="345" t="s">
        <v>932</v>
      </c>
    </row>
    <row r="41" spans="1:394" s="345" customFormat="1" ht="15.75" customHeight="1">
      <c r="A41" s="356">
        <f t="shared" si="32"/>
        <v>36</v>
      </c>
      <c r="B41" s="358"/>
      <c r="C41" s="357">
        <f t="shared" si="7"/>
        <v>0</v>
      </c>
      <c r="D41" s="357">
        <f t="shared" si="7"/>
        <v>0</v>
      </c>
      <c r="E41" s="359">
        <f t="shared" si="9"/>
        <v>0</v>
      </c>
      <c r="F41" s="359">
        <f t="shared" si="10"/>
        <v>0</v>
      </c>
      <c r="G41" s="359">
        <f t="shared" si="11"/>
        <v>0</v>
      </c>
      <c r="H41" s="359">
        <f t="shared" si="12"/>
        <v>0</v>
      </c>
      <c r="I41" s="359">
        <f t="shared" si="13"/>
        <v>0</v>
      </c>
      <c r="J41" s="359">
        <f t="shared" si="14"/>
        <v>0</v>
      </c>
      <c r="K41" s="359">
        <f t="shared" si="15"/>
        <v>0</v>
      </c>
      <c r="L41" s="359">
        <f t="shared" si="16"/>
        <v>0</v>
      </c>
      <c r="M41" s="359">
        <f t="shared" si="17"/>
        <v>0</v>
      </c>
      <c r="N41" s="359">
        <f t="shared" si="18"/>
        <v>0</v>
      </c>
      <c r="O41" s="359">
        <f t="shared" si="19"/>
        <v>0</v>
      </c>
      <c r="P41" s="359">
        <f t="shared" si="20"/>
        <v>0</v>
      </c>
      <c r="Q41" s="359">
        <f t="shared" si="21"/>
        <v>0</v>
      </c>
      <c r="R41" s="359">
        <f t="shared" si="22"/>
        <v>0</v>
      </c>
      <c r="S41" s="359">
        <f t="shared" si="23"/>
        <v>0</v>
      </c>
      <c r="T41" s="359">
        <f t="shared" si="24"/>
        <v>0</v>
      </c>
      <c r="U41" s="359">
        <f t="shared" si="25"/>
        <v>0</v>
      </c>
      <c r="V41" s="359">
        <f t="shared" si="26"/>
        <v>0</v>
      </c>
      <c r="W41" s="359">
        <f t="shared" si="8"/>
        <v>0</v>
      </c>
      <c r="X41" s="359">
        <f t="shared" si="27"/>
        <v>0</v>
      </c>
      <c r="Y41" s="359">
        <f t="shared" si="28"/>
        <v>0</v>
      </c>
      <c r="Z41" s="359">
        <f t="shared" si="29"/>
        <v>0</v>
      </c>
      <c r="AA41" s="359">
        <f t="shared" si="30"/>
        <v>0</v>
      </c>
      <c r="AB41" s="359">
        <f t="shared" si="31"/>
        <v>0</v>
      </c>
      <c r="AC41" s="360"/>
      <c r="AD41" s="360"/>
      <c r="AE41" s="360"/>
      <c r="AF41" s="360"/>
      <c r="AG41" s="360"/>
      <c r="AH41" s="360"/>
      <c r="AI41" s="360"/>
      <c r="AJ41" s="360"/>
      <c r="AK41" s="360"/>
      <c r="AL41" s="360"/>
      <c r="AM41" s="360"/>
      <c r="AN41" s="360"/>
      <c r="AO41" s="360"/>
      <c r="AP41" s="360"/>
      <c r="AQ41" s="360"/>
      <c r="AR41" s="360"/>
      <c r="AS41" s="360"/>
      <c r="AT41" s="360"/>
      <c r="AU41" s="360"/>
      <c r="AV41" s="360"/>
      <c r="AW41" s="360"/>
      <c r="AX41" s="360"/>
      <c r="AY41" s="360"/>
      <c r="AZ41" s="360"/>
      <c r="BA41" s="360"/>
      <c r="BB41" s="360"/>
      <c r="BC41" s="360"/>
      <c r="BD41" s="360"/>
      <c r="BE41" s="360"/>
      <c r="BF41" s="360"/>
      <c r="BG41" s="360"/>
      <c r="BH41" s="360"/>
      <c r="BI41" s="360"/>
      <c r="BJ41" s="360"/>
      <c r="BK41" s="360"/>
      <c r="BL41" s="360"/>
      <c r="BM41" s="360"/>
      <c r="BN41" s="360"/>
      <c r="BO41" s="360"/>
      <c r="BP41" s="360"/>
      <c r="BQ41" s="360"/>
      <c r="BR41" s="360"/>
      <c r="BS41" s="360"/>
      <c r="BT41" s="360"/>
      <c r="BU41" s="360"/>
      <c r="BV41" s="360"/>
      <c r="BW41" s="360"/>
      <c r="BX41" s="360"/>
      <c r="BY41" s="360"/>
      <c r="BZ41" s="360"/>
      <c r="CA41" s="360"/>
      <c r="CB41" s="360"/>
      <c r="CC41" s="360"/>
      <c r="CD41" s="360"/>
      <c r="CE41" s="360"/>
      <c r="CF41" s="360"/>
      <c r="CG41" s="360"/>
      <c r="CH41" s="360"/>
      <c r="CI41" s="360"/>
      <c r="CJ41" s="360"/>
      <c r="CK41" s="360"/>
      <c r="CL41" s="360"/>
      <c r="CM41" s="360"/>
      <c r="CN41" s="360"/>
      <c r="CO41" s="360"/>
      <c r="CP41" s="360"/>
      <c r="CQ41" s="360"/>
      <c r="CR41" s="360"/>
      <c r="CS41" s="360"/>
      <c r="CT41" s="360"/>
      <c r="CU41" s="360"/>
      <c r="CV41" s="360"/>
      <c r="CW41" s="360"/>
      <c r="CX41" s="360"/>
      <c r="CY41" s="360"/>
      <c r="CZ41" s="360"/>
      <c r="DA41" s="360"/>
      <c r="DB41" s="360"/>
      <c r="DC41" s="360"/>
      <c r="DD41" s="360"/>
      <c r="DE41" s="360"/>
      <c r="DF41" s="360"/>
      <c r="DG41" s="360"/>
      <c r="DH41" s="360"/>
      <c r="DI41" s="360"/>
      <c r="DJ41" s="360"/>
      <c r="DK41" s="360"/>
      <c r="DL41" s="360"/>
      <c r="DM41" s="360"/>
      <c r="DN41" s="360"/>
      <c r="DO41" s="360"/>
      <c r="DP41" s="360"/>
      <c r="DQ41" s="360"/>
      <c r="DR41" s="360"/>
      <c r="DS41" s="360"/>
      <c r="DT41" s="360"/>
      <c r="DU41" s="360"/>
      <c r="DV41" s="360"/>
      <c r="DW41" s="360"/>
      <c r="DX41" s="360"/>
      <c r="DY41" s="360"/>
      <c r="DZ41" s="360"/>
      <c r="EA41" s="360"/>
      <c r="EB41" s="360"/>
      <c r="EC41" s="360"/>
      <c r="ED41" s="360"/>
      <c r="EE41" s="360"/>
      <c r="EF41" s="360"/>
      <c r="EG41" s="360"/>
      <c r="EH41" s="360"/>
      <c r="EI41" s="360"/>
      <c r="EJ41" s="360"/>
      <c r="EK41" s="360"/>
      <c r="EL41" s="360"/>
      <c r="EM41" s="360"/>
      <c r="EN41" s="360"/>
      <c r="EO41" s="360"/>
      <c r="EP41" s="360"/>
      <c r="EQ41" s="360"/>
      <c r="ER41" s="360"/>
      <c r="ES41" s="360"/>
      <c r="ET41" s="360"/>
      <c r="EU41" s="360"/>
      <c r="EV41" s="360"/>
      <c r="EW41" s="360"/>
      <c r="EX41" s="360"/>
      <c r="EY41" s="360"/>
      <c r="EZ41" s="360"/>
      <c r="FA41" s="360"/>
      <c r="FB41" s="360"/>
      <c r="FC41" s="360"/>
      <c r="FD41" s="360"/>
      <c r="FE41" s="360"/>
      <c r="FF41" s="360"/>
      <c r="FG41" s="360"/>
      <c r="FH41" s="360"/>
      <c r="FI41" s="360"/>
      <c r="FJ41" s="360"/>
      <c r="FK41" s="360"/>
      <c r="FL41" s="360"/>
      <c r="FM41" s="360"/>
      <c r="FN41" s="360"/>
      <c r="FO41" s="360"/>
      <c r="FP41" s="360"/>
      <c r="FQ41" s="360"/>
      <c r="FR41" s="360"/>
      <c r="FS41" s="360"/>
      <c r="FT41" s="360"/>
      <c r="FU41" s="360"/>
      <c r="FV41" s="360"/>
      <c r="FW41" s="360"/>
      <c r="FX41" s="360"/>
      <c r="FY41" s="360"/>
      <c r="FZ41" s="360"/>
      <c r="GA41" s="360"/>
      <c r="GB41" s="360"/>
      <c r="GC41" s="360"/>
      <c r="GD41" s="360"/>
      <c r="GE41" s="360"/>
      <c r="GF41" s="360"/>
      <c r="GG41" s="360"/>
      <c r="GH41" s="360"/>
      <c r="GI41" s="360"/>
      <c r="GJ41" s="360"/>
      <c r="GK41" s="360"/>
      <c r="GL41" s="360"/>
      <c r="GM41" s="360"/>
      <c r="GN41" s="360"/>
      <c r="GO41" s="360"/>
      <c r="GP41" s="360"/>
      <c r="GQ41" s="360"/>
      <c r="GR41" s="360"/>
      <c r="GS41" s="360"/>
      <c r="GT41" s="360"/>
      <c r="GU41" s="360"/>
      <c r="GV41" s="360"/>
      <c r="GW41" s="360"/>
      <c r="GX41" s="360"/>
      <c r="GY41" s="360"/>
      <c r="GZ41" s="360"/>
      <c r="HA41" s="360"/>
      <c r="HB41" s="360"/>
      <c r="HC41" s="360"/>
      <c r="HD41" s="360"/>
      <c r="HE41" s="360"/>
      <c r="HF41" s="360"/>
      <c r="HG41" s="360"/>
      <c r="HH41" s="360"/>
      <c r="HI41" s="360"/>
      <c r="HJ41" s="360"/>
      <c r="HK41" s="360"/>
      <c r="HL41" s="360"/>
      <c r="HM41" s="360"/>
      <c r="HN41" s="360"/>
      <c r="HO41" s="360"/>
      <c r="HP41" s="360"/>
      <c r="HQ41" s="360"/>
      <c r="HR41" s="360"/>
      <c r="HS41" s="360"/>
      <c r="HT41" s="360"/>
      <c r="HU41" s="360"/>
      <c r="HV41" s="360"/>
      <c r="HW41" s="360"/>
      <c r="HX41" s="360"/>
      <c r="HY41" s="360"/>
      <c r="HZ41" s="360"/>
      <c r="IA41" s="360"/>
      <c r="IB41" s="360"/>
      <c r="IC41" s="360"/>
      <c r="ID41" s="360"/>
      <c r="IE41" s="360"/>
      <c r="IF41" s="360"/>
      <c r="IG41" s="360"/>
      <c r="IH41" s="360"/>
      <c r="II41" s="360"/>
      <c r="IJ41" s="360"/>
      <c r="IK41" s="360"/>
      <c r="IL41" s="360"/>
      <c r="IM41" s="360"/>
      <c r="IN41" s="360"/>
      <c r="IO41" s="360"/>
      <c r="IP41" s="360"/>
      <c r="IQ41" s="360"/>
      <c r="IR41" s="360"/>
      <c r="IS41" s="360"/>
      <c r="IT41" s="360"/>
      <c r="IU41" s="360"/>
      <c r="IV41" s="360"/>
      <c r="IW41" s="360"/>
      <c r="IX41" s="360"/>
      <c r="IY41" s="360"/>
      <c r="IZ41" s="360"/>
      <c r="JA41" s="360"/>
      <c r="JB41" s="360"/>
      <c r="JC41" s="360"/>
      <c r="JD41" s="360"/>
      <c r="JE41" s="360"/>
      <c r="JF41" s="360"/>
      <c r="JG41" s="360"/>
      <c r="JH41" s="360"/>
      <c r="JI41" s="360"/>
      <c r="JJ41" s="360"/>
      <c r="JK41" s="360"/>
      <c r="JL41" s="360"/>
      <c r="JM41" s="360"/>
      <c r="JN41" s="360"/>
      <c r="JO41" s="360"/>
      <c r="JP41" s="360"/>
      <c r="JQ41" s="360"/>
      <c r="JR41" s="360"/>
      <c r="JS41" s="360"/>
      <c r="JT41" s="360"/>
      <c r="JU41" s="360"/>
      <c r="JV41" s="360"/>
      <c r="JW41" s="360"/>
      <c r="JX41" s="360"/>
      <c r="JY41" s="360"/>
      <c r="JZ41" s="360"/>
      <c r="KA41" s="360"/>
      <c r="KB41" s="360"/>
      <c r="KC41" s="360"/>
      <c r="KD41" s="360"/>
      <c r="KE41" s="360"/>
      <c r="KF41" s="360"/>
      <c r="KG41" s="360"/>
      <c r="KH41" s="360"/>
      <c r="KI41" s="360"/>
      <c r="KJ41" s="360"/>
      <c r="KK41" s="360"/>
      <c r="KL41" s="360"/>
      <c r="KM41" s="360"/>
      <c r="KN41" s="360"/>
      <c r="KO41" s="360"/>
      <c r="KP41" s="360"/>
      <c r="KQ41" s="360"/>
      <c r="KR41" s="360"/>
      <c r="KS41" s="360"/>
      <c r="KT41" s="360"/>
      <c r="KU41" s="360"/>
      <c r="KV41" s="360"/>
      <c r="KW41" s="360"/>
      <c r="KX41" s="360"/>
      <c r="KY41" s="360"/>
      <c r="KZ41" s="360"/>
      <c r="LA41" s="360"/>
      <c r="LB41" s="360"/>
      <c r="LC41" s="360"/>
      <c r="LD41" s="360"/>
      <c r="LE41" s="360"/>
      <c r="LF41" s="360"/>
      <c r="LG41" s="360"/>
      <c r="LH41" s="360"/>
      <c r="LI41" s="360"/>
      <c r="LJ41" s="360"/>
      <c r="LK41" s="360"/>
      <c r="LL41" s="360"/>
      <c r="LM41" s="360"/>
      <c r="LN41" s="360"/>
      <c r="LO41" s="360"/>
      <c r="LP41" s="360"/>
      <c r="LQ41" s="360"/>
      <c r="LR41" s="360"/>
      <c r="LS41" s="360"/>
      <c r="LT41" s="360"/>
      <c r="LU41" s="360"/>
      <c r="LV41" s="360"/>
      <c r="LW41" s="360"/>
      <c r="LX41" s="360"/>
      <c r="LY41" s="360"/>
      <c r="LZ41" s="360"/>
      <c r="MA41" s="360"/>
      <c r="MB41" s="360"/>
      <c r="MC41" s="360"/>
      <c r="MD41" s="360"/>
      <c r="ME41" s="360"/>
      <c r="MF41" s="360"/>
      <c r="MG41" s="360"/>
      <c r="MH41" s="360"/>
      <c r="MI41" s="360"/>
      <c r="MJ41" s="360"/>
      <c r="MK41" s="360"/>
      <c r="ML41" s="360"/>
      <c r="MM41" s="360"/>
      <c r="MN41" s="360"/>
      <c r="MO41" s="360"/>
      <c r="MP41" s="360"/>
      <c r="MQ41" s="360"/>
      <c r="MR41" s="360"/>
      <c r="MS41" s="360"/>
      <c r="MT41" s="360"/>
      <c r="MU41" s="360"/>
      <c r="MV41" s="360"/>
      <c r="MW41" s="360"/>
      <c r="MX41" s="360"/>
      <c r="MY41" s="360"/>
      <c r="MZ41" s="360"/>
      <c r="NA41" s="360"/>
      <c r="NB41" s="360"/>
      <c r="NC41" s="360"/>
      <c r="ND41" s="360"/>
      <c r="NE41" s="360"/>
      <c r="NF41" s="360"/>
      <c r="NG41" s="360"/>
      <c r="NH41" s="360"/>
      <c r="NI41" s="360"/>
      <c r="NJ41" s="360"/>
      <c r="NK41" s="360"/>
      <c r="NL41" s="360"/>
      <c r="NM41" s="360"/>
      <c r="NN41" s="360"/>
      <c r="NO41" s="360"/>
      <c r="NP41" s="360"/>
      <c r="NQ41" s="360"/>
      <c r="NR41" s="360"/>
      <c r="NS41" s="360"/>
      <c r="NT41" s="360"/>
      <c r="NU41" s="360"/>
      <c r="NV41" s="360"/>
      <c r="NW41" s="360"/>
      <c r="NX41" s="360"/>
      <c r="NY41" s="360"/>
      <c r="NZ41" s="360"/>
      <c r="OA41" s="360"/>
      <c r="OB41" s="360"/>
      <c r="OC41" s="360"/>
      <c r="OD41" s="345" t="s">
        <v>932</v>
      </c>
    </row>
    <row r="42" spans="1:394" s="345" customFormat="1" ht="15.75" customHeight="1">
      <c r="A42" s="356">
        <f t="shared" si="32"/>
        <v>37</v>
      </c>
      <c r="B42" s="358"/>
      <c r="C42" s="357">
        <f t="shared" si="7"/>
        <v>0</v>
      </c>
      <c r="D42" s="357">
        <f t="shared" si="7"/>
        <v>0</v>
      </c>
      <c r="E42" s="359">
        <f t="shared" si="9"/>
        <v>0</v>
      </c>
      <c r="F42" s="359">
        <f t="shared" si="10"/>
        <v>0</v>
      </c>
      <c r="G42" s="359">
        <f t="shared" si="11"/>
        <v>0</v>
      </c>
      <c r="H42" s="359">
        <f t="shared" si="12"/>
        <v>0</v>
      </c>
      <c r="I42" s="359">
        <f t="shared" si="13"/>
        <v>0</v>
      </c>
      <c r="J42" s="359">
        <f t="shared" si="14"/>
        <v>0</v>
      </c>
      <c r="K42" s="359">
        <f t="shared" si="15"/>
        <v>0</v>
      </c>
      <c r="L42" s="359">
        <f t="shared" si="16"/>
        <v>0</v>
      </c>
      <c r="M42" s="359">
        <f t="shared" si="17"/>
        <v>0</v>
      </c>
      <c r="N42" s="359">
        <f t="shared" si="18"/>
        <v>0</v>
      </c>
      <c r="O42" s="359">
        <f t="shared" si="19"/>
        <v>0</v>
      </c>
      <c r="P42" s="359">
        <f t="shared" si="20"/>
        <v>0</v>
      </c>
      <c r="Q42" s="359">
        <f t="shared" si="21"/>
        <v>0</v>
      </c>
      <c r="R42" s="359">
        <f t="shared" si="22"/>
        <v>0</v>
      </c>
      <c r="S42" s="359">
        <f t="shared" si="23"/>
        <v>0</v>
      </c>
      <c r="T42" s="359">
        <f t="shared" si="24"/>
        <v>0</v>
      </c>
      <c r="U42" s="359">
        <f t="shared" si="25"/>
        <v>0</v>
      </c>
      <c r="V42" s="359">
        <f t="shared" si="26"/>
        <v>0</v>
      </c>
      <c r="W42" s="359">
        <f t="shared" si="8"/>
        <v>0</v>
      </c>
      <c r="X42" s="359">
        <f t="shared" si="27"/>
        <v>0</v>
      </c>
      <c r="Y42" s="359">
        <f t="shared" si="28"/>
        <v>0</v>
      </c>
      <c r="Z42" s="359">
        <f t="shared" si="29"/>
        <v>0</v>
      </c>
      <c r="AA42" s="359">
        <f t="shared" si="30"/>
        <v>0</v>
      </c>
      <c r="AB42" s="359">
        <f t="shared" si="31"/>
        <v>0</v>
      </c>
      <c r="AC42" s="360"/>
      <c r="AD42" s="360"/>
      <c r="AE42" s="360"/>
      <c r="AF42" s="360"/>
      <c r="AG42" s="360"/>
      <c r="AH42" s="360"/>
      <c r="AI42" s="360"/>
      <c r="AJ42" s="360"/>
      <c r="AK42" s="360"/>
      <c r="AL42" s="360"/>
      <c r="AM42" s="360"/>
      <c r="AN42" s="360"/>
      <c r="AO42" s="360"/>
      <c r="AP42" s="360"/>
      <c r="AQ42" s="360"/>
      <c r="AR42" s="360"/>
      <c r="AS42" s="360"/>
      <c r="AT42" s="360"/>
      <c r="AU42" s="360"/>
      <c r="AV42" s="360"/>
      <c r="AW42" s="360"/>
      <c r="AX42" s="360"/>
      <c r="AY42" s="360"/>
      <c r="AZ42" s="360"/>
      <c r="BA42" s="360"/>
      <c r="BB42" s="360"/>
      <c r="BC42" s="360"/>
      <c r="BD42" s="360"/>
      <c r="BE42" s="360"/>
      <c r="BF42" s="360"/>
      <c r="BG42" s="360"/>
      <c r="BH42" s="360"/>
      <c r="BI42" s="360"/>
      <c r="BJ42" s="360"/>
      <c r="BK42" s="360"/>
      <c r="BL42" s="360"/>
      <c r="BM42" s="360"/>
      <c r="BN42" s="360"/>
      <c r="BO42" s="360"/>
      <c r="BP42" s="360"/>
      <c r="BQ42" s="360"/>
      <c r="BR42" s="360"/>
      <c r="BS42" s="360"/>
      <c r="BT42" s="360"/>
      <c r="BU42" s="360"/>
      <c r="BV42" s="360"/>
      <c r="BW42" s="360"/>
      <c r="BX42" s="360"/>
      <c r="BY42" s="360"/>
      <c r="BZ42" s="360"/>
      <c r="CA42" s="360"/>
      <c r="CB42" s="360"/>
      <c r="CC42" s="360"/>
      <c r="CD42" s="360"/>
      <c r="CE42" s="360"/>
      <c r="CF42" s="360"/>
      <c r="CG42" s="360"/>
      <c r="CH42" s="360"/>
      <c r="CI42" s="360"/>
      <c r="CJ42" s="360"/>
      <c r="CK42" s="360"/>
      <c r="CL42" s="360"/>
      <c r="CM42" s="360"/>
      <c r="CN42" s="360"/>
      <c r="CO42" s="360"/>
      <c r="CP42" s="360"/>
      <c r="CQ42" s="360"/>
      <c r="CR42" s="360"/>
      <c r="CS42" s="360"/>
      <c r="CT42" s="360"/>
      <c r="CU42" s="360"/>
      <c r="CV42" s="360"/>
      <c r="CW42" s="360"/>
      <c r="CX42" s="360"/>
      <c r="CY42" s="360"/>
      <c r="CZ42" s="360"/>
      <c r="DA42" s="360"/>
      <c r="DB42" s="360"/>
      <c r="DC42" s="360"/>
      <c r="DD42" s="360"/>
      <c r="DE42" s="360"/>
      <c r="DF42" s="360"/>
      <c r="DG42" s="360"/>
      <c r="DH42" s="360"/>
      <c r="DI42" s="360"/>
      <c r="DJ42" s="360"/>
      <c r="DK42" s="360"/>
      <c r="DL42" s="360"/>
      <c r="DM42" s="360"/>
      <c r="DN42" s="360"/>
      <c r="DO42" s="360"/>
      <c r="DP42" s="360"/>
      <c r="DQ42" s="360"/>
      <c r="DR42" s="360"/>
      <c r="DS42" s="360"/>
      <c r="DT42" s="360"/>
      <c r="DU42" s="360"/>
      <c r="DV42" s="360"/>
      <c r="DW42" s="360"/>
      <c r="DX42" s="360"/>
      <c r="DY42" s="360"/>
      <c r="DZ42" s="360"/>
      <c r="EA42" s="360"/>
      <c r="EB42" s="360"/>
      <c r="EC42" s="360"/>
      <c r="ED42" s="360"/>
      <c r="EE42" s="360"/>
      <c r="EF42" s="360"/>
      <c r="EG42" s="360"/>
      <c r="EH42" s="360"/>
      <c r="EI42" s="360"/>
      <c r="EJ42" s="360"/>
      <c r="EK42" s="360"/>
      <c r="EL42" s="360"/>
      <c r="EM42" s="360"/>
      <c r="EN42" s="360"/>
      <c r="EO42" s="360"/>
      <c r="EP42" s="360"/>
      <c r="EQ42" s="360"/>
      <c r="ER42" s="360"/>
      <c r="ES42" s="360"/>
      <c r="ET42" s="360"/>
      <c r="EU42" s="360"/>
      <c r="EV42" s="360"/>
      <c r="EW42" s="360"/>
      <c r="EX42" s="360"/>
      <c r="EY42" s="360"/>
      <c r="EZ42" s="360"/>
      <c r="FA42" s="360"/>
      <c r="FB42" s="360"/>
      <c r="FC42" s="360"/>
      <c r="FD42" s="360"/>
      <c r="FE42" s="360"/>
      <c r="FF42" s="360"/>
      <c r="FG42" s="360"/>
      <c r="FH42" s="360"/>
      <c r="FI42" s="360"/>
      <c r="FJ42" s="360"/>
      <c r="FK42" s="360"/>
      <c r="FL42" s="360"/>
      <c r="FM42" s="360"/>
      <c r="FN42" s="360"/>
      <c r="FO42" s="360"/>
      <c r="FP42" s="360"/>
      <c r="FQ42" s="360"/>
      <c r="FR42" s="360"/>
      <c r="FS42" s="360"/>
      <c r="FT42" s="360"/>
      <c r="FU42" s="360"/>
      <c r="FV42" s="360"/>
      <c r="FW42" s="360"/>
      <c r="FX42" s="360"/>
      <c r="FY42" s="360"/>
      <c r="FZ42" s="360"/>
      <c r="GA42" s="360"/>
      <c r="GB42" s="360"/>
      <c r="GC42" s="360"/>
      <c r="GD42" s="360"/>
      <c r="GE42" s="360"/>
      <c r="GF42" s="360"/>
      <c r="GG42" s="360"/>
      <c r="GH42" s="360"/>
      <c r="GI42" s="360"/>
      <c r="GJ42" s="360"/>
      <c r="GK42" s="360"/>
      <c r="GL42" s="360"/>
      <c r="GM42" s="360"/>
      <c r="GN42" s="360"/>
      <c r="GO42" s="360"/>
      <c r="GP42" s="360"/>
      <c r="GQ42" s="360"/>
      <c r="GR42" s="360"/>
      <c r="GS42" s="360"/>
      <c r="GT42" s="360"/>
      <c r="GU42" s="360"/>
      <c r="GV42" s="360"/>
      <c r="GW42" s="360"/>
      <c r="GX42" s="360"/>
      <c r="GY42" s="360"/>
      <c r="GZ42" s="360"/>
      <c r="HA42" s="360"/>
      <c r="HB42" s="360"/>
      <c r="HC42" s="360"/>
      <c r="HD42" s="360"/>
      <c r="HE42" s="360"/>
      <c r="HF42" s="360"/>
      <c r="HG42" s="360"/>
      <c r="HH42" s="360"/>
      <c r="HI42" s="360"/>
      <c r="HJ42" s="360"/>
      <c r="HK42" s="360"/>
      <c r="HL42" s="360"/>
      <c r="HM42" s="360"/>
      <c r="HN42" s="360"/>
      <c r="HO42" s="360"/>
      <c r="HP42" s="360"/>
      <c r="HQ42" s="360"/>
      <c r="HR42" s="360"/>
      <c r="HS42" s="360"/>
      <c r="HT42" s="360"/>
      <c r="HU42" s="360"/>
      <c r="HV42" s="360"/>
      <c r="HW42" s="360"/>
      <c r="HX42" s="360"/>
      <c r="HY42" s="360"/>
      <c r="HZ42" s="360"/>
      <c r="IA42" s="360"/>
      <c r="IB42" s="360"/>
      <c r="IC42" s="360"/>
      <c r="ID42" s="360"/>
      <c r="IE42" s="360"/>
      <c r="IF42" s="360"/>
      <c r="IG42" s="360"/>
      <c r="IH42" s="360"/>
      <c r="II42" s="360"/>
      <c r="IJ42" s="360"/>
      <c r="IK42" s="360"/>
      <c r="IL42" s="360"/>
      <c r="IM42" s="360"/>
      <c r="IN42" s="360"/>
      <c r="IO42" s="360"/>
      <c r="IP42" s="360"/>
      <c r="IQ42" s="360"/>
      <c r="IR42" s="360"/>
      <c r="IS42" s="360"/>
      <c r="IT42" s="360"/>
      <c r="IU42" s="360"/>
      <c r="IV42" s="360"/>
      <c r="IW42" s="360"/>
      <c r="IX42" s="360"/>
      <c r="IY42" s="360"/>
      <c r="IZ42" s="360"/>
      <c r="JA42" s="360"/>
      <c r="JB42" s="360"/>
      <c r="JC42" s="360"/>
      <c r="JD42" s="360"/>
      <c r="JE42" s="360"/>
      <c r="JF42" s="360"/>
      <c r="JG42" s="360"/>
      <c r="JH42" s="360"/>
      <c r="JI42" s="360"/>
      <c r="JJ42" s="360"/>
      <c r="JK42" s="360"/>
      <c r="JL42" s="360"/>
      <c r="JM42" s="360"/>
      <c r="JN42" s="360"/>
      <c r="JO42" s="360"/>
      <c r="JP42" s="360"/>
      <c r="JQ42" s="360"/>
      <c r="JR42" s="360"/>
      <c r="JS42" s="360"/>
      <c r="JT42" s="360"/>
      <c r="JU42" s="360"/>
      <c r="JV42" s="360"/>
      <c r="JW42" s="360"/>
      <c r="JX42" s="360"/>
      <c r="JY42" s="360"/>
      <c r="JZ42" s="360"/>
      <c r="KA42" s="360"/>
      <c r="KB42" s="360"/>
      <c r="KC42" s="360"/>
      <c r="KD42" s="360"/>
      <c r="KE42" s="360"/>
      <c r="KF42" s="360"/>
      <c r="KG42" s="360"/>
      <c r="KH42" s="360"/>
      <c r="KI42" s="360"/>
      <c r="KJ42" s="360"/>
      <c r="KK42" s="360"/>
      <c r="KL42" s="360"/>
      <c r="KM42" s="360"/>
      <c r="KN42" s="360"/>
      <c r="KO42" s="360"/>
      <c r="KP42" s="360"/>
      <c r="KQ42" s="360"/>
      <c r="KR42" s="360"/>
      <c r="KS42" s="360"/>
      <c r="KT42" s="360"/>
      <c r="KU42" s="360"/>
      <c r="KV42" s="360"/>
      <c r="KW42" s="360"/>
      <c r="KX42" s="360"/>
      <c r="KY42" s="360"/>
      <c r="KZ42" s="360"/>
      <c r="LA42" s="360"/>
      <c r="LB42" s="360"/>
      <c r="LC42" s="360"/>
      <c r="LD42" s="360"/>
      <c r="LE42" s="360"/>
      <c r="LF42" s="360"/>
      <c r="LG42" s="360"/>
      <c r="LH42" s="360"/>
      <c r="LI42" s="360"/>
      <c r="LJ42" s="360"/>
      <c r="LK42" s="360"/>
      <c r="LL42" s="360"/>
      <c r="LM42" s="360"/>
      <c r="LN42" s="360"/>
      <c r="LO42" s="360"/>
      <c r="LP42" s="360"/>
      <c r="LQ42" s="360"/>
      <c r="LR42" s="360"/>
      <c r="LS42" s="360"/>
      <c r="LT42" s="360"/>
      <c r="LU42" s="360"/>
      <c r="LV42" s="360"/>
      <c r="LW42" s="360"/>
      <c r="LX42" s="360"/>
      <c r="LY42" s="360"/>
      <c r="LZ42" s="360"/>
      <c r="MA42" s="360"/>
      <c r="MB42" s="360"/>
      <c r="MC42" s="360"/>
      <c r="MD42" s="360"/>
      <c r="ME42" s="360"/>
      <c r="MF42" s="360"/>
      <c r="MG42" s="360"/>
      <c r="MH42" s="360"/>
      <c r="MI42" s="360"/>
      <c r="MJ42" s="360"/>
      <c r="MK42" s="360"/>
      <c r="ML42" s="360"/>
      <c r="MM42" s="360"/>
      <c r="MN42" s="360"/>
      <c r="MO42" s="360"/>
      <c r="MP42" s="360"/>
      <c r="MQ42" s="360"/>
      <c r="MR42" s="360"/>
      <c r="MS42" s="360"/>
      <c r="MT42" s="360"/>
      <c r="MU42" s="360"/>
      <c r="MV42" s="360"/>
      <c r="MW42" s="360"/>
      <c r="MX42" s="360"/>
      <c r="MY42" s="360"/>
      <c r="MZ42" s="360"/>
      <c r="NA42" s="360"/>
      <c r="NB42" s="360"/>
      <c r="NC42" s="360"/>
      <c r="ND42" s="360"/>
      <c r="NE42" s="360"/>
      <c r="NF42" s="360"/>
      <c r="NG42" s="360"/>
      <c r="NH42" s="360"/>
      <c r="NI42" s="360"/>
      <c r="NJ42" s="360"/>
      <c r="NK42" s="360"/>
      <c r="NL42" s="360"/>
      <c r="NM42" s="360"/>
      <c r="NN42" s="360"/>
      <c r="NO42" s="360"/>
      <c r="NP42" s="360"/>
      <c r="NQ42" s="360"/>
      <c r="NR42" s="360"/>
      <c r="NS42" s="360"/>
      <c r="NT42" s="360"/>
      <c r="NU42" s="360"/>
      <c r="NV42" s="360"/>
      <c r="NW42" s="360"/>
      <c r="NX42" s="360"/>
      <c r="NY42" s="360"/>
      <c r="NZ42" s="360"/>
      <c r="OA42" s="360"/>
      <c r="OB42" s="360"/>
      <c r="OC42" s="360"/>
      <c r="OD42" s="345" t="s">
        <v>932</v>
      </c>
    </row>
    <row r="43" spans="1:394" s="345" customFormat="1" ht="15.75" customHeight="1">
      <c r="A43" s="356">
        <f t="shared" si="32"/>
        <v>38</v>
      </c>
      <c r="B43" s="358"/>
      <c r="C43" s="357">
        <f t="shared" si="7"/>
        <v>0</v>
      </c>
      <c r="D43" s="357">
        <f t="shared" si="7"/>
        <v>0</v>
      </c>
      <c r="E43" s="359">
        <f t="shared" si="9"/>
        <v>0</v>
      </c>
      <c r="F43" s="359">
        <f t="shared" si="10"/>
        <v>0</v>
      </c>
      <c r="G43" s="359">
        <f t="shared" si="11"/>
        <v>0</v>
      </c>
      <c r="H43" s="359">
        <f t="shared" si="12"/>
        <v>0</v>
      </c>
      <c r="I43" s="359">
        <f t="shared" si="13"/>
        <v>0</v>
      </c>
      <c r="J43" s="359">
        <f t="shared" si="14"/>
        <v>0</v>
      </c>
      <c r="K43" s="359">
        <f t="shared" si="15"/>
        <v>0</v>
      </c>
      <c r="L43" s="359">
        <f t="shared" si="16"/>
        <v>0</v>
      </c>
      <c r="M43" s="359">
        <f t="shared" si="17"/>
        <v>0</v>
      </c>
      <c r="N43" s="359">
        <f t="shared" si="18"/>
        <v>0</v>
      </c>
      <c r="O43" s="359">
        <f t="shared" si="19"/>
        <v>0</v>
      </c>
      <c r="P43" s="359">
        <f t="shared" si="20"/>
        <v>0</v>
      </c>
      <c r="Q43" s="359">
        <f t="shared" si="21"/>
        <v>0</v>
      </c>
      <c r="R43" s="359">
        <f t="shared" si="22"/>
        <v>0</v>
      </c>
      <c r="S43" s="359">
        <f t="shared" si="23"/>
        <v>0</v>
      </c>
      <c r="T43" s="359">
        <f t="shared" si="24"/>
        <v>0</v>
      </c>
      <c r="U43" s="359">
        <f t="shared" si="25"/>
        <v>0</v>
      </c>
      <c r="V43" s="359">
        <f t="shared" si="26"/>
        <v>0</v>
      </c>
      <c r="W43" s="359">
        <f t="shared" si="8"/>
        <v>0</v>
      </c>
      <c r="X43" s="359">
        <f t="shared" si="27"/>
        <v>0</v>
      </c>
      <c r="Y43" s="359">
        <f t="shared" si="28"/>
        <v>0</v>
      </c>
      <c r="Z43" s="359">
        <f t="shared" si="29"/>
        <v>0</v>
      </c>
      <c r="AA43" s="359">
        <f t="shared" si="30"/>
        <v>0</v>
      </c>
      <c r="AB43" s="359">
        <f t="shared" si="31"/>
        <v>0</v>
      </c>
      <c r="AC43" s="360"/>
      <c r="AD43" s="360"/>
      <c r="AE43" s="360"/>
      <c r="AF43" s="360"/>
      <c r="AG43" s="360"/>
      <c r="AH43" s="360"/>
      <c r="AI43" s="360"/>
      <c r="AJ43" s="360"/>
      <c r="AK43" s="360"/>
      <c r="AL43" s="360"/>
      <c r="AM43" s="360"/>
      <c r="AN43" s="360"/>
      <c r="AO43" s="360"/>
      <c r="AP43" s="360"/>
      <c r="AQ43" s="360"/>
      <c r="AR43" s="360"/>
      <c r="AS43" s="360"/>
      <c r="AT43" s="360"/>
      <c r="AU43" s="360"/>
      <c r="AV43" s="360"/>
      <c r="AW43" s="360"/>
      <c r="AX43" s="360"/>
      <c r="AY43" s="360"/>
      <c r="AZ43" s="360"/>
      <c r="BA43" s="360"/>
      <c r="BB43" s="360"/>
      <c r="BC43" s="360"/>
      <c r="BD43" s="360"/>
      <c r="BE43" s="360"/>
      <c r="BF43" s="360"/>
      <c r="BG43" s="360"/>
      <c r="BH43" s="360"/>
      <c r="BI43" s="360"/>
      <c r="BJ43" s="360"/>
      <c r="BK43" s="360"/>
      <c r="BL43" s="360"/>
      <c r="BM43" s="360"/>
      <c r="BN43" s="360"/>
      <c r="BO43" s="360"/>
      <c r="BP43" s="360"/>
      <c r="BQ43" s="360"/>
      <c r="BR43" s="360"/>
      <c r="BS43" s="360"/>
      <c r="BT43" s="360"/>
      <c r="BU43" s="360"/>
      <c r="BV43" s="360"/>
      <c r="BW43" s="360"/>
      <c r="BX43" s="360"/>
      <c r="BY43" s="360"/>
      <c r="BZ43" s="360"/>
      <c r="CA43" s="360"/>
      <c r="CB43" s="360"/>
      <c r="CC43" s="360"/>
      <c r="CD43" s="360"/>
      <c r="CE43" s="360"/>
      <c r="CF43" s="360"/>
      <c r="CG43" s="360"/>
      <c r="CH43" s="360"/>
      <c r="CI43" s="360"/>
      <c r="CJ43" s="360"/>
      <c r="CK43" s="360"/>
      <c r="CL43" s="360"/>
      <c r="CM43" s="360"/>
      <c r="CN43" s="360"/>
      <c r="CO43" s="360"/>
      <c r="CP43" s="360"/>
      <c r="CQ43" s="360"/>
      <c r="CR43" s="360"/>
      <c r="CS43" s="360"/>
      <c r="CT43" s="360"/>
      <c r="CU43" s="360"/>
      <c r="CV43" s="360"/>
      <c r="CW43" s="360"/>
      <c r="CX43" s="360"/>
      <c r="CY43" s="360"/>
      <c r="CZ43" s="360"/>
      <c r="DA43" s="360"/>
      <c r="DB43" s="360"/>
      <c r="DC43" s="360"/>
      <c r="DD43" s="360"/>
      <c r="DE43" s="360"/>
      <c r="DF43" s="360"/>
      <c r="DG43" s="360"/>
      <c r="DH43" s="360"/>
      <c r="DI43" s="360"/>
      <c r="DJ43" s="360"/>
      <c r="DK43" s="360"/>
      <c r="DL43" s="360"/>
      <c r="DM43" s="360"/>
      <c r="DN43" s="360"/>
      <c r="DO43" s="360"/>
      <c r="DP43" s="360"/>
      <c r="DQ43" s="360"/>
      <c r="DR43" s="360"/>
      <c r="DS43" s="360"/>
      <c r="DT43" s="360"/>
      <c r="DU43" s="360"/>
      <c r="DV43" s="360"/>
      <c r="DW43" s="360"/>
      <c r="DX43" s="360"/>
      <c r="DY43" s="360"/>
      <c r="DZ43" s="360"/>
      <c r="EA43" s="360"/>
      <c r="EB43" s="360"/>
      <c r="EC43" s="360"/>
      <c r="ED43" s="360"/>
      <c r="EE43" s="360"/>
      <c r="EF43" s="360"/>
      <c r="EG43" s="360"/>
      <c r="EH43" s="360"/>
      <c r="EI43" s="360"/>
      <c r="EJ43" s="360"/>
      <c r="EK43" s="360"/>
      <c r="EL43" s="360"/>
      <c r="EM43" s="360"/>
      <c r="EN43" s="360"/>
      <c r="EO43" s="360"/>
      <c r="EP43" s="360"/>
      <c r="EQ43" s="360"/>
      <c r="ER43" s="360"/>
      <c r="ES43" s="360"/>
      <c r="ET43" s="360"/>
      <c r="EU43" s="360"/>
      <c r="EV43" s="360"/>
      <c r="EW43" s="360"/>
      <c r="EX43" s="360"/>
      <c r="EY43" s="360"/>
      <c r="EZ43" s="360"/>
      <c r="FA43" s="360"/>
      <c r="FB43" s="360"/>
      <c r="FC43" s="360"/>
      <c r="FD43" s="360"/>
      <c r="FE43" s="360"/>
      <c r="FF43" s="360"/>
      <c r="FG43" s="360"/>
      <c r="FH43" s="360"/>
      <c r="FI43" s="360"/>
      <c r="FJ43" s="360"/>
      <c r="FK43" s="360"/>
      <c r="FL43" s="360"/>
      <c r="FM43" s="360"/>
      <c r="FN43" s="360"/>
      <c r="FO43" s="360"/>
      <c r="FP43" s="360"/>
      <c r="FQ43" s="360"/>
      <c r="FR43" s="360"/>
      <c r="FS43" s="360"/>
      <c r="FT43" s="360"/>
      <c r="FU43" s="360"/>
      <c r="FV43" s="360"/>
      <c r="FW43" s="360"/>
      <c r="FX43" s="360"/>
      <c r="FY43" s="360"/>
      <c r="FZ43" s="360"/>
      <c r="GA43" s="360"/>
      <c r="GB43" s="360"/>
      <c r="GC43" s="360"/>
      <c r="GD43" s="360"/>
      <c r="GE43" s="360"/>
      <c r="GF43" s="360"/>
      <c r="GG43" s="360"/>
      <c r="GH43" s="360"/>
      <c r="GI43" s="360"/>
      <c r="GJ43" s="360"/>
      <c r="GK43" s="360"/>
      <c r="GL43" s="360"/>
      <c r="GM43" s="360"/>
      <c r="GN43" s="360"/>
      <c r="GO43" s="360"/>
      <c r="GP43" s="360"/>
      <c r="GQ43" s="360"/>
      <c r="GR43" s="360"/>
      <c r="GS43" s="360"/>
      <c r="GT43" s="360"/>
      <c r="GU43" s="360"/>
      <c r="GV43" s="360"/>
      <c r="GW43" s="360"/>
      <c r="GX43" s="360"/>
      <c r="GY43" s="360"/>
      <c r="GZ43" s="360"/>
      <c r="HA43" s="360"/>
      <c r="HB43" s="360"/>
      <c r="HC43" s="360"/>
      <c r="HD43" s="360"/>
      <c r="HE43" s="360"/>
      <c r="HF43" s="360"/>
      <c r="HG43" s="360"/>
      <c r="HH43" s="360"/>
      <c r="HI43" s="360"/>
      <c r="HJ43" s="360"/>
      <c r="HK43" s="360"/>
      <c r="HL43" s="360"/>
      <c r="HM43" s="360"/>
      <c r="HN43" s="360"/>
      <c r="HO43" s="360"/>
      <c r="HP43" s="360"/>
      <c r="HQ43" s="360"/>
      <c r="HR43" s="360"/>
      <c r="HS43" s="360"/>
      <c r="HT43" s="360"/>
      <c r="HU43" s="360"/>
      <c r="HV43" s="360"/>
      <c r="HW43" s="360"/>
      <c r="HX43" s="360"/>
      <c r="HY43" s="360"/>
      <c r="HZ43" s="360"/>
      <c r="IA43" s="360"/>
      <c r="IB43" s="360"/>
      <c r="IC43" s="360"/>
      <c r="ID43" s="360"/>
      <c r="IE43" s="360"/>
      <c r="IF43" s="360"/>
      <c r="IG43" s="360"/>
      <c r="IH43" s="360"/>
      <c r="II43" s="360"/>
      <c r="IJ43" s="360"/>
      <c r="IK43" s="360"/>
      <c r="IL43" s="360"/>
      <c r="IM43" s="360"/>
      <c r="IN43" s="360"/>
      <c r="IO43" s="360"/>
      <c r="IP43" s="360"/>
      <c r="IQ43" s="360"/>
      <c r="IR43" s="360"/>
      <c r="IS43" s="360"/>
      <c r="IT43" s="360"/>
      <c r="IU43" s="360"/>
      <c r="IV43" s="360"/>
      <c r="IW43" s="360"/>
      <c r="IX43" s="360"/>
      <c r="IY43" s="360"/>
      <c r="IZ43" s="360"/>
      <c r="JA43" s="360"/>
      <c r="JB43" s="360"/>
      <c r="JC43" s="360"/>
      <c r="JD43" s="360"/>
      <c r="JE43" s="360"/>
      <c r="JF43" s="360"/>
      <c r="JG43" s="360"/>
      <c r="JH43" s="360"/>
      <c r="JI43" s="360"/>
      <c r="JJ43" s="360"/>
      <c r="JK43" s="360"/>
      <c r="JL43" s="360"/>
      <c r="JM43" s="360"/>
      <c r="JN43" s="360"/>
      <c r="JO43" s="360"/>
      <c r="JP43" s="360"/>
      <c r="JQ43" s="360"/>
      <c r="JR43" s="360"/>
      <c r="JS43" s="360"/>
      <c r="JT43" s="360"/>
      <c r="JU43" s="360"/>
      <c r="JV43" s="360"/>
      <c r="JW43" s="360"/>
      <c r="JX43" s="360"/>
      <c r="JY43" s="360"/>
      <c r="JZ43" s="360"/>
      <c r="KA43" s="360"/>
      <c r="KB43" s="360"/>
      <c r="KC43" s="360"/>
      <c r="KD43" s="360"/>
      <c r="KE43" s="360"/>
      <c r="KF43" s="360"/>
      <c r="KG43" s="360"/>
      <c r="KH43" s="360"/>
      <c r="KI43" s="360"/>
      <c r="KJ43" s="360"/>
      <c r="KK43" s="360"/>
      <c r="KL43" s="360"/>
      <c r="KM43" s="360"/>
      <c r="KN43" s="360"/>
      <c r="KO43" s="360"/>
      <c r="KP43" s="360"/>
      <c r="KQ43" s="360"/>
      <c r="KR43" s="360"/>
      <c r="KS43" s="360"/>
      <c r="KT43" s="360"/>
      <c r="KU43" s="360"/>
      <c r="KV43" s="360"/>
      <c r="KW43" s="360"/>
      <c r="KX43" s="360"/>
      <c r="KY43" s="360"/>
      <c r="KZ43" s="360"/>
      <c r="LA43" s="360"/>
      <c r="LB43" s="360"/>
      <c r="LC43" s="360"/>
      <c r="LD43" s="360"/>
      <c r="LE43" s="360"/>
      <c r="LF43" s="360"/>
      <c r="LG43" s="360"/>
      <c r="LH43" s="360"/>
      <c r="LI43" s="360"/>
      <c r="LJ43" s="360"/>
      <c r="LK43" s="360"/>
      <c r="LL43" s="360"/>
      <c r="LM43" s="360"/>
      <c r="LN43" s="360"/>
      <c r="LO43" s="360"/>
      <c r="LP43" s="360"/>
      <c r="LQ43" s="360"/>
      <c r="LR43" s="360"/>
      <c r="LS43" s="360"/>
      <c r="LT43" s="360"/>
      <c r="LU43" s="360"/>
      <c r="LV43" s="360"/>
      <c r="LW43" s="360"/>
      <c r="LX43" s="360"/>
      <c r="LY43" s="360"/>
      <c r="LZ43" s="360"/>
      <c r="MA43" s="360"/>
      <c r="MB43" s="360"/>
      <c r="MC43" s="360"/>
      <c r="MD43" s="360"/>
      <c r="ME43" s="360"/>
      <c r="MF43" s="360"/>
      <c r="MG43" s="360"/>
      <c r="MH43" s="360"/>
      <c r="MI43" s="360"/>
      <c r="MJ43" s="360"/>
      <c r="MK43" s="360"/>
      <c r="ML43" s="360"/>
      <c r="MM43" s="360"/>
      <c r="MN43" s="360"/>
      <c r="MO43" s="360"/>
      <c r="MP43" s="360"/>
      <c r="MQ43" s="360"/>
      <c r="MR43" s="360"/>
      <c r="MS43" s="360"/>
      <c r="MT43" s="360"/>
      <c r="MU43" s="360"/>
      <c r="MV43" s="360"/>
      <c r="MW43" s="360"/>
      <c r="MX43" s="360"/>
      <c r="MY43" s="360"/>
      <c r="MZ43" s="360"/>
      <c r="NA43" s="360"/>
      <c r="NB43" s="360"/>
      <c r="NC43" s="360"/>
      <c r="ND43" s="360"/>
      <c r="NE43" s="360"/>
      <c r="NF43" s="360"/>
      <c r="NG43" s="360"/>
      <c r="NH43" s="360"/>
      <c r="NI43" s="360"/>
      <c r="NJ43" s="360"/>
      <c r="NK43" s="360"/>
      <c r="NL43" s="360"/>
      <c r="NM43" s="360"/>
      <c r="NN43" s="360"/>
      <c r="NO43" s="360"/>
      <c r="NP43" s="360"/>
      <c r="NQ43" s="360"/>
      <c r="NR43" s="360"/>
      <c r="NS43" s="360"/>
      <c r="NT43" s="360"/>
      <c r="NU43" s="360"/>
      <c r="NV43" s="360"/>
      <c r="NW43" s="360"/>
      <c r="NX43" s="360"/>
      <c r="NY43" s="360"/>
      <c r="NZ43" s="360"/>
      <c r="OA43" s="360"/>
      <c r="OB43" s="360"/>
      <c r="OC43" s="360"/>
      <c r="OD43" s="345" t="s">
        <v>932</v>
      </c>
    </row>
    <row r="44" spans="1:394" s="345" customFormat="1" ht="15.75" customHeight="1">
      <c r="A44" s="356">
        <f t="shared" si="32"/>
        <v>39</v>
      </c>
      <c r="B44" s="358"/>
      <c r="C44" s="357">
        <f t="shared" si="7"/>
        <v>0</v>
      </c>
      <c r="D44" s="357">
        <f t="shared" si="7"/>
        <v>0</v>
      </c>
      <c r="E44" s="359">
        <f t="shared" si="9"/>
        <v>0</v>
      </c>
      <c r="F44" s="359">
        <f t="shared" si="10"/>
        <v>0</v>
      </c>
      <c r="G44" s="359">
        <f t="shared" si="11"/>
        <v>0</v>
      </c>
      <c r="H44" s="359">
        <f t="shared" si="12"/>
        <v>0</v>
      </c>
      <c r="I44" s="359">
        <f t="shared" si="13"/>
        <v>0</v>
      </c>
      <c r="J44" s="359">
        <f t="shared" si="14"/>
        <v>0</v>
      </c>
      <c r="K44" s="359">
        <f t="shared" si="15"/>
        <v>0</v>
      </c>
      <c r="L44" s="359">
        <f t="shared" si="16"/>
        <v>0</v>
      </c>
      <c r="M44" s="359">
        <f t="shared" si="17"/>
        <v>0</v>
      </c>
      <c r="N44" s="359">
        <f t="shared" si="18"/>
        <v>0</v>
      </c>
      <c r="O44" s="359">
        <f t="shared" si="19"/>
        <v>0</v>
      </c>
      <c r="P44" s="359">
        <f t="shared" si="20"/>
        <v>0</v>
      </c>
      <c r="Q44" s="359">
        <f t="shared" si="21"/>
        <v>0</v>
      </c>
      <c r="R44" s="359">
        <f t="shared" si="22"/>
        <v>0</v>
      </c>
      <c r="S44" s="359">
        <f t="shared" si="23"/>
        <v>0</v>
      </c>
      <c r="T44" s="359">
        <f t="shared" si="24"/>
        <v>0</v>
      </c>
      <c r="U44" s="359">
        <f t="shared" si="25"/>
        <v>0</v>
      </c>
      <c r="V44" s="359">
        <f t="shared" si="26"/>
        <v>0</v>
      </c>
      <c r="W44" s="359">
        <f t="shared" si="8"/>
        <v>0</v>
      </c>
      <c r="X44" s="359">
        <f t="shared" si="27"/>
        <v>0</v>
      </c>
      <c r="Y44" s="359">
        <f t="shared" si="28"/>
        <v>0</v>
      </c>
      <c r="Z44" s="359">
        <f t="shared" si="29"/>
        <v>0</v>
      </c>
      <c r="AA44" s="359">
        <f t="shared" si="30"/>
        <v>0</v>
      </c>
      <c r="AB44" s="359">
        <f t="shared" si="31"/>
        <v>0</v>
      </c>
      <c r="AC44" s="360"/>
      <c r="AD44" s="360"/>
      <c r="AE44" s="360"/>
      <c r="AF44" s="360"/>
      <c r="AG44" s="360"/>
      <c r="AH44" s="360"/>
      <c r="AI44" s="360"/>
      <c r="AJ44" s="360"/>
      <c r="AK44" s="360"/>
      <c r="AL44" s="360"/>
      <c r="AM44" s="360"/>
      <c r="AN44" s="360"/>
      <c r="AO44" s="360"/>
      <c r="AP44" s="360"/>
      <c r="AQ44" s="360"/>
      <c r="AR44" s="360"/>
      <c r="AS44" s="360"/>
      <c r="AT44" s="360"/>
      <c r="AU44" s="360"/>
      <c r="AV44" s="360"/>
      <c r="AW44" s="360"/>
      <c r="AX44" s="360"/>
      <c r="AY44" s="360"/>
      <c r="AZ44" s="360"/>
      <c r="BA44" s="360"/>
      <c r="BB44" s="360"/>
      <c r="BC44" s="360"/>
      <c r="BD44" s="360"/>
      <c r="BE44" s="360"/>
      <c r="BF44" s="360"/>
      <c r="BG44" s="360"/>
      <c r="BH44" s="360"/>
      <c r="BI44" s="360"/>
      <c r="BJ44" s="360"/>
      <c r="BK44" s="360"/>
      <c r="BL44" s="360"/>
      <c r="BM44" s="360"/>
      <c r="BN44" s="360"/>
      <c r="BO44" s="360"/>
      <c r="BP44" s="360"/>
      <c r="BQ44" s="360"/>
      <c r="BR44" s="360"/>
      <c r="BS44" s="360"/>
      <c r="BT44" s="360"/>
      <c r="BU44" s="360"/>
      <c r="BV44" s="360"/>
      <c r="BW44" s="360"/>
      <c r="BX44" s="360"/>
      <c r="BY44" s="360"/>
      <c r="BZ44" s="360"/>
      <c r="CA44" s="360"/>
      <c r="CB44" s="360"/>
      <c r="CC44" s="360"/>
      <c r="CD44" s="360"/>
      <c r="CE44" s="360"/>
      <c r="CF44" s="360"/>
      <c r="CG44" s="360"/>
      <c r="CH44" s="360"/>
      <c r="CI44" s="360"/>
      <c r="CJ44" s="360"/>
      <c r="CK44" s="360"/>
      <c r="CL44" s="360"/>
      <c r="CM44" s="360"/>
      <c r="CN44" s="360"/>
      <c r="CO44" s="360"/>
      <c r="CP44" s="360"/>
      <c r="CQ44" s="360"/>
      <c r="CR44" s="360"/>
      <c r="CS44" s="360"/>
      <c r="CT44" s="360"/>
      <c r="CU44" s="360"/>
      <c r="CV44" s="360"/>
      <c r="CW44" s="360"/>
      <c r="CX44" s="360"/>
      <c r="CY44" s="360"/>
      <c r="CZ44" s="360"/>
      <c r="DA44" s="360"/>
      <c r="DB44" s="360"/>
      <c r="DC44" s="360"/>
      <c r="DD44" s="360"/>
      <c r="DE44" s="360"/>
      <c r="DF44" s="360"/>
      <c r="DG44" s="360"/>
      <c r="DH44" s="360"/>
      <c r="DI44" s="360"/>
      <c r="DJ44" s="360"/>
      <c r="DK44" s="360"/>
      <c r="DL44" s="360"/>
      <c r="DM44" s="360"/>
      <c r="DN44" s="360"/>
      <c r="DO44" s="360"/>
      <c r="DP44" s="360"/>
      <c r="DQ44" s="360"/>
      <c r="DR44" s="360"/>
      <c r="DS44" s="360"/>
      <c r="DT44" s="360"/>
      <c r="DU44" s="360"/>
      <c r="DV44" s="360"/>
      <c r="DW44" s="360"/>
      <c r="DX44" s="360"/>
      <c r="DY44" s="360"/>
      <c r="DZ44" s="360"/>
      <c r="EA44" s="360"/>
      <c r="EB44" s="360"/>
      <c r="EC44" s="360"/>
      <c r="ED44" s="360"/>
      <c r="EE44" s="360"/>
      <c r="EF44" s="360"/>
      <c r="EG44" s="360"/>
      <c r="EH44" s="360"/>
      <c r="EI44" s="360"/>
      <c r="EJ44" s="360"/>
      <c r="EK44" s="360"/>
      <c r="EL44" s="360"/>
      <c r="EM44" s="360"/>
      <c r="EN44" s="360"/>
      <c r="EO44" s="360"/>
      <c r="EP44" s="360"/>
      <c r="EQ44" s="360"/>
      <c r="ER44" s="360"/>
      <c r="ES44" s="360"/>
      <c r="ET44" s="360"/>
      <c r="EU44" s="360"/>
      <c r="EV44" s="360"/>
      <c r="EW44" s="360"/>
      <c r="EX44" s="360"/>
      <c r="EY44" s="360"/>
      <c r="EZ44" s="360"/>
      <c r="FA44" s="360"/>
      <c r="FB44" s="360"/>
      <c r="FC44" s="360"/>
      <c r="FD44" s="360"/>
      <c r="FE44" s="360"/>
      <c r="FF44" s="360"/>
      <c r="FG44" s="360"/>
      <c r="FH44" s="360"/>
      <c r="FI44" s="360"/>
      <c r="FJ44" s="360"/>
      <c r="FK44" s="360"/>
      <c r="FL44" s="360"/>
      <c r="FM44" s="360"/>
      <c r="FN44" s="360"/>
      <c r="FO44" s="360"/>
      <c r="FP44" s="360"/>
      <c r="FQ44" s="360"/>
      <c r="FR44" s="360"/>
      <c r="FS44" s="360"/>
      <c r="FT44" s="360"/>
      <c r="FU44" s="360"/>
      <c r="FV44" s="360"/>
      <c r="FW44" s="360"/>
      <c r="FX44" s="360"/>
      <c r="FY44" s="360"/>
      <c r="FZ44" s="360"/>
      <c r="GA44" s="360"/>
      <c r="GB44" s="360"/>
      <c r="GC44" s="360"/>
      <c r="GD44" s="360"/>
      <c r="GE44" s="360"/>
      <c r="GF44" s="360"/>
      <c r="GG44" s="360"/>
      <c r="GH44" s="360"/>
      <c r="GI44" s="360"/>
      <c r="GJ44" s="360"/>
      <c r="GK44" s="360"/>
      <c r="GL44" s="360"/>
      <c r="GM44" s="360"/>
      <c r="GN44" s="360"/>
      <c r="GO44" s="360"/>
      <c r="GP44" s="360"/>
      <c r="GQ44" s="360"/>
      <c r="GR44" s="360"/>
      <c r="GS44" s="360"/>
      <c r="GT44" s="360"/>
      <c r="GU44" s="360"/>
      <c r="GV44" s="360"/>
      <c r="GW44" s="360"/>
      <c r="GX44" s="360"/>
      <c r="GY44" s="360"/>
      <c r="GZ44" s="360"/>
      <c r="HA44" s="360"/>
      <c r="HB44" s="360"/>
      <c r="HC44" s="360"/>
      <c r="HD44" s="360"/>
      <c r="HE44" s="360"/>
      <c r="HF44" s="360"/>
      <c r="HG44" s="360"/>
      <c r="HH44" s="360"/>
      <c r="HI44" s="360"/>
      <c r="HJ44" s="360"/>
      <c r="HK44" s="360"/>
      <c r="HL44" s="360"/>
      <c r="HM44" s="360"/>
      <c r="HN44" s="360"/>
      <c r="HO44" s="360"/>
      <c r="HP44" s="360"/>
      <c r="HQ44" s="360"/>
      <c r="HR44" s="360"/>
      <c r="HS44" s="360"/>
      <c r="HT44" s="360"/>
      <c r="HU44" s="360"/>
      <c r="HV44" s="360"/>
      <c r="HW44" s="360"/>
      <c r="HX44" s="360"/>
      <c r="HY44" s="360"/>
      <c r="HZ44" s="360"/>
      <c r="IA44" s="360"/>
      <c r="IB44" s="360"/>
      <c r="IC44" s="360"/>
      <c r="ID44" s="360"/>
      <c r="IE44" s="360"/>
      <c r="IF44" s="360"/>
      <c r="IG44" s="360"/>
      <c r="IH44" s="360"/>
      <c r="II44" s="360"/>
      <c r="IJ44" s="360"/>
      <c r="IK44" s="360"/>
      <c r="IL44" s="360"/>
      <c r="IM44" s="360"/>
      <c r="IN44" s="360"/>
      <c r="IO44" s="360"/>
      <c r="IP44" s="360"/>
      <c r="IQ44" s="360"/>
      <c r="IR44" s="360"/>
      <c r="IS44" s="360"/>
      <c r="IT44" s="360"/>
      <c r="IU44" s="360"/>
      <c r="IV44" s="360"/>
      <c r="IW44" s="360"/>
      <c r="IX44" s="360"/>
      <c r="IY44" s="360"/>
      <c r="IZ44" s="360"/>
      <c r="JA44" s="360"/>
      <c r="JB44" s="360"/>
      <c r="JC44" s="360"/>
      <c r="JD44" s="360"/>
      <c r="JE44" s="360"/>
      <c r="JF44" s="360"/>
      <c r="JG44" s="360"/>
      <c r="JH44" s="360"/>
      <c r="JI44" s="360"/>
      <c r="JJ44" s="360"/>
      <c r="JK44" s="360"/>
      <c r="JL44" s="360"/>
      <c r="JM44" s="360"/>
      <c r="JN44" s="360"/>
      <c r="JO44" s="360"/>
      <c r="JP44" s="360"/>
      <c r="JQ44" s="360"/>
      <c r="JR44" s="360"/>
      <c r="JS44" s="360"/>
      <c r="JT44" s="360"/>
      <c r="JU44" s="360"/>
      <c r="JV44" s="360"/>
      <c r="JW44" s="360"/>
      <c r="JX44" s="360"/>
      <c r="JY44" s="360"/>
      <c r="JZ44" s="360"/>
      <c r="KA44" s="360"/>
      <c r="KB44" s="360"/>
      <c r="KC44" s="360"/>
      <c r="KD44" s="360"/>
      <c r="KE44" s="360"/>
      <c r="KF44" s="360"/>
      <c r="KG44" s="360"/>
      <c r="KH44" s="360"/>
      <c r="KI44" s="360"/>
      <c r="KJ44" s="360"/>
      <c r="KK44" s="360"/>
      <c r="KL44" s="360"/>
      <c r="KM44" s="360"/>
      <c r="KN44" s="360"/>
      <c r="KO44" s="360"/>
      <c r="KP44" s="360"/>
      <c r="KQ44" s="360"/>
      <c r="KR44" s="360"/>
      <c r="KS44" s="360"/>
      <c r="KT44" s="360"/>
      <c r="KU44" s="360"/>
      <c r="KV44" s="360"/>
      <c r="KW44" s="360"/>
      <c r="KX44" s="360"/>
      <c r="KY44" s="360"/>
      <c r="KZ44" s="360"/>
      <c r="LA44" s="360"/>
      <c r="LB44" s="360"/>
      <c r="LC44" s="360"/>
      <c r="LD44" s="360"/>
      <c r="LE44" s="360"/>
      <c r="LF44" s="360"/>
      <c r="LG44" s="360"/>
      <c r="LH44" s="360"/>
      <c r="LI44" s="360"/>
      <c r="LJ44" s="360"/>
      <c r="LK44" s="360"/>
      <c r="LL44" s="360"/>
      <c r="LM44" s="360"/>
      <c r="LN44" s="360"/>
      <c r="LO44" s="360"/>
      <c r="LP44" s="360"/>
      <c r="LQ44" s="360"/>
      <c r="LR44" s="360"/>
      <c r="LS44" s="360"/>
      <c r="LT44" s="360"/>
      <c r="LU44" s="360"/>
      <c r="LV44" s="360"/>
      <c r="LW44" s="360"/>
      <c r="LX44" s="360"/>
      <c r="LY44" s="360"/>
      <c r="LZ44" s="360"/>
      <c r="MA44" s="360"/>
      <c r="MB44" s="360"/>
      <c r="MC44" s="360"/>
      <c r="MD44" s="360"/>
      <c r="ME44" s="360"/>
      <c r="MF44" s="360"/>
      <c r="MG44" s="360"/>
      <c r="MH44" s="360"/>
      <c r="MI44" s="360"/>
      <c r="MJ44" s="360"/>
      <c r="MK44" s="360"/>
      <c r="ML44" s="360"/>
      <c r="MM44" s="360"/>
      <c r="MN44" s="360"/>
      <c r="MO44" s="360"/>
      <c r="MP44" s="360"/>
      <c r="MQ44" s="360"/>
      <c r="MR44" s="360"/>
      <c r="MS44" s="360"/>
      <c r="MT44" s="360"/>
      <c r="MU44" s="360"/>
      <c r="MV44" s="360"/>
      <c r="MW44" s="360"/>
      <c r="MX44" s="360"/>
      <c r="MY44" s="360"/>
      <c r="MZ44" s="360"/>
      <c r="NA44" s="360"/>
      <c r="NB44" s="360"/>
      <c r="NC44" s="360"/>
      <c r="ND44" s="360"/>
      <c r="NE44" s="360"/>
      <c r="NF44" s="360"/>
      <c r="NG44" s="360"/>
      <c r="NH44" s="360"/>
      <c r="NI44" s="360"/>
      <c r="NJ44" s="360"/>
      <c r="NK44" s="360"/>
      <c r="NL44" s="360"/>
      <c r="NM44" s="360"/>
      <c r="NN44" s="360"/>
      <c r="NO44" s="360"/>
      <c r="NP44" s="360"/>
      <c r="NQ44" s="360"/>
      <c r="NR44" s="360"/>
      <c r="NS44" s="360"/>
      <c r="NT44" s="360"/>
      <c r="NU44" s="360"/>
      <c r="NV44" s="360"/>
      <c r="NW44" s="360"/>
      <c r="NX44" s="360"/>
      <c r="NY44" s="360"/>
      <c r="NZ44" s="360"/>
      <c r="OA44" s="360"/>
      <c r="OB44" s="360"/>
      <c r="OC44" s="360"/>
      <c r="OD44" s="345" t="s">
        <v>932</v>
      </c>
    </row>
    <row r="45" spans="1:394" s="345" customFormat="1" ht="15.75" customHeight="1">
      <c r="A45" s="356">
        <f t="shared" si="32"/>
        <v>40</v>
      </c>
      <c r="B45" s="358"/>
      <c r="C45" s="357">
        <f t="shared" si="7"/>
        <v>0</v>
      </c>
      <c r="D45" s="357">
        <f t="shared" si="7"/>
        <v>0</v>
      </c>
      <c r="E45" s="359">
        <f t="shared" si="9"/>
        <v>0</v>
      </c>
      <c r="F45" s="359">
        <f t="shared" si="10"/>
        <v>0</v>
      </c>
      <c r="G45" s="359">
        <f t="shared" si="11"/>
        <v>0</v>
      </c>
      <c r="H45" s="359">
        <f t="shared" si="12"/>
        <v>0</v>
      </c>
      <c r="I45" s="359">
        <f t="shared" si="13"/>
        <v>0</v>
      </c>
      <c r="J45" s="359">
        <f t="shared" si="14"/>
        <v>0</v>
      </c>
      <c r="K45" s="359">
        <f t="shared" si="15"/>
        <v>0</v>
      </c>
      <c r="L45" s="359">
        <f t="shared" si="16"/>
        <v>0</v>
      </c>
      <c r="M45" s="359">
        <f t="shared" si="17"/>
        <v>0</v>
      </c>
      <c r="N45" s="359">
        <f t="shared" si="18"/>
        <v>0</v>
      </c>
      <c r="O45" s="359">
        <f t="shared" si="19"/>
        <v>0</v>
      </c>
      <c r="P45" s="359">
        <f t="shared" si="20"/>
        <v>0</v>
      </c>
      <c r="Q45" s="359">
        <f t="shared" si="21"/>
        <v>0</v>
      </c>
      <c r="R45" s="359">
        <f t="shared" si="22"/>
        <v>0</v>
      </c>
      <c r="S45" s="359">
        <f t="shared" si="23"/>
        <v>0</v>
      </c>
      <c r="T45" s="359">
        <f t="shared" si="24"/>
        <v>0</v>
      </c>
      <c r="U45" s="359">
        <f t="shared" si="25"/>
        <v>0</v>
      </c>
      <c r="V45" s="359">
        <f t="shared" si="26"/>
        <v>0</v>
      </c>
      <c r="W45" s="359">
        <f t="shared" si="8"/>
        <v>0</v>
      </c>
      <c r="X45" s="359">
        <f t="shared" si="27"/>
        <v>0</v>
      </c>
      <c r="Y45" s="359">
        <f t="shared" si="28"/>
        <v>0</v>
      </c>
      <c r="Z45" s="359">
        <f t="shared" si="29"/>
        <v>0</v>
      </c>
      <c r="AA45" s="359">
        <f t="shared" si="30"/>
        <v>0</v>
      </c>
      <c r="AB45" s="359">
        <f t="shared" si="31"/>
        <v>0</v>
      </c>
      <c r="AC45" s="360"/>
      <c r="AD45" s="360"/>
      <c r="AE45" s="360"/>
      <c r="AF45" s="360"/>
      <c r="AG45" s="360"/>
      <c r="AH45" s="360"/>
      <c r="AI45" s="360"/>
      <c r="AJ45" s="360"/>
      <c r="AK45" s="360"/>
      <c r="AL45" s="360"/>
      <c r="AM45" s="360"/>
      <c r="AN45" s="360"/>
      <c r="AO45" s="360"/>
      <c r="AP45" s="360"/>
      <c r="AQ45" s="360"/>
      <c r="AR45" s="360"/>
      <c r="AS45" s="360"/>
      <c r="AT45" s="360"/>
      <c r="AU45" s="360"/>
      <c r="AV45" s="360"/>
      <c r="AW45" s="360"/>
      <c r="AX45" s="360"/>
      <c r="AY45" s="360"/>
      <c r="AZ45" s="360"/>
      <c r="BA45" s="360"/>
      <c r="BB45" s="360"/>
      <c r="BC45" s="360"/>
      <c r="BD45" s="360"/>
      <c r="BE45" s="360"/>
      <c r="BF45" s="360"/>
      <c r="BG45" s="360"/>
      <c r="BH45" s="360"/>
      <c r="BI45" s="360"/>
      <c r="BJ45" s="360"/>
      <c r="BK45" s="360"/>
      <c r="BL45" s="360"/>
      <c r="BM45" s="360"/>
      <c r="BN45" s="360"/>
      <c r="BO45" s="360"/>
      <c r="BP45" s="360"/>
      <c r="BQ45" s="360"/>
      <c r="BR45" s="360"/>
      <c r="BS45" s="360"/>
      <c r="BT45" s="360"/>
      <c r="BU45" s="360"/>
      <c r="BV45" s="360"/>
      <c r="BW45" s="360"/>
      <c r="BX45" s="360"/>
      <c r="BY45" s="360"/>
      <c r="BZ45" s="360"/>
      <c r="CA45" s="360"/>
      <c r="CB45" s="360"/>
      <c r="CC45" s="360"/>
      <c r="CD45" s="360"/>
      <c r="CE45" s="360"/>
      <c r="CF45" s="360"/>
      <c r="CG45" s="360"/>
      <c r="CH45" s="360"/>
      <c r="CI45" s="360"/>
      <c r="CJ45" s="360"/>
      <c r="CK45" s="360"/>
      <c r="CL45" s="360"/>
      <c r="CM45" s="360"/>
      <c r="CN45" s="360"/>
      <c r="CO45" s="360"/>
      <c r="CP45" s="360"/>
      <c r="CQ45" s="360"/>
      <c r="CR45" s="360"/>
      <c r="CS45" s="360"/>
      <c r="CT45" s="360"/>
      <c r="CU45" s="360"/>
      <c r="CV45" s="360"/>
      <c r="CW45" s="360"/>
      <c r="CX45" s="360"/>
      <c r="CY45" s="360"/>
      <c r="CZ45" s="360"/>
      <c r="DA45" s="360"/>
      <c r="DB45" s="360"/>
      <c r="DC45" s="360"/>
      <c r="DD45" s="360"/>
      <c r="DE45" s="360"/>
      <c r="DF45" s="360"/>
      <c r="DG45" s="360"/>
      <c r="DH45" s="360"/>
      <c r="DI45" s="360"/>
      <c r="DJ45" s="360"/>
      <c r="DK45" s="360"/>
      <c r="DL45" s="360"/>
      <c r="DM45" s="360"/>
      <c r="DN45" s="360"/>
      <c r="DO45" s="360"/>
      <c r="DP45" s="360"/>
      <c r="DQ45" s="360"/>
      <c r="DR45" s="360"/>
      <c r="DS45" s="360"/>
      <c r="DT45" s="360"/>
      <c r="DU45" s="360"/>
      <c r="DV45" s="360"/>
      <c r="DW45" s="360"/>
      <c r="DX45" s="360"/>
      <c r="DY45" s="360"/>
      <c r="DZ45" s="360"/>
      <c r="EA45" s="360"/>
      <c r="EB45" s="360"/>
      <c r="EC45" s="360"/>
      <c r="ED45" s="360"/>
      <c r="EE45" s="360"/>
      <c r="EF45" s="360"/>
      <c r="EG45" s="360"/>
      <c r="EH45" s="360"/>
      <c r="EI45" s="360"/>
      <c r="EJ45" s="360"/>
      <c r="EK45" s="360"/>
      <c r="EL45" s="360"/>
      <c r="EM45" s="360"/>
      <c r="EN45" s="360"/>
      <c r="EO45" s="360"/>
      <c r="EP45" s="360"/>
      <c r="EQ45" s="360"/>
      <c r="ER45" s="360"/>
      <c r="ES45" s="360"/>
      <c r="ET45" s="360"/>
      <c r="EU45" s="360"/>
      <c r="EV45" s="360"/>
      <c r="EW45" s="360"/>
      <c r="EX45" s="360"/>
      <c r="EY45" s="360"/>
      <c r="EZ45" s="360"/>
      <c r="FA45" s="360"/>
      <c r="FB45" s="360"/>
      <c r="FC45" s="360"/>
      <c r="FD45" s="360"/>
      <c r="FE45" s="360"/>
      <c r="FF45" s="360"/>
      <c r="FG45" s="360"/>
      <c r="FH45" s="360"/>
      <c r="FI45" s="360"/>
      <c r="FJ45" s="360"/>
      <c r="FK45" s="360"/>
      <c r="FL45" s="360"/>
      <c r="FM45" s="360"/>
      <c r="FN45" s="360"/>
      <c r="FO45" s="360"/>
      <c r="FP45" s="360"/>
      <c r="FQ45" s="360"/>
      <c r="FR45" s="360"/>
      <c r="FS45" s="360"/>
      <c r="FT45" s="360"/>
      <c r="FU45" s="360"/>
      <c r="FV45" s="360"/>
      <c r="FW45" s="360"/>
      <c r="FX45" s="360"/>
      <c r="FY45" s="360"/>
      <c r="FZ45" s="360"/>
      <c r="GA45" s="360"/>
      <c r="GB45" s="360"/>
      <c r="GC45" s="360"/>
      <c r="GD45" s="360"/>
      <c r="GE45" s="360"/>
      <c r="GF45" s="360"/>
      <c r="GG45" s="360"/>
      <c r="GH45" s="360"/>
      <c r="GI45" s="360"/>
      <c r="GJ45" s="360"/>
      <c r="GK45" s="360"/>
      <c r="GL45" s="360"/>
      <c r="GM45" s="360"/>
      <c r="GN45" s="360"/>
      <c r="GO45" s="360"/>
      <c r="GP45" s="360"/>
      <c r="GQ45" s="360"/>
      <c r="GR45" s="360"/>
      <c r="GS45" s="360"/>
      <c r="GT45" s="360"/>
      <c r="GU45" s="360"/>
      <c r="GV45" s="360"/>
      <c r="GW45" s="360"/>
      <c r="GX45" s="360"/>
      <c r="GY45" s="360"/>
      <c r="GZ45" s="360"/>
      <c r="HA45" s="360"/>
      <c r="HB45" s="360"/>
      <c r="HC45" s="360"/>
      <c r="HD45" s="360"/>
      <c r="HE45" s="360"/>
      <c r="HF45" s="360"/>
      <c r="HG45" s="360"/>
      <c r="HH45" s="360"/>
      <c r="HI45" s="360"/>
      <c r="HJ45" s="360"/>
      <c r="HK45" s="360"/>
      <c r="HL45" s="360"/>
      <c r="HM45" s="360"/>
      <c r="HN45" s="360"/>
      <c r="HO45" s="360"/>
      <c r="HP45" s="360"/>
      <c r="HQ45" s="360"/>
      <c r="HR45" s="360"/>
      <c r="HS45" s="360"/>
      <c r="HT45" s="360"/>
      <c r="HU45" s="360"/>
      <c r="HV45" s="360"/>
      <c r="HW45" s="360"/>
      <c r="HX45" s="360"/>
      <c r="HY45" s="360"/>
      <c r="HZ45" s="360"/>
      <c r="IA45" s="360"/>
      <c r="IB45" s="360"/>
      <c r="IC45" s="360"/>
      <c r="ID45" s="360"/>
      <c r="IE45" s="360"/>
      <c r="IF45" s="360"/>
      <c r="IG45" s="360"/>
      <c r="IH45" s="360"/>
      <c r="II45" s="360"/>
      <c r="IJ45" s="360"/>
      <c r="IK45" s="360"/>
      <c r="IL45" s="360"/>
      <c r="IM45" s="360"/>
      <c r="IN45" s="360"/>
      <c r="IO45" s="360"/>
      <c r="IP45" s="360"/>
      <c r="IQ45" s="360"/>
      <c r="IR45" s="360"/>
      <c r="IS45" s="360"/>
      <c r="IT45" s="360"/>
      <c r="IU45" s="360"/>
      <c r="IV45" s="360"/>
      <c r="IW45" s="360"/>
      <c r="IX45" s="360"/>
      <c r="IY45" s="360"/>
      <c r="IZ45" s="360"/>
      <c r="JA45" s="360"/>
      <c r="JB45" s="360"/>
      <c r="JC45" s="360"/>
      <c r="JD45" s="360"/>
      <c r="JE45" s="360"/>
      <c r="JF45" s="360"/>
      <c r="JG45" s="360"/>
      <c r="JH45" s="360"/>
      <c r="JI45" s="360"/>
      <c r="JJ45" s="360"/>
      <c r="JK45" s="360"/>
      <c r="JL45" s="360"/>
      <c r="JM45" s="360"/>
      <c r="JN45" s="360"/>
      <c r="JO45" s="360"/>
      <c r="JP45" s="360"/>
      <c r="JQ45" s="360"/>
      <c r="JR45" s="360"/>
      <c r="JS45" s="360"/>
      <c r="JT45" s="360"/>
      <c r="JU45" s="360"/>
      <c r="JV45" s="360"/>
      <c r="JW45" s="360"/>
      <c r="JX45" s="360"/>
      <c r="JY45" s="360"/>
      <c r="JZ45" s="360"/>
      <c r="KA45" s="360"/>
      <c r="KB45" s="360"/>
      <c r="KC45" s="360"/>
      <c r="KD45" s="360"/>
      <c r="KE45" s="360"/>
      <c r="KF45" s="360"/>
      <c r="KG45" s="360"/>
      <c r="KH45" s="360"/>
      <c r="KI45" s="360"/>
      <c r="KJ45" s="360"/>
      <c r="KK45" s="360"/>
      <c r="KL45" s="360"/>
      <c r="KM45" s="360"/>
      <c r="KN45" s="360"/>
      <c r="KO45" s="360"/>
      <c r="KP45" s="360"/>
      <c r="KQ45" s="360"/>
      <c r="KR45" s="360"/>
      <c r="KS45" s="360"/>
      <c r="KT45" s="360"/>
      <c r="KU45" s="360"/>
      <c r="KV45" s="360"/>
      <c r="KW45" s="360"/>
      <c r="KX45" s="360"/>
      <c r="KY45" s="360"/>
      <c r="KZ45" s="360"/>
      <c r="LA45" s="360"/>
      <c r="LB45" s="360"/>
      <c r="LC45" s="360"/>
      <c r="LD45" s="360"/>
      <c r="LE45" s="360"/>
      <c r="LF45" s="360"/>
      <c r="LG45" s="360"/>
      <c r="LH45" s="360"/>
      <c r="LI45" s="360"/>
      <c r="LJ45" s="360"/>
      <c r="LK45" s="360"/>
      <c r="LL45" s="360"/>
      <c r="LM45" s="360"/>
      <c r="LN45" s="360"/>
      <c r="LO45" s="360"/>
      <c r="LP45" s="360"/>
      <c r="LQ45" s="360"/>
      <c r="LR45" s="360"/>
      <c r="LS45" s="360"/>
      <c r="LT45" s="360"/>
      <c r="LU45" s="360"/>
      <c r="LV45" s="360"/>
      <c r="LW45" s="360"/>
      <c r="LX45" s="360"/>
      <c r="LY45" s="360"/>
      <c r="LZ45" s="360"/>
      <c r="MA45" s="360"/>
      <c r="MB45" s="360"/>
      <c r="MC45" s="360"/>
      <c r="MD45" s="360"/>
      <c r="ME45" s="360"/>
      <c r="MF45" s="360"/>
      <c r="MG45" s="360"/>
      <c r="MH45" s="360"/>
      <c r="MI45" s="360"/>
      <c r="MJ45" s="360"/>
      <c r="MK45" s="360"/>
      <c r="ML45" s="360"/>
      <c r="MM45" s="360"/>
      <c r="MN45" s="360"/>
      <c r="MO45" s="360"/>
      <c r="MP45" s="360"/>
      <c r="MQ45" s="360"/>
      <c r="MR45" s="360"/>
      <c r="MS45" s="360"/>
      <c r="MT45" s="360"/>
      <c r="MU45" s="360"/>
      <c r="MV45" s="360"/>
      <c r="MW45" s="360"/>
      <c r="MX45" s="360"/>
      <c r="MY45" s="360"/>
      <c r="MZ45" s="360"/>
      <c r="NA45" s="360"/>
      <c r="NB45" s="360"/>
      <c r="NC45" s="360"/>
      <c r="ND45" s="360"/>
      <c r="NE45" s="360"/>
      <c r="NF45" s="360"/>
      <c r="NG45" s="360"/>
      <c r="NH45" s="360"/>
      <c r="NI45" s="360"/>
      <c r="NJ45" s="360"/>
      <c r="NK45" s="360"/>
      <c r="NL45" s="360"/>
      <c r="NM45" s="360"/>
      <c r="NN45" s="360"/>
      <c r="NO45" s="360"/>
      <c r="NP45" s="360"/>
      <c r="NQ45" s="360"/>
      <c r="NR45" s="360"/>
      <c r="NS45" s="360"/>
      <c r="NT45" s="360"/>
      <c r="NU45" s="360"/>
      <c r="NV45" s="360"/>
      <c r="NW45" s="360"/>
      <c r="NX45" s="360"/>
      <c r="NY45" s="360"/>
      <c r="NZ45" s="360"/>
      <c r="OA45" s="360"/>
      <c r="OB45" s="360"/>
      <c r="OC45" s="360"/>
      <c r="OD45" s="345" t="s">
        <v>932</v>
      </c>
    </row>
    <row r="46" spans="1:394" s="345" customFormat="1" ht="15.75" customHeight="1">
      <c r="A46" s="356">
        <f t="shared" si="32"/>
        <v>41</v>
      </c>
      <c r="B46" s="358"/>
      <c r="C46" s="357">
        <f t="shared" si="7"/>
        <v>0</v>
      </c>
      <c r="D46" s="357">
        <f t="shared" si="7"/>
        <v>0</v>
      </c>
      <c r="E46" s="359">
        <f t="shared" si="9"/>
        <v>0</v>
      </c>
      <c r="F46" s="359">
        <f t="shared" si="10"/>
        <v>0</v>
      </c>
      <c r="G46" s="359">
        <f t="shared" si="11"/>
        <v>0</v>
      </c>
      <c r="H46" s="359">
        <f t="shared" si="12"/>
        <v>0</v>
      </c>
      <c r="I46" s="359">
        <f t="shared" si="13"/>
        <v>0</v>
      </c>
      <c r="J46" s="359">
        <f t="shared" si="14"/>
        <v>0</v>
      </c>
      <c r="K46" s="359">
        <f t="shared" si="15"/>
        <v>0</v>
      </c>
      <c r="L46" s="359">
        <f t="shared" si="16"/>
        <v>0</v>
      </c>
      <c r="M46" s="359">
        <f t="shared" si="17"/>
        <v>0</v>
      </c>
      <c r="N46" s="359">
        <f t="shared" si="18"/>
        <v>0</v>
      </c>
      <c r="O46" s="359">
        <f t="shared" si="19"/>
        <v>0</v>
      </c>
      <c r="P46" s="359">
        <f t="shared" si="20"/>
        <v>0</v>
      </c>
      <c r="Q46" s="359">
        <f t="shared" si="21"/>
        <v>0</v>
      </c>
      <c r="R46" s="359">
        <f t="shared" si="22"/>
        <v>0</v>
      </c>
      <c r="S46" s="359">
        <f t="shared" si="23"/>
        <v>0</v>
      </c>
      <c r="T46" s="359">
        <f t="shared" si="24"/>
        <v>0</v>
      </c>
      <c r="U46" s="359">
        <f t="shared" si="25"/>
        <v>0</v>
      </c>
      <c r="V46" s="359">
        <f t="shared" si="26"/>
        <v>0</v>
      </c>
      <c r="W46" s="359">
        <f t="shared" si="8"/>
        <v>0</v>
      </c>
      <c r="X46" s="359">
        <f t="shared" si="27"/>
        <v>0</v>
      </c>
      <c r="Y46" s="359">
        <f t="shared" si="28"/>
        <v>0</v>
      </c>
      <c r="Z46" s="359">
        <f t="shared" si="29"/>
        <v>0</v>
      </c>
      <c r="AA46" s="359">
        <f t="shared" si="30"/>
        <v>0</v>
      </c>
      <c r="AB46" s="359">
        <f t="shared" si="31"/>
        <v>0</v>
      </c>
      <c r="AC46" s="360"/>
      <c r="AD46" s="360"/>
      <c r="AE46" s="360"/>
      <c r="AF46" s="360"/>
      <c r="AG46" s="360"/>
      <c r="AH46" s="360"/>
      <c r="AI46" s="360"/>
      <c r="AJ46" s="360"/>
      <c r="AK46" s="360"/>
      <c r="AL46" s="360"/>
      <c r="AM46" s="360"/>
      <c r="AN46" s="360"/>
      <c r="AO46" s="360"/>
      <c r="AP46" s="360"/>
      <c r="AQ46" s="360"/>
      <c r="AR46" s="360"/>
      <c r="AS46" s="360"/>
      <c r="AT46" s="360"/>
      <c r="AU46" s="360"/>
      <c r="AV46" s="360"/>
      <c r="AW46" s="360"/>
      <c r="AX46" s="360"/>
      <c r="AY46" s="360"/>
      <c r="AZ46" s="360"/>
      <c r="BA46" s="360"/>
      <c r="BB46" s="360"/>
      <c r="BC46" s="360"/>
      <c r="BD46" s="360"/>
      <c r="BE46" s="360"/>
      <c r="BF46" s="360"/>
      <c r="BG46" s="360"/>
      <c r="BH46" s="360"/>
      <c r="BI46" s="360"/>
      <c r="BJ46" s="360"/>
      <c r="BK46" s="360"/>
      <c r="BL46" s="360"/>
      <c r="BM46" s="360"/>
      <c r="BN46" s="360"/>
      <c r="BO46" s="360"/>
      <c r="BP46" s="360"/>
      <c r="BQ46" s="360"/>
      <c r="BR46" s="360"/>
      <c r="BS46" s="360"/>
      <c r="BT46" s="360"/>
      <c r="BU46" s="360"/>
      <c r="BV46" s="360"/>
      <c r="BW46" s="360"/>
      <c r="BX46" s="360"/>
      <c r="BY46" s="360"/>
      <c r="BZ46" s="360"/>
      <c r="CA46" s="360"/>
      <c r="CB46" s="360"/>
      <c r="CC46" s="360"/>
      <c r="CD46" s="360"/>
      <c r="CE46" s="360"/>
      <c r="CF46" s="360"/>
      <c r="CG46" s="360"/>
      <c r="CH46" s="360"/>
      <c r="CI46" s="360"/>
      <c r="CJ46" s="360"/>
      <c r="CK46" s="360"/>
      <c r="CL46" s="360"/>
      <c r="CM46" s="360"/>
      <c r="CN46" s="360"/>
      <c r="CO46" s="360"/>
      <c r="CP46" s="360"/>
      <c r="CQ46" s="360"/>
      <c r="CR46" s="360"/>
      <c r="CS46" s="360"/>
      <c r="CT46" s="360"/>
      <c r="CU46" s="360"/>
      <c r="CV46" s="360"/>
      <c r="CW46" s="360"/>
      <c r="CX46" s="360"/>
      <c r="CY46" s="360"/>
      <c r="CZ46" s="360"/>
      <c r="DA46" s="360"/>
      <c r="DB46" s="360"/>
      <c r="DC46" s="360"/>
      <c r="DD46" s="360"/>
      <c r="DE46" s="360"/>
      <c r="DF46" s="360"/>
      <c r="DG46" s="360"/>
      <c r="DH46" s="360"/>
      <c r="DI46" s="360"/>
      <c r="DJ46" s="360"/>
      <c r="DK46" s="360"/>
      <c r="DL46" s="360"/>
      <c r="DM46" s="360"/>
      <c r="DN46" s="360"/>
      <c r="DO46" s="360"/>
      <c r="DP46" s="360"/>
      <c r="DQ46" s="360"/>
      <c r="DR46" s="360"/>
      <c r="DS46" s="360"/>
      <c r="DT46" s="360"/>
      <c r="DU46" s="360"/>
      <c r="DV46" s="360"/>
      <c r="DW46" s="360"/>
      <c r="DX46" s="360"/>
      <c r="DY46" s="360"/>
      <c r="DZ46" s="360"/>
      <c r="EA46" s="360"/>
      <c r="EB46" s="360"/>
      <c r="EC46" s="360"/>
      <c r="ED46" s="360"/>
      <c r="EE46" s="360"/>
      <c r="EF46" s="360"/>
      <c r="EG46" s="360"/>
      <c r="EH46" s="360"/>
      <c r="EI46" s="360"/>
      <c r="EJ46" s="360"/>
      <c r="EK46" s="360"/>
      <c r="EL46" s="360"/>
      <c r="EM46" s="360"/>
      <c r="EN46" s="360"/>
      <c r="EO46" s="360"/>
      <c r="EP46" s="360"/>
      <c r="EQ46" s="360"/>
      <c r="ER46" s="360"/>
      <c r="ES46" s="360"/>
      <c r="ET46" s="360"/>
      <c r="EU46" s="360"/>
      <c r="EV46" s="360"/>
      <c r="EW46" s="360"/>
      <c r="EX46" s="360"/>
      <c r="EY46" s="360"/>
      <c r="EZ46" s="360"/>
      <c r="FA46" s="360"/>
      <c r="FB46" s="360"/>
      <c r="FC46" s="360"/>
      <c r="FD46" s="360"/>
      <c r="FE46" s="360"/>
      <c r="FF46" s="360"/>
      <c r="FG46" s="360"/>
      <c r="FH46" s="360"/>
      <c r="FI46" s="360"/>
      <c r="FJ46" s="360"/>
      <c r="FK46" s="360"/>
      <c r="FL46" s="360"/>
      <c r="FM46" s="360"/>
      <c r="FN46" s="360"/>
      <c r="FO46" s="360"/>
      <c r="FP46" s="360"/>
      <c r="FQ46" s="360"/>
      <c r="FR46" s="360"/>
      <c r="FS46" s="360"/>
      <c r="FT46" s="360"/>
      <c r="FU46" s="360"/>
      <c r="FV46" s="360"/>
      <c r="FW46" s="360"/>
      <c r="FX46" s="360"/>
      <c r="FY46" s="360"/>
      <c r="FZ46" s="360"/>
      <c r="GA46" s="360"/>
      <c r="GB46" s="360"/>
      <c r="GC46" s="360"/>
      <c r="GD46" s="360"/>
      <c r="GE46" s="360"/>
      <c r="GF46" s="360"/>
      <c r="GG46" s="360"/>
      <c r="GH46" s="360"/>
      <c r="GI46" s="360"/>
      <c r="GJ46" s="360"/>
      <c r="GK46" s="360"/>
      <c r="GL46" s="360"/>
      <c r="GM46" s="360"/>
      <c r="GN46" s="360"/>
      <c r="GO46" s="360"/>
      <c r="GP46" s="360"/>
      <c r="GQ46" s="360"/>
      <c r="GR46" s="360"/>
      <c r="GS46" s="360"/>
      <c r="GT46" s="360"/>
      <c r="GU46" s="360"/>
      <c r="GV46" s="360"/>
      <c r="GW46" s="360"/>
      <c r="GX46" s="360"/>
      <c r="GY46" s="360"/>
      <c r="GZ46" s="360"/>
      <c r="HA46" s="360"/>
      <c r="HB46" s="360"/>
      <c r="HC46" s="360"/>
      <c r="HD46" s="360"/>
      <c r="HE46" s="360"/>
      <c r="HF46" s="360"/>
      <c r="HG46" s="360"/>
      <c r="HH46" s="360"/>
      <c r="HI46" s="360"/>
      <c r="HJ46" s="360"/>
      <c r="HK46" s="360"/>
      <c r="HL46" s="360"/>
      <c r="HM46" s="360"/>
      <c r="HN46" s="360"/>
      <c r="HO46" s="360"/>
      <c r="HP46" s="360"/>
      <c r="HQ46" s="360"/>
      <c r="HR46" s="360"/>
      <c r="HS46" s="360"/>
      <c r="HT46" s="360"/>
      <c r="HU46" s="360"/>
      <c r="HV46" s="360"/>
      <c r="HW46" s="360"/>
      <c r="HX46" s="360"/>
      <c r="HY46" s="360"/>
      <c r="HZ46" s="360"/>
      <c r="IA46" s="360"/>
      <c r="IB46" s="360"/>
      <c r="IC46" s="360"/>
      <c r="ID46" s="360"/>
      <c r="IE46" s="360"/>
      <c r="IF46" s="360"/>
      <c r="IG46" s="360"/>
      <c r="IH46" s="360"/>
      <c r="II46" s="360"/>
      <c r="IJ46" s="360"/>
      <c r="IK46" s="360"/>
      <c r="IL46" s="360"/>
      <c r="IM46" s="360"/>
      <c r="IN46" s="360"/>
      <c r="IO46" s="360"/>
      <c r="IP46" s="360"/>
      <c r="IQ46" s="360"/>
      <c r="IR46" s="360"/>
      <c r="IS46" s="360"/>
      <c r="IT46" s="360"/>
      <c r="IU46" s="360"/>
      <c r="IV46" s="360"/>
      <c r="IW46" s="360"/>
      <c r="IX46" s="360"/>
      <c r="IY46" s="360"/>
      <c r="IZ46" s="360"/>
      <c r="JA46" s="360"/>
      <c r="JB46" s="360"/>
      <c r="JC46" s="360"/>
      <c r="JD46" s="360"/>
      <c r="JE46" s="360"/>
      <c r="JF46" s="360"/>
      <c r="JG46" s="360"/>
      <c r="JH46" s="360"/>
      <c r="JI46" s="360"/>
      <c r="JJ46" s="360"/>
      <c r="JK46" s="360"/>
      <c r="JL46" s="360"/>
      <c r="JM46" s="360"/>
      <c r="JN46" s="360"/>
      <c r="JO46" s="360"/>
      <c r="JP46" s="360"/>
      <c r="JQ46" s="360"/>
      <c r="JR46" s="360"/>
      <c r="JS46" s="360"/>
      <c r="JT46" s="360"/>
      <c r="JU46" s="360"/>
      <c r="JV46" s="360"/>
      <c r="JW46" s="360"/>
      <c r="JX46" s="360"/>
      <c r="JY46" s="360"/>
      <c r="JZ46" s="360"/>
      <c r="KA46" s="360"/>
      <c r="KB46" s="360"/>
      <c r="KC46" s="360"/>
      <c r="KD46" s="360"/>
      <c r="KE46" s="360"/>
      <c r="KF46" s="360"/>
      <c r="KG46" s="360"/>
      <c r="KH46" s="360"/>
      <c r="KI46" s="360"/>
      <c r="KJ46" s="360"/>
      <c r="KK46" s="360"/>
      <c r="KL46" s="360"/>
      <c r="KM46" s="360"/>
      <c r="KN46" s="360"/>
      <c r="KO46" s="360"/>
      <c r="KP46" s="360"/>
      <c r="KQ46" s="360"/>
      <c r="KR46" s="360"/>
      <c r="KS46" s="360"/>
      <c r="KT46" s="360"/>
      <c r="KU46" s="360"/>
      <c r="KV46" s="360"/>
      <c r="KW46" s="360"/>
      <c r="KX46" s="360"/>
      <c r="KY46" s="360"/>
      <c r="KZ46" s="360"/>
      <c r="LA46" s="360"/>
      <c r="LB46" s="360"/>
      <c r="LC46" s="360"/>
      <c r="LD46" s="360"/>
      <c r="LE46" s="360"/>
      <c r="LF46" s="360"/>
      <c r="LG46" s="360"/>
      <c r="LH46" s="360"/>
      <c r="LI46" s="360"/>
      <c r="LJ46" s="360"/>
      <c r="LK46" s="360"/>
      <c r="LL46" s="360"/>
      <c r="LM46" s="360"/>
      <c r="LN46" s="360"/>
      <c r="LO46" s="360"/>
      <c r="LP46" s="360"/>
      <c r="LQ46" s="360"/>
      <c r="LR46" s="360"/>
      <c r="LS46" s="360"/>
      <c r="LT46" s="360"/>
      <c r="LU46" s="360"/>
      <c r="LV46" s="360"/>
      <c r="LW46" s="360"/>
      <c r="LX46" s="360"/>
      <c r="LY46" s="360"/>
      <c r="LZ46" s="360"/>
      <c r="MA46" s="360"/>
      <c r="MB46" s="360"/>
      <c r="MC46" s="360"/>
      <c r="MD46" s="360"/>
      <c r="ME46" s="360"/>
      <c r="MF46" s="360"/>
      <c r="MG46" s="360"/>
      <c r="MH46" s="360"/>
      <c r="MI46" s="360"/>
      <c r="MJ46" s="360"/>
      <c r="MK46" s="360"/>
      <c r="ML46" s="360"/>
      <c r="MM46" s="360"/>
      <c r="MN46" s="360"/>
      <c r="MO46" s="360"/>
      <c r="MP46" s="360"/>
      <c r="MQ46" s="360"/>
      <c r="MR46" s="360"/>
      <c r="MS46" s="360"/>
      <c r="MT46" s="360"/>
      <c r="MU46" s="360"/>
      <c r="MV46" s="360"/>
      <c r="MW46" s="360"/>
      <c r="MX46" s="360"/>
      <c r="MY46" s="360"/>
      <c r="MZ46" s="360"/>
      <c r="NA46" s="360"/>
      <c r="NB46" s="360"/>
      <c r="NC46" s="360"/>
      <c r="ND46" s="360"/>
      <c r="NE46" s="360"/>
      <c r="NF46" s="360"/>
      <c r="NG46" s="360"/>
      <c r="NH46" s="360"/>
      <c r="NI46" s="360"/>
      <c r="NJ46" s="360"/>
      <c r="NK46" s="360"/>
      <c r="NL46" s="360"/>
      <c r="NM46" s="360"/>
      <c r="NN46" s="360"/>
      <c r="NO46" s="360"/>
      <c r="NP46" s="360"/>
      <c r="NQ46" s="360"/>
      <c r="NR46" s="360"/>
      <c r="NS46" s="360"/>
      <c r="NT46" s="360"/>
      <c r="NU46" s="360"/>
      <c r="NV46" s="360"/>
      <c r="NW46" s="360"/>
      <c r="NX46" s="360"/>
      <c r="NY46" s="360"/>
      <c r="NZ46" s="360"/>
      <c r="OA46" s="360"/>
      <c r="OB46" s="360"/>
      <c r="OC46" s="360"/>
      <c r="OD46" s="345" t="s">
        <v>932</v>
      </c>
    </row>
    <row r="47" spans="1:394" s="345" customFormat="1" ht="15.75" customHeight="1">
      <c r="A47" s="356">
        <f t="shared" si="32"/>
        <v>42</v>
      </c>
      <c r="B47" s="358"/>
      <c r="C47" s="357">
        <f t="shared" si="7"/>
        <v>0</v>
      </c>
      <c r="D47" s="357">
        <f t="shared" si="7"/>
        <v>0</v>
      </c>
      <c r="E47" s="359">
        <f t="shared" si="9"/>
        <v>0</v>
      </c>
      <c r="F47" s="359">
        <f t="shared" si="10"/>
        <v>0</v>
      </c>
      <c r="G47" s="359">
        <f t="shared" si="11"/>
        <v>0</v>
      </c>
      <c r="H47" s="359">
        <f t="shared" si="12"/>
        <v>0</v>
      </c>
      <c r="I47" s="359">
        <f t="shared" si="13"/>
        <v>0</v>
      </c>
      <c r="J47" s="359">
        <f t="shared" si="14"/>
        <v>0</v>
      </c>
      <c r="K47" s="359">
        <f t="shared" si="15"/>
        <v>0</v>
      </c>
      <c r="L47" s="359">
        <f t="shared" si="16"/>
        <v>0</v>
      </c>
      <c r="M47" s="359">
        <f t="shared" si="17"/>
        <v>0</v>
      </c>
      <c r="N47" s="359">
        <f t="shared" si="18"/>
        <v>0</v>
      </c>
      <c r="O47" s="359">
        <f t="shared" si="19"/>
        <v>0</v>
      </c>
      <c r="P47" s="359">
        <f t="shared" si="20"/>
        <v>0</v>
      </c>
      <c r="Q47" s="359">
        <f t="shared" si="21"/>
        <v>0</v>
      </c>
      <c r="R47" s="359">
        <f t="shared" si="22"/>
        <v>0</v>
      </c>
      <c r="S47" s="359">
        <f t="shared" si="23"/>
        <v>0</v>
      </c>
      <c r="T47" s="359">
        <f t="shared" si="24"/>
        <v>0</v>
      </c>
      <c r="U47" s="359">
        <f t="shared" si="25"/>
        <v>0</v>
      </c>
      <c r="V47" s="359">
        <f t="shared" si="26"/>
        <v>0</v>
      </c>
      <c r="W47" s="359">
        <f t="shared" si="8"/>
        <v>0</v>
      </c>
      <c r="X47" s="359">
        <f t="shared" si="27"/>
        <v>0</v>
      </c>
      <c r="Y47" s="359">
        <f t="shared" si="28"/>
        <v>0</v>
      </c>
      <c r="Z47" s="359">
        <f t="shared" si="29"/>
        <v>0</v>
      </c>
      <c r="AA47" s="359">
        <f t="shared" si="30"/>
        <v>0</v>
      </c>
      <c r="AB47" s="359">
        <f t="shared" si="31"/>
        <v>0</v>
      </c>
      <c r="AC47" s="360"/>
      <c r="AD47" s="360"/>
      <c r="AE47" s="360"/>
      <c r="AF47" s="360"/>
      <c r="AG47" s="360"/>
      <c r="AH47" s="360"/>
      <c r="AI47" s="360"/>
      <c r="AJ47" s="360"/>
      <c r="AK47" s="360"/>
      <c r="AL47" s="360"/>
      <c r="AM47" s="360"/>
      <c r="AN47" s="360"/>
      <c r="AO47" s="360"/>
      <c r="AP47" s="360"/>
      <c r="AQ47" s="360"/>
      <c r="AR47" s="360"/>
      <c r="AS47" s="360"/>
      <c r="AT47" s="360"/>
      <c r="AU47" s="360"/>
      <c r="AV47" s="360"/>
      <c r="AW47" s="360"/>
      <c r="AX47" s="360"/>
      <c r="AY47" s="360"/>
      <c r="AZ47" s="360"/>
      <c r="BA47" s="360"/>
      <c r="BB47" s="360"/>
      <c r="BC47" s="360"/>
      <c r="BD47" s="360"/>
      <c r="BE47" s="360"/>
      <c r="BF47" s="360"/>
      <c r="BG47" s="360"/>
      <c r="BH47" s="360"/>
      <c r="BI47" s="360"/>
      <c r="BJ47" s="360"/>
      <c r="BK47" s="360"/>
      <c r="BL47" s="360"/>
      <c r="BM47" s="360"/>
      <c r="BN47" s="360"/>
      <c r="BO47" s="360"/>
      <c r="BP47" s="360"/>
      <c r="BQ47" s="360"/>
      <c r="BR47" s="360"/>
      <c r="BS47" s="360"/>
      <c r="BT47" s="360"/>
      <c r="BU47" s="360"/>
      <c r="BV47" s="360"/>
      <c r="BW47" s="360"/>
      <c r="BX47" s="360"/>
      <c r="BY47" s="360"/>
      <c r="BZ47" s="360"/>
      <c r="CA47" s="360"/>
      <c r="CB47" s="360"/>
      <c r="CC47" s="360"/>
      <c r="CD47" s="360"/>
      <c r="CE47" s="360"/>
      <c r="CF47" s="360"/>
      <c r="CG47" s="360"/>
      <c r="CH47" s="360"/>
      <c r="CI47" s="360"/>
      <c r="CJ47" s="360"/>
      <c r="CK47" s="360"/>
      <c r="CL47" s="360"/>
      <c r="CM47" s="360"/>
      <c r="CN47" s="360"/>
      <c r="CO47" s="360"/>
      <c r="CP47" s="360"/>
      <c r="CQ47" s="360"/>
      <c r="CR47" s="360"/>
      <c r="CS47" s="360"/>
      <c r="CT47" s="360"/>
      <c r="CU47" s="360"/>
      <c r="CV47" s="360"/>
      <c r="CW47" s="360"/>
      <c r="CX47" s="360"/>
      <c r="CY47" s="360"/>
      <c r="CZ47" s="360"/>
      <c r="DA47" s="360"/>
      <c r="DB47" s="360"/>
      <c r="DC47" s="360"/>
      <c r="DD47" s="360"/>
      <c r="DE47" s="360"/>
      <c r="DF47" s="360"/>
      <c r="DG47" s="360"/>
      <c r="DH47" s="360"/>
      <c r="DI47" s="360"/>
      <c r="DJ47" s="360"/>
      <c r="DK47" s="360"/>
      <c r="DL47" s="360"/>
      <c r="DM47" s="360"/>
      <c r="DN47" s="360"/>
      <c r="DO47" s="360"/>
      <c r="DP47" s="360"/>
      <c r="DQ47" s="360"/>
      <c r="DR47" s="360"/>
      <c r="DS47" s="360"/>
      <c r="DT47" s="360"/>
      <c r="DU47" s="360"/>
      <c r="DV47" s="360"/>
      <c r="DW47" s="360"/>
      <c r="DX47" s="360"/>
      <c r="DY47" s="360"/>
      <c r="DZ47" s="360"/>
      <c r="EA47" s="360"/>
      <c r="EB47" s="360"/>
      <c r="EC47" s="360"/>
      <c r="ED47" s="360"/>
      <c r="EE47" s="360"/>
      <c r="EF47" s="360"/>
      <c r="EG47" s="360"/>
      <c r="EH47" s="360"/>
      <c r="EI47" s="360"/>
      <c r="EJ47" s="360"/>
      <c r="EK47" s="360"/>
      <c r="EL47" s="360"/>
      <c r="EM47" s="360"/>
      <c r="EN47" s="360"/>
      <c r="EO47" s="360"/>
      <c r="EP47" s="360"/>
      <c r="EQ47" s="360"/>
      <c r="ER47" s="360"/>
      <c r="ES47" s="360"/>
      <c r="ET47" s="360"/>
      <c r="EU47" s="360"/>
      <c r="EV47" s="360"/>
      <c r="EW47" s="360"/>
      <c r="EX47" s="360"/>
      <c r="EY47" s="360"/>
      <c r="EZ47" s="360"/>
      <c r="FA47" s="360"/>
      <c r="FB47" s="360"/>
      <c r="FC47" s="360"/>
      <c r="FD47" s="360"/>
      <c r="FE47" s="360"/>
      <c r="FF47" s="360"/>
      <c r="FG47" s="360"/>
      <c r="FH47" s="360"/>
      <c r="FI47" s="360"/>
      <c r="FJ47" s="360"/>
      <c r="FK47" s="360"/>
      <c r="FL47" s="360"/>
      <c r="FM47" s="360"/>
      <c r="FN47" s="360"/>
      <c r="FO47" s="360"/>
      <c r="FP47" s="360"/>
      <c r="FQ47" s="360"/>
      <c r="FR47" s="360"/>
      <c r="FS47" s="360"/>
      <c r="FT47" s="360"/>
      <c r="FU47" s="360"/>
      <c r="FV47" s="360"/>
      <c r="FW47" s="360"/>
      <c r="FX47" s="360"/>
      <c r="FY47" s="360"/>
      <c r="FZ47" s="360"/>
      <c r="GA47" s="360"/>
      <c r="GB47" s="360"/>
      <c r="GC47" s="360"/>
      <c r="GD47" s="360"/>
      <c r="GE47" s="360"/>
      <c r="GF47" s="360"/>
      <c r="GG47" s="360"/>
      <c r="GH47" s="360"/>
      <c r="GI47" s="360"/>
      <c r="GJ47" s="360"/>
      <c r="GK47" s="360"/>
      <c r="GL47" s="360"/>
      <c r="GM47" s="360"/>
      <c r="GN47" s="360"/>
      <c r="GO47" s="360"/>
      <c r="GP47" s="360"/>
      <c r="GQ47" s="360"/>
      <c r="GR47" s="360"/>
      <c r="GS47" s="360"/>
      <c r="GT47" s="360"/>
      <c r="GU47" s="360"/>
      <c r="GV47" s="360"/>
      <c r="GW47" s="360"/>
      <c r="GX47" s="360"/>
      <c r="GY47" s="360"/>
      <c r="GZ47" s="360"/>
      <c r="HA47" s="360"/>
      <c r="HB47" s="360"/>
      <c r="HC47" s="360"/>
      <c r="HD47" s="360"/>
      <c r="HE47" s="360"/>
      <c r="HF47" s="360"/>
      <c r="HG47" s="360"/>
      <c r="HH47" s="360"/>
      <c r="HI47" s="360"/>
      <c r="HJ47" s="360"/>
      <c r="HK47" s="360"/>
      <c r="HL47" s="360"/>
      <c r="HM47" s="360"/>
      <c r="HN47" s="360"/>
      <c r="HO47" s="360"/>
      <c r="HP47" s="360"/>
      <c r="HQ47" s="360"/>
      <c r="HR47" s="360"/>
      <c r="HS47" s="360"/>
      <c r="HT47" s="360"/>
      <c r="HU47" s="360"/>
      <c r="HV47" s="360"/>
      <c r="HW47" s="360"/>
      <c r="HX47" s="360"/>
      <c r="HY47" s="360"/>
      <c r="HZ47" s="360"/>
      <c r="IA47" s="360"/>
      <c r="IB47" s="360"/>
      <c r="IC47" s="360"/>
      <c r="ID47" s="360"/>
      <c r="IE47" s="360"/>
      <c r="IF47" s="360"/>
      <c r="IG47" s="360"/>
      <c r="IH47" s="360"/>
      <c r="II47" s="360"/>
      <c r="IJ47" s="360"/>
      <c r="IK47" s="360"/>
      <c r="IL47" s="360"/>
      <c r="IM47" s="360"/>
      <c r="IN47" s="360"/>
      <c r="IO47" s="360"/>
      <c r="IP47" s="360"/>
      <c r="IQ47" s="360"/>
      <c r="IR47" s="360"/>
      <c r="IS47" s="360"/>
      <c r="IT47" s="360"/>
      <c r="IU47" s="360"/>
      <c r="IV47" s="360"/>
      <c r="IW47" s="360"/>
      <c r="IX47" s="360"/>
      <c r="IY47" s="360"/>
      <c r="IZ47" s="360"/>
      <c r="JA47" s="360"/>
      <c r="JB47" s="360"/>
      <c r="JC47" s="360"/>
      <c r="JD47" s="360"/>
      <c r="JE47" s="360"/>
      <c r="JF47" s="360"/>
      <c r="JG47" s="360"/>
      <c r="JH47" s="360"/>
      <c r="JI47" s="360"/>
      <c r="JJ47" s="360"/>
      <c r="JK47" s="360"/>
      <c r="JL47" s="360"/>
      <c r="JM47" s="360"/>
      <c r="JN47" s="360"/>
      <c r="JO47" s="360"/>
      <c r="JP47" s="360"/>
      <c r="JQ47" s="360"/>
      <c r="JR47" s="360"/>
      <c r="JS47" s="360"/>
      <c r="JT47" s="360"/>
      <c r="JU47" s="360"/>
      <c r="JV47" s="360"/>
      <c r="JW47" s="360"/>
      <c r="JX47" s="360"/>
      <c r="JY47" s="360"/>
      <c r="JZ47" s="360"/>
      <c r="KA47" s="360"/>
      <c r="KB47" s="360"/>
      <c r="KC47" s="360"/>
      <c r="KD47" s="360"/>
      <c r="KE47" s="360"/>
      <c r="KF47" s="360"/>
      <c r="KG47" s="360"/>
      <c r="KH47" s="360"/>
      <c r="KI47" s="360"/>
      <c r="KJ47" s="360"/>
      <c r="KK47" s="360"/>
      <c r="KL47" s="360"/>
      <c r="KM47" s="360"/>
      <c r="KN47" s="360"/>
      <c r="KO47" s="360"/>
      <c r="KP47" s="360"/>
      <c r="KQ47" s="360"/>
      <c r="KR47" s="360"/>
      <c r="KS47" s="360"/>
      <c r="KT47" s="360"/>
      <c r="KU47" s="360"/>
      <c r="KV47" s="360"/>
      <c r="KW47" s="360"/>
      <c r="KX47" s="360"/>
      <c r="KY47" s="360"/>
      <c r="KZ47" s="360"/>
      <c r="LA47" s="360"/>
      <c r="LB47" s="360"/>
      <c r="LC47" s="360"/>
      <c r="LD47" s="360"/>
      <c r="LE47" s="360"/>
      <c r="LF47" s="360"/>
      <c r="LG47" s="360"/>
      <c r="LH47" s="360"/>
      <c r="LI47" s="360"/>
      <c r="LJ47" s="360"/>
      <c r="LK47" s="360"/>
      <c r="LL47" s="360"/>
      <c r="LM47" s="360"/>
      <c r="LN47" s="360"/>
      <c r="LO47" s="360"/>
      <c r="LP47" s="360"/>
      <c r="LQ47" s="360"/>
      <c r="LR47" s="360"/>
      <c r="LS47" s="360"/>
      <c r="LT47" s="360"/>
      <c r="LU47" s="360"/>
      <c r="LV47" s="360"/>
      <c r="LW47" s="360"/>
      <c r="LX47" s="360"/>
      <c r="LY47" s="360"/>
      <c r="LZ47" s="360"/>
      <c r="MA47" s="360"/>
      <c r="MB47" s="360"/>
      <c r="MC47" s="360"/>
      <c r="MD47" s="360"/>
      <c r="ME47" s="360"/>
      <c r="MF47" s="360"/>
      <c r="MG47" s="360"/>
      <c r="MH47" s="360"/>
      <c r="MI47" s="360"/>
      <c r="MJ47" s="360"/>
      <c r="MK47" s="360"/>
      <c r="ML47" s="360"/>
      <c r="MM47" s="360"/>
      <c r="MN47" s="360"/>
      <c r="MO47" s="360"/>
      <c r="MP47" s="360"/>
      <c r="MQ47" s="360"/>
      <c r="MR47" s="360"/>
      <c r="MS47" s="360"/>
      <c r="MT47" s="360"/>
      <c r="MU47" s="360"/>
      <c r="MV47" s="360"/>
      <c r="MW47" s="360"/>
      <c r="MX47" s="360"/>
      <c r="MY47" s="360"/>
      <c r="MZ47" s="360"/>
      <c r="NA47" s="360"/>
      <c r="NB47" s="360"/>
      <c r="NC47" s="360"/>
      <c r="ND47" s="360"/>
      <c r="NE47" s="360"/>
      <c r="NF47" s="360"/>
      <c r="NG47" s="360"/>
      <c r="NH47" s="360"/>
      <c r="NI47" s="360"/>
      <c r="NJ47" s="360"/>
      <c r="NK47" s="360"/>
      <c r="NL47" s="360"/>
      <c r="NM47" s="360"/>
      <c r="NN47" s="360"/>
      <c r="NO47" s="360"/>
      <c r="NP47" s="360"/>
      <c r="NQ47" s="360"/>
      <c r="NR47" s="360"/>
      <c r="NS47" s="360"/>
      <c r="NT47" s="360"/>
      <c r="NU47" s="360"/>
      <c r="NV47" s="360"/>
      <c r="NW47" s="360"/>
      <c r="NX47" s="360"/>
      <c r="NY47" s="360"/>
      <c r="NZ47" s="360"/>
      <c r="OA47" s="360"/>
      <c r="OB47" s="360"/>
      <c r="OC47" s="360"/>
      <c r="OD47" s="345" t="s">
        <v>932</v>
      </c>
    </row>
    <row r="48" spans="1:394" s="345" customFormat="1" ht="15.75" customHeight="1">
      <c r="A48" s="356">
        <f t="shared" si="32"/>
        <v>43</v>
      </c>
      <c r="B48" s="358"/>
      <c r="C48" s="357">
        <f t="shared" si="7"/>
        <v>0</v>
      </c>
      <c r="D48" s="357">
        <f t="shared" si="7"/>
        <v>0</v>
      </c>
      <c r="E48" s="359">
        <f t="shared" si="9"/>
        <v>0</v>
      </c>
      <c r="F48" s="359">
        <f t="shared" si="10"/>
        <v>0</v>
      </c>
      <c r="G48" s="359">
        <f t="shared" si="11"/>
        <v>0</v>
      </c>
      <c r="H48" s="359">
        <f t="shared" si="12"/>
        <v>0</v>
      </c>
      <c r="I48" s="359">
        <f t="shared" si="13"/>
        <v>0</v>
      </c>
      <c r="J48" s="359">
        <f t="shared" si="14"/>
        <v>0</v>
      </c>
      <c r="K48" s="359">
        <f t="shared" si="15"/>
        <v>0</v>
      </c>
      <c r="L48" s="359">
        <f t="shared" si="16"/>
        <v>0</v>
      </c>
      <c r="M48" s="359">
        <f t="shared" si="17"/>
        <v>0</v>
      </c>
      <c r="N48" s="359">
        <f t="shared" si="18"/>
        <v>0</v>
      </c>
      <c r="O48" s="359">
        <f t="shared" si="19"/>
        <v>0</v>
      </c>
      <c r="P48" s="359">
        <f t="shared" si="20"/>
        <v>0</v>
      </c>
      <c r="Q48" s="359">
        <f t="shared" si="21"/>
        <v>0</v>
      </c>
      <c r="R48" s="359">
        <f t="shared" si="22"/>
        <v>0</v>
      </c>
      <c r="S48" s="359">
        <f t="shared" si="23"/>
        <v>0</v>
      </c>
      <c r="T48" s="359">
        <f t="shared" si="24"/>
        <v>0</v>
      </c>
      <c r="U48" s="359">
        <f t="shared" si="25"/>
        <v>0</v>
      </c>
      <c r="V48" s="359">
        <f t="shared" si="26"/>
        <v>0</v>
      </c>
      <c r="W48" s="359">
        <f t="shared" si="8"/>
        <v>0</v>
      </c>
      <c r="X48" s="359">
        <f t="shared" si="27"/>
        <v>0</v>
      </c>
      <c r="Y48" s="359">
        <f t="shared" si="28"/>
        <v>0</v>
      </c>
      <c r="Z48" s="359">
        <f t="shared" si="29"/>
        <v>0</v>
      </c>
      <c r="AA48" s="359">
        <f t="shared" si="30"/>
        <v>0</v>
      </c>
      <c r="AB48" s="359">
        <f t="shared" si="31"/>
        <v>0</v>
      </c>
      <c r="AC48" s="360"/>
      <c r="AD48" s="360"/>
      <c r="AE48" s="360"/>
      <c r="AF48" s="360"/>
      <c r="AG48" s="360"/>
      <c r="AH48" s="360"/>
      <c r="AI48" s="360"/>
      <c r="AJ48" s="360"/>
      <c r="AK48" s="360"/>
      <c r="AL48" s="360"/>
      <c r="AM48" s="360"/>
      <c r="AN48" s="360"/>
      <c r="AO48" s="360"/>
      <c r="AP48" s="360"/>
      <c r="AQ48" s="360"/>
      <c r="AR48" s="360"/>
      <c r="AS48" s="360"/>
      <c r="AT48" s="360"/>
      <c r="AU48" s="360"/>
      <c r="AV48" s="360"/>
      <c r="AW48" s="360"/>
      <c r="AX48" s="360"/>
      <c r="AY48" s="360"/>
      <c r="AZ48" s="360"/>
      <c r="BA48" s="360"/>
      <c r="BB48" s="360"/>
      <c r="BC48" s="360"/>
      <c r="BD48" s="360"/>
      <c r="BE48" s="360"/>
      <c r="BF48" s="360"/>
      <c r="BG48" s="360"/>
      <c r="BH48" s="360"/>
      <c r="BI48" s="360"/>
      <c r="BJ48" s="360"/>
      <c r="BK48" s="360"/>
      <c r="BL48" s="360"/>
      <c r="BM48" s="360"/>
      <c r="BN48" s="360"/>
      <c r="BO48" s="360"/>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0"/>
      <c r="CR48" s="360"/>
      <c r="CS48" s="360"/>
      <c r="CT48" s="360"/>
      <c r="CU48" s="360"/>
      <c r="CV48" s="360"/>
      <c r="CW48" s="360"/>
      <c r="CX48" s="360"/>
      <c r="CY48" s="360"/>
      <c r="CZ48" s="360"/>
      <c r="DA48" s="360"/>
      <c r="DB48" s="360"/>
      <c r="DC48" s="360"/>
      <c r="DD48" s="360"/>
      <c r="DE48" s="360"/>
      <c r="DF48" s="360"/>
      <c r="DG48" s="360"/>
      <c r="DH48" s="360"/>
      <c r="DI48" s="360"/>
      <c r="DJ48" s="360"/>
      <c r="DK48" s="360"/>
      <c r="DL48" s="360"/>
      <c r="DM48" s="360"/>
      <c r="DN48" s="360"/>
      <c r="DO48" s="360"/>
      <c r="DP48" s="360"/>
      <c r="DQ48" s="360"/>
      <c r="DR48" s="360"/>
      <c r="DS48" s="360"/>
      <c r="DT48" s="360"/>
      <c r="DU48" s="360"/>
      <c r="DV48" s="360"/>
      <c r="DW48" s="360"/>
      <c r="DX48" s="360"/>
      <c r="DY48" s="360"/>
      <c r="DZ48" s="360"/>
      <c r="EA48" s="360"/>
      <c r="EB48" s="360"/>
      <c r="EC48" s="360"/>
      <c r="ED48" s="360"/>
      <c r="EE48" s="360"/>
      <c r="EF48" s="360"/>
      <c r="EG48" s="360"/>
      <c r="EH48" s="360"/>
      <c r="EI48" s="360"/>
      <c r="EJ48" s="360"/>
      <c r="EK48" s="360"/>
      <c r="EL48" s="360"/>
      <c r="EM48" s="360"/>
      <c r="EN48" s="360"/>
      <c r="EO48" s="360"/>
      <c r="EP48" s="360"/>
      <c r="EQ48" s="360"/>
      <c r="ER48" s="360"/>
      <c r="ES48" s="360"/>
      <c r="ET48" s="360"/>
      <c r="EU48" s="360"/>
      <c r="EV48" s="360"/>
      <c r="EW48" s="360"/>
      <c r="EX48" s="360"/>
      <c r="EY48" s="360"/>
      <c r="EZ48" s="360"/>
      <c r="FA48" s="360"/>
      <c r="FB48" s="360"/>
      <c r="FC48" s="360"/>
      <c r="FD48" s="360"/>
      <c r="FE48" s="360"/>
      <c r="FF48" s="360"/>
      <c r="FG48" s="360"/>
      <c r="FH48" s="360"/>
      <c r="FI48" s="360"/>
      <c r="FJ48" s="360"/>
      <c r="FK48" s="360"/>
      <c r="FL48" s="360"/>
      <c r="FM48" s="360"/>
      <c r="FN48" s="360"/>
      <c r="FO48" s="360"/>
      <c r="FP48" s="360"/>
      <c r="FQ48" s="360"/>
      <c r="FR48" s="360"/>
      <c r="FS48" s="360"/>
      <c r="FT48" s="360"/>
      <c r="FU48" s="360"/>
      <c r="FV48" s="360"/>
      <c r="FW48" s="360"/>
      <c r="FX48" s="360"/>
      <c r="FY48" s="360"/>
      <c r="FZ48" s="360"/>
      <c r="GA48" s="360"/>
      <c r="GB48" s="360"/>
      <c r="GC48" s="360"/>
      <c r="GD48" s="360"/>
      <c r="GE48" s="360"/>
      <c r="GF48" s="360"/>
      <c r="GG48" s="360"/>
      <c r="GH48" s="360"/>
      <c r="GI48" s="360"/>
      <c r="GJ48" s="360"/>
      <c r="GK48" s="360"/>
      <c r="GL48" s="360"/>
      <c r="GM48" s="360"/>
      <c r="GN48" s="360"/>
      <c r="GO48" s="360"/>
      <c r="GP48" s="360"/>
      <c r="GQ48" s="360"/>
      <c r="GR48" s="360"/>
      <c r="GS48" s="360"/>
      <c r="GT48" s="360"/>
      <c r="GU48" s="360"/>
      <c r="GV48" s="360"/>
      <c r="GW48" s="360"/>
      <c r="GX48" s="360"/>
      <c r="GY48" s="360"/>
      <c r="GZ48" s="360"/>
      <c r="HA48" s="360"/>
      <c r="HB48" s="360"/>
      <c r="HC48" s="360"/>
      <c r="HD48" s="360"/>
      <c r="HE48" s="360"/>
      <c r="HF48" s="360"/>
      <c r="HG48" s="360"/>
      <c r="HH48" s="360"/>
      <c r="HI48" s="360"/>
      <c r="HJ48" s="360"/>
      <c r="HK48" s="360"/>
      <c r="HL48" s="360"/>
      <c r="HM48" s="360"/>
      <c r="HN48" s="360"/>
      <c r="HO48" s="360"/>
      <c r="HP48" s="360"/>
      <c r="HQ48" s="360"/>
      <c r="HR48" s="360"/>
      <c r="HS48" s="360"/>
      <c r="HT48" s="360"/>
      <c r="HU48" s="360"/>
      <c r="HV48" s="360"/>
      <c r="HW48" s="360"/>
      <c r="HX48" s="360"/>
      <c r="HY48" s="360"/>
      <c r="HZ48" s="360"/>
      <c r="IA48" s="360"/>
      <c r="IB48" s="360"/>
      <c r="IC48" s="360"/>
      <c r="ID48" s="360"/>
      <c r="IE48" s="360"/>
      <c r="IF48" s="360"/>
      <c r="IG48" s="360"/>
      <c r="IH48" s="360"/>
      <c r="II48" s="360"/>
      <c r="IJ48" s="360"/>
      <c r="IK48" s="360"/>
      <c r="IL48" s="360"/>
      <c r="IM48" s="360"/>
      <c r="IN48" s="360"/>
      <c r="IO48" s="360"/>
      <c r="IP48" s="360"/>
      <c r="IQ48" s="360"/>
      <c r="IR48" s="360"/>
      <c r="IS48" s="360"/>
      <c r="IT48" s="360"/>
      <c r="IU48" s="360"/>
      <c r="IV48" s="360"/>
      <c r="IW48" s="360"/>
      <c r="IX48" s="360"/>
      <c r="IY48" s="360"/>
      <c r="IZ48" s="360"/>
      <c r="JA48" s="360"/>
      <c r="JB48" s="360"/>
      <c r="JC48" s="360"/>
      <c r="JD48" s="360"/>
      <c r="JE48" s="360"/>
      <c r="JF48" s="360"/>
      <c r="JG48" s="360"/>
      <c r="JH48" s="360"/>
      <c r="JI48" s="360"/>
      <c r="JJ48" s="360"/>
      <c r="JK48" s="360"/>
      <c r="JL48" s="360"/>
      <c r="JM48" s="360"/>
      <c r="JN48" s="360"/>
      <c r="JO48" s="360"/>
      <c r="JP48" s="360"/>
      <c r="JQ48" s="360"/>
      <c r="JR48" s="360"/>
      <c r="JS48" s="360"/>
      <c r="JT48" s="360"/>
      <c r="JU48" s="360"/>
      <c r="JV48" s="360"/>
      <c r="JW48" s="360"/>
      <c r="JX48" s="360"/>
      <c r="JY48" s="360"/>
      <c r="JZ48" s="360"/>
      <c r="KA48" s="360"/>
      <c r="KB48" s="360"/>
      <c r="KC48" s="360"/>
      <c r="KD48" s="360"/>
      <c r="KE48" s="360"/>
      <c r="KF48" s="360"/>
      <c r="KG48" s="360"/>
      <c r="KH48" s="360"/>
      <c r="KI48" s="360"/>
      <c r="KJ48" s="360"/>
      <c r="KK48" s="360"/>
      <c r="KL48" s="360"/>
      <c r="KM48" s="360"/>
      <c r="KN48" s="360"/>
      <c r="KO48" s="360"/>
      <c r="KP48" s="360"/>
      <c r="KQ48" s="360"/>
      <c r="KR48" s="360"/>
      <c r="KS48" s="360"/>
      <c r="KT48" s="360"/>
      <c r="KU48" s="360"/>
      <c r="KV48" s="360"/>
      <c r="KW48" s="360"/>
      <c r="KX48" s="360"/>
      <c r="KY48" s="360"/>
      <c r="KZ48" s="360"/>
      <c r="LA48" s="360"/>
      <c r="LB48" s="360"/>
      <c r="LC48" s="360"/>
      <c r="LD48" s="360"/>
      <c r="LE48" s="360"/>
      <c r="LF48" s="360"/>
      <c r="LG48" s="360"/>
      <c r="LH48" s="360"/>
      <c r="LI48" s="360"/>
      <c r="LJ48" s="360"/>
      <c r="LK48" s="360"/>
      <c r="LL48" s="360"/>
      <c r="LM48" s="360"/>
      <c r="LN48" s="360"/>
      <c r="LO48" s="360"/>
      <c r="LP48" s="360"/>
      <c r="LQ48" s="360"/>
      <c r="LR48" s="360"/>
      <c r="LS48" s="360"/>
      <c r="LT48" s="360"/>
      <c r="LU48" s="360"/>
      <c r="LV48" s="360"/>
      <c r="LW48" s="360"/>
      <c r="LX48" s="360"/>
      <c r="LY48" s="360"/>
      <c r="LZ48" s="360"/>
      <c r="MA48" s="360"/>
      <c r="MB48" s="360"/>
      <c r="MC48" s="360"/>
      <c r="MD48" s="360"/>
      <c r="ME48" s="360"/>
      <c r="MF48" s="360"/>
      <c r="MG48" s="360"/>
      <c r="MH48" s="360"/>
      <c r="MI48" s="360"/>
      <c r="MJ48" s="360"/>
      <c r="MK48" s="360"/>
      <c r="ML48" s="360"/>
      <c r="MM48" s="360"/>
      <c r="MN48" s="360"/>
      <c r="MO48" s="360"/>
      <c r="MP48" s="360"/>
      <c r="MQ48" s="360"/>
      <c r="MR48" s="360"/>
      <c r="MS48" s="360"/>
      <c r="MT48" s="360"/>
      <c r="MU48" s="360"/>
      <c r="MV48" s="360"/>
      <c r="MW48" s="360"/>
      <c r="MX48" s="360"/>
      <c r="MY48" s="360"/>
      <c r="MZ48" s="360"/>
      <c r="NA48" s="360"/>
      <c r="NB48" s="360"/>
      <c r="NC48" s="360"/>
      <c r="ND48" s="360"/>
      <c r="NE48" s="360"/>
      <c r="NF48" s="360"/>
      <c r="NG48" s="360"/>
      <c r="NH48" s="360"/>
      <c r="NI48" s="360"/>
      <c r="NJ48" s="360"/>
      <c r="NK48" s="360"/>
      <c r="NL48" s="360"/>
      <c r="NM48" s="360"/>
      <c r="NN48" s="360"/>
      <c r="NO48" s="360"/>
      <c r="NP48" s="360"/>
      <c r="NQ48" s="360"/>
      <c r="NR48" s="360"/>
      <c r="NS48" s="360"/>
      <c r="NT48" s="360"/>
      <c r="NU48" s="360"/>
      <c r="NV48" s="360"/>
      <c r="NW48" s="360"/>
      <c r="NX48" s="360"/>
      <c r="NY48" s="360"/>
      <c r="NZ48" s="360"/>
      <c r="OA48" s="360"/>
      <c r="OB48" s="360"/>
      <c r="OC48" s="360"/>
      <c r="OD48" s="345" t="s">
        <v>932</v>
      </c>
    </row>
    <row r="49" spans="1:395" s="345" customFormat="1" ht="15.75" customHeight="1">
      <c r="A49" s="356">
        <f t="shared" si="32"/>
        <v>44</v>
      </c>
      <c r="B49" s="358"/>
      <c r="C49" s="357">
        <f t="shared" si="7"/>
        <v>0</v>
      </c>
      <c r="D49" s="357">
        <f t="shared" si="7"/>
        <v>0</v>
      </c>
      <c r="E49" s="359">
        <f t="shared" si="9"/>
        <v>0</v>
      </c>
      <c r="F49" s="359">
        <f t="shared" si="10"/>
        <v>0</v>
      </c>
      <c r="G49" s="359">
        <f t="shared" si="11"/>
        <v>0</v>
      </c>
      <c r="H49" s="359">
        <f t="shared" si="12"/>
        <v>0</v>
      </c>
      <c r="I49" s="359">
        <f t="shared" si="13"/>
        <v>0</v>
      </c>
      <c r="J49" s="359">
        <f t="shared" si="14"/>
        <v>0</v>
      </c>
      <c r="K49" s="359">
        <f t="shared" si="15"/>
        <v>0</v>
      </c>
      <c r="L49" s="359">
        <f t="shared" si="16"/>
        <v>0</v>
      </c>
      <c r="M49" s="359">
        <f t="shared" si="17"/>
        <v>0</v>
      </c>
      <c r="N49" s="359">
        <f t="shared" si="18"/>
        <v>0</v>
      </c>
      <c r="O49" s="359">
        <f t="shared" si="19"/>
        <v>0</v>
      </c>
      <c r="P49" s="359">
        <f t="shared" si="20"/>
        <v>0</v>
      </c>
      <c r="Q49" s="359">
        <f t="shared" si="21"/>
        <v>0</v>
      </c>
      <c r="R49" s="359">
        <f t="shared" si="22"/>
        <v>0</v>
      </c>
      <c r="S49" s="359">
        <f t="shared" si="23"/>
        <v>0</v>
      </c>
      <c r="T49" s="359">
        <f t="shared" si="24"/>
        <v>0</v>
      </c>
      <c r="U49" s="359">
        <f t="shared" si="25"/>
        <v>0</v>
      </c>
      <c r="V49" s="359">
        <f t="shared" si="26"/>
        <v>0</v>
      </c>
      <c r="W49" s="359">
        <f t="shared" si="8"/>
        <v>0</v>
      </c>
      <c r="X49" s="359">
        <f t="shared" si="27"/>
        <v>0</v>
      </c>
      <c r="Y49" s="359">
        <f t="shared" si="28"/>
        <v>0</v>
      </c>
      <c r="Z49" s="359">
        <f t="shared" si="29"/>
        <v>0</v>
      </c>
      <c r="AA49" s="359">
        <f t="shared" si="30"/>
        <v>0</v>
      </c>
      <c r="AB49" s="359">
        <f t="shared" si="31"/>
        <v>0</v>
      </c>
      <c r="AC49" s="360"/>
      <c r="AD49" s="360"/>
      <c r="AE49" s="360"/>
      <c r="AF49" s="360"/>
      <c r="AG49" s="360"/>
      <c r="AH49" s="360"/>
      <c r="AI49" s="360"/>
      <c r="AJ49" s="360"/>
      <c r="AK49" s="360"/>
      <c r="AL49" s="360"/>
      <c r="AM49" s="360"/>
      <c r="AN49" s="360"/>
      <c r="AO49" s="360"/>
      <c r="AP49" s="360"/>
      <c r="AQ49" s="360"/>
      <c r="AR49" s="360"/>
      <c r="AS49" s="360"/>
      <c r="AT49" s="360"/>
      <c r="AU49" s="360"/>
      <c r="AV49" s="360"/>
      <c r="AW49" s="360"/>
      <c r="AX49" s="360"/>
      <c r="AY49" s="360"/>
      <c r="AZ49" s="360"/>
      <c r="BA49" s="360"/>
      <c r="BB49" s="360"/>
      <c r="BC49" s="360"/>
      <c r="BD49" s="360"/>
      <c r="BE49" s="360"/>
      <c r="BF49" s="360"/>
      <c r="BG49" s="360"/>
      <c r="BH49" s="360"/>
      <c r="BI49" s="360"/>
      <c r="BJ49" s="360"/>
      <c r="BK49" s="360"/>
      <c r="BL49" s="360"/>
      <c r="BM49" s="360"/>
      <c r="BN49" s="360"/>
      <c r="BO49" s="360"/>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0"/>
      <c r="CR49" s="360"/>
      <c r="CS49" s="360"/>
      <c r="CT49" s="360"/>
      <c r="CU49" s="360"/>
      <c r="CV49" s="360"/>
      <c r="CW49" s="360"/>
      <c r="CX49" s="360"/>
      <c r="CY49" s="360"/>
      <c r="CZ49" s="360"/>
      <c r="DA49" s="360"/>
      <c r="DB49" s="360"/>
      <c r="DC49" s="360"/>
      <c r="DD49" s="360"/>
      <c r="DE49" s="360"/>
      <c r="DF49" s="360"/>
      <c r="DG49" s="360"/>
      <c r="DH49" s="360"/>
      <c r="DI49" s="360"/>
      <c r="DJ49" s="360"/>
      <c r="DK49" s="360"/>
      <c r="DL49" s="360"/>
      <c r="DM49" s="360"/>
      <c r="DN49" s="360"/>
      <c r="DO49" s="360"/>
      <c r="DP49" s="360"/>
      <c r="DQ49" s="360"/>
      <c r="DR49" s="360"/>
      <c r="DS49" s="360"/>
      <c r="DT49" s="360"/>
      <c r="DU49" s="360"/>
      <c r="DV49" s="360"/>
      <c r="DW49" s="360"/>
      <c r="DX49" s="360"/>
      <c r="DY49" s="360"/>
      <c r="DZ49" s="360"/>
      <c r="EA49" s="360"/>
      <c r="EB49" s="360"/>
      <c r="EC49" s="360"/>
      <c r="ED49" s="360"/>
      <c r="EE49" s="360"/>
      <c r="EF49" s="360"/>
      <c r="EG49" s="360"/>
      <c r="EH49" s="360"/>
      <c r="EI49" s="360"/>
      <c r="EJ49" s="360"/>
      <c r="EK49" s="360"/>
      <c r="EL49" s="360"/>
      <c r="EM49" s="360"/>
      <c r="EN49" s="360"/>
      <c r="EO49" s="360"/>
      <c r="EP49" s="360"/>
      <c r="EQ49" s="360"/>
      <c r="ER49" s="360"/>
      <c r="ES49" s="360"/>
      <c r="ET49" s="360"/>
      <c r="EU49" s="360"/>
      <c r="EV49" s="360"/>
      <c r="EW49" s="360"/>
      <c r="EX49" s="360"/>
      <c r="EY49" s="360"/>
      <c r="EZ49" s="360"/>
      <c r="FA49" s="360"/>
      <c r="FB49" s="360"/>
      <c r="FC49" s="360"/>
      <c r="FD49" s="360"/>
      <c r="FE49" s="360"/>
      <c r="FF49" s="360"/>
      <c r="FG49" s="360"/>
      <c r="FH49" s="360"/>
      <c r="FI49" s="360"/>
      <c r="FJ49" s="360"/>
      <c r="FK49" s="360"/>
      <c r="FL49" s="360"/>
      <c r="FM49" s="360"/>
      <c r="FN49" s="360"/>
      <c r="FO49" s="360"/>
      <c r="FP49" s="360"/>
      <c r="FQ49" s="360"/>
      <c r="FR49" s="360"/>
      <c r="FS49" s="360"/>
      <c r="FT49" s="360"/>
      <c r="FU49" s="360"/>
      <c r="FV49" s="360"/>
      <c r="FW49" s="360"/>
      <c r="FX49" s="360"/>
      <c r="FY49" s="360"/>
      <c r="FZ49" s="360"/>
      <c r="GA49" s="360"/>
      <c r="GB49" s="360"/>
      <c r="GC49" s="360"/>
      <c r="GD49" s="360"/>
      <c r="GE49" s="360"/>
      <c r="GF49" s="360"/>
      <c r="GG49" s="360"/>
      <c r="GH49" s="360"/>
      <c r="GI49" s="360"/>
      <c r="GJ49" s="360"/>
      <c r="GK49" s="360"/>
      <c r="GL49" s="360"/>
      <c r="GM49" s="360"/>
      <c r="GN49" s="360"/>
      <c r="GO49" s="360"/>
      <c r="GP49" s="360"/>
      <c r="GQ49" s="360"/>
      <c r="GR49" s="360"/>
      <c r="GS49" s="360"/>
      <c r="GT49" s="360"/>
      <c r="GU49" s="360"/>
      <c r="GV49" s="360"/>
      <c r="GW49" s="360"/>
      <c r="GX49" s="360"/>
      <c r="GY49" s="360"/>
      <c r="GZ49" s="360"/>
      <c r="HA49" s="360"/>
      <c r="HB49" s="360"/>
      <c r="HC49" s="360"/>
      <c r="HD49" s="360"/>
      <c r="HE49" s="360"/>
      <c r="HF49" s="360"/>
      <c r="HG49" s="360"/>
      <c r="HH49" s="360"/>
      <c r="HI49" s="360"/>
      <c r="HJ49" s="360"/>
      <c r="HK49" s="360"/>
      <c r="HL49" s="360"/>
      <c r="HM49" s="360"/>
      <c r="HN49" s="360"/>
      <c r="HO49" s="360"/>
      <c r="HP49" s="360"/>
      <c r="HQ49" s="360"/>
      <c r="HR49" s="360"/>
      <c r="HS49" s="360"/>
      <c r="HT49" s="360"/>
      <c r="HU49" s="360"/>
      <c r="HV49" s="360"/>
      <c r="HW49" s="360"/>
      <c r="HX49" s="360"/>
      <c r="HY49" s="360"/>
      <c r="HZ49" s="360"/>
      <c r="IA49" s="360"/>
      <c r="IB49" s="360"/>
      <c r="IC49" s="360"/>
      <c r="ID49" s="360"/>
      <c r="IE49" s="360"/>
      <c r="IF49" s="360"/>
      <c r="IG49" s="360"/>
      <c r="IH49" s="360"/>
      <c r="II49" s="360"/>
      <c r="IJ49" s="360"/>
      <c r="IK49" s="360"/>
      <c r="IL49" s="360"/>
      <c r="IM49" s="360"/>
      <c r="IN49" s="360"/>
      <c r="IO49" s="360"/>
      <c r="IP49" s="360"/>
      <c r="IQ49" s="360"/>
      <c r="IR49" s="360"/>
      <c r="IS49" s="360"/>
      <c r="IT49" s="360"/>
      <c r="IU49" s="360"/>
      <c r="IV49" s="360"/>
      <c r="IW49" s="360"/>
      <c r="IX49" s="360"/>
      <c r="IY49" s="360"/>
      <c r="IZ49" s="360"/>
      <c r="JA49" s="360"/>
      <c r="JB49" s="360"/>
      <c r="JC49" s="360"/>
      <c r="JD49" s="360"/>
      <c r="JE49" s="360"/>
      <c r="JF49" s="360"/>
      <c r="JG49" s="360"/>
      <c r="JH49" s="360"/>
      <c r="JI49" s="360"/>
      <c r="JJ49" s="360"/>
      <c r="JK49" s="360"/>
      <c r="JL49" s="360"/>
      <c r="JM49" s="360"/>
      <c r="JN49" s="360"/>
      <c r="JO49" s="360"/>
      <c r="JP49" s="360"/>
      <c r="JQ49" s="360"/>
      <c r="JR49" s="360"/>
      <c r="JS49" s="360"/>
      <c r="JT49" s="360"/>
      <c r="JU49" s="360"/>
      <c r="JV49" s="360"/>
      <c r="JW49" s="360"/>
      <c r="JX49" s="360"/>
      <c r="JY49" s="360"/>
      <c r="JZ49" s="360"/>
      <c r="KA49" s="360"/>
      <c r="KB49" s="360"/>
      <c r="KC49" s="360"/>
      <c r="KD49" s="360"/>
      <c r="KE49" s="360"/>
      <c r="KF49" s="360"/>
      <c r="KG49" s="360"/>
      <c r="KH49" s="360"/>
      <c r="KI49" s="360"/>
      <c r="KJ49" s="360"/>
      <c r="KK49" s="360"/>
      <c r="KL49" s="360"/>
      <c r="KM49" s="360"/>
      <c r="KN49" s="360"/>
      <c r="KO49" s="360"/>
      <c r="KP49" s="360"/>
      <c r="KQ49" s="360"/>
      <c r="KR49" s="360"/>
      <c r="KS49" s="360"/>
      <c r="KT49" s="360"/>
      <c r="KU49" s="360"/>
      <c r="KV49" s="360"/>
      <c r="KW49" s="360"/>
      <c r="KX49" s="360"/>
      <c r="KY49" s="360"/>
      <c r="KZ49" s="360"/>
      <c r="LA49" s="360"/>
      <c r="LB49" s="360"/>
      <c r="LC49" s="360"/>
      <c r="LD49" s="360"/>
      <c r="LE49" s="360"/>
      <c r="LF49" s="360"/>
      <c r="LG49" s="360"/>
      <c r="LH49" s="360"/>
      <c r="LI49" s="360"/>
      <c r="LJ49" s="360"/>
      <c r="LK49" s="360"/>
      <c r="LL49" s="360"/>
      <c r="LM49" s="360"/>
      <c r="LN49" s="360"/>
      <c r="LO49" s="360"/>
      <c r="LP49" s="360"/>
      <c r="LQ49" s="360"/>
      <c r="LR49" s="360"/>
      <c r="LS49" s="360"/>
      <c r="LT49" s="360"/>
      <c r="LU49" s="360"/>
      <c r="LV49" s="360"/>
      <c r="LW49" s="360"/>
      <c r="LX49" s="360"/>
      <c r="LY49" s="360"/>
      <c r="LZ49" s="360"/>
      <c r="MA49" s="360"/>
      <c r="MB49" s="360"/>
      <c r="MC49" s="360"/>
      <c r="MD49" s="360"/>
      <c r="ME49" s="360"/>
      <c r="MF49" s="360"/>
      <c r="MG49" s="360"/>
      <c r="MH49" s="360"/>
      <c r="MI49" s="360"/>
      <c r="MJ49" s="360"/>
      <c r="MK49" s="360"/>
      <c r="ML49" s="360"/>
      <c r="MM49" s="360"/>
      <c r="MN49" s="360"/>
      <c r="MO49" s="360"/>
      <c r="MP49" s="360"/>
      <c r="MQ49" s="360"/>
      <c r="MR49" s="360"/>
      <c r="MS49" s="360"/>
      <c r="MT49" s="360"/>
      <c r="MU49" s="360"/>
      <c r="MV49" s="360"/>
      <c r="MW49" s="360"/>
      <c r="MX49" s="360"/>
      <c r="MY49" s="360"/>
      <c r="MZ49" s="360"/>
      <c r="NA49" s="360"/>
      <c r="NB49" s="360"/>
      <c r="NC49" s="360"/>
      <c r="ND49" s="360"/>
      <c r="NE49" s="360"/>
      <c r="NF49" s="360"/>
      <c r="NG49" s="360"/>
      <c r="NH49" s="360"/>
      <c r="NI49" s="360"/>
      <c r="NJ49" s="360"/>
      <c r="NK49" s="360"/>
      <c r="NL49" s="360"/>
      <c r="NM49" s="360"/>
      <c r="NN49" s="360"/>
      <c r="NO49" s="360"/>
      <c r="NP49" s="360"/>
      <c r="NQ49" s="360"/>
      <c r="NR49" s="360"/>
      <c r="NS49" s="360"/>
      <c r="NT49" s="360"/>
      <c r="NU49" s="360"/>
      <c r="NV49" s="360"/>
      <c r="NW49" s="360"/>
      <c r="NX49" s="360"/>
      <c r="NY49" s="360"/>
      <c r="NZ49" s="360"/>
      <c r="OA49" s="360"/>
      <c r="OB49" s="360"/>
      <c r="OC49" s="360"/>
      <c r="OD49" s="345" t="s">
        <v>932</v>
      </c>
    </row>
    <row r="50" spans="1:395" s="345" customFormat="1" ht="15.75" customHeight="1">
      <c r="A50" s="356">
        <f t="shared" si="32"/>
        <v>45</v>
      </c>
      <c r="B50" s="358"/>
      <c r="C50" s="357">
        <f t="shared" si="7"/>
        <v>0</v>
      </c>
      <c r="D50" s="357">
        <f t="shared" si="7"/>
        <v>0</v>
      </c>
      <c r="E50" s="359">
        <f t="shared" si="9"/>
        <v>0</v>
      </c>
      <c r="F50" s="359">
        <f t="shared" si="10"/>
        <v>0</v>
      </c>
      <c r="G50" s="359">
        <f t="shared" si="11"/>
        <v>0</v>
      </c>
      <c r="H50" s="359">
        <f t="shared" si="12"/>
        <v>0</v>
      </c>
      <c r="I50" s="359">
        <f t="shared" si="13"/>
        <v>0</v>
      </c>
      <c r="J50" s="359">
        <f t="shared" si="14"/>
        <v>0</v>
      </c>
      <c r="K50" s="359">
        <f t="shared" si="15"/>
        <v>0</v>
      </c>
      <c r="L50" s="359">
        <f t="shared" si="16"/>
        <v>0</v>
      </c>
      <c r="M50" s="359">
        <f t="shared" si="17"/>
        <v>0</v>
      </c>
      <c r="N50" s="359">
        <f t="shared" si="18"/>
        <v>0</v>
      </c>
      <c r="O50" s="359">
        <f t="shared" si="19"/>
        <v>0</v>
      </c>
      <c r="P50" s="359">
        <f t="shared" si="20"/>
        <v>0</v>
      </c>
      <c r="Q50" s="359">
        <f t="shared" si="21"/>
        <v>0</v>
      </c>
      <c r="R50" s="359">
        <f t="shared" si="22"/>
        <v>0</v>
      </c>
      <c r="S50" s="359">
        <f t="shared" si="23"/>
        <v>0</v>
      </c>
      <c r="T50" s="359">
        <f t="shared" si="24"/>
        <v>0</v>
      </c>
      <c r="U50" s="359">
        <f t="shared" si="25"/>
        <v>0</v>
      </c>
      <c r="V50" s="359">
        <f t="shared" si="26"/>
        <v>0</v>
      </c>
      <c r="W50" s="359">
        <f t="shared" si="8"/>
        <v>0</v>
      </c>
      <c r="X50" s="359">
        <f t="shared" si="27"/>
        <v>0</v>
      </c>
      <c r="Y50" s="359">
        <f t="shared" si="28"/>
        <v>0</v>
      </c>
      <c r="Z50" s="359">
        <f t="shared" si="29"/>
        <v>0</v>
      </c>
      <c r="AA50" s="359">
        <f t="shared" si="30"/>
        <v>0</v>
      </c>
      <c r="AB50" s="359">
        <f t="shared" si="31"/>
        <v>0</v>
      </c>
      <c r="AC50" s="360"/>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360"/>
      <c r="BC50" s="360"/>
      <c r="BD50" s="360"/>
      <c r="BE50" s="360"/>
      <c r="BF50" s="360"/>
      <c r="BG50" s="360"/>
      <c r="BH50" s="360"/>
      <c r="BI50" s="360"/>
      <c r="BJ50" s="360"/>
      <c r="BK50" s="360"/>
      <c r="BL50" s="360"/>
      <c r="BM50" s="360"/>
      <c r="BN50" s="360"/>
      <c r="BO50" s="360"/>
      <c r="BP50" s="360"/>
      <c r="BQ50" s="360"/>
      <c r="BR50" s="360"/>
      <c r="BS50" s="360"/>
      <c r="BT50" s="360"/>
      <c r="BU50" s="360"/>
      <c r="BV50" s="360"/>
      <c r="BW50" s="360"/>
      <c r="BX50" s="360"/>
      <c r="BY50" s="360"/>
      <c r="BZ50" s="360"/>
      <c r="CA50" s="360"/>
      <c r="CB50" s="360"/>
      <c r="CC50" s="360"/>
      <c r="CD50" s="360"/>
      <c r="CE50" s="360"/>
      <c r="CF50" s="360"/>
      <c r="CG50" s="360"/>
      <c r="CH50" s="360"/>
      <c r="CI50" s="360"/>
      <c r="CJ50" s="360"/>
      <c r="CK50" s="360"/>
      <c r="CL50" s="360"/>
      <c r="CM50" s="360"/>
      <c r="CN50" s="360"/>
      <c r="CO50" s="360"/>
      <c r="CP50" s="360"/>
      <c r="CQ50" s="360"/>
      <c r="CR50" s="360"/>
      <c r="CS50" s="360"/>
      <c r="CT50" s="360"/>
      <c r="CU50" s="360"/>
      <c r="CV50" s="360"/>
      <c r="CW50" s="360"/>
      <c r="CX50" s="360"/>
      <c r="CY50" s="360"/>
      <c r="CZ50" s="360"/>
      <c r="DA50" s="360"/>
      <c r="DB50" s="360"/>
      <c r="DC50" s="360"/>
      <c r="DD50" s="360"/>
      <c r="DE50" s="360"/>
      <c r="DF50" s="360"/>
      <c r="DG50" s="360"/>
      <c r="DH50" s="360"/>
      <c r="DI50" s="360"/>
      <c r="DJ50" s="360"/>
      <c r="DK50" s="360"/>
      <c r="DL50" s="360"/>
      <c r="DM50" s="360"/>
      <c r="DN50" s="360"/>
      <c r="DO50" s="360"/>
      <c r="DP50" s="360"/>
      <c r="DQ50" s="360"/>
      <c r="DR50" s="360"/>
      <c r="DS50" s="360"/>
      <c r="DT50" s="360"/>
      <c r="DU50" s="360"/>
      <c r="DV50" s="360"/>
      <c r="DW50" s="360"/>
      <c r="DX50" s="360"/>
      <c r="DY50" s="360"/>
      <c r="DZ50" s="360"/>
      <c r="EA50" s="360"/>
      <c r="EB50" s="360"/>
      <c r="EC50" s="360"/>
      <c r="ED50" s="360"/>
      <c r="EE50" s="360"/>
      <c r="EF50" s="360"/>
      <c r="EG50" s="360"/>
      <c r="EH50" s="360"/>
      <c r="EI50" s="360"/>
      <c r="EJ50" s="360"/>
      <c r="EK50" s="360"/>
      <c r="EL50" s="360"/>
      <c r="EM50" s="360"/>
      <c r="EN50" s="360"/>
      <c r="EO50" s="360"/>
      <c r="EP50" s="360"/>
      <c r="EQ50" s="360"/>
      <c r="ER50" s="360"/>
      <c r="ES50" s="360"/>
      <c r="ET50" s="360"/>
      <c r="EU50" s="360"/>
      <c r="EV50" s="360"/>
      <c r="EW50" s="360"/>
      <c r="EX50" s="360"/>
      <c r="EY50" s="360"/>
      <c r="EZ50" s="360"/>
      <c r="FA50" s="360"/>
      <c r="FB50" s="360"/>
      <c r="FC50" s="360"/>
      <c r="FD50" s="360"/>
      <c r="FE50" s="360"/>
      <c r="FF50" s="360"/>
      <c r="FG50" s="360"/>
      <c r="FH50" s="360"/>
      <c r="FI50" s="360"/>
      <c r="FJ50" s="360"/>
      <c r="FK50" s="360"/>
      <c r="FL50" s="360"/>
      <c r="FM50" s="360"/>
      <c r="FN50" s="360"/>
      <c r="FO50" s="360"/>
      <c r="FP50" s="360"/>
      <c r="FQ50" s="360"/>
      <c r="FR50" s="360"/>
      <c r="FS50" s="360"/>
      <c r="FT50" s="360"/>
      <c r="FU50" s="360"/>
      <c r="FV50" s="360"/>
      <c r="FW50" s="360"/>
      <c r="FX50" s="360"/>
      <c r="FY50" s="360"/>
      <c r="FZ50" s="360"/>
      <c r="GA50" s="360"/>
      <c r="GB50" s="360"/>
      <c r="GC50" s="360"/>
      <c r="GD50" s="360"/>
      <c r="GE50" s="360"/>
      <c r="GF50" s="360"/>
      <c r="GG50" s="360"/>
      <c r="GH50" s="360"/>
      <c r="GI50" s="360"/>
      <c r="GJ50" s="360"/>
      <c r="GK50" s="360"/>
      <c r="GL50" s="360"/>
      <c r="GM50" s="360"/>
      <c r="GN50" s="360"/>
      <c r="GO50" s="360"/>
      <c r="GP50" s="360"/>
      <c r="GQ50" s="360"/>
      <c r="GR50" s="360"/>
      <c r="GS50" s="360"/>
      <c r="GT50" s="360"/>
      <c r="GU50" s="360"/>
      <c r="GV50" s="360"/>
      <c r="GW50" s="360"/>
      <c r="GX50" s="360"/>
      <c r="GY50" s="360"/>
      <c r="GZ50" s="360"/>
      <c r="HA50" s="360"/>
      <c r="HB50" s="360"/>
      <c r="HC50" s="360"/>
      <c r="HD50" s="360"/>
      <c r="HE50" s="360"/>
      <c r="HF50" s="360"/>
      <c r="HG50" s="360"/>
      <c r="HH50" s="360"/>
      <c r="HI50" s="360"/>
      <c r="HJ50" s="360"/>
      <c r="HK50" s="360"/>
      <c r="HL50" s="360"/>
      <c r="HM50" s="360"/>
      <c r="HN50" s="360"/>
      <c r="HO50" s="360"/>
      <c r="HP50" s="360"/>
      <c r="HQ50" s="360"/>
      <c r="HR50" s="360"/>
      <c r="HS50" s="360"/>
      <c r="HT50" s="360"/>
      <c r="HU50" s="360"/>
      <c r="HV50" s="360"/>
      <c r="HW50" s="360"/>
      <c r="HX50" s="360"/>
      <c r="HY50" s="360"/>
      <c r="HZ50" s="360"/>
      <c r="IA50" s="360"/>
      <c r="IB50" s="360"/>
      <c r="IC50" s="360"/>
      <c r="ID50" s="360"/>
      <c r="IE50" s="360"/>
      <c r="IF50" s="360"/>
      <c r="IG50" s="360"/>
      <c r="IH50" s="360"/>
      <c r="II50" s="360"/>
      <c r="IJ50" s="360"/>
      <c r="IK50" s="360"/>
      <c r="IL50" s="360"/>
      <c r="IM50" s="360"/>
      <c r="IN50" s="360"/>
      <c r="IO50" s="360"/>
      <c r="IP50" s="360"/>
      <c r="IQ50" s="360"/>
      <c r="IR50" s="360"/>
      <c r="IS50" s="360"/>
      <c r="IT50" s="360"/>
      <c r="IU50" s="360"/>
      <c r="IV50" s="360"/>
      <c r="IW50" s="360"/>
      <c r="IX50" s="360"/>
      <c r="IY50" s="360"/>
      <c r="IZ50" s="360"/>
      <c r="JA50" s="360"/>
      <c r="JB50" s="360"/>
      <c r="JC50" s="360"/>
      <c r="JD50" s="360"/>
      <c r="JE50" s="360"/>
      <c r="JF50" s="360"/>
      <c r="JG50" s="360"/>
      <c r="JH50" s="360"/>
      <c r="JI50" s="360"/>
      <c r="JJ50" s="360"/>
      <c r="JK50" s="360"/>
      <c r="JL50" s="360"/>
      <c r="JM50" s="360"/>
      <c r="JN50" s="360"/>
      <c r="JO50" s="360"/>
      <c r="JP50" s="360"/>
      <c r="JQ50" s="360"/>
      <c r="JR50" s="360"/>
      <c r="JS50" s="360"/>
      <c r="JT50" s="360"/>
      <c r="JU50" s="360"/>
      <c r="JV50" s="360"/>
      <c r="JW50" s="360"/>
      <c r="JX50" s="360"/>
      <c r="JY50" s="360"/>
      <c r="JZ50" s="360"/>
      <c r="KA50" s="360"/>
      <c r="KB50" s="360"/>
      <c r="KC50" s="360"/>
      <c r="KD50" s="360"/>
      <c r="KE50" s="360"/>
      <c r="KF50" s="360"/>
      <c r="KG50" s="360"/>
      <c r="KH50" s="360"/>
      <c r="KI50" s="360"/>
      <c r="KJ50" s="360"/>
      <c r="KK50" s="360"/>
      <c r="KL50" s="360"/>
      <c r="KM50" s="360"/>
      <c r="KN50" s="360"/>
      <c r="KO50" s="360"/>
      <c r="KP50" s="360"/>
      <c r="KQ50" s="360"/>
      <c r="KR50" s="360"/>
      <c r="KS50" s="360"/>
      <c r="KT50" s="360"/>
      <c r="KU50" s="360"/>
      <c r="KV50" s="360"/>
      <c r="KW50" s="360"/>
      <c r="KX50" s="360"/>
      <c r="KY50" s="360"/>
      <c r="KZ50" s="360"/>
      <c r="LA50" s="360"/>
      <c r="LB50" s="360"/>
      <c r="LC50" s="360"/>
      <c r="LD50" s="360"/>
      <c r="LE50" s="360"/>
      <c r="LF50" s="360"/>
      <c r="LG50" s="360"/>
      <c r="LH50" s="360"/>
      <c r="LI50" s="360"/>
      <c r="LJ50" s="360"/>
      <c r="LK50" s="360"/>
      <c r="LL50" s="360"/>
      <c r="LM50" s="360"/>
      <c r="LN50" s="360"/>
      <c r="LO50" s="360"/>
      <c r="LP50" s="360"/>
      <c r="LQ50" s="360"/>
      <c r="LR50" s="360"/>
      <c r="LS50" s="360"/>
      <c r="LT50" s="360"/>
      <c r="LU50" s="360"/>
      <c r="LV50" s="360"/>
      <c r="LW50" s="360"/>
      <c r="LX50" s="360"/>
      <c r="LY50" s="360"/>
      <c r="LZ50" s="360"/>
      <c r="MA50" s="360"/>
      <c r="MB50" s="360"/>
      <c r="MC50" s="360"/>
      <c r="MD50" s="360"/>
      <c r="ME50" s="360"/>
      <c r="MF50" s="360"/>
      <c r="MG50" s="360"/>
      <c r="MH50" s="360"/>
      <c r="MI50" s="360"/>
      <c r="MJ50" s="360"/>
      <c r="MK50" s="360"/>
      <c r="ML50" s="360"/>
      <c r="MM50" s="360"/>
      <c r="MN50" s="360"/>
      <c r="MO50" s="360"/>
      <c r="MP50" s="360"/>
      <c r="MQ50" s="360"/>
      <c r="MR50" s="360"/>
      <c r="MS50" s="360"/>
      <c r="MT50" s="360"/>
      <c r="MU50" s="360"/>
      <c r="MV50" s="360"/>
      <c r="MW50" s="360"/>
      <c r="MX50" s="360"/>
      <c r="MY50" s="360"/>
      <c r="MZ50" s="360"/>
      <c r="NA50" s="360"/>
      <c r="NB50" s="360"/>
      <c r="NC50" s="360"/>
      <c r="ND50" s="360"/>
      <c r="NE50" s="360"/>
      <c r="NF50" s="360"/>
      <c r="NG50" s="360"/>
      <c r="NH50" s="360"/>
      <c r="NI50" s="360"/>
      <c r="NJ50" s="360"/>
      <c r="NK50" s="360"/>
      <c r="NL50" s="360"/>
      <c r="NM50" s="360"/>
      <c r="NN50" s="360"/>
      <c r="NO50" s="360"/>
      <c r="NP50" s="360"/>
      <c r="NQ50" s="360"/>
      <c r="NR50" s="360"/>
      <c r="NS50" s="360"/>
      <c r="NT50" s="360"/>
      <c r="NU50" s="360"/>
      <c r="NV50" s="360"/>
      <c r="NW50" s="360"/>
      <c r="NX50" s="360"/>
      <c r="NY50" s="360"/>
      <c r="NZ50" s="360"/>
      <c r="OA50" s="360"/>
      <c r="OB50" s="360"/>
      <c r="OC50" s="360"/>
      <c r="OD50" s="345" t="s">
        <v>932</v>
      </c>
    </row>
    <row r="51" spans="1:395" s="345" customFormat="1" ht="15.75" customHeight="1">
      <c r="A51" s="356">
        <f t="shared" si="32"/>
        <v>46</v>
      </c>
      <c r="B51" s="358"/>
      <c r="C51" s="357">
        <f t="shared" si="7"/>
        <v>0</v>
      </c>
      <c r="D51" s="357">
        <f t="shared" si="7"/>
        <v>0</v>
      </c>
      <c r="E51" s="359">
        <f t="shared" si="9"/>
        <v>0</v>
      </c>
      <c r="F51" s="359">
        <f t="shared" si="10"/>
        <v>0</v>
      </c>
      <c r="G51" s="359">
        <f t="shared" si="11"/>
        <v>0</v>
      </c>
      <c r="H51" s="359">
        <f t="shared" si="12"/>
        <v>0</v>
      </c>
      <c r="I51" s="359">
        <f t="shared" si="13"/>
        <v>0</v>
      </c>
      <c r="J51" s="359">
        <f t="shared" si="14"/>
        <v>0</v>
      </c>
      <c r="K51" s="359">
        <f t="shared" si="15"/>
        <v>0</v>
      </c>
      <c r="L51" s="359">
        <f t="shared" si="16"/>
        <v>0</v>
      </c>
      <c r="M51" s="359">
        <f t="shared" si="17"/>
        <v>0</v>
      </c>
      <c r="N51" s="359">
        <f t="shared" si="18"/>
        <v>0</v>
      </c>
      <c r="O51" s="359">
        <f t="shared" si="19"/>
        <v>0</v>
      </c>
      <c r="P51" s="359">
        <f t="shared" si="20"/>
        <v>0</v>
      </c>
      <c r="Q51" s="359">
        <f t="shared" si="21"/>
        <v>0</v>
      </c>
      <c r="R51" s="359">
        <f t="shared" si="22"/>
        <v>0</v>
      </c>
      <c r="S51" s="359">
        <f t="shared" si="23"/>
        <v>0</v>
      </c>
      <c r="T51" s="359">
        <f t="shared" si="24"/>
        <v>0</v>
      </c>
      <c r="U51" s="359">
        <f t="shared" si="25"/>
        <v>0</v>
      </c>
      <c r="V51" s="359">
        <f t="shared" si="26"/>
        <v>0</v>
      </c>
      <c r="W51" s="359">
        <f t="shared" si="8"/>
        <v>0</v>
      </c>
      <c r="X51" s="359">
        <f t="shared" si="27"/>
        <v>0</v>
      </c>
      <c r="Y51" s="359">
        <f t="shared" si="28"/>
        <v>0</v>
      </c>
      <c r="Z51" s="359">
        <f t="shared" si="29"/>
        <v>0</v>
      </c>
      <c r="AA51" s="359">
        <f t="shared" si="30"/>
        <v>0</v>
      </c>
      <c r="AB51" s="359">
        <f t="shared" si="31"/>
        <v>0</v>
      </c>
      <c r="AC51" s="360"/>
      <c r="AD51" s="360"/>
      <c r="AE51" s="360"/>
      <c r="AF51" s="360"/>
      <c r="AG51" s="360"/>
      <c r="AH51" s="360"/>
      <c r="AI51" s="360"/>
      <c r="AJ51" s="360"/>
      <c r="AK51" s="360"/>
      <c r="AL51" s="360"/>
      <c r="AM51" s="360"/>
      <c r="AN51" s="360"/>
      <c r="AO51" s="360"/>
      <c r="AP51" s="360"/>
      <c r="AQ51" s="360"/>
      <c r="AR51" s="360"/>
      <c r="AS51" s="360"/>
      <c r="AT51" s="360"/>
      <c r="AU51" s="360"/>
      <c r="AV51" s="360"/>
      <c r="AW51" s="360"/>
      <c r="AX51" s="360"/>
      <c r="AY51" s="360"/>
      <c r="AZ51" s="360"/>
      <c r="BA51" s="360"/>
      <c r="BB51" s="360"/>
      <c r="BC51" s="360"/>
      <c r="BD51" s="360"/>
      <c r="BE51" s="360"/>
      <c r="BF51" s="360"/>
      <c r="BG51" s="360"/>
      <c r="BH51" s="360"/>
      <c r="BI51" s="360"/>
      <c r="BJ51" s="360"/>
      <c r="BK51" s="360"/>
      <c r="BL51" s="360"/>
      <c r="BM51" s="360"/>
      <c r="BN51" s="360"/>
      <c r="BO51" s="360"/>
      <c r="BP51" s="360"/>
      <c r="BQ51" s="360"/>
      <c r="BR51" s="360"/>
      <c r="BS51" s="360"/>
      <c r="BT51" s="360"/>
      <c r="BU51" s="360"/>
      <c r="BV51" s="360"/>
      <c r="BW51" s="360"/>
      <c r="BX51" s="360"/>
      <c r="BY51" s="360"/>
      <c r="BZ51" s="360"/>
      <c r="CA51" s="360"/>
      <c r="CB51" s="360"/>
      <c r="CC51" s="360"/>
      <c r="CD51" s="360"/>
      <c r="CE51" s="360"/>
      <c r="CF51" s="360"/>
      <c r="CG51" s="360"/>
      <c r="CH51" s="360"/>
      <c r="CI51" s="360"/>
      <c r="CJ51" s="360"/>
      <c r="CK51" s="360"/>
      <c r="CL51" s="360"/>
      <c r="CM51" s="360"/>
      <c r="CN51" s="360"/>
      <c r="CO51" s="360"/>
      <c r="CP51" s="360"/>
      <c r="CQ51" s="360"/>
      <c r="CR51" s="360"/>
      <c r="CS51" s="360"/>
      <c r="CT51" s="360"/>
      <c r="CU51" s="360"/>
      <c r="CV51" s="360"/>
      <c r="CW51" s="360"/>
      <c r="CX51" s="360"/>
      <c r="CY51" s="360"/>
      <c r="CZ51" s="360"/>
      <c r="DA51" s="360"/>
      <c r="DB51" s="360"/>
      <c r="DC51" s="360"/>
      <c r="DD51" s="360"/>
      <c r="DE51" s="360"/>
      <c r="DF51" s="360"/>
      <c r="DG51" s="360"/>
      <c r="DH51" s="360"/>
      <c r="DI51" s="360"/>
      <c r="DJ51" s="360"/>
      <c r="DK51" s="360"/>
      <c r="DL51" s="360"/>
      <c r="DM51" s="360"/>
      <c r="DN51" s="360"/>
      <c r="DO51" s="360"/>
      <c r="DP51" s="360"/>
      <c r="DQ51" s="360"/>
      <c r="DR51" s="360"/>
      <c r="DS51" s="360"/>
      <c r="DT51" s="360"/>
      <c r="DU51" s="360"/>
      <c r="DV51" s="360"/>
      <c r="DW51" s="360"/>
      <c r="DX51" s="360"/>
      <c r="DY51" s="360"/>
      <c r="DZ51" s="360"/>
      <c r="EA51" s="360"/>
      <c r="EB51" s="360"/>
      <c r="EC51" s="360"/>
      <c r="ED51" s="360"/>
      <c r="EE51" s="360"/>
      <c r="EF51" s="360"/>
      <c r="EG51" s="360"/>
      <c r="EH51" s="360"/>
      <c r="EI51" s="360"/>
      <c r="EJ51" s="360"/>
      <c r="EK51" s="360"/>
      <c r="EL51" s="360"/>
      <c r="EM51" s="360"/>
      <c r="EN51" s="360"/>
      <c r="EO51" s="360"/>
      <c r="EP51" s="360"/>
      <c r="EQ51" s="360"/>
      <c r="ER51" s="360"/>
      <c r="ES51" s="360"/>
      <c r="ET51" s="360"/>
      <c r="EU51" s="360"/>
      <c r="EV51" s="360"/>
      <c r="EW51" s="360"/>
      <c r="EX51" s="360"/>
      <c r="EY51" s="360"/>
      <c r="EZ51" s="360"/>
      <c r="FA51" s="360"/>
      <c r="FB51" s="360"/>
      <c r="FC51" s="360"/>
      <c r="FD51" s="360"/>
      <c r="FE51" s="360"/>
      <c r="FF51" s="360"/>
      <c r="FG51" s="360"/>
      <c r="FH51" s="360"/>
      <c r="FI51" s="360"/>
      <c r="FJ51" s="360"/>
      <c r="FK51" s="360"/>
      <c r="FL51" s="360"/>
      <c r="FM51" s="360"/>
      <c r="FN51" s="360"/>
      <c r="FO51" s="360"/>
      <c r="FP51" s="360"/>
      <c r="FQ51" s="360"/>
      <c r="FR51" s="360"/>
      <c r="FS51" s="360"/>
      <c r="FT51" s="360"/>
      <c r="FU51" s="360"/>
      <c r="FV51" s="360"/>
      <c r="FW51" s="360"/>
      <c r="FX51" s="360"/>
      <c r="FY51" s="360"/>
      <c r="FZ51" s="360"/>
      <c r="GA51" s="360"/>
      <c r="GB51" s="360"/>
      <c r="GC51" s="360"/>
      <c r="GD51" s="360"/>
      <c r="GE51" s="360"/>
      <c r="GF51" s="360"/>
      <c r="GG51" s="360"/>
      <c r="GH51" s="360"/>
      <c r="GI51" s="360"/>
      <c r="GJ51" s="360"/>
      <c r="GK51" s="360"/>
      <c r="GL51" s="360"/>
      <c r="GM51" s="360"/>
      <c r="GN51" s="360"/>
      <c r="GO51" s="360"/>
      <c r="GP51" s="360"/>
      <c r="GQ51" s="360"/>
      <c r="GR51" s="360"/>
      <c r="GS51" s="360"/>
      <c r="GT51" s="360"/>
      <c r="GU51" s="360"/>
      <c r="GV51" s="360"/>
      <c r="GW51" s="360"/>
      <c r="GX51" s="360"/>
      <c r="GY51" s="360"/>
      <c r="GZ51" s="360"/>
      <c r="HA51" s="360"/>
      <c r="HB51" s="360"/>
      <c r="HC51" s="360"/>
      <c r="HD51" s="360"/>
      <c r="HE51" s="360"/>
      <c r="HF51" s="360"/>
      <c r="HG51" s="360"/>
      <c r="HH51" s="360"/>
      <c r="HI51" s="360"/>
      <c r="HJ51" s="360"/>
      <c r="HK51" s="360"/>
      <c r="HL51" s="360"/>
      <c r="HM51" s="360"/>
      <c r="HN51" s="360"/>
      <c r="HO51" s="360"/>
      <c r="HP51" s="360"/>
      <c r="HQ51" s="360"/>
      <c r="HR51" s="360"/>
      <c r="HS51" s="360"/>
      <c r="HT51" s="360"/>
      <c r="HU51" s="360"/>
      <c r="HV51" s="360"/>
      <c r="HW51" s="360"/>
      <c r="HX51" s="360"/>
      <c r="HY51" s="360"/>
      <c r="HZ51" s="360"/>
      <c r="IA51" s="360"/>
      <c r="IB51" s="360"/>
      <c r="IC51" s="360"/>
      <c r="ID51" s="360"/>
      <c r="IE51" s="360"/>
      <c r="IF51" s="360"/>
      <c r="IG51" s="360"/>
      <c r="IH51" s="360"/>
      <c r="II51" s="360"/>
      <c r="IJ51" s="360"/>
      <c r="IK51" s="360"/>
      <c r="IL51" s="360"/>
      <c r="IM51" s="360"/>
      <c r="IN51" s="360"/>
      <c r="IO51" s="360"/>
      <c r="IP51" s="360"/>
      <c r="IQ51" s="360"/>
      <c r="IR51" s="360"/>
      <c r="IS51" s="360"/>
      <c r="IT51" s="360"/>
      <c r="IU51" s="360"/>
      <c r="IV51" s="360"/>
      <c r="IW51" s="360"/>
      <c r="IX51" s="360"/>
      <c r="IY51" s="360"/>
      <c r="IZ51" s="360"/>
      <c r="JA51" s="360"/>
      <c r="JB51" s="360"/>
      <c r="JC51" s="360"/>
      <c r="JD51" s="360"/>
      <c r="JE51" s="360"/>
      <c r="JF51" s="360"/>
      <c r="JG51" s="360"/>
      <c r="JH51" s="360"/>
      <c r="JI51" s="360"/>
      <c r="JJ51" s="360"/>
      <c r="JK51" s="360"/>
      <c r="JL51" s="360"/>
      <c r="JM51" s="360"/>
      <c r="JN51" s="360"/>
      <c r="JO51" s="360"/>
      <c r="JP51" s="360"/>
      <c r="JQ51" s="360"/>
      <c r="JR51" s="360"/>
      <c r="JS51" s="360"/>
      <c r="JT51" s="360"/>
      <c r="JU51" s="360"/>
      <c r="JV51" s="360"/>
      <c r="JW51" s="360"/>
      <c r="JX51" s="360"/>
      <c r="JY51" s="360"/>
      <c r="JZ51" s="360"/>
      <c r="KA51" s="360"/>
      <c r="KB51" s="360"/>
      <c r="KC51" s="360"/>
      <c r="KD51" s="360"/>
      <c r="KE51" s="360"/>
      <c r="KF51" s="360"/>
      <c r="KG51" s="360"/>
      <c r="KH51" s="360"/>
      <c r="KI51" s="360"/>
      <c r="KJ51" s="360"/>
      <c r="KK51" s="360"/>
      <c r="KL51" s="360"/>
      <c r="KM51" s="360"/>
      <c r="KN51" s="360"/>
      <c r="KO51" s="360"/>
      <c r="KP51" s="360"/>
      <c r="KQ51" s="360"/>
      <c r="KR51" s="360"/>
      <c r="KS51" s="360"/>
      <c r="KT51" s="360"/>
      <c r="KU51" s="360"/>
      <c r="KV51" s="360"/>
      <c r="KW51" s="360"/>
      <c r="KX51" s="360"/>
      <c r="KY51" s="360"/>
      <c r="KZ51" s="360"/>
      <c r="LA51" s="360"/>
      <c r="LB51" s="360"/>
      <c r="LC51" s="360"/>
      <c r="LD51" s="360"/>
      <c r="LE51" s="360"/>
      <c r="LF51" s="360"/>
      <c r="LG51" s="360"/>
      <c r="LH51" s="360"/>
      <c r="LI51" s="360"/>
      <c r="LJ51" s="360"/>
      <c r="LK51" s="360"/>
      <c r="LL51" s="360"/>
      <c r="LM51" s="360"/>
      <c r="LN51" s="360"/>
      <c r="LO51" s="360"/>
      <c r="LP51" s="360"/>
      <c r="LQ51" s="360"/>
      <c r="LR51" s="360"/>
      <c r="LS51" s="360"/>
      <c r="LT51" s="360"/>
      <c r="LU51" s="360"/>
      <c r="LV51" s="360"/>
      <c r="LW51" s="360"/>
      <c r="LX51" s="360"/>
      <c r="LY51" s="360"/>
      <c r="LZ51" s="360"/>
      <c r="MA51" s="360"/>
      <c r="MB51" s="360"/>
      <c r="MC51" s="360"/>
      <c r="MD51" s="360"/>
      <c r="ME51" s="360"/>
      <c r="MF51" s="360"/>
      <c r="MG51" s="360"/>
      <c r="MH51" s="360"/>
      <c r="MI51" s="360"/>
      <c r="MJ51" s="360"/>
      <c r="MK51" s="360"/>
      <c r="ML51" s="360"/>
      <c r="MM51" s="360"/>
      <c r="MN51" s="360"/>
      <c r="MO51" s="360"/>
      <c r="MP51" s="360"/>
      <c r="MQ51" s="360"/>
      <c r="MR51" s="360"/>
      <c r="MS51" s="360"/>
      <c r="MT51" s="360"/>
      <c r="MU51" s="360"/>
      <c r="MV51" s="360"/>
      <c r="MW51" s="360"/>
      <c r="MX51" s="360"/>
      <c r="MY51" s="360"/>
      <c r="MZ51" s="360"/>
      <c r="NA51" s="360"/>
      <c r="NB51" s="360"/>
      <c r="NC51" s="360"/>
      <c r="ND51" s="360"/>
      <c r="NE51" s="360"/>
      <c r="NF51" s="360"/>
      <c r="NG51" s="360"/>
      <c r="NH51" s="360"/>
      <c r="NI51" s="360"/>
      <c r="NJ51" s="360"/>
      <c r="NK51" s="360"/>
      <c r="NL51" s="360"/>
      <c r="NM51" s="360"/>
      <c r="NN51" s="360"/>
      <c r="NO51" s="360"/>
      <c r="NP51" s="360"/>
      <c r="NQ51" s="360"/>
      <c r="NR51" s="360"/>
      <c r="NS51" s="360"/>
      <c r="NT51" s="360"/>
      <c r="NU51" s="360"/>
      <c r="NV51" s="360"/>
      <c r="NW51" s="360"/>
      <c r="NX51" s="360"/>
      <c r="NY51" s="360"/>
      <c r="NZ51" s="360"/>
      <c r="OA51" s="360"/>
      <c r="OB51" s="360"/>
      <c r="OC51" s="360"/>
      <c r="OD51" s="345" t="s">
        <v>932</v>
      </c>
    </row>
    <row r="52" spans="1:395" s="345" customFormat="1" ht="15.75" customHeight="1">
      <c r="A52" s="356">
        <f t="shared" si="32"/>
        <v>47</v>
      </c>
      <c r="B52" s="358"/>
      <c r="C52" s="357">
        <f t="shared" si="7"/>
        <v>0</v>
      </c>
      <c r="D52" s="357">
        <f t="shared" si="7"/>
        <v>0</v>
      </c>
      <c r="E52" s="359">
        <f t="shared" si="9"/>
        <v>0</v>
      </c>
      <c r="F52" s="359">
        <f t="shared" si="10"/>
        <v>0</v>
      </c>
      <c r="G52" s="359">
        <f t="shared" si="11"/>
        <v>0</v>
      </c>
      <c r="H52" s="359">
        <f t="shared" si="12"/>
        <v>0</v>
      </c>
      <c r="I52" s="359">
        <f t="shared" si="13"/>
        <v>0</v>
      </c>
      <c r="J52" s="359">
        <f t="shared" si="14"/>
        <v>0</v>
      </c>
      <c r="K52" s="359">
        <f t="shared" si="15"/>
        <v>0</v>
      </c>
      <c r="L52" s="359">
        <f t="shared" si="16"/>
        <v>0</v>
      </c>
      <c r="M52" s="359">
        <f t="shared" si="17"/>
        <v>0</v>
      </c>
      <c r="N52" s="359">
        <f t="shared" si="18"/>
        <v>0</v>
      </c>
      <c r="O52" s="359">
        <f t="shared" si="19"/>
        <v>0</v>
      </c>
      <c r="P52" s="359">
        <f t="shared" si="20"/>
        <v>0</v>
      </c>
      <c r="Q52" s="359">
        <f t="shared" si="21"/>
        <v>0</v>
      </c>
      <c r="R52" s="359">
        <f t="shared" si="22"/>
        <v>0</v>
      </c>
      <c r="S52" s="359">
        <f t="shared" si="23"/>
        <v>0</v>
      </c>
      <c r="T52" s="359">
        <f t="shared" si="24"/>
        <v>0</v>
      </c>
      <c r="U52" s="359">
        <f t="shared" si="25"/>
        <v>0</v>
      </c>
      <c r="V52" s="359">
        <f t="shared" si="26"/>
        <v>0</v>
      </c>
      <c r="W52" s="359">
        <f t="shared" si="8"/>
        <v>0</v>
      </c>
      <c r="X52" s="359">
        <f t="shared" si="27"/>
        <v>0</v>
      </c>
      <c r="Y52" s="359">
        <f t="shared" si="28"/>
        <v>0</v>
      </c>
      <c r="Z52" s="359">
        <f t="shared" si="29"/>
        <v>0</v>
      </c>
      <c r="AA52" s="359">
        <f t="shared" si="30"/>
        <v>0</v>
      </c>
      <c r="AB52" s="359">
        <f t="shared" si="31"/>
        <v>0</v>
      </c>
      <c r="AC52" s="360"/>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360"/>
      <c r="BE52" s="360"/>
      <c r="BF52" s="360"/>
      <c r="BG52" s="360"/>
      <c r="BH52" s="360"/>
      <c r="BI52" s="360"/>
      <c r="BJ52" s="360"/>
      <c r="BK52" s="360"/>
      <c r="BL52" s="360"/>
      <c r="BM52" s="360"/>
      <c r="BN52" s="360"/>
      <c r="BO52" s="360"/>
      <c r="BP52" s="360"/>
      <c r="BQ52" s="360"/>
      <c r="BR52" s="360"/>
      <c r="BS52" s="360"/>
      <c r="BT52" s="360"/>
      <c r="BU52" s="360"/>
      <c r="BV52" s="360"/>
      <c r="BW52" s="360"/>
      <c r="BX52" s="360"/>
      <c r="BY52" s="360"/>
      <c r="BZ52" s="360"/>
      <c r="CA52" s="360"/>
      <c r="CB52" s="360"/>
      <c r="CC52" s="360"/>
      <c r="CD52" s="360"/>
      <c r="CE52" s="360"/>
      <c r="CF52" s="360"/>
      <c r="CG52" s="360"/>
      <c r="CH52" s="360"/>
      <c r="CI52" s="360"/>
      <c r="CJ52" s="360"/>
      <c r="CK52" s="360"/>
      <c r="CL52" s="360"/>
      <c r="CM52" s="360"/>
      <c r="CN52" s="360"/>
      <c r="CO52" s="360"/>
      <c r="CP52" s="360"/>
      <c r="CQ52" s="360"/>
      <c r="CR52" s="360"/>
      <c r="CS52" s="360"/>
      <c r="CT52" s="360"/>
      <c r="CU52" s="360"/>
      <c r="CV52" s="360"/>
      <c r="CW52" s="360"/>
      <c r="CX52" s="360"/>
      <c r="CY52" s="360"/>
      <c r="CZ52" s="360"/>
      <c r="DA52" s="360"/>
      <c r="DB52" s="360"/>
      <c r="DC52" s="360"/>
      <c r="DD52" s="360"/>
      <c r="DE52" s="360"/>
      <c r="DF52" s="360"/>
      <c r="DG52" s="360"/>
      <c r="DH52" s="360"/>
      <c r="DI52" s="360"/>
      <c r="DJ52" s="360"/>
      <c r="DK52" s="360"/>
      <c r="DL52" s="360"/>
      <c r="DM52" s="360"/>
      <c r="DN52" s="360"/>
      <c r="DO52" s="360"/>
      <c r="DP52" s="360"/>
      <c r="DQ52" s="360"/>
      <c r="DR52" s="360"/>
      <c r="DS52" s="360"/>
      <c r="DT52" s="360"/>
      <c r="DU52" s="360"/>
      <c r="DV52" s="360"/>
      <c r="DW52" s="360"/>
      <c r="DX52" s="360"/>
      <c r="DY52" s="360"/>
      <c r="DZ52" s="360"/>
      <c r="EA52" s="360"/>
      <c r="EB52" s="360"/>
      <c r="EC52" s="360"/>
      <c r="ED52" s="360"/>
      <c r="EE52" s="360"/>
      <c r="EF52" s="360"/>
      <c r="EG52" s="360"/>
      <c r="EH52" s="360"/>
      <c r="EI52" s="360"/>
      <c r="EJ52" s="360"/>
      <c r="EK52" s="360"/>
      <c r="EL52" s="360"/>
      <c r="EM52" s="360"/>
      <c r="EN52" s="360"/>
      <c r="EO52" s="360"/>
      <c r="EP52" s="360"/>
      <c r="EQ52" s="360"/>
      <c r="ER52" s="360"/>
      <c r="ES52" s="360"/>
      <c r="ET52" s="360"/>
      <c r="EU52" s="360"/>
      <c r="EV52" s="360"/>
      <c r="EW52" s="360"/>
      <c r="EX52" s="360"/>
      <c r="EY52" s="360"/>
      <c r="EZ52" s="360"/>
      <c r="FA52" s="360"/>
      <c r="FB52" s="360"/>
      <c r="FC52" s="360"/>
      <c r="FD52" s="360"/>
      <c r="FE52" s="360"/>
      <c r="FF52" s="360"/>
      <c r="FG52" s="360"/>
      <c r="FH52" s="360"/>
      <c r="FI52" s="360"/>
      <c r="FJ52" s="360"/>
      <c r="FK52" s="360"/>
      <c r="FL52" s="360"/>
      <c r="FM52" s="360"/>
      <c r="FN52" s="360"/>
      <c r="FO52" s="360"/>
      <c r="FP52" s="360"/>
      <c r="FQ52" s="360"/>
      <c r="FR52" s="360"/>
      <c r="FS52" s="360"/>
      <c r="FT52" s="360"/>
      <c r="FU52" s="360"/>
      <c r="FV52" s="360"/>
      <c r="FW52" s="360"/>
      <c r="FX52" s="360"/>
      <c r="FY52" s="360"/>
      <c r="FZ52" s="360"/>
      <c r="GA52" s="360"/>
      <c r="GB52" s="360"/>
      <c r="GC52" s="360"/>
      <c r="GD52" s="360"/>
      <c r="GE52" s="360"/>
      <c r="GF52" s="360"/>
      <c r="GG52" s="360"/>
      <c r="GH52" s="360"/>
      <c r="GI52" s="360"/>
      <c r="GJ52" s="360"/>
      <c r="GK52" s="360"/>
      <c r="GL52" s="360"/>
      <c r="GM52" s="360"/>
      <c r="GN52" s="360"/>
      <c r="GO52" s="360"/>
      <c r="GP52" s="360"/>
      <c r="GQ52" s="360"/>
      <c r="GR52" s="360"/>
      <c r="GS52" s="360"/>
      <c r="GT52" s="360"/>
      <c r="GU52" s="360"/>
      <c r="GV52" s="360"/>
      <c r="GW52" s="360"/>
      <c r="GX52" s="360"/>
      <c r="GY52" s="360"/>
      <c r="GZ52" s="360"/>
      <c r="HA52" s="360"/>
      <c r="HB52" s="360"/>
      <c r="HC52" s="360"/>
      <c r="HD52" s="360"/>
      <c r="HE52" s="360"/>
      <c r="HF52" s="360"/>
      <c r="HG52" s="360"/>
      <c r="HH52" s="360"/>
      <c r="HI52" s="360"/>
      <c r="HJ52" s="360"/>
      <c r="HK52" s="360"/>
      <c r="HL52" s="360"/>
      <c r="HM52" s="360"/>
      <c r="HN52" s="360"/>
      <c r="HO52" s="360"/>
      <c r="HP52" s="360"/>
      <c r="HQ52" s="360"/>
      <c r="HR52" s="360"/>
      <c r="HS52" s="360"/>
      <c r="HT52" s="360"/>
      <c r="HU52" s="360"/>
      <c r="HV52" s="360"/>
      <c r="HW52" s="360"/>
      <c r="HX52" s="360"/>
      <c r="HY52" s="360"/>
      <c r="HZ52" s="360"/>
      <c r="IA52" s="360"/>
      <c r="IB52" s="360"/>
      <c r="IC52" s="360"/>
      <c r="ID52" s="360"/>
      <c r="IE52" s="360"/>
      <c r="IF52" s="360"/>
      <c r="IG52" s="360"/>
      <c r="IH52" s="360"/>
      <c r="II52" s="360"/>
      <c r="IJ52" s="360"/>
      <c r="IK52" s="360"/>
      <c r="IL52" s="360"/>
      <c r="IM52" s="360"/>
      <c r="IN52" s="360"/>
      <c r="IO52" s="360"/>
      <c r="IP52" s="360"/>
      <c r="IQ52" s="360"/>
      <c r="IR52" s="360"/>
      <c r="IS52" s="360"/>
      <c r="IT52" s="360"/>
      <c r="IU52" s="360"/>
      <c r="IV52" s="360"/>
      <c r="IW52" s="360"/>
      <c r="IX52" s="360"/>
      <c r="IY52" s="360"/>
      <c r="IZ52" s="360"/>
      <c r="JA52" s="360"/>
      <c r="JB52" s="360"/>
      <c r="JC52" s="360"/>
      <c r="JD52" s="360"/>
      <c r="JE52" s="360"/>
      <c r="JF52" s="360"/>
      <c r="JG52" s="360"/>
      <c r="JH52" s="360"/>
      <c r="JI52" s="360"/>
      <c r="JJ52" s="360"/>
      <c r="JK52" s="360"/>
      <c r="JL52" s="360"/>
      <c r="JM52" s="360"/>
      <c r="JN52" s="360"/>
      <c r="JO52" s="360"/>
      <c r="JP52" s="360"/>
      <c r="JQ52" s="360"/>
      <c r="JR52" s="360"/>
      <c r="JS52" s="360"/>
      <c r="JT52" s="360"/>
      <c r="JU52" s="360"/>
      <c r="JV52" s="360"/>
      <c r="JW52" s="360"/>
      <c r="JX52" s="360"/>
      <c r="JY52" s="360"/>
      <c r="JZ52" s="360"/>
      <c r="KA52" s="360"/>
      <c r="KB52" s="360"/>
      <c r="KC52" s="360"/>
      <c r="KD52" s="360"/>
      <c r="KE52" s="360"/>
      <c r="KF52" s="360"/>
      <c r="KG52" s="360"/>
      <c r="KH52" s="360"/>
      <c r="KI52" s="360"/>
      <c r="KJ52" s="360"/>
      <c r="KK52" s="360"/>
      <c r="KL52" s="360"/>
      <c r="KM52" s="360"/>
      <c r="KN52" s="360"/>
      <c r="KO52" s="360"/>
      <c r="KP52" s="360"/>
      <c r="KQ52" s="360"/>
      <c r="KR52" s="360"/>
      <c r="KS52" s="360"/>
      <c r="KT52" s="360"/>
      <c r="KU52" s="360"/>
      <c r="KV52" s="360"/>
      <c r="KW52" s="360"/>
      <c r="KX52" s="360"/>
      <c r="KY52" s="360"/>
      <c r="KZ52" s="360"/>
      <c r="LA52" s="360"/>
      <c r="LB52" s="360"/>
      <c r="LC52" s="360"/>
      <c r="LD52" s="360"/>
      <c r="LE52" s="360"/>
      <c r="LF52" s="360"/>
      <c r="LG52" s="360"/>
      <c r="LH52" s="360"/>
      <c r="LI52" s="360"/>
      <c r="LJ52" s="360"/>
      <c r="LK52" s="360"/>
      <c r="LL52" s="360"/>
      <c r="LM52" s="360"/>
      <c r="LN52" s="360"/>
      <c r="LO52" s="360"/>
      <c r="LP52" s="360"/>
      <c r="LQ52" s="360"/>
      <c r="LR52" s="360"/>
      <c r="LS52" s="360"/>
      <c r="LT52" s="360"/>
      <c r="LU52" s="360"/>
      <c r="LV52" s="360"/>
      <c r="LW52" s="360"/>
      <c r="LX52" s="360"/>
      <c r="LY52" s="360"/>
      <c r="LZ52" s="360"/>
      <c r="MA52" s="360"/>
      <c r="MB52" s="360"/>
      <c r="MC52" s="360"/>
      <c r="MD52" s="360"/>
      <c r="ME52" s="360"/>
      <c r="MF52" s="360"/>
      <c r="MG52" s="360"/>
      <c r="MH52" s="360"/>
      <c r="MI52" s="360"/>
      <c r="MJ52" s="360"/>
      <c r="MK52" s="360"/>
      <c r="ML52" s="360"/>
      <c r="MM52" s="360"/>
      <c r="MN52" s="360"/>
      <c r="MO52" s="360"/>
      <c r="MP52" s="360"/>
      <c r="MQ52" s="360"/>
      <c r="MR52" s="360"/>
      <c r="MS52" s="360"/>
      <c r="MT52" s="360"/>
      <c r="MU52" s="360"/>
      <c r="MV52" s="360"/>
      <c r="MW52" s="360"/>
      <c r="MX52" s="360"/>
      <c r="MY52" s="360"/>
      <c r="MZ52" s="360"/>
      <c r="NA52" s="360"/>
      <c r="NB52" s="360"/>
      <c r="NC52" s="360"/>
      <c r="ND52" s="360"/>
      <c r="NE52" s="360"/>
      <c r="NF52" s="360"/>
      <c r="NG52" s="360"/>
      <c r="NH52" s="360"/>
      <c r="NI52" s="360"/>
      <c r="NJ52" s="360"/>
      <c r="NK52" s="360"/>
      <c r="NL52" s="360"/>
      <c r="NM52" s="360"/>
      <c r="NN52" s="360"/>
      <c r="NO52" s="360"/>
      <c r="NP52" s="360"/>
      <c r="NQ52" s="360"/>
      <c r="NR52" s="360"/>
      <c r="NS52" s="360"/>
      <c r="NT52" s="360"/>
      <c r="NU52" s="360"/>
      <c r="NV52" s="360"/>
      <c r="NW52" s="360"/>
      <c r="NX52" s="360"/>
      <c r="NY52" s="360"/>
      <c r="NZ52" s="360"/>
      <c r="OA52" s="360"/>
      <c r="OB52" s="360"/>
      <c r="OC52" s="360"/>
      <c r="OD52" s="345" t="s">
        <v>932</v>
      </c>
    </row>
    <row r="53" spans="1:395" s="345" customFormat="1" ht="15.75" customHeight="1">
      <c r="A53" s="356">
        <f t="shared" si="32"/>
        <v>48</v>
      </c>
      <c r="B53" s="358"/>
      <c r="C53" s="357">
        <f t="shared" si="7"/>
        <v>0</v>
      </c>
      <c r="D53" s="357">
        <f t="shared" si="7"/>
        <v>0</v>
      </c>
      <c r="E53" s="359">
        <f t="shared" si="9"/>
        <v>0</v>
      </c>
      <c r="F53" s="359">
        <f t="shared" si="10"/>
        <v>0</v>
      </c>
      <c r="G53" s="359">
        <f t="shared" si="11"/>
        <v>0</v>
      </c>
      <c r="H53" s="359">
        <f t="shared" si="12"/>
        <v>0</v>
      </c>
      <c r="I53" s="359">
        <f t="shared" si="13"/>
        <v>0</v>
      </c>
      <c r="J53" s="359">
        <f t="shared" si="14"/>
        <v>0</v>
      </c>
      <c r="K53" s="359">
        <f t="shared" si="15"/>
        <v>0</v>
      </c>
      <c r="L53" s="359">
        <f t="shared" si="16"/>
        <v>0</v>
      </c>
      <c r="M53" s="359">
        <f t="shared" si="17"/>
        <v>0</v>
      </c>
      <c r="N53" s="359">
        <f t="shared" si="18"/>
        <v>0</v>
      </c>
      <c r="O53" s="359">
        <f t="shared" si="19"/>
        <v>0</v>
      </c>
      <c r="P53" s="359">
        <f t="shared" si="20"/>
        <v>0</v>
      </c>
      <c r="Q53" s="359">
        <f t="shared" si="21"/>
        <v>0</v>
      </c>
      <c r="R53" s="359">
        <f t="shared" si="22"/>
        <v>0</v>
      </c>
      <c r="S53" s="359">
        <f t="shared" si="23"/>
        <v>0</v>
      </c>
      <c r="T53" s="359">
        <f t="shared" si="24"/>
        <v>0</v>
      </c>
      <c r="U53" s="359">
        <f t="shared" si="25"/>
        <v>0</v>
      </c>
      <c r="V53" s="359">
        <f t="shared" si="26"/>
        <v>0</v>
      </c>
      <c r="W53" s="359">
        <f t="shared" si="8"/>
        <v>0</v>
      </c>
      <c r="X53" s="359">
        <f t="shared" si="27"/>
        <v>0</v>
      </c>
      <c r="Y53" s="359">
        <f t="shared" si="28"/>
        <v>0</v>
      </c>
      <c r="Z53" s="359">
        <f t="shared" si="29"/>
        <v>0</v>
      </c>
      <c r="AA53" s="359">
        <f t="shared" si="30"/>
        <v>0</v>
      </c>
      <c r="AB53" s="359">
        <f t="shared" si="31"/>
        <v>0</v>
      </c>
      <c r="AC53" s="360"/>
      <c r="AD53" s="360"/>
      <c r="AE53" s="360"/>
      <c r="AF53" s="360"/>
      <c r="AG53" s="360"/>
      <c r="AH53" s="360"/>
      <c r="AI53" s="360"/>
      <c r="AJ53" s="360"/>
      <c r="AK53" s="360"/>
      <c r="AL53" s="360"/>
      <c r="AM53" s="360"/>
      <c r="AN53" s="360"/>
      <c r="AO53" s="360"/>
      <c r="AP53" s="360"/>
      <c r="AQ53" s="360"/>
      <c r="AR53" s="360"/>
      <c r="AS53" s="360"/>
      <c r="AT53" s="360"/>
      <c r="AU53" s="360"/>
      <c r="AV53" s="360"/>
      <c r="AW53" s="360"/>
      <c r="AX53" s="360"/>
      <c r="AY53" s="360"/>
      <c r="AZ53" s="360"/>
      <c r="BA53" s="360"/>
      <c r="BB53" s="360"/>
      <c r="BC53" s="360"/>
      <c r="BD53" s="360"/>
      <c r="BE53" s="360"/>
      <c r="BF53" s="360"/>
      <c r="BG53" s="360"/>
      <c r="BH53" s="360"/>
      <c r="BI53" s="360"/>
      <c r="BJ53" s="360"/>
      <c r="BK53" s="360"/>
      <c r="BL53" s="360"/>
      <c r="BM53" s="360"/>
      <c r="BN53" s="360"/>
      <c r="BO53" s="360"/>
      <c r="BP53" s="360"/>
      <c r="BQ53" s="360"/>
      <c r="BR53" s="360"/>
      <c r="BS53" s="360"/>
      <c r="BT53" s="360"/>
      <c r="BU53" s="360"/>
      <c r="BV53" s="360"/>
      <c r="BW53" s="360"/>
      <c r="BX53" s="360"/>
      <c r="BY53" s="360"/>
      <c r="BZ53" s="360"/>
      <c r="CA53" s="360"/>
      <c r="CB53" s="360"/>
      <c r="CC53" s="360"/>
      <c r="CD53" s="360"/>
      <c r="CE53" s="360"/>
      <c r="CF53" s="360"/>
      <c r="CG53" s="360"/>
      <c r="CH53" s="360"/>
      <c r="CI53" s="360"/>
      <c r="CJ53" s="360"/>
      <c r="CK53" s="360"/>
      <c r="CL53" s="360"/>
      <c r="CM53" s="360"/>
      <c r="CN53" s="360"/>
      <c r="CO53" s="360"/>
      <c r="CP53" s="360"/>
      <c r="CQ53" s="360"/>
      <c r="CR53" s="360"/>
      <c r="CS53" s="360"/>
      <c r="CT53" s="360"/>
      <c r="CU53" s="360"/>
      <c r="CV53" s="360"/>
      <c r="CW53" s="360"/>
      <c r="CX53" s="360"/>
      <c r="CY53" s="360"/>
      <c r="CZ53" s="360"/>
      <c r="DA53" s="360"/>
      <c r="DB53" s="360"/>
      <c r="DC53" s="360"/>
      <c r="DD53" s="360"/>
      <c r="DE53" s="360"/>
      <c r="DF53" s="360"/>
      <c r="DG53" s="360"/>
      <c r="DH53" s="360"/>
      <c r="DI53" s="360"/>
      <c r="DJ53" s="360"/>
      <c r="DK53" s="360"/>
      <c r="DL53" s="360"/>
      <c r="DM53" s="360"/>
      <c r="DN53" s="360"/>
      <c r="DO53" s="360"/>
      <c r="DP53" s="360"/>
      <c r="DQ53" s="360"/>
      <c r="DR53" s="360"/>
      <c r="DS53" s="360"/>
      <c r="DT53" s="360"/>
      <c r="DU53" s="360"/>
      <c r="DV53" s="360"/>
      <c r="DW53" s="360"/>
      <c r="DX53" s="360"/>
      <c r="DY53" s="360"/>
      <c r="DZ53" s="360"/>
      <c r="EA53" s="360"/>
      <c r="EB53" s="360"/>
      <c r="EC53" s="360"/>
      <c r="ED53" s="360"/>
      <c r="EE53" s="360"/>
      <c r="EF53" s="360"/>
      <c r="EG53" s="360"/>
      <c r="EH53" s="360"/>
      <c r="EI53" s="360"/>
      <c r="EJ53" s="360"/>
      <c r="EK53" s="360"/>
      <c r="EL53" s="360"/>
      <c r="EM53" s="360"/>
      <c r="EN53" s="360"/>
      <c r="EO53" s="360"/>
      <c r="EP53" s="360"/>
      <c r="EQ53" s="360"/>
      <c r="ER53" s="360"/>
      <c r="ES53" s="360"/>
      <c r="ET53" s="360"/>
      <c r="EU53" s="360"/>
      <c r="EV53" s="360"/>
      <c r="EW53" s="360"/>
      <c r="EX53" s="360"/>
      <c r="EY53" s="360"/>
      <c r="EZ53" s="360"/>
      <c r="FA53" s="360"/>
      <c r="FB53" s="360"/>
      <c r="FC53" s="360"/>
      <c r="FD53" s="360"/>
      <c r="FE53" s="360"/>
      <c r="FF53" s="360"/>
      <c r="FG53" s="360"/>
      <c r="FH53" s="360"/>
      <c r="FI53" s="360"/>
      <c r="FJ53" s="360"/>
      <c r="FK53" s="360"/>
      <c r="FL53" s="360"/>
      <c r="FM53" s="360"/>
      <c r="FN53" s="360"/>
      <c r="FO53" s="360"/>
      <c r="FP53" s="360"/>
      <c r="FQ53" s="360"/>
      <c r="FR53" s="360"/>
      <c r="FS53" s="360"/>
      <c r="FT53" s="360"/>
      <c r="FU53" s="360"/>
      <c r="FV53" s="360"/>
      <c r="FW53" s="360"/>
      <c r="FX53" s="360"/>
      <c r="FY53" s="360"/>
      <c r="FZ53" s="360"/>
      <c r="GA53" s="360"/>
      <c r="GB53" s="360"/>
      <c r="GC53" s="360"/>
      <c r="GD53" s="360"/>
      <c r="GE53" s="360"/>
      <c r="GF53" s="360"/>
      <c r="GG53" s="360"/>
      <c r="GH53" s="360"/>
      <c r="GI53" s="360"/>
      <c r="GJ53" s="360"/>
      <c r="GK53" s="360"/>
      <c r="GL53" s="360"/>
      <c r="GM53" s="360"/>
      <c r="GN53" s="360"/>
      <c r="GO53" s="360"/>
      <c r="GP53" s="360"/>
      <c r="GQ53" s="360"/>
      <c r="GR53" s="360"/>
      <c r="GS53" s="360"/>
      <c r="GT53" s="360"/>
      <c r="GU53" s="360"/>
      <c r="GV53" s="360"/>
      <c r="GW53" s="360"/>
      <c r="GX53" s="360"/>
      <c r="GY53" s="360"/>
      <c r="GZ53" s="360"/>
      <c r="HA53" s="360"/>
      <c r="HB53" s="360"/>
      <c r="HC53" s="360"/>
      <c r="HD53" s="360"/>
      <c r="HE53" s="360"/>
      <c r="HF53" s="360"/>
      <c r="HG53" s="360"/>
      <c r="HH53" s="360"/>
      <c r="HI53" s="360"/>
      <c r="HJ53" s="360"/>
      <c r="HK53" s="360"/>
      <c r="HL53" s="360"/>
      <c r="HM53" s="360"/>
      <c r="HN53" s="360"/>
      <c r="HO53" s="360"/>
      <c r="HP53" s="360"/>
      <c r="HQ53" s="360"/>
      <c r="HR53" s="360"/>
      <c r="HS53" s="360"/>
      <c r="HT53" s="360"/>
      <c r="HU53" s="360"/>
      <c r="HV53" s="360"/>
      <c r="HW53" s="360"/>
      <c r="HX53" s="360"/>
      <c r="HY53" s="360"/>
      <c r="HZ53" s="360"/>
      <c r="IA53" s="360"/>
      <c r="IB53" s="360"/>
      <c r="IC53" s="360"/>
      <c r="ID53" s="360"/>
      <c r="IE53" s="360"/>
      <c r="IF53" s="360"/>
      <c r="IG53" s="360"/>
      <c r="IH53" s="360"/>
      <c r="II53" s="360"/>
      <c r="IJ53" s="360"/>
      <c r="IK53" s="360"/>
      <c r="IL53" s="360"/>
      <c r="IM53" s="360"/>
      <c r="IN53" s="360"/>
      <c r="IO53" s="360"/>
      <c r="IP53" s="360"/>
      <c r="IQ53" s="360"/>
      <c r="IR53" s="360"/>
      <c r="IS53" s="360"/>
      <c r="IT53" s="360"/>
      <c r="IU53" s="360"/>
      <c r="IV53" s="360"/>
      <c r="IW53" s="360"/>
      <c r="IX53" s="360"/>
      <c r="IY53" s="360"/>
      <c r="IZ53" s="360"/>
      <c r="JA53" s="360"/>
      <c r="JB53" s="360"/>
      <c r="JC53" s="360"/>
      <c r="JD53" s="360"/>
      <c r="JE53" s="360"/>
      <c r="JF53" s="360"/>
      <c r="JG53" s="360"/>
      <c r="JH53" s="360"/>
      <c r="JI53" s="360"/>
      <c r="JJ53" s="360"/>
      <c r="JK53" s="360"/>
      <c r="JL53" s="360"/>
      <c r="JM53" s="360"/>
      <c r="JN53" s="360"/>
      <c r="JO53" s="360"/>
      <c r="JP53" s="360"/>
      <c r="JQ53" s="360"/>
      <c r="JR53" s="360"/>
      <c r="JS53" s="360"/>
      <c r="JT53" s="360"/>
      <c r="JU53" s="360"/>
      <c r="JV53" s="360"/>
      <c r="JW53" s="360"/>
      <c r="JX53" s="360"/>
      <c r="JY53" s="360"/>
      <c r="JZ53" s="360"/>
      <c r="KA53" s="360"/>
      <c r="KB53" s="360"/>
      <c r="KC53" s="360"/>
      <c r="KD53" s="360"/>
      <c r="KE53" s="360"/>
      <c r="KF53" s="360"/>
      <c r="KG53" s="360"/>
      <c r="KH53" s="360"/>
      <c r="KI53" s="360"/>
      <c r="KJ53" s="360"/>
      <c r="KK53" s="360"/>
      <c r="KL53" s="360"/>
      <c r="KM53" s="360"/>
      <c r="KN53" s="360"/>
      <c r="KO53" s="360"/>
      <c r="KP53" s="360"/>
      <c r="KQ53" s="360"/>
      <c r="KR53" s="360"/>
      <c r="KS53" s="360"/>
      <c r="KT53" s="360"/>
      <c r="KU53" s="360"/>
      <c r="KV53" s="360"/>
      <c r="KW53" s="360"/>
      <c r="KX53" s="360"/>
      <c r="KY53" s="360"/>
      <c r="KZ53" s="360"/>
      <c r="LA53" s="360"/>
      <c r="LB53" s="360"/>
      <c r="LC53" s="360"/>
      <c r="LD53" s="360"/>
      <c r="LE53" s="360"/>
      <c r="LF53" s="360"/>
      <c r="LG53" s="360"/>
      <c r="LH53" s="360"/>
      <c r="LI53" s="360"/>
      <c r="LJ53" s="360"/>
      <c r="LK53" s="360"/>
      <c r="LL53" s="360"/>
      <c r="LM53" s="360"/>
      <c r="LN53" s="360"/>
      <c r="LO53" s="360"/>
      <c r="LP53" s="360"/>
      <c r="LQ53" s="360"/>
      <c r="LR53" s="360"/>
      <c r="LS53" s="360"/>
      <c r="LT53" s="360"/>
      <c r="LU53" s="360"/>
      <c r="LV53" s="360"/>
      <c r="LW53" s="360"/>
      <c r="LX53" s="360"/>
      <c r="LY53" s="360"/>
      <c r="LZ53" s="360"/>
      <c r="MA53" s="360"/>
      <c r="MB53" s="360"/>
      <c r="MC53" s="360"/>
      <c r="MD53" s="360"/>
      <c r="ME53" s="360"/>
      <c r="MF53" s="360"/>
      <c r="MG53" s="360"/>
      <c r="MH53" s="360"/>
      <c r="MI53" s="360"/>
      <c r="MJ53" s="360"/>
      <c r="MK53" s="360"/>
      <c r="ML53" s="360"/>
      <c r="MM53" s="360"/>
      <c r="MN53" s="360"/>
      <c r="MO53" s="360"/>
      <c r="MP53" s="360"/>
      <c r="MQ53" s="360"/>
      <c r="MR53" s="360"/>
      <c r="MS53" s="360"/>
      <c r="MT53" s="360"/>
      <c r="MU53" s="360"/>
      <c r="MV53" s="360"/>
      <c r="MW53" s="360"/>
      <c r="MX53" s="360"/>
      <c r="MY53" s="360"/>
      <c r="MZ53" s="360"/>
      <c r="NA53" s="360"/>
      <c r="NB53" s="360"/>
      <c r="NC53" s="360"/>
      <c r="ND53" s="360"/>
      <c r="NE53" s="360"/>
      <c r="NF53" s="360"/>
      <c r="NG53" s="360"/>
      <c r="NH53" s="360"/>
      <c r="NI53" s="360"/>
      <c r="NJ53" s="360"/>
      <c r="NK53" s="360"/>
      <c r="NL53" s="360"/>
      <c r="NM53" s="360"/>
      <c r="NN53" s="360"/>
      <c r="NO53" s="360"/>
      <c r="NP53" s="360"/>
      <c r="NQ53" s="360"/>
      <c r="NR53" s="360"/>
      <c r="NS53" s="360"/>
      <c r="NT53" s="360"/>
      <c r="NU53" s="360"/>
      <c r="NV53" s="360"/>
      <c r="NW53" s="360"/>
      <c r="NX53" s="360"/>
      <c r="NY53" s="360"/>
      <c r="NZ53" s="360"/>
      <c r="OA53" s="360"/>
      <c r="OB53" s="360"/>
      <c r="OC53" s="360"/>
      <c r="OD53" s="345" t="s">
        <v>932</v>
      </c>
    </row>
    <row r="54" spans="1:395" s="345" customFormat="1" ht="15.75" customHeight="1">
      <c r="A54" s="356">
        <f t="shared" si="32"/>
        <v>49</v>
      </c>
      <c r="B54" s="358"/>
      <c r="C54" s="357">
        <f t="shared" si="7"/>
        <v>0</v>
      </c>
      <c r="D54" s="357">
        <f t="shared" si="7"/>
        <v>0</v>
      </c>
      <c r="E54" s="359">
        <f t="shared" si="9"/>
        <v>0</v>
      </c>
      <c r="F54" s="359">
        <f t="shared" si="10"/>
        <v>0</v>
      </c>
      <c r="G54" s="359">
        <f t="shared" si="11"/>
        <v>0</v>
      </c>
      <c r="H54" s="359">
        <f t="shared" si="12"/>
        <v>0</v>
      </c>
      <c r="I54" s="359">
        <f t="shared" si="13"/>
        <v>0</v>
      </c>
      <c r="J54" s="359">
        <f t="shared" si="14"/>
        <v>0</v>
      </c>
      <c r="K54" s="359">
        <f t="shared" si="15"/>
        <v>0</v>
      </c>
      <c r="L54" s="359">
        <f t="shared" si="16"/>
        <v>0</v>
      </c>
      <c r="M54" s="359">
        <f t="shared" si="17"/>
        <v>0</v>
      </c>
      <c r="N54" s="359">
        <f t="shared" si="18"/>
        <v>0</v>
      </c>
      <c r="O54" s="359">
        <f t="shared" si="19"/>
        <v>0</v>
      </c>
      <c r="P54" s="359">
        <f t="shared" si="20"/>
        <v>0</v>
      </c>
      <c r="Q54" s="359">
        <f t="shared" si="21"/>
        <v>0</v>
      </c>
      <c r="R54" s="359">
        <f t="shared" si="22"/>
        <v>0</v>
      </c>
      <c r="S54" s="359">
        <f t="shared" si="23"/>
        <v>0</v>
      </c>
      <c r="T54" s="359">
        <f t="shared" si="24"/>
        <v>0</v>
      </c>
      <c r="U54" s="359">
        <f t="shared" si="25"/>
        <v>0</v>
      </c>
      <c r="V54" s="359">
        <f t="shared" si="26"/>
        <v>0</v>
      </c>
      <c r="W54" s="359">
        <f t="shared" si="8"/>
        <v>0</v>
      </c>
      <c r="X54" s="359">
        <f t="shared" si="27"/>
        <v>0</v>
      </c>
      <c r="Y54" s="359">
        <f t="shared" si="28"/>
        <v>0</v>
      </c>
      <c r="Z54" s="359">
        <f t="shared" si="29"/>
        <v>0</v>
      </c>
      <c r="AA54" s="359">
        <f t="shared" si="30"/>
        <v>0</v>
      </c>
      <c r="AB54" s="359">
        <f t="shared" si="31"/>
        <v>0</v>
      </c>
      <c r="AC54" s="360"/>
      <c r="AD54" s="360"/>
      <c r="AE54" s="360"/>
      <c r="AF54" s="360"/>
      <c r="AG54" s="360"/>
      <c r="AH54" s="360"/>
      <c r="AI54" s="360"/>
      <c r="AJ54" s="360"/>
      <c r="AK54" s="360"/>
      <c r="AL54" s="360"/>
      <c r="AM54" s="360"/>
      <c r="AN54" s="360"/>
      <c r="AO54" s="360"/>
      <c r="AP54" s="360"/>
      <c r="AQ54" s="360"/>
      <c r="AR54" s="360"/>
      <c r="AS54" s="360"/>
      <c r="AT54" s="360"/>
      <c r="AU54" s="360"/>
      <c r="AV54" s="360"/>
      <c r="AW54" s="360"/>
      <c r="AX54" s="360"/>
      <c r="AY54" s="360"/>
      <c r="AZ54" s="360"/>
      <c r="BA54" s="360"/>
      <c r="BB54" s="360"/>
      <c r="BC54" s="360"/>
      <c r="BD54" s="360"/>
      <c r="BE54" s="360"/>
      <c r="BF54" s="360"/>
      <c r="BG54" s="360"/>
      <c r="BH54" s="360"/>
      <c r="BI54" s="360"/>
      <c r="BJ54" s="360"/>
      <c r="BK54" s="360"/>
      <c r="BL54" s="360"/>
      <c r="BM54" s="360"/>
      <c r="BN54" s="360"/>
      <c r="BO54" s="360"/>
      <c r="BP54" s="360"/>
      <c r="BQ54" s="360"/>
      <c r="BR54" s="360"/>
      <c r="BS54" s="360"/>
      <c r="BT54" s="360"/>
      <c r="BU54" s="360"/>
      <c r="BV54" s="360"/>
      <c r="BW54" s="360"/>
      <c r="BX54" s="360"/>
      <c r="BY54" s="360"/>
      <c r="BZ54" s="360"/>
      <c r="CA54" s="360"/>
      <c r="CB54" s="360"/>
      <c r="CC54" s="360"/>
      <c r="CD54" s="360"/>
      <c r="CE54" s="360"/>
      <c r="CF54" s="360"/>
      <c r="CG54" s="360"/>
      <c r="CH54" s="360"/>
      <c r="CI54" s="360"/>
      <c r="CJ54" s="360"/>
      <c r="CK54" s="360"/>
      <c r="CL54" s="360"/>
      <c r="CM54" s="360"/>
      <c r="CN54" s="360"/>
      <c r="CO54" s="360"/>
      <c r="CP54" s="360"/>
      <c r="CQ54" s="360"/>
      <c r="CR54" s="360"/>
      <c r="CS54" s="360"/>
      <c r="CT54" s="360"/>
      <c r="CU54" s="360"/>
      <c r="CV54" s="360"/>
      <c r="CW54" s="360"/>
      <c r="CX54" s="360"/>
      <c r="CY54" s="360"/>
      <c r="CZ54" s="360"/>
      <c r="DA54" s="360"/>
      <c r="DB54" s="360"/>
      <c r="DC54" s="360"/>
      <c r="DD54" s="360"/>
      <c r="DE54" s="360"/>
      <c r="DF54" s="360"/>
      <c r="DG54" s="360"/>
      <c r="DH54" s="360"/>
      <c r="DI54" s="360"/>
      <c r="DJ54" s="360"/>
      <c r="DK54" s="360"/>
      <c r="DL54" s="360"/>
      <c r="DM54" s="360"/>
      <c r="DN54" s="360"/>
      <c r="DO54" s="360"/>
      <c r="DP54" s="360"/>
      <c r="DQ54" s="360"/>
      <c r="DR54" s="360"/>
      <c r="DS54" s="360"/>
      <c r="DT54" s="360"/>
      <c r="DU54" s="360"/>
      <c r="DV54" s="360"/>
      <c r="DW54" s="360"/>
      <c r="DX54" s="360"/>
      <c r="DY54" s="360"/>
      <c r="DZ54" s="360"/>
      <c r="EA54" s="360"/>
      <c r="EB54" s="360"/>
      <c r="EC54" s="360"/>
      <c r="ED54" s="360"/>
      <c r="EE54" s="360"/>
      <c r="EF54" s="360"/>
      <c r="EG54" s="360"/>
      <c r="EH54" s="360"/>
      <c r="EI54" s="360"/>
      <c r="EJ54" s="360"/>
      <c r="EK54" s="360"/>
      <c r="EL54" s="360"/>
      <c r="EM54" s="360"/>
      <c r="EN54" s="360"/>
      <c r="EO54" s="360"/>
      <c r="EP54" s="360"/>
      <c r="EQ54" s="360"/>
      <c r="ER54" s="360"/>
      <c r="ES54" s="360"/>
      <c r="ET54" s="360"/>
      <c r="EU54" s="360"/>
      <c r="EV54" s="360"/>
      <c r="EW54" s="360"/>
      <c r="EX54" s="360"/>
      <c r="EY54" s="360"/>
      <c r="EZ54" s="360"/>
      <c r="FA54" s="360"/>
      <c r="FB54" s="360"/>
      <c r="FC54" s="360"/>
      <c r="FD54" s="360"/>
      <c r="FE54" s="360"/>
      <c r="FF54" s="360"/>
      <c r="FG54" s="360"/>
      <c r="FH54" s="360"/>
      <c r="FI54" s="360"/>
      <c r="FJ54" s="360"/>
      <c r="FK54" s="360"/>
      <c r="FL54" s="360"/>
      <c r="FM54" s="360"/>
      <c r="FN54" s="360"/>
      <c r="FO54" s="360"/>
      <c r="FP54" s="360"/>
      <c r="FQ54" s="360"/>
      <c r="FR54" s="360"/>
      <c r="FS54" s="360"/>
      <c r="FT54" s="360"/>
      <c r="FU54" s="360"/>
      <c r="FV54" s="360"/>
      <c r="FW54" s="360"/>
      <c r="FX54" s="360"/>
      <c r="FY54" s="360"/>
      <c r="FZ54" s="360"/>
      <c r="GA54" s="360"/>
      <c r="GB54" s="360"/>
      <c r="GC54" s="360"/>
      <c r="GD54" s="360"/>
      <c r="GE54" s="360"/>
      <c r="GF54" s="360"/>
      <c r="GG54" s="360"/>
      <c r="GH54" s="360"/>
      <c r="GI54" s="360"/>
      <c r="GJ54" s="360"/>
      <c r="GK54" s="360"/>
      <c r="GL54" s="360"/>
      <c r="GM54" s="360"/>
      <c r="GN54" s="360"/>
      <c r="GO54" s="360"/>
      <c r="GP54" s="360"/>
      <c r="GQ54" s="360"/>
      <c r="GR54" s="360"/>
      <c r="GS54" s="360"/>
      <c r="GT54" s="360"/>
      <c r="GU54" s="360"/>
      <c r="GV54" s="360"/>
      <c r="GW54" s="360"/>
      <c r="GX54" s="360"/>
      <c r="GY54" s="360"/>
      <c r="GZ54" s="360"/>
      <c r="HA54" s="360"/>
      <c r="HB54" s="360"/>
      <c r="HC54" s="360"/>
      <c r="HD54" s="360"/>
      <c r="HE54" s="360"/>
      <c r="HF54" s="360"/>
      <c r="HG54" s="360"/>
      <c r="HH54" s="360"/>
      <c r="HI54" s="360"/>
      <c r="HJ54" s="360"/>
      <c r="HK54" s="360"/>
      <c r="HL54" s="360"/>
      <c r="HM54" s="360"/>
      <c r="HN54" s="360"/>
      <c r="HO54" s="360"/>
      <c r="HP54" s="360"/>
      <c r="HQ54" s="360"/>
      <c r="HR54" s="360"/>
      <c r="HS54" s="360"/>
      <c r="HT54" s="360"/>
      <c r="HU54" s="360"/>
      <c r="HV54" s="360"/>
      <c r="HW54" s="360"/>
      <c r="HX54" s="360"/>
      <c r="HY54" s="360"/>
      <c r="HZ54" s="360"/>
      <c r="IA54" s="360"/>
      <c r="IB54" s="360"/>
      <c r="IC54" s="360"/>
      <c r="ID54" s="360"/>
      <c r="IE54" s="360"/>
      <c r="IF54" s="360"/>
      <c r="IG54" s="360"/>
      <c r="IH54" s="360"/>
      <c r="II54" s="360"/>
      <c r="IJ54" s="360"/>
      <c r="IK54" s="360"/>
      <c r="IL54" s="360"/>
      <c r="IM54" s="360"/>
      <c r="IN54" s="360"/>
      <c r="IO54" s="360"/>
      <c r="IP54" s="360"/>
      <c r="IQ54" s="360"/>
      <c r="IR54" s="360"/>
      <c r="IS54" s="360"/>
      <c r="IT54" s="360"/>
      <c r="IU54" s="360"/>
      <c r="IV54" s="360"/>
      <c r="IW54" s="360"/>
      <c r="IX54" s="360"/>
      <c r="IY54" s="360"/>
      <c r="IZ54" s="360"/>
      <c r="JA54" s="360"/>
      <c r="JB54" s="360"/>
      <c r="JC54" s="360"/>
      <c r="JD54" s="360"/>
      <c r="JE54" s="360"/>
      <c r="JF54" s="360"/>
      <c r="JG54" s="360"/>
      <c r="JH54" s="360"/>
      <c r="JI54" s="360"/>
      <c r="JJ54" s="360"/>
      <c r="JK54" s="360"/>
      <c r="JL54" s="360"/>
      <c r="JM54" s="360"/>
      <c r="JN54" s="360"/>
      <c r="JO54" s="360"/>
      <c r="JP54" s="360"/>
      <c r="JQ54" s="360"/>
      <c r="JR54" s="360"/>
      <c r="JS54" s="360"/>
      <c r="JT54" s="360"/>
      <c r="JU54" s="360"/>
      <c r="JV54" s="360"/>
      <c r="JW54" s="360"/>
      <c r="JX54" s="360"/>
      <c r="JY54" s="360"/>
      <c r="JZ54" s="360"/>
      <c r="KA54" s="360"/>
      <c r="KB54" s="360"/>
      <c r="KC54" s="360"/>
      <c r="KD54" s="360"/>
      <c r="KE54" s="360"/>
      <c r="KF54" s="360"/>
      <c r="KG54" s="360"/>
      <c r="KH54" s="360"/>
      <c r="KI54" s="360"/>
      <c r="KJ54" s="360"/>
      <c r="KK54" s="360"/>
      <c r="KL54" s="360"/>
      <c r="KM54" s="360"/>
      <c r="KN54" s="360"/>
      <c r="KO54" s="360"/>
      <c r="KP54" s="360"/>
      <c r="KQ54" s="360"/>
      <c r="KR54" s="360"/>
      <c r="KS54" s="360"/>
      <c r="KT54" s="360"/>
      <c r="KU54" s="360"/>
      <c r="KV54" s="360"/>
      <c r="KW54" s="360"/>
      <c r="KX54" s="360"/>
      <c r="KY54" s="360"/>
      <c r="KZ54" s="360"/>
      <c r="LA54" s="360"/>
      <c r="LB54" s="360"/>
      <c r="LC54" s="360"/>
      <c r="LD54" s="360"/>
      <c r="LE54" s="360"/>
      <c r="LF54" s="360"/>
      <c r="LG54" s="360"/>
      <c r="LH54" s="360"/>
      <c r="LI54" s="360"/>
      <c r="LJ54" s="360"/>
      <c r="LK54" s="360"/>
      <c r="LL54" s="360"/>
      <c r="LM54" s="360"/>
      <c r="LN54" s="360"/>
      <c r="LO54" s="360"/>
      <c r="LP54" s="360"/>
      <c r="LQ54" s="360"/>
      <c r="LR54" s="360"/>
      <c r="LS54" s="360"/>
      <c r="LT54" s="360"/>
      <c r="LU54" s="360"/>
      <c r="LV54" s="360"/>
      <c r="LW54" s="360"/>
      <c r="LX54" s="360"/>
      <c r="LY54" s="360"/>
      <c r="LZ54" s="360"/>
      <c r="MA54" s="360"/>
      <c r="MB54" s="360"/>
      <c r="MC54" s="360"/>
      <c r="MD54" s="360"/>
      <c r="ME54" s="360"/>
      <c r="MF54" s="360"/>
      <c r="MG54" s="360"/>
      <c r="MH54" s="360"/>
      <c r="MI54" s="360"/>
      <c r="MJ54" s="360"/>
      <c r="MK54" s="360"/>
      <c r="ML54" s="360"/>
      <c r="MM54" s="360"/>
      <c r="MN54" s="360"/>
      <c r="MO54" s="360"/>
      <c r="MP54" s="360"/>
      <c r="MQ54" s="360"/>
      <c r="MR54" s="360"/>
      <c r="MS54" s="360"/>
      <c r="MT54" s="360"/>
      <c r="MU54" s="360"/>
      <c r="MV54" s="360"/>
      <c r="MW54" s="360"/>
      <c r="MX54" s="360"/>
      <c r="MY54" s="360"/>
      <c r="MZ54" s="360"/>
      <c r="NA54" s="360"/>
      <c r="NB54" s="360"/>
      <c r="NC54" s="360"/>
      <c r="ND54" s="360"/>
      <c r="NE54" s="360"/>
      <c r="NF54" s="360"/>
      <c r="NG54" s="360"/>
      <c r="NH54" s="360"/>
      <c r="NI54" s="360"/>
      <c r="NJ54" s="360"/>
      <c r="NK54" s="360"/>
      <c r="NL54" s="360"/>
      <c r="NM54" s="360"/>
      <c r="NN54" s="360"/>
      <c r="NO54" s="360"/>
      <c r="NP54" s="360"/>
      <c r="NQ54" s="360"/>
      <c r="NR54" s="360"/>
      <c r="NS54" s="360"/>
      <c r="NT54" s="360"/>
      <c r="NU54" s="360"/>
      <c r="NV54" s="360"/>
      <c r="NW54" s="360"/>
      <c r="NX54" s="360"/>
      <c r="NY54" s="360"/>
      <c r="NZ54" s="360"/>
      <c r="OA54" s="360"/>
      <c r="OB54" s="360"/>
      <c r="OC54" s="360"/>
      <c r="OD54" s="345" t="s">
        <v>932</v>
      </c>
    </row>
    <row r="55" spans="1:395" s="345" customFormat="1" ht="15.75" customHeight="1">
      <c r="A55" s="356">
        <f t="shared" si="32"/>
        <v>50</v>
      </c>
      <c r="B55" s="358"/>
      <c r="C55" s="357">
        <f t="shared" si="7"/>
        <v>0</v>
      </c>
      <c r="D55" s="357">
        <f t="shared" si="7"/>
        <v>0</v>
      </c>
      <c r="E55" s="359">
        <f t="shared" si="9"/>
        <v>0</v>
      </c>
      <c r="F55" s="359">
        <f t="shared" si="10"/>
        <v>0</v>
      </c>
      <c r="G55" s="359">
        <f t="shared" si="11"/>
        <v>0</v>
      </c>
      <c r="H55" s="359">
        <f t="shared" si="12"/>
        <v>0</v>
      </c>
      <c r="I55" s="359">
        <f t="shared" si="13"/>
        <v>0</v>
      </c>
      <c r="J55" s="359">
        <f t="shared" si="14"/>
        <v>0</v>
      </c>
      <c r="K55" s="359">
        <f t="shared" si="15"/>
        <v>0</v>
      </c>
      <c r="L55" s="359">
        <f t="shared" si="16"/>
        <v>0</v>
      </c>
      <c r="M55" s="359">
        <f t="shared" si="17"/>
        <v>0</v>
      </c>
      <c r="N55" s="359">
        <f t="shared" si="18"/>
        <v>0</v>
      </c>
      <c r="O55" s="359">
        <f t="shared" si="19"/>
        <v>0</v>
      </c>
      <c r="P55" s="359">
        <f t="shared" si="20"/>
        <v>0</v>
      </c>
      <c r="Q55" s="359">
        <f t="shared" si="21"/>
        <v>0</v>
      </c>
      <c r="R55" s="359">
        <f t="shared" si="22"/>
        <v>0</v>
      </c>
      <c r="S55" s="359">
        <f t="shared" si="23"/>
        <v>0</v>
      </c>
      <c r="T55" s="359">
        <f t="shared" si="24"/>
        <v>0</v>
      </c>
      <c r="U55" s="359">
        <f t="shared" si="25"/>
        <v>0</v>
      </c>
      <c r="V55" s="359">
        <f t="shared" si="26"/>
        <v>0</v>
      </c>
      <c r="W55" s="359">
        <f t="shared" si="8"/>
        <v>0</v>
      </c>
      <c r="X55" s="359">
        <f t="shared" si="27"/>
        <v>0</v>
      </c>
      <c r="Y55" s="359">
        <f t="shared" si="28"/>
        <v>0</v>
      </c>
      <c r="Z55" s="359">
        <f t="shared" si="29"/>
        <v>0</v>
      </c>
      <c r="AA55" s="359">
        <f t="shared" si="30"/>
        <v>0</v>
      </c>
      <c r="AB55" s="359">
        <f t="shared" si="31"/>
        <v>0</v>
      </c>
      <c r="AC55" s="360"/>
      <c r="AD55" s="360"/>
      <c r="AE55" s="360"/>
      <c r="AF55" s="360"/>
      <c r="AG55" s="360"/>
      <c r="AH55" s="360"/>
      <c r="AI55" s="360"/>
      <c r="AJ55" s="360"/>
      <c r="AK55" s="360"/>
      <c r="AL55" s="360"/>
      <c r="AM55" s="360"/>
      <c r="AN55" s="360"/>
      <c r="AO55" s="360"/>
      <c r="AP55" s="360"/>
      <c r="AQ55" s="360"/>
      <c r="AR55" s="360"/>
      <c r="AS55" s="360"/>
      <c r="AT55" s="360"/>
      <c r="AU55" s="360"/>
      <c r="AV55" s="360"/>
      <c r="AW55" s="360"/>
      <c r="AX55" s="360"/>
      <c r="AY55" s="360"/>
      <c r="AZ55" s="360"/>
      <c r="BA55" s="360"/>
      <c r="BB55" s="360"/>
      <c r="BC55" s="360"/>
      <c r="BD55" s="360"/>
      <c r="BE55" s="360"/>
      <c r="BF55" s="360"/>
      <c r="BG55" s="360"/>
      <c r="BH55" s="360"/>
      <c r="BI55" s="360"/>
      <c r="BJ55" s="360"/>
      <c r="BK55" s="360"/>
      <c r="BL55" s="360"/>
      <c r="BM55" s="360"/>
      <c r="BN55" s="360"/>
      <c r="BO55" s="360"/>
      <c r="BP55" s="360"/>
      <c r="BQ55" s="360"/>
      <c r="BR55" s="360"/>
      <c r="BS55" s="360"/>
      <c r="BT55" s="360"/>
      <c r="BU55" s="360"/>
      <c r="BV55" s="360"/>
      <c r="BW55" s="360"/>
      <c r="BX55" s="360"/>
      <c r="BY55" s="360"/>
      <c r="BZ55" s="360"/>
      <c r="CA55" s="360"/>
      <c r="CB55" s="360"/>
      <c r="CC55" s="360"/>
      <c r="CD55" s="360"/>
      <c r="CE55" s="360"/>
      <c r="CF55" s="360"/>
      <c r="CG55" s="360"/>
      <c r="CH55" s="360"/>
      <c r="CI55" s="360"/>
      <c r="CJ55" s="360"/>
      <c r="CK55" s="360"/>
      <c r="CL55" s="360"/>
      <c r="CM55" s="360"/>
      <c r="CN55" s="360"/>
      <c r="CO55" s="360"/>
      <c r="CP55" s="360"/>
      <c r="CQ55" s="360"/>
      <c r="CR55" s="360"/>
      <c r="CS55" s="360"/>
      <c r="CT55" s="360"/>
      <c r="CU55" s="360"/>
      <c r="CV55" s="360"/>
      <c r="CW55" s="360"/>
      <c r="CX55" s="360"/>
      <c r="CY55" s="360"/>
      <c r="CZ55" s="360"/>
      <c r="DA55" s="360"/>
      <c r="DB55" s="360"/>
      <c r="DC55" s="360"/>
      <c r="DD55" s="360"/>
      <c r="DE55" s="360"/>
      <c r="DF55" s="360"/>
      <c r="DG55" s="360"/>
      <c r="DH55" s="360"/>
      <c r="DI55" s="360"/>
      <c r="DJ55" s="360"/>
      <c r="DK55" s="360"/>
      <c r="DL55" s="360"/>
      <c r="DM55" s="360"/>
      <c r="DN55" s="360"/>
      <c r="DO55" s="360"/>
      <c r="DP55" s="360"/>
      <c r="DQ55" s="360"/>
      <c r="DR55" s="360"/>
      <c r="DS55" s="360"/>
      <c r="DT55" s="360"/>
      <c r="DU55" s="360"/>
      <c r="DV55" s="360"/>
      <c r="DW55" s="360"/>
      <c r="DX55" s="360"/>
      <c r="DY55" s="360"/>
      <c r="DZ55" s="360"/>
      <c r="EA55" s="360"/>
      <c r="EB55" s="360"/>
      <c r="EC55" s="360"/>
      <c r="ED55" s="360"/>
      <c r="EE55" s="360"/>
      <c r="EF55" s="360"/>
      <c r="EG55" s="360"/>
      <c r="EH55" s="360"/>
      <c r="EI55" s="360"/>
      <c r="EJ55" s="360"/>
      <c r="EK55" s="360"/>
      <c r="EL55" s="360"/>
      <c r="EM55" s="360"/>
      <c r="EN55" s="360"/>
      <c r="EO55" s="360"/>
      <c r="EP55" s="360"/>
      <c r="EQ55" s="360"/>
      <c r="ER55" s="360"/>
      <c r="ES55" s="360"/>
      <c r="ET55" s="360"/>
      <c r="EU55" s="360"/>
      <c r="EV55" s="360"/>
      <c r="EW55" s="360"/>
      <c r="EX55" s="360"/>
      <c r="EY55" s="360"/>
      <c r="EZ55" s="360"/>
      <c r="FA55" s="360"/>
      <c r="FB55" s="360"/>
      <c r="FC55" s="360"/>
      <c r="FD55" s="360"/>
      <c r="FE55" s="360"/>
      <c r="FF55" s="360"/>
      <c r="FG55" s="360"/>
      <c r="FH55" s="360"/>
      <c r="FI55" s="360"/>
      <c r="FJ55" s="360"/>
      <c r="FK55" s="360"/>
      <c r="FL55" s="360"/>
      <c r="FM55" s="360"/>
      <c r="FN55" s="360"/>
      <c r="FO55" s="360"/>
      <c r="FP55" s="360"/>
      <c r="FQ55" s="360"/>
      <c r="FR55" s="360"/>
      <c r="FS55" s="360"/>
      <c r="FT55" s="360"/>
      <c r="FU55" s="360"/>
      <c r="FV55" s="360"/>
      <c r="FW55" s="360"/>
      <c r="FX55" s="360"/>
      <c r="FY55" s="360"/>
      <c r="FZ55" s="360"/>
      <c r="GA55" s="360"/>
      <c r="GB55" s="360"/>
      <c r="GC55" s="360"/>
      <c r="GD55" s="360"/>
      <c r="GE55" s="360"/>
      <c r="GF55" s="360"/>
      <c r="GG55" s="360"/>
      <c r="GH55" s="360"/>
      <c r="GI55" s="360"/>
      <c r="GJ55" s="360"/>
      <c r="GK55" s="360"/>
      <c r="GL55" s="360"/>
      <c r="GM55" s="360"/>
      <c r="GN55" s="360"/>
      <c r="GO55" s="360"/>
      <c r="GP55" s="360"/>
      <c r="GQ55" s="360"/>
      <c r="GR55" s="360"/>
      <c r="GS55" s="360"/>
      <c r="GT55" s="360"/>
      <c r="GU55" s="360"/>
      <c r="GV55" s="360"/>
      <c r="GW55" s="360"/>
      <c r="GX55" s="360"/>
      <c r="GY55" s="360"/>
      <c r="GZ55" s="360"/>
      <c r="HA55" s="360"/>
      <c r="HB55" s="360"/>
      <c r="HC55" s="360"/>
      <c r="HD55" s="360"/>
      <c r="HE55" s="360"/>
      <c r="HF55" s="360"/>
      <c r="HG55" s="360"/>
      <c r="HH55" s="360"/>
      <c r="HI55" s="360"/>
      <c r="HJ55" s="360"/>
      <c r="HK55" s="360"/>
      <c r="HL55" s="360"/>
      <c r="HM55" s="360"/>
      <c r="HN55" s="360"/>
      <c r="HO55" s="360"/>
      <c r="HP55" s="360"/>
      <c r="HQ55" s="360"/>
      <c r="HR55" s="360"/>
      <c r="HS55" s="360"/>
      <c r="HT55" s="360"/>
      <c r="HU55" s="360"/>
      <c r="HV55" s="360"/>
      <c r="HW55" s="360"/>
      <c r="HX55" s="360"/>
      <c r="HY55" s="360"/>
      <c r="HZ55" s="360"/>
      <c r="IA55" s="360"/>
      <c r="IB55" s="360"/>
      <c r="IC55" s="360"/>
      <c r="ID55" s="360"/>
      <c r="IE55" s="360"/>
      <c r="IF55" s="360"/>
      <c r="IG55" s="360"/>
      <c r="IH55" s="360"/>
      <c r="II55" s="360"/>
      <c r="IJ55" s="360"/>
      <c r="IK55" s="360"/>
      <c r="IL55" s="360"/>
      <c r="IM55" s="360"/>
      <c r="IN55" s="360"/>
      <c r="IO55" s="360"/>
      <c r="IP55" s="360"/>
      <c r="IQ55" s="360"/>
      <c r="IR55" s="360"/>
      <c r="IS55" s="360"/>
      <c r="IT55" s="360"/>
      <c r="IU55" s="360"/>
      <c r="IV55" s="360"/>
      <c r="IW55" s="360"/>
      <c r="IX55" s="360"/>
      <c r="IY55" s="360"/>
      <c r="IZ55" s="360"/>
      <c r="JA55" s="360"/>
      <c r="JB55" s="360"/>
      <c r="JC55" s="360"/>
      <c r="JD55" s="360"/>
      <c r="JE55" s="360"/>
      <c r="JF55" s="360"/>
      <c r="JG55" s="360"/>
      <c r="JH55" s="360"/>
      <c r="JI55" s="360"/>
      <c r="JJ55" s="360"/>
      <c r="JK55" s="360"/>
      <c r="JL55" s="360"/>
      <c r="JM55" s="360"/>
      <c r="JN55" s="360"/>
      <c r="JO55" s="360"/>
      <c r="JP55" s="360"/>
      <c r="JQ55" s="360"/>
      <c r="JR55" s="360"/>
      <c r="JS55" s="360"/>
      <c r="JT55" s="360"/>
      <c r="JU55" s="360"/>
      <c r="JV55" s="360"/>
      <c r="JW55" s="360"/>
      <c r="JX55" s="360"/>
      <c r="JY55" s="360"/>
      <c r="JZ55" s="360"/>
      <c r="KA55" s="360"/>
      <c r="KB55" s="360"/>
      <c r="KC55" s="360"/>
      <c r="KD55" s="360"/>
      <c r="KE55" s="360"/>
      <c r="KF55" s="360"/>
      <c r="KG55" s="360"/>
      <c r="KH55" s="360"/>
      <c r="KI55" s="360"/>
      <c r="KJ55" s="360"/>
      <c r="KK55" s="360"/>
      <c r="KL55" s="360"/>
      <c r="KM55" s="360"/>
      <c r="KN55" s="360"/>
      <c r="KO55" s="360"/>
      <c r="KP55" s="360"/>
      <c r="KQ55" s="360"/>
      <c r="KR55" s="360"/>
      <c r="KS55" s="360"/>
      <c r="KT55" s="360"/>
      <c r="KU55" s="360"/>
      <c r="KV55" s="360"/>
      <c r="KW55" s="360"/>
      <c r="KX55" s="360"/>
      <c r="KY55" s="360"/>
      <c r="KZ55" s="360"/>
      <c r="LA55" s="360"/>
      <c r="LB55" s="360"/>
      <c r="LC55" s="360"/>
      <c r="LD55" s="360"/>
      <c r="LE55" s="360"/>
      <c r="LF55" s="360"/>
      <c r="LG55" s="360"/>
      <c r="LH55" s="360"/>
      <c r="LI55" s="360"/>
      <c r="LJ55" s="360"/>
      <c r="LK55" s="360"/>
      <c r="LL55" s="360"/>
      <c r="LM55" s="360"/>
      <c r="LN55" s="360"/>
      <c r="LO55" s="360"/>
      <c r="LP55" s="360"/>
      <c r="LQ55" s="360"/>
      <c r="LR55" s="360"/>
      <c r="LS55" s="360"/>
      <c r="LT55" s="360"/>
      <c r="LU55" s="360"/>
      <c r="LV55" s="360"/>
      <c r="LW55" s="360"/>
      <c r="LX55" s="360"/>
      <c r="LY55" s="360"/>
      <c r="LZ55" s="360"/>
      <c r="MA55" s="360"/>
      <c r="MB55" s="360"/>
      <c r="MC55" s="360"/>
      <c r="MD55" s="360"/>
      <c r="ME55" s="360"/>
      <c r="MF55" s="360"/>
      <c r="MG55" s="360"/>
      <c r="MH55" s="360"/>
      <c r="MI55" s="360"/>
      <c r="MJ55" s="360"/>
      <c r="MK55" s="360"/>
      <c r="ML55" s="360"/>
      <c r="MM55" s="360"/>
      <c r="MN55" s="360"/>
      <c r="MO55" s="360"/>
      <c r="MP55" s="360"/>
      <c r="MQ55" s="360"/>
      <c r="MR55" s="360"/>
      <c r="MS55" s="360"/>
      <c r="MT55" s="360"/>
      <c r="MU55" s="360"/>
      <c r="MV55" s="360"/>
      <c r="MW55" s="360"/>
      <c r="MX55" s="360"/>
      <c r="MY55" s="360"/>
      <c r="MZ55" s="360"/>
      <c r="NA55" s="360"/>
      <c r="NB55" s="360"/>
      <c r="NC55" s="360"/>
      <c r="ND55" s="360"/>
      <c r="NE55" s="360"/>
      <c r="NF55" s="360"/>
      <c r="NG55" s="360"/>
      <c r="NH55" s="360"/>
      <c r="NI55" s="360"/>
      <c r="NJ55" s="360"/>
      <c r="NK55" s="360"/>
      <c r="NL55" s="360"/>
      <c r="NM55" s="360"/>
      <c r="NN55" s="360"/>
      <c r="NO55" s="360"/>
      <c r="NP55" s="360"/>
      <c r="NQ55" s="360"/>
      <c r="NR55" s="360"/>
      <c r="NS55" s="360"/>
      <c r="NT55" s="360"/>
      <c r="NU55" s="360"/>
      <c r="NV55" s="360"/>
      <c r="NW55" s="360"/>
      <c r="NX55" s="360"/>
      <c r="NY55" s="360"/>
      <c r="NZ55" s="360"/>
      <c r="OA55" s="360"/>
      <c r="OB55" s="360"/>
      <c r="OC55" s="360"/>
      <c r="OD55" s="345" t="s">
        <v>932</v>
      </c>
    </row>
    <row r="56" spans="1:395" s="345" customFormat="1" ht="15.75" customHeight="1">
      <c r="A56" s="356">
        <f t="shared" si="32"/>
        <v>51</v>
      </c>
      <c r="B56" s="358"/>
      <c r="C56" s="357">
        <f t="shared" ref="C56:D105" si="33">SUM(E56,G56,I56,K56,M56,O56,Q56,S56,U56,W56,Y56,AA56)</f>
        <v>0</v>
      </c>
      <c r="D56" s="357">
        <f t="shared" si="33"/>
        <v>0</v>
      </c>
      <c r="E56" s="359">
        <f>COUNTA($AC56:$BF56)</f>
        <v>0</v>
      </c>
      <c r="F56" s="359">
        <f>SUM($AC56:$BF56)</f>
        <v>0</v>
      </c>
      <c r="G56" s="359">
        <f>COUNTA($BG56:$CK56)</f>
        <v>0</v>
      </c>
      <c r="H56" s="359">
        <f>SUM(BG56:CK56)</f>
        <v>0</v>
      </c>
      <c r="I56" s="359">
        <f>COUNTA($CL56:$DO56)</f>
        <v>0</v>
      </c>
      <c r="J56" s="359">
        <f>SUM(CL56:DO56)</f>
        <v>0</v>
      </c>
      <c r="K56" s="359">
        <f>COUNTA($DP56:$ET56)</f>
        <v>0</v>
      </c>
      <c r="L56" s="359">
        <f>SUM(DP56:ET56)</f>
        <v>0</v>
      </c>
      <c r="M56" s="359">
        <f>COUNTA($EU56:$FY56)</f>
        <v>0</v>
      </c>
      <c r="N56" s="359">
        <f>SUM(EU56:FY56)</f>
        <v>0</v>
      </c>
      <c r="O56" s="359">
        <f>COUNTA($FZ56:$HC56)</f>
        <v>0</v>
      </c>
      <c r="P56" s="359">
        <f>SUM(FZ56:HC56)</f>
        <v>0</v>
      </c>
      <c r="Q56" s="359">
        <f>COUNTA($HD56:$IH56)</f>
        <v>0</v>
      </c>
      <c r="R56" s="359">
        <f>SUM(HD56:IH56)</f>
        <v>0</v>
      </c>
      <c r="S56" s="359">
        <f>COUNTA($II56:$JL56)</f>
        <v>0</v>
      </c>
      <c r="T56" s="359">
        <f>SUM(II56:JL56)</f>
        <v>0</v>
      </c>
      <c r="U56" s="359">
        <f>COUNTA($JM56:$KQ56)</f>
        <v>0</v>
      </c>
      <c r="V56" s="359">
        <f>SUM(JM56:KQ56)</f>
        <v>0</v>
      </c>
      <c r="W56" s="359">
        <f t="shared" si="8"/>
        <v>0</v>
      </c>
      <c r="X56" s="359">
        <f>SUM(KR56:LV56)</f>
        <v>0</v>
      </c>
      <c r="Y56" s="359">
        <f t="shared" si="28"/>
        <v>0</v>
      </c>
      <c r="Z56" s="359">
        <f t="shared" si="29"/>
        <v>0</v>
      </c>
      <c r="AA56" s="359">
        <f t="shared" si="30"/>
        <v>0</v>
      </c>
      <c r="AB56" s="359">
        <f t="shared" si="31"/>
        <v>0</v>
      </c>
      <c r="AC56" s="360"/>
      <c r="AD56" s="360"/>
      <c r="AE56" s="360"/>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0"/>
      <c r="BD56" s="360"/>
      <c r="BE56" s="360"/>
      <c r="BF56" s="360"/>
      <c r="BG56" s="360"/>
      <c r="BH56" s="360"/>
      <c r="BI56" s="360"/>
      <c r="BJ56" s="360"/>
      <c r="BK56" s="360"/>
      <c r="BL56" s="360"/>
      <c r="BM56" s="360"/>
      <c r="BN56" s="360"/>
      <c r="BO56" s="360"/>
      <c r="BP56" s="360"/>
      <c r="BQ56" s="360"/>
      <c r="BR56" s="360"/>
      <c r="BS56" s="360"/>
      <c r="BT56" s="360"/>
      <c r="BU56" s="360"/>
      <c r="BV56" s="360"/>
      <c r="BW56" s="360"/>
      <c r="BX56" s="360"/>
      <c r="BY56" s="360"/>
      <c r="BZ56" s="360"/>
      <c r="CA56" s="360"/>
      <c r="CB56" s="360"/>
      <c r="CC56" s="360"/>
      <c r="CD56" s="360"/>
      <c r="CE56" s="360"/>
      <c r="CF56" s="360"/>
      <c r="CG56" s="360"/>
      <c r="CH56" s="360"/>
      <c r="CI56" s="360"/>
      <c r="CJ56" s="360"/>
      <c r="CK56" s="360"/>
      <c r="CL56" s="360"/>
      <c r="CM56" s="360"/>
      <c r="CN56" s="360"/>
      <c r="CO56" s="360"/>
      <c r="CP56" s="360"/>
      <c r="CQ56" s="360"/>
      <c r="CR56" s="360"/>
      <c r="CS56" s="360"/>
      <c r="CT56" s="360"/>
      <c r="CU56" s="360"/>
      <c r="CV56" s="360"/>
      <c r="CW56" s="360"/>
      <c r="CX56" s="360"/>
      <c r="CY56" s="360"/>
      <c r="CZ56" s="360"/>
      <c r="DA56" s="360"/>
      <c r="DB56" s="360"/>
      <c r="DC56" s="360"/>
      <c r="DD56" s="360"/>
      <c r="DE56" s="360"/>
      <c r="DF56" s="360"/>
      <c r="DG56" s="360"/>
      <c r="DH56" s="360"/>
      <c r="DI56" s="360"/>
      <c r="DJ56" s="360"/>
      <c r="DK56" s="360"/>
      <c r="DL56" s="360"/>
      <c r="DM56" s="360"/>
      <c r="DN56" s="360"/>
      <c r="DO56" s="360"/>
      <c r="DP56" s="360"/>
      <c r="DQ56" s="360"/>
      <c r="DR56" s="360"/>
      <c r="DS56" s="360"/>
      <c r="DT56" s="360"/>
      <c r="DU56" s="360"/>
      <c r="DV56" s="360"/>
      <c r="DW56" s="360"/>
      <c r="DX56" s="360"/>
      <c r="DY56" s="360"/>
      <c r="DZ56" s="360"/>
      <c r="EA56" s="360"/>
      <c r="EB56" s="360"/>
      <c r="EC56" s="360"/>
      <c r="ED56" s="360"/>
      <c r="EE56" s="360"/>
      <c r="EF56" s="360"/>
      <c r="EG56" s="360"/>
      <c r="EH56" s="360"/>
      <c r="EI56" s="360"/>
      <c r="EJ56" s="360"/>
      <c r="EK56" s="360"/>
      <c r="EL56" s="360"/>
      <c r="EM56" s="360"/>
      <c r="EN56" s="360"/>
      <c r="EO56" s="360"/>
      <c r="EP56" s="360"/>
      <c r="EQ56" s="360"/>
      <c r="ER56" s="360"/>
      <c r="ES56" s="360"/>
      <c r="ET56" s="360"/>
      <c r="EU56" s="360"/>
      <c r="EV56" s="360"/>
      <c r="EW56" s="360"/>
      <c r="EX56" s="360"/>
      <c r="EY56" s="360"/>
      <c r="EZ56" s="360"/>
      <c r="FA56" s="360"/>
      <c r="FB56" s="360"/>
      <c r="FC56" s="360"/>
      <c r="FD56" s="360"/>
      <c r="FE56" s="360"/>
      <c r="FF56" s="360"/>
      <c r="FG56" s="360"/>
      <c r="FH56" s="360"/>
      <c r="FI56" s="360"/>
      <c r="FJ56" s="360"/>
      <c r="FK56" s="360"/>
      <c r="FL56" s="360"/>
      <c r="FM56" s="360"/>
      <c r="FN56" s="360"/>
      <c r="FO56" s="360"/>
      <c r="FP56" s="360"/>
      <c r="FQ56" s="360"/>
      <c r="FR56" s="360"/>
      <c r="FS56" s="360"/>
      <c r="FT56" s="360"/>
      <c r="FU56" s="360"/>
      <c r="FV56" s="360"/>
      <c r="FW56" s="360"/>
      <c r="FX56" s="360"/>
      <c r="FY56" s="360"/>
      <c r="FZ56" s="360"/>
      <c r="GA56" s="360"/>
      <c r="GB56" s="360"/>
      <c r="GC56" s="360"/>
      <c r="GD56" s="360"/>
      <c r="GE56" s="360"/>
      <c r="GF56" s="360"/>
      <c r="GG56" s="360"/>
      <c r="GH56" s="360"/>
      <c r="GI56" s="360"/>
      <c r="GJ56" s="360"/>
      <c r="GK56" s="360"/>
      <c r="GL56" s="360"/>
      <c r="GM56" s="360"/>
      <c r="GN56" s="360"/>
      <c r="GO56" s="360"/>
      <c r="GP56" s="360"/>
      <c r="GQ56" s="360"/>
      <c r="GR56" s="360"/>
      <c r="GS56" s="360"/>
      <c r="GT56" s="360"/>
      <c r="GU56" s="360"/>
      <c r="GV56" s="360"/>
      <c r="GW56" s="360"/>
      <c r="GX56" s="360"/>
      <c r="GY56" s="360"/>
      <c r="GZ56" s="360"/>
      <c r="HA56" s="360"/>
      <c r="HB56" s="360"/>
      <c r="HC56" s="360"/>
      <c r="HD56" s="360"/>
      <c r="HE56" s="360"/>
      <c r="HF56" s="360"/>
      <c r="HG56" s="360"/>
      <c r="HH56" s="360"/>
      <c r="HI56" s="360"/>
      <c r="HJ56" s="360"/>
      <c r="HK56" s="360"/>
      <c r="HL56" s="360"/>
      <c r="HM56" s="360"/>
      <c r="HN56" s="360"/>
      <c r="HO56" s="360"/>
      <c r="HP56" s="360"/>
      <c r="HQ56" s="360"/>
      <c r="HR56" s="360"/>
      <c r="HS56" s="360"/>
      <c r="HT56" s="360"/>
      <c r="HU56" s="360"/>
      <c r="HV56" s="360"/>
      <c r="HW56" s="360"/>
      <c r="HX56" s="360"/>
      <c r="HY56" s="360"/>
      <c r="HZ56" s="360"/>
      <c r="IA56" s="360"/>
      <c r="IB56" s="360"/>
      <c r="IC56" s="360"/>
      <c r="ID56" s="360"/>
      <c r="IE56" s="360"/>
      <c r="IF56" s="360"/>
      <c r="IG56" s="360"/>
      <c r="IH56" s="360"/>
      <c r="II56" s="360"/>
      <c r="IJ56" s="360"/>
      <c r="IK56" s="360"/>
      <c r="IL56" s="360"/>
      <c r="IM56" s="360"/>
      <c r="IN56" s="360"/>
      <c r="IO56" s="360"/>
      <c r="IP56" s="360"/>
      <c r="IQ56" s="360"/>
      <c r="IR56" s="360"/>
      <c r="IS56" s="360"/>
      <c r="IT56" s="360"/>
      <c r="IU56" s="360"/>
      <c r="IV56" s="360"/>
      <c r="IW56" s="360"/>
      <c r="IX56" s="360"/>
      <c r="IY56" s="360"/>
      <c r="IZ56" s="360"/>
      <c r="JA56" s="360"/>
      <c r="JB56" s="360"/>
      <c r="JC56" s="360"/>
      <c r="JD56" s="360"/>
      <c r="JE56" s="360"/>
      <c r="JF56" s="360"/>
      <c r="JG56" s="360"/>
      <c r="JH56" s="360"/>
      <c r="JI56" s="360"/>
      <c r="JJ56" s="360"/>
      <c r="JK56" s="360"/>
      <c r="JL56" s="360"/>
      <c r="JM56" s="360"/>
      <c r="JN56" s="360"/>
      <c r="JO56" s="360"/>
      <c r="JP56" s="360"/>
      <c r="JQ56" s="360"/>
      <c r="JR56" s="360"/>
      <c r="JS56" s="360"/>
      <c r="JT56" s="360"/>
      <c r="JU56" s="360"/>
      <c r="JV56" s="360"/>
      <c r="JW56" s="360"/>
      <c r="JX56" s="360"/>
      <c r="JY56" s="360"/>
      <c r="JZ56" s="360"/>
      <c r="KA56" s="360"/>
      <c r="KB56" s="360"/>
      <c r="KC56" s="360"/>
      <c r="KD56" s="360"/>
      <c r="KE56" s="360"/>
      <c r="KF56" s="360"/>
      <c r="KG56" s="360"/>
      <c r="KH56" s="360"/>
      <c r="KI56" s="360"/>
      <c r="KJ56" s="360"/>
      <c r="KK56" s="360"/>
      <c r="KL56" s="360"/>
      <c r="KM56" s="360"/>
      <c r="KN56" s="360"/>
      <c r="KO56" s="360"/>
      <c r="KP56" s="360"/>
      <c r="KQ56" s="360"/>
      <c r="KR56" s="360"/>
      <c r="KS56" s="360"/>
      <c r="KT56" s="360"/>
      <c r="KU56" s="360"/>
      <c r="KV56" s="360"/>
      <c r="KW56" s="360"/>
      <c r="KX56" s="360"/>
      <c r="KY56" s="360"/>
      <c r="KZ56" s="360"/>
      <c r="LA56" s="360"/>
      <c r="LB56" s="360"/>
      <c r="LC56" s="360"/>
      <c r="LD56" s="360"/>
      <c r="LE56" s="360"/>
      <c r="LF56" s="360"/>
      <c r="LG56" s="360"/>
      <c r="LH56" s="360"/>
      <c r="LI56" s="360"/>
      <c r="LJ56" s="360"/>
      <c r="LK56" s="360"/>
      <c r="LL56" s="360"/>
      <c r="LM56" s="360"/>
      <c r="LN56" s="360"/>
      <c r="LO56" s="360"/>
      <c r="LP56" s="360"/>
      <c r="LQ56" s="360"/>
      <c r="LR56" s="360"/>
      <c r="LS56" s="360"/>
      <c r="LT56" s="360"/>
      <c r="LU56" s="360"/>
      <c r="LV56" s="360"/>
      <c r="LW56" s="360"/>
      <c r="LX56" s="360"/>
      <c r="LY56" s="360"/>
      <c r="LZ56" s="360"/>
      <c r="MA56" s="360"/>
      <c r="MB56" s="360"/>
      <c r="MC56" s="360"/>
      <c r="MD56" s="360"/>
      <c r="ME56" s="360"/>
      <c r="MF56" s="360"/>
      <c r="MG56" s="360"/>
      <c r="MH56" s="360"/>
      <c r="MI56" s="360"/>
      <c r="MJ56" s="360"/>
      <c r="MK56" s="360"/>
      <c r="ML56" s="360"/>
      <c r="MM56" s="360"/>
      <c r="MN56" s="360"/>
      <c r="MO56" s="360"/>
      <c r="MP56" s="360"/>
      <c r="MQ56" s="360"/>
      <c r="MR56" s="360"/>
      <c r="MS56" s="360"/>
      <c r="MT56" s="360"/>
      <c r="MU56" s="360"/>
      <c r="MV56" s="360"/>
      <c r="MW56" s="360"/>
      <c r="MX56" s="360"/>
      <c r="MY56" s="360"/>
      <c r="MZ56" s="360"/>
      <c r="NA56" s="360"/>
      <c r="NB56" s="360"/>
      <c r="NC56" s="360"/>
      <c r="ND56" s="360"/>
      <c r="NE56" s="360"/>
      <c r="NF56" s="360"/>
      <c r="NG56" s="360"/>
      <c r="NH56" s="360"/>
      <c r="NI56" s="360"/>
      <c r="NJ56" s="360"/>
      <c r="NK56" s="360"/>
      <c r="NL56" s="360"/>
      <c r="NM56" s="360"/>
      <c r="NN56" s="360"/>
      <c r="NO56" s="360"/>
      <c r="NP56" s="360"/>
      <c r="NQ56" s="360"/>
      <c r="NR56" s="360"/>
      <c r="NS56" s="360"/>
      <c r="NT56" s="360"/>
      <c r="NU56" s="360"/>
      <c r="NV56" s="360"/>
      <c r="NW56" s="360"/>
      <c r="NX56" s="360"/>
      <c r="NY56" s="360"/>
      <c r="NZ56" s="360"/>
      <c r="OA56" s="360"/>
      <c r="OB56" s="360"/>
      <c r="OC56" s="360"/>
      <c r="OD56" s="345" t="s">
        <v>932</v>
      </c>
      <c r="OE56" s="353">
        <v>43587</v>
      </c>
    </row>
    <row r="57" spans="1:395" s="345" customFormat="1" ht="15.75" customHeight="1">
      <c r="A57" s="356">
        <f t="shared" si="32"/>
        <v>52</v>
      </c>
      <c r="B57" s="358"/>
      <c r="C57" s="357">
        <f t="shared" si="33"/>
        <v>0</v>
      </c>
      <c r="D57" s="357">
        <f t="shared" si="33"/>
        <v>0</v>
      </c>
      <c r="E57" s="359">
        <f t="shared" si="9"/>
        <v>0</v>
      </c>
      <c r="F57" s="359">
        <f t="shared" ref="F57:F104" si="34">SUM(AC57:BF57)</f>
        <v>0</v>
      </c>
      <c r="G57" s="359">
        <f t="shared" si="11"/>
        <v>0</v>
      </c>
      <c r="H57" s="359">
        <f t="shared" ref="H57:H105" si="35">SUM(BG57:CK57)</f>
        <v>0</v>
      </c>
      <c r="I57" s="359">
        <f t="shared" si="13"/>
        <v>0</v>
      </c>
      <c r="J57" s="359">
        <f t="shared" ref="J57:J105" si="36">SUM(CL57:DO57)</f>
        <v>0</v>
      </c>
      <c r="K57" s="359">
        <f t="shared" si="15"/>
        <v>0</v>
      </c>
      <c r="L57" s="359">
        <f t="shared" ref="L57:L105" si="37">SUM(DP57:ET57)</f>
        <v>0</v>
      </c>
      <c r="M57" s="359">
        <f t="shared" si="17"/>
        <v>0</v>
      </c>
      <c r="N57" s="359">
        <f t="shared" ref="N57:N105" si="38">SUM(EU57:FY57)</f>
        <v>0</v>
      </c>
      <c r="O57" s="359">
        <f t="shared" si="19"/>
        <v>0</v>
      </c>
      <c r="P57" s="359">
        <f t="shared" ref="P57:P105" si="39">SUM(FZ57:HC57)</f>
        <v>0</v>
      </c>
      <c r="Q57" s="359">
        <f t="shared" si="21"/>
        <v>0</v>
      </c>
      <c r="R57" s="359">
        <f t="shared" ref="R57:R105" si="40">SUM(HD57:IH57)</f>
        <v>0</v>
      </c>
      <c r="S57" s="359">
        <f t="shared" si="23"/>
        <v>0</v>
      </c>
      <c r="T57" s="359">
        <f t="shared" ref="T57:T105" si="41">SUM(II57:JL57)</f>
        <v>0</v>
      </c>
      <c r="U57" s="359">
        <f t="shared" si="25"/>
        <v>0</v>
      </c>
      <c r="V57" s="359">
        <f t="shared" ref="V57:V105" si="42">SUM(JM57:KQ57)</f>
        <v>0</v>
      </c>
      <c r="W57" s="359">
        <f t="shared" si="8"/>
        <v>0</v>
      </c>
      <c r="X57" s="359">
        <f t="shared" ref="X57:X105" si="43">SUM(KR57:LV57)</f>
        <v>0</v>
      </c>
      <c r="Y57" s="359">
        <f t="shared" si="28"/>
        <v>0</v>
      </c>
      <c r="Z57" s="359">
        <f t="shared" si="29"/>
        <v>0</v>
      </c>
      <c r="AA57" s="359">
        <f t="shared" si="30"/>
        <v>0</v>
      </c>
      <c r="AB57" s="359">
        <f t="shared" si="31"/>
        <v>0</v>
      </c>
      <c r="AC57" s="360"/>
      <c r="AD57" s="360"/>
      <c r="AE57" s="360"/>
      <c r="AF57" s="360"/>
      <c r="AG57" s="360"/>
      <c r="AH57" s="360"/>
      <c r="AI57" s="360"/>
      <c r="AJ57" s="360"/>
      <c r="AK57" s="360"/>
      <c r="AL57" s="360"/>
      <c r="AM57" s="360"/>
      <c r="AN57" s="360"/>
      <c r="AO57" s="360"/>
      <c r="AP57" s="360"/>
      <c r="AQ57" s="360"/>
      <c r="AR57" s="360"/>
      <c r="AS57" s="360"/>
      <c r="AT57" s="360"/>
      <c r="AU57" s="360"/>
      <c r="AV57" s="360"/>
      <c r="AW57" s="360"/>
      <c r="AX57" s="360"/>
      <c r="AY57" s="360"/>
      <c r="AZ57" s="360"/>
      <c r="BA57" s="360"/>
      <c r="BB57" s="360"/>
      <c r="BC57" s="360"/>
      <c r="BD57" s="360"/>
      <c r="BE57" s="360"/>
      <c r="BF57" s="360"/>
      <c r="BG57" s="360"/>
      <c r="BH57" s="360"/>
      <c r="BI57" s="360"/>
      <c r="BJ57" s="360"/>
      <c r="BK57" s="360"/>
      <c r="BL57" s="360"/>
      <c r="BM57" s="360"/>
      <c r="BN57" s="360"/>
      <c r="BO57" s="360"/>
      <c r="BP57" s="360"/>
      <c r="BQ57" s="360"/>
      <c r="BR57" s="360"/>
      <c r="BS57" s="360"/>
      <c r="BT57" s="360"/>
      <c r="BU57" s="360"/>
      <c r="BV57" s="360"/>
      <c r="BW57" s="360"/>
      <c r="BX57" s="360"/>
      <c r="BY57" s="360"/>
      <c r="BZ57" s="360"/>
      <c r="CA57" s="360"/>
      <c r="CB57" s="360"/>
      <c r="CC57" s="360"/>
      <c r="CD57" s="360"/>
      <c r="CE57" s="360"/>
      <c r="CF57" s="360"/>
      <c r="CG57" s="360"/>
      <c r="CH57" s="360"/>
      <c r="CI57" s="360"/>
      <c r="CJ57" s="360"/>
      <c r="CK57" s="360"/>
      <c r="CL57" s="360"/>
      <c r="CM57" s="360"/>
      <c r="CN57" s="360"/>
      <c r="CO57" s="360"/>
      <c r="CP57" s="360"/>
      <c r="CQ57" s="360"/>
      <c r="CR57" s="360"/>
      <c r="CS57" s="360"/>
      <c r="CT57" s="360"/>
      <c r="CU57" s="360"/>
      <c r="CV57" s="360"/>
      <c r="CW57" s="360"/>
      <c r="CX57" s="360"/>
      <c r="CY57" s="360"/>
      <c r="CZ57" s="360"/>
      <c r="DA57" s="360"/>
      <c r="DB57" s="360"/>
      <c r="DC57" s="360"/>
      <c r="DD57" s="360"/>
      <c r="DE57" s="360"/>
      <c r="DF57" s="360"/>
      <c r="DG57" s="360"/>
      <c r="DH57" s="360"/>
      <c r="DI57" s="360"/>
      <c r="DJ57" s="360"/>
      <c r="DK57" s="360"/>
      <c r="DL57" s="360"/>
      <c r="DM57" s="360"/>
      <c r="DN57" s="360"/>
      <c r="DO57" s="360"/>
      <c r="DP57" s="360"/>
      <c r="DQ57" s="360"/>
      <c r="DR57" s="360"/>
      <c r="DS57" s="360"/>
      <c r="DT57" s="360"/>
      <c r="DU57" s="360"/>
      <c r="DV57" s="360"/>
      <c r="DW57" s="360"/>
      <c r="DX57" s="360"/>
      <c r="DY57" s="360"/>
      <c r="DZ57" s="360"/>
      <c r="EA57" s="360"/>
      <c r="EB57" s="360"/>
      <c r="EC57" s="360"/>
      <c r="ED57" s="360"/>
      <c r="EE57" s="360"/>
      <c r="EF57" s="360"/>
      <c r="EG57" s="360"/>
      <c r="EH57" s="360"/>
      <c r="EI57" s="360"/>
      <c r="EJ57" s="360"/>
      <c r="EK57" s="360"/>
      <c r="EL57" s="360"/>
      <c r="EM57" s="360"/>
      <c r="EN57" s="360"/>
      <c r="EO57" s="360"/>
      <c r="EP57" s="360"/>
      <c r="EQ57" s="360"/>
      <c r="ER57" s="360"/>
      <c r="ES57" s="360"/>
      <c r="ET57" s="360"/>
      <c r="EU57" s="360"/>
      <c r="EV57" s="360"/>
      <c r="EW57" s="360"/>
      <c r="EX57" s="360"/>
      <c r="EY57" s="360"/>
      <c r="EZ57" s="360"/>
      <c r="FA57" s="360"/>
      <c r="FB57" s="360"/>
      <c r="FC57" s="360"/>
      <c r="FD57" s="360"/>
      <c r="FE57" s="360"/>
      <c r="FF57" s="360"/>
      <c r="FG57" s="360"/>
      <c r="FH57" s="360"/>
      <c r="FI57" s="360"/>
      <c r="FJ57" s="360"/>
      <c r="FK57" s="360"/>
      <c r="FL57" s="360"/>
      <c r="FM57" s="360"/>
      <c r="FN57" s="360"/>
      <c r="FO57" s="360"/>
      <c r="FP57" s="360"/>
      <c r="FQ57" s="360"/>
      <c r="FR57" s="360"/>
      <c r="FS57" s="360"/>
      <c r="FT57" s="360"/>
      <c r="FU57" s="360"/>
      <c r="FV57" s="360"/>
      <c r="FW57" s="360"/>
      <c r="FX57" s="360"/>
      <c r="FY57" s="360"/>
      <c r="FZ57" s="360"/>
      <c r="GA57" s="360"/>
      <c r="GB57" s="360"/>
      <c r="GC57" s="360"/>
      <c r="GD57" s="360"/>
      <c r="GE57" s="360"/>
      <c r="GF57" s="360"/>
      <c r="GG57" s="360"/>
      <c r="GH57" s="360"/>
      <c r="GI57" s="360"/>
      <c r="GJ57" s="360"/>
      <c r="GK57" s="360"/>
      <c r="GL57" s="360"/>
      <c r="GM57" s="360"/>
      <c r="GN57" s="360"/>
      <c r="GO57" s="360"/>
      <c r="GP57" s="360"/>
      <c r="GQ57" s="360"/>
      <c r="GR57" s="360"/>
      <c r="GS57" s="360"/>
      <c r="GT57" s="360"/>
      <c r="GU57" s="360"/>
      <c r="GV57" s="360"/>
      <c r="GW57" s="360"/>
      <c r="GX57" s="360"/>
      <c r="GY57" s="360"/>
      <c r="GZ57" s="360"/>
      <c r="HA57" s="360"/>
      <c r="HB57" s="360"/>
      <c r="HC57" s="360"/>
      <c r="HD57" s="360"/>
      <c r="HE57" s="360"/>
      <c r="HF57" s="360"/>
      <c r="HG57" s="360"/>
      <c r="HH57" s="360"/>
      <c r="HI57" s="360"/>
      <c r="HJ57" s="360"/>
      <c r="HK57" s="360"/>
      <c r="HL57" s="360"/>
      <c r="HM57" s="360"/>
      <c r="HN57" s="360"/>
      <c r="HO57" s="360"/>
      <c r="HP57" s="360"/>
      <c r="HQ57" s="360"/>
      <c r="HR57" s="360"/>
      <c r="HS57" s="360"/>
      <c r="HT57" s="360"/>
      <c r="HU57" s="360"/>
      <c r="HV57" s="360"/>
      <c r="HW57" s="360"/>
      <c r="HX57" s="360"/>
      <c r="HY57" s="360"/>
      <c r="HZ57" s="360"/>
      <c r="IA57" s="360"/>
      <c r="IB57" s="360"/>
      <c r="IC57" s="360"/>
      <c r="ID57" s="360"/>
      <c r="IE57" s="360"/>
      <c r="IF57" s="360"/>
      <c r="IG57" s="360"/>
      <c r="IH57" s="360"/>
      <c r="II57" s="360"/>
      <c r="IJ57" s="360"/>
      <c r="IK57" s="360"/>
      <c r="IL57" s="360"/>
      <c r="IM57" s="360"/>
      <c r="IN57" s="360"/>
      <c r="IO57" s="360"/>
      <c r="IP57" s="360"/>
      <c r="IQ57" s="360"/>
      <c r="IR57" s="360"/>
      <c r="IS57" s="360"/>
      <c r="IT57" s="360"/>
      <c r="IU57" s="360"/>
      <c r="IV57" s="360"/>
      <c r="IW57" s="360"/>
      <c r="IX57" s="360"/>
      <c r="IY57" s="360"/>
      <c r="IZ57" s="360"/>
      <c r="JA57" s="360"/>
      <c r="JB57" s="360"/>
      <c r="JC57" s="360"/>
      <c r="JD57" s="360"/>
      <c r="JE57" s="360"/>
      <c r="JF57" s="360"/>
      <c r="JG57" s="360"/>
      <c r="JH57" s="360"/>
      <c r="JI57" s="360"/>
      <c r="JJ57" s="360"/>
      <c r="JK57" s="360"/>
      <c r="JL57" s="360"/>
      <c r="JM57" s="360"/>
      <c r="JN57" s="360"/>
      <c r="JO57" s="360"/>
      <c r="JP57" s="360"/>
      <c r="JQ57" s="360"/>
      <c r="JR57" s="360"/>
      <c r="JS57" s="360"/>
      <c r="JT57" s="360"/>
      <c r="JU57" s="360"/>
      <c r="JV57" s="360"/>
      <c r="JW57" s="360"/>
      <c r="JX57" s="360"/>
      <c r="JY57" s="360"/>
      <c r="JZ57" s="360"/>
      <c r="KA57" s="360"/>
      <c r="KB57" s="360"/>
      <c r="KC57" s="360"/>
      <c r="KD57" s="360"/>
      <c r="KE57" s="360"/>
      <c r="KF57" s="360"/>
      <c r="KG57" s="360"/>
      <c r="KH57" s="360"/>
      <c r="KI57" s="360"/>
      <c r="KJ57" s="360"/>
      <c r="KK57" s="360"/>
      <c r="KL57" s="360"/>
      <c r="KM57" s="360"/>
      <c r="KN57" s="360"/>
      <c r="KO57" s="360"/>
      <c r="KP57" s="360"/>
      <c r="KQ57" s="360"/>
      <c r="KR57" s="360"/>
      <c r="KS57" s="360"/>
      <c r="KT57" s="360"/>
      <c r="KU57" s="360"/>
      <c r="KV57" s="360"/>
      <c r="KW57" s="360"/>
      <c r="KX57" s="360"/>
      <c r="KY57" s="360"/>
      <c r="KZ57" s="360"/>
      <c r="LA57" s="360"/>
      <c r="LB57" s="360"/>
      <c r="LC57" s="360"/>
      <c r="LD57" s="360"/>
      <c r="LE57" s="360"/>
      <c r="LF57" s="360"/>
      <c r="LG57" s="360"/>
      <c r="LH57" s="360"/>
      <c r="LI57" s="360"/>
      <c r="LJ57" s="360"/>
      <c r="LK57" s="360"/>
      <c r="LL57" s="360"/>
      <c r="LM57" s="360"/>
      <c r="LN57" s="360"/>
      <c r="LO57" s="360"/>
      <c r="LP57" s="360"/>
      <c r="LQ57" s="360"/>
      <c r="LR57" s="360"/>
      <c r="LS57" s="360"/>
      <c r="LT57" s="360"/>
      <c r="LU57" s="360"/>
      <c r="LV57" s="360"/>
      <c r="LW57" s="360"/>
      <c r="LX57" s="360"/>
      <c r="LY57" s="360"/>
      <c r="LZ57" s="360"/>
      <c r="MA57" s="360"/>
      <c r="MB57" s="360"/>
      <c r="MC57" s="360"/>
      <c r="MD57" s="360"/>
      <c r="ME57" s="360"/>
      <c r="MF57" s="360"/>
      <c r="MG57" s="360"/>
      <c r="MH57" s="360"/>
      <c r="MI57" s="360"/>
      <c r="MJ57" s="360"/>
      <c r="MK57" s="360"/>
      <c r="ML57" s="360"/>
      <c r="MM57" s="360"/>
      <c r="MN57" s="360"/>
      <c r="MO57" s="360"/>
      <c r="MP57" s="360"/>
      <c r="MQ57" s="360"/>
      <c r="MR57" s="360"/>
      <c r="MS57" s="360"/>
      <c r="MT57" s="360"/>
      <c r="MU57" s="360"/>
      <c r="MV57" s="360"/>
      <c r="MW57" s="360"/>
      <c r="MX57" s="360"/>
      <c r="MY57" s="360"/>
      <c r="MZ57" s="360"/>
      <c r="NA57" s="360"/>
      <c r="NB57" s="360"/>
      <c r="NC57" s="360"/>
      <c r="ND57" s="360"/>
      <c r="NE57" s="360"/>
      <c r="NF57" s="360"/>
      <c r="NG57" s="360"/>
      <c r="NH57" s="360"/>
      <c r="NI57" s="360"/>
      <c r="NJ57" s="360"/>
      <c r="NK57" s="360"/>
      <c r="NL57" s="360"/>
      <c r="NM57" s="360"/>
      <c r="NN57" s="360"/>
      <c r="NO57" s="360"/>
      <c r="NP57" s="360"/>
      <c r="NQ57" s="360"/>
      <c r="NR57" s="360"/>
      <c r="NS57" s="360"/>
      <c r="NT57" s="360"/>
      <c r="NU57" s="360"/>
      <c r="NV57" s="360"/>
      <c r="NW57" s="360"/>
      <c r="NX57" s="360"/>
      <c r="NY57" s="360"/>
      <c r="NZ57" s="360"/>
      <c r="OA57" s="360"/>
      <c r="OB57" s="360"/>
      <c r="OC57" s="360"/>
      <c r="OD57" s="345" t="s">
        <v>932</v>
      </c>
      <c r="OE57" s="353">
        <v>43588</v>
      </c>
    </row>
    <row r="58" spans="1:395" s="345" customFormat="1" ht="15.75" customHeight="1">
      <c r="A58" s="356">
        <f t="shared" si="32"/>
        <v>53</v>
      </c>
      <c r="B58" s="358"/>
      <c r="C58" s="357">
        <f t="shared" si="33"/>
        <v>0</v>
      </c>
      <c r="D58" s="357">
        <f t="shared" si="33"/>
        <v>0</v>
      </c>
      <c r="E58" s="359">
        <f t="shared" si="9"/>
        <v>0</v>
      </c>
      <c r="F58" s="359">
        <f t="shared" si="34"/>
        <v>0</v>
      </c>
      <c r="G58" s="359">
        <f t="shared" si="11"/>
        <v>0</v>
      </c>
      <c r="H58" s="359">
        <f t="shared" si="35"/>
        <v>0</v>
      </c>
      <c r="I58" s="359">
        <f t="shared" si="13"/>
        <v>0</v>
      </c>
      <c r="J58" s="359">
        <f t="shared" si="36"/>
        <v>0</v>
      </c>
      <c r="K58" s="359">
        <f t="shared" si="15"/>
        <v>0</v>
      </c>
      <c r="L58" s="359">
        <f t="shared" si="37"/>
        <v>0</v>
      </c>
      <c r="M58" s="359">
        <f t="shared" si="17"/>
        <v>0</v>
      </c>
      <c r="N58" s="359">
        <f t="shared" si="38"/>
        <v>0</v>
      </c>
      <c r="O58" s="359">
        <f t="shared" si="19"/>
        <v>0</v>
      </c>
      <c r="P58" s="359">
        <f t="shared" si="39"/>
        <v>0</v>
      </c>
      <c r="Q58" s="359">
        <f t="shared" si="21"/>
        <v>0</v>
      </c>
      <c r="R58" s="359">
        <f t="shared" si="40"/>
        <v>0</v>
      </c>
      <c r="S58" s="359">
        <f t="shared" si="23"/>
        <v>0</v>
      </c>
      <c r="T58" s="359">
        <f t="shared" si="41"/>
        <v>0</v>
      </c>
      <c r="U58" s="359">
        <f t="shared" si="25"/>
        <v>0</v>
      </c>
      <c r="V58" s="359">
        <f t="shared" si="42"/>
        <v>0</v>
      </c>
      <c r="W58" s="359">
        <f t="shared" si="8"/>
        <v>0</v>
      </c>
      <c r="X58" s="359">
        <f t="shared" si="43"/>
        <v>0</v>
      </c>
      <c r="Y58" s="359">
        <f t="shared" si="28"/>
        <v>0</v>
      </c>
      <c r="Z58" s="359">
        <f t="shared" si="29"/>
        <v>0</v>
      </c>
      <c r="AA58" s="359">
        <f t="shared" si="30"/>
        <v>0</v>
      </c>
      <c r="AB58" s="359">
        <f t="shared" si="31"/>
        <v>0</v>
      </c>
      <c r="AC58" s="360"/>
      <c r="AD58" s="360"/>
      <c r="AE58" s="360"/>
      <c r="AF58" s="360"/>
      <c r="AG58" s="360"/>
      <c r="AH58" s="360"/>
      <c r="AI58" s="360"/>
      <c r="AJ58" s="360"/>
      <c r="AK58" s="360"/>
      <c r="AL58" s="360"/>
      <c r="AM58" s="360"/>
      <c r="AN58" s="360"/>
      <c r="AO58" s="360"/>
      <c r="AP58" s="360"/>
      <c r="AQ58" s="360"/>
      <c r="AR58" s="360"/>
      <c r="AS58" s="360"/>
      <c r="AT58" s="360"/>
      <c r="AU58" s="360"/>
      <c r="AV58" s="360"/>
      <c r="AW58" s="360"/>
      <c r="AX58" s="360"/>
      <c r="AY58" s="360"/>
      <c r="AZ58" s="360"/>
      <c r="BA58" s="360"/>
      <c r="BB58" s="360"/>
      <c r="BC58" s="360"/>
      <c r="BD58" s="360"/>
      <c r="BE58" s="360"/>
      <c r="BF58" s="360"/>
      <c r="BG58" s="360"/>
      <c r="BH58" s="360"/>
      <c r="BI58" s="360"/>
      <c r="BJ58" s="360"/>
      <c r="BK58" s="360"/>
      <c r="BL58" s="360"/>
      <c r="BM58" s="360"/>
      <c r="BN58" s="360"/>
      <c r="BO58" s="360"/>
      <c r="BP58" s="360"/>
      <c r="BQ58" s="360"/>
      <c r="BR58" s="360"/>
      <c r="BS58" s="360"/>
      <c r="BT58" s="360"/>
      <c r="BU58" s="360"/>
      <c r="BV58" s="360"/>
      <c r="BW58" s="360"/>
      <c r="BX58" s="360"/>
      <c r="BY58" s="360"/>
      <c r="BZ58" s="360"/>
      <c r="CA58" s="360"/>
      <c r="CB58" s="360"/>
      <c r="CC58" s="360"/>
      <c r="CD58" s="360"/>
      <c r="CE58" s="360"/>
      <c r="CF58" s="360"/>
      <c r="CG58" s="360"/>
      <c r="CH58" s="360"/>
      <c r="CI58" s="360"/>
      <c r="CJ58" s="360"/>
      <c r="CK58" s="360"/>
      <c r="CL58" s="360"/>
      <c r="CM58" s="360"/>
      <c r="CN58" s="360"/>
      <c r="CO58" s="360"/>
      <c r="CP58" s="360"/>
      <c r="CQ58" s="360"/>
      <c r="CR58" s="360"/>
      <c r="CS58" s="360"/>
      <c r="CT58" s="360"/>
      <c r="CU58" s="360"/>
      <c r="CV58" s="360"/>
      <c r="CW58" s="360"/>
      <c r="CX58" s="360"/>
      <c r="CY58" s="360"/>
      <c r="CZ58" s="360"/>
      <c r="DA58" s="360"/>
      <c r="DB58" s="360"/>
      <c r="DC58" s="360"/>
      <c r="DD58" s="360"/>
      <c r="DE58" s="360"/>
      <c r="DF58" s="360"/>
      <c r="DG58" s="360"/>
      <c r="DH58" s="360"/>
      <c r="DI58" s="360"/>
      <c r="DJ58" s="360"/>
      <c r="DK58" s="360"/>
      <c r="DL58" s="360"/>
      <c r="DM58" s="360"/>
      <c r="DN58" s="360"/>
      <c r="DO58" s="360"/>
      <c r="DP58" s="360"/>
      <c r="DQ58" s="360"/>
      <c r="DR58" s="360"/>
      <c r="DS58" s="360"/>
      <c r="DT58" s="360"/>
      <c r="DU58" s="360"/>
      <c r="DV58" s="360"/>
      <c r="DW58" s="360"/>
      <c r="DX58" s="360"/>
      <c r="DY58" s="360"/>
      <c r="DZ58" s="360"/>
      <c r="EA58" s="360"/>
      <c r="EB58" s="360"/>
      <c r="EC58" s="360"/>
      <c r="ED58" s="360"/>
      <c r="EE58" s="360"/>
      <c r="EF58" s="360"/>
      <c r="EG58" s="360"/>
      <c r="EH58" s="360"/>
      <c r="EI58" s="360"/>
      <c r="EJ58" s="360"/>
      <c r="EK58" s="360"/>
      <c r="EL58" s="360"/>
      <c r="EM58" s="360"/>
      <c r="EN58" s="360"/>
      <c r="EO58" s="360"/>
      <c r="EP58" s="360"/>
      <c r="EQ58" s="360"/>
      <c r="ER58" s="360"/>
      <c r="ES58" s="360"/>
      <c r="ET58" s="360"/>
      <c r="EU58" s="360"/>
      <c r="EV58" s="360"/>
      <c r="EW58" s="360"/>
      <c r="EX58" s="360"/>
      <c r="EY58" s="360"/>
      <c r="EZ58" s="360"/>
      <c r="FA58" s="360"/>
      <c r="FB58" s="360"/>
      <c r="FC58" s="360"/>
      <c r="FD58" s="360"/>
      <c r="FE58" s="360"/>
      <c r="FF58" s="360"/>
      <c r="FG58" s="360"/>
      <c r="FH58" s="360"/>
      <c r="FI58" s="360"/>
      <c r="FJ58" s="360"/>
      <c r="FK58" s="360"/>
      <c r="FL58" s="360"/>
      <c r="FM58" s="360"/>
      <c r="FN58" s="360"/>
      <c r="FO58" s="360"/>
      <c r="FP58" s="360"/>
      <c r="FQ58" s="360"/>
      <c r="FR58" s="360"/>
      <c r="FS58" s="360"/>
      <c r="FT58" s="360"/>
      <c r="FU58" s="360"/>
      <c r="FV58" s="360"/>
      <c r="FW58" s="360"/>
      <c r="FX58" s="360"/>
      <c r="FY58" s="360"/>
      <c r="FZ58" s="360"/>
      <c r="GA58" s="360"/>
      <c r="GB58" s="360"/>
      <c r="GC58" s="360"/>
      <c r="GD58" s="360"/>
      <c r="GE58" s="360"/>
      <c r="GF58" s="360"/>
      <c r="GG58" s="360"/>
      <c r="GH58" s="360"/>
      <c r="GI58" s="360"/>
      <c r="GJ58" s="360"/>
      <c r="GK58" s="360"/>
      <c r="GL58" s="360"/>
      <c r="GM58" s="360"/>
      <c r="GN58" s="360"/>
      <c r="GO58" s="360"/>
      <c r="GP58" s="360"/>
      <c r="GQ58" s="360"/>
      <c r="GR58" s="360"/>
      <c r="GS58" s="360"/>
      <c r="GT58" s="360"/>
      <c r="GU58" s="360"/>
      <c r="GV58" s="360"/>
      <c r="GW58" s="360"/>
      <c r="GX58" s="360"/>
      <c r="GY58" s="360"/>
      <c r="GZ58" s="360"/>
      <c r="HA58" s="360"/>
      <c r="HB58" s="360"/>
      <c r="HC58" s="360"/>
      <c r="HD58" s="360"/>
      <c r="HE58" s="360"/>
      <c r="HF58" s="360"/>
      <c r="HG58" s="360"/>
      <c r="HH58" s="360"/>
      <c r="HI58" s="360"/>
      <c r="HJ58" s="360"/>
      <c r="HK58" s="360"/>
      <c r="HL58" s="360"/>
      <c r="HM58" s="360"/>
      <c r="HN58" s="360"/>
      <c r="HO58" s="360"/>
      <c r="HP58" s="360"/>
      <c r="HQ58" s="360"/>
      <c r="HR58" s="360"/>
      <c r="HS58" s="360"/>
      <c r="HT58" s="360"/>
      <c r="HU58" s="360"/>
      <c r="HV58" s="360"/>
      <c r="HW58" s="360"/>
      <c r="HX58" s="360"/>
      <c r="HY58" s="360"/>
      <c r="HZ58" s="360"/>
      <c r="IA58" s="360"/>
      <c r="IB58" s="360"/>
      <c r="IC58" s="360"/>
      <c r="ID58" s="360"/>
      <c r="IE58" s="360"/>
      <c r="IF58" s="360"/>
      <c r="IG58" s="360"/>
      <c r="IH58" s="360"/>
      <c r="II58" s="360"/>
      <c r="IJ58" s="360"/>
      <c r="IK58" s="360"/>
      <c r="IL58" s="360"/>
      <c r="IM58" s="360"/>
      <c r="IN58" s="360"/>
      <c r="IO58" s="360"/>
      <c r="IP58" s="360"/>
      <c r="IQ58" s="360"/>
      <c r="IR58" s="360"/>
      <c r="IS58" s="360"/>
      <c r="IT58" s="360"/>
      <c r="IU58" s="360"/>
      <c r="IV58" s="360"/>
      <c r="IW58" s="360"/>
      <c r="IX58" s="360"/>
      <c r="IY58" s="360"/>
      <c r="IZ58" s="360"/>
      <c r="JA58" s="360"/>
      <c r="JB58" s="360"/>
      <c r="JC58" s="360"/>
      <c r="JD58" s="360"/>
      <c r="JE58" s="360"/>
      <c r="JF58" s="360"/>
      <c r="JG58" s="360"/>
      <c r="JH58" s="360"/>
      <c r="JI58" s="360"/>
      <c r="JJ58" s="360"/>
      <c r="JK58" s="360"/>
      <c r="JL58" s="360"/>
      <c r="JM58" s="360"/>
      <c r="JN58" s="360"/>
      <c r="JO58" s="360"/>
      <c r="JP58" s="360"/>
      <c r="JQ58" s="360"/>
      <c r="JR58" s="360"/>
      <c r="JS58" s="360"/>
      <c r="JT58" s="360"/>
      <c r="JU58" s="360"/>
      <c r="JV58" s="360"/>
      <c r="JW58" s="360"/>
      <c r="JX58" s="360"/>
      <c r="JY58" s="360"/>
      <c r="JZ58" s="360"/>
      <c r="KA58" s="360"/>
      <c r="KB58" s="360"/>
      <c r="KC58" s="360"/>
      <c r="KD58" s="360"/>
      <c r="KE58" s="360"/>
      <c r="KF58" s="360"/>
      <c r="KG58" s="360"/>
      <c r="KH58" s="360"/>
      <c r="KI58" s="360"/>
      <c r="KJ58" s="360"/>
      <c r="KK58" s="360"/>
      <c r="KL58" s="360"/>
      <c r="KM58" s="360"/>
      <c r="KN58" s="360"/>
      <c r="KO58" s="360"/>
      <c r="KP58" s="360"/>
      <c r="KQ58" s="360"/>
      <c r="KR58" s="360"/>
      <c r="KS58" s="360"/>
      <c r="KT58" s="360"/>
      <c r="KU58" s="360"/>
      <c r="KV58" s="360"/>
      <c r="KW58" s="360"/>
      <c r="KX58" s="360"/>
      <c r="KY58" s="360"/>
      <c r="KZ58" s="360"/>
      <c r="LA58" s="360"/>
      <c r="LB58" s="360"/>
      <c r="LC58" s="360"/>
      <c r="LD58" s="360"/>
      <c r="LE58" s="360"/>
      <c r="LF58" s="360"/>
      <c r="LG58" s="360"/>
      <c r="LH58" s="360"/>
      <c r="LI58" s="360"/>
      <c r="LJ58" s="360"/>
      <c r="LK58" s="360"/>
      <c r="LL58" s="360"/>
      <c r="LM58" s="360"/>
      <c r="LN58" s="360"/>
      <c r="LO58" s="360"/>
      <c r="LP58" s="360"/>
      <c r="LQ58" s="360"/>
      <c r="LR58" s="360"/>
      <c r="LS58" s="360"/>
      <c r="LT58" s="360"/>
      <c r="LU58" s="360"/>
      <c r="LV58" s="360"/>
      <c r="LW58" s="360"/>
      <c r="LX58" s="360"/>
      <c r="LY58" s="360"/>
      <c r="LZ58" s="360"/>
      <c r="MA58" s="360"/>
      <c r="MB58" s="360"/>
      <c r="MC58" s="360"/>
      <c r="MD58" s="360"/>
      <c r="ME58" s="360"/>
      <c r="MF58" s="360"/>
      <c r="MG58" s="360"/>
      <c r="MH58" s="360"/>
      <c r="MI58" s="360"/>
      <c r="MJ58" s="360"/>
      <c r="MK58" s="360"/>
      <c r="ML58" s="360"/>
      <c r="MM58" s="360"/>
      <c r="MN58" s="360"/>
      <c r="MO58" s="360"/>
      <c r="MP58" s="360"/>
      <c r="MQ58" s="360"/>
      <c r="MR58" s="360"/>
      <c r="MS58" s="360"/>
      <c r="MT58" s="360"/>
      <c r="MU58" s="360"/>
      <c r="MV58" s="360"/>
      <c r="MW58" s="360"/>
      <c r="MX58" s="360"/>
      <c r="MY58" s="360"/>
      <c r="MZ58" s="360"/>
      <c r="NA58" s="360"/>
      <c r="NB58" s="360"/>
      <c r="NC58" s="360"/>
      <c r="ND58" s="360"/>
      <c r="NE58" s="360"/>
      <c r="NF58" s="360"/>
      <c r="NG58" s="360"/>
      <c r="NH58" s="360"/>
      <c r="NI58" s="360"/>
      <c r="NJ58" s="360"/>
      <c r="NK58" s="360"/>
      <c r="NL58" s="360"/>
      <c r="NM58" s="360"/>
      <c r="NN58" s="360"/>
      <c r="NO58" s="360"/>
      <c r="NP58" s="360"/>
      <c r="NQ58" s="360"/>
      <c r="NR58" s="360"/>
      <c r="NS58" s="360"/>
      <c r="NT58" s="360"/>
      <c r="NU58" s="360"/>
      <c r="NV58" s="360"/>
      <c r="NW58" s="360"/>
      <c r="NX58" s="360"/>
      <c r="NY58" s="360"/>
      <c r="NZ58" s="360"/>
      <c r="OA58" s="360"/>
      <c r="OB58" s="360"/>
      <c r="OC58" s="360"/>
      <c r="OD58" s="345" t="s">
        <v>932</v>
      </c>
      <c r="OE58" s="353">
        <v>43589</v>
      </c>
    </row>
    <row r="59" spans="1:395" s="345" customFormat="1" ht="15.75" customHeight="1">
      <c r="A59" s="356">
        <f t="shared" si="32"/>
        <v>54</v>
      </c>
      <c r="B59" s="358"/>
      <c r="C59" s="357">
        <f t="shared" si="33"/>
        <v>0</v>
      </c>
      <c r="D59" s="357">
        <f t="shared" si="33"/>
        <v>0</v>
      </c>
      <c r="E59" s="359">
        <f t="shared" si="9"/>
        <v>0</v>
      </c>
      <c r="F59" s="359">
        <f t="shared" si="34"/>
        <v>0</v>
      </c>
      <c r="G59" s="359">
        <f t="shared" si="11"/>
        <v>0</v>
      </c>
      <c r="H59" s="359">
        <f t="shared" si="35"/>
        <v>0</v>
      </c>
      <c r="I59" s="359">
        <f t="shared" si="13"/>
        <v>0</v>
      </c>
      <c r="J59" s="359">
        <f t="shared" si="36"/>
        <v>0</v>
      </c>
      <c r="K59" s="359">
        <f t="shared" si="15"/>
        <v>0</v>
      </c>
      <c r="L59" s="359">
        <f t="shared" si="37"/>
        <v>0</v>
      </c>
      <c r="M59" s="359">
        <f t="shared" si="17"/>
        <v>0</v>
      </c>
      <c r="N59" s="359">
        <f t="shared" si="38"/>
        <v>0</v>
      </c>
      <c r="O59" s="359">
        <f t="shared" si="19"/>
        <v>0</v>
      </c>
      <c r="P59" s="359">
        <f t="shared" si="39"/>
        <v>0</v>
      </c>
      <c r="Q59" s="359">
        <f t="shared" si="21"/>
        <v>0</v>
      </c>
      <c r="R59" s="359">
        <f t="shared" si="40"/>
        <v>0</v>
      </c>
      <c r="S59" s="359">
        <f t="shared" si="23"/>
        <v>0</v>
      </c>
      <c r="T59" s="359">
        <f t="shared" si="41"/>
        <v>0</v>
      </c>
      <c r="U59" s="359">
        <f t="shared" si="25"/>
        <v>0</v>
      </c>
      <c r="V59" s="359">
        <f t="shared" si="42"/>
        <v>0</v>
      </c>
      <c r="W59" s="359">
        <f t="shared" si="8"/>
        <v>0</v>
      </c>
      <c r="X59" s="359">
        <f t="shared" si="43"/>
        <v>0</v>
      </c>
      <c r="Y59" s="359">
        <f t="shared" si="28"/>
        <v>0</v>
      </c>
      <c r="Z59" s="359">
        <f t="shared" si="29"/>
        <v>0</v>
      </c>
      <c r="AA59" s="359">
        <f t="shared" si="30"/>
        <v>0</v>
      </c>
      <c r="AB59" s="359">
        <f t="shared" si="31"/>
        <v>0</v>
      </c>
      <c r="AC59" s="360"/>
      <c r="AD59" s="360"/>
      <c r="AE59" s="360"/>
      <c r="AF59" s="360"/>
      <c r="AG59" s="360"/>
      <c r="AH59" s="360"/>
      <c r="AI59" s="360"/>
      <c r="AJ59" s="360"/>
      <c r="AK59" s="360"/>
      <c r="AL59" s="360"/>
      <c r="AM59" s="360"/>
      <c r="AN59" s="360"/>
      <c r="AO59" s="360"/>
      <c r="AP59" s="360"/>
      <c r="AQ59" s="360"/>
      <c r="AR59" s="360"/>
      <c r="AS59" s="360"/>
      <c r="AT59" s="360"/>
      <c r="AU59" s="360"/>
      <c r="AV59" s="360"/>
      <c r="AW59" s="360"/>
      <c r="AX59" s="360"/>
      <c r="AY59" s="360"/>
      <c r="AZ59" s="360"/>
      <c r="BA59" s="360"/>
      <c r="BB59" s="360"/>
      <c r="BC59" s="360"/>
      <c r="BD59" s="360"/>
      <c r="BE59" s="360"/>
      <c r="BF59" s="360"/>
      <c r="BG59" s="360"/>
      <c r="BH59" s="360"/>
      <c r="BI59" s="360"/>
      <c r="BJ59" s="360"/>
      <c r="BK59" s="360"/>
      <c r="BL59" s="360"/>
      <c r="BM59" s="360"/>
      <c r="BN59" s="360"/>
      <c r="BO59" s="360"/>
      <c r="BP59" s="360"/>
      <c r="BQ59" s="360"/>
      <c r="BR59" s="360"/>
      <c r="BS59" s="360"/>
      <c r="BT59" s="360"/>
      <c r="BU59" s="360"/>
      <c r="BV59" s="360"/>
      <c r="BW59" s="360"/>
      <c r="BX59" s="360"/>
      <c r="BY59" s="360"/>
      <c r="BZ59" s="360"/>
      <c r="CA59" s="360"/>
      <c r="CB59" s="360"/>
      <c r="CC59" s="360"/>
      <c r="CD59" s="360"/>
      <c r="CE59" s="360"/>
      <c r="CF59" s="360"/>
      <c r="CG59" s="360"/>
      <c r="CH59" s="360"/>
      <c r="CI59" s="360"/>
      <c r="CJ59" s="360"/>
      <c r="CK59" s="360"/>
      <c r="CL59" s="360"/>
      <c r="CM59" s="360"/>
      <c r="CN59" s="360"/>
      <c r="CO59" s="360"/>
      <c r="CP59" s="360"/>
      <c r="CQ59" s="360"/>
      <c r="CR59" s="360"/>
      <c r="CS59" s="360"/>
      <c r="CT59" s="360"/>
      <c r="CU59" s="360"/>
      <c r="CV59" s="360"/>
      <c r="CW59" s="360"/>
      <c r="CX59" s="360"/>
      <c r="CY59" s="360"/>
      <c r="CZ59" s="360"/>
      <c r="DA59" s="360"/>
      <c r="DB59" s="360"/>
      <c r="DC59" s="360"/>
      <c r="DD59" s="360"/>
      <c r="DE59" s="360"/>
      <c r="DF59" s="360"/>
      <c r="DG59" s="360"/>
      <c r="DH59" s="360"/>
      <c r="DI59" s="360"/>
      <c r="DJ59" s="360"/>
      <c r="DK59" s="360"/>
      <c r="DL59" s="360"/>
      <c r="DM59" s="360"/>
      <c r="DN59" s="360"/>
      <c r="DO59" s="360"/>
      <c r="DP59" s="360"/>
      <c r="DQ59" s="360"/>
      <c r="DR59" s="360"/>
      <c r="DS59" s="360"/>
      <c r="DT59" s="360"/>
      <c r="DU59" s="360"/>
      <c r="DV59" s="360"/>
      <c r="DW59" s="360"/>
      <c r="DX59" s="360"/>
      <c r="DY59" s="360"/>
      <c r="DZ59" s="360"/>
      <c r="EA59" s="360"/>
      <c r="EB59" s="360"/>
      <c r="EC59" s="360"/>
      <c r="ED59" s="360"/>
      <c r="EE59" s="360"/>
      <c r="EF59" s="360"/>
      <c r="EG59" s="360"/>
      <c r="EH59" s="360"/>
      <c r="EI59" s="360"/>
      <c r="EJ59" s="360"/>
      <c r="EK59" s="360"/>
      <c r="EL59" s="360"/>
      <c r="EM59" s="360"/>
      <c r="EN59" s="360"/>
      <c r="EO59" s="360"/>
      <c r="EP59" s="360"/>
      <c r="EQ59" s="360"/>
      <c r="ER59" s="360"/>
      <c r="ES59" s="360"/>
      <c r="ET59" s="360"/>
      <c r="EU59" s="360"/>
      <c r="EV59" s="360"/>
      <c r="EW59" s="360"/>
      <c r="EX59" s="360"/>
      <c r="EY59" s="360"/>
      <c r="EZ59" s="360"/>
      <c r="FA59" s="360"/>
      <c r="FB59" s="360"/>
      <c r="FC59" s="360"/>
      <c r="FD59" s="360"/>
      <c r="FE59" s="360"/>
      <c r="FF59" s="360"/>
      <c r="FG59" s="360"/>
      <c r="FH59" s="360"/>
      <c r="FI59" s="360"/>
      <c r="FJ59" s="360"/>
      <c r="FK59" s="360"/>
      <c r="FL59" s="360"/>
      <c r="FM59" s="360"/>
      <c r="FN59" s="360"/>
      <c r="FO59" s="360"/>
      <c r="FP59" s="360"/>
      <c r="FQ59" s="360"/>
      <c r="FR59" s="360"/>
      <c r="FS59" s="360"/>
      <c r="FT59" s="360"/>
      <c r="FU59" s="360"/>
      <c r="FV59" s="360"/>
      <c r="FW59" s="360"/>
      <c r="FX59" s="360"/>
      <c r="FY59" s="360"/>
      <c r="FZ59" s="360"/>
      <c r="GA59" s="360"/>
      <c r="GB59" s="360"/>
      <c r="GC59" s="360"/>
      <c r="GD59" s="360"/>
      <c r="GE59" s="360"/>
      <c r="GF59" s="360"/>
      <c r="GG59" s="360"/>
      <c r="GH59" s="360"/>
      <c r="GI59" s="360"/>
      <c r="GJ59" s="360"/>
      <c r="GK59" s="360"/>
      <c r="GL59" s="360"/>
      <c r="GM59" s="360"/>
      <c r="GN59" s="360"/>
      <c r="GO59" s="360"/>
      <c r="GP59" s="360"/>
      <c r="GQ59" s="360"/>
      <c r="GR59" s="360"/>
      <c r="GS59" s="360"/>
      <c r="GT59" s="360"/>
      <c r="GU59" s="360"/>
      <c r="GV59" s="360"/>
      <c r="GW59" s="360"/>
      <c r="GX59" s="360"/>
      <c r="GY59" s="360"/>
      <c r="GZ59" s="360"/>
      <c r="HA59" s="360"/>
      <c r="HB59" s="360"/>
      <c r="HC59" s="360"/>
      <c r="HD59" s="360"/>
      <c r="HE59" s="360"/>
      <c r="HF59" s="360"/>
      <c r="HG59" s="360"/>
      <c r="HH59" s="360"/>
      <c r="HI59" s="360"/>
      <c r="HJ59" s="360"/>
      <c r="HK59" s="360"/>
      <c r="HL59" s="360"/>
      <c r="HM59" s="360"/>
      <c r="HN59" s="360"/>
      <c r="HO59" s="360"/>
      <c r="HP59" s="360"/>
      <c r="HQ59" s="360"/>
      <c r="HR59" s="360"/>
      <c r="HS59" s="360"/>
      <c r="HT59" s="360"/>
      <c r="HU59" s="360"/>
      <c r="HV59" s="360"/>
      <c r="HW59" s="360"/>
      <c r="HX59" s="360"/>
      <c r="HY59" s="360"/>
      <c r="HZ59" s="360"/>
      <c r="IA59" s="360"/>
      <c r="IB59" s="360"/>
      <c r="IC59" s="360"/>
      <c r="ID59" s="360"/>
      <c r="IE59" s="360"/>
      <c r="IF59" s="360"/>
      <c r="IG59" s="360"/>
      <c r="IH59" s="360"/>
      <c r="II59" s="360"/>
      <c r="IJ59" s="360"/>
      <c r="IK59" s="360"/>
      <c r="IL59" s="360"/>
      <c r="IM59" s="360"/>
      <c r="IN59" s="360"/>
      <c r="IO59" s="360"/>
      <c r="IP59" s="360"/>
      <c r="IQ59" s="360"/>
      <c r="IR59" s="360"/>
      <c r="IS59" s="360"/>
      <c r="IT59" s="360"/>
      <c r="IU59" s="360"/>
      <c r="IV59" s="360"/>
      <c r="IW59" s="360"/>
      <c r="IX59" s="360"/>
      <c r="IY59" s="360"/>
      <c r="IZ59" s="360"/>
      <c r="JA59" s="360"/>
      <c r="JB59" s="360"/>
      <c r="JC59" s="360"/>
      <c r="JD59" s="360"/>
      <c r="JE59" s="360"/>
      <c r="JF59" s="360"/>
      <c r="JG59" s="360"/>
      <c r="JH59" s="360"/>
      <c r="JI59" s="360"/>
      <c r="JJ59" s="360"/>
      <c r="JK59" s="360"/>
      <c r="JL59" s="360"/>
      <c r="JM59" s="360"/>
      <c r="JN59" s="360"/>
      <c r="JO59" s="360"/>
      <c r="JP59" s="360"/>
      <c r="JQ59" s="360"/>
      <c r="JR59" s="360"/>
      <c r="JS59" s="360"/>
      <c r="JT59" s="360"/>
      <c r="JU59" s="360"/>
      <c r="JV59" s="360"/>
      <c r="JW59" s="360"/>
      <c r="JX59" s="360"/>
      <c r="JY59" s="360"/>
      <c r="JZ59" s="360"/>
      <c r="KA59" s="360"/>
      <c r="KB59" s="360"/>
      <c r="KC59" s="360"/>
      <c r="KD59" s="360"/>
      <c r="KE59" s="360"/>
      <c r="KF59" s="360"/>
      <c r="KG59" s="360"/>
      <c r="KH59" s="360"/>
      <c r="KI59" s="360"/>
      <c r="KJ59" s="360"/>
      <c r="KK59" s="360"/>
      <c r="KL59" s="360"/>
      <c r="KM59" s="360"/>
      <c r="KN59" s="360"/>
      <c r="KO59" s="360"/>
      <c r="KP59" s="360"/>
      <c r="KQ59" s="360"/>
      <c r="KR59" s="360"/>
      <c r="KS59" s="360"/>
      <c r="KT59" s="360"/>
      <c r="KU59" s="360"/>
      <c r="KV59" s="360"/>
      <c r="KW59" s="360"/>
      <c r="KX59" s="360"/>
      <c r="KY59" s="360"/>
      <c r="KZ59" s="360"/>
      <c r="LA59" s="360"/>
      <c r="LB59" s="360"/>
      <c r="LC59" s="360"/>
      <c r="LD59" s="360"/>
      <c r="LE59" s="360"/>
      <c r="LF59" s="360"/>
      <c r="LG59" s="360"/>
      <c r="LH59" s="360"/>
      <c r="LI59" s="360"/>
      <c r="LJ59" s="360"/>
      <c r="LK59" s="360"/>
      <c r="LL59" s="360"/>
      <c r="LM59" s="360"/>
      <c r="LN59" s="360"/>
      <c r="LO59" s="360"/>
      <c r="LP59" s="360"/>
      <c r="LQ59" s="360"/>
      <c r="LR59" s="360"/>
      <c r="LS59" s="360"/>
      <c r="LT59" s="360"/>
      <c r="LU59" s="360"/>
      <c r="LV59" s="360"/>
      <c r="LW59" s="360"/>
      <c r="LX59" s="360"/>
      <c r="LY59" s="360"/>
      <c r="LZ59" s="360"/>
      <c r="MA59" s="360"/>
      <c r="MB59" s="360"/>
      <c r="MC59" s="360"/>
      <c r="MD59" s="360"/>
      <c r="ME59" s="360"/>
      <c r="MF59" s="360"/>
      <c r="MG59" s="360"/>
      <c r="MH59" s="360"/>
      <c r="MI59" s="360"/>
      <c r="MJ59" s="360"/>
      <c r="MK59" s="360"/>
      <c r="ML59" s="360"/>
      <c r="MM59" s="360"/>
      <c r="MN59" s="360"/>
      <c r="MO59" s="360"/>
      <c r="MP59" s="360"/>
      <c r="MQ59" s="360"/>
      <c r="MR59" s="360"/>
      <c r="MS59" s="360"/>
      <c r="MT59" s="360"/>
      <c r="MU59" s="360"/>
      <c r="MV59" s="360"/>
      <c r="MW59" s="360"/>
      <c r="MX59" s="360"/>
      <c r="MY59" s="360"/>
      <c r="MZ59" s="360"/>
      <c r="NA59" s="360"/>
      <c r="NB59" s="360"/>
      <c r="NC59" s="360"/>
      <c r="ND59" s="360"/>
      <c r="NE59" s="360"/>
      <c r="NF59" s="360"/>
      <c r="NG59" s="360"/>
      <c r="NH59" s="360"/>
      <c r="NI59" s="360"/>
      <c r="NJ59" s="360"/>
      <c r="NK59" s="360"/>
      <c r="NL59" s="360"/>
      <c r="NM59" s="360"/>
      <c r="NN59" s="360"/>
      <c r="NO59" s="360"/>
      <c r="NP59" s="360"/>
      <c r="NQ59" s="360"/>
      <c r="NR59" s="360"/>
      <c r="NS59" s="360"/>
      <c r="NT59" s="360"/>
      <c r="NU59" s="360"/>
      <c r="NV59" s="360"/>
      <c r="NW59" s="360"/>
      <c r="NX59" s="360"/>
      <c r="NY59" s="360"/>
      <c r="NZ59" s="360"/>
      <c r="OA59" s="360"/>
      <c r="OB59" s="360"/>
      <c r="OC59" s="360"/>
      <c r="OD59" s="345" t="s">
        <v>932</v>
      </c>
      <c r="OE59" s="353">
        <v>43590</v>
      </c>
    </row>
    <row r="60" spans="1:395" s="345" customFormat="1" ht="15.75" customHeight="1">
      <c r="A60" s="356">
        <f t="shared" si="32"/>
        <v>55</v>
      </c>
      <c r="B60" s="358"/>
      <c r="C60" s="357">
        <f t="shared" si="33"/>
        <v>0</v>
      </c>
      <c r="D60" s="357">
        <f t="shared" si="33"/>
        <v>0</v>
      </c>
      <c r="E60" s="359">
        <f t="shared" si="9"/>
        <v>0</v>
      </c>
      <c r="F60" s="359">
        <f t="shared" si="34"/>
        <v>0</v>
      </c>
      <c r="G60" s="359">
        <f t="shared" si="11"/>
        <v>0</v>
      </c>
      <c r="H60" s="359">
        <f t="shared" si="35"/>
        <v>0</v>
      </c>
      <c r="I60" s="359">
        <f t="shared" si="13"/>
        <v>0</v>
      </c>
      <c r="J60" s="359">
        <f t="shared" si="36"/>
        <v>0</v>
      </c>
      <c r="K60" s="359">
        <f t="shared" si="15"/>
        <v>0</v>
      </c>
      <c r="L60" s="359">
        <f t="shared" si="37"/>
        <v>0</v>
      </c>
      <c r="M60" s="359">
        <f t="shared" si="17"/>
        <v>0</v>
      </c>
      <c r="N60" s="359">
        <f t="shared" si="38"/>
        <v>0</v>
      </c>
      <c r="O60" s="359">
        <f t="shared" si="19"/>
        <v>0</v>
      </c>
      <c r="P60" s="359">
        <f t="shared" si="39"/>
        <v>0</v>
      </c>
      <c r="Q60" s="359">
        <f t="shared" si="21"/>
        <v>0</v>
      </c>
      <c r="R60" s="359">
        <f t="shared" si="40"/>
        <v>0</v>
      </c>
      <c r="S60" s="359">
        <f t="shared" si="23"/>
        <v>0</v>
      </c>
      <c r="T60" s="359">
        <f t="shared" si="41"/>
        <v>0</v>
      </c>
      <c r="U60" s="359">
        <f t="shared" si="25"/>
        <v>0</v>
      </c>
      <c r="V60" s="359">
        <f t="shared" si="42"/>
        <v>0</v>
      </c>
      <c r="W60" s="359">
        <f t="shared" si="8"/>
        <v>0</v>
      </c>
      <c r="X60" s="359">
        <f t="shared" si="43"/>
        <v>0</v>
      </c>
      <c r="Y60" s="359">
        <f t="shared" si="28"/>
        <v>0</v>
      </c>
      <c r="Z60" s="359">
        <f t="shared" si="29"/>
        <v>0</v>
      </c>
      <c r="AA60" s="359">
        <f t="shared" si="30"/>
        <v>0</v>
      </c>
      <c r="AB60" s="359">
        <f t="shared" si="31"/>
        <v>0</v>
      </c>
      <c r="AC60" s="360"/>
      <c r="AD60" s="360"/>
      <c r="AE60" s="360"/>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0"/>
      <c r="BD60" s="360"/>
      <c r="BE60" s="360"/>
      <c r="BF60" s="360"/>
      <c r="BG60" s="360"/>
      <c r="BH60" s="360"/>
      <c r="BI60" s="360"/>
      <c r="BJ60" s="360"/>
      <c r="BK60" s="360"/>
      <c r="BL60" s="360"/>
      <c r="BM60" s="360"/>
      <c r="BN60" s="360"/>
      <c r="BO60" s="360"/>
      <c r="BP60" s="360"/>
      <c r="BQ60" s="360"/>
      <c r="BR60" s="360"/>
      <c r="BS60" s="360"/>
      <c r="BT60" s="360"/>
      <c r="BU60" s="360"/>
      <c r="BV60" s="360"/>
      <c r="BW60" s="360"/>
      <c r="BX60" s="360"/>
      <c r="BY60" s="360"/>
      <c r="BZ60" s="360"/>
      <c r="CA60" s="360"/>
      <c r="CB60" s="360"/>
      <c r="CC60" s="360"/>
      <c r="CD60" s="360"/>
      <c r="CE60" s="360"/>
      <c r="CF60" s="360"/>
      <c r="CG60" s="360"/>
      <c r="CH60" s="360"/>
      <c r="CI60" s="360"/>
      <c r="CJ60" s="360"/>
      <c r="CK60" s="360"/>
      <c r="CL60" s="360"/>
      <c r="CM60" s="360"/>
      <c r="CN60" s="360"/>
      <c r="CO60" s="360"/>
      <c r="CP60" s="360"/>
      <c r="CQ60" s="360"/>
      <c r="CR60" s="360"/>
      <c r="CS60" s="360"/>
      <c r="CT60" s="360"/>
      <c r="CU60" s="360"/>
      <c r="CV60" s="360"/>
      <c r="CW60" s="360"/>
      <c r="CX60" s="360"/>
      <c r="CY60" s="360"/>
      <c r="CZ60" s="360"/>
      <c r="DA60" s="360"/>
      <c r="DB60" s="360"/>
      <c r="DC60" s="360"/>
      <c r="DD60" s="360"/>
      <c r="DE60" s="360"/>
      <c r="DF60" s="360"/>
      <c r="DG60" s="360"/>
      <c r="DH60" s="360"/>
      <c r="DI60" s="360"/>
      <c r="DJ60" s="360"/>
      <c r="DK60" s="360"/>
      <c r="DL60" s="360"/>
      <c r="DM60" s="360"/>
      <c r="DN60" s="360"/>
      <c r="DO60" s="360"/>
      <c r="DP60" s="360"/>
      <c r="DQ60" s="360"/>
      <c r="DR60" s="360"/>
      <c r="DS60" s="360"/>
      <c r="DT60" s="360"/>
      <c r="DU60" s="360"/>
      <c r="DV60" s="360"/>
      <c r="DW60" s="360"/>
      <c r="DX60" s="360"/>
      <c r="DY60" s="360"/>
      <c r="DZ60" s="360"/>
      <c r="EA60" s="360"/>
      <c r="EB60" s="360"/>
      <c r="EC60" s="360"/>
      <c r="ED60" s="360"/>
      <c r="EE60" s="360"/>
      <c r="EF60" s="360"/>
      <c r="EG60" s="360"/>
      <c r="EH60" s="360"/>
      <c r="EI60" s="360"/>
      <c r="EJ60" s="360"/>
      <c r="EK60" s="360"/>
      <c r="EL60" s="360"/>
      <c r="EM60" s="360"/>
      <c r="EN60" s="360"/>
      <c r="EO60" s="360"/>
      <c r="EP60" s="360"/>
      <c r="EQ60" s="360"/>
      <c r="ER60" s="360"/>
      <c r="ES60" s="360"/>
      <c r="ET60" s="360"/>
      <c r="EU60" s="360"/>
      <c r="EV60" s="360"/>
      <c r="EW60" s="360"/>
      <c r="EX60" s="360"/>
      <c r="EY60" s="360"/>
      <c r="EZ60" s="360"/>
      <c r="FA60" s="360"/>
      <c r="FB60" s="360"/>
      <c r="FC60" s="360"/>
      <c r="FD60" s="360"/>
      <c r="FE60" s="360"/>
      <c r="FF60" s="360"/>
      <c r="FG60" s="360"/>
      <c r="FH60" s="360"/>
      <c r="FI60" s="360"/>
      <c r="FJ60" s="360"/>
      <c r="FK60" s="360"/>
      <c r="FL60" s="360"/>
      <c r="FM60" s="360"/>
      <c r="FN60" s="360"/>
      <c r="FO60" s="360"/>
      <c r="FP60" s="360"/>
      <c r="FQ60" s="360"/>
      <c r="FR60" s="360"/>
      <c r="FS60" s="360"/>
      <c r="FT60" s="360"/>
      <c r="FU60" s="360"/>
      <c r="FV60" s="360"/>
      <c r="FW60" s="360"/>
      <c r="FX60" s="360"/>
      <c r="FY60" s="360"/>
      <c r="FZ60" s="360"/>
      <c r="GA60" s="360"/>
      <c r="GB60" s="360"/>
      <c r="GC60" s="360"/>
      <c r="GD60" s="360"/>
      <c r="GE60" s="360"/>
      <c r="GF60" s="360"/>
      <c r="GG60" s="360"/>
      <c r="GH60" s="360"/>
      <c r="GI60" s="360"/>
      <c r="GJ60" s="360"/>
      <c r="GK60" s="360"/>
      <c r="GL60" s="360"/>
      <c r="GM60" s="360"/>
      <c r="GN60" s="360"/>
      <c r="GO60" s="360"/>
      <c r="GP60" s="360"/>
      <c r="GQ60" s="360"/>
      <c r="GR60" s="360"/>
      <c r="GS60" s="360"/>
      <c r="GT60" s="360"/>
      <c r="GU60" s="360"/>
      <c r="GV60" s="360"/>
      <c r="GW60" s="360"/>
      <c r="GX60" s="360"/>
      <c r="GY60" s="360"/>
      <c r="GZ60" s="360"/>
      <c r="HA60" s="360"/>
      <c r="HB60" s="360"/>
      <c r="HC60" s="360"/>
      <c r="HD60" s="360"/>
      <c r="HE60" s="360"/>
      <c r="HF60" s="360"/>
      <c r="HG60" s="360"/>
      <c r="HH60" s="360"/>
      <c r="HI60" s="360"/>
      <c r="HJ60" s="360"/>
      <c r="HK60" s="360"/>
      <c r="HL60" s="360"/>
      <c r="HM60" s="360"/>
      <c r="HN60" s="360"/>
      <c r="HO60" s="360"/>
      <c r="HP60" s="360"/>
      <c r="HQ60" s="360"/>
      <c r="HR60" s="360"/>
      <c r="HS60" s="360"/>
      <c r="HT60" s="360"/>
      <c r="HU60" s="360"/>
      <c r="HV60" s="360"/>
      <c r="HW60" s="360"/>
      <c r="HX60" s="360"/>
      <c r="HY60" s="360"/>
      <c r="HZ60" s="360"/>
      <c r="IA60" s="360"/>
      <c r="IB60" s="360"/>
      <c r="IC60" s="360"/>
      <c r="ID60" s="360"/>
      <c r="IE60" s="360"/>
      <c r="IF60" s="360"/>
      <c r="IG60" s="360"/>
      <c r="IH60" s="360"/>
      <c r="II60" s="360"/>
      <c r="IJ60" s="360"/>
      <c r="IK60" s="360"/>
      <c r="IL60" s="360"/>
      <c r="IM60" s="360"/>
      <c r="IN60" s="360"/>
      <c r="IO60" s="360"/>
      <c r="IP60" s="360"/>
      <c r="IQ60" s="360"/>
      <c r="IR60" s="360"/>
      <c r="IS60" s="360"/>
      <c r="IT60" s="360"/>
      <c r="IU60" s="360"/>
      <c r="IV60" s="360"/>
      <c r="IW60" s="360"/>
      <c r="IX60" s="360"/>
      <c r="IY60" s="360"/>
      <c r="IZ60" s="360"/>
      <c r="JA60" s="360"/>
      <c r="JB60" s="360"/>
      <c r="JC60" s="360"/>
      <c r="JD60" s="360"/>
      <c r="JE60" s="360"/>
      <c r="JF60" s="360"/>
      <c r="JG60" s="360"/>
      <c r="JH60" s="360"/>
      <c r="JI60" s="360"/>
      <c r="JJ60" s="360"/>
      <c r="JK60" s="360"/>
      <c r="JL60" s="360"/>
      <c r="JM60" s="360"/>
      <c r="JN60" s="360"/>
      <c r="JO60" s="360"/>
      <c r="JP60" s="360"/>
      <c r="JQ60" s="360"/>
      <c r="JR60" s="360"/>
      <c r="JS60" s="360"/>
      <c r="JT60" s="360"/>
      <c r="JU60" s="360"/>
      <c r="JV60" s="360"/>
      <c r="JW60" s="360"/>
      <c r="JX60" s="360"/>
      <c r="JY60" s="360"/>
      <c r="JZ60" s="360"/>
      <c r="KA60" s="360"/>
      <c r="KB60" s="360"/>
      <c r="KC60" s="360"/>
      <c r="KD60" s="360"/>
      <c r="KE60" s="360"/>
      <c r="KF60" s="360"/>
      <c r="KG60" s="360"/>
      <c r="KH60" s="360"/>
      <c r="KI60" s="360"/>
      <c r="KJ60" s="360"/>
      <c r="KK60" s="360"/>
      <c r="KL60" s="360"/>
      <c r="KM60" s="360"/>
      <c r="KN60" s="360"/>
      <c r="KO60" s="360"/>
      <c r="KP60" s="360"/>
      <c r="KQ60" s="360"/>
      <c r="KR60" s="360"/>
      <c r="KS60" s="360"/>
      <c r="KT60" s="360"/>
      <c r="KU60" s="360"/>
      <c r="KV60" s="360"/>
      <c r="KW60" s="360"/>
      <c r="KX60" s="360"/>
      <c r="KY60" s="360"/>
      <c r="KZ60" s="360"/>
      <c r="LA60" s="360"/>
      <c r="LB60" s="360"/>
      <c r="LC60" s="360"/>
      <c r="LD60" s="360"/>
      <c r="LE60" s="360"/>
      <c r="LF60" s="360"/>
      <c r="LG60" s="360"/>
      <c r="LH60" s="360"/>
      <c r="LI60" s="360"/>
      <c r="LJ60" s="360"/>
      <c r="LK60" s="360"/>
      <c r="LL60" s="360"/>
      <c r="LM60" s="360"/>
      <c r="LN60" s="360"/>
      <c r="LO60" s="360"/>
      <c r="LP60" s="360"/>
      <c r="LQ60" s="360"/>
      <c r="LR60" s="360"/>
      <c r="LS60" s="360"/>
      <c r="LT60" s="360"/>
      <c r="LU60" s="360"/>
      <c r="LV60" s="360"/>
      <c r="LW60" s="360"/>
      <c r="LX60" s="360"/>
      <c r="LY60" s="360"/>
      <c r="LZ60" s="360"/>
      <c r="MA60" s="360"/>
      <c r="MB60" s="360"/>
      <c r="MC60" s="360"/>
      <c r="MD60" s="360"/>
      <c r="ME60" s="360"/>
      <c r="MF60" s="360"/>
      <c r="MG60" s="360"/>
      <c r="MH60" s="360"/>
      <c r="MI60" s="360"/>
      <c r="MJ60" s="360"/>
      <c r="MK60" s="360"/>
      <c r="ML60" s="360"/>
      <c r="MM60" s="360"/>
      <c r="MN60" s="360"/>
      <c r="MO60" s="360"/>
      <c r="MP60" s="360"/>
      <c r="MQ60" s="360"/>
      <c r="MR60" s="360"/>
      <c r="MS60" s="360"/>
      <c r="MT60" s="360"/>
      <c r="MU60" s="360"/>
      <c r="MV60" s="360"/>
      <c r="MW60" s="360"/>
      <c r="MX60" s="360"/>
      <c r="MY60" s="360"/>
      <c r="MZ60" s="360"/>
      <c r="NA60" s="360"/>
      <c r="NB60" s="360"/>
      <c r="NC60" s="360"/>
      <c r="ND60" s="360"/>
      <c r="NE60" s="360"/>
      <c r="NF60" s="360"/>
      <c r="NG60" s="360"/>
      <c r="NH60" s="360"/>
      <c r="NI60" s="360"/>
      <c r="NJ60" s="360"/>
      <c r="NK60" s="360"/>
      <c r="NL60" s="360"/>
      <c r="NM60" s="360"/>
      <c r="NN60" s="360"/>
      <c r="NO60" s="360"/>
      <c r="NP60" s="360"/>
      <c r="NQ60" s="360"/>
      <c r="NR60" s="360"/>
      <c r="NS60" s="360"/>
      <c r="NT60" s="360"/>
      <c r="NU60" s="360"/>
      <c r="NV60" s="360"/>
      <c r="NW60" s="360"/>
      <c r="NX60" s="360"/>
      <c r="NY60" s="360"/>
      <c r="NZ60" s="360"/>
      <c r="OA60" s="360"/>
      <c r="OB60" s="360"/>
      <c r="OC60" s="360"/>
      <c r="OD60" s="345" t="s">
        <v>932</v>
      </c>
      <c r="OE60" s="353">
        <v>43591</v>
      </c>
    </row>
    <row r="61" spans="1:395" s="345" customFormat="1" ht="15.75" customHeight="1">
      <c r="A61" s="356">
        <f t="shared" si="32"/>
        <v>56</v>
      </c>
      <c r="B61" s="358"/>
      <c r="C61" s="357">
        <f t="shared" si="33"/>
        <v>0</v>
      </c>
      <c r="D61" s="357">
        <f t="shared" si="33"/>
        <v>0</v>
      </c>
      <c r="E61" s="359">
        <f t="shared" si="9"/>
        <v>0</v>
      </c>
      <c r="F61" s="359">
        <f t="shared" si="34"/>
        <v>0</v>
      </c>
      <c r="G61" s="359">
        <f t="shared" si="11"/>
        <v>0</v>
      </c>
      <c r="H61" s="359">
        <f t="shared" si="35"/>
        <v>0</v>
      </c>
      <c r="I61" s="359">
        <f t="shared" si="13"/>
        <v>0</v>
      </c>
      <c r="J61" s="359">
        <f t="shared" si="36"/>
        <v>0</v>
      </c>
      <c r="K61" s="359">
        <f t="shared" si="15"/>
        <v>0</v>
      </c>
      <c r="L61" s="359">
        <f t="shared" si="37"/>
        <v>0</v>
      </c>
      <c r="M61" s="359">
        <f t="shared" si="17"/>
        <v>0</v>
      </c>
      <c r="N61" s="359">
        <f t="shared" si="38"/>
        <v>0</v>
      </c>
      <c r="O61" s="359">
        <f t="shared" si="19"/>
        <v>0</v>
      </c>
      <c r="P61" s="359">
        <f t="shared" si="39"/>
        <v>0</v>
      </c>
      <c r="Q61" s="359">
        <f t="shared" si="21"/>
        <v>0</v>
      </c>
      <c r="R61" s="359">
        <f t="shared" si="40"/>
        <v>0</v>
      </c>
      <c r="S61" s="359">
        <f t="shared" si="23"/>
        <v>0</v>
      </c>
      <c r="T61" s="359">
        <f t="shared" si="41"/>
        <v>0</v>
      </c>
      <c r="U61" s="359">
        <f t="shared" si="25"/>
        <v>0</v>
      </c>
      <c r="V61" s="359">
        <f t="shared" si="42"/>
        <v>0</v>
      </c>
      <c r="W61" s="359">
        <f t="shared" si="8"/>
        <v>0</v>
      </c>
      <c r="X61" s="359">
        <f t="shared" si="43"/>
        <v>0</v>
      </c>
      <c r="Y61" s="359">
        <f t="shared" si="28"/>
        <v>0</v>
      </c>
      <c r="Z61" s="359">
        <f t="shared" si="29"/>
        <v>0</v>
      </c>
      <c r="AA61" s="359">
        <f t="shared" si="30"/>
        <v>0</v>
      </c>
      <c r="AB61" s="359">
        <f t="shared" si="31"/>
        <v>0</v>
      </c>
      <c r="AC61" s="360"/>
      <c r="AD61" s="360"/>
      <c r="AE61" s="360"/>
      <c r="AF61" s="360"/>
      <c r="AG61" s="360"/>
      <c r="AH61" s="360"/>
      <c r="AI61" s="360"/>
      <c r="AJ61" s="360"/>
      <c r="AK61" s="360"/>
      <c r="AL61" s="360"/>
      <c r="AM61" s="360"/>
      <c r="AN61" s="360"/>
      <c r="AO61" s="360"/>
      <c r="AP61" s="360"/>
      <c r="AQ61" s="360"/>
      <c r="AR61" s="360"/>
      <c r="AS61" s="360"/>
      <c r="AT61" s="360"/>
      <c r="AU61" s="360"/>
      <c r="AV61" s="360"/>
      <c r="AW61" s="360"/>
      <c r="AX61" s="360"/>
      <c r="AY61" s="360"/>
      <c r="AZ61" s="360"/>
      <c r="BA61" s="360"/>
      <c r="BB61" s="360"/>
      <c r="BC61" s="360"/>
      <c r="BD61" s="360"/>
      <c r="BE61" s="360"/>
      <c r="BF61" s="360"/>
      <c r="BG61" s="360"/>
      <c r="BH61" s="360"/>
      <c r="BI61" s="360"/>
      <c r="BJ61" s="360"/>
      <c r="BK61" s="360"/>
      <c r="BL61" s="360"/>
      <c r="BM61" s="360"/>
      <c r="BN61" s="360"/>
      <c r="BO61" s="360"/>
      <c r="BP61" s="360"/>
      <c r="BQ61" s="360"/>
      <c r="BR61" s="360"/>
      <c r="BS61" s="360"/>
      <c r="BT61" s="360"/>
      <c r="BU61" s="360"/>
      <c r="BV61" s="360"/>
      <c r="BW61" s="360"/>
      <c r="BX61" s="360"/>
      <c r="BY61" s="360"/>
      <c r="BZ61" s="360"/>
      <c r="CA61" s="360"/>
      <c r="CB61" s="360"/>
      <c r="CC61" s="360"/>
      <c r="CD61" s="360"/>
      <c r="CE61" s="360"/>
      <c r="CF61" s="360"/>
      <c r="CG61" s="360"/>
      <c r="CH61" s="360"/>
      <c r="CI61" s="360"/>
      <c r="CJ61" s="360"/>
      <c r="CK61" s="360"/>
      <c r="CL61" s="360"/>
      <c r="CM61" s="360"/>
      <c r="CN61" s="360"/>
      <c r="CO61" s="360"/>
      <c r="CP61" s="360"/>
      <c r="CQ61" s="360"/>
      <c r="CR61" s="360"/>
      <c r="CS61" s="360"/>
      <c r="CT61" s="360"/>
      <c r="CU61" s="360"/>
      <c r="CV61" s="360"/>
      <c r="CW61" s="360"/>
      <c r="CX61" s="360"/>
      <c r="CY61" s="360"/>
      <c r="CZ61" s="360"/>
      <c r="DA61" s="360"/>
      <c r="DB61" s="360"/>
      <c r="DC61" s="360"/>
      <c r="DD61" s="360"/>
      <c r="DE61" s="360"/>
      <c r="DF61" s="360"/>
      <c r="DG61" s="360"/>
      <c r="DH61" s="360"/>
      <c r="DI61" s="360"/>
      <c r="DJ61" s="360"/>
      <c r="DK61" s="360"/>
      <c r="DL61" s="360"/>
      <c r="DM61" s="360"/>
      <c r="DN61" s="360"/>
      <c r="DO61" s="360"/>
      <c r="DP61" s="360"/>
      <c r="DQ61" s="360"/>
      <c r="DR61" s="360"/>
      <c r="DS61" s="360"/>
      <c r="DT61" s="360"/>
      <c r="DU61" s="360"/>
      <c r="DV61" s="360"/>
      <c r="DW61" s="360"/>
      <c r="DX61" s="360"/>
      <c r="DY61" s="360"/>
      <c r="DZ61" s="360"/>
      <c r="EA61" s="360"/>
      <c r="EB61" s="360"/>
      <c r="EC61" s="360"/>
      <c r="ED61" s="360"/>
      <c r="EE61" s="360"/>
      <c r="EF61" s="360"/>
      <c r="EG61" s="360"/>
      <c r="EH61" s="360"/>
      <c r="EI61" s="360"/>
      <c r="EJ61" s="360"/>
      <c r="EK61" s="360"/>
      <c r="EL61" s="360"/>
      <c r="EM61" s="360"/>
      <c r="EN61" s="360"/>
      <c r="EO61" s="360"/>
      <c r="EP61" s="360"/>
      <c r="EQ61" s="360"/>
      <c r="ER61" s="360"/>
      <c r="ES61" s="360"/>
      <c r="ET61" s="360"/>
      <c r="EU61" s="360"/>
      <c r="EV61" s="360"/>
      <c r="EW61" s="360"/>
      <c r="EX61" s="360"/>
      <c r="EY61" s="360"/>
      <c r="EZ61" s="360"/>
      <c r="FA61" s="360"/>
      <c r="FB61" s="360"/>
      <c r="FC61" s="360"/>
      <c r="FD61" s="360"/>
      <c r="FE61" s="360"/>
      <c r="FF61" s="360"/>
      <c r="FG61" s="360"/>
      <c r="FH61" s="360"/>
      <c r="FI61" s="360"/>
      <c r="FJ61" s="360"/>
      <c r="FK61" s="360"/>
      <c r="FL61" s="360"/>
      <c r="FM61" s="360"/>
      <c r="FN61" s="360"/>
      <c r="FO61" s="360"/>
      <c r="FP61" s="360"/>
      <c r="FQ61" s="360"/>
      <c r="FR61" s="360"/>
      <c r="FS61" s="360"/>
      <c r="FT61" s="360"/>
      <c r="FU61" s="360"/>
      <c r="FV61" s="360"/>
      <c r="FW61" s="360"/>
      <c r="FX61" s="360"/>
      <c r="FY61" s="360"/>
      <c r="FZ61" s="360"/>
      <c r="GA61" s="360"/>
      <c r="GB61" s="360"/>
      <c r="GC61" s="360"/>
      <c r="GD61" s="360"/>
      <c r="GE61" s="360"/>
      <c r="GF61" s="360"/>
      <c r="GG61" s="360"/>
      <c r="GH61" s="360"/>
      <c r="GI61" s="360"/>
      <c r="GJ61" s="360"/>
      <c r="GK61" s="360"/>
      <c r="GL61" s="360"/>
      <c r="GM61" s="360"/>
      <c r="GN61" s="360"/>
      <c r="GO61" s="360"/>
      <c r="GP61" s="360"/>
      <c r="GQ61" s="360"/>
      <c r="GR61" s="360"/>
      <c r="GS61" s="360"/>
      <c r="GT61" s="360"/>
      <c r="GU61" s="360"/>
      <c r="GV61" s="360"/>
      <c r="GW61" s="360"/>
      <c r="GX61" s="360"/>
      <c r="GY61" s="360"/>
      <c r="GZ61" s="360"/>
      <c r="HA61" s="360"/>
      <c r="HB61" s="360"/>
      <c r="HC61" s="360"/>
      <c r="HD61" s="360"/>
      <c r="HE61" s="360"/>
      <c r="HF61" s="360"/>
      <c r="HG61" s="360"/>
      <c r="HH61" s="360"/>
      <c r="HI61" s="360"/>
      <c r="HJ61" s="360"/>
      <c r="HK61" s="360"/>
      <c r="HL61" s="360"/>
      <c r="HM61" s="360"/>
      <c r="HN61" s="360"/>
      <c r="HO61" s="360"/>
      <c r="HP61" s="360"/>
      <c r="HQ61" s="360"/>
      <c r="HR61" s="360"/>
      <c r="HS61" s="360"/>
      <c r="HT61" s="360"/>
      <c r="HU61" s="360"/>
      <c r="HV61" s="360"/>
      <c r="HW61" s="360"/>
      <c r="HX61" s="360"/>
      <c r="HY61" s="360"/>
      <c r="HZ61" s="360"/>
      <c r="IA61" s="360"/>
      <c r="IB61" s="360"/>
      <c r="IC61" s="360"/>
      <c r="ID61" s="360"/>
      <c r="IE61" s="360"/>
      <c r="IF61" s="360"/>
      <c r="IG61" s="360"/>
      <c r="IH61" s="360"/>
      <c r="II61" s="360"/>
      <c r="IJ61" s="360"/>
      <c r="IK61" s="360"/>
      <c r="IL61" s="360"/>
      <c r="IM61" s="360"/>
      <c r="IN61" s="360"/>
      <c r="IO61" s="360"/>
      <c r="IP61" s="360"/>
      <c r="IQ61" s="360"/>
      <c r="IR61" s="360"/>
      <c r="IS61" s="360"/>
      <c r="IT61" s="360"/>
      <c r="IU61" s="360"/>
      <c r="IV61" s="360"/>
      <c r="IW61" s="360"/>
      <c r="IX61" s="360"/>
      <c r="IY61" s="360"/>
      <c r="IZ61" s="360"/>
      <c r="JA61" s="360"/>
      <c r="JB61" s="360"/>
      <c r="JC61" s="360"/>
      <c r="JD61" s="360"/>
      <c r="JE61" s="360"/>
      <c r="JF61" s="360"/>
      <c r="JG61" s="360"/>
      <c r="JH61" s="360"/>
      <c r="JI61" s="360"/>
      <c r="JJ61" s="360"/>
      <c r="JK61" s="360"/>
      <c r="JL61" s="360"/>
      <c r="JM61" s="360"/>
      <c r="JN61" s="360"/>
      <c r="JO61" s="360"/>
      <c r="JP61" s="360"/>
      <c r="JQ61" s="360"/>
      <c r="JR61" s="360"/>
      <c r="JS61" s="360"/>
      <c r="JT61" s="360"/>
      <c r="JU61" s="360"/>
      <c r="JV61" s="360"/>
      <c r="JW61" s="360"/>
      <c r="JX61" s="360"/>
      <c r="JY61" s="360"/>
      <c r="JZ61" s="360"/>
      <c r="KA61" s="360"/>
      <c r="KB61" s="360"/>
      <c r="KC61" s="360"/>
      <c r="KD61" s="360"/>
      <c r="KE61" s="360"/>
      <c r="KF61" s="360"/>
      <c r="KG61" s="360"/>
      <c r="KH61" s="360"/>
      <c r="KI61" s="360"/>
      <c r="KJ61" s="360"/>
      <c r="KK61" s="360"/>
      <c r="KL61" s="360"/>
      <c r="KM61" s="360"/>
      <c r="KN61" s="360"/>
      <c r="KO61" s="360"/>
      <c r="KP61" s="360"/>
      <c r="KQ61" s="360"/>
      <c r="KR61" s="360"/>
      <c r="KS61" s="360"/>
      <c r="KT61" s="360"/>
      <c r="KU61" s="360"/>
      <c r="KV61" s="360"/>
      <c r="KW61" s="360"/>
      <c r="KX61" s="360"/>
      <c r="KY61" s="360"/>
      <c r="KZ61" s="360"/>
      <c r="LA61" s="360"/>
      <c r="LB61" s="360"/>
      <c r="LC61" s="360"/>
      <c r="LD61" s="360"/>
      <c r="LE61" s="360"/>
      <c r="LF61" s="360"/>
      <c r="LG61" s="360"/>
      <c r="LH61" s="360"/>
      <c r="LI61" s="360"/>
      <c r="LJ61" s="360"/>
      <c r="LK61" s="360"/>
      <c r="LL61" s="360"/>
      <c r="LM61" s="360"/>
      <c r="LN61" s="360"/>
      <c r="LO61" s="360"/>
      <c r="LP61" s="360"/>
      <c r="LQ61" s="360"/>
      <c r="LR61" s="360"/>
      <c r="LS61" s="360"/>
      <c r="LT61" s="360"/>
      <c r="LU61" s="360"/>
      <c r="LV61" s="360"/>
      <c r="LW61" s="360"/>
      <c r="LX61" s="360"/>
      <c r="LY61" s="360"/>
      <c r="LZ61" s="360"/>
      <c r="MA61" s="360"/>
      <c r="MB61" s="360"/>
      <c r="MC61" s="360"/>
      <c r="MD61" s="360"/>
      <c r="ME61" s="360"/>
      <c r="MF61" s="360"/>
      <c r="MG61" s="360"/>
      <c r="MH61" s="360"/>
      <c r="MI61" s="360"/>
      <c r="MJ61" s="360"/>
      <c r="MK61" s="360"/>
      <c r="ML61" s="360"/>
      <c r="MM61" s="360"/>
      <c r="MN61" s="360"/>
      <c r="MO61" s="360"/>
      <c r="MP61" s="360"/>
      <c r="MQ61" s="360"/>
      <c r="MR61" s="360"/>
      <c r="MS61" s="360"/>
      <c r="MT61" s="360"/>
      <c r="MU61" s="360"/>
      <c r="MV61" s="360"/>
      <c r="MW61" s="360"/>
      <c r="MX61" s="360"/>
      <c r="MY61" s="360"/>
      <c r="MZ61" s="360"/>
      <c r="NA61" s="360"/>
      <c r="NB61" s="360"/>
      <c r="NC61" s="360"/>
      <c r="ND61" s="360"/>
      <c r="NE61" s="360"/>
      <c r="NF61" s="360"/>
      <c r="NG61" s="360"/>
      <c r="NH61" s="360"/>
      <c r="NI61" s="360"/>
      <c r="NJ61" s="360"/>
      <c r="NK61" s="360"/>
      <c r="NL61" s="360"/>
      <c r="NM61" s="360"/>
      <c r="NN61" s="360"/>
      <c r="NO61" s="360"/>
      <c r="NP61" s="360"/>
      <c r="NQ61" s="360"/>
      <c r="NR61" s="360"/>
      <c r="NS61" s="360"/>
      <c r="NT61" s="360"/>
      <c r="NU61" s="360"/>
      <c r="NV61" s="360"/>
      <c r="NW61" s="360"/>
      <c r="NX61" s="360"/>
      <c r="NY61" s="360"/>
      <c r="NZ61" s="360"/>
      <c r="OA61" s="360"/>
      <c r="OB61" s="360"/>
      <c r="OC61" s="360"/>
      <c r="OD61" s="345" t="s">
        <v>932</v>
      </c>
      <c r="OE61" s="353">
        <v>43661</v>
      </c>
    </row>
    <row r="62" spans="1:395" s="345" customFormat="1" ht="15.75" customHeight="1">
      <c r="A62" s="356">
        <f t="shared" si="32"/>
        <v>57</v>
      </c>
      <c r="B62" s="358"/>
      <c r="C62" s="357">
        <f t="shared" si="33"/>
        <v>0</v>
      </c>
      <c r="D62" s="357">
        <f t="shared" si="33"/>
        <v>0</v>
      </c>
      <c r="E62" s="359">
        <f t="shared" si="9"/>
        <v>0</v>
      </c>
      <c r="F62" s="359">
        <f t="shared" si="34"/>
        <v>0</v>
      </c>
      <c r="G62" s="359">
        <f t="shared" si="11"/>
        <v>0</v>
      </c>
      <c r="H62" s="359">
        <f t="shared" si="35"/>
        <v>0</v>
      </c>
      <c r="I62" s="359">
        <f t="shared" si="13"/>
        <v>0</v>
      </c>
      <c r="J62" s="359">
        <f t="shared" si="36"/>
        <v>0</v>
      </c>
      <c r="K62" s="359">
        <f t="shared" si="15"/>
        <v>0</v>
      </c>
      <c r="L62" s="359">
        <f t="shared" si="37"/>
        <v>0</v>
      </c>
      <c r="M62" s="359">
        <f t="shared" si="17"/>
        <v>0</v>
      </c>
      <c r="N62" s="359">
        <f t="shared" si="38"/>
        <v>0</v>
      </c>
      <c r="O62" s="359">
        <f t="shared" si="19"/>
        <v>0</v>
      </c>
      <c r="P62" s="359">
        <f t="shared" si="39"/>
        <v>0</v>
      </c>
      <c r="Q62" s="359">
        <f t="shared" si="21"/>
        <v>0</v>
      </c>
      <c r="R62" s="359">
        <f t="shared" si="40"/>
        <v>0</v>
      </c>
      <c r="S62" s="359">
        <f t="shared" si="23"/>
        <v>0</v>
      </c>
      <c r="T62" s="359">
        <f t="shared" si="41"/>
        <v>0</v>
      </c>
      <c r="U62" s="359">
        <f t="shared" si="25"/>
        <v>0</v>
      </c>
      <c r="V62" s="359">
        <f t="shared" si="42"/>
        <v>0</v>
      </c>
      <c r="W62" s="359">
        <f t="shared" si="8"/>
        <v>0</v>
      </c>
      <c r="X62" s="359">
        <f t="shared" si="43"/>
        <v>0</v>
      </c>
      <c r="Y62" s="359">
        <f t="shared" si="28"/>
        <v>0</v>
      </c>
      <c r="Z62" s="359">
        <f t="shared" si="29"/>
        <v>0</v>
      </c>
      <c r="AA62" s="359">
        <f t="shared" si="30"/>
        <v>0</v>
      </c>
      <c r="AB62" s="359">
        <f t="shared" si="31"/>
        <v>0</v>
      </c>
      <c r="AC62" s="360"/>
      <c r="AD62" s="360"/>
      <c r="AE62" s="360"/>
      <c r="AF62" s="360"/>
      <c r="AG62" s="360"/>
      <c r="AH62" s="360"/>
      <c r="AI62" s="360"/>
      <c r="AJ62" s="360"/>
      <c r="AK62" s="360"/>
      <c r="AL62" s="360"/>
      <c r="AM62" s="360"/>
      <c r="AN62" s="360"/>
      <c r="AO62" s="360"/>
      <c r="AP62" s="360"/>
      <c r="AQ62" s="360"/>
      <c r="AR62" s="360"/>
      <c r="AS62" s="360"/>
      <c r="AT62" s="360"/>
      <c r="AU62" s="360"/>
      <c r="AV62" s="360"/>
      <c r="AW62" s="360"/>
      <c r="AX62" s="360"/>
      <c r="AY62" s="360"/>
      <c r="AZ62" s="360"/>
      <c r="BA62" s="360"/>
      <c r="BB62" s="360"/>
      <c r="BC62" s="360"/>
      <c r="BD62" s="360"/>
      <c r="BE62" s="360"/>
      <c r="BF62" s="360"/>
      <c r="BG62" s="360"/>
      <c r="BH62" s="360"/>
      <c r="BI62" s="360"/>
      <c r="BJ62" s="360"/>
      <c r="BK62" s="360"/>
      <c r="BL62" s="360"/>
      <c r="BM62" s="360"/>
      <c r="BN62" s="360"/>
      <c r="BO62" s="360"/>
      <c r="BP62" s="360"/>
      <c r="BQ62" s="360"/>
      <c r="BR62" s="360"/>
      <c r="BS62" s="360"/>
      <c r="BT62" s="360"/>
      <c r="BU62" s="360"/>
      <c r="BV62" s="360"/>
      <c r="BW62" s="360"/>
      <c r="BX62" s="360"/>
      <c r="BY62" s="360"/>
      <c r="BZ62" s="360"/>
      <c r="CA62" s="360"/>
      <c r="CB62" s="360"/>
      <c r="CC62" s="360"/>
      <c r="CD62" s="360"/>
      <c r="CE62" s="360"/>
      <c r="CF62" s="360"/>
      <c r="CG62" s="360"/>
      <c r="CH62" s="360"/>
      <c r="CI62" s="360"/>
      <c r="CJ62" s="360"/>
      <c r="CK62" s="360"/>
      <c r="CL62" s="360"/>
      <c r="CM62" s="360"/>
      <c r="CN62" s="360"/>
      <c r="CO62" s="360"/>
      <c r="CP62" s="360"/>
      <c r="CQ62" s="360"/>
      <c r="CR62" s="360"/>
      <c r="CS62" s="360"/>
      <c r="CT62" s="360"/>
      <c r="CU62" s="360"/>
      <c r="CV62" s="360"/>
      <c r="CW62" s="360"/>
      <c r="CX62" s="360"/>
      <c r="CY62" s="360"/>
      <c r="CZ62" s="360"/>
      <c r="DA62" s="360"/>
      <c r="DB62" s="360"/>
      <c r="DC62" s="360"/>
      <c r="DD62" s="360"/>
      <c r="DE62" s="360"/>
      <c r="DF62" s="360"/>
      <c r="DG62" s="360"/>
      <c r="DH62" s="360"/>
      <c r="DI62" s="360"/>
      <c r="DJ62" s="360"/>
      <c r="DK62" s="360"/>
      <c r="DL62" s="360"/>
      <c r="DM62" s="360"/>
      <c r="DN62" s="360"/>
      <c r="DO62" s="360"/>
      <c r="DP62" s="360"/>
      <c r="DQ62" s="360"/>
      <c r="DR62" s="360"/>
      <c r="DS62" s="360"/>
      <c r="DT62" s="360"/>
      <c r="DU62" s="360"/>
      <c r="DV62" s="360"/>
      <c r="DW62" s="360"/>
      <c r="DX62" s="360"/>
      <c r="DY62" s="360"/>
      <c r="DZ62" s="360"/>
      <c r="EA62" s="360"/>
      <c r="EB62" s="360"/>
      <c r="EC62" s="360"/>
      <c r="ED62" s="360"/>
      <c r="EE62" s="360"/>
      <c r="EF62" s="360"/>
      <c r="EG62" s="360"/>
      <c r="EH62" s="360"/>
      <c r="EI62" s="360"/>
      <c r="EJ62" s="360"/>
      <c r="EK62" s="360"/>
      <c r="EL62" s="360"/>
      <c r="EM62" s="360"/>
      <c r="EN62" s="360"/>
      <c r="EO62" s="360"/>
      <c r="EP62" s="360"/>
      <c r="EQ62" s="360"/>
      <c r="ER62" s="360"/>
      <c r="ES62" s="360"/>
      <c r="ET62" s="360"/>
      <c r="EU62" s="360"/>
      <c r="EV62" s="360"/>
      <c r="EW62" s="360"/>
      <c r="EX62" s="360"/>
      <c r="EY62" s="360"/>
      <c r="EZ62" s="360"/>
      <c r="FA62" s="360"/>
      <c r="FB62" s="360"/>
      <c r="FC62" s="360"/>
      <c r="FD62" s="360"/>
      <c r="FE62" s="360"/>
      <c r="FF62" s="360"/>
      <c r="FG62" s="360"/>
      <c r="FH62" s="360"/>
      <c r="FI62" s="360"/>
      <c r="FJ62" s="360"/>
      <c r="FK62" s="360"/>
      <c r="FL62" s="360"/>
      <c r="FM62" s="360"/>
      <c r="FN62" s="360"/>
      <c r="FO62" s="360"/>
      <c r="FP62" s="360"/>
      <c r="FQ62" s="360"/>
      <c r="FR62" s="360"/>
      <c r="FS62" s="360"/>
      <c r="FT62" s="360"/>
      <c r="FU62" s="360"/>
      <c r="FV62" s="360"/>
      <c r="FW62" s="360"/>
      <c r="FX62" s="360"/>
      <c r="FY62" s="360"/>
      <c r="FZ62" s="360"/>
      <c r="GA62" s="360"/>
      <c r="GB62" s="360"/>
      <c r="GC62" s="360"/>
      <c r="GD62" s="360"/>
      <c r="GE62" s="360"/>
      <c r="GF62" s="360"/>
      <c r="GG62" s="360"/>
      <c r="GH62" s="360"/>
      <c r="GI62" s="360"/>
      <c r="GJ62" s="360"/>
      <c r="GK62" s="360"/>
      <c r="GL62" s="360"/>
      <c r="GM62" s="360"/>
      <c r="GN62" s="360"/>
      <c r="GO62" s="360"/>
      <c r="GP62" s="360"/>
      <c r="GQ62" s="360"/>
      <c r="GR62" s="360"/>
      <c r="GS62" s="360"/>
      <c r="GT62" s="360"/>
      <c r="GU62" s="360"/>
      <c r="GV62" s="360"/>
      <c r="GW62" s="360"/>
      <c r="GX62" s="360"/>
      <c r="GY62" s="360"/>
      <c r="GZ62" s="360"/>
      <c r="HA62" s="360"/>
      <c r="HB62" s="360"/>
      <c r="HC62" s="360"/>
      <c r="HD62" s="360"/>
      <c r="HE62" s="360"/>
      <c r="HF62" s="360"/>
      <c r="HG62" s="360"/>
      <c r="HH62" s="360"/>
      <c r="HI62" s="360"/>
      <c r="HJ62" s="360"/>
      <c r="HK62" s="360"/>
      <c r="HL62" s="360"/>
      <c r="HM62" s="360"/>
      <c r="HN62" s="360"/>
      <c r="HO62" s="360"/>
      <c r="HP62" s="360"/>
      <c r="HQ62" s="360"/>
      <c r="HR62" s="360"/>
      <c r="HS62" s="360"/>
      <c r="HT62" s="360"/>
      <c r="HU62" s="360"/>
      <c r="HV62" s="360"/>
      <c r="HW62" s="360"/>
      <c r="HX62" s="360"/>
      <c r="HY62" s="360"/>
      <c r="HZ62" s="360"/>
      <c r="IA62" s="360"/>
      <c r="IB62" s="360"/>
      <c r="IC62" s="360"/>
      <c r="ID62" s="360"/>
      <c r="IE62" s="360"/>
      <c r="IF62" s="360"/>
      <c r="IG62" s="360"/>
      <c r="IH62" s="360"/>
      <c r="II62" s="360"/>
      <c r="IJ62" s="360"/>
      <c r="IK62" s="360"/>
      <c r="IL62" s="360"/>
      <c r="IM62" s="360"/>
      <c r="IN62" s="360"/>
      <c r="IO62" s="360"/>
      <c r="IP62" s="360"/>
      <c r="IQ62" s="360"/>
      <c r="IR62" s="360"/>
      <c r="IS62" s="360"/>
      <c r="IT62" s="360"/>
      <c r="IU62" s="360"/>
      <c r="IV62" s="360"/>
      <c r="IW62" s="360"/>
      <c r="IX62" s="360"/>
      <c r="IY62" s="360"/>
      <c r="IZ62" s="360"/>
      <c r="JA62" s="360"/>
      <c r="JB62" s="360"/>
      <c r="JC62" s="360"/>
      <c r="JD62" s="360"/>
      <c r="JE62" s="360"/>
      <c r="JF62" s="360"/>
      <c r="JG62" s="360"/>
      <c r="JH62" s="360"/>
      <c r="JI62" s="360"/>
      <c r="JJ62" s="360"/>
      <c r="JK62" s="360"/>
      <c r="JL62" s="360"/>
      <c r="JM62" s="360"/>
      <c r="JN62" s="360"/>
      <c r="JO62" s="360"/>
      <c r="JP62" s="360"/>
      <c r="JQ62" s="360"/>
      <c r="JR62" s="360"/>
      <c r="JS62" s="360"/>
      <c r="JT62" s="360"/>
      <c r="JU62" s="360"/>
      <c r="JV62" s="360"/>
      <c r="JW62" s="360"/>
      <c r="JX62" s="360"/>
      <c r="JY62" s="360"/>
      <c r="JZ62" s="360"/>
      <c r="KA62" s="360"/>
      <c r="KB62" s="360"/>
      <c r="KC62" s="360"/>
      <c r="KD62" s="360"/>
      <c r="KE62" s="360"/>
      <c r="KF62" s="360"/>
      <c r="KG62" s="360"/>
      <c r="KH62" s="360"/>
      <c r="KI62" s="360"/>
      <c r="KJ62" s="360"/>
      <c r="KK62" s="360"/>
      <c r="KL62" s="360"/>
      <c r="KM62" s="360"/>
      <c r="KN62" s="360"/>
      <c r="KO62" s="360"/>
      <c r="KP62" s="360"/>
      <c r="KQ62" s="360"/>
      <c r="KR62" s="360"/>
      <c r="KS62" s="360"/>
      <c r="KT62" s="360"/>
      <c r="KU62" s="360"/>
      <c r="KV62" s="360"/>
      <c r="KW62" s="360"/>
      <c r="KX62" s="360"/>
      <c r="KY62" s="360"/>
      <c r="KZ62" s="360"/>
      <c r="LA62" s="360"/>
      <c r="LB62" s="360"/>
      <c r="LC62" s="360"/>
      <c r="LD62" s="360"/>
      <c r="LE62" s="360"/>
      <c r="LF62" s="360"/>
      <c r="LG62" s="360"/>
      <c r="LH62" s="360"/>
      <c r="LI62" s="360"/>
      <c r="LJ62" s="360"/>
      <c r="LK62" s="360"/>
      <c r="LL62" s="360"/>
      <c r="LM62" s="360"/>
      <c r="LN62" s="360"/>
      <c r="LO62" s="360"/>
      <c r="LP62" s="360"/>
      <c r="LQ62" s="360"/>
      <c r="LR62" s="360"/>
      <c r="LS62" s="360"/>
      <c r="LT62" s="360"/>
      <c r="LU62" s="360"/>
      <c r="LV62" s="360"/>
      <c r="LW62" s="360"/>
      <c r="LX62" s="360"/>
      <c r="LY62" s="360"/>
      <c r="LZ62" s="360"/>
      <c r="MA62" s="360"/>
      <c r="MB62" s="360"/>
      <c r="MC62" s="360"/>
      <c r="MD62" s="360"/>
      <c r="ME62" s="360"/>
      <c r="MF62" s="360"/>
      <c r="MG62" s="360"/>
      <c r="MH62" s="360"/>
      <c r="MI62" s="360"/>
      <c r="MJ62" s="360"/>
      <c r="MK62" s="360"/>
      <c r="ML62" s="360"/>
      <c r="MM62" s="360"/>
      <c r="MN62" s="360"/>
      <c r="MO62" s="360"/>
      <c r="MP62" s="360"/>
      <c r="MQ62" s="360"/>
      <c r="MR62" s="360"/>
      <c r="MS62" s="360"/>
      <c r="MT62" s="360"/>
      <c r="MU62" s="360"/>
      <c r="MV62" s="360"/>
      <c r="MW62" s="360"/>
      <c r="MX62" s="360"/>
      <c r="MY62" s="360"/>
      <c r="MZ62" s="360"/>
      <c r="NA62" s="360"/>
      <c r="NB62" s="360"/>
      <c r="NC62" s="360"/>
      <c r="ND62" s="360"/>
      <c r="NE62" s="360"/>
      <c r="NF62" s="360"/>
      <c r="NG62" s="360"/>
      <c r="NH62" s="360"/>
      <c r="NI62" s="360"/>
      <c r="NJ62" s="360"/>
      <c r="NK62" s="360"/>
      <c r="NL62" s="360"/>
      <c r="NM62" s="360"/>
      <c r="NN62" s="360"/>
      <c r="NO62" s="360"/>
      <c r="NP62" s="360"/>
      <c r="NQ62" s="360"/>
      <c r="NR62" s="360"/>
      <c r="NS62" s="360"/>
      <c r="NT62" s="360"/>
      <c r="NU62" s="360"/>
      <c r="NV62" s="360"/>
      <c r="NW62" s="360"/>
      <c r="NX62" s="360"/>
      <c r="NY62" s="360"/>
      <c r="NZ62" s="360"/>
      <c r="OA62" s="360"/>
      <c r="OB62" s="360"/>
      <c r="OC62" s="360"/>
      <c r="OD62" s="345" t="s">
        <v>932</v>
      </c>
      <c r="OE62" s="353">
        <v>43689</v>
      </c>
    </row>
    <row r="63" spans="1:395" s="345" customFormat="1" ht="15.75" customHeight="1">
      <c r="A63" s="356">
        <f t="shared" si="32"/>
        <v>58</v>
      </c>
      <c r="B63" s="358"/>
      <c r="C63" s="357">
        <f t="shared" si="33"/>
        <v>0</v>
      </c>
      <c r="D63" s="357">
        <f t="shared" si="33"/>
        <v>0</v>
      </c>
      <c r="E63" s="359">
        <f t="shared" si="9"/>
        <v>0</v>
      </c>
      <c r="F63" s="359">
        <f t="shared" si="34"/>
        <v>0</v>
      </c>
      <c r="G63" s="359">
        <f t="shared" si="11"/>
        <v>0</v>
      </c>
      <c r="H63" s="359">
        <f t="shared" si="35"/>
        <v>0</v>
      </c>
      <c r="I63" s="359">
        <f t="shared" si="13"/>
        <v>0</v>
      </c>
      <c r="J63" s="359">
        <f t="shared" si="36"/>
        <v>0</v>
      </c>
      <c r="K63" s="359">
        <f t="shared" si="15"/>
        <v>0</v>
      </c>
      <c r="L63" s="359">
        <f t="shared" si="37"/>
        <v>0</v>
      </c>
      <c r="M63" s="359">
        <f t="shared" si="17"/>
        <v>0</v>
      </c>
      <c r="N63" s="359">
        <f t="shared" si="38"/>
        <v>0</v>
      </c>
      <c r="O63" s="359">
        <f t="shared" si="19"/>
        <v>0</v>
      </c>
      <c r="P63" s="359">
        <f t="shared" si="39"/>
        <v>0</v>
      </c>
      <c r="Q63" s="359">
        <f t="shared" si="21"/>
        <v>0</v>
      </c>
      <c r="R63" s="359">
        <f t="shared" si="40"/>
        <v>0</v>
      </c>
      <c r="S63" s="359">
        <f t="shared" si="23"/>
        <v>0</v>
      </c>
      <c r="T63" s="359">
        <f t="shared" si="41"/>
        <v>0</v>
      </c>
      <c r="U63" s="359">
        <f t="shared" si="25"/>
        <v>0</v>
      </c>
      <c r="V63" s="359">
        <f t="shared" si="42"/>
        <v>0</v>
      </c>
      <c r="W63" s="359">
        <f t="shared" si="8"/>
        <v>0</v>
      </c>
      <c r="X63" s="359">
        <f t="shared" si="43"/>
        <v>0</v>
      </c>
      <c r="Y63" s="359">
        <f t="shared" si="28"/>
        <v>0</v>
      </c>
      <c r="Z63" s="359">
        <f t="shared" si="29"/>
        <v>0</v>
      </c>
      <c r="AA63" s="359">
        <f t="shared" si="30"/>
        <v>0</v>
      </c>
      <c r="AB63" s="359">
        <f t="shared" si="31"/>
        <v>0</v>
      </c>
      <c r="AC63" s="360"/>
      <c r="AD63" s="360"/>
      <c r="AE63" s="360"/>
      <c r="AF63" s="360"/>
      <c r="AG63" s="360"/>
      <c r="AH63" s="360"/>
      <c r="AI63" s="360"/>
      <c r="AJ63" s="360"/>
      <c r="AK63" s="360"/>
      <c r="AL63" s="360"/>
      <c r="AM63" s="360"/>
      <c r="AN63" s="360"/>
      <c r="AO63" s="360"/>
      <c r="AP63" s="360"/>
      <c r="AQ63" s="360"/>
      <c r="AR63" s="360"/>
      <c r="AS63" s="360"/>
      <c r="AT63" s="360"/>
      <c r="AU63" s="360"/>
      <c r="AV63" s="360"/>
      <c r="AW63" s="360"/>
      <c r="AX63" s="360"/>
      <c r="AY63" s="360"/>
      <c r="AZ63" s="360"/>
      <c r="BA63" s="360"/>
      <c r="BB63" s="360"/>
      <c r="BC63" s="360"/>
      <c r="BD63" s="360"/>
      <c r="BE63" s="360"/>
      <c r="BF63" s="360"/>
      <c r="BG63" s="360"/>
      <c r="BH63" s="360"/>
      <c r="BI63" s="360"/>
      <c r="BJ63" s="360"/>
      <c r="BK63" s="360"/>
      <c r="BL63" s="360"/>
      <c r="BM63" s="360"/>
      <c r="BN63" s="360"/>
      <c r="BO63" s="360"/>
      <c r="BP63" s="360"/>
      <c r="BQ63" s="360"/>
      <c r="BR63" s="360"/>
      <c r="BS63" s="360"/>
      <c r="BT63" s="360"/>
      <c r="BU63" s="360"/>
      <c r="BV63" s="360"/>
      <c r="BW63" s="360"/>
      <c r="BX63" s="360"/>
      <c r="BY63" s="360"/>
      <c r="BZ63" s="360"/>
      <c r="CA63" s="360"/>
      <c r="CB63" s="360"/>
      <c r="CC63" s="360"/>
      <c r="CD63" s="360"/>
      <c r="CE63" s="360"/>
      <c r="CF63" s="360"/>
      <c r="CG63" s="360"/>
      <c r="CH63" s="360"/>
      <c r="CI63" s="360"/>
      <c r="CJ63" s="360"/>
      <c r="CK63" s="360"/>
      <c r="CL63" s="360"/>
      <c r="CM63" s="360"/>
      <c r="CN63" s="360"/>
      <c r="CO63" s="360"/>
      <c r="CP63" s="360"/>
      <c r="CQ63" s="360"/>
      <c r="CR63" s="360"/>
      <c r="CS63" s="360"/>
      <c r="CT63" s="360"/>
      <c r="CU63" s="360"/>
      <c r="CV63" s="360"/>
      <c r="CW63" s="360"/>
      <c r="CX63" s="360"/>
      <c r="CY63" s="360"/>
      <c r="CZ63" s="360"/>
      <c r="DA63" s="360"/>
      <c r="DB63" s="360"/>
      <c r="DC63" s="360"/>
      <c r="DD63" s="360"/>
      <c r="DE63" s="360"/>
      <c r="DF63" s="360"/>
      <c r="DG63" s="360"/>
      <c r="DH63" s="360"/>
      <c r="DI63" s="360"/>
      <c r="DJ63" s="360"/>
      <c r="DK63" s="360"/>
      <c r="DL63" s="360"/>
      <c r="DM63" s="360"/>
      <c r="DN63" s="360"/>
      <c r="DO63" s="360"/>
      <c r="DP63" s="360"/>
      <c r="DQ63" s="360"/>
      <c r="DR63" s="360"/>
      <c r="DS63" s="360"/>
      <c r="DT63" s="360"/>
      <c r="DU63" s="360"/>
      <c r="DV63" s="360"/>
      <c r="DW63" s="360"/>
      <c r="DX63" s="360"/>
      <c r="DY63" s="360"/>
      <c r="DZ63" s="360"/>
      <c r="EA63" s="360"/>
      <c r="EB63" s="360"/>
      <c r="EC63" s="360"/>
      <c r="ED63" s="360"/>
      <c r="EE63" s="360"/>
      <c r="EF63" s="360"/>
      <c r="EG63" s="360"/>
      <c r="EH63" s="360"/>
      <c r="EI63" s="360"/>
      <c r="EJ63" s="360"/>
      <c r="EK63" s="360"/>
      <c r="EL63" s="360"/>
      <c r="EM63" s="360"/>
      <c r="EN63" s="360"/>
      <c r="EO63" s="360"/>
      <c r="EP63" s="360"/>
      <c r="EQ63" s="360"/>
      <c r="ER63" s="360"/>
      <c r="ES63" s="360"/>
      <c r="ET63" s="360"/>
      <c r="EU63" s="360"/>
      <c r="EV63" s="360"/>
      <c r="EW63" s="360"/>
      <c r="EX63" s="360"/>
      <c r="EY63" s="360"/>
      <c r="EZ63" s="360"/>
      <c r="FA63" s="360"/>
      <c r="FB63" s="360"/>
      <c r="FC63" s="360"/>
      <c r="FD63" s="360"/>
      <c r="FE63" s="360"/>
      <c r="FF63" s="360"/>
      <c r="FG63" s="360"/>
      <c r="FH63" s="360"/>
      <c r="FI63" s="360"/>
      <c r="FJ63" s="360"/>
      <c r="FK63" s="360"/>
      <c r="FL63" s="360"/>
      <c r="FM63" s="360"/>
      <c r="FN63" s="360"/>
      <c r="FO63" s="360"/>
      <c r="FP63" s="360"/>
      <c r="FQ63" s="360"/>
      <c r="FR63" s="360"/>
      <c r="FS63" s="360"/>
      <c r="FT63" s="360"/>
      <c r="FU63" s="360"/>
      <c r="FV63" s="360"/>
      <c r="FW63" s="360"/>
      <c r="FX63" s="360"/>
      <c r="FY63" s="360"/>
      <c r="FZ63" s="360"/>
      <c r="GA63" s="360"/>
      <c r="GB63" s="360"/>
      <c r="GC63" s="360"/>
      <c r="GD63" s="360"/>
      <c r="GE63" s="360"/>
      <c r="GF63" s="360"/>
      <c r="GG63" s="360"/>
      <c r="GH63" s="360"/>
      <c r="GI63" s="360"/>
      <c r="GJ63" s="360"/>
      <c r="GK63" s="360"/>
      <c r="GL63" s="360"/>
      <c r="GM63" s="360"/>
      <c r="GN63" s="360"/>
      <c r="GO63" s="360"/>
      <c r="GP63" s="360"/>
      <c r="GQ63" s="360"/>
      <c r="GR63" s="360"/>
      <c r="GS63" s="360"/>
      <c r="GT63" s="360"/>
      <c r="GU63" s="360"/>
      <c r="GV63" s="360"/>
      <c r="GW63" s="360"/>
      <c r="GX63" s="360"/>
      <c r="GY63" s="360"/>
      <c r="GZ63" s="360"/>
      <c r="HA63" s="360"/>
      <c r="HB63" s="360"/>
      <c r="HC63" s="360"/>
      <c r="HD63" s="360"/>
      <c r="HE63" s="360"/>
      <c r="HF63" s="360"/>
      <c r="HG63" s="360"/>
      <c r="HH63" s="360"/>
      <c r="HI63" s="360"/>
      <c r="HJ63" s="360"/>
      <c r="HK63" s="360"/>
      <c r="HL63" s="360"/>
      <c r="HM63" s="360"/>
      <c r="HN63" s="360"/>
      <c r="HO63" s="360"/>
      <c r="HP63" s="360"/>
      <c r="HQ63" s="360"/>
      <c r="HR63" s="360"/>
      <c r="HS63" s="360"/>
      <c r="HT63" s="360"/>
      <c r="HU63" s="360"/>
      <c r="HV63" s="360"/>
      <c r="HW63" s="360"/>
      <c r="HX63" s="360"/>
      <c r="HY63" s="360"/>
      <c r="HZ63" s="360"/>
      <c r="IA63" s="360"/>
      <c r="IB63" s="360"/>
      <c r="IC63" s="360"/>
      <c r="ID63" s="360"/>
      <c r="IE63" s="360"/>
      <c r="IF63" s="360"/>
      <c r="IG63" s="360"/>
      <c r="IH63" s="360"/>
      <c r="II63" s="360"/>
      <c r="IJ63" s="360"/>
      <c r="IK63" s="360"/>
      <c r="IL63" s="360"/>
      <c r="IM63" s="360"/>
      <c r="IN63" s="360"/>
      <c r="IO63" s="360"/>
      <c r="IP63" s="360"/>
      <c r="IQ63" s="360"/>
      <c r="IR63" s="360"/>
      <c r="IS63" s="360"/>
      <c r="IT63" s="360"/>
      <c r="IU63" s="360"/>
      <c r="IV63" s="360"/>
      <c r="IW63" s="360"/>
      <c r="IX63" s="360"/>
      <c r="IY63" s="360"/>
      <c r="IZ63" s="360"/>
      <c r="JA63" s="360"/>
      <c r="JB63" s="360"/>
      <c r="JC63" s="360"/>
      <c r="JD63" s="360"/>
      <c r="JE63" s="360"/>
      <c r="JF63" s="360"/>
      <c r="JG63" s="360"/>
      <c r="JH63" s="360"/>
      <c r="JI63" s="360"/>
      <c r="JJ63" s="360"/>
      <c r="JK63" s="360"/>
      <c r="JL63" s="360"/>
      <c r="JM63" s="360"/>
      <c r="JN63" s="360"/>
      <c r="JO63" s="360"/>
      <c r="JP63" s="360"/>
      <c r="JQ63" s="360"/>
      <c r="JR63" s="360"/>
      <c r="JS63" s="360"/>
      <c r="JT63" s="360"/>
      <c r="JU63" s="360"/>
      <c r="JV63" s="360"/>
      <c r="JW63" s="360"/>
      <c r="JX63" s="360"/>
      <c r="JY63" s="360"/>
      <c r="JZ63" s="360"/>
      <c r="KA63" s="360"/>
      <c r="KB63" s="360"/>
      <c r="KC63" s="360"/>
      <c r="KD63" s="360"/>
      <c r="KE63" s="360"/>
      <c r="KF63" s="360"/>
      <c r="KG63" s="360"/>
      <c r="KH63" s="360"/>
      <c r="KI63" s="360"/>
      <c r="KJ63" s="360"/>
      <c r="KK63" s="360"/>
      <c r="KL63" s="360"/>
      <c r="KM63" s="360"/>
      <c r="KN63" s="360"/>
      <c r="KO63" s="360"/>
      <c r="KP63" s="360"/>
      <c r="KQ63" s="360"/>
      <c r="KR63" s="360"/>
      <c r="KS63" s="360"/>
      <c r="KT63" s="360"/>
      <c r="KU63" s="360"/>
      <c r="KV63" s="360"/>
      <c r="KW63" s="360"/>
      <c r="KX63" s="360"/>
      <c r="KY63" s="360"/>
      <c r="KZ63" s="360"/>
      <c r="LA63" s="360"/>
      <c r="LB63" s="360"/>
      <c r="LC63" s="360"/>
      <c r="LD63" s="360"/>
      <c r="LE63" s="360"/>
      <c r="LF63" s="360"/>
      <c r="LG63" s="360"/>
      <c r="LH63" s="360"/>
      <c r="LI63" s="360"/>
      <c r="LJ63" s="360"/>
      <c r="LK63" s="360"/>
      <c r="LL63" s="360"/>
      <c r="LM63" s="360"/>
      <c r="LN63" s="360"/>
      <c r="LO63" s="360"/>
      <c r="LP63" s="360"/>
      <c r="LQ63" s="360"/>
      <c r="LR63" s="360"/>
      <c r="LS63" s="360"/>
      <c r="LT63" s="360"/>
      <c r="LU63" s="360"/>
      <c r="LV63" s="360"/>
      <c r="LW63" s="360"/>
      <c r="LX63" s="360"/>
      <c r="LY63" s="360"/>
      <c r="LZ63" s="360"/>
      <c r="MA63" s="360"/>
      <c r="MB63" s="360"/>
      <c r="MC63" s="360"/>
      <c r="MD63" s="360"/>
      <c r="ME63" s="360"/>
      <c r="MF63" s="360"/>
      <c r="MG63" s="360"/>
      <c r="MH63" s="360"/>
      <c r="MI63" s="360"/>
      <c r="MJ63" s="360"/>
      <c r="MK63" s="360"/>
      <c r="ML63" s="360"/>
      <c r="MM63" s="360"/>
      <c r="MN63" s="360"/>
      <c r="MO63" s="360"/>
      <c r="MP63" s="360"/>
      <c r="MQ63" s="360"/>
      <c r="MR63" s="360"/>
      <c r="MS63" s="360"/>
      <c r="MT63" s="360"/>
      <c r="MU63" s="360"/>
      <c r="MV63" s="360"/>
      <c r="MW63" s="360"/>
      <c r="MX63" s="360"/>
      <c r="MY63" s="360"/>
      <c r="MZ63" s="360"/>
      <c r="NA63" s="360"/>
      <c r="NB63" s="360"/>
      <c r="NC63" s="360"/>
      <c r="ND63" s="360"/>
      <c r="NE63" s="360"/>
      <c r="NF63" s="360"/>
      <c r="NG63" s="360"/>
      <c r="NH63" s="360"/>
      <c r="NI63" s="360"/>
      <c r="NJ63" s="360"/>
      <c r="NK63" s="360"/>
      <c r="NL63" s="360"/>
      <c r="NM63" s="360"/>
      <c r="NN63" s="360"/>
      <c r="NO63" s="360"/>
      <c r="NP63" s="360"/>
      <c r="NQ63" s="360"/>
      <c r="NR63" s="360"/>
      <c r="NS63" s="360"/>
      <c r="NT63" s="360"/>
      <c r="NU63" s="360"/>
      <c r="NV63" s="360"/>
      <c r="NW63" s="360"/>
      <c r="NX63" s="360"/>
      <c r="NY63" s="360"/>
      <c r="NZ63" s="360"/>
      <c r="OA63" s="360"/>
      <c r="OB63" s="360"/>
      <c r="OC63" s="360"/>
      <c r="OD63" s="345" t="s">
        <v>932</v>
      </c>
      <c r="OE63" s="353">
        <v>43724</v>
      </c>
    </row>
    <row r="64" spans="1:395" s="345" customFormat="1" ht="15.75" customHeight="1">
      <c r="A64" s="356">
        <f t="shared" si="32"/>
        <v>59</v>
      </c>
      <c r="B64" s="358"/>
      <c r="C64" s="357">
        <f t="shared" si="33"/>
        <v>0</v>
      </c>
      <c r="D64" s="357">
        <f t="shared" si="33"/>
        <v>0</v>
      </c>
      <c r="E64" s="359">
        <f t="shared" si="9"/>
        <v>0</v>
      </c>
      <c r="F64" s="359">
        <f t="shared" si="34"/>
        <v>0</v>
      </c>
      <c r="G64" s="359">
        <f t="shared" si="11"/>
        <v>0</v>
      </c>
      <c r="H64" s="359">
        <f t="shared" si="35"/>
        <v>0</v>
      </c>
      <c r="I64" s="359">
        <f t="shared" si="13"/>
        <v>0</v>
      </c>
      <c r="J64" s="359">
        <f t="shared" si="36"/>
        <v>0</v>
      </c>
      <c r="K64" s="359">
        <f t="shared" si="15"/>
        <v>0</v>
      </c>
      <c r="L64" s="359">
        <f t="shared" si="37"/>
        <v>0</v>
      </c>
      <c r="M64" s="359">
        <f t="shared" si="17"/>
        <v>0</v>
      </c>
      <c r="N64" s="359">
        <f t="shared" si="38"/>
        <v>0</v>
      </c>
      <c r="O64" s="359">
        <f t="shared" si="19"/>
        <v>0</v>
      </c>
      <c r="P64" s="359">
        <f t="shared" si="39"/>
        <v>0</v>
      </c>
      <c r="Q64" s="359">
        <f t="shared" si="21"/>
        <v>0</v>
      </c>
      <c r="R64" s="359">
        <f t="shared" si="40"/>
        <v>0</v>
      </c>
      <c r="S64" s="359">
        <f t="shared" si="23"/>
        <v>0</v>
      </c>
      <c r="T64" s="359">
        <f t="shared" si="41"/>
        <v>0</v>
      </c>
      <c r="U64" s="359">
        <f t="shared" si="25"/>
        <v>0</v>
      </c>
      <c r="V64" s="359">
        <f t="shared" si="42"/>
        <v>0</v>
      </c>
      <c r="W64" s="359">
        <f t="shared" si="8"/>
        <v>0</v>
      </c>
      <c r="X64" s="359">
        <f t="shared" si="43"/>
        <v>0</v>
      </c>
      <c r="Y64" s="359">
        <f t="shared" si="28"/>
        <v>0</v>
      </c>
      <c r="Z64" s="359">
        <f t="shared" si="29"/>
        <v>0</v>
      </c>
      <c r="AA64" s="359">
        <f t="shared" si="30"/>
        <v>0</v>
      </c>
      <c r="AB64" s="359">
        <f t="shared" si="31"/>
        <v>0</v>
      </c>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c r="BL64" s="360"/>
      <c r="BM64" s="360"/>
      <c r="BN64" s="360"/>
      <c r="BO64" s="360"/>
      <c r="BP64" s="360"/>
      <c r="BQ64" s="360"/>
      <c r="BR64" s="360"/>
      <c r="BS64" s="360"/>
      <c r="BT64" s="360"/>
      <c r="BU64" s="360"/>
      <c r="BV64" s="360"/>
      <c r="BW64" s="360"/>
      <c r="BX64" s="360"/>
      <c r="BY64" s="360"/>
      <c r="BZ64" s="360"/>
      <c r="CA64" s="360"/>
      <c r="CB64" s="360"/>
      <c r="CC64" s="360"/>
      <c r="CD64" s="360"/>
      <c r="CE64" s="360"/>
      <c r="CF64" s="360"/>
      <c r="CG64" s="360"/>
      <c r="CH64" s="360"/>
      <c r="CI64" s="360"/>
      <c r="CJ64" s="360"/>
      <c r="CK64" s="360"/>
      <c r="CL64" s="360"/>
      <c r="CM64" s="360"/>
      <c r="CN64" s="360"/>
      <c r="CO64" s="360"/>
      <c r="CP64" s="360"/>
      <c r="CQ64" s="360"/>
      <c r="CR64" s="360"/>
      <c r="CS64" s="360"/>
      <c r="CT64" s="360"/>
      <c r="CU64" s="360"/>
      <c r="CV64" s="360"/>
      <c r="CW64" s="360"/>
      <c r="CX64" s="360"/>
      <c r="CY64" s="360"/>
      <c r="CZ64" s="360"/>
      <c r="DA64" s="360"/>
      <c r="DB64" s="360"/>
      <c r="DC64" s="360"/>
      <c r="DD64" s="360"/>
      <c r="DE64" s="360"/>
      <c r="DF64" s="360"/>
      <c r="DG64" s="360"/>
      <c r="DH64" s="360"/>
      <c r="DI64" s="360"/>
      <c r="DJ64" s="360"/>
      <c r="DK64" s="360"/>
      <c r="DL64" s="360"/>
      <c r="DM64" s="360"/>
      <c r="DN64" s="360"/>
      <c r="DO64" s="360"/>
      <c r="DP64" s="360"/>
      <c r="DQ64" s="360"/>
      <c r="DR64" s="360"/>
      <c r="DS64" s="360"/>
      <c r="DT64" s="360"/>
      <c r="DU64" s="360"/>
      <c r="DV64" s="360"/>
      <c r="DW64" s="360"/>
      <c r="DX64" s="360"/>
      <c r="DY64" s="360"/>
      <c r="DZ64" s="360"/>
      <c r="EA64" s="360"/>
      <c r="EB64" s="360"/>
      <c r="EC64" s="360"/>
      <c r="ED64" s="360"/>
      <c r="EE64" s="360"/>
      <c r="EF64" s="360"/>
      <c r="EG64" s="360"/>
      <c r="EH64" s="360"/>
      <c r="EI64" s="360"/>
      <c r="EJ64" s="360"/>
      <c r="EK64" s="360"/>
      <c r="EL64" s="360"/>
      <c r="EM64" s="360"/>
      <c r="EN64" s="360"/>
      <c r="EO64" s="360"/>
      <c r="EP64" s="360"/>
      <c r="EQ64" s="360"/>
      <c r="ER64" s="360"/>
      <c r="ES64" s="360"/>
      <c r="ET64" s="360"/>
      <c r="EU64" s="360"/>
      <c r="EV64" s="360"/>
      <c r="EW64" s="360"/>
      <c r="EX64" s="360"/>
      <c r="EY64" s="360"/>
      <c r="EZ64" s="360"/>
      <c r="FA64" s="360"/>
      <c r="FB64" s="360"/>
      <c r="FC64" s="360"/>
      <c r="FD64" s="360"/>
      <c r="FE64" s="360"/>
      <c r="FF64" s="360"/>
      <c r="FG64" s="360"/>
      <c r="FH64" s="360"/>
      <c r="FI64" s="360"/>
      <c r="FJ64" s="360"/>
      <c r="FK64" s="360"/>
      <c r="FL64" s="360"/>
      <c r="FM64" s="360"/>
      <c r="FN64" s="360"/>
      <c r="FO64" s="360"/>
      <c r="FP64" s="360"/>
      <c r="FQ64" s="360"/>
      <c r="FR64" s="360"/>
      <c r="FS64" s="360"/>
      <c r="FT64" s="360"/>
      <c r="FU64" s="360"/>
      <c r="FV64" s="360"/>
      <c r="FW64" s="360"/>
      <c r="FX64" s="360"/>
      <c r="FY64" s="360"/>
      <c r="FZ64" s="360"/>
      <c r="GA64" s="360"/>
      <c r="GB64" s="360"/>
      <c r="GC64" s="360"/>
      <c r="GD64" s="360"/>
      <c r="GE64" s="360"/>
      <c r="GF64" s="360"/>
      <c r="GG64" s="360"/>
      <c r="GH64" s="360"/>
      <c r="GI64" s="360"/>
      <c r="GJ64" s="360"/>
      <c r="GK64" s="360"/>
      <c r="GL64" s="360"/>
      <c r="GM64" s="360"/>
      <c r="GN64" s="360"/>
      <c r="GO64" s="360"/>
      <c r="GP64" s="360"/>
      <c r="GQ64" s="360"/>
      <c r="GR64" s="360"/>
      <c r="GS64" s="360"/>
      <c r="GT64" s="360"/>
      <c r="GU64" s="360"/>
      <c r="GV64" s="360"/>
      <c r="GW64" s="360"/>
      <c r="GX64" s="360"/>
      <c r="GY64" s="360"/>
      <c r="GZ64" s="360"/>
      <c r="HA64" s="360"/>
      <c r="HB64" s="360"/>
      <c r="HC64" s="360"/>
      <c r="HD64" s="360"/>
      <c r="HE64" s="360"/>
      <c r="HF64" s="360"/>
      <c r="HG64" s="360"/>
      <c r="HH64" s="360"/>
      <c r="HI64" s="360"/>
      <c r="HJ64" s="360"/>
      <c r="HK64" s="360"/>
      <c r="HL64" s="360"/>
      <c r="HM64" s="360"/>
      <c r="HN64" s="360"/>
      <c r="HO64" s="360"/>
      <c r="HP64" s="360"/>
      <c r="HQ64" s="360"/>
      <c r="HR64" s="360"/>
      <c r="HS64" s="360"/>
      <c r="HT64" s="360"/>
      <c r="HU64" s="360"/>
      <c r="HV64" s="360"/>
      <c r="HW64" s="360"/>
      <c r="HX64" s="360"/>
      <c r="HY64" s="360"/>
      <c r="HZ64" s="360"/>
      <c r="IA64" s="360"/>
      <c r="IB64" s="360"/>
      <c r="IC64" s="360"/>
      <c r="ID64" s="360"/>
      <c r="IE64" s="360"/>
      <c r="IF64" s="360"/>
      <c r="IG64" s="360"/>
      <c r="IH64" s="360"/>
      <c r="II64" s="360"/>
      <c r="IJ64" s="360"/>
      <c r="IK64" s="360"/>
      <c r="IL64" s="360"/>
      <c r="IM64" s="360"/>
      <c r="IN64" s="360"/>
      <c r="IO64" s="360"/>
      <c r="IP64" s="360"/>
      <c r="IQ64" s="360"/>
      <c r="IR64" s="360"/>
      <c r="IS64" s="360"/>
      <c r="IT64" s="360"/>
      <c r="IU64" s="360"/>
      <c r="IV64" s="360"/>
      <c r="IW64" s="360"/>
      <c r="IX64" s="360"/>
      <c r="IY64" s="360"/>
      <c r="IZ64" s="360"/>
      <c r="JA64" s="360"/>
      <c r="JB64" s="360"/>
      <c r="JC64" s="360"/>
      <c r="JD64" s="360"/>
      <c r="JE64" s="360"/>
      <c r="JF64" s="360"/>
      <c r="JG64" s="360"/>
      <c r="JH64" s="360"/>
      <c r="JI64" s="360"/>
      <c r="JJ64" s="360"/>
      <c r="JK64" s="360"/>
      <c r="JL64" s="360"/>
      <c r="JM64" s="360"/>
      <c r="JN64" s="360"/>
      <c r="JO64" s="360"/>
      <c r="JP64" s="360"/>
      <c r="JQ64" s="360"/>
      <c r="JR64" s="360"/>
      <c r="JS64" s="360"/>
      <c r="JT64" s="360"/>
      <c r="JU64" s="360"/>
      <c r="JV64" s="360"/>
      <c r="JW64" s="360"/>
      <c r="JX64" s="360"/>
      <c r="JY64" s="360"/>
      <c r="JZ64" s="360"/>
      <c r="KA64" s="360"/>
      <c r="KB64" s="360"/>
      <c r="KC64" s="360"/>
      <c r="KD64" s="360"/>
      <c r="KE64" s="360"/>
      <c r="KF64" s="360"/>
      <c r="KG64" s="360"/>
      <c r="KH64" s="360"/>
      <c r="KI64" s="360"/>
      <c r="KJ64" s="360"/>
      <c r="KK64" s="360"/>
      <c r="KL64" s="360"/>
      <c r="KM64" s="360"/>
      <c r="KN64" s="360"/>
      <c r="KO64" s="360"/>
      <c r="KP64" s="360"/>
      <c r="KQ64" s="360"/>
      <c r="KR64" s="360"/>
      <c r="KS64" s="360"/>
      <c r="KT64" s="360"/>
      <c r="KU64" s="360"/>
      <c r="KV64" s="360"/>
      <c r="KW64" s="360"/>
      <c r="KX64" s="360"/>
      <c r="KY64" s="360"/>
      <c r="KZ64" s="360"/>
      <c r="LA64" s="360"/>
      <c r="LB64" s="360"/>
      <c r="LC64" s="360"/>
      <c r="LD64" s="360"/>
      <c r="LE64" s="360"/>
      <c r="LF64" s="360"/>
      <c r="LG64" s="360"/>
      <c r="LH64" s="360"/>
      <c r="LI64" s="360"/>
      <c r="LJ64" s="360"/>
      <c r="LK64" s="360"/>
      <c r="LL64" s="360"/>
      <c r="LM64" s="360"/>
      <c r="LN64" s="360"/>
      <c r="LO64" s="360"/>
      <c r="LP64" s="360"/>
      <c r="LQ64" s="360"/>
      <c r="LR64" s="360"/>
      <c r="LS64" s="360"/>
      <c r="LT64" s="360"/>
      <c r="LU64" s="360"/>
      <c r="LV64" s="360"/>
      <c r="LW64" s="360"/>
      <c r="LX64" s="360"/>
      <c r="LY64" s="360"/>
      <c r="LZ64" s="360"/>
      <c r="MA64" s="360"/>
      <c r="MB64" s="360"/>
      <c r="MC64" s="360"/>
      <c r="MD64" s="360"/>
      <c r="ME64" s="360"/>
      <c r="MF64" s="360"/>
      <c r="MG64" s="360"/>
      <c r="MH64" s="360"/>
      <c r="MI64" s="360"/>
      <c r="MJ64" s="360"/>
      <c r="MK64" s="360"/>
      <c r="ML64" s="360"/>
      <c r="MM64" s="360"/>
      <c r="MN64" s="360"/>
      <c r="MO64" s="360"/>
      <c r="MP64" s="360"/>
      <c r="MQ64" s="360"/>
      <c r="MR64" s="360"/>
      <c r="MS64" s="360"/>
      <c r="MT64" s="360"/>
      <c r="MU64" s="360"/>
      <c r="MV64" s="360"/>
      <c r="MW64" s="360"/>
      <c r="MX64" s="360"/>
      <c r="MY64" s="360"/>
      <c r="MZ64" s="360"/>
      <c r="NA64" s="360"/>
      <c r="NB64" s="360"/>
      <c r="NC64" s="360"/>
      <c r="ND64" s="360"/>
      <c r="NE64" s="360"/>
      <c r="NF64" s="360"/>
      <c r="NG64" s="360"/>
      <c r="NH64" s="360"/>
      <c r="NI64" s="360"/>
      <c r="NJ64" s="360"/>
      <c r="NK64" s="360"/>
      <c r="NL64" s="360"/>
      <c r="NM64" s="360"/>
      <c r="NN64" s="360"/>
      <c r="NO64" s="360"/>
      <c r="NP64" s="360"/>
      <c r="NQ64" s="360"/>
      <c r="NR64" s="360"/>
      <c r="NS64" s="360"/>
      <c r="NT64" s="360"/>
      <c r="NU64" s="360"/>
      <c r="NV64" s="360"/>
      <c r="NW64" s="360"/>
      <c r="NX64" s="360"/>
      <c r="NY64" s="360"/>
      <c r="NZ64" s="360"/>
      <c r="OA64" s="360"/>
      <c r="OB64" s="360"/>
      <c r="OC64" s="360"/>
      <c r="OD64" s="345" t="s">
        <v>932</v>
      </c>
      <c r="OE64" s="353">
        <v>43731</v>
      </c>
    </row>
    <row r="65" spans="1:395" s="345" customFormat="1" ht="15.75" customHeight="1">
      <c r="A65" s="356">
        <f t="shared" si="32"/>
        <v>60</v>
      </c>
      <c r="B65" s="358"/>
      <c r="C65" s="357">
        <f t="shared" si="33"/>
        <v>0</v>
      </c>
      <c r="D65" s="357">
        <f t="shared" si="33"/>
        <v>0</v>
      </c>
      <c r="E65" s="359">
        <f t="shared" si="9"/>
        <v>0</v>
      </c>
      <c r="F65" s="359">
        <f t="shared" si="34"/>
        <v>0</v>
      </c>
      <c r="G65" s="359">
        <f t="shared" si="11"/>
        <v>0</v>
      </c>
      <c r="H65" s="359">
        <f t="shared" si="35"/>
        <v>0</v>
      </c>
      <c r="I65" s="359">
        <f t="shared" si="13"/>
        <v>0</v>
      </c>
      <c r="J65" s="359">
        <f t="shared" si="36"/>
        <v>0</v>
      </c>
      <c r="K65" s="359">
        <f t="shared" si="15"/>
        <v>0</v>
      </c>
      <c r="L65" s="359">
        <f t="shared" si="37"/>
        <v>0</v>
      </c>
      <c r="M65" s="359">
        <f t="shared" si="17"/>
        <v>0</v>
      </c>
      <c r="N65" s="359">
        <f t="shared" si="38"/>
        <v>0</v>
      </c>
      <c r="O65" s="359">
        <f t="shared" si="19"/>
        <v>0</v>
      </c>
      <c r="P65" s="359">
        <f t="shared" si="39"/>
        <v>0</v>
      </c>
      <c r="Q65" s="359">
        <f t="shared" si="21"/>
        <v>0</v>
      </c>
      <c r="R65" s="359">
        <f t="shared" si="40"/>
        <v>0</v>
      </c>
      <c r="S65" s="359">
        <f t="shared" si="23"/>
        <v>0</v>
      </c>
      <c r="T65" s="359">
        <f t="shared" si="41"/>
        <v>0</v>
      </c>
      <c r="U65" s="359">
        <f t="shared" si="25"/>
        <v>0</v>
      </c>
      <c r="V65" s="359">
        <f t="shared" si="42"/>
        <v>0</v>
      </c>
      <c r="W65" s="359">
        <f t="shared" si="8"/>
        <v>0</v>
      </c>
      <c r="X65" s="359">
        <f t="shared" si="43"/>
        <v>0</v>
      </c>
      <c r="Y65" s="359">
        <f t="shared" si="28"/>
        <v>0</v>
      </c>
      <c r="Z65" s="359">
        <f t="shared" si="29"/>
        <v>0</v>
      </c>
      <c r="AA65" s="359">
        <f t="shared" si="30"/>
        <v>0</v>
      </c>
      <c r="AB65" s="359">
        <f t="shared" si="31"/>
        <v>0</v>
      </c>
      <c r="AC65" s="360"/>
      <c r="AD65" s="360"/>
      <c r="AE65" s="360"/>
      <c r="AF65" s="360"/>
      <c r="AG65" s="360"/>
      <c r="AH65" s="360"/>
      <c r="AI65" s="360"/>
      <c r="AJ65" s="360"/>
      <c r="AK65" s="360"/>
      <c r="AL65" s="360"/>
      <c r="AM65" s="360"/>
      <c r="AN65" s="360"/>
      <c r="AO65" s="360"/>
      <c r="AP65" s="360"/>
      <c r="AQ65" s="360"/>
      <c r="AR65" s="360"/>
      <c r="AS65" s="360"/>
      <c r="AT65" s="360"/>
      <c r="AU65" s="360"/>
      <c r="AV65" s="360"/>
      <c r="AW65" s="360"/>
      <c r="AX65" s="360"/>
      <c r="AY65" s="360"/>
      <c r="AZ65" s="360"/>
      <c r="BA65" s="360"/>
      <c r="BB65" s="360"/>
      <c r="BC65" s="360"/>
      <c r="BD65" s="360"/>
      <c r="BE65" s="360"/>
      <c r="BF65" s="360"/>
      <c r="BG65" s="360"/>
      <c r="BH65" s="360"/>
      <c r="BI65" s="360"/>
      <c r="BJ65" s="360"/>
      <c r="BK65" s="360"/>
      <c r="BL65" s="360"/>
      <c r="BM65" s="360"/>
      <c r="BN65" s="360"/>
      <c r="BO65" s="360"/>
      <c r="BP65" s="360"/>
      <c r="BQ65" s="360"/>
      <c r="BR65" s="360"/>
      <c r="BS65" s="360"/>
      <c r="BT65" s="360"/>
      <c r="BU65" s="360"/>
      <c r="BV65" s="360"/>
      <c r="BW65" s="360"/>
      <c r="BX65" s="360"/>
      <c r="BY65" s="360"/>
      <c r="BZ65" s="360"/>
      <c r="CA65" s="360"/>
      <c r="CB65" s="360"/>
      <c r="CC65" s="360"/>
      <c r="CD65" s="360"/>
      <c r="CE65" s="360"/>
      <c r="CF65" s="360"/>
      <c r="CG65" s="360"/>
      <c r="CH65" s="360"/>
      <c r="CI65" s="360"/>
      <c r="CJ65" s="360"/>
      <c r="CK65" s="360"/>
      <c r="CL65" s="360"/>
      <c r="CM65" s="360"/>
      <c r="CN65" s="360"/>
      <c r="CO65" s="360"/>
      <c r="CP65" s="360"/>
      <c r="CQ65" s="360"/>
      <c r="CR65" s="360"/>
      <c r="CS65" s="360"/>
      <c r="CT65" s="360"/>
      <c r="CU65" s="360"/>
      <c r="CV65" s="360"/>
      <c r="CW65" s="360"/>
      <c r="CX65" s="360"/>
      <c r="CY65" s="360"/>
      <c r="CZ65" s="360"/>
      <c r="DA65" s="360"/>
      <c r="DB65" s="360"/>
      <c r="DC65" s="360"/>
      <c r="DD65" s="360"/>
      <c r="DE65" s="360"/>
      <c r="DF65" s="360"/>
      <c r="DG65" s="360"/>
      <c r="DH65" s="360"/>
      <c r="DI65" s="360"/>
      <c r="DJ65" s="360"/>
      <c r="DK65" s="360"/>
      <c r="DL65" s="360"/>
      <c r="DM65" s="360"/>
      <c r="DN65" s="360"/>
      <c r="DO65" s="360"/>
      <c r="DP65" s="360"/>
      <c r="DQ65" s="360"/>
      <c r="DR65" s="360"/>
      <c r="DS65" s="360"/>
      <c r="DT65" s="360"/>
      <c r="DU65" s="360"/>
      <c r="DV65" s="360"/>
      <c r="DW65" s="360"/>
      <c r="DX65" s="360"/>
      <c r="DY65" s="360"/>
      <c r="DZ65" s="360"/>
      <c r="EA65" s="360"/>
      <c r="EB65" s="360"/>
      <c r="EC65" s="360"/>
      <c r="ED65" s="360"/>
      <c r="EE65" s="360"/>
      <c r="EF65" s="360"/>
      <c r="EG65" s="360"/>
      <c r="EH65" s="360"/>
      <c r="EI65" s="360"/>
      <c r="EJ65" s="360"/>
      <c r="EK65" s="360"/>
      <c r="EL65" s="360"/>
      <c r="EM65" s="360"/>
      <c r="EN65" s="360"/>
      <c r="EO65" s="360"/>
      <c r="EP65" s="360"/>
      <c r="EQ65" s="360"/>
      <c r="ER65" s="360"/>
      <c r="ES65" s="360"/>
      <c r="ET65" s="360"/>
      <c r="EU65" s="360"/>
      <c r="EV65" s="360"/>
      <c r="EW65" s="360"/>
      <c r="EX65" s="360"/>
      <c r="EY65" s="360"/>
      <c r="EZ65" s="360"/>
      <c r="FA65" s="360"/>
      <c r="FB65" s="360"/>
      <c r="FC65" s="360"/>
      <c r="FD65" s="360"/>
      <c r="FE65" s="360"/>
      <c r="FF65" s="360"/>
      <c r="FG65" s="360"/>
      <c r="FH65" s="360"/>
      <c r="FI65" s="360"/>
      <c r="FJ65" s="360"/>
      <c r="FK65" s="360"/>
      <c r="FL65" s="360"/>
      <c r="FM65" s="360"/>
      <c r="FN65" s="360"/>
      <c r="FO65" s="360"/>
      <c r="FP65" s="360"/>
      <c r="FQ65" s="360"/>
      <c r="FR65" s="360"/>
      <c r="FS65" s="360"/>
      <c r="FT65" s="360"/>
      <c r="FU65" s="360"/>
      <c r="FV65" s="360"/>
      <c r="FW65" s="360"/>
      <c r="FX65" s="360"/>
      <c r="FY65" s="360"/>
      <c r="FZ65" s="360"/>
      <c r="GA65" s="360"/>
      <c r="GB65" s="360"/>
      <c r="GC65" s="360"/>
      <c r="GD65" s="360"/>
      <c r="GE65" s="360"/>
      <c r="GF65" s="360"/>
      <c r="GG65" s="360"/>
      <c r="GH65" s="360"/>
      <c r="GI65" s="360"/>
      <c r="GJ65" s="360"/>
      <c r="GK65" s="360"/>
      <c r="GL65" s="360"/>
      <c r="GM65" s="360"/>
      <c r="GN65" s="360"/>
      <c r="GO65" s="360"/>
      <c r="GP65" s="360"/>
      <c r="GQ65" s="360"/>
      <c r="GR65" s="360"/>
      <c r="GS65" s="360"/>
      <c r="GT65" s="360"/>
      <c r="GU65" s="360"/>
      <c r="GV65" s="360"/>
      <c r="GW65" s="360"/>
      <c r="GX65" s="360"/>
      <c r="GY65" s="360"/>
      <c r="GZ65" s="360"/>
      <c r="HA65" s="360"/>
      <c r="HB65" s="360"/>
      <c r="HC65" s="360"/>
      <c r="HD65" s="360"/>
      <c r="HE65" s="360"/>
      <c r="HF65" s="360"/>
      <c r="HG65" s="360"/>
      <c r="HH65" s="360"/>
      <c r="HI65" s="360"/>
      <c r="HJ65" s="360"/>
      <c r="HK65" s="360"/>
      <c r="HL65" s="360"/>
      <c r="HM65" s="360"/>
      <c r="HN65" s="360"/>
      <c r="HO65" s="360"/>
      <c r="HP65" s="360"/>
      <c r="HQ65" s="360"/>
      <c r="HR65" s="360"/>
      <c r="HS65" s="360"/>
      <c r="HT65" s="360"/>
      <c r="HU65" s="360"/>
      <c r="HV65" s="360"/>
      <c r="HW65" s="360"/>
      <c r="HX65" s="360"/>
      <c r="HY65" s="360"/>
      <c r="HZ65" s="360"/>
      <c r="IA65" s="360"/>
      <c r="IB65" s="360"/>
      <c r="IC65" s="360"/>
      <c r="ID65" s="360"/>
      <c r="IE65" s="360"/>
      <c r="IF65" s="360"/>
      <c r="IG65" s="360"/>
      <c r="IH65" s="360"/>
      <c r="II65" s="360"/>
      <c r="IJ65" s="360"/>
      <c r="IK65" s="360"/>
      <c r="IL65" s="360"/>
      <c r="IM65" s="360"/>
      <c r="IN65" s="360"/>
      <c r="IO65" s="360"/>
      <c r="IP65" s="360"/>
      <c r="IQ65" s="360"/>
      <c r="IR65" s="360"/>
      <c r="IS65" s="360"/>
      <c r="IT65" s="360"/>
      <c r="IU65" s="360"/>
      <c r="IV65" s="360"/>
      <c r="IW65" s="360"/>
      <c r="IX65" s="360"/>
      <c r="IY65" s="360"/>
      <c r="IZ65" s="360"/>
      <c r="JA65" s="360"/>
      <c r="JB65" s="360"/>
      <c r="JC65" s="360"/>
      <c r="JD65" s="360"/>
      <c r="JE65" s="360"/>
      <c r="JF65" s="360"/>
      <c r="JG65" s="360"/>
      <c r="JH65" s="360"/>
      <c r="JI65" s="360"/>
      <c r="JJ65" s="360"/>
      <c r="JK65" s="360"/>
      <c r="JL65" s="360"/>
      <c r="JM65" s="360"/>
      <c r="JN65" s="360"/>
      <c r="JO65" s="360"/>
      <c r="JP65" s="360"/>
      <c r="JQ65" s="360"/>
      <c r="JR65" s="360"/>
      <c r="JS65" s="360"/>
      <c r="JT65" s="360"/>
      <c r="JU65" s="360"/>
      <c r="JV65" s="360"/>
      <c r="JW65" s="360"/>
      <c r="JX65" s="360"/>
      <c r="JY65" s="360"/>
      <c r="JZ65" s="360"/>
      <c r="KA65" s="360"/>
      <c r="KB65" s="360"/>
      <c r="KC65" s="360"/>
      <c r="KD65" s="360"/>
      <c r="KE65" s="360"/>
      <c r="KF65" s="360"/>
      <c r="KG65" s="360"/>
      <c r="KH65" s="360"/>
      <c r="KI65" s="360"/>
      <c r="KJ65" s="360"/>
      <c r="KK65" s="360"/>
      <c r="KL65" s="360"/>
      <c r="KM65" s="360"/>
      <c r="KN65" s="360"/>
      <c r="KO65" s="360"/>
      <c r="KP65" s="360"/>
      <c r="KQ65" s="360"/>
      <c r="KR65" s="360"/>
      <c r="KS65" s="360"/>
      <c r="KT65" s="360"/>
      <c r="KU65" s="360"/>
      <c r="KV65" s="360"/>
      <c r="KW65" s="360"/>
      <c r="KX65" s="360"/>
      <c r="KY65" s="360"/>
      <c r="KZ65" s="360"/>
      <c r="LA65" s="360"/>
      <c r="LB65" s="360"/>
      <c r="LC65" s="360"/>
      <c r="LD65" s="360"/>
      <c r="LE65" s="360"/>
      <c r="LF65" s="360"/>
      <c r="LG65" s="360"/>
      <c r="LH65" s="360"/>
      <c r="LI65" s="360"/>
      <c r="LJ65" s="360"/>
      <c r="LK65" s="360"/>
      <c r="LL65" s="360"/>
      <c r="LM65" s="360"/>
      <c r="LN65" s="360"/>
      <c r="LO65" s="360"/>
      <c r="LP65" s="360"/>
      <c r="LQ65" s="360"/>
      <c r="LR65" s="360"/>
      <c r="LS65" s="360"/>
      <c r="LT65" s="360"/>
      <c r="LU65" s="360"/>
      <c r="LV65" s="360"/>
      <c r="LW65" s="360"/>
      <c r="LX65" s="360"/>
      <c r="LY65" s="360"/>
      <c r="LZ65" s="360"/>
      <c r="MA65" s="360"/>
      <c r="MB65" s="360"/>
      <c r="MC65" s="360"/>
      <c r="MD65" s="360"/>
      <c r="ME65" s="360"/>
      <c r="MF65" s="360"/>
      <c r="MG65" s="360"/>
      <c r="MH65" s="360"/>
      <c r="MI65" s="360"/>
      <c r="MJ65" s="360"/>
      <c r="MK65" s="360"/>
      <c r="ML65" s="360"/>
      <c r="MM65" s="360"/>
      <c r="MN65" s="360"/>
      <c r="MO65" s="360"/>
      <c r="MP65" s="360"/>
      <c r="MQ65" s="360"/>
      <c r="MR65" s="360"/>
      <c r="MS65" s="360"/>
      <c r="MT65" s="360"/>
      <c r="MU65" s="360"/>
      <c r="MV65" s="360"/>
      <c r="MW65" s="360"/>
      <c r="MX65" s="360"/>
      <c r="MY65" s="360"/>
      <c r="MZ65" s="360"/>
      <c r="NA65" s="360"/>
      <c r="NB65" s="360"/>
      <c r="NC65" s="360"/>
      <c r="ND65" s="360"/>
      <c r="NE65" s="360"/>
      <c r="NF65" s="360"/>
      <c r="NG65" s="360"/>
      <c r="NH65" s="360"/>
      <c r="NI65" s="360"/>
      <c r="NJ65" s="360"/>
      <c r="NK65" s="360"/>
      <c r="NL65" s="360"/>
      <c r="NM65" s="360"/>
      <c r="NN65" s="360"/>
      <c r="NO65" s="360"/>
      <c r="NP65" s="360"/>
      <c r="NQ65" s="360"/>
      <c r="NR65" s="360"/>
      <c r="NS65" s="360"/>
      <c r="NT65" s="360"/>
      <c r="NU65" s="360"/>
      <c r="NV65" s="360"/>
      <c r="NW65" s="360"/>
      <c r="NX65" s="360"/>
      <c r="NY65" s="360"/>
      <c r="NZ65" s="360"/>
      <c r="OA65" s="360"/>
      <c r="OB65" s="360"/>
      <c r="OC65" s="360"/>
      <c r="OD65" s="345" t="s">
        <v>932</v>
      </c>
      <c r="OE65" s="353">
        <v>43752</v>
      </c>
    </row>
    <row r="66" spans="1:395" s="345" customFormat="1" ht="15.75" customHeight="1">
      <c r="A66" s="356">
        <f t="shared" si="32"/>
        <v>61</v>
      </c>
      <c r="B66" s="358"/>
      <c r="C66" s="357">
        <f t="shared" si="33"/>
        <v>0</v>
      </c>
      <c r="D66" s="357">
        <f t="shared" si="33"/>
        <v>0</v>
      </c>
      <c r="E66" s="359">
        <f t="shared" si="9"/>
        <v>0</v>
      </c>
      <c r="F66" s="359">
        <f t="shared" si="34"/>
        <v>0</v>
      </c>
      <c r="G66" s="359">
        <f t="shared" si="11"/>
        <v>0</v>
      </c>
      <c r="H66" s="359">
        <f t="shared" si="35"/>
        <v>0</v>
      </c>
      <c r="I66" s="359">
        <f t="shared" si="13"/>
        <v>0</v>
      </c>
      <c r="J66" s="359">
        <f t="shared" si="36"/>
        <v>0</v>
      </c>
      <c r="K66" s="359">
        <f t="shared" si="15"/>
        <v>0</v>
      </c>
      <c r="L66" s="359">
        <f t="shared" si="37"/>
        <v>0</v>
      </c>
      <c r="M66" s="359">
        <f t="shared" si="17"/>
        <v>0</v>
      </c>
      <c r="N66" s="359">
        <f t="shared" si="38"/>
        <v>0</v>
      </c>
      <c r="O66" s="359">
        <f t="shared" si="19"/>
        <v>0</v>
      </c>
      <c r="P66" s="359">
        <f t="shared" si="39"/>
        <v>0</v>
      </c>
      <c r="Q66" s="359">
        <f t="shared" si="21"/>
        <v>0</v>
      </c>
      <c r="R66" s="359">
        <f t="shared" si="40"/>
        <v>0</v>
      </c>
      <c r="S66" s="359">
        <f t="shared" si="23"/>
        <v>0</v>
      </c>
      <c r="T66" s="359">
        <f t="shared" si="41"/>
        <v>0</v>
      </c>
      <c r="U66" s="359">
        <f t="shared" si="25"/>
        <v>0</v>
      </c>
      <c r="V66" s="359">
        <f t="shared" si="42"/>
        <v>0</v>
      </c>
      <c r="W66" s="359">
        <f t="shared" si="8"/>
        <v>0</v>
      </c>
      <c r="X66" s="359">
        <f t="shared" si="43"/>
        <v>0</v>
      </c>
      <c r="Y66" s="359">
        <f t="shared" si="28"/>
        <v>0</v>
      </c>
      <c r="Z66" s="359">
        <f t="shared" si="29"/>
        <v>0</v>
      </c>
      <c r="AA66" s="359">
        <f t="shared" si="30"/>
        <v>0</v>
      </c>
      <c r="AB66" s="359">
        <f t="shared" si="31"/>
        <v>0</v>
      </c>
      <c r="AC66" s="360"/>
      <c r="AD66" s="360"/>
      <c r="AE66" s="360"/>
      <c r="AF66" s="360"/>
      <c r="AG66" s="360"/>
      <c r="AH66" s="360"/>
      <c r="AI66" s="360"/>
      <c r="AJ66" s="360"/>
      <c r="AK66" s="360"/>
      <c r="AL66" s="360"/>
      <c r="AM66" s="360"/>
      <c r="AN66" s="360"/>
      <c r="AO66" s="360"/>
      <c r="AP66" s="360"/>
      <c r="AQ66" s="360"/>
      <c r="AR66" s="360"/>
      <c r="AS66" s="360"/>
      <c r="AT66" s="360"/>
      <c r="AU66" s="360"/>
      <c r="AV66" s="360"/>
      <c r="AW66" s="360"/>
      <c r="AX66" s="360"/>
      <c r="AY66" s="360"/>
      <c r="AZ66" s="360"/>
      <c r="BA66" s="360"/>
      <c r="BB66" s="360"/>
      <c r="BC66" s="360"/>
      <c r="BD66" s="360"/>
      <c r="BE66" s="360"/>
      <c r="BF66" s="360"/>
      <c r="BG66" s="360"/>
      <c r="BH66" s="360"/>
      <c r="BI66" s="360"/>
      <c r="BJ66" s="360"/>
      <c r="BK66" s="360"/>
      <c r="BL66" s="360"/>
      <c r="BM66" s="360"/>
      <c r="BN66" s="360"/>
      <c r="BO66" s="360"/>
      <c r="BP66" s="360"/>
      <c r="BQ66" s="360"/>
      <c r="BR66" s="360"/>
      <c r="BS66" s="360"/>
      <c r="BT66" s="360"/>
      <c r="BU66" s="360"/>
      <c r="BV66" s="360"/>
      <c r="BW66" s="360"/>
      <c r="BX66" s="360"/>
      <c r="BY66" s="360"/>
      <c r="BZ66" s="360"/>
      <c r="CA66" s="360"/>
      <c r="CB66" s="360"/>
      <c r="CC66" s="360"/>
      <c r="CD66" s="360"/>
      <c r="CE66" s="360"/>
      <c r="CF66" s="360"/>
      <c r="CG66" s="360"/>
      <c r="CH66" s="360"/>
      <c r="CI66" s="360"/>
      <c r="CJ66" s="360"/>
      <c r="CK66" s="360"/>
      <c r="CL66" s="360"/>
      <c r="CM66" s="360"/>
      <c r="CN66" s="360"/>
      <c r="CO66" s="360"/>
      <c r="CP66" s="360"/>
      <c r="CQ66" s="360"/>
      <c r="CR66" s="360"/>
      <c r="CS66" s="360"/>
      <c r="CT66" s="360"/>
      <c r="CU66" s="360"/>
      <c r="CV66" s="360"/>
      <c r="CW66" s="360"/>
      <c r="CX66" s="360"/>
      <c r="CY66" s="360"/>
      <c r="CZ66" s="360"/>
      <c r="DA66" s="360"/>
      <c r="DB66" s="360"/>
      <c r="DC66" s="360"/>
      <c r="DD66" s="360"/>
      <c r="DE66" s="360"/>
      <c r="DF66" s="360"/>
      <c r="DG66" s="360"/>
      <c r="DH66" s="360"/>
      <c r="DI66" s="360"/>
      <c r="DJ66" s="360"/>
      <c r="DK66" s="360"/>
      <c r="DL66" s="360"/>
      <c r="DM66" s="360"/>
      <c r="DN66" s="360"/>
      <c r="DO66" s="360"/>
      <c r="DP66" s="360"/>
      <c r="DQ66" s="360"/>
      <c r="DR66" s="360"/>
      <c r="DS66" s="360"/>
      <c r="DT66" s="360"/>
      <c r="DU66" s="360"/>
      <c r="DV66" s="360"/>
      <c r="DW66" s="360"/>
      <c r="DX66" s="360"/>
      <c r="DY66" s="360"/>
      <c r="DZ66" s="360"/>
      <c r="EA66" s="360"/>
      <c r="EB66" s="360"/>
      <c r="EC66" s="360"/>
      <c r="ED66" s="360"/>
      <c r="EE66" s="360"/>
      <c r="EF66" s="360"/>
      <c r="EG66" s="360"/>
      <c r="EH66" s="360"/>
      <c r="EI66" s="360"/>
      <c r="EJ66" s="360"/>
      <c r="EK66" s="360"/>
      <c r="EL66" s="360"/>
      <c r="EM66" s="360"/>
      <c r="EN66" s="360"/>
      <c r="EO66" s="360"/>
      <c r="EP66" s="360"/>
      <c r="EQ66" s="360"/>
      <c r="ER66" s="360"/>
      <c r="ES66" s="360"/>
      <c r="ET66" s="360"/>
      <c r="EU66" s="360"/>
      <c r="EV66" s="360"/>
      <c r="EW66" s="360"/>
      <c r="EX66" s="360"/>
      <c r="EY66" s="360"/>
      <c r="EZ66" s="360"/>
      <c r="FA66" s="360"/>
      <c r="FB66" s="360"/>
      <c r="FC66" s="360"/>
      <c r="FD66" s="360"/>
      <c r="FE66" s="360"/>
      <c r="FF66" s="360"/>
      <c r="FG66" s="360"/>
      <c r="FH66" s="360"/>
      <c r="FI66" s="360"/>
      <c r="FJ66" s="360"/>
      <c r="FK66" s="360"/>
      <c r="FL66" s="360"/>
      <c r="FM66" s="360"/>
      <c r="FN66" s="360"/>
      <c r="FO66" s="360"/>
      <c r="FP66" s="360"/>
      <c r="FQ66" s="360"/>
      <c r="FR66" s="360"/>
      <c r="FS66" s="360"/>
      <c r="FT66" s="360"/>
      <c r="FU66" s="360"/>
      <c r="FV66" s="360"/>
      <c r="FW66" s="360"/>
      <c r="FX66" s="360"/>
      <c r="FY66" s="360"/>
      <c r="FZ66" s="360"/>
      <c r="GA66" s="360"/>
      <c r="GB66" s="360"/>
      <c r="GC66" s="360"/>
      <c r="GD66" s="360"/>
      <c r="GE66" s="360"/>
      <c r="GF66" s="360"/>
      <c r="GG66" s="360"/>
      <c r="GH66" s="360"/>
      <c r="GI66" s="360"/>
      <c r="GJ66" s="360"/>
      <c r="GK66" s="360"/>
      <c r="GL66" s="360"/>
      <c r="GM66" s="360"/>
      <c r="GN66" s="360"/>
      <c r="GO66" s="360"/>
      <c r="GP66" s="360"/>
      <c r="GQ66" s="360"/>
      <c r="GR66" s="360"/>
      <c r="GS66" s="360"/>
      <c r="GT66" s="360"/>
      <c r="GU66" s="360"/>
      <c r="GV66" s="360"/>
      <c r="GW66" s="360"/>
      <c r="GX66" s="360"/>
      <c r="GY66" s="360"/>
      <c r="GZ66" s="360"/>
      <c r="HA66" s="360"/>
      <c r="HB66" s="360"/>
      <c r="HC66" s="360"/>
      <c r="HD66" s="360"/>
      <c r="HE66" s="360"/>
      <c r="HF66" s="360"/>
      <c r="HG66" s="360"/>
      <c r="HH66" s="360"/>
      <c r="HI66" s="360"/>
      <c r="HJ66" s="360"/>
      <c r="HK66" s="360"/>
      <c r="HL66" s="360"/>
      <c r="HM66" s="360"/>
      <c r="HN66" s="360"/>
      <c r="HO66" s="360"/>
      <c r="HP66" s="360"/>
      <c r="HQ66" s="360"/>
      <c r="HR66" s="360"/>
      <c r="HS66" s="360"/>
      <c r="HT66" s="360"/>
      <c r="HU66" s="360"/>
      <c r="HV66" s="360"/>
      <c r="HW66" s="360"/>
      <c r="HX66" s="360"/>
      <c r="HY66" s="360"/>
      <c r="HZ66" s="360"/>
      <c r="IA66" s="360"/>
      <c r="IB66" s="360"/>
      <c r="IC66" s="360"/>
      <c r="ID66" s="360"/>
      <c r="IE66" s="360"/>
      <c r="IF66" s="360"/>
      <c r="IG66" s="360"/>
      <c r="IH66" s="360"/>
      <c r="II66" s="360"/>
      <c r="IJ66" s="360"/>
      <c r="IK66" s="360"/>
      <c r="IL66" s="360"/>
      <c r="IM66" s="360"/>
      <c r="IN66" s="360"/>
      <c r="IO66" s="360"/>
      <c r="IP66" s="360"/>
      <c r="IQ66" s="360"/>
      <c r="IR66" s="360"/>
      <c r="IS66" s="360"/>
      <c r="IT66" s="360"/>
      <c r="IU66" s="360"/>
      <c r="IV66" s="360"/>
      <c r="IW66" s="360"/>
      <c r="IX66" s="360"/>
      <c r="IY66" s="360"/>
      <c r="IZ66" s="360"/>
      <c r="JA66" s="360"/>
      <c r="JB66" s="360"/>
      <c r="JC66" s="360"/>
      <c r="JD66" s="360"/>
      <c r="JE66" s="360"/>
      <c r="JF66" s="360"/>
      <c r="JG66" s="360"/>
      <c r="JH66" s="360"/>
      <c r="JI66" s="360"/>
      <c r="JJ66" s="360"/>
      <c r="JK66" s="360"/>
      <c r="JL66" s="360"/>
      <c r="JM66" s="360"/>
      <c r="JN66" s="360"/>
      <c r="JO66" s="360"/>
      <c r="JP66" s="360"/>
      <c r="JQ66" s="360"/>
      <c r="JR66" s="360"/>
      <c r="JS66" s="360"/>
      <c r="JT66" s="360"/>
      <c r="JU66" s="360"/>
      <c r="JV66" s="360"/>
      <c r="JW66" s="360"/>
      <c r="JX66" s="360"/>
      <c r="JY66" s="360"/>
      <c r="JZ66" s="360"/>
      <c r="KA66" s="360"/>
      <c r="KB66" s="360"/>
      <c r="KC66" s="360"/>
      <c r="KD66" s="360"/>
      <c r="KE66" s="360"/>
      <c r="KF66" s="360"/>
      <c r="KG66" s="360"/>
      <c r="KH66" s="360"/>
      <c r="KI66" s="360"/>
      <c r="KJ66" s="360"/>
      <c r="KK66" s="360"/>
      <c r="KL66" s="360"/>
      <c r="KM66" s="360"/>
      <c r="KN66" s="360"/>
      <c r="KO66" s="360"/>
      <c r="KP66" s="360"/>
      <c r="KQ66" s="360"/>
      <c r="KR66" s="360"/>
      <c r="KS66" s="360"/>
      <c r="KT66" s="360"/>
      <c r="KU66" s="360"/>
      <c r="KV66" s="360"/>
      <c r="KW66" s="360"/>
      <c r="KX66" s="360"/>
      <c r="KY66" s="360"/>
      <c r="KZ66" s="360"/>
      <c r="LA66" s="360"/>
      <c r="LB66" s="360"/>
      <c r="LC66" s="360"/>
      <c r="LD66" s="360"/>
      <c r="LE66" s="360"/>
      <c r="LF66" s="360"/>
      <c r="LG66" s="360"/>
      <c r="LH66" s="360"/>
      <c r="LI66" s="360"/>
      <c r="LJ66" s="360"/>
      <c r="LK66" s="360"/>
      <c r="LL66" s="360"/>
      <c r="LM66" s="360"/>
      <c r="LN66" s="360"/>
      <c r="LO66" s="360"/>
      <c r="LP66" s="360"/>
      <c r="LQ66" s="360"/>
      <c r="LR66" s="360"/>
      <c r="LS66" s="360"/>
      <c r="LT66" s="360"/>
      <c r="LU66" s="360"/>
      <c r="LV66" s="360"/>
      <c r="LW66" s="360"/>
      <c r="LX66" s="360"/>
      <c r="LY66" s="360"/>
      <c r="LZ66" s="360"/>
      <c r="MA66" s="360"/>
      <c r="MB66" s="360"/>
      <c r="MC66" s="360"/>
      <c r="MD66" s="360"/>
      <c r="ME66" s="360"/>
      <c r="MF66" s="360"/>
      <c r="MG66" s="360"/>
      <c r="MH66" s="360"/>
      <c r="MI66" s="360"/>
      <c r="MJ66" s="360"/>
      <c r="MK66" s="360"/>
      <c r="ML66" s="360"/>
      <c r="MM66" s="360"/>
      <c r="MN66" s="360"/>
      <c r="MO66" s="360"/>
      <c r="MP66" s="360"/>
      <c r="MQ66" s="360"/>
      <c r="MR66" s="360"/>
      <c r="MS66" s="360"/>
      <c r="MT66" s="360"/>
      <c r="MU66" s="360"/>
      <c r="MV66" s="360"/>
      <c r="MW66" s="360"/>
      <c r="MX66" s="360"/>
      <c r="MY66" s="360"/>
      <c r="MZ66" s="360"/>
      <c r="NA66" s="360"/>
      <c r="NB66" s="360"/>
      <c r="NC66" s="360"/>
      <c r="ND66" s="360"/>
      <c r="NE66" s="360"/>
      <c r="NF66" s="360"/>
      <c r="NG66" s="360"/>
      <c r="NH66" s="360"/>
      <c r="NI66" s="360"/>
      <c r="NJ66" s="360"/>
      <c r="NK66" s="360"/>
      <c r="NL66" s="360"/>
      <c r="NM66" s="360"/>
      <c r="NN66" s="360"/>
      <c r="NO66" s="360"/>
      <c r="NP66" s="360"/>
      <c r="NQ66" s="360"/>
      <c r="NR66" s="360"/>
      <c r="NS66" s="360"/>
      <c r="NT66" s="360"/>
      <c r="NU66" s="360"/>
      <c r="NV66" s="360"/>
      <c r="NW66" s="360"/>
      <c r="NX66" s="360"/>
      <c r="NY66" s="360"/>
      <c r="NZ66" s="360"/>
      <c r="OA66" s="360"/>
      <c r="OB66" s="360"/>
      <c r="OC66" s="360"/>
      <c r="OD66" s="345" t="s">
        <v>932</v>
      </c>
      <c r="OE66" s="353">
        <v>43760</v>
      </c>
    </row>
    <row r="67" spans="1:395" s="345" customFormat="1" ht="15.75" customHeight="1">
      <c r="A67" s="356">
        <f t="shared" si="32"/>
        <v>62</v>
      </c>
      <c r="B67" s="358"/>
      <c r="C67" s="357">
        <f t="shared" si="33"/>
        <v>0</v>
      </c>
      <c r="D67" s="357">
        <f t="shared" si="33"/>
        <v>0</v>
      </c>
      <c r="E67" s="359">
        <f t="shared" si="9"/>
        <v>0</v>
      </c>
      <c r="F67" s="359">
        <f t="shared" si="34"/>
        <v>0</v>
      </c>
      <c r="G67" s="359">
        <f t="shared" si="11"/>
        <v>0</v>
      </c>
      <c r="H67" s="359">
        <f t="shared" si="35"/>
        <v>0</v>
      </c>
      <c r="I67" s="359">
        <f t="shared" si="13"/>
        <v>0</v>
      </c>
      <c r="J67" s="359">
        <f t="shared" si="36"/>
        <v>0</v>
      </c>
      <c r="K67" s="359">
        <f t="shared" si="15"/>
        <v>0</v>
      </c>
      <c r="L67" s="359">
        <f t="shared" si="37"/>
        <v>0</v>
      </c>
      <c r="M67" s="359">
        <f t="shared" si="17"/>
        <v>0</v>
      </c>
      <c r="N67" s="359">
        <f t="shared" si="38"/>
        <v>0</v>
      </c>
      <c r="O67" s="359">
        <f t="shared" si="19"/>
        <v>0</v>
      </c>
      <c r="P67" s="359">
        <f t="shared" si="39"/>
        <v>0</v>
      </c>
      <c r="Q67" s="359">
        <f t="shared" si="21"/>
        <v>0</v>
      </c>
      <c r="R67" s="359">
        <f t="shared" si="40"/>
        <v>0</v>
      </c>
      <c r="S67" s="359">
        <f t="shared" si="23"/>
        <v>0</v>
      </c>
      <c r="T67" s="359">
        <f t="shared" si="41"/>
        <v>0</v>
      </c>
      <c r="U67" s="359">
        <f t="shared" si="25"/>
        <v>0</v>
      </c>
      <c r="V67" s="359">
        <f t="shared" si="42"/>
        <v>0</v>
      </c>
      <c r="W67" s="359">
        <f t="shared" si="8"/>
        <v>0</v>
      </c>
      <c r="X67" s="359">
        <f t="shared" si="43"/>
        <v>0</v>
      </c>
      <c r="Y67" s="359">
        <f t="shared" si="28"/>
        <v>0</v>
      </c>
      <c r="Z67" s="359">
        <f t="shared" si="29"/>
        <v>0</v>
      </c>
      <c r="AA67" s="359">
        <f t="shared" si="30"/>
        <v>0</v>
      </c>
      <c r="AB67" s="359">
        <f t="shared" si="31"/>
        <v>0</v>
      </c>
      <c r="AC67" s="360"/>
      <c r="AD67" s="360"/>
      <c r="AE67" s="360"/>
      <c r="AF67" s="360"/>
      <c r="AG67" s="360"/>
      <c r="AH67" s="360"/>
      <c r="AI67" s="360"/>
      <c r="AJ67" s="360"/>
      <c r="AK67" s="360"/>
      <c r="AL67" s="360"/>
      <c r="AM67" s="360"/>
      <c r="AN67" s="360"/>
      <c r="AO67" s="360"/>
      <c r="AP67" s="360"/>
      <c r="AQ67" s="360"/>
      <c r="AR67" s="360"/>
      <c r="AS67" s="360"/>
      <c r="AT67" s="360"/>
      <c r="AU67" s="360"/>
      <c r="AV67" s="360"/>
      <c r="AW67" s="360"/>
      <c r="AX67" s="360"/>
      <c r="AY67" s="360"/>
      <c r="AZ67" s="360"/>
      <c r="BA67" s="360"/>
      <c r="BB67" s="360"/>
      <c r="BC67" s="360"/>
      <c r="BD67" s="360"/>
      <c r="BE67" s="360"/>
      <c r="BF67" s="360"/>
      <c r="BG67" s="360"/>
      <c r="BH67" s="360"/>
      <c r="BI67" s="360"/>
      <c r="BJ67" s="360"/>
      <c r="BK67" s="360"/>
      <c r="BL67" s="360"/>
      <c r="BM67" s="360"/>
      <c r="BN67" s="360"/>
      <c r="BO67" s="360"/>
      <c r="BP67" s="360"/>
      <c r="BQ67" s="360"/>
      <c r="BR67" s="360"/>
      <c r="BS67" s="360"/>
      <c r="BT67" s="360"/>
      <c r="BU67" s="360"/>
      <c r="BV67" s="360"/>
      <c r="BW67" s="360"/>
      <c r="BX67" s="360"/>
      <c r="BY67" s="360"/>
      <c r="BZ67" s="360"/>
      <c r="CA67" s="360"/>
      <c r="CB67" s="360"/>
      <c r="CC67" s="360"/>
      <c r="CD67" s="360"/>
      <c r="CE67" s="360"/>
      <c r="CF67" s="360"/>
      <c r="CG67" s="360"/>
      <c r="CH67" s="360"/>
      <c r="CI67" s="360"/>
      <c r="CJ67" s="360"/>
      <c r="CK67" s="360"/>
      <c r="CL67" s="360"/>
      <c r="CM67" s="360"/>
      <c r="CN67" s="360"/>
      <c r="CO67" s="360"/>
      <c r="CP67" s="360"/>
      <c r="CQ67" s="360"/>
      <c r="CR67" s="360"/>
      <c r="CS67" s="360"/>
      <c r="CT67" s="360"/>
      <c r="CU67" s="360"/>
      <c r="CV67" s="360"/>
      <c r="CW67" s="360"/>
      <c r="CX67" s="360"/>
      <c r="CY67" s="360"/>
      <c r="CZ67" s="360"/>
      <c r="DA67" s="360"/>
      <c r="DB67" s="360"/>
      <c r="DC67" s="360"/>
      <c r="DD67" s="360"/>
      <c r="DE67" s="360"/>
      <c r="DF67" s="360"/>
      <c r="DG67" s="360"/>
      <c r="DH67" s="360"/>
      <c r="DI67" s="360"/>
      <c r="DJ67" s="360"/>
      <c r="DK67" s="360"/>
      <c r="DL67" s="360"/>
      <c r="DM67" s="360"/>
      <c r="DN67" s="360"/>
      <c r="DO67" s="360"/>
      <c r="DP67" s="360"/>
      <c r="DQ67" s="360"/>
      <c r="DR67" s="360"/>
      <c r="DS67" s="360"/>
      <c r="DT67" s="360"/>
      <c r="DU67" s="360"/>
      <c r="DV67" s="360"/>
      <c r="DW67" s="360"/>
      <c r="DX67" s="360"/>
      <c r="DY67" s="360"/>
      <c r="DZ67" s="360"/>
      <c r="EA67" s="360"/>
      <c r="EB67" s="360"/>
      <c r="EC67" s="360"/>
      <c r="ED67" s="360"/>
      <c r="EE67" s="360"/>
      <c r="EF67" s="360"/>
      <c r="EG67" s="360"/>
      <c r="EH67" s="360"/>
      <c r="EI67" s="360"/>
      <c r="EJ67" s="360"/>
      <c r="EK67" s="360"/>
      <c r="EL67" s="360"/>
      <c r="EM67" s="360"/>
      <c r="EN67" s="360"/>
      <c r="EO67" s="360"/>
      <c r="EP67" s="360"/>
      <c r="EQ67" s="360"/>
      <c r="ER67" s="360"/>
      <c r="ES67" s="360"/>
      <c r="ET67" s="360"/>
      <c r="EU67" s="360"/>
      <c r="EV67" s="360"/>
      <c r="EW67" s="360"/>
      <c r="EX67" s="360"/>
      <c r="EY67" s="360"/>
      <c r="EZ67" s="360"/>
      <c r="FA67" s="360"/>
      <c r="FB67" s="360"/>
      <c r="FC67" s="360"/>
      <c r="FD67" s="360"/>
      <c r="FE67" s="360"/>
      <c r="FF67" s="360"/>
      <c r="FG67" s="360"/>
      <c r="FH67" s="360"/>
      <c r="FI67" s="360"/>
      <c r="FJ67" s="360"/>
      <c r="FK67" s="360"/>
      <c r="FL67" s="360"/>
      <c r="FM67" s="360"/>
      <c r="FN67" s="360"/>
      <c r="FO67" s="360"/>
      <c r="FP67" s="360"/>
      <c r="FQ67" s="360"/>
      <c r="FR67" s="360"/>
      <c r="FS67" s="360"/>
      <c r="FT67" s="360"/>
      <c r="FU67" s="360"/>
      <c r="FV67" s="360"/>
      <c r="FW67" s="360"/>
      <c r="FX67" s="360"/>
      <c r="FY67" s="360"/>
      <c r="FZ67" s="360"/>
      <c r="GA67" s="360"/>
      <c r="GB67" s="360"/>
      <c r="GC67" s="360"/>
      <c r="GD67" s="360"/>
      <c r="GE67" s="360"/>
      <c r="GF67" s="360"/>
      <c r="GG67" s="360"/>
      <c r="GH67" s="360"/>
      <c r="GI67" s="360"/>
      <c r="GJ67" s="360"/>
      <c r="GK67" s="360"/>
      <c r="GL67" s="360"/>
      <c r="GM67" s="360"/>
      <c r="GN67" s="360"/>
      <c r="GO67" s="360"/>
      <c r="GP67" s="360"/>
      <c r="GQ67" s="360"/>
      <c r="GR67" s="360"/>
      <c r="GS67" s="360"/>
      <c r="GT67" s="360"/>
      <c r="GU67" s="360"/>
      <c r="GV67" s="360"/>
      <c r="GW67" s="360"/>
      <c r="GX67" s="360"/>
      <c r="GY67" s="360"/>
      <c r="GZ67" s="360"/>
      <c r="HA67" s="360"/>
      <c r="HB67" s="360"/>
      <c r="HC67" s="360"/>
      <c r="HD67" s="360"/>
      <c r="HE67" s="360"/>
      <c r="HF67" s="360"/>
      <c r="HG67" s="360"/>
      <c r="HH67" s="360"/>
      <c r="HI67" s="360"/>
      <c r="HJ67" s="360"/>
      <c r="HK67" s="360"/>
      <c r="HL67" s="360"/>
      <c r="HM67" s="360"/>
      <c r="HN67" s="360"/>
      <c r="HO67" s="360"/>
      <c r="HP67" s="360"/>
      <c r="HQ67" s="360"/>
      <c r="HR67" s="360"/>
      <c r="HS67" s="360"/>
      <c r="HT67" s="360"/>
      <c r="HU67" s="360"/>
      <c r="HV67" s="360"/>
      <c r="HW67" s="360"/>
      <c r="HX67" s="360"/>
      <c r="HY67" s="360"/>
      <c r="HZ67" s="360"/>
      <c r="IA67" s="360"/>
      <c r="IB67" s="360"/>
      <c r="IC67" s="360"/>
      <c r="ID67" s="360"/>
      <c r="IE67" s="360"/>
      <c r="IF67" s="360"/>
      <c r="IG67" s="360"/>
      <c r="IH67" s="360"/>
      <c r="II67" s="360"/>
      <c r="IJ67" s="360"/>
      <c r="IK67" s="360"/>
      <c r="IL67" s="360"/>
      <c r="IM67" s="360"/>
      <c r="IN67" s="360"/>
      <c r="IO67" s="360"/>
      <c r="IP67" s="360"/>
      <c r="IQ67" s="360"/>
      <c r="IR67" s="360"/>
      <c r="IS67" s="360"/>
      <c r="IT67" s="360"/>
      <c r="IU67" s="360"/>
      <c r="IV67" s="360"/>
      <c r="IW67" s="360"/>
      <c r="IX67" s="360"/>
      <c r="IY67" s="360"/>
      <c r="IZ67" s="360"/>
      <c r="JA67" s="360"/>
      <c r="JB67" s="360"/>
      <c r="JC67" s="360"/>
      <c r="JD67" s="360"/>
      <c r="JE67" s="360"/>
      <c r="JF67" s="360"/>
      <c r="JG67" s="360"/>
      <c r="JH67" s="360"/>
      <c r="JI67" s="360"/>
      <c r="JJ67" s="360"/>
      <c r="JK67" s="360"/>
      <c r="JL67" s="360"/>
      <c r="JM67" s="360"/>
      <c r="JN67" s="360"/>
      <c r="JO67" s="360"/>
      <c r="JP67" s="360"/>
      <c r="JQ67" s="360"/>
      <c r="JR67" s="360"/>
      <c r="JS67" s="360"/>
      <c r="JT67" s="360"/>
      <c r="JU67" s="360"/>
      <c r="JV67" s="360"/>
      <c r="JW67" s="360"/>
      <c r="JX67" s="360"/>
      <c r="JY67" s="360"/>
      <c r="JZ67" s="360"/>
      <c r="KA67" s="360"/>
      <c r="KB67" s="360"/>
      <c r="KC67" s="360"/>
      <c r="KD67" s="360"/>
      <c r="KE67" s="360"/>
      <c r="KF67" s="360"/>
      <c r="KG67" s="360"/>
      <c r="KH67" s="360"/>
      <c r="KI67" s="360"/>
      <c r="KJ67" s="360"/>
      <c r="KK67" s="360"/>
      <c r="KL67" s="360"/>
      <c r="KM67" s="360"/>
      <c r="KN67" s="360"/>
      <c r="KO67" s="360"/>
      <c r="KP67" s="360"/>
      <c r="KQ67" s="360"/>
      <c r="KR67" s="360"/>
      <c r="KS67" s="360"/>
      <c r="KT67" s="360"/>
      <c r="KU67" s="360"/>
      <c r="KV67" s="360"/>
      <c r="KW67" s="360"/>
      <c r="KX67" s="360"/>
      <c r="KY67" s="360"/>
      <c r="KZ67" s="360"/>
      <c r="LA67" s="360"/>
      <c r="LB67" s="360"/>
      <c r="LC67" s="360"/>
      <c r="LD67" s="360"/>
      <c r="LE67" s="360"/>
      <c r="LF67" s="360"/>
      <c r="LG67" s="360"/>
      <c r="LH67" s="360"/>
      <c r="LI67" s="360"/>
      <c r="LJ67" s="360"/>
      <c r="LK67" s="360"/>
      <c r="LL67" s="360"/>
      <c r="LM67" s="360"/>
      <c r="LN67" s="360"/>
      <c r="LO67" s="360"/>
      <c r="LP67" s="360"/>
      <c r="LQ67" s="360"/>
      <c r="LR67" s="360"/>
      <c r="LS67" s="360"/>
      <c r="LT67" s="360"/>
      <c r="LU67" s="360"/>
      <c r="LV67" s="360"/>
      <c r="LW67" s="360"/>
      <c r="LX67" s="360"/>
      <c r="LY67" s="360"/>
      <c r="LZ67" s="360"/>
      <c r="MA67" s="360"/>
      <c r="MB67" s="360"/>
      <c r="MC67" s="360"/>
      <c r="MD67" s="360"/>
      <c r="ME67" s="360"/>
      <c r="MF67" s="360"/>
      <c r="MG67" s="360"/>
      <c r="MH67" s="360"/>
      <c r="MI67" s="360"/>
      <c r="MJ67" s="360"/>
      <c r="MK67" s="360"/>
      <c r="ML67" s="360"/>
      <c r="MM67" s="360"/>
      <c r="MN67" s="360"/>
      <c r="MO67" s="360"/>
      <c r="MP67" s="360"/>
      <c r="MQ67" s="360"/>
      <c r="MR67" s="360"/>
      <c r="MS67" s="360"/>
      <c r="MT67" s="360"/>
      <c r="MU67" s="360"/>
      <c r="MV67" s="360"/>
      <c r="MW67" s="360"/>
      <c r="MX67" s="360"/>
      <c r="MY67" s="360"/>
      <c r="MZ67" s="360"/>
      <c r="NA67" s="360"/>
      <c r="NB67" s="360"/>
      <c r="NC67" s="360"/>
      <c r="ND67" s="360"/>
      <c r="NE67" s="360"/>
      <c r="NF67" s="360"/>
      <c r="NG67" s="360"/>
      <c r="NH67" s="360"/>
      <c r="NI67" s="360"/>
      <c r="NJ67" s="360"/>
      <c r="NK67" s="360"/>
      <c r="NL67" s="360"/>
      <c r="NM67" s="360"/>
      <c r="NN67" s="360"/>
      <c r="NO67" s="360"/>
      <c r="NP67" s="360"/>
      <c r="NQ67" s="360"/>
      <c r="NR67" s="360"/>
      <c r="NS67" s="360"/>
      <c r="NT67" s="360"/>
      <c r="NU67" s="360"/>
      <c r="NV67" s="360"/>
      <c r="NW67" s="360"/>
      <c r="NX67" s="360"/>
      <c r="NY67" s="360"/>
      <c r="NZ67" s="360"/>
      <c r="OA67" s="360"/>
      <c r="OB67" s="360"/>
      <c r="OC67" s="360"/>
      <c r="OD67" s="345" t="s">
        <v>932</v>
      </c>
      <c r="OE67" s="353">
        <v>43773</v>
      </c>
    </row>
    <row r="68" spans="1:395" s="345" customFormat="1" ht="15.75" customHeight="1">
      <c r="A68" s="356">
        <f t="shared" si="32"/>
        <v>63</v>
      </c>
      <c r="B68" s="358"/>
      <c r="C68" s="357">
        <f t="shared" si="33"/>
        <v>0</v>
      </c>
      <c r="D68" s="357">
        <f t="shared" si="33"/>
        <v>0</v>
      </c>
      <c r="E68" s="359">
        <f t="shared" si="9"/>
        <v>0</v>
      </c>
      <c r="F68" s="359">
        <f t="shared" si="34"/>
        <v>0</v>
      </c>
      <c r="G68" s="359">
        <f t="shared" si="11"/>
        <v>0</v>
      </c>
      <c r="H68" s="359">
        <f t="shared" si="35"/>
        <v>0</v>
      </c>
      <c r="I68" s="359">
        <f t="shared" si="13"/>
        <v>0</v>
      </c>
      <c r="J68" s="359">
        <f t="shared" si="36"/>
        <v>0</v>
      </c>
      <c r="K68" s="359">
        <f t="shared" si="15"/>
        <v>0</v>
      </c>
      <c r="L68" s="359">
        <f t="shared" si="37"/>
        <v>0</v>
      </c>
      <c r="M68" s="359">
        <f t="shared" si="17"/>
        <v>0</v>
      </c>
      <c r="N68" s="359">
        <f t="shared" si="38"/>
        <v>0</v>
      </c>
      <c r="O68" s="359">
        <f t="shared" si="19"/>
        <v>0</v>
      </c>
      <c r="P68" s="359">
        <f t="shared" si="39"/>
        <v>0</v>
      </c>
      <c r="Q68" s="359">
        <f t="shared" si="21"/>
        <v>0</v>
      </c>
      <c r="R68" s="359">
        <f t="shared" si="40"/>
        <v>0</v>
      </c>
      <c r="S68" s="359">
        <f t="shared" si="23"/>
        <v>0</v>
      </c>
      <c r="T68" s="359">
        <f t="shared" si="41"/>
        <v>0</v>
      </c>
      <c r="U68" s="359">
        <f t="shared" si="25"/>
        <v>0</v>
      </c>
      <c r="V68" s="359">
        <f t="shared" si="42"/>
        <v>0</v>
      </c>
      <c r="W68" s="359">
        <f t="shared" si="8"/>
        <v>0</v>
      </c>
      <c r="X68" s="359">
        <f t="shared" si="43"/>
        <v>0</v>
      </c>
      <c r="Y68" s="359">
        <f t="shared" si="28"/>
        <v>0</v>
      </c>
      <c r="Z68" s="359">
        <f t="shared" si="29"/>
        <v>0</v>
      </c>
      <c r="AA68" s="359">
        <f t="shared" si="30"/>
        <v>0</v>
      </c>
      <c r="AB68" s="359">
        <f t="shared" si="31"/>
        <v>0</v>
      </c>
      <c r="AC68" s="360"/>
      <c r="AD68" s="360"/>
      <c r="AE68" s="360"/>
      <c r="AF68" s="360"/>
      <c r="AG68" s="360"/>
      <c r="AH68" s="360"/>
      <c r="AI68" s="360"/>
      <c r="AJ68" s="360"/>
      <c r="AK68" s="360"/>
      <c r="AL68" s="360"/>
      <c r="AM68" s="360"/>
      <c r="AN68" s="360"/>
      <c r="AO68" s="360"/>
      <c r="AP68" s="360"/>
      <c r="AQ68" s="360"/>
      <c r="AR68" s="360"/>
      <c r="AS68" s="360"/>
      <c r="AT68" s="360"/>
      <c r="AU68" s="360"/>
      <c r="AV68" s="360"/>
      <c r="AW68" s="360"/>
      <c r="AX68" s="360"/>
      <c r="AY68" s="360"/>
      <c r="AZ68" s="360"/>
      <c r="BA68" s="360"/>
      <c r="BB68" s="360"/>
      <c r="BC68" s="360"/>
      <c r="BD68" s="360"/>
      <c r="BE68" s="360"/>
      <c r="BF68" s="360"/>
      <c r="BG68" s="360"/>
      <c r="BH68" s="360"/>
      <c r="BI68" s="360"/>
      <c r="BJ68" s="360"/>
      <c r="BK68" s="360"/>
      <c r="BL68" s="360"/>
      <c r="BM68" s="360"/>
      <c r="BN68" s="360"/>
      <c r="BO68" s="360"/>
      <c r="BP68" s="360"/>
      <c r="BQ68" s="360"/>
      <c r="BR68" s="360"/>
      <c r="BS68" s="360"/>
      <c r="BT68" s="360"/>
      <c r="BU68" s="360"/>
      <c r="BV68" s="360"/>
      <c r="BW68" s="360"/>
      <c r="BX68" s="360"/>
      <c r="BY68" s="360"/>
      <c r="BZ68" s="360"/>
      <c r="CA68" s="360"/>
      <c r="CB68" s="360"/>
      <c r="CC68" s="360"/>
      <c r="CD68" s="360"/>
      <c r="CE68" s="360"/>
      <c r="CF68" s="360"/>
      <c r="CG68" s="360"/>
      <c r="CH68" s="360"/>
      <c r="CI68" s="360"/>
      <c r="CJ68" s="360"/>
      <c r="CK68" s="360"/>
      <c r="CL68" s="360"/>
      <c r="CM68" s="360"/>
      <c r="CN68" s="360"/>
      <c r="CO68" s="360"/>
      <c r="CP68" s="360"/>
      <c r="CQ68" s="360"/>
      <c r="CR68" s="360"/>
      <c r="CS68" s="360"/>
      <c r="CT68" s="360"/>
      <c r="CU68" s="360"/>
      <c r="CV68" s="360"/>
      <c r="CW68" s="360"/>
      <c r="CX68" s="360"/>
      <c r="CY68" s="360"/>
      <c r="CZ68" s="360"/>
      <c r="DA68" s="360"/>
      <c r="DB68" s="360"/>
      <c r="DC68" s="360"/>
      <c r="DD68" s="360"/>
      <c r="DE68" s="360"/>
      <c r="DF68" s="360"/>
      <c r="DG68" s="360"/>
      <c r="DH68" s="360"/>
      <c r="DI68" s="360"/>
      <c r="DJ68" s="360"/>
      <c r="DK68" s="360"/>
      <c r="DL68" s="360"/>
      <c r="DM68" s="360"/>
      <c r="DN68" s="360"/>
      <c r="DO68" s="360"/>
      <c r="DP68" s="360"/>
      <c r="DQ68" s="360"/>
      <c r="DR68" s="360"/>
      <c r="DS68" s="360"/>
      <c r="DT68" s="360"/>
      <c r="DU68" s="360"/>
      <c r="DV68" s="360"/>
      <c r="DW68" s="360"/>
      <c r="DX68" s="360"/>
      <c r="DY68" s="360"/>
      <c r="DZ68" s="360"/>
      <c r="EA68" s="360"/>
      <c r="EB68" s="360"/>
      <c r="EC68" s="360"/>
      <c r="ED68" s="360"/>
      <c r="EE68" s="360"/>
      <c r="EF68" s="360"/>
      <c r="EG68" s="360"/>
      <c r="EH68" s="360"/>
      <c r="EI68" s="360"/>
      <c r="EJ68" s="360"/>
      <c r="EK68" s="360"/>
      <c r="EL68" s="360"/>
      <c r="EM68" s="360"/>
      <c r="EN68" s="360"/>
      <c r="EO68" s="360"/>
      <c r="EP68" s="360"/>
      <c r="EQ68" s="360"/>
      <c r="ER68" s="360"/>
      <c r="ES68" s="360"/>
      <c r="ET68" s="360"/>
      <c r="EU68" s="360"/>
      <c r="EV68" s="360"/>
      <c r="EW68" s="360"/>
      <c r="EX68" s="360"/>
      <c r="EY68" s="360"/>
      <c r="EZ68" s="360"/>
      <c r="FA68" s="360"/>
      <c r="FB68" s="360"/>
      <c r="FC68" s="360"/>
      <c r="FD68" s="360"/>
      <c r="FE68" s="360"/>
      <c r="FF68" s="360"/>
      <c r="FG68" s="360"/>
      <c r="FH68" s="360"/>
      <c r="FI68" s="360"/>
      <c r="FJ68" s="360"/>
      <c r="FK68" s="360"/>
      <c r="FL68" s="360"/>
      <c r="FM68" s="360"/>
      <c r="FN68" s="360"/>
      <c r="FO68" s="360"/>
      <c r="FP68" s="360"/>
      <c r="FQ68" s="360"/>
      <c r="FR68" s="360"/>
      <c r="FS68" s="360"/>
      <c r="FT68" s="360"/>
      <c r="FU68" s="360"/>
      <c r="FV68" s="360"/>
      <c r="FW68" s="360"/>
      <c r="FX68" s="360"/>
      <c r="FY68" s="360"/>
      <c r="FZ68" s="360"/>
      <c r="GA68" s="360"/>
      <c r="GB68" s="360"/>
      <c r="GC68" s="360"/>
      <c r="GD68" s="360"/>
      <c r="GE68" s="360"/>
      <c r="GF68" s="360"/>
      <c r="GG68" s="360"/>
      <c r="GH68" s="360"/>
      <c r="GI68" s="360"/>
      <c r="GJ68" s="360"/>
      <c r="GK68" s="360"/>
      <c r="GL68" s="360"/>
      <c r="GM68" s="360"/>
      <c r="GN68" s="360"/>
      <c r="GO68" s="360"/>
      <c r="GP68" s="360"/>
      <c r="GQ68" s="360"/>
      <c r="GR68" s="360"/>
      <c r="GS68" s="360"/>
      <c r="GT68" s="360"/>
      <c r="GU68" s="360"/>
      <c r="GV68" s="360"/>
      <c r="GW68" s="360"/>
      <c r="GX68" s="360"/>
      <c r="GY68" s="360"/>
      <c r="GZ68" s="360"/>
      <c r="HA68" s="360"/>
      <c r="HB68" s="360"/>
      <c r="HC68" s="360"/>
      <c r="HD68" s="360"/>
      <c r="HE68" s="360"/>
      <c r="HF68" s="360"/>
      <c r="HG68" s="360"/>
      <c r="HH68" s="360"/>
      <c r="HI68" s="360"/>
      <c r="HJ68" s="360"/>
      <c r="HK68" s="360"/>
      <c r="HL68" s="360"/>
      <c r="HM68" s="360"/>
      <c r="HN68" s="360"/>
      <c r="HO68" s="360"/>
      <c r="HP68" s="360"/>
      <c r="HQ68" s="360"/>
      <c r="HR68" s="360"/>
      <c r="HS68" s="360"/>
      <c r="HT68" s="360"/>
      <c r="HU68" s="360"/>
      <c r="HV68" s="360"/>
      <c r="HW68" s="360"/>
      <c r="HX68" s="360"/>
      <c r="HY68" s="360"/>
      <c r="HZ68" s="360"/>
      <c r="IA68" s="360"/>
      <c r="IB68" s="360"/>
      <c r="IC68" s="360"/>
      <c r="ID68" s="360"/>
      <c r="IE68" s="360"/>
      <c r="IF68" s="360"/>
      <c r="IG68" s="360"/>
      <c r="IH68" s="360"/>
      <c r="II68" s="360"/>
      <c r="IJ68" s="360"/>
      <c r="IK68" s="360"/>
      <c r="IL68" s="360"/>
      <c r="IM68" s="360"/>
      <c r="IN68" s="360"/>
      <c r="IO68" s="360"/>
      <c r="IP68" s="360"/>
      <c r="IQ68" s="360"/>
      <c r="IR68" s="360"/>
      <c r="IS68" s="360"/>
      <c r="IT68" s="360"/>
      <c r="IU68" s="360"/>
      <c r="IV68" s="360"/>
      <c r="IW68" s="360"/>
      <c r="IX68" s="360"/>
      <c r="IY68" s="360"/>
      <c r="IZ68" s="360"/>
      <c r="JA68" s="360"/>
      <c r="JB68" s="360"/>
      <c r="JC68" s="360"/>
      <c r="JD68" s="360"/>
      <c r="JE68" s="360"/>
      <c r="JF68" s="360"/>
      <c r="JG68" s="360"/>
      <c r="JH68" s="360"/>
      <c r="JI68" s="360"/>
      <c r="JJ68" s="360"/>
      <c r="JK68" s="360"/>
      <c r="JL68" s="360"/>
      <c r="JM68" s="360"/>
      <c r="JN68" s="360"/>
      <c r="JO68" s="360"/>
      <c r="JP68" s="360"/>
      <c r="JQ68" s="360"/>
      <c r="JR68" s="360"/>
      <c r="JS68" s="360"/>
      <c r="JT68" s="360"/>
      <c r="JU68" s="360"/>
      <c r="JV68" s="360"/>
      <c r="JW68" s="360"/>
      <c r="JX68" s="360"/>
      <c r="JY68" s="360"/>
      <c r="JZ68" s="360"/>
      <c r="KA68" s="360"/>
      <c r="KB68" s="360"/>
      <c r="KC68" s="360"/>
      <c r="KD68" s="360"/>
      <c r="KE68" s="360"/>
      <c r="KF68" s="360"/>
      <c r="KG68" s="360"/>
      <c r="KH68" s="360"/>
      <c r="KI68" s="360"/>
      <c r="KJ68" s="360"/>
      <c r="KK68" s="360"/>
      <c r="KL68" s="360"/>
      <c r="KM68" s="360"/>
      <c r="KN68" s="360"/>
      <c r="KO68" s="360"/>
      <c r="KP68" s="360"/>
      <c r="KQ68" s="360"/>
      <c r="KR68" s="360"/>
      <c r="KS68" s="360"/>
      <c r="KT68" s="360"/>
      <c r="KU68" s="360"/>
      <c r="KV68" s="360"/>
      <c r="KW68" s="360"/>
      <c r="KX68" s="360"/>
      <c r="KY68" s="360"/>
      <c r="KZ68" s="360"/>
      <c r="LA68" s="360"/>
      <c r="LB68" s="360"/>
      <c r="LC68" s="360"/>
      <c r="LD68" s="360"/>
      <c r="LE68" s="360"/>
      <c r="LF68" s="360"/>
      <c r="LG68" s="360"/>
      <c r="LH68" s="360"/>
      <c r="LI68" s="360"/>
      <c r="LJ68" s="360"/>
      <c r="LK68" s="360"/>
      <c r="LL68" s="360"/>
      <c r="LM68" s="360"/>
      <c r="LN68" s="360"/>
      <c r="LO68" s="360"/>
      <c r="LP68" s="360"/>
      <c r="LQ68" s="360"/>
      <c r="LR68" s="360"/>
      <c r="LS68" s="360"/>
      <c r="LT68" s="360"/>
      <c r="LU68" s="360"/>
      <c r="LV68" s="360"/>
      <c r="LW68" s="360"/>
      <c r="LX68" s="360"/>
      <c r="LY68" s="360"/>
      <c r="LZ68" s="360"/>
      <c r="MA68" s="360"/>
      <c r="MB68" s="360"/>
      <c r="MC68" s="360"/>
      <c r="MD68" s="360"/>
      <c r="ME68" s="360"/>
      <c r="MF68" s="360"/>
      <c r="MG68" s="360"/>
      <c r="MH68" s="360"/>
      <c r="MI68" s="360"/>
      <c r="MJ68" s="360"/>
      <c r="MK68" s="360"/>
      <c r="ML68" s="360"/>
      <c r="MM68" s="360"/>
      <c r="MN68" s="360"/>
      <c r="MO68" s="360"/>
      <c r="MP68" s="360"/>
      <c r="MQ68" s="360"/>
      <c r="MR68" s="360"/>
      <c r="MS68" s="360"/>
      <c r="MT68" s="360"/>
      <c r="MU68" s="360"/>
      <c r="MV68" s="360"/>
      <c r="MW68" s="360"/>
      <c r="MX68" s="360"/>
      <c r="MY68" s="360"/>
      <c r="MZ68" s="360"/>
      <c r="NA68" s="360"/>
      <c r="NB68" s="360"/>
      <c r="NC68" s="360"/>
      <c r="ND68" s="360"/>
      <c r="NE68" s="360"/>
      <c r="NF68" s="360"/>
      <c r="NG68" s="360"/>
      <c r="NH68" s="360"/>
      <c r="NI68" s="360"/>
      <c r="NJ68" s="360"/>
      <c r="NK68" s="360"/>
      <c r="NL68" s="360"/>
      <c r="NM68" s="360"/>
      <c r="NN68" s="360"/>
      <c r="NO68" s="360"/>
      <c r="NP68" s="360"/>
      <c r="NQ68" s="360"/>
      <c r="NR68" s="360"/>
      <c r="NS68" s="360"/>
      <c r="NT68" s="360"/>
      <c r="NU68" s="360"/>
      <c r="NV68" s="360"/>
      <c r="NW68" s="360"/>
      <c r="NX68" s="360"/>
      <c r="NY68" s="360"/>
      <c r="NZ68" s="360"/>
      <c r="OA68" s="360"/>
      <c r="OB68" s="360"/>
      <c r="OC68" s="360"/>
      <c r="OD68" s="345" t="s">
        <v>934</v>
      </c>
      <c r="OE68" s="353">
        <v>43792</v>
      </c>
    </row>
    <row r="69" spans="1:395" s="345" customFormat="1" ht="15.75" customHeight="1">
      <c r="A69" s="356">
        <f t="shared" si="32"/>
        <v>64</v>
      </c>
      <c r="B69" s="358"/>
      <c r="C69" s="357">
        <f t="shared" si="33"/>
        <v>0</v>
      </c>
      <c r="D69" s="357">
        <f t="shared" si="33"/>
        <v>0</v>
      </c>
      <c r="E69" s="359">
        <f t="shared" si="9"/>
        <v>0</v>
      </c>
      <c r="F69" s="359">
        <f t="shared" si="34"/>
        <v>0</v>
      </c>
      <c r="G69" s="359">
        <f t="shared" si="11"/>
        <v>0</v>
      </c>
      <c r="H69" s="359">
        <f t="shared" si="35"/>
        <v>0</v>
      </c>
      <c r="I69" s="359">
        <f t="shared" si="13"/>
        <v>0</v>
      </c>
      <c r="J69" s="359">
        <f t="shared" si="36"/>
        <v>0</v>
      </c>
      <c r="K69" s="359">
        <f t="shared" si="15"/>
        <v>0</v>
      </c>
      <c r="L69" s="359">
        <f t="shared" si="37"/>
        <v>0</v>
      </c>
      <c r="M69" s="359">
        <f t="shared" si="17"/>
        <v>0</v>
      </c>
      <c r="N69" s="359">
        <f t="shared" si="38"/>
        <v>0</v>
      </c>
      <c r="O69" s="359">
        <f t="shared" si="19"/>
        <v>0</v>
      </c>
      <c r="P69" s="359">
        <f t="shared" si="39"/>
        <v>0</v>
      </c>
      <c r="Q69" s="359">
        <f t="shared" si="21"/>
        <v>0</v>
      </c>
      <c r="R69" s="359">
        <f t="shared" si="40"/>
        <v>0</v>
      </c>
      <c r="S69" s="359">
        <f t="shared" si="23"/>
        <v>0</v>
      </c>
      <c r="T69" s="359">
        <f t="shared" si="41"/>
        <v>0</v>
      </c>
      <c r="U69" s="359">
        <f t="shared" si="25"/>
        <v>0</v>
      </c>
      <c r="V69" s="359">
        <f t="shared" si="42"/>
        <v>0</v>
      </c>
      <c r="W69" s="359">
        <f t="shared" si="8"/>
        <v>0</v>
      </c>
      <c r="X69" s="359">
        <f t="shared" si="43"/>
        <v>0</v>
      </c>
      <c r="Y69" s="359">
        <f t="shared" si="28"/>
        <v>0</v>
      </c>
      <c r="Z69" s="359">
        <f t="shared" si="29"/>
        <v>0</v>
      </c>
      <c r="AA69" s="359">
        <f t="shared" si="30"/>
        <v>0</v>
      </c>
      <c r="AB69" s="359">
        <f t="shared" si="31"/>
        <v>0</v>
      </c>
      <c r="AC69" s="360"/>
      <c r="AD69" s="360"/>
      <c r="AE69" s="360"/>
      <c r="AF69" s="360"/>
      <c r="AG69" s="360"/>
      <c r="AH69" s="360"/>
      <c r="AI69" s="360"/>
      <c r="AJ69" s="360"/>
      <c r="AK69" s="360"/>
      <c r="AL69" s="360"/>
      <c r="AM69" s="360"/>
      <c r="AN69" s="360"/>
      <c r="AO69" s="360"/>
      <c r="AP69" s="360"/>
      <c r="AQ69" s="360"/>
      <c r="AR69" s="360"/>
      <c r="AS69" s="360"/>
      <c r="AT69" s="360"/>
      <c r="AU69" s="360"/>
      <c r="AV69" s="360"/>
      <c r="AW69" s="360"/>
      <c r="AX69" s="360"/>
      <c r="AY69" s="360"/>
      <c r="AZ69" s="360"/>
      <c r="BA69" s="360"/>
      <c r="BB69" s="360"/>
      <c r="BC69" s="360"/>
      <c r="BD69" s="360"/>
      <c r="BE69" s="360"/>
      <c r="BF69" s="360"/>
      <c r="BG69" s="360"/>
      <c r="BH69" s="360"/>
      <c r="BI69" s="360"/>
      <c r="BJ69" s="360"/>
      <c r="BK69" s="360"/>
      <c r="BL69" s="360"/>
      <c r="BM69" s="360"/>
      <c r="BN69" s="360"/>
      <c r="BO69" s="360"/>
      <c r="BP69" s="360"/>
      <c r="BQ69" s="360"/>
      <c r="BR69" s="360"/>
      <c r="BS69" s="360"/>
      <c r="BT69" s="360"/>
      <c r="BU69" s="360"/>
      <c r="BV69" s="360"/>
      <c r="BW69" s="360"/>
      <c r="BX69" s="360"/>
      <c r="BY69" s="360"/>
      <c r="BZ69" s="360"/>
      <c r="CA69" s="360"/>
      <c r="CB69" s="360"/>
      <c r="CC69" s="360"/>
      <c r="CD69" s="360"/>
      <c r="CE69" s="360"/>
      <c r="CF69" s="360"/>
      <c r="CG69" s="360"/>
      <c r="CH69" s="360"/>
      <c r="CI69" s="360"/>
      <c r="CJ69" s="360"/>
      <c r="CK69" s="360"/>
      <c r="CL69" s="360"/>
      <c r="CM69" s="360"/>
      <c r="CN69" s="360"/>
      <c r="CO69" s="360"/>
      <c r="CP69" s="360"/>
      <c r="CQ69" s="360"/>
      <c r="CR69" s="360"/>
      <c r="CS69" s="360"/>
      <c r="CT69" s="360"/>
      <c r="CU69" s="360"/>
      <c r="CV69" s="360"/>
      <c r="CW69" s="360"/>
      <c r="CX69" s="360"/>
      <c r="CY69" s="360"/>
      <c r="CZ69" s="360"/>
      <c r="DA69" s="360"/>
      <c r="DB69" s="360"/>
      <c r="DC69" s="360"/>
      <c r="DD69" s="360"/>
      <c r="DE69" s="360"/>
      <c r="DF69" s="360"/>
      <c r="DG69" s="360"/>
      <c r="DH69" s="360"/>
      <c r="DI69" s="360"/>
      <c r="DJ69" s="360"/>
      <c r="DK69" s="360"/>
      <c r="DL69" s="360"/>
      <c r="DM69" s="360"/>
      <c r="DN69" s="360"/>
      <c r="DO69" s="360"/>
      <c r="DP69" s="360"/>
      <c r="DQ69" s="360"/>
      <c r="DR69" s="360"/>
      <c r="DS69" s="360"/>
      <c r="DT69" s="360"/>
      <c r="DU69" s="360"/>
      <c r="DV69" s="360"/>
      <c r="DW69" s="360"/>
      <c r="DX69" s="360"/>
      <c r="DY69" s="360"/>
      <c r="DZ69" s="360"/>
      <c r="EA69" s="360"/>
      <c r="EB69" s="360"/>
      <c r="EC69" s="360"/>
      <c r="ED69" s="360"/>
      <c r="EE69" s="360"/>
      <c r="EF69" s="360"/>
      <c r="EG69" s="360"/>
      <c r="EH69" s="360"/>
      <c r="EI69" s="360"/>
      <c r="EJ69" s="360"/>
      <c r="EK69" s="360"/>
      <c r="EL69" s="360"/>
      <c r="EM69" s="360"/>
      <c r="EN69" s="360"/>
      <c r="EO69" s="360"/>
      <c r="EP69" s="360"/>
      <c r="EQ69" s="360"/>
      <c r="ER69" s="360"/>
      <c r="ES69" s="360"/>
      <c r="ET69" s="360"/>
      <c r="EU69" s="360"/>
      <c r="EV69" s="360"/>
      <c r="EW69" s="360"/>
      <c r="EX69" s="360"/>
      <c r="EY69" s="360"/>
      <c r="EZ69" s="360"/>
      <c r="FA69" s="360"/>
      <c r="FB69" s="360"/>
      <c r="FC69" s="360"/>
      <c r="FD69" s="360"/>
      <c r="FE69" s="360"/>
      <c r="FF69" s="360"/>
      <c r="FG69" s="360"/>
      <c r="FH69" s="360"/>
      <c r="FI69" s="360"/>
      <c r="FJ69" s="360"/>
      <c r="FK69" s="360"/>
      <c r="FL69" s="360"/>
      <c r="FM69" s="360"/>
      <c r="FN69" s="360"/>
      <c r="FO69" s="360"/>
      <c r="FP69" s="360"/>
      <c r="FQ69" s="360"/>
      <c r="FR69" s="360"/>
      <c r="FS69" s="360"/>
      <c r="FT69" s="360"/>
      <c r="FU69" s="360"/>
      <c r="FV69" s="360"/>
      <c r="FW69" s="360"/>
      <c r="FX69" s="360"/>
      <c r="FY69" s="360"/>
      <c r="FZ69" s="360"/>
      <c r="GA69" s="360"/>
      <c r="GB69" s="360"/>
      <c r="GC69" s="360"/>
      <c r="GD69" s="360"/>
      <c r="GE69" s="360"/>
      <c r="GF69" s="360"/>
      <c r="GG69" s="360"/>
      <c r="GH69" s="360"/>
      <c r="GI69" s="360"/>
      <c r="GJ69" s="360"/>
      <c r="GK69" s="360"/>
      <c r="GL69" s="360"/>
      <c r="GM69" s="360"/>
      <c r="GN69" s="360"/>
      <c r="GO69" s="360"/>
      <c r="GP69" s="360"/>
      <c r="GQ69" s="360"/>
      <c r="GR69" s="360"/>
      <c r="GS69" s="360"/>
      <c r="GT69" s="360"/>
      <c r="GU69" s="360"/>
      <c r="GV69" s="360"/>
      <c r="GW69" s="360"/>
      <c r="GX69" s="360"/>
      <c r="GY69" s="360"/>
      <c r="GZ69" s="360"/>
      <c r="HA69" s="360"/>
      <c r="HB69" s="360"/>
      <c r="HC69" s="360"/>
      <c r="HD69" s="360"/>
      <c r="HE69" s="360"/>
      <c r="HF69" s="360"/>
      <c r="HG69" s="360"/>
      <c r="HH69" s="360"/>
      <c r="HI69" s="360"/>
      <c r="HJ69" s="360"/>
      <c r="HK69" s="360"/>
      <c r="HL69" s="360"/>
      <c r="HM69" s="360"/>
      <c r="HN69" s="360"/>
      <c r="HO69" s="360"/>
      <c r="HP69" s="360"/>
      <c r="HQ69" s="360"/>
      <c r="HR69" s="360"/>
      <c r="HS69" s="360"/>
      <c r="HT69" s="360"/>
      <c r="HU69" s="360"/>
      <c r="HV69" s="360"/>
      <c r="HW69" s="360"/>
      <c r="HX69" s="360"/>
      <c r="HY69" s="360"/>
      <c r="HZ69" s="360"/>
      <c r="IA69" s="360"/>
      <c r="IB69" s="360"/>
      <c r="IC69" s="360"/>
      <c r="ID69" s="360"/>
      <c r="IE69" s="360"/>
      <c r="IF69" s="360"/>
      <c r="IG69" s="360"/>
      <c r="IH69" s="360"/>
      <c r="II69" s="360"/>
      <c r="IJ69" s="360"/>
      <c r="IK69" s="360"/>
      <c r="IL69" s="360"/>
      <c r="IM69" s="360"/>
      <c r="IN69" s="360"/>
      <c r="IO69" s="360"/>
      <c r="IP69" s="360"/>
      <c r="IQ69" s="360"/>
      <c r="IR69" s="360"/>
      <c r="IS69" s="360"/>
      <c r="IT69" s="360"/>
      <c r="IU69" s="360"/>
      <c r="IV69" s="360"/>
      <c r="IW69" s="360"/>
      <c r="IX69" s="360"/>
      <c r="IY69" s="360"/>
      <c r="IZ69" s="360"/>
      <c r="JA69" s="360"/>
      <c r="JB69" s="360"/>
      <c r="JC69" s="360"/>
      <c r="JD69" s="360"/>
      <c r="JE69" s="360"/>
      <c r="JF69" s="360"/>
      <c r="JG69" s="360"/>
      <c r="JH69" s="360"/>
      <c r="JI69" s="360"/>
      <c r="JJ69" s="360"/>
      <c r="JK69" s="360"/>
      <c r="JL69" s="360"/>
      <c r="JM69" s="360"/>
      <c r="JN69" s="360"/>
      <c r="JO69" s="360"/>
      <c r="JP69" s="360"/>
      <c r="JQ69" s="360"/>
      <c r="JR69" s="360"/>
      <c r="JS69" s="360"/>
      <c r="JT69" s="360"/>
      <c r="JU69" s="360"/>
      <c r="JV69" s="360"/>
      <c r="JW69" s="360"/>
      <c r="JX69" s="360"/>
      <c r="JY69" s="360"/>
      <c r="JZ69" s="360"/>
      <c r="KA69" s="360"/>
      <c r="KB69" s="360"/>
      <c r="KC69" s="360"/>
      <c r="KD69" s="360"/>
      <c r="KE69" s="360"/>
      <c r="KF69" s="360"/>
      <c r="KG69" s="360"/>
      <c r="KH69" s="360"/>
      <c r="KI69" s="360"/>
      <c r="KJ69" s="360"/>
      <c r="KK69" s="360"/>
      <c r="KL69" s="360"/>
      <c r="KM69" s="360"/>
      <c r="KN69" s="360"/>
      <c r="KO69" s="360"/>
      <c r="KP69" s="360"/>
      <c r="KQ69" s="360"/>
      <c r="KR69" s="360"/>
      <c r="KS69" s="360"/>
      <c r="KT69" s="360"/>
      <c r="KU69" s="360"/>
      <c r="KV69" s="360"/>
      <c r="KW69" s="360"/>
      <c r="KX69" s="360"/>
      <c r="KY69" s="360"/>
      <c r="KZ69" s="360"/>
      <c r="LA69" s="360"/>
      <c r="LB69" s="360"/>
      <c r="LC69" s="360"/>
      <c r="LD69" s="360"/>
      <c r="LE69" s="360"/>
      <c r="LF69" s="360"/>
      <c r="LG69" s="360"/>
      <c r="LH69" s="360"/>
      <c r="LI69" s="360"/>
      <c r="LJ69" s="360"/>
      <c r="LK69" s="360"/>
      <c r="LL69" s="360"/>
      <c r="LM69" s="360"/>
      <c r="LN69" s="360"/>
      <c r="LO69" s="360"/>
      <c r="LP69" s="360"/>
      <c r="LQ69" s="360"/>
      <c r="LR69" s="360"/>
      <c r="LS69" s="360"/>
      <c r="LT69" s="360"/>
      <c r="LU69" s="360"/>
      <c r="LV69" s="360"/>
      <c r="LW69" s="360"/>
      <c r="LX69" s="360"/>
      <c r="LY69" s="360"/>
      <c r="LZ69" s="360"/>
      <c r="MA69" s="360"/>
      <c r="MB69" s="360"/>
      <c r="MC69" s="360"/>
      <c r="MD69" s="360"/>
      <c r="ME69" s="360"/>
      <c r="MF69" s="360"/>
      <c r="MG69" s="360"/>
      <c r="MH69" s="360"/>
      <c r="MI69" s="360"/>
      <c r="MJ69" s="360"/>
      <c r="MK69" s="360"/>
      <c r="ML69" s="360"/>
      <c r="MM69" s="360"/>
      <c r="MN69" s="360"/>
      <c r="MO69" s="360"/>
      <c r="MP69" s="360"/>
      <c r="MQ69" s="360"/>
      <c r="MR69" s="360"/>
      <c r="MS69" s="360"/>
      <c r="MT69" s="360"/>
      <c r="MU69" s="360"/>
      <c r="MV69" s="360"/>
      <c r="MW69" s="360"/>
      <c r="MX69" s="360"/>
      <c r="MY69" s="360"/>
      <c r="MZ69" s="360"/>
      <c r="NA69" s="360"/>
      <c r="NB69" s="360"/>
      <c r="NC69" s="360"/>
      <c r="ND69" s="360"/>
      <c r="NE69" s="360"/>
      <c r="NF69" s="360"/>
      <c r="NG69" s="360"/>
      <c r="NH69" s="360"/>
      <c r="NI69" s="360"/>
      <c r="NJ69" s="360"/>
      <c r="NK69" s="360"/>
      <c r="NL69" s="360"/>
      <c r="NM69" s="360"/>
      <c r="NN69" s="360"/>
      <c r="NO69" s="360"/>
      <c r="NP69" s="360"/>
      <c r="NQ69" s="360"/>
      <c r="NR69" s="360"/>
      <c r="NS69" s="360"/>
      <c r="NT69" s="360"/>
      <c r="NU69" s="360"/>
      <c r="NV69" s="360"/>
      <c r="NW69" s="360"/>
      <c r="NX69" s="360"/>
      <c r="NY69" s="360"/>
      <c r="NZ69" s="360"/>
      <c r="OA69" s="360"/>
      <c r="OB69" s="360"/>
      <c r="OC69" s="360"/>
      <c r="OD69" s="345" t="s">
        <v>932</v>
      </c>
      <c r="OE69" s="353">
        <v>43831</v>
      </c>
    </row>
    <row r="70" spans="1:395" s="345" customFormat="1" ht="15.75" customHeight="1">
      <c r="A70" s="356">
        <f t="shared" si="32"/>
        <v>65</v>
      </c>
      <c r="B70" s="358"/>
      <c r="C70" s="357">
        <f t="shared" si="33"/>
        <v>0</v>
      </c>
      <c r="D70" s="357">
        <f t="shared" si="33"/>
        <v>0</v>
      </c>
      <c r="E70" s="359">
        <f t="shared" si="9"/>
        <v>0</v>
      </c>
      <c r="F70" s="359">
        <f t="shared" si="34"/>
        <v>0</v>
      </c>
      <c r="G70" s="359">
        <f t="shared" si="11"/>
        <v>0</v>
      </c>
      <c r="H70" s="359">
        <f t="shared" si="35"/>
        <v>0</v>
      </c>
      <c r="I70" s="359">
        <f t="shared" si="13"/>
        <v>0</v>
      </c>
      <c r="J70" s="359">
        <f t="shared" si="36"/>
        <v>0</v>
      </c>
      <c r="K70" s="359">
        <f t="shared" si="15"/>
        <v>0</v>
      </c>
      <c r="L70" s="359">
        <f t="shared" si="37"/>
        <v>0</v>
      </c>
      <c r="M70" s="359">
        <f t="shared" si="17"/>
        <v>0</v>
      </c>
      <c r="N70" s="359">
        <f t="shared" si="38"/>
        <v>0</v>
      </c>
      <c r="O70" s="359">
        <f t="shared" si="19"/>
        <v>0</v>
      </c>
      <c r="P70" s="359">
        <f t="shared" si="39"/>
        <v>0</v>
      </c>
      <c r="Q70" s="359">
        <f t="shared" si="21"/>
        <v>0</v>
      </c>
      <c r="R70" s="359">
        <f t="shared" si="40"/>
        <v>0</v>
      </c>
      <c r="S70" s="359">
        <f t="shared" si="23"/>
        <v>0</v>
      </c>
      <c r="T70" s="359">
        <f t="shared" si="41"/>
        <v>0</v>
      </c>
      <c r="U70" s="359">
        <f t="shared" si="25"/>
        <v>0</v>
      </c>
      <c r="V70" s="359">
        <f t="shared" si="42"/>
        <v>0</v>
      </c>
      <c r="W70" s="359">
        <f t="shared" ref="W70:W105" si="44">COUNTA($KR70:$LV70)</f>
        <v>0</v>
      </c>
      <c r="X70" s="359">
        <f t="shared" si="43"/>
        <v>0</v>
      </c>
      <c r="Y70" s="359">
        <f t="shared" si="28"/>
        <v>0</v>
      </c>
      <c r="Z70" s="359">
        <f t="shared" si="29"/>
        <v>0</v>
      </c>
      <c r="AA70" s="359">
        <f t="shared" si="30"/>
        <v>0</v>
      </c>
      <c r="AB70" s="359">
        <f t="shared" si="31"/>
        <v>0</v>
      </c>
      <c r="AC70" s="360"/>
      <c r="AD70" s="360"/>
      <c r="AE70" s="360"/>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c r="BO70" s="360"/>
      <c r="BP70" s="360"/>
      <c r="BQ70" s="360"/>
      <c r="BR70" s="360"/>
      <c r="BS70" s="360"/>
      <c r="BT70" s="360"/>
      <c r="BU70" s="360"/>
      <c r="BV70" s="360"/>
      <c r="BW70" s="360"/>
      <c r="BX70" s="360"/>
      <c r="BY70" s="360"/>
      <c r="BZ70" s="360"/>
      <c r="CA70" s="360"/>
      <c r="CB70" s="360"/>
      <c r="CC70" s="360"/>
      <c r="CD70" s="360"/>
      <c r="CE70" s="360"/>
      <c r="CF70" s="360"/>
      <c r="CG70" s="360"/>
      <c r="CH70" s="360"/>
      <c r="CI70" s="360"/>
      <c r="CJ70" s="360"/>
      <c r="CK70" s="360"/>
      <c r="CL70" s="360"/>
      <c r="CM70" s="360"/>
      <c r="CN70" s="360"/>
      <c r="CO70" s="360"/>
      <c r="CP70" s="360"/>
      <c r="CQ70" s="360"/>
      <c r="CR70" s="360"/>
      <c r="CS70" s="360"/>
      <c r="CT70" s="360"/>
      <c r="CU70" s="360"/>
      <c r="CV70" s="360"/>
      <c r="CW70" s="360"/>
      <c r="CX70" s="360"/>
      <c r="CY70" s="360"/>
      <c r="CZ70" s="360"/>
      <c r="DA70" s="360"/>
      <c r="DB70" s="360"/>
      <c r="DC70" s="360"/>
      <c r="DD70" s="360"/>
      <c r="DE70" s="360"/>
      <c r="DF70" s="360"/>
      <c r="DG70" s="360"/>
      <c r="DH70" s="360"/>
      <c r="DI70" s="360"/>
      <c r="DJ70" s="360"/>
      <c r="DK70" s="360"/>
      <c r="DL70" s="360"/>
      <c r="DM70" s="360"/>
      <c r="DN70" s="360"/>
      <c r="DO70" s="360"/>
      <c r="DP70" s="360"/>
      <c r="DQ70" s="360"/>
      <c r="DR70" s="360"/>
      <c r="DS70" s="360"/>
      <c r="DT70" s="360"/>
      <c r="DU70" s="360"/>
      <c r="DV70" s="360"/>
      <c r="DW70" s="360"/>
      <c r="DX70" s="360"/>
      <c r="DY70" s="360"/>
      <c r="DZ70" s="360"/>
      <c r="EA70" s="360"/>
      <c r="EB70" s="360"/>
      <c r="EC70" s="360"/>
      <c r="ED70" s="360"/>
      <c r="EE70" s="360"/>
      <c r="EF70" s="360"/>
      <c r="EG70" s="360"/>
      <c r="EH70" s="360"/>
      <c r="EI70" s="360"/>
      <c r="EJ70" s="360"/>
      <c r="EK70" s="360"/>
      <c r="EL70" s="360"/>
      <c r="EM70" s="360"/>
      <c r="EN70" s="360"/>
      <c r="EO70" s="360"/>
      <c r="EP70" s="360"/>
      <c r="EQ70" s="360"/>
      <c r="ER70" s="360"/>
      <c r="ES70" s="360"/>
      <c r="ET70" s="360"/>
      <c r="EU70" s="360"/>
      <c r="EV70" s="360"/>
      <c r="EW70" s="360"/>
      <c r="EX70" s="360"/>
      <c r="EY70" s="360"/>
      <c r="EZ70" s="360"/>
      <c r="FA70" s="360"/>
      <c r="FB70" s="360"/>
      <c r="FC70" s="360"/>
      <c r="FD70" s="360"/>
      <c r="FE70" s="360"/>
      <c r="FF70" s="360"/>
      <c r="FG70" s="360"/>
      <c r="FH70" s="360"/>
      <c r="FI70" s="360"/>
      <c r="FJ70" s="360"/>
      <c r="FK70" s="360"/>
      <c r="FL70" s="360"/>
      <c r="FM70" s="360"/>
      <c r="FN70" s="360"/>
      <c r="FO70" s="360"/>
      <c r="FP70" s="360"/>
      <c r="FQ70" s="360"/>
      <c r="FR70" s="360"/>
      <c r="FS70" s="360"/>
      <c r="FT70" s="360"/>
      <c r="FU70" s="360"/>
      <c r="FV70" s="360"/>
      <c r="FW70" s="360"/>
      <c r="FX70" s="360"/>
      <c r="FY70" s="360"/>
      <c r="FZ70" s="360"/>
      <c r="GA70" s="360"/>
      <c r="GB70" s="360"/>
      <c r="GC70" s="360"/>
      <c r="GD70" s="360"/>
      <c r="GE70" s="360"/>
      <c r="GF70" s="360"/>
      <c r="GG70" s="360"/>
      <c r="GH70" s="360"/>
      <c r="GI70" s="360"/>
      <c r="GJ70" s="360"/>
      <c r="GK70" s="360"/>
      <c r="GL70" s="360"/>
      <c r="GM70" s="360"/>
      <c r="GN70" s="360"/>
      <c r="GO70" s="360"/>
      <c r="GP70" s="360"/>
      <c r="GQ70" s="360"/>
      <c r="GR70" s="360"/>
      <c r="GS70" s="360"/>
      <c r="GT70" s="360"/>
      <c r="GU70" s="360"/>
      <c r="GV70" s="360"/>
      <c r="GW70" s="360"/>
      <c r="GX70" s="360"/>
      <c r="GY70" s="360"/>
      <c r="GZ70" s="360"/>
      <c r="HA70" s="360"/>
      <c r="HB70" s="360"/>
      <c r="HC70" s="360"/>
      <c r="HD70" s="360"/>
      <c r="HE70" s="360"/>
      <c r="HF70" s="360"/>
      <c r="HG70" s="360"/>
      <c r="HH70" s="360"/>
      <c r="HI70" s="360"/>
      <c r="HJ70" s="360"/>
      <c r="HK70" s="360"/>
      <c r="HL70" s="360"/>
      <c r="HM70" s="360"/>
      <c r="HN70" s="360"/>
      <c r="HO70" s="360"/>
      <c r="HP70" s="360"/>
      <c r="HQ70" s="360"/>
      <c r="HR70" s="360"/>
      <c r="HS70" s="360"/>
      <c r="HT70" s="360"/>
      <c r="HU70" s="360"/>
      <c r="HV70" s="360"/>
      <c r="HW70" s="360"/>
      <c r="HX70" s="360"/>
      <c r="HY70" s="360"/>
      <c r="HZ70" s="360"/>
      <c r="IA70" s="360"/>
      <c r="IB70" s="360"/>
      <c r="IC70" s="360"/>
      <c r="ID70" s="360"/>
      <c r="IE70" s="360"/>
      <c r="IF70" s="360"/>
      <c r="IG70" s="360"/>
      <c r="IH70" s="360"/>
      <c r="II70" s="360"/>
      <c r="IJ70" s="360"/>
      <c r="IK70" s="360"/>
      <c r="IL70" s="360"/>
      <c r="IM70" s="360"/>
      <c r="IN70" s="360"/>
      <c r="IO70" s="360"/>
      <c r="IP70" s="360"/>
      <c r="IQ70" s="360"/>
      <c r="IR70" s="360"/>
      <c r="IS70" s="360"/>
      <c r="IT70" s="360"/>
      <c r="IU70" s="360"/>
      <c r="IV70" s="360"/>
      <c r="IW70" s="360"/>
      <c r="IX70" s="360"/>
      <c r="IY70" s="360"/>
      <c r="IZ70" s="360"/>
      <c r="JA70" s="360"/>
      <c r="JB70" s="360"/>
      <c r="JC70" s="360"/>
      <c r="JD70" s="360"/>
      <c r="JE70" s="360"/>
      <c r="JF70" s="360"/>
      <c r="JG70" s="360"/>
      <c r="JH70" s="360"/>
      <c r="JI70" s="360"/>
      <c r="JJ70" s="360"/>
      <c r="JK70" s="360"/>
      <c r="JL70" s="360"/>
      <c r="JM70" s="360"/>
      <c r="JN70" s="360"/>
      <c r="JO70" s="360"/>
      <c r="JP70" s="360"/>
      <c r="JQ70" s="360"/>
      <c r="JR70" s="360"/>
      <c r="JS70" s="360"/>
      <c r="JT70" s="360"/>
      <c r="JU70" s="360"/>
      <c r="JV70" s="360"/>
      <c r="JW70" s="360"/>
      <c r="JX70" s="360"/>
      <c r="JY70" s="360"/>
      <c r="JZ70" s="360"/>
      <c r="KA70" s="360"/>
      <c r="KB70" s="360"/>
      <c r="KC70" s="360"/>
      <c r="KD70" s="360"/>
      <c r="KE70" s="360"/>
      <c r="KF70" s="360"/>
      <c r="KG70" s="360"/>
      <c r="KH70" s="360"/>
      <c r="KI70" s="360"/>
      <c r="KJ70" s="360"/>
      <c r="KK70" s="360"/>
      <c r="KL70" s="360"/>
      <c r="KM70" s="360"/>
      <c r="KN70" s="360"/>
      <c r="KO70" s="360"/>
      <c r="KP70" s="360"/>
      <c r="KQ70" s="360"/>
      <c r="KR70" s="360"/>
      <c r="KS70" s="360"/>
      <c r="KT70" s="360"/>
      <c r="KU70" s="360"/>
      <c r="KV70" s="360"/>
      <c r="KW70" s="360"/>
      <c r="KX70" s="360"/>
      <c r="KY70" s="360"/>
      <c r="KZ70" s="360"/>
      <c r="LA70" s="360"/>
      <c r="LB70" s="360"/>
      <c r="LC70" s="360"/>
      <c r="LD70" s="360"/>
      <c r="LE70" s="360"/>
      <c r="LF70" s="360"/>
      <c r="LG70" s="360"/>
      <c r="LH70" s="360"/>
      <c r="LI70" s="360"/>
      <c r="LJ70" s="360"/>
      <c r="LK70" s="360"/>
      <c r="LL70" s="360"/>
      <c r="LM70" s="360"/>
      <c r="LN70" s="360"/>
      <c r="LO70" s="360"/>
      <c r="LP70" s="360"/>
      <c r="LQ70" s="360"/>
      <c r="LR70" s="360"/>
      <c r="LS70" s="360"/>
      <c r="LT70" s="360"/>
      <c r="LU70" s="360"/>
      <c r="LV70" s="360"/>
      <c r="LW70" s="360"/>
      <c r="LX70" s="360"/>
      <c r="LY70" s="360"/>
      <c r="LZ70" s="360"/>
      <c r="MA70" s="360"/>
      <c r="MB70" s="360"/>
      <c r="MC70" s="360"/>
      <c r="MD70" s="360"/>
      <c r="ME70" s="360"/>
      <c r="MF70" s="360"/>
      <c r="MG70" s="360"/>
      <c r="MH70" s="360"/>
      <c r="MI70" s="360"/>
      <c r="MJ70" s="360"/>
      <c r="MK70" s="360"/>
      <c r="ML70" s="360"/>
      <c r="MM70" s="360"/>
      <c r="MN70" s="360"/>
      <c r="MO70" s="360"/>
      <c r="MP70" s="360"/>
      <c r="MQ70" s="360"/>
      <c r="MR70" s="360"/>
      <c r="MS70" s="360"/>
      <c r="MT70" s="360"/>
      <c r="MU70" s="360"/>
      <c r="MV70" s="360"/>
      <c r="MW70" s="360"/>
      <c r="MX70" s="360"/>
      <c r="MY70" s="360"/>
      <c r="MZ70" s="360"/>
      <c r="NA70" s="360"/>
      <c r="NB70" s="360"/>
      <c r="NC70" s="360"/>
      <c r="ND70" s="360"/>
      <c r="NE70" s="360"/>
      <c r="NF70" s="360"/>
      <c r="NG70" s="360"/>
      <c r="NH70" s="360"/>
      <c r="NI70" s="360"/>
      <c r="NJ70" s="360"/>
      <c r="NK70" s="360"/>
      <c r="NL70" s="360"/>
      <c r="NM70" s="360"/>
      <c r="NN70" s="360"/>
      <c r="NO70" s="360"/>
      <c r="NP70" s="360"/>
      <c r="NQ70" s="360"/>
      <c r="NR70" s="360"/>
      <c r="NS70" s="360"/>
      <c r="NT70" s="360"/>
      <c r="NU70" s="360"/>
      <c r="NV70" s="360"/>
      <c r="NW70" s="360"/>
      <c r="NX70" s="360"/>
      <c r="NY70" s="360"/>
      <c r="NZ70" s="360"/>
      <c r="OA70" s="360"/>
      <c r="OB70" s="360"/>
      <c r="OC70" s="360"/>
      <c r="OD70" s="345" t="s">
        <v>932</v>
      </c>
      <c r="OE70" s="353">
        <v>43843</v>
      </c>
    </row>
    <row r="71" spans="1:395" s="345" customFormat="1" ht="15.75" customHeight="1">
      <c r="A71" s="356">
        <f t="shared" si="32"/>
        <v>66</v>
      </c>
      <c r="B71" s="358"/>
      <c r="C71" s="357">
        <f t="shared" si="33"/>
        <v>0</v>
      </c>
      <c r="D71" s="357">
        <f t="shared" si="33"/>
        <v>0</v>
      </c>
      <c r="E71" s="359">
        <f t="shared" ref="E71:E105" si="45">COUNTA($AC71:$BF71)</f>
        <v>0</v>
      </c>
      <c r="F71" s="359">
        <f t="shared" si="34"/>
        <v>0</v>
      </c>
      <c r="G71" s="359">
        <f t="shared" ref="G71:G105" si="46">COUNTA($BG71:$CK71)</f>
        <v>0</v>
      </c>
      <c r="H71" s="359">
        <f t="shared" si="35"/>
        <v>0</v>
      </c>
      <c r="I71" s="359">
        <f t="shared" ref="I71:I105" si="47">COUNTA($CL71:$DO71)</f>
        <v>0</v>
      </c>
      <c r="J71" s="359">
        <f t="shared" si="36"/>
        <v>0</v>
      </c>
      <c r="K71" s="359">
        <f t="shared" ref="K71:K105" si="48">COUNTA($DP71:$ET71)</f>
        <v>0</v>
      </c>
      <c r="L71" s="359">
        <f t="shared" si="37"/>
        <v>0</v>
      </c>
      <c r="M71" s="359">
        <f t="shared" ref="M71:M105" si="49">COUNTA($EU71:$FY71)</f>
        <v>0</v>
      </c>
      <c r="N71" s="359">
        <f t="shared" si="38"/>
        <v>0</v>
      </c>
      <c r="O71" s="359">
        <f t="shared" ref="O71:O105" si="50">COUNTA($FZ71:$HC71)</f>
        <v>0</v>
      </c>
      <c r="P71" s="359">
        <f t="shared" si="39"/>
        <v>0</v>
      </c>
      <c r="Q71" s="359">
        <f t="shared" ref="Q71:Q105" si="51">COUNTA($HD71:$IH71)</f>
        <v>0</v>
      </c>
      <c r="R71" s="359">
        <f t="shared" si="40"/>
        <v>0</v>
      </c>
      <c r="S71" s="359">
        <f t="shared" ref="S71:S105" si="52">COUNTA($II71:$JL71)</f>
        <v>0</v>
      </c>
      <c r="T71" s="359">
        <f t="shared" si="41"/>
        <v>0</v>
      </c>
      <c r="U71" s="359">
        <f t="shared" ref="U71:U105" si="53">COUNTA($JM71:$KQ71)</f>
        <v>0</v>
      </c>
      <c r="V71" s="359">
        <f t="shared" si="42"/>
        <v>0</v>
      </c>
      <c r="W71" s="359">
        <f t="shared" si="44"/>
        <v>0</v>
      </c>
      <c r="X71" s="359">
        <f t="shared" si="43"/>
        <v>0</v>
      </c>
      <c r="Y71" s="359">
        <f t="shared" ref="Y71:Y105" si="54">COUNTA($LW71:$MX71)</f>
        <v>0</v>
      </c>
      <c r="Z71" s="359">
        <f t="shared" ref="Z71:Z105" si="55">SUM(LW71:MX71)</f>
        <v>0</v>
      </c>
      <c r="AA71" s="359">
        <f t="shared" ref="AA71:AA105" si="56">COUNTA($MY71:$OC71)</f>
        <v>0</v>
      </c>
      <c r="AB71" s="359">
        <f t="shared" ref="AB71:AB105" si="57">SUM(MY71:OC71)</f>
        <v>0</v>
      </c>
      <c r="AC71" s="360"/>
      <c r="AD71" s="360"/>
      <c r="AE71" s="360"/>
      <c r="AF71" s="360"/>
      <c r="AG71" s="360"/>
      <c r="AH71" s="360"/>
      <c r="AI71" s="360"/>
      <c r="AJ71" s="360"/>
      <c r="AK71" s="360"/>
      <c r="AL71" s="360"/>
      <c r="AM71" s="360"/>
      <c r="AN71" s="360"/>
      <c r="AO71" s="360"/>
      <c r="AP71" s="360"/>
      <c r="AQ71" s="360"/>
      <c r="AR71" s="360"/>
      <c r="AS71" s="360"/>
      <c r="AT71" s="360"/>
      <c r="AU71" s="360"/>
      <c r="AV71" s="360"/>
      <c r="AW71" s="360"/>
      <c r="AX71" s="360"/>
      <c r="AY71" s="360"/>
      <c r="AZ71" s="360"/>
      <c r="BA71" s="360"/>
      <c r="BB71" s="360"/>
      <c r="BC71" s="360"/>
      <c r="BD71" s="360"/>
      <c r="BE71" s="360"/>
      <c r="BF71" s="360"/>
      <c r="BG71" s="360"/>
      <c r="BH71" s="360"/>
      <c r="BI71" s="360"/>
      <c r="BJ71" s="360"/>
      <c r="BK71" s="360"/>
      <c r="BL71" s="360"/>
      <c r="BM71" s="360"/>
      <c r="BN71" s="360"/>
      <c r="BO71" s="360"/>
      <c r="BP71" s="360"/>
      <c r="BQ71" s="360"/>
      <c r="BR71" s="360"/>
      <c r="BS71" s="360"/>
      <c r="BT71" s="360"/>
      <c r="BU71" s="360"/>
      <c r="BV71" s="360"/>
      <c r="BW71" s="360"/>
      <c r="BX71" s="360"/>
      <c r="BY71" s="360"/>
      <c r="BZ71" s="360"/>
      <c r="CA71" s="360"/>
      <c r="CB71" s="360"/>
      <c r="CC71" s="360"/>
      <c r="CD71" s="360"/>
      <c r="CE71" s="360"/>
      <c r="CF71" s="360"/>
      <c r="CG71" s="360"/>
      <c r="CH71" s="360"/>
      <c r="CI71" s="360"/>
      <c r="CJ71" s="360"/>
      <c r="CK71" s="360"/>
      <c r="CL71" s="360"/>
      <c r="CM71" s="360"/>
      <c r="CN71" s="360"/>
      <c r="CO71" s="360"/>
      <c r="CP71" s="360"/>
      <c r="CQ71" s="360"/>
      <c r="CR71" s="360"/>
      <c r="CS71" s="360"/>
      <c r="CT71" s="360"/>
      <c r="CU71" s="360"/>
      <c r="CV71" s="360"/>
      <c r="CW71" s="360"/>
      <c r="CX71" s="360"/>
      <c r="CY71" s="360"/>
      <c r="CZ71" s="360"/>
      <c r="DA71" s="360"/>
      <c r="DB71" s="360"/>
      <c r="DC71" s="360"/>
      <c r="DD71" s="360"/>
      <c r="DE71" s="360"/>
      <c r="DF71" s="360"/>
      <c r="DG71" s="360"/>
      <c r="DH71" s="360"/>
      <c r="DI71" s="360"/>
      <c r="DJ71" s="360"/>
      <c r="DK71" s="360"/>
      <c r="DL71" s="360"/>
      <c r="DM71" s="360"/>
      <c r="DN71" s="360"/>
      <c r="DO71" s="360"/>
      <c r="DP71" s="360"/>
      <c r="DQ71" s="360"/>
      <c r="DR71" s="360"/>
      <c r="DS71" s="360"/>
      <c r="DT71" s="360"/>
      <c r="DU71" s="360"/>
      <c r="DV71" s="360"/>
      <c r="DW71" s="360"/>
      <c r="DX71" s="360"/>
      <c r="DY71" s="360"/>
      <c r="DZ71" s="360"/>
      <c r="EA71" s="360"/>
      <c r="EB71" s="360"/>
      <c r="EC71" s="360"/>
      <c r="ED71" s="360"/>
      <c r="EE71" s="360"/>
      <c r="EF71" s="360"/>
      <c r="EG71" s="360"/>
      <c r="EH71" s="360"/>
      <c r="EI71" s="360"/>
      <c r="EJ71" s="360"/>
      <c r="EK71" s="360"/>
      <c r="EL71" s="360"/>
      <c r="EM71" s="360"/>
      <c r="EN71" s="360"/>
      <c r="EO71" s="360"/>
      <c r="EP71" s="360"/>
      <c r="EQ71" s="360"/>
      <c r="ER71" s="360"/>
      <c r="ES71" s="360"/>
      <c r="ET71" s="360"/>
      <c r="EU71" s="360"/>
      <c r="EV71" s="360"/>
      <c r="EW71" s="360"/>
      <c r="EX71" s="360"/>
      <c r="EY71" s="360"/>
      <c r="EZ71" s="360"/>
      <c r="FA71" s="360"/>
      <c r="FB71" s="360"/>
      <c r="FC71" s="360"/>
      <c r="FD71" s="360"/>
      <c r="FE71" s="360"/>
      <c r="FF71" s="360"/>
      <c r="FG71" s="360"/>
      <c r="FH71" s="360"/>
      <c r="FI71" s="360"/>
      <c r="FJ71" s="360"/>
      <c r="FK71" s="360"/>
      <c r="FL71" s="360"/>
      <c r="FM71" s="360"/>
      <c r="FN71" s="360"/>
      <c r="FO71" s="360"/>
      <c r="FP71" s="360"/>
      <c r="FQ71" s="360"/>
      <c r="FR71" s="360"/>
      <c r="FS71" s="360"/>
      <c r="FT71" s="360"/>
      <c r="FU71" s="360"/>
      <c r="FV71" s="360"/>
      <c r="FW71" s="360"/>
      <c r="FX71" s="360"/>
      <c r="FY71" s="360"/>
      <c r="FZ71" s="360"/>
      <c r="GA71" s="360"/>
      <c r="GB71" s="360"/>
      <c r="GC71" s="360"/>
      <c r="GD71" s="360"/>
      <c r="GE71" s="360"/>
      <c r="GF71" s="360"/>
      <c r="GG71" s="360"/>
      <c r="GH71" s="360"/>
      <c r="GI71" s="360"/>
      <c r="GJ71" s="360"/>
      <c r="GK71" s="360"/>
      <c r="GL71" s="360"/>
      <c r="GM71" s="360"/>
      <c r="GN71" s="360"/>
      <c r="GO71" s="360"/>
      <c r="GP71" s="360"/>
      <c r="GQ71" s="360"/>
      <c r="GR71" s="360"/>
      <c r="GS71" s="360"/>
      <c r="GT71" s="360"/>
      <c r="GU71" s="360"/>
      <c r="GV71" s="360"/>
      <c r="GW71" s="360"/>
      <c r="GX71" s="360"/>
      <c r="GY71" s="360"/>
      <c r="GZ71" s="360"/>
      <c r="HA71" s="360"/>
      <c r="HB71" s="360"/>
      <c r="HC71" s="360"/>
      <c r="HD71" s="360"/>
      <c r="HE71" s="360"/>
      <c r="HF71" s="360"/>
      <c r="HG71" s="360"/>
      <c r="HH71" s="360"/>
      <c r="HI71" s="360"/>
      <c r="HJ71" s="360"/>
      <c r="HK71" s="360"/>
      <c r="HL71" s="360"/>
      <c r="HM71" s="360"/>
      <c r="HN71" s="360"/>
      <c r="HO71" s="360"/>
      <c r="HP71" s="360"/>
      <c r="HQ71" s="360"/>
      <c r="HR71" s="360"/>
      <c r="HS71" s="360"/>
      <c r="HT71" s="360"/>
      <c r="HU71" s="360"/>
      <c r="HV71" s="360"/>
      <c r="HW71" s="360"/>
      <c r="HX71" s="360"/>
      <c r="HY71" s="360"/>
      <c r="HZ71" s="360"/>
      <c r="IA71" s="360"/>
      <c r="IB71" s="360"/>
      <c r="IC71" s="360"/>
      <c r="ID71" s="360"/>
      <c r="IE71" s="360"/>
      <c r="IF71" s="360"/>
      <c r="IG71" s="360"/>
      <c r="IH71" s="360"/>
      <c r="II71" s="360"/>
      <c r="IJ71" s="360"/>
      <c r="IK71" s="360"/>
      <c r="IL71" s="360"/>
      <c r="IM71" s="360"/>
      <c r="IN71" s="360"/>
      <c r="IO71" s="360"/>
      <c r="IP71" s="360"/>
      <c r="IQ71" s="360"/>
      <c r="IR71" s="360"/>
      <c r="IS71" s="360"/>
      <c r="IT71" s="360"/>
      <c r="IU71" s="360"/>
      <c r="IV71" s="360"/>
      <c r="IW71" s="360"/>
      <c r="IX71" s="360"/>
      <c r="IY71" s="360"/>
      <c r="IZ71" s="360"/>
      <c r="JA71" s="360"/>
      <c r="JB71" s="360"/>
      <c r="JC71" s="360"/>
      <c r="JD71" s="360"/>
      <c r="JE71" s="360"/>
      <c r="JF71" s="360"/>
      <c r="JG71" s="360"/>
      <c r="JH71" s="360"/>
      <c r="JI71" s="360"/>
      <c r="JJ71" s="360"/>
      <c r="JK71" s="360"/>
      <c r="JL71" s="360"/>
      <c r="JM71" s="360"/>
      <c r="JN71" s="360"/>
      <c r="JO71" s="360"/>
      <c r="JP71" s="360"/>
      <c r="JQ71" s="360"/>
      <c r="JR71" s="360"/>
      <c r="JS71" s="360"/>
      <c r="JT71" s="360"/>
      <c r="JU71" s="360"/>
      <c r="JV71" s="360"/>
      <c r="JW71" s="360"/>
      <c r="JX71" s="360"/>
      <c r="JY71" s="360"/>
      <c r="JZ71" s="360"/>
      <c r="KA71" s="360"/>
      <c r="KB71" s="360"/>
      <c r="KC71" s="360"/>
      <c r="KD71" s="360"/>
      <c r="KE71" s="360"/>
      <c r="KF71" s="360"/>
      <c r="KG71" s="360"/>
      <c r="KH71" s="360"/>
      <c r="KI71" s="360"/>
      <c r="KJ71" s="360"/>
      <c r="KK71" s="360"/>
      <c r="KL71" s="360"/>
      <c r="KM71" s="360"/>
      <c r="KN71" s="360"/>
      <c r="KO71" s="360"/>
      <c r="KP71" s="360"/>
      <c r="KQ71" s="360"/>
      <c r="KR71" s="360"/>
      <c r="KS71" s="360"/>
      <c r="KT71" s="360"/>
      <c r="KU71" s="360"/>
      <c r="KV71" s="360"/>
      <c r="KW71" s="360"/>
      <c r="KX71" s="360"/>
      <c r="KY71" s="360"/>
      <c r="KZ71" s="360"/>
      <c r="LA71" s="360"/>
      <c r="LB71" s="360"/>
      <c r="LC71" s="360"/>
      <c r="LD71" s="360"/>
      <c r="LE71" s="360"/>
      <c r="LF71" s="360"/>
      <c r="LG71" s="360"/>
      <c r="LH71" s="360"/>
      <c r="LI71" s="360"/>
      <c r="LJ71" s="360"/>
      <c r="LK71" s="360"/>
      <c r="LL71" s="360"/>
      <c r="LM71" s="360"/>
      <c r="LN71" s="360"/>
      <c r="LO71" s="360"/>
      <c r="LP71" s="360"/>
      <c r="LQ71" s="360"/>
      <c r="LR71" s="360"/>
      <c r="LS71" s="360"/>
      <c r="LT71" s="360"/>
      <c r="LU71" s="360"/>
      <c r="LV71" s="360"/>
      <c r="LW71" s="360"/>
      <c r="LX71" s="360"/>
      <c r="LY71" s="360"/>
      <c r="LZ71" s="360"/>
      <c r="MA71" s="360"/>
      <c r="MB71" s="360"/>
      <c r="MC71" s="360"/>
      <c r="MD71" s="360"/>
      <c r="ME71" s="360"/>
      <c r="MF71" s="360"/>
      <c r="MG71" s="360"/>
      <c r="MH71" s="360"/>
      <c r="MI71" s="360"/>
      <c r="MJ71" s="360"/>
      <c r="MK71" s="360"/>
      <c r="ML71" s="360"/>
      <c r="MM71" s="360"/>
      <c r="MN71" s="360"/>
      <c r="MO71" s="360"/>
      <c r="MP71" s="360"/>
      <c r="MQ71" s="360"/>
      <c r="MR71" s="360"/>
      <c r="MS71" s="360"/>
      <c r="MT71" s="360"/>
      <c r="MU71" s="360"/>
      <c r="MV71" s="360"/>
      <c r="MW71" s="360"/>
      <c r="MX71" s="360"/>
      <c r="MY71" s="360"/>
      <c r="MZ71" s="360"/>
      <c r="NA71" s="360"/>
      <c r="NB71" s="360"/>
      <c r="NC71" s="360"/>
      <c r="ND71" s="360"/>
      <c r="NE71" s="360"/>
      <c r="NF71" s="360"/>
      <c r="NG71" s="360"/>
      <c r="NH71" s="360"/>
      <c r="NI71" s="360"/>
      <c r="NJ71" s="360"/>
      <c r="NK71" s="360"/>
      <c r="NL71" s="360"/>
      <c r="NM71" s="360"/>
      <c r="NN71" s="360"/>
      <c r="NO71" s="360"/>
      <c r="NP71" s="360"/>
      <c r="NQ71" s="360"/>
      <c r="NR71" s="360"/>
      <c r="NS71" s="360"/>
      <c r="NT71" s="360"/>
      <c r="NU71" s="360"/>
      <c r="NV71" s="360"/>
      <c r="NW71" s="360"/>
      <c r="NX71" s="360"/>
      <c r="NY71" s="360"/>
      <c r="NZ71" s="360"/>
      <c r="OA71" s="360"/>
      <c r="OB71" s="360"/>
      <c r="OC71" s="360"/>
      <c r="OD71" s="345" t="s">
        <v>932</v>
      </c>
      <c r="OE71" s="353">
        <v>43872</v>
      </c>
    </row>
    <row r="72" spans="1:395" s="345" customFormat="1" ht="15.75" customHeight="1">
      <c r="A72" s="356">
        <f t="shared" ref="A72:A105" si="58">A71+1</f>
        <v>67</v>
      </c>
      <c r="B72" s="358"/>
      <c r="C72" s="357">
        <f t="shared" si="33"/>
        <v>0</v>
      </c>
      <c r="D72" s="357">
        <f t="shared" si="33"/>
        <v>0</v>
      </c>
      <c r="E72" s="359">
        <f t="shared" si="45"/>
        <v>0</v>
      </c>
      <c r="F72" s="359">
        <f t="shared" si="34"/>
        <v>0</v>
      </c>
      <c r="G72" s="359">
        <f t="shared" si="46"/>
        <v>0</v>
      </c>
      <c r="H72" s="359">
        <f t="shared" si="35"/>
        <v>0</v>
      </c>
      <c r="I72" s="359">
        <f t="shared" si="47"/>
        <v>0</v>
      </c>
      <c r="J72" s="359">
        <f t="shared" si="36"/>
        <v>0</v>
      </c>
      <c r="K72" s="359">
        <f t="shared" si="48"/>
        <v>0</v>
      </c>
      <c r="L72" s="359">
        <f t="shared" si="37"/>
        <v>0</v>
      </c>
      <c r="M72" s="359">
        <f t="shared" si="49"/>
        <v>0</v>
      </c>
      <c r="N72" s="359">
        <f t="shared" si="38"/>
        <v>0</v>
      </c>
      <c r="O72" s="359">
        <f t="shared" si="50"/>
        <v>0</v>
      </c>
      <c r="P72" s="359">
        <f t="shared" si="39"/>
        <v>0</v>
      </c>
      <c r="Q72" s="359">
        <f t="shared" si="51"/>
        <v>0</v>
      </c>
      <c r="R72" s="359">
        <f t="shared" si="40"/>
        <v>0</v>
      </c>
      <c r="S72" s="359">
        <f t="shared" si="52"/>
        <v>0</v>
      </c>
      <c r="T72" s="359">
        <f t="shared" si="41"/>
        <v>0</v>
      </c>
      <c r="U72" s="359">
        <f t="shared" si="53"/>
        <v>0</v>
      </c>
      <c r="V72" s="359">
        <f t="shared" si="42"/>
        <v>0</v>
      </c>
      <c r="W72" s="359">
        <f t="shared" si="44"/>
        <v>0</v>
      </c>
      <c r="X72" s="359">
        <f t="shared" si="43"/>
        <v>0</v>
      </c>
      <c r="Y72" s="359">
        <f t="shared" si="54"/>
        <v>0</v>
      </c>
      <c r="Z72" s="359">
        <f t="shared" si="55"/>
        <v>0</v>
      </c>
      <c r="AA72" s="359">
        <f t="shared" si="56"/>
        <v>0</v>
      </c>
      <c r="AB72" s="359">
        <f t="shared" si="57"/>
        <v>0</v>
      </c>
      <c r="AC72" s="360"/>
      <c r="AD72" s="360"/>
      <c r="AE72" s="360"/>
      <c r="AF72" s="360"/>
      <c r="AG72" s="360"/>
      <c r="AH72" s="360"/>
      <c r="AI72" s="360"/>
      <c r="AJ72" s="360"/>
      <c r="AK72" s="360"/>
      <c r="AL72" s="360"/>
      <c r="AM72" s="360"/>
      <c r="AN72" s="360"/>
      <c r="AO72" s="360"/>
      <c r="AP72" s="360"/>
      <c r="AQ72" s="360"/>
      <c r="AR72" s="360"/>
      <c r="AS72" s="360"/>
      <c r="AT72" s="360"/>
      <c r="AU72" s="360"/>
      <c r="AV72" s="360"/>
      <c r="AW72" s="360"/>
      <c r="AX72" s="360"/>
      <c r="AY72" s="360"/>
      <c r="AZ72" s="360"/>
      <c r="BA72" s="360"/>
      <c r="BB72" s="360"/>
      <c r="BC72" s="360"/>
      <c r="BD72" s="360"/>
      <c r="BE72" s="360"/>
      <c r="BF72" s="360"/>
      <c r="BG72" s="360"/>
      <c r="BH72" s="360"/>
      <c r="BI72" s="360"/>
      <c r="BJ72" s="360"/>
      <c r="BK72" s="360"/>
      <c r="BL72" s="360"/>
      <c r="BM72" s="360"/>
      <c r="BN72" s="360"/>
      <c r="BO72" s="360"/>
      <c r="BP72" s="360"/>
      <c r="BQ72" s="360"/>
      <c r="BR72" s="360"/>
      <c r="BS72" s="360"/>
      <c r="BT72" s="360"/>
      <c r="BU72" s="360"/>
      <c r="BV72" s="360"/>
      <c r="BW72" s="360"/>
      <c r="BX72" s="360"/>
      <c r="BY72" s="360"/>
      <c r="BZ72" s="360"/>
      <c r="CA72" s="360"/>
      <c r="CB72" s="360"/>
      <c r="CC72" s="360"/>
      <c r="CD72" s="360"/>
      <c r="CE72" s="360"/>
      <c r="CF72" s="360"/>
      <c r="CG72" s="360"/>
      <c r="CH72" s="360"/>
      <c r="CI72" s="360"/>
      <c r="CJ72" s="360"/>
      <c r="CK72" s="360"/>
      <c r="CL72" s="360"/>
      <c r="CM72" s="360"/>
      <c r="CN72" s="360"/>
      <c r="CO72" s="360"/>
      <c r="CP72" s="360"/>
      <c r="CQ72" s="360"/>
      <c r="CR72" s="360"/>
      <c r="CS72" s="360"/>
      <c r="CT72" s="360"/>
      <c r="CU72" s="360"/>
      <c r="CV72" s="360"/>
      <c r="CW72" s="360"/>
      <c r="CX72" s="360"/>
      <c r="CY72" s="360"/>
      <c r="CZ72" s="360"/>
      <c r="DA72" s="360"/>
      <c r="DB72" s="360"/>
      <c r="DC72" s="360"/>
      <c r="DD72" s="360"/>
      <c r="DE72" s="360"/>
      <c r="DF72" s="360"/>
      <c r="DG72" s="360"/>
      <c r="DH72" s="360"/>
      <c r="DI72" s="360"/>
      <c r="DJ72" s="360"/>
      <c r="DK72" s="360"/>
      <c r="DL72" s="360"/>
      <c r="DM72" s="360"/>
      <c r="DN72" s="360"/>
      <c r="DO72" s="360"/>
      <c r="DP72" s="360"/>
      <c r="DQ72" s="360"/>
      <c r="DR72" s="360"/>
      <c r="DS72" s="360"/>
      <c r="DT72" s="360"/>
      <c r="DU72" s="360"/>
      <c r="DV72" s="360"/>
      <c r="DW72" s="360"/>
      <c r="DX72" s="360"/>
      <c r="DY72" s="360"/>
      <c r="DZ72" s="360"/>
      <c r="EA72" s="360"/>
      <c r="EB72" s="360"/>
      <c r="EC72" s="360"/>
      <c r="ED72" s="360"/>
      <c r="EE72" s="360"/>
      <c r="EF72" s="360"/>
      <c r="EG72" s="360"/>
      <c r="EH72" s="360"/>
      <c r="EI72" s="360"/>
      <c r="EJ72" s="360"/>
      <c r="EK72" s="360"/>
      <c r="EL72" s="360"/>
      <c r="EM72" s="360"/>
      <c r="EN72" s="360"/>
      <c r="EO72" s="360"/>
      <c r="EP72" s="360"/>
      <c r="EQ72" s="360"/>
      <c r="ER72" s="360"/>
      <c r="ES72" s="360"/>
      <c r="ET72" s="360"/>
      <c r="EU72" s="360"/>
      <c r="EV72" s="360"/>
      <c r="EW72" s="360"/>
      <c r="EX72" s="360"/>
      <c r="EY72" s="360"/>
      <c r="EZ72" s="360"/>
      <c r="FA72" s="360"/>
      <c r="FB72" s="360"/>
      <c r="FC72" s="360"/>
      <c r="FD72" s="360"/>
      <c r="FE72" s="360"/>
      <c r="FF72" s="360"/>
      <c r="FG72" s="360"/>
      <c r="FH72" s="360"/>
      <c r="FI72" s="360"/>
      <c r="FJ72" s="360"/>
      <c r="FK72" s="360"/>
      <c r="FL72" s="360"/>
      <c r="FM72" s="360"/>
      <c r="FN72" s="360"/>
      <c r="FO72" s="360"/>
      <c r="FP72" s="360"/>
      <c r="FQ72" s="360"/>
      <c r="FR72" s="360"/>
      <c r="FS72" s="360"/>
      <c r="FT72" s="360"/>
      <c r="FU72" s="360"/>
      <c r="FV72" s="360"/>
      <c r="FW72" s="360"/>
      <c r="FX72" s="360"/>
      <c r="FY72" s="360"/>
      <c r="FZ72" s="360"/>
      <c r="GA72" s="360"/>
      <c r="GB72" s="360"/>
      <c r="GC72" s="360"/>
      <c r="GD72" s="360"/>
      <c r="GE72" s="360"/>
      <c r="GF72" s="360"/>
      <c r="GG72" s="360"/>
      <c r="GH72" s="360"/>
      <c r="GI72" s="360"/>
      <c r="GJ72" s="360"/>
      <c r="GK72" s="360"/>
      <c r="GL72" s="360"/>
      <c r="GM72" s="360"/>
      <c r="GN72" s="360"/>
      <c r="GO72" s="360"/>
      <c r="GP72" s="360"/>
      <c r="GQ72" s="360"/>
      <c r="GR72" s="360"/>
      <c r="GS72" s="360"/>
      <c r="GT72" s="360"/>
      <c r="GU72" s="360"/>
      <c r="GV72" s="360"/>
      <c r="GW72" s="360"/>
      <c r="GX72" s="360"/>
      <c r="GY72" s="360"/>
      <c r="GZ72" s="360"/>
      <c r="HA72" s="360"/>
      <c r="HB72" s="360"/>
      <c r="HC72" s="360"/>
      <c r="HD72" s="360"/>
      <c r="HE72" s="360"/>
      <c r="HF72" s="360"/>
      <c r="HG72" s="360"/>
      <c r="HH72" s="360"/>
      <c r="HI72" s="360"/>
      <c r="HJ72" s="360"/>
      <c r="HK72" s="360"/>
      <c r="HL72" s="360"/>
      <c r="HM72" s="360"/>
      <c r="HN72" s="360"/>
      <c r="HO72" s="360"/>
      <c r="HP72" s="360"/>
      <c r="HQ72" s="360"/>
      <c r="HR72" s="360"/>
      <c r="HS72" s="360"/>
      <c r="HT72" s="360"/>
      <c r="HU72" s="360"/>
      <c r="HV72" s="360"/>
      <c r="HW72" s="360"/>
      <c r="HX72" s="360"/>
      <c r="HY72" s="360"/>
      <c r="HZ72" s="360"/>
      <c r="IA72" s="360"/>
      <c r="IB72" s="360"/>
      <c r="IC72" s="360"/>
      <c r="ID72" s="360"/>
      <c r="IE72" s="360"/>
      <c r="IF72" s="360"/>
      <c r="IG72" s="360"/>
      <c r="IH72" s="360"/>
      <c r="II72" s="360"/>
      <c r="IJ72" s="360"/>
      <c r="IK72" s="360"/>
      <c r="IL72" s="360"/>
      <c r="IM72" s="360"/>
      <c r="IN72" s="360"/>
      <c r="IO72" s="360"/>
      <c r="IP72" s="360"/>
      <c r="IQ72" s="360"/>
      <c r="IR72" s="360"/>
      <c r="IS72" s="360"/>
      <c r="IT72" s="360"/>
      <c r="IU72" s="360"/>
      <c r="IV72" s="360"/>
      <c r="IW72" s="360"/>
      <c r="IX72" s="360"/>
      <c r="IY72" s="360"/>
      <c r="IZ72" s="360"/>
      <c r="JA72" s="360"/>
      <c r="JB72" s="360"/>
      <c r="JC72" s="360"/>
      <c r="JD72" s="360"/>
      <c r="JE72" s="360"/>
      <c r="JF72" s="360"/>
      <c r="JG72" s="360"/>
      <c r="JH72" s="360"/>
      <c r="JI72" s="360"/>
      <c r="JJ72" s="360"/>
      <c r="JK72" s="360"/>
      <c r="JL72" s="360"/>
      <c r="JM72" s="360"/>
      <c r="JN72" s="360"/>
      <c r="JO72" s="360"/>
      <c r="JP72" s="360"/>
      <c r="JQ72" s="360"/>
      <c r="JR72" s="360"/>
      <c r="JS72" s="360"/>
      <c r="JT72" s="360"/>
      <c r="JU72" s="360"/>
      <c r="JV72" s="360"/>
      <c r="JW72" s="360"/>
      <c r="JX72" s="360"/>
      <c r="JY72" s="360"/>
      <c r="JZ72" s="360"/>
      <c r="KA72" s="360"/>
      <c r="KB72" s="360"/>
      <c r="KC72" s="360"/>
      <c r="KD72" s="360"/>
      <c r="KE72" s="360"/>
      <c r="KF72" s="360"/>
      <c r="KG72" s="360"/>
      <c r="KH72" s="360"/>
      <c r="KI72" s="360"/>
      <c r="KJ72" s="360"/>
      <c r="KK72" s="360"/>
      <c r="KL72" s="360"/>
      <c r="KM72" s="360"/>
      <c r="KN72" s="360"/>
      <c r="KO72" s="360"/>
      <c r="KP72" s="360"/>
      <c r="KQ72" s="360"/>
      <c r="KR72" s="360"/>
      <c r="KS72" s="360"/>
      <c r="KT72" s="360"/>
      <c r="KU72" s="360"/>
      <c r="KV72" s="360"/>
      <c r="KW72" s="360"/>
      <c r="KX72" s="360"/>
      <c r="KY72" s="360"/>
      <c r="KZ72" s="360"/>
      <c r="LA72" s="360"/>
      <c r="LB72" s="360"/>
      <c r="LC72" s="360"/>
      <c r="LD72" s="360"/>
      <c r="LE72" s="360"/>
      <c r="LF72" s="360"/>
      <c r="LG72" s="360"/>
      <c r="LH72" s="360"/>
      <c r="LI72" s="360"/>
      <c r="LJ72" s="360"/>
      <c r="LK72" s="360"/>
      <c r="LL72" s="360"/>
      <c r="LM72" s="360"/>
      <c r="LN72" s="360"/>
      <c r="LO72" s="360"/>
      <c r="LP72" s="360"/>
      <c r="LQ72" s="360"/>
      <c r="LR72" s="360"/>
      <c r="LS72" s="360"/>
      <c r="LT72" s="360"/>
      <c r="LU72" s="360"/>
      <c r="LV72" s="360"/>
      <c r="LW72" s="360"/>
      <c r="LX72" s="360"/>
      <c r="LY72" s="360"/>
      <c r="LZ72" s="360"/>
      <c r="MA72" s="360"/>
      <c r="MB72" s="360"/>
      <c r="MC72" s="360"/>
      <c r="MD72" s="360"/>
      <c r="ME72" s="360"/>
      <c r="MF72" s="360"/>
      <c r="MG72" s="360"/>
      <c r="MH72" s="360"/>
      <c r="MI72" s="360"/>
      <c r="MJ72" s="360"/>
      <c r="MK72" s="360"/>
      <c r="ML72" s="360"/>
      <c r="MM72" s="360"/>
      <c r="MN72" s="360"/>
      <c r="MO72" s="360"/>
      <c r="MP72" s="360"/>
      <c r="MQ72" s="360"/>
      <c r="MR72" s="360"/>
      <c r="MS72" s="360"/>
      <c r="MT72" s="360"/>
      <c r="MU72" s="360"/>
      <c r="MV72" s="360"/>
      <c r="MW72" s="360"/>
      <c r="MX72" s="360"/>
      <c r="MY72" s="360"/>
      <c r="MZ72" s="360"/>
      <c r="NA72" s="360"/>
      <c r="NB72" s="360"/>
      <c r="NC72" s="360"/>
      <c r="ND72" s="360"/>
      <c r="NE72" s="360"/>
      <c r="NF72" s="360"/>
      <c r="NG72" s="360"/>
      <c r="NH72" s="360"/>
      <c r="NI72" s="360"/>
      <c r="NJ72" s="360"/>
      <c r="NK72" s="360"/>
      <c r="NL72" s="360"/>
      <c r="NM72" s="360"/>
      <c r="NN72" s="360"/>
      <c r="NO72" s="360"/>
      <c r="NP72" s="360"/>
      <c r="NQ72" s="360"/>
      <c r="NR72" s="360"/>
      <c r="NS72" s="360"/>
      <c r="NT72" s="360"/>
      <c r="NU72" s="360"/>
      <c r="NV72" s="360"/>
      <c r="NW72" s="360"/>
      <c r="NX72" s="360"/>
      <c r="NY72" s="360"/>
      <c r="NZ72" s="360"/>
      <c r="OA72" s="360"/>
      <c r="OB72" s="360"/>
      <c r="OC72" s="360"/>
      <c r="OD72" s="345" t="s">
        <v>932</v>
      </c>
      <c r="OE72" s="353">
        <v>43885</v>
      </c>
    </row>
    <row r="73" spans="1:395" s="345" customFormat="1" ht="15.75" customHeight="1">
      <c r="A73" s="356">
        <f t="shared" si="58"/>
        <v>68</v>
      </c>
      <c r="B73" s="358"/>
      <c r="C73" s="357">
        <f t="shared" si="33"/>
        <v>0</v>
      </c>
      <c r="D73" s="357">
        <f t="shared" si="33"/>
        <v>0</v>
      </c>
      <c r="E73" s="359">
        <f t="shared" si="45"/>
        <v>0</v>
      </c>
      <c r="F73" s="359">
        <f t="shared" si="34"/>
        <v>0</v>
      </c>
      <c r="G73" s="359">
        <f t="shared" si="46"/>
        <v>0</v>
      </c>
      <c r="H73" s="359">
        <f t="shared" si="35"/>
        <v>0</v>
      </c>
      <c r="I73" s="359">
        <f t="shared" si="47"/>
        <v>0</v>
      </c>
      <c r="J73" s="359">
        <f t="shared" si="36"/>
        <v>0</v>
      </c>
      <c r="K73" s="359">
        <f t="shared" si="48"/>
        <v>0</v>
      </c>
      <c r="L73" s="359">
        <f t="shared" si="37"/>
        <v>0</v>
      </c>
      <c r="M73" s="359">
        <f t="shared" si="49"/>
        <v>0</v>
      </c>
      <c r="N73" s="359">
        <f t="shared" si="38"/>
        <v>0</v>
      </c>
      <c r="O73" s="359">
        <f t="shared" si="50"/>
        <v>0</v>
      </c>
      <c r="P73" s="359">
        <f t="shared" si="39"/>
        <v>0</v>
      </c>
      <c r="Q73" s="359">
        <f t="shared" si="51"/>
        <v>0</v>
      </c>
      <c r="R73" s="359">
        <f t="shared" si="40"/>
        <v>0</v>
      </c>
      <c r="S73" s="359">
        <f t="shared" si="52"/>
        <v>0</v>
      </c>
      <c r="T73" s="359">
        <f t="shared" si="41"/>
        <v>0</v>
      </c>
      <c r="U73" s="359">
        <f t="shared" si="53"/>
        <v>0</v>
      </c>
      <c r="V73" s="359">
        <f t="shared" si="42"/>
        <v>0</v>
      </c>
      <c r="W73" s="359">
        <f t="shared" si="44"/>
        <v>0</v>
      </c>
      <c r="X73" s="359">
        <f t="shared" si="43"/>
        <v>0</v>
      </c>
      <c r="Y73" s="359">
        <f t="shared" si="54"/>
        <v>0</v>
      </c>
      <c r="Z73" s="359">
        <f t="shared" si="55"/>
        <v>0</v>
      </c>
      <c r="AA73" s="359">
        <f t="shared" si="56"/>
        <v>0</v>
      </c>
      <c r="AB73" s="359">
        <f t="shared" si="57"/>
        <v>0</v>
      </c>
      <c r="AC73" s="360"/>
      <c r="AD73" s="360"/>
      <c r="AE73" s="360"/>
      <c r="AF73" s="360"/>
      <c r="AG73" s="360"/>
      <c r="AH73" s="360"/>
      <c r="AI73" s="360"/>
      <c r="AJ73" s="360"/>
      <c r="AK73" s="360"/>
      <c r="AL73" s="360"/>
      <c r="AM73" s="360"/>
      <c r="AN73" s="360"/>
      <c r="AO73" s="360"/>
      <c r="AP73" s="360"/>
      <c r="AQ73" s="360"/>
      <c r="AR73" s="360"/>
      <c r="AS73" s="360"/>
      <c r="AT73" s="360"/>
      <c r="AU73" s="360"/>
      <c r="AV73" s="360"/>
      <c r="AW73" s="360"/>
      <c r="AX73" s="360"/>
      <c r="AY73" s="360"/>
      <c r="AZ73" s="360"/>
      <c r="BA73" s="360"/>
      <c r="BB73" s="360"/>
      <c r="BC73" s="360"/>
      <c r="BD73" s="360"/>
      <c r="BE73" s="360"/>
      <c r="BF73" s="360"/>
      <c r="BG73" s="360"/>
      <c r="BH73" s="360"/>
      <c r="BI73" s="360"/>
      <c r="BJ73" s="360"/>
      <c r="BK73" s="360"/>
      <c r="BL73" s="360"/>
      <c r="BM73" s="360"/>
      <c r="BN73" s="360"/>
      <c r="BO73" s="360"/>
      <c r="BP73" s="360"/>
      <c r="BQ73" s="360"/>
      <c r="BR73" s="360"/>
      <c r="BS73" s="360"/>
      <c r="BT73" s="360"/>
      <c r="BU73" s="360"/>
      <c r="BV73" s="360"/>
      <c r="BW73" s="360"/>
      <c r="BX73" s="360"/>
      <c r="BY73" s="360"/>
      <c r="BZ73" s="360"/>
      <c r="CA73" s="360"/>
      <c r="CB73" s="360"/>
      <c r="CC73" s="360"/>
      <c r="CD73" s="360"/>
      <c r="CE73" s="360"/>
      <c r="CF73" s="360"/>
      <c r="CG73" s="360"/>
      <c r="CH73" s="360"/>
      <c r="CI73" s="360"/>
      <c r="CJ73" s="360"/>
      <c r="CK73" s="360"/>
      <c r="CL73" s="360"/>
      <c r="CM73" s="360"/>
      <c r="CN73" s="360"/>
      <c r="CO73" s="360"/>
      <c r="CP73" s="360"/>
      <c r="CQ73" s="360"/>
      <c r="CR73" s="360"/>
      <c r="CS73" s="360"/>
      <c r="CT73" s="360"/>
      <c r="CU73" s="360"/>
      <c r="CV73" s="360"/>
      <c r="CW73" s="360"/>
      <c r="CX73" s="360"/>
      <c r="CY73" s="360"/>
      <c r="CZ73" s="360"/>
      <c r="DA73" s="360"/>
      <c r="DB73" s="360"/>
      <c r="DC73" s="360"/>
      <c r="DD73" s="360"/>
      <c r="DE73" s="360"/>
      <c r="DF73" s="360"/>
      <c r="DG73" s="360"/>
      <c r="DH73" s="360"/>
      <c r="DI73" s="360"/>
      <c r="DJ73" s="360"/>
      <c r="DK73" s="360"/>
      <c r="DL73" s="360"/>
      <c r="DM73" s="360"/>
      <c r="DN73" s="360"/>
      <c r="DO73" s="360"/>
      <c r="DP73" s="360"/>
      <c r="DQ73" s="360"/>
      <c r="DR73" s="360"/>
      <c r="DS73" s="360"/>
      <c r="DT73" s="360"/>
      <c r="DU73" s="360"/>
      <c r="DV73" s="360"/>
      <c r="DW73" s="360"/>
      <c r="DX73" s="360"/>
      <c r="DY73" s="360"/>
      <c r="DZ73" s="360"/>
      <c r="EA73" s="360"/>
      <c r="EB73" s="360"/>
      <c r="EC73" s="360"/>
      <c r="ED73" s="360"/>
      <c r="EE73" s="360"/>
      <c r="EF73" s="360"/>
      <c r="EG73" s="360"/>
      <c r="EH73" s="360"/>
      <c r="EI73" s="360"/>
      <c r="EJ73" s="360"/>
      <c r="EK73" s="360"/>
      <c r="EL73" s="360"/>
      <c r="EM73" s="360"/>
      <c r="EN73" s="360"/>
      <c r="EO73" s="360"/>
      <c r="EP73" s="360"/>
      <c r="EQ73" s="360"/>
      <c r="ER73" s="360"/>
      <c r="ES73" s="360"/>
      <c r="ET73" s="360"/>
      <c r="EU73" s="360"/>
      <c r="EV73" s="360"/>
      <c r="EW73" s="360"/>
      <c r="EX73" s="360"/>
      <c r="EY73" s="360"/>
      <c r="EZ73" s="360"/>
      <c r="FA73" s="360"/>
      <c r="FB73" s="360"/>
      <c r="FC73" s="360"/>
      <c r="FD73" s="360"/>
      <c r="FE73" s="360"/>
      <c r="FF73" s="360"/>
      <c r="FG73" s="360"/>
      <c r="FH73" s="360"/>
      <c r="FI73" s="360"/>
      <c r="FJ73" s="360"/>
      <c r="FK73" s="360"/>
      <c r="FL73" s="360"/>
      <c r="FM73" s="360"/>
      <c r="FN73" s="360"/>
      <c r="FO73" s="360"/>
      <c r="FP73" s="360"/>
      <c r="FQ73" s="360"/>
      <c r="FR73" s="360"/>
      <c r="FS73" s="360"/>
      <c r="FT73" s="360"/>
      <c r="FU73" s="360"/>
      <c r="FV73" s="360"/>
      <c r="FW73" s="360"/>
      <c r="FX73" s="360"/>
      <c r="FY73" s="360"/>
      <c r="FZ73" s="360"/>
      <c r="GA73" s="360"/>
      <c r="GB73" s="360"/>
      <c r="GC73" s="360"/>
      <c r="GD73" s="360"/>
      <c r="GE73" s="360"/>
      <c r="GF73" s="360"/>
      <c r="GG73" s="360"/>
      <c r="GH73" s="360"/>
      <c r="GI73" s="360"/>
      <c r="GJ73" s="360"/>
      <c r="GK73" s="360"/>
      <c r="GL73" s="360"/>
      <c r="GM73" s="360"/>
      <c r="GN73" s="360"/>
      <c r="GO73" s="360"/>
      <c r="GP73" s="360"/>
      <c r="GQ73" s="360"/>
      <c r="GR73" s="360"/>
      <c r="GS73" s="360"/>
      <c r="GT73" s="360"/>
      <c r="GU73" s="360"/>
      <c r="GV73" s="360"/>
      <c r="GW73" s="360"/>
      <c r="GX73" s="360"/>
      <c r="GY73" s="360"/>
      <c r="GZ73" s="360"/>
      <c r="HA73" s="360"/>
      <c r="HB73" s="360"/>
      <c r="HC73" s="360"/>
      <c r="HD73" s="360"/>
      <c r="HE73" s="360"/>
      <c r="HF73" s="360"/>
      <c r="HG73" s="360"/>
      <c r="HH73" s="360"/>
      <c r="HI73" s="360"/>
      <c r="HJ73" s="360"/>
      <c r="HK73" s="360"/>
      <c r="HL73" s="360"/>
      <c r="HM73" s="360"/>
      <c r="HN73" s="360"/>
      <c r="HO73" s="360"/>
      <c r="HP73" s="360"/>
      <c r="HQ73" s="360"/>
      <c r="HR73" s="360"/>
      <c r="HS73" s="360"/>
      <c r="HT73" s="360"/>
      <c r="HU73" s="360"/>
      <c r="HV73" s="360"/>
      <c r="HW73" s="360"/>
      <c r="HX73" s="360"/>
      <c r="HY73" s="360"/>
      <c r="HZ73" s="360"/>
      <c r="IA73" s="360"/>
      <c r="IB73" s="360"/>
      <c r="IC73" s="360"/>
      <c r="ID73" s="360"/>
      <c r="IE73" s="360"/>
      <c r="IF73" s="360"/>
      <c r="IG73" s="360"/>
      <c r="IH73" s="360"/>
      <c r="II73" s="360"/>
      <c r="IJ73" s="360"/>
      <c r="IK73" s="360"/>
      <c r="IL73" s="360"/>
      <c r="IM73" s="360"/>
      <c r="IN73" s="360"/>
      <c r="IO73" s="360"/>
      <c r="IP73" s="360"/>
      <c r="IQ73" s="360"/>
      <c r="IR73" s="360"/>
      <c r="IS73" s="360"/>
      <c r="IT73" s="360"/>
      <c r="IU73" s="360"/>
      <c r="IV73" s="360"/>
      <c r="IW73" s="360"/>
      <c r="IX73" s="360"/>
      <c r="IY73" s="360"/>
      <c r="IZ73" s="360"/>
      <c r="JA73" s="360"/>
      <c r="JB73" s="360"/>
      <c r="JC73" s="360"/>
      <c r="JD73" s="360"/>
      <c r="JE73" s="360"/>
      <c r="JF73" s="360"/>
      <c r="JG73" s="360"/>
      <c r="JH73" s="360"/>
      <c r="JI73" s="360"/>
      <c r="JJ73" s="360"/>
      <c r="JK73" s="360"/>
      <c r="JL73" s="360"/>
      <c r="JM73" s="360"/>
      <c r="JN73" s="360"/>
      <c r="JO73" s="360"/>
      <c r="JP73" s="360"/>
      <c r="JQ73" s="360"/>
      <c r="JR73" s="360"/>
      <c r="JS73" s="360"/>
      <c r="JT73" s="360"/>
      <c r="JU73" s="360"/>
      <c r="JV73" s="360"/>
      <c r="JW73" s="360"/>
      <c r="JX73" s="360"/>
      <c r="JY73" s="360"/>
      <c r="JZ73" s="360"/>
      <c r="KA73" s="360"/>
      <c r="KB73" s="360"/>
      <c r="KC73" s="360"/>
      <c r="KD73" s="360"/>
      <c r="KE73" s="360"/>
      <c r="KF73" s="360"/>
      <c r="KG73" s="360"/>
      <c r="KH73" s="360"/>
      <c r="KI73" s="360"/>
      <c r="KJ73" s="360"/>
      <c r="KK73" s="360"/>
      <c r="KL73" s="360"/>
      <c r="KM73" s="360"/>
      <c r="KN73" s="360"/>
      <c r="KO73" s="360"/>
      <c r="KP73" s="360"/>
      <c r="KQ73" s="360"/>
      <c r="KR73" s="360"/>
      <c r="KS73" s="360"/>
      <c r="KT73" s="360"/>
      <c r="KU73" s="360"/>
      <c r="KV73" s="360"/>
      <c r="KW73" s="360"/>
      <c r="KX73" s="360"/>
      <c r="KY73" s="360"/>
      <c r="KZ73" s="360"/>
      <c r="LA73" s="360"/>
      <c r="LB73" s="360"/>
      <c r="LC73" s="360"/>
      <c r="LD73" s="360"/>
      <c r="LE73" s="360"/>
      <c r="LF73" s="360"/>
      <c r="LG73" s="360"/>
      <c r="LH73" s="360"/>
      <c r="LI73" s="360"/>
      <c r="LJ73" s="360"/>
      <c r="LK73" s="360"/>
      <c r="LL73" s="360"/>
      <c r="LM73" s="360"/>
      <c r="LN73" s="360"/>
      <c r="LO73" s="360"/>
      <c r="LP73" s="360"/>
      <c r="LQ73" s="360"/>
      <c r="LR73" s="360"/>
      <c r="LS73" s="360"/>
      <c r="LT73" s="360"/>
      <c r="LU73" s="360"/>
      <c r="LV73" s="360"/>
      <c r="LW73" s="360"/>
      <c r="LX73" s="360"/>
      <c r="LY73" s="360"/>
      <c r="LZ73" s="360"/>
      <c r="MA73" s="360"/>
      <c r="MB73" s="360"/>
      <c r="MC73" s="360"/>
      <c r="MD73" s="360"/>
      <c r="ME73" s="360"/>
      <c r="MF73" s="360"/>
      <c r="MG73" s="360"/>
      <c r="MH73" s="360"/>
      <c r="MI73" s="360"/>
      <c r="MJ73" s="360"/>
      <c r="MK73" s="360"/>
      <c r="ML73" s="360"/>
      <c r="MM73" s="360"/>
      <c r="MN73" s="360"/>
      <c r="MO73" s="360"/>
      <c r="MP73" s="360"/>
      <c r="MQ73" s="360"/>
      <c r="MR73" s="360"/>
      <c r="MS73" s="360"/>
      <c r="MT73" s="360"/>
      <c r="MU73" s="360"/>
      <c r="MV73" s="360"/>
      <c r="MW73" s="360"/>
      <c r="MX73" s="360"/>
      <c r="MY73" s="360"/>
      <c r="MZ73" s="360"/>
      <c r="NA73" s="360"/>
      <c r="NB73" s="360"/>
      <c r="NC73" s="360"/>
      <c r="ND73" s="360"/>
      <c r="NE73" s="360"/>
      <c r="NF73" s="360"/>
      <c r="NG73" s="360"/>
      <c r="NH73" s="360"/>
      <c r="NI73" s="360"/>
      <c r="NJ73" s="360"/>
      <c r="NK73" s="360"/>
      <c r="NL73" s="360"/>
      <c r="NM73" s="360"/>
      <c r="NN73" s="360"/>
      <c r="NO73" s="360"/>
      <c r="NP73" s="360"/>
      <c r="NQ73" s="360"/>
      <c r="NR73" s="360"/>
      <c r="NS73" s="360"/>
      <c r="NT73" s="360"/>
      <c r="NU73" s="360"/>
      <c r="NV73" s="360"/>
      <c r="NW73" s="360"/>
      <c r="NX73" s="360"/>
      <c r="NY73" s="360"/>
      <c r="NZ73" s="360"/>
      <c r="OA73" s="360"/>
      <c r="OB73" s="360"/>
      <c r="OC73" s="360"/>
      <c r="OD73" s="345" t="s">
        <v>932</v>
      </c>
      <c r="OE73" s="353">
        <v>43910</v>
      </c>
    </row>
    <row r="74" spans="1:395" s="345" customFormat="1" ht="15.75" customHeight="1">
      <c r="A74" s="356">
        <f t="shared" si="58"/>
        <v>69</v>
      </c>
      <c r="B74" s="358"/>
      <c r="C74" s="357">
        <f t="shared" si="33"/>
        <v>0</v>
      </c>
      <c r="D74" s="357">
        <f t="shared" si="33"/>
        <v>0</v>
      </c>
      <c r="E74" s="359">
        <f t="shared" si="45"/>
        <v>0</v>
      </c>
      <c r="F74" s="359">
        <f t="shared" si="34"/>
        <v>0</v>
      </c>
      <c r="G74" s="359">
        <f t="shared" si="46"/>
        <v>0</v>
      </c>
      <c r="H74" s="359">
        <f t="shared" si="35"/>
        <v>0</v>
      </c>
      <c r="I74" s="359">
        <f t="shared" si="47"/>
        <v>0</v>
      </c>
      <c r="J74" s="359">
        <f t="shared" si="36"/>
        <v>0</v>
      </c>
      <c r="K74" s="359">
        <f t="shared" si="48"/>
        <v>0</v>
      </c>
      <c r="L74" s="359">
        <f t="shared" si="37"/>
        <v>0</v>
      </c>
      <c r="M74" s="359">
        <f t="shared" si="49"/>
        <v>0</v>
      </c>
      <c r="N74" s="359">
        <f t="shared" si="38"/>
        <v>0</v>
      </c>
      <c r="O74" s="359">
        <f t="shared" si="50"/>
        <v>0</v>
      </c>
      <c r="P74" s="359">
        <f t="shared" si="39"/>
        <v>0</v>
      </c>
      <c r="Q74" s="359">
        <f t="shared" si="51"/>
        <v>0</v>
      </c>
      <c r="R74" s="359">
        <f t="shared" si="40"/>
        <v>0</v>
      </c>
      <c r="S74" s="359">
        <f t="shared" si="52"/>
        <v>0</v>
      </c>
      <c r="T74" s="359">
        <f t="shared" si="41"/>
        <v>0</v>
      </c>
      <c r="U74" s="359">
        <f t="shared" si="53"/>
        <v>0</v>
      </c>
      <c r="V74" s="359">
        <f t="shared" si="42"/>
        <v>0</v>
      </c>
      <c r="W74" s="359">
        <f t="shared" si="44"/>
        <v>0</v>
      </c>
      <c r="X74" s="359">
        <f t="shared" si="43"/>
        <v>0</v>
      </c>
      <c r="Y74" s="359">
        <f t="shared" si="54"/>
        <v>0</v>
      </c>
      <c r="Z74" s="359">
        <f t="shared" si="55"/>
        <v>0</v>
      </c>
      <c r="AA74" s="359">
        <f t="shared" si="56"/>
        <v>0</v>
      </c>
      <c r="AB74" s="359">
        <f t="shared" si="57"/>
        <v>0</v>
      </c>
      <c r="AC74" s="360"/>
      <c r="AD74" s="360"/>
      <c r="AE74" s="360"/>
      <c r="AF74" s="360"/>
      <c r="AG74" s="360"/>
      <c r="AH74" s="360"/>
      <c r="AI74" s="360"/>
      <c r="AJ74" s="360"/>
      <c r="AK74" s="360"/>
      <c r="AL74" s="360"/>
      <c r="AM74" s="360"/>
      <c r="AN74" s="360"/>
      <c r="AO74" s="360"/>
      <c r="AP74" s="360"/>
      <c r="AQ74" s="360"/>
      <c r="AR74" s="360"/>
      <c r="AS74" s="360"/>
      <c r="AT74" s="360"/>
      <c r="AU74" s="360"/>
      <c r="AV74" s="360"/>
      <c r="AW74" s="360"/>
      <c r="AX74" s="360"/>
      <c r="AY74" s="360"/>
      <c r="AZ74" s="360"/>
      <c r="BA74" s="360"/>
      <c r="BB74" s="360"/>
      <c r="BC74" s="360"/>
      <c r="BD74" s="360"/>
      <c r="BE74" s="360"/>
      <c r="BF74" s="360"/>
      <c r="BG74" s="360"/>
      <c r="BH74" s="360"/>
      <c r="BI74" s="360"/>
      <c r="BJ74" s="360"/>
      <c r="BK74" s="360"/>
      <c r="BL74" s="360"/>
      <c r="BM74" s="360"/>
      <c r="BN74" s="360"/>
      <c r="BO74" s="360"/>
      <c r="BP74" s="360"/>
      <c r="BQ74" s="360"/>
      <c r="BR74" s="360"/>
      <c r="BS74" s="360"/>
      <c r="BT74" s="360"/>
      <c r="BU74" s="360"/>
      <c r="BV74" s="360"/>
      <c r="BW74" s="360"/>
      <c r="BX74" s="360"/>
      <c r="BY74" s="360"/>
      <c r="BZ74" s="360"/>
      <c r="CA74" s="360"/>
      <c r="CB74" s="360"/>
      <c r="CC74" s="360"/>
      <c r="CD74" s="360"/>
      <c r="CE74" s="360"/>
      <c r="CF74" s="360"/>
      <c r="CG74" s="360"/>
      <c r="CH74" s="360"/>
      <c r="CI74" s="360"/>
      <c r="CJ74" s="360"/>
      <c r="CK74" s="360"/>
      <c r="CL74" s="360"/>
      <c r="CM74" s="360"/>
      <c r="CN74" s="360"/>
      <c r="CO74" s="360"/>
      <c r="CP74" s="360"/>
      <c r="CQ74" s="360"/>
      <c r="CR74" s="360"/>
      <c r="CS74" s="360"/>
      <c r="CT74" s="360"/>
      <c r="CU74" s="360"/>
      <c r="CV74" s="360"/>
      <c r="CW74" s="360"/>
      <c r="CX74" s="360"/>
      <c r="CY74" s="360"/>
      <c r="CZ74" s="360"/>
      <c r="DA74" s="360"/>
      <c r="DB74" s="360"/>
      <c r="DC74" s="360"/>
      <c r="DD74" s="360"/>
      <c r="DE74" s="360"/>
      <c r="DF74" s="360"/>
      <c r="DG74" s="360"/>
      <c r="DH74" s="360"/>
      <c r="DI74" s="360"/>
      <c r="DJ74" s="360"/>
      <c r="DK74" s="360"/>
      <c r="DL74" s="360"/>
      <c r="DM74" s="360"/>
      <c r="DN74" s="360"/>
      <c r="DO74" s="360"/>
      <c r="DP74" s="360"/>
      <c r="DQ74" s="360"/>
      <c r="DR74" s="360"/>
      <c r="DS74" s="360"/>
      <c r="DT74" s="360"/>
      <c r="DU74" s="360"/>
      <c r="DV74" s="360"/>
      <c r="DW74" s="360"/>
      <c r="DX74" s="360"/>
      <c r="DY74" s="360"/>
      <c r="DZ74" s="360"/>
      <c r="EA74" s="360"/>
      <c r="EB74" s="360"/>
      <c r="EC74" s="360"/>
      <c r="ED74" s="360"/>
      <c r="EE74" s="360"/>
      <c r="EF74" s="360"/>
      <c r="EG74" s="360"/>
      <c r="EH74" s="360"/>
      <c r="EI74" s="360"/>
      <c r="EJ74" s="360"/>
      <c r="EK74" s="360"/>
      <c r="EL74" s="360"/>
      <c r="EM74" s="360"/>
      <c r="EN74" s="360"/>
      <c r="EO74" s="360"/>
      <c r="EP74" s="360"/>
      <c r="EQ74" s="360"/>
      <c r="ER74" s="360"/>
      <c r="ES74" s="360"/>
      <c r="ET74" s="360"/>
      <c r="EU74" s="360"/>
      <c r="EV74" s="360"/>
      <c r="EW74" s="360"/>
      <c r="EX74" s="360"/>
      <c r="EY74" s="360"/>
      <c r="EZ74" s="360"/>
      <c r="FA74" s="360"/>
      <c r="FB74" s="360"/>
      <c r="FC74" s="360"/>
      <c r="FD74" s="360"/>
      <c r="FE74" s="360"/>
      <c r="FF74" s="360"/>
      <c r="FG74" s="360"/>
      <c r="FH74" s="360"/>
      <c r="FI74" s="360"/>
      <c r="FJ74" s="360"/>
      <c r="FK74" s="360"/>
      <c r="FL74" s="360"/>
      <c r="FM74" s="360"/>
      <c r="FN74" s="360"/>
      <c r="FO74" s="360"/>
      <c r="FP74" s="360"/>
      <c r="FQ74" s="360"/>
      <c r="FR74" s="360"/>
      <c r="FS74" s="360"/>
      <c r="FT74" s="360"/>
      <c r="FU74" s="360"/>
      <c r="FV74" s="360"/>
      <c r="FW74" s="360"/>
      <c r="FX74" s="360"/>
      <c r="FY74" s="360"/>
      <c r="FZ74" s="360"/>
      <c r="GA74" s="360"/>
      <c r="GB74" s="360"/>
      <c r="GC74" s="360"/>
      <c r="GD74" s="360"/>
      <c r="GE74" s="360"/>
      <c r="GF74" s="360"/>
      <c r="GG74" s="360"/>
      <c r="GH74" s="360"/>
      <c r="GI74" s="360"/>
      <c r="GJ74" s="360"/>
      <c r="GK74" s="360"/>
      <c r="GL74" s="360"/>
      <c r="GM74" s="360"/>
      <c r="GN74" s="360"/>
      <c r="GO74" s="360"/>
      <c r="GP74" s="360"/>
      <c r="GQ74" s="360"/>
      <c r="GR74" s="360"/>
      <c r="GS74" s="360"/>
      <c r="GT74" s="360"/>
      <c r="GU74" s="360"/>
      <c r="GV74" s="360"/>
      <c r="GW74" s="360"/>
      <c r="GX74" s="360"/>
      <c r="GY74" s="360"/>
      <c r="GZ74" s="360"/>
      <c r="HA74" s="360"/>
      <c r="HB74" s="360"/>
      <c r="HC74" s="360"/>
      <c r="HD74" s="360"/>
      <c r="HE74" s="360"/>
      <c r="HF74" s="360"/>
      <c r="HG74" s="360"/>
      <c r="HH74" s="360"/>
      <c r="HI74" s="360"/>
      <c r="HJ74" s="360"/>
      <c r="HK74" s="360"/>
      <c r="HL74" s="360"/>
      <c r="HM74" s="360"/>
      <c r="HN74" s="360"/>
      <c r="HO74" s="360"/>
      <c r="HP74" s="360"/>
      <c r="HQ74" s="360"/>
      <c r="HR74" s="360"/>
      <c r="HS74" s="360"/>
      <c r="HT74" s="360"/>
      <c r="HU74" s="360"/>
      <c r="HV74" s="360"/>
      <c r="HW74" s="360"/>
      <c r="HX74" s="360"/>
      <c r="HY74" s="360"/>
      <c r="HZ74" s="360"/>
      <c r="IA74" s="360"/>
      <c r="IB74" s="360"/>
      <c r="IC74" s="360"/>
      <c r="ID74" s="360"/>
      <c r="IE74" s="360"/>
      <c r="IF74" s="360"/>
      <c r="IG74" s="360"/>
      <c r="IH74" s="360"/>
      <c r="II74" s="360"/>
      <c r="IJ74" s="360"/>
      <c r="IK74" s="360"/>
      <c r="IL74" s="360"/>
      <c r="IM74" s="360"/>
      <c r="IN74" s="360"/>
      <c r="IO74" s="360"/>
      <c r="IP74" s="360"/>
      <c r="IQ74" s="360"/>
      <c r="IR74" s="360"/>
      <c r="IS74" s="360"/>
      <c r="IT74" s="360"/>
      <c r="IU74" s="360"/>
      <c r="IV74" s="360"/>
      <c r="IW74" s="360"/>
      <c r="IX74" s="360"/>
      <c r="IY74" s="360"/>
      <c r="IZ74" s="360"/>
      <c r="JA74" s="360"/>
      <c r="JB74" s="360"/>
      <c r="JC74" s="360"/>
      <c r="JD74" s="360"/>
      <c r="JE74" s="360"/>
      <c r="JF74" s="360"/>
      <c r="JG74" s="360"/>
      <c r="JH74" s="360"/>
      <c r="JI74" s="360"/>
      <c r="JJ74" s="360"/>
      <c r="JK74" s="360"/>
      <c r="JL74" s="360"/>
      <c r="JM74" s="360"/>
      <c r="JN74" s="360"/>
      <c r="JO74" s="360"/>
      <c r="JP74" s="360"/>
      <c r="JQ74" s="360"/>
      <c r="JR74" s="360"/>
      <c r="JS74" s="360"/>
      <c r="JT74" s="360"/>
      <c r="JU74" s="360"/>
      <c r="JV74" s="360"/>
      <c r="JW74" s="360"/>
      <c r="JX74" s="360"/>
      <c r="JY74" s="360"/>
      <c r="JZ74" s="360"/>
      <c r="KA74" s="360"/>
      <c r="KB74" s="360"/>
      <c r="KC74" s="360"/>
      <c r="KD74" s="360"/>
      <c r="KE74" s="360"/>
      <c r="KF74" s="360"/>
      <c r="KG74" s="360"/>
      <c r="KH74" s="360"/>
      <c r="KI74" s="360"/>
      <c r="KJ74" s="360"/>
      <c r="KK74" s="360"/>
      <c r="KL74" s="360"/>
      <c r="KM74" s="360"/>
      <c r="KN74" s="360"/>
      <c r="KO74" s="360"/>
      <c r="KP74" s="360"/>
      <c r="KQ74" s="360"/>
      <c r="KR74" s="360"/>
      <c r="KS74" s="360"/>
      <c r="KT74" s="360"/>
      <c r="KU74" s="360"/>
      <c r="KV74" s="360"/>
      <c r="KW74" s="360"/>
      <c r="KX74" s="360"/>
      <c r="KY74" s="360"/>
      <c r="KZ74" s="360"/>
      <c r="LA74" s="360"/>
      <c r="LB74" s="360"/>
      <c r="LC74" s="360"/>
      <c r="LD74" s="360"/>
      <c r="LE74" s="360"/>
      <c r="LF74" s="360"/>
      <c r="LG74" s="360"/>
      <c r="LH74" s="360"/>
      <c r="LI74" s="360"/>
      <c r="LJ74" s="360"/>
      <c r="LK74" s="360"/>
      <c r="LL74" s="360"/>
      <c r="LM74" s="360"/>
      <c r="LN74" s="360"/>
      <c r="LO74" s="360"/>
      <c r="LP74" s="360"/>
      <c r="LQ74" s="360"/>
      <c r="LR74" s="360"/>
      <c r="LS74" s="360"/>
      <c r="LT74" s="360"/>
      <c r="LU74" s="360"/>
      <c r="LV74" s="360"/>
      <c r="LW74" s="360"/>
      <c r="LX74" s="360"/>
      <c r="LY74" s="360"/>
      <c r="LZ74" s="360"/>
      <c r="MA74" s="360"/>
      <c r="MB74" s="360"/>
      <c r="MC74" s="360"/>
      <c r="MD74" s="360"/>
      <c r="ME74" s="360"/>
      <c r="MF74" s="360"/>
      <c r="MG74" s="360"/>
      <c r="MH74" s="360"/>
      <c r="MI74" s="360"/>
      <c r="MJ74" s="360"/>
      <c r="MK74" s="360"/>
      <c r="ML74" s="360"/>
      <c r="MM74" s="360"/>
      <c r="MN74" s="360"/>
      <c r="MO74" s="360"/>
      <c r="MP74" s="360"/>
      <c r="MQ74" s="360"/>
      <c r="MR74" s="360"/>
      <c r="MS74" s="360"/>
      <c r="MT74" s="360"/>
      <c r="MU74" s="360"/>
      <c r="MV74" s="360"/>
      <c r="MW74" s="360"/>
      <c r="MX74" s="360"/>
      <c r="MY74" s="360"/>
      <c r="MZ74" s="360"/>
      <c r="NA74" s="360"/>
      <c r="NB74" s="360"/>
      <c r="NC74" s="360"/>
      <c r="ND74" s="360"/>
      <c r="NE74" s="360"/>
      <c r="NF74" s="360"/>
      <c r="NG74" s="360"/>
      <c r="NH74" s="360"/>
      <c r="NI74" s="360"/>
      <c r="NJ74" s="360"/>
      <c r="NK74" s="360"/>
      <c r="NL74" s="360"/>
      <c r="NM74" s="360"/>
      <c r="NN74" s="360"/>
      <c r="NO74" s="360"/>
      <c r="NP74" s="360"/>
      <c r="NQ74" s="360"/>
      <c r="NR74" s="360"/>
      <c r="NS74" s="360"/>
      <c r="NT74" s="360"/>
      <c r="NU74" s="360"/>
      <c r="NV74" s="360"/>
      <c r="NW74" s="360"/>
      <c r="NX74" s="360"/>
      <c r="NY74" s="360"/>
      <c r="NZ74" s="360"/>
      <c r="OA74" s="360"/>
      <c r="OB74" s="360"/>
      <c r="OC74" s="360"/>
      <c r="OD74" s="345" t="s">
        <v>932</v>
      </c>
      <c r="OE74" s="353"/>
    </row>
    <row r="75" spans="1:395" s="345" customFormat="1" ht="15.75" customHeight="1">
      <c r="A75" s="356">
        <f t="shared" si="58"/>
        <v>70</v>
      </c>
      <c r="B75" s="358"/>
      <c r="C75" s="357">
        <f t="shared" si="33"/>
        <v>0</v>
      </c>
      <c r="D75" s="357">
        <f t="shared" si="33"/>
        <v>0</v>
      </c>
      <c r="E75" s="359">
        <f t="shared" si="45"/>
        <v>0</v>
      </c>
      <c r="F75" s="359">
        <f t="shared" si="34"/>
        <v>0</v>
      </c>
      <c r="G75" s="359">
        <f t="shared" si="46"/>
        <v>0</v>
      </c>
      <c r="H75" s="359">
        <f t="shared" si="35"/>
        <v>0</v>
      </c>
      <c r="I75" s="359">
        <f t="shared" si="47"/>
        <v>0</v>
      </c>
      <c r="J75" s="359">
        <f t="shared" si="36"/>
        <v>0</v>
      </c>
      <c r="K75" s="359">
        <f t="shared" si="48"/>
        <v>0</v>
      </c>
      <c r="L75" s="359">
        <f t="shared" si="37"/>
        <v>0</v>
      </c>
      <c r="M75" s="359">
        <f t="shared" si="49"/>
        <v>0</v>
      </c>
      <c r="N75" s="359">
        <f t="shared" si="38"/>
        <v>0</v>
      </c>
      <c r="O75" s="359">
        <f t="shared" si="50"/>
        <v>0</v>
      </c>
      <c r="P75" s="359">
        <f t="shared" si="39"/>
        <v>0</v>
      </c>
      <c r="Q75" s="359">
        <f t="shared" si="51"/>
        <v>0</v>
      </c>
      <c r="R75" s="359">
        <f t="shared" si="40"/>
        <v>0</v>
      </c>
      <c r="S75" s="359">
        <f t="shared" si="52"/>
        <v>0</v>
      </c>
      <c r="T75" s="359">
        <f t="shared" si="41"/>
        <v>0</v>
      </c>
      <c r="U75" s="359">
        <f t="shared" si="53"/>
        <v>0</v>
      </c>
      <c r="V75" s="359">
        <f t="shared" si="42"/>
        <v>0</v>
      </c>
      <c r="W75" s="359">
        <f t="shared" si="44"/>
        <v>0</v>
      </c>
      <c r="X75" s="359">
        <f t="shared" si="43"/>
        <v>0</v>
      </c>
      <c r="Y75" s="359">
        <f t="shared" si="54"/>
        <v>0</v>
      </c>
      <c r="Z75" s="359">
        <f t="shared" si="55"/>
        <v>0</v>
      </c>
      <c r="AA75" s="359">
        <f t="shared" si="56"/>
        <v>0</v>
      </c>
      <c r="AB75" s="359">
        <f t="shared" si="57"/>
        <v>0</v>
      </c>
      <c r="AC75" s="360"/>
      <c r="AD75" s="360"/>
      <c r="AE75" s="360"/>
      <c r="AF75" s="360"/>
      <c r="AG75" s="360"/>
      <c r="AH75" s="360"/>
      <c r="AI75" s="360"/>
      <c r="AJ75" s="360"/>
      <c r="AK75" s="360"/>
      <c r="AL75" s="360"/>
      <c r="AM75" s="360"/>
      <c r="AN75" s="360"/>
      <c r="AO75" s="360"/>
      <c r="AP75" s="360"/>
      <c r="AQ75" s="360"/>
      <c r="AR75" s="360"/>
      <c r="AS75" s="360"/>
      <c r="AT75" s="360"/>
      <c r="AU75" s="360"/>
      <c r="AV75" s="360"/>
      <c r="AW75" s="360"/>
      <c r="AX75" s="360"/>
      <c r="AY75" s="360"/>
      <c r="AZ75" s="360"/>
      <c r="BA75" s="360"/>
      <c r="BB75" s="360"/>
      <c r="BC75" s="360"/>
      <c r="BD75" s="360"/>
      <c r="BE75" s="360"/>
      <c r="BF75" s="360"/>
      <c r="BG75" s="360"/>
      <c r="BH75" s="360"/>
      <c r="BI75" s="360"/>
      <c r="BJ75" s="360"/>
      <c r="BK75" s="360"/>
      <c r="BL75" s="360"/>
      <c r="BM75" s="360"/>
      <c r="BN75" s="360"/>
      <c r="BO75" s="360"/>
      <c r="BP75" s="360"/>
      <c r="BQ75" s="360"/>
      <c r="BR75" s="360"/>
      <c r="BS75" s="360"/>
      <c r="BT75" s="360"/>
      <c r="BU75" s="360"/>
      <c r="BV75" s="360"/>
      <c r="BW75" s="360"/>
      <c r="BX75" s="360"/>
      <c r="BY75" s="360"/>
      <c r="BZ75" s="360"/>
      <c r="CA75" s="360"/>
      <c r="CB75" s="360"/>
      <c r="CC75" s="360"/>
      <c r="CD75" s="360"/>
      <c r="CE75" s="360"/>
      <c r="CF75" s="360"/>
      <c r="CG75" s="360"/>
      <c r="CH75" s="360"/>
      <c r="CI75" s="360"/>
      <c r="CJ75" s="360"/>
      <c r="CK75" s="360"/>
      <c r="CL75" s="360"/>
      <c r="CM75" s="360"/>
      <c r="CN75" s="360"/>
      <c r="CO75" s="360"/>
      <c r="CP75" s="360"/>
      <c r="CQ75" s="360"/>
      <c r="CR75" s="360"/>
      <c r="CS75" s="360"/>
      <c r="CT75" s="360"/>
      <c r="CU75" s="360"/>
      <c r="CV75" s="360"/>
      <c r="CW75" s="360"/>
      <c r="CX75" s="360"/>
      <c r="CY75" s="360"/>
      <c r="CZ75" s="360"/>
      <c r="DA75" s="360"/>
      <c r="DB75" s="360"/>
      <c r="DC75" s="360"/>
      <c r="DD75" s="360"/>
      <c r="DE75" s="360"/>
      <c r="DF75" s="360"/>
      <c r="DG75" s="360"/>
      <c r="DH75" s="360"/>
      <c r="DI75" s="360"/>
      <c r="DJ75" s="360"/>
      <c r="DK75" s="360"/>
      <c r="DL75" s="360"/>
      <c r="DM75" s="360"/>
      <c r="DN75" s="360"/>
      <c r="DO75" s="360"/>
      <c r="DP75" s="360"/>
      <c r="DQ75" s="360"/>
      <c r="DR75" s="360"/>
      <c r="DS75" s="360"/>
      <c r="DT75" s="360"/>
      <c r="DU75" s="360"/>
      <c r="DV75" s="360"/>
      <c r="DW75" s="360"/>
      <c r="DX75" s="360"/>
      <c r="DY75" s="360"/>
      <c r="DZ75" s="360"/>
      <c r="EA75" s="360"/>
      <c r="EB75" s="360"/>
      <c r="EC75" s="360"/>
      <c r="ED75" s="360"/>
      <c r="EE75" s="360"/>
      <c r="EF75" s="360"/>
      <c r="EG75" s="360"/>
      <c r="EH75" s="360"/>
      <c r="EI75" s="360"/>
      <c r="EJ75" s="360"/>
      <c r="EK75" s="360"/>
      <c r="EL75" s="360"/>
      <c r="EM75" s="360"/>
      <c r="EN75" s="360"/>
      <c r="EO75" s="360"/>
      <c r="EP75" s="360"/>
      <c r="EQ75" s="360"/>
      <c r="ER75" s="360"/>
      <c r="ES75" s="360"/>
      <c r="ET75" s="360"/>
      <c r="EU75" s="360"/>
      <c r="EV75" s="360"/>
      <c r="EW75" s="360"/>
      <c r="EX75" s="360"/>
      <c r="EY75" s="360"/>
      <c r="EZ75" s="360"/>
      <c r="FA75" s="360"/>
      <c r="FB75" s="360"/>
      <c r="FC75" s="360"/>
      <c r="FD75" s="360"/>
      <c r="FE75" s="360"/>
      <c r="FF75" s="360"/>
      <c r="FG75" s="360"/>
      <c r="FH75" s="360"/>
      <c r="FI75" s="360"/>
      <c r="FJ75" s="360"/>
      <c r="FK75" s="360"/>
      <c r="FL75" s="360"/>
      <c r="FM75" s="360"/>
      <c r="FN75" s="360"/>
      <c r="FO75" s="360"/>
      <c r="FP75" s="360"/>
      <c r="FQ75" s="360"/>
      <c r="FR75" s="360"/>
      <c r="FS75" s="360"/>
      <c r="FT75" s="360"/>
      <c r="FU75" s="360"/>
      <c r="FV75" s="360"/>
      <c r="FW75" s="360"/>
      <c r="FX75" s="360"/>
      <c r="FY75" s="360"/>
      <c r="FZ75" s="360"/>
      <c r="GA75" s="360"/>
      <c r="GB75" s="360"/>
      <c r="GC75" s="360"/>
      <c r="GD75" s="360"/>
      <c r="GE75" s="360"/>
      <c r="GF75" s="360"/>
      <c r="GG75" s="360"/>
      <c r="GH75" s="360"/>
      <c r="GI75" s="360"/>
      <c r="GJ75" s="360"/>
      <c r="GK75" s="360"/>
      <c r="GL75" s="360"/>
      <c r="GM75" s="360"/>
      <c r="GN75" s="360"/>
      <c r="GO75" s="360"/>
      <c r="GP75" s="360"/>
      <c r="GQ75" s="360"/>
      <c r="GR75" s="360"/>
      <c r="GS75" s="360"/>
      <c r="GT75" s="360"/>
      <c r="GU75" s="360"/>
      <c r="GV75" s="360"/>
      <c r="GW75" s="360"/>
      <c r="GX75" s="360"/>
      <c r="GY75" s="360"/>
      <c r="GZ75" s="360"/>
      <c r="HA75" s="360"/>
      <c r="HB75" s="360"/>
      <c r="HC75" s="360"/>
      <c r="HD75" s="360"/>
      <c r="HE75" s="360"/>
      <c r="HF75" s="360"/>
      <c r="HG75" s="360"/>
      <c r="HH75" s="360"/>
      <c r="HI75" s="360"/>
      <c r="HJ75" s="360"/>
      <c r="HK75" s="360"/>
      <c r="HL75" s="360"/>
      <c r="HM75" s="360"/>
      <c r="HN75" s="360"/>
      <c r="HO75" s="360"/>
      <c r="HP75" s="360"/>
      <c r="HQ75" s="360"/>
      <c r="HR75" s="360"/>
      <c r="HS75" s="360"/>
      <c r="HT75" s="360"/>
      <c r="HU75" s="360"/>
      <c r="HV75" s="360"/>
      <c r="HW75" s="360"/>
      <c r="HX75" s="360"/>
      <c r="HY75" s="360"/>
      <c r="HZ75" s="360"/>
      <c r="IA75" s="360"/>
      <c r="IB75" s="360"/>
      <c r="IC75" s="360"/>
      <c r="ID75" s="360"/>
      <c r="IE75" s="360"/>
      <c r="IF75" s="360"/>
      <c r="IG75" s="360"/>
      <c r="IH75" s="360"/>
      <c r="II75" s="360"/>
      <c r="IJ75" s="360"/>
      <c r="IK75" s="360"/>
      <c r="IL75" s="360"/>
      <c r="IM75" s="360"/>
      <c r="IN75" s="360"/>
      <c r="IO75" s="360"/>
      <c r="IP75" s="360"/>
      <c r="IQ75" s="360"/>
      <c r="IR75" s="360"/>
      <c r="IS75" s="360"/>
      <c r="IT75" s="360"/>
      <c r="IU75" s="360"/>
      <c r="IV75" s="360"/>
      <c r="IW75" s="360"/>
      <c r="IX75" s="360"/>
      <c r="IY75" s="360"/>
      <c r="IZ75" s="360"/>
      <c r="JA75" s="360"/>
      <c r="JB75" s="360"/>
      <c r="JC75" s="360"/>
      <c r="JD75" s="360"/>
      <c r="JE75" s="360"/>
      <c r="JF75" s="360"/>
      <c r="JG75" s="360"/>
      <c r="JH75" s="360"/>
      <c r="JI75" s="360"/>
      <c r="JJ75" s="360"/>
      <c r="JK75" s="360"/>
      <c r="JL75" s="360"/>
      <c r="JM75" s="360"/>
      <c r="JN75" s="360"/>
      <c r="JO75" s="360"/>
      <c r="JP75" s="360"/>
      <c r="JQ75" s="360"/>
      <c r="JR75" s="360"/>
      <c r="JS75" s="360"/>
      <c r="JT75" s="360"/>
      <c r="JU75" s="360"/>
      <c r="JV75" s="360"/>
      <c r="JW75" s="360"/>
      <c r="JX75" s="360"/>
      <c r="JY75" s="360"/>
      <c r="JZ75" s="360"/>
      <c r="KA75" s="360"/>
      <c r="KB75" s="360"/>
      <c r="KC75" s="360"/>
      <c r="KD75" s="360"/>
      <c r="KE75" s="360"/>
      <c r="KF75" s="360"/>
      <c r="KG75" s="360"/>
      <c r="KH75" s="360"/>
      <c r="KI75" s="360"/>
      <c r="KJ75" s="360"/>
      <c r="KK75" s="360"/>
      <c r="KL75" s="360"/>
      <c r="KM75" s="360"/>
      <c r="KN75" s="360"/>
      <c r="KO75" s="360"/>
      <c r="KP75" s="360"/>
      <c r="KQ75" s="360"/>
      <c r="KR75" s="360"/>
      <c r="KS75" s="360"/>
      <c r="KT75" s="360"/>
      <c r="KU75" s="360"/>
      <c r="KV75" s="360"/>
      <c r="KW75" s="360"/>
      <c r="KX75" s="360"/>
      <c r="KY75" s="360"/>
      <c r="KZ75" s="360"/>
      <c r="LA75" s="360"/>
      <c r="LB75" s="360"/>
      <c r="LC75" s="360"/>
      <c r="LD75" s="360"/>
      <c r="LE75" s="360"/>
      <c r="LF75" s="360"/>
      <c r="LG75" s="360"/>
      <c r="LH75" s="360"/>
      <c r="LI75" s="360"/>
      <c r="LJ75" s="360"/>
      <c r="LK75" s="360"/>
      <c r="LL75" s="360"/>
      <c r="LM75" s="360"/>
      <c r="LN75" s="360"/>
      <c r="LO75" s="360"/>
      <c r="LP75" s="360"/>
      <c r="LQ75" s="360"/>
      <c r="LR75" s="360"/>
      <c r="LS75" s="360"/>
      <c r="LT75" s="360"/>
      <c r="LU75" s="360"/>
      <c r="LV75" s="360"/>
      <c r="LW75" s="360"/>
      <c r="LX75" s="360"/>
      <c r="LY75" s="360"/>
      <c r="LZ75" s="360"/>
      <c r="MA75" s="360"/>
      <c r="MB75" s="360"/>
      <c r="MC75" s="360"/>
      <c r="MD75" s="360"/>
      <c r="ME75" s="360"/>
      <c r="MF75" s="360"/>
      <c r="MG75" s="360"/>
      <c r="MH75" s="360"/>
      <c r="MI75" s="360"/>
      <c r="MJ75" s="360"/>
      <c r="MK75" s="360"/>
      <c r="ML75" s="360"/>
      <c r="MM75" s="360"/>
      <c r="MN75" s="360"/>
      <c r="MO75" s="360"/>
      <c r="MP75" s="360"/>
      <c r="MQ75" s="360"/>
      <c r="MR75" s="360"/>
      <c r="MS75" s="360"/>
      <c r="MT75" s="360"/>
      <c r="MU75" s="360"/>
      <c r="MV75" s="360"/>
      <c r="MW75" s="360"/>
      <c r="MX75" s="360"/>
      <c r="MY75" s="360"/>
      <c r="MZ75" s="360"/>
      <c r="NA75" s="360"/>
      <c r="NB75" s="360"/>
      <c r="NC75" s="360"/>
      <c r="ND75" s="360"/>
      <c r="NE75" s="360"/>
      <c r="NF75" s="360"/>
      <c r="NG75" s="360"/>
      <c r="NH75" s="360"/>
      <c r="NI75" s="360"/>
      <c r="NJ75" s="360"/>
      <c r="NK75" s="360"/>
      <c r="NL75" s="360"/>
      <c r="NM75" s="360"/>
      <c r="NN75" s="360"/>
      <c r="NO75" s="360"/>
      <c r="NP75" s="360"/>
      <c r="NQ75" s="360"/>
      <c r="NR75" s="360"/>
      <c r="NS75" s="360"/>
      <c r="NT75" s="360"/>
      <c r="NU75" s="360"/>
      <c r="NV75" s="360"/>
      <c r="NW75" s="360"/>
      <c r="NX75" s="360"/>
      <c r="NY75" s="360"/>
      <c r="NZ75" s="360"/>
      <c r="OA75" s="360"/>
      <c r="OB75" s="360"/>
      <c r="OC75" s="360"/>
      <c r="OD75" s="345" t="s">
        <v>932</v>
      </c>
      <c r="OE75" s="353"/>
    </row>
    <row r="76" spans="1:395" s="345" customFormat="1" ht="15.75" customHeight="1">
      <c r="A76" s="356">
        <f t="shared" si="58"/>
        <v>71</v>
      </c>
      <c r="B76" s="358"/>
      <c r="C76" s="357">
        <f t="shared" si="33"/>
        <v>0</v>
      </c>
      <c r="D76" s="357">
        <f t="shared" si="33"/>
        <v>0</v>
      </c>
      <c r="E76" s="359">
        <f t="shared" si="45"/>
        <v>0</v>
      </c>
      <c r="F76" s="359">
        <f t="shared" si="34"/>
        <v>0</v>
      </c>
      <c r="G76" s="359">
        <f t="shared" si="46"/>
        <v>0</v>
      </c>
      <c r="H76" s="359">
        <f t="shared" si="35"/>
        <v>0</v>
      </c>
      <c r="I76" s="359">
        <f t="shared" si="47"/>
        <v>0</v>
      </c>
      <c r="J76" s="359">
        <f t="shared" si="36"/>
        <v>0</v>
      </c>
      <c r="K76" s="359">
        <f t="shared" si="48"/>
        <v>0</v>
      </c>
      <c r="L76" s="359">
        <f t="shared" si="37"/>
        <v>0</v>
      </c>
      <c r="M76" s="359">
        <f t="shared" si="49"/>
        <v>0</v>
      </c>
      <c r="N76" s="359">
        <f t="shared" si="38"/>
        <v>0</v>
      </c>
      <c r="O76" s="359">
        <f t="shared" si="50"/>
        <v>0</v>
      </c>
      <c r="P76" s="359">
        <f t="shared" si="39"/>
        <v>0</v>
      </c>
      <c r="Q76" s="359">
        <f t="shared" si="51"/>
        <v>0</v>
      </c>
      <c r="R76" s="359">
        <f t="shared" si="40"/>
        <v>0</v>
      </c>
      <c r="S76" s="359">
        <f t="shared" si="52"/>
        <v>0</v>
      </c>
      <c r="T76" s="359">
        <f t="shared" si="41"/>
        <v>0</v>
      </c>
      <c r="U76" s="359">
        <f t="shared" si="53"/>
        <v>0</v>
      </c>
      <c r="V76" s="359">
        <f t="shared" si="42"/>
        <v>0</v>
      </c>
      <c r="W76" s="359">
        <f t="shared" si="44"/>
        <v>0</v>
      </c>
      <c r="X76" s="359">
        <f t="shared" si="43"/>
        <v>0</v>
      </c>
      <c r="Y76" s="359">
        <f t="shared" si="54"/>
        <v>0</v>
      </c>
      <c r="Z76" s="359">
        <f t="shared" si="55"/>
        <v>0</v>
      </c>
      <c r="AA76" s="359">
        <f t="shared" si="56"/>
        <v>0</v>
      </c>
      <c r="AB76" s="359">
        <f t="shared" si="57"/>
        <v>0</v>
      </c>
      <c r="AC76" s="360"/>
      <c r="AD76" s="360"/>
      <c r="AE76" s="360"/>
      <c r="AF76" s="360"/>
      <c r="AG76" s="360"/>
      <c r="AH76" s="360"/>
      <c r="AI76" s="360"/>
      <c r="AJ76" s="360"/>
      <c r="AK76" s="360"/>
      <c r="AL76" s="360"/>
      <c r="AM76" s="360"/>
      <c r="AN76" s="360"/>
      <c r="AO76" s="360"/>
      <c r="AP76" s="360"/>
      <c r="AQ76" s="360"/>
      <c r="AR76" s="360"/>
      <c r="AS76" s="360"/>
      <c r="AT76" s="360"/>
      <c r="AU76" s="360"/>
      <c r="AV76" s="360"/>
      <c r="AW76" s="360"/>
      <c r="AX76" s="360"/>
      <c r="AY76" s="360"/>
      <c r="AZ76" s="360"/>
      <c r="BA76" s="360"/>
      <c r="BB76" s="360"/>
      <c r="BC76" s="360"/>
      <c r="BD76" s="360"/>
      <c r="BE76" s="360"/>
      <c r="BF76" s="360"/>
      <c r="BG76" s="360"/>
      <c r="BH76" s="360"/>
      <c r="BI76" s="360"/>
      <c r="BJ76" s="360"/>
      <c r="BK76" s="360"/>
      <c r="BL76" s="360"/>
      <c r="BM76" s="360"/>
      <c r="BN76" s="360"/>
      <c r="BO76" s="360"/>
      <c r="BP76" s="360"/>
      <c r="BQ76" s="360"/>
      <c r="BR76" s="360"/>
      <c r="BS76" s="360"/>
      <c r="BT76" s="360"/>
      <c r="BU76" s="360"/>
      <c r="BV76" s="360"/>
      <c r="BW76" s="360"/>
      <c r="BX76" s="360"/>
      <c r="BY76" s="360"/>
      <c r="BZ76" s="360"/>
      <c r="CA76" s="360"/>
      <c r="CB76" s="360"/>
      <c r="CC76" s="360"/>
      <c r="CD76" s="360"/>
      <c r="CE76" s="360"/>
      <c r="CF76" s="360"/>
      <c r="CG76" s="360"/>
      <c r="CH76" s="360"/>
      <c r="CI76" s="360"/>
      <c r="CJ76" s="360"/>
      <c r="CK76" s="360"/>
      <c r="CL76" s="360"/>
      <c r="CM76" s="360"/>
      <c r="CN76" s="360"/>
      <c r="CO76" s="360"/>
      <c r="CP76" s="360"/>
      <c r="CQ76" s="360"/>
      <c r="CR76" s="360"/>
      <c r="CS76" s="360"/>
      <c r="CT76" s="360"/>
      <c r="CU76" s="360"/>
      <c r="CV76" s="360"/>
      <c r="CW76" s="360"/>
      <c r="CX76" s="360"/>
      <c r="CY76" s="360"/>
      <c r="CZ76" s="360"/>
      <c r="DA76" s="360"/>
      <c r="DB76" s="360"/>
      <c r="DC76" s="360"/>
      <c r="DD76" s="360"/>
      <c r="DE76" s="360"/>
      <c r="DF76" s="360"/>
      <c r="DG76" s="360"/>
      <c r="DH76" s="360"/>
      <c r="DI76" s="360"/>
      <c r="DJ76" s="360"/>
      <c r="DK76" s="360"/>
      <c r="DL76" s="360"/>
      <c r="DM76" s="360"/>
      <c r="DN76" s="360"/>
      <c r="DO76" s="360"/>
      <c r="DP76" s="360"/>
      <c r="DQ76" s="360"/>
      <c r="DR76" s="360"/>
      <c r="DS76" s="360"/>
      <c r="DT76" s="360"/>
      <c r="DU76" s="360"/>
      <c r="DV76" s="360"/>
      <c r="DW76" s="360"/>
      <c r="DX76" s="360"/>
      <c r="DY76" s="360"/>
      <c r="DZ76" s="360"/>
      <c r="EA76" s="360"/>
      <c r="EB76" s="360"/>
      <c r="EC76" s="360"/>
      <c r="ED76" s="360"/>
      <c r="EE76" s="360"/>
      <c r="EF76" s="360"/>
      <c r="EG76" s="360"/>
      <c r="EH76" s="360"/>
      <c r="EI76" s="360"/>
      <c r="EJ76" s="360"/>
      <c r="EK76" s="360"/>
      <c r="EL76" s="360"/>
      <c r="EM76" s="360"/>
      <c r="EN76" s="360"/>
      <c r="EO76" s="360"/>
      <c r="EP76" s="360"/>
      <c r="EQ76" s="360"/>
      <c r="ER76" s="360"/>
      <c r="ES76" s="360"/>
      <c r="ET76" s="360"/>
      <c r="EU76" s="360"/>
      <c r="EV76" s="360"/>
      <c r="EW76" s="360"/>
      <c r="EX76" s="360"/>
      <c r="EY76" s="360"/>
      <c r="EZ76" s="360"/>
      <c r="FA76" s="360"/>
      <c r="FB76" s="360"/>
      <c r="FC76" s="360"/>
      <c r="FD76" s="360"/>
      <c r="FE76" s="360"/>
      <c r="FF76" s="360"/>
      <c r="FG76" s="360"/>
      <c r="FH76" s="360"/>
      <c r="FI76" s="360"/>
      <c r="FJ76" s="360"/>
      <c r="FK76" s="360"/>
      <c r="FL76" s="360"/>
      <c r="FM76" s="360"/>
      <c r="FN76" s="360"/>
      <c r="FO76" s="360"/>
      <c r="FP76" s="360"/>
      <c r="FQ76" s="360"/>
      <c r="FR76" s="360"/>
      <c r="FS76" s="360"/>
      <c r="FT76" s="360"/>
      <c r="FU76" s="360"/>
      <c r="FV76" s="360"/>
      <c r="FW76" s="360"/>
      <c r="FX76" s="360"/>
      <c r="FY76" s="360"/>
      <c r="FZ76" s="360"/>
      <c r="GA76" s="360"/>
      <c r="GB76" s="360"/>
      <c r="GC76" s="360"/>
      <c r="GD76" s="360"/>
      <c r="GE76" s="360"/>
      <c r="GF76" s="360"/>
      <c r="GG76" s="360"/>
      <c r="GH76" s="360"/>
      <c r="GI76" s="360"/>
      <c r="GJ76" s="360"/>
      <c r="GK76" s="360"/>
      <c r="GL76" s="360"/>
      <c r="GM76" s="360"/>
      <c r="GN76" s="360"/>
      <c r="GO76" s="360"/>
      <c r="GP76" s="360"/>
      <c r="GQ76" s="360"/>
      <c r="GR76" s="360"/>
      <c r="GS76" s="360"/>
      <c r="GT76" s="360"/>
      <c r="GU76" s="360"/>
      <c r="GV76" s="360"/>
      <c r="GW76" s="360"/>
      <c r="GX76" s="360"/>
      <c r="GY76" s="360"/>
      <c r="GZ76" s="360"/>
      <c r="HA76" s="360"/>
      <c r="HB76" s="360"/>
      <c r="HC76" s="360"/>
      <c r="HD76" s="360"/>
      <c r="HE76" s="360"/>
      <c r="HF76" s="360"/>
      <c r="HG76" s="360"/>
      <c r="HH76" s="360"/>
      <c r="HI76" s="360"/>
      <c r="HJ76" s="360"/>
      <c r="HK76" s="360"/>
      <c r="HL76" s="360"/>
      <c r="HM76" s="360"/>
      <c r="HN76" s="360"/>
      <c r="HO76" s="360"/>
      <c r="HP76" s="360"/>
      <c r="HQ76" s="360"/>
      <c r="HR76" s="360"/>
      <c r="HS76" s="360"/>
      <c r="HT76" s="360"/>
      <c r="HU76" s="360"/>
      <c r="HV76" s="360"/>
      <c r="HW76" s="360"/>
      <c r="HX76" s="360"/>
      <c r="HY76" s="360"/>
      <c r="HZ76" s="360"/>
      <c r="IA76" s="360"/>
      <c r="IB76" s="360"/>
      <c r="IC76" s="360"/>
      <c r="ID76" s="360"/>
      <c r="IE76" s="360"/>
      <c r="IF76" s="360"/>
      <c r="IG76" s="360"/>
      <c r="IH76" s="360"/>
      <c r="II76" s="360"/>
      <c r="IJ76" s="360"/>
      <c r="IK76" s="360"/>
      <c r="IL76" s="360"/>
      <c r="IM76" s="360"/>
      <c r="IN76" s="360"/>
      <c r="IO76" s="360"/>
      <c r="IP76" s="360"/>
      <c r="IQ76" s="360"/>
      <c r="IR76" s="360"/>
      <c r="IS76" s="360"/>
      <c r="IT76" s="360"/>
      <c r="IU76" s="360"/>
      <c r="IV76" s="360"/>
      <c r="IW76" s="360"/>
      <c r="IX76" s="360"/>
      <c r="IY76" s="360"/>
      <c r="IZ76" s="360"/>
      <c r="JA76" s="360"/>
      <c r="JB76" s="360"/>
      <c r="JC76" s="360"/>
      <c r="JD76" s="360"/>
      <c r="JE76" s="360"/>
      <c r="JF76" s="360"/>
      <c r="JG76" s="360"/>
      <c r="JH76" s="360"/>
      <c r="JI76" s="360"/>
      <c r="JJ76" s="360"/>
      <c r="JK76" s="360"/>
      <c r="JL76" s="360"/>
      <c r="JM76" s="360"/>
      <c r="JN76" s="360"/>
      <c r="JO76" s="360"/>
      <c r="JP76" s="360"/>
      <c r="JQ76" s="360"/>
      <c r="JR76" s="360"/>
      <c r="JS76" s="360"/>
      <c r="JT76" s="360"/>
      <c r="JU76" s="360"/>
      <c r="JV76" s="360"/>
      <c r="JW76" s="360"/>
      <c r="JX76" s="360"/>
      <c r="JY76" s="360"/>
      <c r="JZ76" s="360"/>
      <c r="KA76" s="360"/>
      <c r="KB76" s="360"/>
      <c r="KC76" s="360"/>
      <c r="KD76" s="360"/>
      <c r="KE76" s="360"/>
      <c r="KF76" s="360"/>
      <c r="KG76" s="360"/>
      <c r="KH76" s="360"/>
      <c r="KI76" s="360"/>
      <c r="KJ76" s="360"/>
      <c r="KK76" s="360"/>
      <c r="KL76" s="360"/>
      <c r="KM76" s="360"/>
      <c r="KN76" s="360"/>
      <c r="KO76" s="360"/>
      <c r="KP76" s="360"/>
      <c r="KQ76" s="360"/>
      <c r="KR76" s="360"/>
      <c r="KS76" s="360"/>
      <c r="KT76" s="360"/>
      <c r="KU76" s="360"/>
      <c r="KV76" s="360"/>
      <c r="KW76" s="360"/>
      <c r="KX76" s="360"/>
      <c r="KY76" s="360"/>
      <c r="KZ76" s="360"/>
      <c r="LA76" s="360"/>
      <c r="LB76" s="360"/>
      <c r="LC76" s="360"/>
      <c r="LD76" s="360"/>
      <c r="LE76" s="360"/>
      <c r="LF76" s="360"/>
      <c r="LG76" s="360"/>
      <c r="LH76" s="360"/>
      <c r="LI76" s="360"/>
      <c r="LJ76" s="360"/>
      <c r="LK76" s="360"/>
      <c r="LL76" s="360"/>
      <c r="LM76" s="360"/>
      <c r="LN76" s="360"/>
      <c r="LO76" s="360"/>
      <c r="LP76" s="360"/>
      <c r="LQ76" s="360"/>
      <c r="LR76" s="360"/>
      <c r="LS76" s="360"/>
      <c r="LT76" s="360"/>
      <c r="LU76" s="360"/>
      <c r="LV76" s="360"/>
      <c r="LW76" s="360"/>
      <c r="LX76" s="360"/>
      <c r="LY76" s="360"/>
      <c r="LZ76" s="360"/>
      <c r="MA76" s="360"/>
      <c r="MB76" s="360"/>
      <c r="MC76" s="360"/>
      <c r="MD76" s="360"/>
      <c r="ME76" s="360"/>
      <c r="MF76" s="360"/>
      <c r="MG76" s="360"/>
      <c r="MH76" s="360"/>
      <c r="MI76" s="360"/>
      <c r="MJ76" s="360"/>
      <c r="MK76" s="360"/>
      <c r="ML76" s="360"/>
      <c r="MM76" s="360"/>
      <c r="MN76" s="360"/>
      <c r="MO76" s="360"/>
      <c r="MP76" s="360"/>
      <c r="MQ76" s="360"/>
      <c r="MR76" s="360"/>
      <c r="MS76" s="360"/>
      <c r="MT76" s="360"/>
      <c r="MU76" s="360"/>
      <c r="MV76" s="360"/>
      <c r="MW76" s="360"/>
      <c r="MX76" s="360"/>
      <c r="MY76" s="360"/>
      <c r="MZ76" s="360"/>
      <c r="NA76" s="360"/>
      <c r="NB76" s="360"/>
      <c r="NC76" s="360"/>
      <c r="ND76" s="360"/>
      <c r="NE76" s="360"/>
      <c r="NF76" s="360"/>
      <c r="NG76" s="360"/>
      <c r="NH76" s="360"/>
      <c r="NI76" s="360"/>
      <c r="NJ76" s="360"/>
      <c r="NK76" s="360"/>
      <c r="NL76" s="360"/>
      <c r="NM76" s="360"/>
      <c r="NN76" s="360"/>
      <c r="NO76" s="360"/>
      <c r="NP76" s="360"/>
      <c r="NQ76" s="360"/>
      <c r="NR76" s="360"/>
      <c r="NS76" s="360"/>
      <c r="NT76" s="360"/>
      <c r="NU76" s="360"/>
      <c r="NV76" s="360"/>
      <c r="NW76" s="360"/>
      <c r="NX76" s="360"/>
      <c r="NY76" s="360"/>
      <c r="NZ76" s="360"/>
      <c r="OA76" s="360"/>
      <c r="OB76" s="360"/>
      <c r="OC76" s="360"/>
      <c r="OD76" s="345" t="s">
        <v>932</v>
      </c>
    </row>
    <row r="77" spans="1:395" s="345" customFormat="1" ht="15.75" customHeight="1">
      <c r="A77" s="356">
        <f t="shared" si="58"/>
        <v>72</v>
      </c>
      <c r="B77" s="358"/>
      <c r="C77" s="357">
        <f t="shared" si="33"/>
        <v>0</v>
      </c>
      <c r="D77" s="357">
        <f t="shared" si="33"/>
        <v>0</v>
      </c>
      <c r="E77" s="359">
        <f t="shared" si="45"/>
        <v>0</v>
      </c>
      <c r="F77" s="359">
        <f t="shared" si="34"/>
        <v>0</v>
      </c>
      <c r="G77" s="359">
        <f t="shared" si="46"/>
        <v>0</v>
      </c>
      <c r="H77" s="359">
        <f t="shared" si="35"/>
        <v>0</v>
      </c>
      <c r="I77" s="359">
        <f t="shared" si="47"/>
        <v>0</v>
      </c>
      <c r="J77" s="359">
        <f t="shared" si="36"/>
        <v>0</v>
      </c>
      <c r="K77" s="359">
        <f t="shared" si="48"/>
        <v>0</v>
      </c>
      <c r="L77" s="359">
        <f t="shared" si="37"/>
        <v>0</v>
      </c>
      <c r="M77" s="359">
        <f t="shared" si="49"/>
        <v>0</v>
      </c>
      <c r="N77" s="359">
        <f t="shared" si="38"/>
        <v>0</v>
      </c>
      <c r="O77" s="359">
        <f t="shared" si="50"/>
        <v>0</v>
      </c>
      <c r="P77" s="359">
        <f t="shared" si="39"/>
        <v>0</v>
      </c>
      <c r="Q77" s="359">
        <f t="shared" si="51"/>
        <v>0</v>
      </c>
      <c r="R77" s="359">
        <f t="shared" si="40"/>
        <v>0</v>
      </c>
      <c r="S77" s="359">
        <f t="shared" si="52"/>
        <v>0</v>
      </c>
      <c r="T77" s="359">
        <f t="shared" si="41"/>
        <v>0</v>
      </c>
      <c r="U77" s="359">
        <f t="shared" si="53"/>
        <v>0</v>
      </c>
      <c r="V77" s="359">
        <f t="shared" si="42"/>
        <v>0</v>
      </c>
      <c r="W77" s="359">
        <f t="shared" si="44"/>
        <v>0</v>
      </c>
      <c r="X77" s="359">
        <f t="shared" si="43"/>
        <v>0</v>
      </c>
      <c r="Y77" s="359">
        <f t="shared" si="54"/>
        <v>0</v>
      </c>
      <c r="Z77" s="359">
        <f t="shared" si="55"/>
        <v>0</v>
      </c>
      <c r="AA77" s="359">
        <f t="shared" si="56"/>
        <v>0</v>
      </c>
      <c r="AB77" s="359">
        <f t="shared" si="57"/>
        <v>0</v>
      </c>
      <c r="AC77" s="360"/>
      <c r="AD77" s="360"/>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0"/>
      <c r="BG77" s="360"/>
      <c r="BH77" s="360"/>
      <c r="BI77" s="360"/>
      <c r="BJ77" s="360"/>
      <c r="BK77" s="360"/>
      <c r="BL77" s="360"/>
      <c r="BM77" s="360"/>
      <c r="BN77" s="360"/>
      <c r="BO77" s="360"/>
      <c r="BP77" s="360"/>
      <c r="BQ77" s="360"/>
      <c r="BR77" s="360"/>
      <c r="BS77" s="360"/>
      <c r="BT77" s="360"/>
      <c r="BU77" s="360"/>
      <c r="BV77" s="360"/>
      <c r="BW77" s="360"/>
      <c r="BX77" s="360"/>
      <c r="BY77" s="360"/>
      <c r="BZ77" s="360"/>
      <c r="CA77" s="360"/>
      <c r="CB77" s="360"/>
      <c r="CC77" s="360"/>
      <c r="CD77" s="360"/>
      <c r="CE77" s="360"/>
      <c r="CF77" s="360"/>
      <c r="CG77" s="360"/>
      <c r="CH77" s="360"/>
      <c r="CI77" s="360"/>
      <c r="CJ77" s="360"/>
      <c r="CK77" s="360"/>
      <c r="CL77" s="360"/>
      <c r="CM77" s="360"/>
      <c r="CN77" s="360"/>
      <c r="CO77" s="360"/>
      <c r="CP77" s="360"/>
      <c r="CQ77" s="360"/>
      <c r="CR77" s="360"/>
      <c r="CS77" s="360"/>
      <c r="CT77" s="360"/>
      <c r="CU77" s="360"/>
      <c r="CV77" s="360"/>
      <c r="CW77" s="360"/>
      <c r="CX77" s="360"/>
      <c r="CY77" s="360"/>
      <c r="CZ77" s="360"/>
      <c r="DA77" s="360"/>
      <c r="DB77" s="360"/>
      <c r="DC77" s="360"/>
      <c r="DD77" s="360"/>
      <c r="DE77" s="360"/>
      <c r="DF77" s="360"/>
      <c r="DG77" s="360"/>
      <c r="DH77" s="360"/>
      <c r="DI77" s="360"/>
      <c r="DJ77" s="360"/>
      <c r="DK77" s="360"/>
      <c r="DL77" s="360"/>
      <c r="DM77" s="360"/>
      <c r="DN77" s="360"/>
      <c r="DO77" s="360"/>
      <c r="DP77" s="360"/>
      <c r="DQ77" s="360"/>
      <c r="DR77" s="360"/>
      <c r="DS77" s="360"/>
      <c r="DT77" s="360"/>
      <c r="DU77" s="360"/>
      <c r="DV77" s="360"/>
      <c r="DW77" s="360"/>
      <c r="DX77" s="360"/>
      <c r="DY77" s="360"/>
      <c r="DZ77" s="360"/>
      <c r="EA77" s="360"/>
      <c r="EB77" s="360"/>
      <c r="EC77" s="360"/>
      <c r="ED77" s="360"/>
      <c r="EE77" s="360"/>
      <c r="EF77" s="360"/>
      <c r="EG77" s="360"/>
      <c r="EH77" s="360"/>
      <c r="EI77" s="360"/>
      <c r="EJ77" s="360"/>
      <c r="EK77" s="360"/>
      <c r="EL77" s="360"/>
      <c r="EM77" s="360"/>
      <c r="EN77" s="360"/>
      <c r="EO77" s="360"/>
      <c r="EP77" s="360"/>
      <c r="EQ77" s="360"/>
      <c r="ER77" s="360"/>
      <c r="ES77" s="360"/>
      <c r="ET77" s="360"/>
      <c r="EU77" s="360"/>
      <c r="EV77" s="360"/>
      <c r="EW77" s="360"/>
      <c r="EX77" s="360"/>
      <c r="EY77" s="360"/>
      <c r="EZ77" s="360"/>
      <c r="FA77" s="360"/>
      <c r="FB77" s="360"/>
      <c r="FC77" s="360"/>
      <c r="FD77" s="360"/>
      <c r="FE77" s="360"/>
      <c r="FF77" s="360"/>
      <c r="FG77" s="360"/>
      <c r="FH77" s="360"/>
      <c r="FI77" s="360"/>
      <c r="FJ77" s="360"/>
      <c r="FK77" s="360"/>
      <c r="FL77" s="360"/>
      <c r="FM77" s="360"/>
      <c r="FN77" s="360"/>
      <c r="FO77" s="360"/>
      <c r="FP77" s="360"/>
      <c r="FQ77" s="360"/>
      <c r="FR77" s="360"/>
      <c r="FS77" s="360"/>
      <c r="FT77" s="360"/>
      <c r="FU77" s="360"/>
      <c r="FV77" s="360"/>
      <c r="FW77" s="360"/>
      <c r="FX77" s="360"/>
      <c r="FY77" s="360"/>
      <c r="FZ77" s="360"/>
      <c r="GA77" s="360"/>
      <c r="GB77" s="360"/>
      <c r="GC77" s="360"/>
      <c r="GD77" s="360"/>
      <c r="GE77" s="360"/>
      <c r="GF77" s="360"/>
      <c r="GG77" s="360"/>
      <c r="GH77" s="360"/>
      <c r="GI77" s="360"/>
      <c r="GJ77" s="360"/>
      <c r="GK77" s="360"/>
      <c r="GL77" s="360"/>
      <c r="GM77" s="360"/>
      <c r="GN77" s="360"/>
      <c r="GO77" s="360"/>
      <c r="GP77" s="360"/>
      <c r="GQ77" s="360"/>
      <c r="GR77" s="360"/>
      <c r="GS77" s="360"/>
      <c r="GT77" s="360"/>
      <c r="GU77" s="360"/>
      <c r="GV77" s="360"/>
      <c r="GW77" s="360"/>
      <c r="GX77" s="360"/>
      <c r="GY77" s="360"/>
      <c r="GZ77" s="360"/>
      <c r="HA77" s="360"/>
      <c r="HB77" s="360"/>
      <c r="HC77" s="360"/>
      <c r="HD77" s="360"/>
      <c r="HE77" s="360"/>
      <c r="HF77" s="360"/>
      <c r="HG77" s="360"/>
      <c r="HH77" s="360"/>
      <c r="HI77" s="360"/>
      <c r="HJ77" s="360"/>
      <c r="HK77" s="360"/>
      <c r="HL77" s="360"/>
      <c r="HM77" s="360"/>
      <c r="HN77" s="360"/>
      <c r="HO77" s="360"/>
      <c r="HP77" s="360"/>
      <c r="HQ77" s="360"/>
      <c r="HR77" s="360"/>
      <c r="HS77" s="360"/>
      <c r="HT77" s="360"/>
      <c r="HU77" s="360"/>
      <c r="HV77" s="360"/>
      <c r="HW77" s="360"/>
      <c r="HX77" s="360"/>
      <c r="HY77" s="360"/>
      <c r="HZ77" s="360"/>
      <c r="IA77" s="360"/>
      <c r="IB77" s="360"/>
      <c r="IC77" s="360"/>
      <c r="ID77" s="360"/>
      <c r="IE77" s="360"/>
      <c r="IF77" s="360"/>
      <c r="IG77" s="360"/>
      <c r="IH77" s="360"/>
      <c r="II77" s="360"/>
      <c r="IJ77" s="360"/>
      <c r="IK77" s="360"/>
      <c r="IL77" s="360"/>
      <c r="IM77" s="360"/>
      <c r="IN77" s="360"/>
      <c r="IO77" s="360"/>
      <c r="IP77" s="360"/>
      <c r="IQ77" s="360"/>
      <c r="IR77" s="360"/>
      <c r="IS77" s="360"/>
      <c r="IT77" s="360"/>
      <c r="IU77" s="360"/>
      <c r="IV77" s="360"/>
      <c r="IW77" s="360"/>
      <c r="IX77" s="360"/>
      <c r="IY77" s="360"/>
      <c r="IZ77" s="360"/>
      <c r="JA77" s="360"/>
      <c r="JB77" s="360"/>
      <c r="JC77" s="360"/>
      <c r="JD77" s="360"/>
      <c r="JE77" s="360"/>
      <c r="JF77" s="360"/>
      <c r="JG77" s="360"/>
      <c r="JH77" s="360"/>
      <c r="JI77" s="360"/>
      <c r="JJ77" s="360"/>
      <c r="JK77" s="360"/>
      <c r="JL77" s="360"/>
      <c r="JM77" s="360"/>
      <c r="JN77" s="360"/>
      <c r="JO77" s="360"/>
      <c r="JP77" s="360"/>
      <c r="JQ77" s="360"/>
      <c r="JR77" s="360"/>
      <c r="JS77" s="360"/>
      <c r="JT77" s="360"/>
      <c r="JU77" s="360"/>
      <c r="JV77" s="360"/>
      <c r="JW77" s="360"/>
      <c r="JX77" s="360"/>
      <c r="JY77" s="360"/>
      <c r="JZ77" s="360"/>
      <c r="KA77" s="360"/>
      <c r="KB77" s="360"/>
      <c r="KC77" s="360"/>
      <c r="KD77" s="360"/>
      <c r="KE77" s="360"/>
      <c r="KF77" s="360"/>
      <c r="KG77" s="360"/>
      <c r="KH77" s="360"/>
      <c r="KI77" s="360"/>
      <c r="KJ77" s="360"/>
      <c r="KK77" s="360"/>
      <c r="KL77" s="360"/>
      <c r="KM77" s="360"/>
      <c r="KN77" s="360"/>
      <c r="KO77" s="360"/>
      <c r="KP77" s="360"/>
      <c r="KQ77" s="360"/>
      <c r="KR77" s="360"/>
      <c r="KS77" s="360"/>
      <c r="KT77" s="360"/>
      <c r="KU77" s="360"/>
      <c r="KV77" s="360"/>
      <c r="KW77" s="360"/>
      <c r="KX77" s="360"/>
      <c r="KY77" s="360"/>
      <c r="KZ77" s="360"/>
      <c r="LA77" s="360"/>
      <c r="LB77" s="360"/>
      <c r="LC77" s="360"/>
      <c r="LD77" s="360"/>
      <c r="LE77" s="360"/>
      <c r="LF77" s="360"/>
      <c r="LG77" s="360"/>
      <c r="LH77" s="360"/>
      <c r="LI77" s="360"/>
      <c r="LJ77" s="360"/>
      <c r="LK77" s="360"/>
      <c r="LL77" s="360"/>
      <c r="LM77" s="360"/>
      <c r="LN77" s="360"/>
      <c r="LO77" s="360"/>
      <c r="LP77" s="360"/>
      <c r="LQ77" s="360"/>
      <c r="LR77" s="360"/>
      <c r="LS77" s="360"/>
      <c r="LT77" s="360"/>
      <c r="LU77" s="360"/>
      <c r="LV77" s="360"/>
      <c r="LW77" s="360"/>
      <c r="LX77" s="360"/>
      <c r="LY77" s="360"/>
      <c r="LZ77" s="360"/>
      <c r="MA77" s="360"/>
      <c r="MB77" s="360"/>
      <c r="MC77" s="360"/>
      <c r="MD77" s="360"/>
      <c r="ME77" s="360"/>
      <c r="MF77" s="360"/>
      <c r="MG77" s="360"/>
      <c r="MH77" s="360"/>
      <c r="MI77" s="360"/>
      <c r="MJ77" s="360"/>
      <c r="MK77" s="360"/>
      <c r="ML77" s="360"/>
      <c r="MM77" s="360"/>
      <c r="MN77" s="360"/>
      <c r="MO77" s="360"/>
      <c r="MP77" s="360"/>
      <c r="MQ77" s="360"/>
      <c r="MR77" s="360"/>
      <c r="MS77" s="360"/>
      <c r="MT77" s="360"/>
      <c r="MU77" s="360"/>
      <c r="MV77" s="360"/>
      <c r="MW77" s="360"/>
      <c r="MX77" s="360"/>
      <c r="MY77" s="360"/>
      <c r="MZ77" s="360"/>
      <c r="NA77" s="360"/>
      <c r="NB77" s="360"/>
      <c r="NC77" s="360"/>
      <c r="ND77" s="360"/>
      <c r="NE77" s="360"/>
      <c r="NF77" s="360"/>
      <c r="NG77" s="360"/>
      <c r="NH77" s="360"/>
      <c r="NI77" s="360"/>
      <c r="NJ77" s="360"/>
      <c r="NK77" s="360"/>
      <c r="NL77" s="360"/>
      <c r="NM77" s="360"/>
      <c r="NN77" s="360"/>
      <c r="NO77" s="360"/>
      <c r="NP77" s="360"/>
      <c r="NQ77" s="360"/>
      <c r="NR77" s="360"/>
      <c r="NS77" s="360"/>
      <c r="NT77" s="360"/>
      <c r="NU77" s="360"/>
      <c r="NV77" s="360"/>
      <c r="NW77" s="360"/>
      <c r="NX77" s="360"/>
      <c r="NY77" s="360"/>
      <c r="NZ77" s="360"/>
      <c r="OA77" s="360"/>
      <c r="OB77" s="360"/>
      <c r="OC77" s="360"/>
      <c r="OD77" s="345" t="s">
        <v>932</v>
      </c>
    </row>
    <row r="78" spans="1:395" s="345" customFormat="1" ht="15.75" customHeight="1">
      <c r="A78" s="356">
        <f t="shared" si="58"/>
        <v>73</v>
      </c>
      <c r="B78" s="358"/>
      <c r="C78" s="357">
        <f t="shared" si="33"/>
        <v>0</v>
      </c>
      <c r="D78" s="357">
        <f t="shared" si="33"/>
        <v>0</v>
      </c>
      <c r="E78" s="359">
        <f t="shared" si="45"/>
        <v>0</v>
      </c>
      <c r="F78" s="359">
        <f t="shared" si="34"/>
        <v>0</v>
      </c>
      <c r="G78" s="359">
        <f t="shared" si="46"/>
        <v>0</v>
      </c>
      <c r="H78" s="359">
        <f t="shared" si="35"/>
        <v>0</v>
      </c>
      <c r="I78" s="359">
        <f t="shared" si="47"/>
        <v>0</v>
      </c>
      <c r="J78" s="359">
        <f t="shared" si="36"/>
        <v>0</v>
      </c>
      <c r="K78" s="359">
        <f t="shared" si="48"/>
        <v>0</v>
      </c>
      <c r="L78" s="359">
        <f t="shared" si="37"/>
        <v>0</v>
      </c>
      <c r="M78" s="359">
        <f t="shared" si="49"/>
        <v>0</v>
      </c>
      <c r="N78" s="359">
        <f t="shared" si="38"/>
        <v>0</v>
      </c>
      <c r="O78" s="359">
        <f t="shared" si="50"/>
        <v>0</v>
      </c>
      <c r="P78" s="359">
        <f t="shared" si="39"/>
        <v>0</v>
      </c>
      <c r="Q78" s="359">
        <f t="shared" si="51"/>
        <v>0</v>
      </c>
      <c r="R78" s="359">
        <f t="shared" si="40"/>
        <v>0</v>
      </c>
      <c r="S78" s="359">
        <f t="shared" si="52"/>
        <v>0</v>
      </c>
      <c r="T78" s="359">
        <f t="shared" si="41"/>
        <v>0</v>
      </c>
      <c r="U78" s="359">
        <f t="shared" si="53"/>
        <v>0</v>
      </c>
      <c r="V78" s="359">
        <f t="shared" si="42"/>
        <v>0</v>
      </c>
      <c r="W78" s="359">
        <f t="shared" si="44"/>
        <v>0</v>
      </c>
      <c r="X78" s="359">
        <f t="shared" si="43"/>
        <v>0</v>
      </c>
      <c r="Y78" s="359">
        <f t="shared" si="54"/>
        <v>0</v>
      </c>
      <c r="Z78" s="359">
        <f t="shared" si="55"/>
        <v>0</v>
      </c>
      <c r="AA78" s="359">
        <f t="shared" si="56"/>
        <v>0</v>
      </c>
      <c r="AB78" s="359">
        <f t="shared" si="57"/>
        <v>0</v>
      </c>
      <c r="AC78" s="360"/>
      <c r="AD78" s="360"/>
      <c r="AE78" s="360"/>
      <c r="AF78" s="360"/>
      <c r="AG78" s="360"/>
      <c r="AH78" s="360"/>
      <c r="AI78" s="360"/>
      <c r="AJ78" s="360"/>
      <c r="AK78" s="360"/>
      <c r="AL78" s="360"/>
      <c r="AM78" s="360"/>
      <c r="AN78" s="360"/>
      <c r="AO78" s="360"/>
      <c r="AP78" s="360"/>
      <c r="AQ78" s="360"/>
      <c r="AR78" s="360"/>
      <c r="AS78" s="360"/>
      <c r="AT78" s="360"/>
      <c r="AU78" s="360"/>
      <c r="AV78" s="360"/>
      <c r="AW78" s="360"/>
      <c r="AX78" s="360"/>
      <c r="AY78" s="360"/>
      <c r="AZ78" s="360"/>
      <c r="BA78" s="360"/>
      <c r="BB78" s="360"/>
      <c r="BC78" s="360"/>
      <c r="BD78" s="360"/>
      <c r="BE78" s="360"/>
      <c r="BF78" s="360"/>
      <c r="BG78" s="360"/>
      <c r="BH78" s="360"/>
      <c r="BI78" s="360"/>
      <c r="BJ78" s="360"/>
      <c r="BK78" s="360"/>
      <c r="BL78" s="360"/>
      <c r="BM78" s="360"/>
      <c r="BN78" s="360"/>
      <c r="BO78" s="360"/>
      <c r="BP78" s="360"/>
      <c r="BQ78" s="360"/>
      <c r="BR78" s="360"/>
      <c r="BS78" s="360"/>
      <c r="BT78" s="360"/>
      <c r="BU78" s="360"/>
      <c r="BV78" s="360"/>
      <c r="BW78" s="360"/>
      <c r="BX78" s="360"/>
      <c r="BY78" s="360"/>
      <c r="BZ78" s="360"/>
      <c r="CA78" s="360"/>
      <c r="CB78" s="360"/>
      <c r="CC78" s="360"/>
      <c r="CD78" s="360"/>
      <c r="CE78" s="360"/>
      <c r="CF78" s="360"/>
      <c r="CG78" s="360"/>
      <c r="CH78" s="360"/>
      <c r="CI78" s="360"/>
      <c r="CJ78" s="360"/>
      <c r="CK78" s="360"/>
      <c r="CL78" s="360"/>
      <c r="CM78" s="360"/>
      <c r="CN78" s="360"/>
      <c r="CO78" s="360"/>
      <c r="CP78" s="360"/>
      <c r="CQ78" s="360"/>
      <c r="CR78" s="360"/>
      <c r="CS78" s="360"/>
      <c r="CT78" s="360"/>
      <c r="CU78" s="360"/>
      <c r="CV78" s="360"/>
      <c r="CW78" s="360"/>
      <c r="CX78" s="360"/>
      <c r="CY78" s="360"/>
      <c r="CZ78" s="360"/>
      <c r="DA78" s="360"/>
      <c r="DB78" s="360"/>
      <c r="DC78" s="360"/>
      <c r="DD78" s="360"/>
      <c r="DE78" s="360"/>
      <c r="DF78" s="360"/>
      <c r="DG78" s="360"/>
      <c r="DH78" s="360"/>
      <c r="DI78" s="360"/>
      <c r="DJ78" s="360"/>
      <c r="DK78" s="360"/>
      <c r="DL78" s="360"/>
      <c r="DM78" s="360"/>
      <c r="DN78" s="360"/>
      <c r="DO78" s="360"/>
      <c r="DP78" s="360"/>
      <c r="DQ78" s="360"/>
      <c r="DR78" s="360"/>
      <c r="DS78" s="360"/>
      <c r="DT78" s="360"/>
      <c r="DU78" s="360"/>
      <c r="DV78" s="360"/>
      <c r="DW78" s="360"/>
      <c r="DX78" s="360"/>
      <c r="DY78" s="360"/>
      <c r="DZ78" s="360"/>
      <c r="EA78" s="360"/>
      <c r="EB78" s="360"/>
      <c r="EC78" s="360"/>
      <c r="ED78" s="360"/>
      <c r="EE78" s="360"/>
      <c r="EF78" s="360"/>
      <c r="EG78" s="360"/>
      <c r="EH78" s="360"/>
      <c r="EI78" s="360"/>
      <c r="EJ78" s="360"/>
      <c r="EK78" s="360"/>
      <c r="EL78" s="360"/>
      <c r="EM78" s="360"/>
      <c r="EN78" s="360"/>
      <c r="EO78" s="360"/>
      <c r="EP78" s="360"/>
      <c r="EQ78" s="360"/>
      <c r="ER78" s="360"/>
      <c r="ES78" s="360"/>
      <c r="ET78" s="360"/>
      <c r="EU78" s="360"/>
      <c r="EV78" s="360"/>
      <c r="EW78" s="360"/>
      <c r="EX78" s="360"/>
      <c r="EY78" s="360"/>
      <c r="EZ78" s="360"/>
      <c r="FA78" s="360"/>
      <c r="FB78" s="360"/>
      <c r="FC78" s="360"/>
      <c r="FD78" s="360"/>
      <c r="FE78" s="360"/>
      <c r="FF78" s="360"/>
      <c r="FG78" s="360"/>
      <c r="FH78" s="360"/>
      <c r="FI78" s="360"/>
      <c r="FJ78" s="360"/>
      <c r="FK78" s="360"/>
      <c r="FL78" s="360"/>
      <c r="FM78" s="360"/>
      <c r="FN78" s="360"/>
      <c r="FO78" s="360"/>
      <c r="FP78" s="360"/>
      <c r="FQ78" s="360"/>
      <c r="FR78" s="360"/>
      <c r="FS78" s="360"/>
      <c r="FT78" s="360"/>
      <c r="FU78" s="360"/>
      <c r="FV78" s="360"/>
      <c r="FW78" s="360"/>
      <c r="FX78" s="360"/>
      <c r="FY78" s="360"/>
      <c r="FZ78" s="360"/>
      <c r="GA78" s="360"/>
      <c r="GB78" s="360"/>
      <c r="GC78" s="360"/>
      <c r="GD78" s="360"/>
      <c r="GE78" s="360"/>
      <c r="GF78" s="360"/>
      <c r="GG78" s="360"/>
      <c r="GH78" s="360"/>
      <c r="GI78" s="360"/>
      <c r="GJ78" s="360"/>
      <c r="GK78" s="360"/>
      <c r="GL78" s="360"/>
      <c r="GM78" s="360"/>
      <c r="GN78" s="360"/>
      <c r="GO78" s="360"/>
      <c r="GP78" s="360"/>
      <c r="GQ78" s="360"/>
      <c r="GR78" s="360"/>
      <c r="GS78" s="360"/>
      <c r="GT78" s="360"/>
      <c r="GU78" s="360"/>
      <c r="GV78" s="360"/>
      <c r="GW78" s="360"/>
      <c r="GX78" s="360"/>
      <c r="GY78" s="360"/>
      <c r="GZ78" s="360"/>
      <c r="HA78" s="360"/>
      <c r="HB78" s="360"/>
      <c r="HC78" s="360"/>
      <c r="HD78" s="360"/>
      <c r="HE78" s="360"/>
      <c r="HF78" s="360"/>
      <c r="HG78" s="360"/>
      <c r="HH78" s="360"/>
      <c r="HI78" s="360"/>
      <c r="HJ78" s="360"/>
      <c r="HK78" s="360"/>
      <c r="HL78" s="360"/>
      <c r="HM78" s="360"/>
      <c r="HN78" s="360"/>
      <c r="HO78" s="360"/>
      <c r="HP78" s="360"/>
      <c r="HQ78" s="360"/>
      <c r="HR78" s="360"/>
      <c r="HS78" s="360"/>
      <c r="HT78" s="360"/>
      <c r="HU78" s="360"/>
      <c r="HV78" s="360"/>
      <c r="HW78" s="360"/>
      <c r="HX78" s="360"/>
      <c r="HY78" s="360"/>
      <c r="HZ78" s="360"/>
      <c r="IA78" s="360"/>
      <c r="IB78" s="360"/>
      <c r="IC78" s="360"/>
      <c r="ID78" s="360"/>
      <c r="IE78" s="360"/>
      <c r="IF78" s="360"/>
      <c r="IG78" s="360"/>
      <c r="IH78" s="360"/>
      <c r="II78" s="360"/>
      <c r="IJ78" s="360"/>
      <c r="IK78" s="360"/>
      <c r="IL78" s="360"/>
      <c r="IM78" s="360"/>
      <c r="IN78" s="360"/>
      <c r="IO78" s="360"/>
      <c r="IP78" s="360"/>
      <c r="IQ78" s="360"/>
      <c r="IR78" s="360"/>
      <c r="IS78" s="360"/>
      <c r="IT78" s="360"/>
      <c r="IU78" s="360"/>
      <c r="IV78" s="360"/>
      <c r="IW78" s="360"/>
      <c r="IX78" s="360"/>
      <c r="IY78" s="360"/>
      <c r="IZ78" s="360"/>
      <c r="JA78" s="360"/>
      <c r="JB78" s="360"/>
      <c r="JC78" s="360"/>
      <c r="JD78" s="360"/>
      <c r="JE78" s="360"/>
      <c r="JF78" s="360"/>
      <c r="JG78" s="360"/>
      <c r="JH78" s="360"/>
      <c r="JI78" s="360"/>
      <c r="JJ78" s="360"/>
      <c r="JK78" s="360"/>
      <c r="JL78" s="360"/>
      <c r="JM78" s="360"/>
      <c r="JN78" s="360"/>
      <c r="JO78" s="360"/>
      <c r="JP78" s="360"/>
      <c r="JQ78" s="360"/>
      <c r="JR78" s="360"/>
      <c r="JS78" s="360"/>
      <c r="JT78" s="360"/>
      <c r="JU78" s="360"/>
      <c r="JV78" s="360"/>
      <c r="JW78" s="360"/>
      <c r="JX78" s="360"/>
      <c r="JY78" s="360"/>
      <c r="JZ78" s="360"/>
      <c r="KA78" s="360"/>
      <c r="KB78" s="360"/>
      <c r="KC78" s="360"/>
      <c r="KD78" s="360"/>
      <c r="KE78" s="360"/>
      <c r="KF78" s="360"/>
      <c r="KG78" s="360"/>
      <c r="KH78" s="360"/>
      <c r="KI78" s="360"/>
      <c r="KJ78" s="360"/>
      <c r="KK78" s="360"/>
      <c r="KL78" s="360"/>
      <c r="KM78" s="360"/>
      <c r="KN78" s="360"/>
      <c r="KO78" s="360"/>
      <c r="KP78" s="360"/>
      <c r="KQ78" s="360"/>
      <c r="KR78" s="360"/>
      <c r="KS78" s="360"/>
      <c r="KT78" s="360"/>
      <c r="KU78" s="360"/>
      <c r="KV78" s="360"/>
      <c r="KW78" s="360"/>
      <c r="KX78" s="360"/>
      <c r="KY78" s="360"/>
      <c r="KZ78" s="360"/>
      <c r="LA78" s="360"/>
      <c r="LB78" s="360"/>
      <c r="LC78" s="360"/>
      <c r="LD78" s="360"/>
      <c r="LE78" s="360"/>
      <c r="LF78" s="360"/>
      <c r="LG78" s="360"/>
      <c r="LH78" s="360"/>
      <c r="LI78" s="360"/>
      <c r="LJ78" s="360"/>
      <c r="LK78" s="360"/>
      <c r="LL78" s="360"/>
      <c r="LM78" s="360"/>
      <c r="LN78" s="360"/>
      <c r="LO78" s="360"/>
      <c r="LP78" s="360"/>
      <c r="LQ78" s="360"/>
      <c r="LR78" s="360"/>
      <c r="LS78" s="360"/>
      <c r="LT78" s="360"/>
      <c r="LU78" s="360"/>
      <c r="LV78" s="360"/>
      <c r="LW78" s="360"/>
      <c r="LX78" s="360"/>
      <c r="LY78" s="360"/>
      <c r="LZ78" s="360"/>
      <c r="MA78" s="360"/>
      <c r="MB78" s="360"/>
      <c r="MC78" s="360"/>
      <c r="MD78" s="360"/>
      <c r="ME78" s="360"/>
      <c r="MF78" s="360"/>
      <c r="MG78" s="360"/>
      <c r="MH78" s="360"/>
      <c r="MI78" s="360"/>
      <c r="MJ78" s="360"/>
      <c r="MK78" s="360"/>
      <c r="ML78" s="360"/>
      <c r="MM78" s="360"/>
      <c r="MN78" s="360"/>
      <c r="MO78" s="360"/>
      <c r="MP78" s="360"/>
      <c r="MQ78" s="360"/>
      <c r="MR78" s="360"/>
      <c r="MS78" s="360"/>
      <c r="MT78" s="360"/>
      <c r="MU78" s="360"/>
      <c r="MV78" s="360"/>
      <c r="MW78" s="360"/>
      <c r="MX78" s="360"/>
      <c r="MY78" s="360"/>
      <c r="MZ78" s="360"/>
      <c r="NA78" s="360"/>
      <c r="NB78" s="360"/>
      <c r="NC78" s="360"/>
      <c r="ND78" s="360"/>
      <c r="NE78" s="360"/>
      <c r="NF78" s="360"/>
      <c r="NG78" s="360"/>
      <c r="NH78" s="360"/>
      <c r="NI78" s="360"/>
      <c r="NJ78" s="360"/>
      <c r="NK78" s="360"/>
      <c r="NL78" s="360"/>
      <c r="NM78" s="360"/>
      <c r="NN78" s="360"/>
      <c r="NO78" s="360"/>
      <c r="NP78" s="360"/>
      <c r="NQ78" s="360"/>
      <c r="NR78" s="360"/>
      <c r="NS78" s="360"/>
      <c r="NT78" s="360"/>
      <c r="NU78" s="360"/>
      <c r="NV78" s="360"/>
      <c r="NW78" s="360"/>
      <c r="NX78" s="360"/>
      <c r="NY78" s="360"/>
      <c r="NZ78" s="360"/>
      <c r="OA78" s="360"/>
      <c r="OB78" s="360"/>
      <c r="OC78" s="360"/>
      <c r="OD78" s="345" t="s">
        <v>932</v>
      </c>
    </row>
    <row r="79" spans="1:395" s="345" customFormat="1" ht="15.75" customHeight="1">
      <c r="A79" s="356">
        <f t="shared" si="58"/>
        <v>74</v>
      </c>
      <c r="B79" s="358"/>
      <c r="C79" s="357">
        <f t="shared" si="33"/>
        <v>0</v>
      </c>
      <c r="D79" s="357">
        <f t="shared" si="33"/>
        <v>0</v>
      </c>
      <c r="E79" s="359">
        <f t="shared" si="45"/>
        <v>0</v>
      </c>
      <c r="F79" s="359">
        <f t="shared" si="34"/>
        <v>0</v>
      </c>
      <c r="G79" s="359">
        <f t="shared" si="46"/>
        <v>0</v>
      </c>
      <c r="H79" s="359">
        <f t="shared" si="35"/>
        <v>0</v>
      </c>
      <c r="I79" s="359">
        <f t="shared" si="47"/>
        <v>0</v>
      </c>
      <c r="J79" s="359">
        <f t="shared" si="36"/>
        <v>0</v>
      </c>
      <c r="K79" s="359">
        <f t="shared" si="48"/>
        <v>0</v>
      </c>
      <c r="L79" s="359">
        <f t="shared" si="37"/>
        <v>0</v>
      </c>
      <c r="M79" s="359">
        <f t="shared" si="49"/>
        <v>0</v>
      </c>
      <c r="N79" s="359">
        <f t="shared" si="38"/>
        <v>0</v>
      </c>
      <c r="O79" s="359">
        <f t="shared" si="50"/>
        <v>0</v>
      </c>
      <c r="P79" s="359">
        <f t="shared" si="39"/>
        <v>0</v>
      </c>
      <c r="Q79" s="359">
        <f t="shared" si="51"/>
        <v>0</v>
      </c>
      <c r="R79" s="359">
        <f t="shared" si="40"/>
        <v>0</v>
      </c>
      <c r="S79" s="359">
        <f t="shared" si="52"/>
        <v>0</v>
      </c>
      <c r="T79" s="359">
        <f t="shared" si="41"/>
        <v>0</v>
      </c>
      <c r="U79" s="359">
        <f t="shared" si="53"/>
        <v>0</v>
      </c>
      <c r="V79" s="359">
        <f t="shared" si="42"/>
        <v>0</v>
      </c>
      <c r="W79" s="359">
        <f t="shared" si="44"/>
        <v>0</v>
      </c>
      <c r="X79" s="359">
        <f t="shared" si="43"/>
        <v>0</v>
      </c>
      <c r="Y79" s="359">
        <f t="shared" si="54"/>
        <v>0</v>
      </c>
      <c r="Z79" s="359">
        <f t="shared" si="55"/>
        <v>0</v>
      </c>
      <c r="AA79" s="359">
        <f t="shared" si="56"/>
        <v>0</v>
      </c>
      <c r="AB79" s="359">
        <f t="shared" si="57"/>
        <v>0</v>
      </c>
      <c r="AC79" s="360"/>
      <c r="AD79" s="360"/>
      <c r="AE79" s="360"/>
      <c r="AF79" s="360"/>
      <c r="AG79" s="360"/>
      <c r="AH79" s="360"/>
      <c r="AI79" s="360"/>
      <c r="AJ79" s="360"/>
      <c r="AK79" s="360"/>
      <c r="AL79" s="360"/>
      <c r="AM79" s="360"/>
      <c r="AN79" s="360"/>
      <c r="AO79" s="360"/>
      <c r="AP79" s="360"/>
      <c r="AQ79" s="360"/>
      <c r="AR79" s="360"/>
      <c r="AS79" s="360"/>
      <c r="AT79" s="360"/>
      <c r="AU79" s="360"/>
      <c r="AV79" s="360"/>
      <c r="AW79" s="360"/>
      <c r="AX79" s="360"/>
      <c r="AY79" s="360"/>
      <c r="AZ79" s="360"/>
      <c r="BA79" s="360"/>
      <c r="BB79" s="360"/>
      <c r="BC79" s="360"/>
      <c r="BD79" s="360"/>
      <c r="BE79" s="360"/>
      <c r="BF79" s="360"/>
      <c r="BG79" s="360"/>
      <c r="BH79" s="360"/>
      <c r="BI79" s="360"/>
      <c r="BJ79" s="360"/>
      <c r="BK79" s="360"/>
      <c r="BL79" s="360"/>
      <c r="BM79" s="360"/>
      <c r="BN79" s="360"/>
      <c r="BO79" s="360"/>
      <c r="BP79" s="360"/>
      <c r="BQ79" s="360"/>
      <c r="BR79" s="360"/>
      <c r="BS79" s="360"/>
      <c r="BT79" s="360"/>
      <c r="BU79" s="360"/>
      <c r="BV79" s="360"/>
      <c r="BW79" s="360"/>
      <c r="BX79" s="360"/>
      <c r="BY79" s="360"/>
      <c r="BZ79" s="360"/>
      <c r="CA79" s="360"/>
      <c r="CB79" s="360"/>
      <c r="CC79" s="360"/>
      <c r="CD79" s="360"/>
      <c r="CE79" s="360"/>
      <c r="CF79" s="360"/>
      <c r="CG79" s="360"/>
      <c r="CH79" s="360"/>
      <c r="CI79" s="360"/>
      <c r="CJ79" s="360"/>
      <c r="CK79" s="360"/>
      <c r="CL79" s="360"/>
      <c r="CM79" s="360"/>
      <c r="CN79" s="360"/>
      <c r="CO79" s="360"/>
      <c r="CP79" s="360"/>
      <c r="CQ79" s="360"/>
      <c r="CR79" s="360"/>
      <c r="CS79" s="360"/>
      <c r="CT79" s="360"/>
      <c r="CU79" s="360"/>
      <c r="CV79" s="360"/>
      <c r="CW79" s="360"/>
      <c r="CX79" s="360"/>
      <c r="CY79" s="360"/>
      <c r="CZ79" s="360"/>
      <c r="DA79" s="360"/>
      <c r="DB79" s="360"/>
      <c r="DC79" s="360"/>
      <c r="DD79" s="360"/>
      <c r="DE79" s="360"/>
      <c r="DF79" s="360"/>
      <c r="DG79" s="360"/>
      <c r="DH79" s="360"/>
      <c r="DI79" s="360"/>
      <c r="DJ79" s="360"/>
      <c r="DK79" s="360"/>
      <c r="DL79" s="360"/>
      <c r="DM79" s="360"/>
      <c r="DN79" s="360"/>
      <c r="DO79" s="360"/>
      <c r="DP79" s="360"/>
      <c r="DQ79" s="360"/>
      <c r="DR79" s="360"/>
      <c r="DS79" s="360"/>
      <c r="DT79" s="360"/>
      <c r="DU79" s="360"/>
      <c r="DV79" s="360"/>
      <c r="DW79" s="360"/>
      <c r="DX79" s="360"/>
      <c r="DY79" s="360"/>
      <c r="DZ79" s="360"/>
      <c r="EA79" s="360"/>
      <c r="EB79" s="360"/>
      <c r="EC79" s="360"/>
      <c r="ED79" s="360"/>
      <c r="EE79" s="360"/>
      <c r="EF79" s="360"/>
      <c r="EG79" s="360"/>
      <c r="EH79" s="360"/>
      <c r="EI79" s="360"/>
      <c r="EJ79" s="360"/>
      <c r="EK79" s="360"/>
      <c r="EL79" s="360"/>
      <c r="EM79" s="360"/>
      <c r="EN79" s="360"/>
      <c r="EO79" s="360"/>
      <c r="EP79" s="360"/>
      <c r="EQ79" s="360"/>
      <c r="ER79" s="360"/>
      <c r="ES79" s="360"/>
      <c r="ET79" s="360"/>
      <c r="EU79" s="360"/>
      <c r="EV79" s="360"/>
      <c r="EW79" s="360"/>
      <c r="EX79" s="360"/>
      <c r="EY79" s="360"/>
      <c r="EZ79" s="360"/>
      <c r="FA79" s="360"/>
      <c r="FB79" s="360"/>
      <c r="FC79" s="360"/>
      <c r="FD79" s="360"/>
      <c r="FE79" s="360"/>
      <c r="FF79" s="360"/>
      <c r="FG79" s="360"/>
      <c r="FH79" s="360"/>
      <c r="FI79" s="360"/>
      <c r="FJ79" s="360"/>
      <c r="FK79" s="360"/>
      <c r="FL79" s="360"/>
      <c r="FM79" s="360"/>
      <c r="FN79" s="360"/>
      <c r="FO79" s="360"/>
      <c r="FP79" s="360"/>
      <c r="FQ79" s="360"/>
      <c r="FR79" s="360"/>
      <c r="FS79" s="360"/>
      <c r="FT79" s="360"/>
      <c r="FU79" s="360"/>
      <c r="FV79" s="360"/>
      <c r="FW79" s="360"/>
      <c r="FX79" s="360"/>
      <c r="FY79" s="360"/>
      <c r="FZ79" s="360"/>
      <c r="GA79" s="360"/>
      <c r="GB79" s="360"/>
      <c r="GC79" s="360"/>
      <c r="GD79" s="360"/>
      <c r="GE79" s="360"/>
      <c r="GF79" s="360"/>
      <c r="GG79" s="360"/>
      <c r="GH79" s="360"/>
      <c r="GI79" s="360"/>
      <c r="GJ79" s="360"/>
      <c r="GK79" s="360"/>
      <c r="GL79" s="360"/>
      <c r="GM79" s="360"/>
      <c r="GN79" s="360"/>
      <c r="GO79" s="360"/>
      <c r="GP79" s="360"/>
      <c r="GQ79" s="360"/>
      <c r="GR79" s="360"/>
      <c r="GS79" s="360"/>
      <c r="GT79" s="360"/>
      <c r="GU79" s="360"/>
      <c r="GV79" s="360"/>
      <c r="GW79" s="360"/>
      <c r="GX79" s="360"/>
      <c r="GY79" s="360"/>
      <c r="GZ79" s="360"/>
      <c r="HA79" s="360"/>
      <c r="HB79" s="360"/>
      <c r="HC79" s="360"/>
      <c r="HD79" s="360"/>
      <c r="HE79" s="360"/>
      <c r="HF79" s="360"/>
      <c r="HG79" s="360"/>
      <c r="HH79" s="360"/>
      <c r="HI79" s="360"/>
      <c r="HJ79" s="360"/>
      <c r="HK79" s="360"/>
      <c r="HL79" s="360"/>
      <c r="HM79" s="360"/>
      <c r="HN79" s="360"/>
      <c r="HO79" s="360"/>
      <c r="HP79" s="360"/>
      <c r="HQ79" s="360"/>
      <c r="HR79" s="360"/>
      <c r="HS79" s="360"/>
      <c r="HT79" s="360"/>
      <c r="HU79" s="360"/>
      <c r="HV79" s="360"/>
      <c r="HW79" s="360"/>
      <c r="HX79" s="360"/>
      <c r="HY79" s="360"/>
      <c r="HZ79" s="360"/>
      <c r="IA79" s="360"/>
      <c r="IB79" s="360"/>
      <c r="IC79" s="360"/>
      <c r="ID79" s="360"/>
      <c r="IE79" s="360"/>
      <c r="IF79" s="360"/>
      <c r="IG79" s="360"/>
      <c r="IH79" s="360"/>
      <c r="II79" s="360"/>
      <c r="IJ79" s="360"/>
      <c r="IK79" s="360"/>
      <c r="IL79" s="360"/>
      <c r="IM79" s="360"/>
      <c r="IN79" s="360"/>
      <c r="IO79" s="360"/>
      <c r="IP79" s="360"/>
      <c r="IQ79" s="360"/>
      <c r="IR79" s="360"/>
      <c r="IS79" s="360"/>
      <c r="IT79" s="360"/>
      <c r="IU79" s="360"/>
      <c r="IV79" s="360"/>
      <c r="IW79" s="360"/>
      <c r="IX79" s="360"/>
      <c r="IY79" s="360"/>
      <c r="IZ79" s="360"/>
      <c r="JA79" s="360"/>
      <c r="JB79" s="360"/>
      <c r="JC79" s="360"/>
      <c r="JD79" s="360"/>
      <c r="JE79" s="360"/>
      <c r="JF79" s="360"/>
      <c r="JG79" s="360"/>
      <c r="JH79" s="360"/>
      <c r="JI79" s="360"/>
      <c r="JJ79" s="360"/>
      <c r="JK79" s="360"/>
      <c r="JL79" s="360"/>
      <c r="JM79" s="360"/>
      <c r="JN79" s="360"/>
      <c r="JO79" s="360"/>
      <c r="JP79" s="360"/>
      <c r="JQ79" s="360"/>
      <c r="JR79" s="360"/>
      <c r="JS79" s="360"/>
      <c r="JT79" s="360"/>
      <c r="JU79" s="360"/>
      <c r="JV79" s="360"/>
      <c r="JW79" s="360"/>
      <c r="JX79" s="360"/>
      <c r="JY79" s="360"/>
      <c r="JZ79" s="360"/>
      <c r="KA79" s="360"/>
      <c r="KB79" s="360"/>
      <c r="KC79" s="360"/>
      <c r="KD79" s="360"/>
      <c r="KE79" s="360"/>
      <c r="KF79" s="360"/>
      <c r="KG79" s="360"/>
      <c r="KH79" s="360"/>
      <c r="KI79" s="360"/>
      <c r="KJ79" s="360"/>
      <c r="KK79" s="360"/>
      <c r="KL79" s="360"/>
      <c r="KM79" s="360"/>
      <c r="KN79" s="360"/>
      <c r="KO79" s="360"/>
      <c r="KP79" s="360"/>
      <c r="KQ79" s="360"/>
      <c r="KR79" s="360"/>
      <c r="KS79" s="360"/>
      <c r="KT79" s="360"/>
      <c r="KU79" s="360"/>
      <c r="KV79" s="360"/>
      <c r="KW79" s="360"/>
      <c r="KX79" s="360"/>
      <c r="KY79" s="360"/>
      <c r="KZ79" s="360"/>
      <c r="LA79" s="360"/>
      <c r="LB79" s="360"/>
      <c r="LC79" s="360"/>
      <c r="LD79" s="360"/>
      <c r="LE79" s="360"/>
      <c r="LF79" s="360"/>
      <c r="LG79" s="360"/>
      <c r="LH79" s="360"/>
      <c r="LI79" s="360"/>
      <c r="LJ79" s="360"/>
      <c r="LK79" s="360"/>
      <c r="LL79" s="360"/>
      <c r="LM79" s="360"/>
      <c r="LN79" s="360"/>
      <c r="LO79" s="360"/>
      <c r="LP79" s="360"/>
      <c r="LQ79" s="360"/>
      <c r="LR79" s="360"/>
      <c r="LS79" s="360"/>
      <c r="LT79" s="360"/>
      <c r="LU79" s="360"/>
      <c r="LV79" s="360"/>
      <c r="LW79" s="360"/>
      <c r="LX79" s="360"/>
      <c r="LY79" s="360"/>
      <c r="LZ79" s="360"/>
      <c r="MA79" s="360"/>
      <c r="MB79" s="360"/>
      <c r="MC79" s="360"/>
      <c r="MD79" s="360"/>
      <c r="ME79" s="360"/>
      <c r="MF79" s="360"/>
      <c r="MG79" s="360"/>
      <c r="MH79" s="360"/>
      <c r="MI79" s="360"/>
      <c r="MJ79" s="360"/>
      <c r="MK79" s="360"/>
      <c r="ML79" s="360"/>
      <c r="MM79" s="360"/>
      <c r="MN79" s="360"/>
      <c r="MO79" s="360"/>
      <c r="MP79" s="360"/>
      <c r="MQ79" s="360"/>
      <c r="MR79" s="360"/>
      <c r="MS79" s="360"/>
      <c r="MT79" s="360"/>
      <c r="MU79" s="360"/>
      <c r="MV79" s="360"/>
      <c r="MW79" s="360"/>
      <c r="MX79" s="360"/>
      <c r="MY79" s="360"/>
      <c r="MZ79" s="360"/>
      <c r="NA79" s="360"/>
      <c r="NB79" s="360"/>
      <c r="NC79" s="360"/>
      <c r="ND79" s="360"/>
      <c r="NE79" s="360"/>
      <c r="NF79" s="360"/>
      <c r="NG79" s="360"/>
      <c r="NH79" s="360"/>
      <c r="NI79" s="360"/>
      <c r="NJ79" s="360"/>
      <c r="NK79" s="360"/>
      <c r="NL79" s="360"/>
      <c r="NM79" s="360"/>
      <c r="NN79" s="360"/>
      <c r="NO79" s="360"/>
      <c r="NP79" s="360"/>
      <c r="NQ79" s="360"/>
      <c r="NR79" s="360"/>
      <c r="NS79" s="360"/>
      <c r="NT79" s="360"/>
      <c r="NU79" s="360"/>
      <c r="NV79" s="360"/>
      <c r="NW79" s="360"/>
      <c r="NX79" s="360"/>
      <c r="NY79" s="360"/>
      <c r="NZ79" s="360"/>
      <c r="OA79" s="360"/>
      <c r="OB79" s="360"/>
      <c r="OC79" s="360"/>
      <c r="OD79" s="345" t="s">
        <v>932</v>
      </c>
    </row>
    <row r="80" spans="1:395" s="345" customFormat="1" ht="15.75" customHeight="1">
      <c r="A80" s="356">
        <f t="shared" si="58"/>
        <v>75</v>
      </c>
      <c r="B80" s="358"/>
      <c r="C80" s="357">
        <f t="shared" si="33"/>
        <v>0</v>
      </c>
      <c r="D80" s="357">
        <f t="shared" si="33"/>
        <v>0</v>
      </c>
      <c r="E80" s="359">
        <f t="shared" si="45"/>
        <v>0</v>
      </c>
      <c r="F80" s="359">
        <f t="shared" si="34"/>
        <v>0</v>
      </c>
      <c r="G80" s="359">
        <f t="shared" si="46"/>
        <v>0</v>
      </c>
      <c r="H80" s="359">
        <f t="shared" si="35"/>
        <v>0</v>
      </c>
      <c r="I80" s="359">
        <f t="shared" si="47"/>
        <v>0</v>
      </c>
      <c r="J80" s="359">
        <f t="shared" si="36"/>
        <v>0</v>
      </c>
      <c r="K80" s="359">
        <f t="shared" si="48"/>
        <v>0</v>
      </c>
      <c r="L80" s="359">
        <f t="shared" si="37"/>
        <v>0</v>
      </c>
      <c r="M80" s="359">
        <f t="shared" si="49"/>
        <v>0</v>
      </c>
      <c r="N80" s="359">
        <f t="shared" si="38"/>
        <v>0</v>
      </c>
      <c r="O80" s="359">
        <f t="shared" si="50"/>
        <v>0</v>
      </c>
      <c r="P80" s="359">
        <f t="shared" si="39"/>
        <v>0</v>
      </c>
      <c r="Q80" s="359">
        <f t="shared" si="51"/>
        <v>0</v>
      </c>
      <c r="R80" s="359">
        <f t="shared" si="40"/>
        <v>0</v>
      </c>
      <c r="S80" s="359">
        <f t="shared" si="52"/>
        <v>0</v>
      </c>
      <c r="T80" s="359">
        <f t="shared" si="41"/>
        <v>0</v>
      </c>
      <c r="U80" s="359">
        <f t="shared" si="53"/>
        <v>0</v>
      </c>
      <c r="V80" s="359">
        <f t="shared" si="42"/>
        <v>0</v>
      </c>
      <c r="W80" s="359">
        <f t="shared" si="44"/>
        <v>0</v>
      </c>
      <c r="X80" s="359">
        <f t="shared" si="43"/>
        <v>0</v>
      </c>
      <c r="Y80" s="359">
        <f t="shared" si="54"/>
        <v>0</v>
      </c>
      <c r="Z80" s="359">
        <f t="shared" si="55"/>
        <v>0</v>
      </c>
      <c r="AA80" s="359">
        <f t="shared" si="56"/>
        <v>0</v>
      </c>
      <c r="AB80" s="359">
        <f t="shared" si="57"/>
        <v>0</v>
      </c>
      <c r="AC80" s="360"/>
      <c r="AD80" s="360"/>
      <c r="AE80" s="360"/>
      <c r="AF80" s="360"/>
      <c r="AG80" s="360"/>
      <c r="AH80" s="360"/>
      <c r="AI80" s="360"/>
      <c r="AJ80" s="360"/>
      <c r="AK80" s="360"/>
      <c r="AL80" s="360"/>
      <c r="AM80" s="360"/>
      <c r="AN80" s="360"/>
      <c r="AO80" s="360"/>
      <c r="AP80" s="360"/>
      <c r="AQ80" s="360"/>
      <c r="AR80" s="360"/>
      <c r="AS80" s="360"/>
      <c r="AT80" s="360"/>
      <c r="AU80" s="360"/>
      <c r="AV80" s="360"/>
      <c r="AW80" s="360"/>
      <c r="AX80" s="360"/>
      <c r="AY80" s="360"/>
      <c r="AZ80" s="360"/>
      <c r="BA80" s="360"/>
      <c r="BB80" s="360"/>
      <c r="BC80" s="360"/>
      <c r="BD80" s="360"/>
      <c r="BE80" s="360"/>
      <c r="BF80" s="360"/>
      <c r="BG80" s="360"/>
      <c r="BH80" s="360"/>
      <c r="BI80" s="360"/>
      <c r="BJ80" s="360"/>
      <c r="BK80" s="360"/>
      <c r="BL80" s="360"/>
      <c r="BM80" s="360"/>
      <c r="BN80" s="360"/>
      <c r="BO80" s="360"/>
      <c r="BP80" s="360"/>
      <c r="BQ80" s="360"/>
      <c r="BR80" s="360"/>
      <c r="BS80" s="360"/>
      <c r="BT80" s="360"/>
      <c r="BU80" s="360"/>
      <c r="BV80" s="360"/>
      <c r="BW80" s="360"/>
      <c r="BX80" s="360"/>
      <c r="BY80" s="360"/>
      <c r="BZ80" s="360"/>
      <c r="CA80" s="360"/>
      <c r="CB80" s="360"/>
      <c r="CC80" s="360"/>
      <c r="CD80" s="360"/>
      <c r="CE80" s="360"/>
      <c r="CF80" s="360"/>
      <c r="CG80" s="360"/>
      <c r="CH80" s="360"/>
      <c r="CI80" s="360"/>
      <c r="CJ80" s="360"/>
      <c r="CK80" s="360"/>
      <c r="CL80" s="360"/>
      <c r="CM80" s="360"/>
      <c r="CN80" s="360"/>
      <c r="CO80" s="360"/>
      <c r="CP80" s="360"/>
      <c r="CQ80" s="360"/>
      <c r="CR80" s="360"/>
      <c r="CS80" s="360"/>
      <c r="CT80" s="360"/>
      <c r="CU80" s="360"/>
      <c r="CV80" s="360"/>
      <c r="CW80" s="360"/>
      <c r="CX80" s="360"/>
      <c r="CY80" s="360"/>
      <c r="CZ80" s="360"/>
      <c r="DA80" s="360"/>
      <c r="DB80" s="360"/>
      <c r="DC80" s="360"/>
      <c r="DD80" s="360"/>
      <c r="DE80" s="360"/>
      <c r="DF80" s="360"/>
      <c r="DG80" s="360"/>
      <c r="DH80" s="360"/>
      <c r="DI80" s="360"/>
      <c r="DJ80" s="360"/>
      <c r="DK80" s="360"/>
      <c r="DL80" s="360"/>
      <c r="DM80" s="360"/>
      <c r="DN80" s="360"/>
      <c r="DO80" s="360"/>
      <c r="DP80" s="360"/>
      <c r="DQ80" s="360"/>
      <c r="DR80" s="360"/>
      <c r="DS80" s="360"/>
      <c r="DT80" s="360"/>
      <c r="DU80" s="360"/>
      <c r="DV80" s="360"/>
      <c r="DW80" s="360"/>
      <c r="DX80" s="360"/>
      <c r="DY80" s="360"/>
      <c r="DZ80" s="360"/>
      <c r="EA80" s="360"/>
      <c r="EB80" s="360"/>
      <c r="EC80" s="360"/>
      <c r="ED80" s="360"/>
      <c r="EE80" s="360"/>
      <c r="EF80" s="360"/>
      <c r="EG80" s="360"/>
      <c r="EH80" s="360"/>
      <c r="EI80" s="360"/>
      <c r="EJ80" s="360"/>
      <c r="EK80" s="360"/>
      <c r="EL80" s="360"/>
      <c r="EM80" s="360"/>
      <c r="EN80" s="360"/>
      <c r="EO80" s="360"/>
      <c r="EP80" s="360"/>
      <c r="EQ80" s="360"/>
      <c r="ER80" s="360"/>
      <c r="ES80" s="360"/>
      <c r="ET80" s="360"/>
      <c r="EU80" s="360"/>
      <c r="EV80" s="360"/>
      <c r="EW80" s="360"/>
      <c r="EX80" s="360"/>
      <c r="EY80" s="360"/>
      <c r="EZ80" s="360"/>
      <c r="FA80" s="360"/>
      <c r="FB80" s="360"/>
      <c r="FC80" s="360"/>
      <c r="FD80" s="360"/>
      <c r="FE80" s="360"/>
      <c r="FF80" s="360"/>
      <c r="FG80" s="360"/>
      <c r="FH80" s="360"/>
      <c r="FI80" s="360"/>
      <c r="FJ80" s="360"/>
      <c r="FK80" s="360"/>
      <c r="FL80" s="360"/>
      <c r="FM80" s="360"/>
      <c r="FN80" s="360"/>
      <c r="FO80" s="360"/>
      <c r="FP80" s="360"/>
      <c r="FQ80" s="360"/>
      <c r="FR80" s="360"/>
      <c r="FS80" s="360"/>
      <c r="FT80" s="360"/>
      <c r="FU80" s="360"/>
      <c r="FV80" s="360"/>
      <c r="FW80" s="360"/>
      <c r="FX80" s="360"/>
      <c r="FY80" s="360"/>
      <c r="FZ80" s="360"/>
      <c r="GA80" s="360"/>
      <c r="GB80" s="360"/>
      <c r="GC80" s="360"/>
      <c r="GD80" s="360"/>
      <c r="GE80" s="360"/>
      <c r="GF80" s="360"/>
      <c r="GG80" s="360"/>
      <c r="GH80" s="360"/>
      <c r="GI80" s="360"/>
      <c r="GJ80" s="360"/>
      <c r="GK80" s="360"/>
      <c r="GL80" s="360"/>
      <c r="GM80" s="360"/>
      <c r="GN80" s="360"/>
      <c r="GO80" s="360"/>
      <c r="GP80" s="360"/>
      <c r="GQ80" s="360"/>
      <c r="GR80" s="360"/>
      <c r="GS80" s="360"/>
      <c r="GT80" s="360"/>
      <c r="GU80" s="360"/>
      <c r="GV80" s="360"/>
      <c r="GW80" s="360"/>
      <c r="GX80" s="360"/>
      <c r="GY80" s="360"/>
      <c r="GZ80" s="360"/>
      <c r="HA80" s="360"/>
      <c r="HB80" s="360"/>
      <c r="HC80" s="360"/>
      <c r="HD80" s="360"/>
      <c r="HE80" s="360"/>
      <c r="HF80" s="360"/>
      <c r="HG80" s="360"/>
      <c r="HH80" s="360"/>
      <c r="HI80" s="360"/>
      <c r="HJ80" s="360"/>
      <c r="HK80" s="360"/>
      <c r="HL80" s="360"/>
      <c r="HM80" s="360"/>
      <c r="HN80" s="360"/>
      <c r="HO80" s="360"/>
      <c r="HP80" s="360"/>
      <c r="HQ80" s="360"/>
      <c r="HR80" s="360"/>
      <c r="HS80" s="360"/>
      <c r="HT80" s="360"/>
      <c r="HU80" s="360"/>
      <c r="HV80" s="360"/>
      <c r="HW80" s="360"/>
      <c r="HX80" s="360"/>
      <c r="HY80" s="360"/>
      <c r="HZ80" s="360"/>
      <c r="IA80" s="360"/>
      <c r="IB80" s="360"/>
      <c r="IC80" s="360"/>
      <c r="ID80" s="360"/>
      <c r="IE80" s="360"/>
      <c r="IF80" s="360"/>
      <c r="IG80" s="360"/>
      <c r="IH80" s="360"/>
      <c r="II80" s="360"/>
      <c r="IJ80" s="360"/>
      <c r="IK80" s="360"/>
      <c r="IL80" s="360"/>
      <c r="IM80" s="360"/>
      <c r="IN80" s="360"/>
      <c r="IO80" s="360"/>
      <c r="IP80" s="360"/>
      <c r="IQ80" s="360"/>
      <c r="IR80" s="360"/>
      <c r="IS80" s="360"/>
      <c r="IT80" s="360"/>
      <c r="IU80" s="360"/>
      <c r="IV80" s="360"/>
      <c r="IW80" s="360"/>
      <c r="IX80" s="360"/>
      <c r="IY80" s="360"/>
      <c r="IZ80" s="360"/>
      <c r="JA80" s="360"/>
      <c r="JB80" s="360"/>
      <c r="JC80" s="360"/>
      <c r="JD80" s="360"/>
      <c r="JE80" s="360"/>
      <c r="JF80" s="360"/>
      <c r="JG80" s="360"/>
      <c r="JH80" s="360"/>
      <c r="JI80" s="360"/>
      <c r="JJ80" s="360"/>
      <c r="JK80" s="360"/>
      <c r="JL80" s="360"/>
      <c r="JM80" s="360"/>
      <c r="JN80" s="360"/>
      <c r="JO80" s="360"/>
      <c r="JP80" s="360"/>
      <c r="JQ80" s="360"/>
      <c r="JR80" s="360"/>
      <c r="JS80" s="360"/>
      <c r="JT80" s="360"/>
      <c r="JU80" s="360"/>
      <c r="JV80" s="360"/>
      <c r="JW80" s="360"/>
      <c r="JX80" s="360"/>
      <c r="JY80" s="360"/>
      <c r="JZ80" s="360"/>
      <c r="KA80" s="360"/>
      <c r="KB80" s="360"/>
      <c r="KC80" s="360"/>
      <c r="KD80" s="360"/>
      <c r="KE80" s="360"/>
      <c r="KF80" s="360"/>
      <c r="KG80" s="360"/>
      <c r="KH80" s="360"/>
      <c r="KI80" s="360"/>
      <c r="KJ80" s="360"/>
      <c r="KK80" s="360"/>
      <c r="KL80" s="360"/>
      <c r="KM80" s="360"/>
      <c r="KN80" s="360"/>
      <c r="KO80" s="360"/>
      <c r="KP80" s="360"/>
      <c r="KQ80" s="360"/>
      <c r="KR80" s="360"/>
      <c r="KS80" s="360"/>
      <c r="KT80" s="360"/>
      <c r="KU80" s="360"/>
      <c r="KV80" s="360"/>
      <c r="KW80" s="360"/>
      <c r="KX80" s="360"/>
      <c r="KY80" s="360"/>
      <c r="KZ80" s="360"/>
      <c r="LA80" s="360"/>
      <c r="LB80" s="360"/>
      <c r="LC80" s="360"/>
      <c r="LD80" s="360"/>
      <c r="LE80" s="360"/>
      <c r="LF80" s="360"/>
      <c r="LG80" s="360"/>
      <c r="LH80" s="360"/>
      <c r="LI80" s="360"/>
      <c r="LJ80" s="360"/>
      <c r="LK80" s="360"/>
      <c r="LL80" s="360"/>
      <c r="LM80" s="360"/>
      <c r="LN80" s="360"/>
      <c r="LO80" s="360"/>
      <c r="LP80" s="360"/>
      <c r="LQ80" s="360"/>
      <c r="LR80" s="360"/>
      <c r="LS80" s="360"/>
      <c r="LT80" s="360"/>
      <c r="LU80" s="360"/>
      <c r="LV80" s="360"/>
      <c r="LW80" s="360"/>
      <c r="LX80" s="360"/>
      <c r="LY80" s="360"/>
      <c r="LZ80" s="360"/>
      <c r="MA80" s="360"/>
      <c r="MB80" s="360"/>
      <c r="MC80" s="360"/>
      <c r="MD80" s="360"/>
      <c r="ME80" s="360"/>
      <c r="MF80" s="360"/>
      <c r="MG80" s="360"/>
      <c r="MH80" s="360"/>
      <c r="MI80" s="360"/>
      <c r="MJ80" s="360"/>
      <c r="MK80" s="360"/>
      <c r="ML80" s="360"/>
      <c r="MM80" s="360"/>
      <c r="MN80" s="360"/>
      <c r="MO80" s="360"/>
      <c r="MP80" s="360"/>
      <c r="MQ80" s="360"/>
      <c r="MR80" s="360"/>
      <c r="MS80" s="360"/>
      <c r="MT80" s="360"/>
      <c r="MU80" s="360"/>
      <c r="MV80" s="360"/>
      <c r="MW80" s="360"/>
      <c r="MX80" s="360"/>
      <c r="MY80" s="360"/>
      <c r="MZ80" s="360"/>
      <c r="NA80" s="360"/>
      <c r="NB80" s="360"/>
      <c r="NC80" s="360"/>
      <c r="ND80" s="360"/>
      <c r="NE80" s="360"/>
      <c r="NF80" s="360"/>
      <c r="NG80" s="360"/>
      <c r="NH80" s="360"/>
      <c r="NI80" s="360"/>
      <c r="NJ80" s="360"/>
      <c r="NK80" s="360"/>
      <c r="NL80" s="360"/>
      <c r="NM80" s="360"/>
      <c r="NN80" s="360"/>
      <c r="NO80" s="360"/>
      <c r="NP80" s="360"/>
      <c r="NQ80" s="360"/>
      <c r="NR80" s="360"/>
      <c r="NS80" s="360"/>
      <c r="NT80" s="360"/>
      <c r="NU80" s="360"/>
      <c r="NV80" s="360"/>
      <c r="NW80" s="360"/>
      <c r="NX80" s="360"/>
      <c r="NY80" s="360"/>
      <c r="NZ80" s="360"/>
      <c r="OA80" s="360"/>
      <c r="OB80" s="360"/>
      <c r="OC80" s="360"/>
      <c r="OD80" s="345" t="s">
        <v>932</v>
      </c>
    </row>
    <row r="81" spans="1:394" s="345" customFormat="1" ht="15.75" customHeight="1">
      <c r="A81" s="356">
        <f t="shared" si="58"/>
        <v>76</v>
      </c>
      <c r="B81" s="358"/>
      <c r="C81" s="357">
        <f t="shared" si="33"/>
        <v>0</v>
      </c>
      <c r="D81" s="357">
        <f t="shared" si="33"/>
        <v>0</v>
      </c>
      <c r="E81" s="359">
        <f t="shared" si="45"/>
        <v>0</v>
      </c>
      <c r="F81" s="359">
        <f t="shared" si="34"/>
        <v>0</v>
      </c>
      <c r="G81" s="359">
        <f t="shared" si="46"/>
        <v>0</v>
      </c>
      <c r="H81" s="359">
        <f t="shared" si="35"/>
        <v>0</v>
      </c>
      <c r="I81" s="359">
        <f t="shared" si="47"/>
        <v>0</v>
      </c>
      <c r="J81" s="359">
        <f t="shared" si="36"/>
        <v>0</v>
      </c>
      <c r="K81" s="359">
        <f t="shared" si="48"/>
        <v>0</v>
      </c>
      <c r="L81" s="359">
        <f t="shared" si="37"/>
        <v>0</v>
      </c>
      <c r="M81" s="359">
        <f t="shared" si="49"/>
        <v>0</v>
      </c>
      <c r="N81" s="359">
        <f t="shared" si="38"/>
        <v>0</v>
      </c>
      <c r="O81" s="359">
        <f t="shared" si="50"/>
        <v>0</v>
      </c>
      <c r="P81" s="359">
        <f t="shared" si="39"/>
        <v>0</v>
      </c>
      <c r="Q81" s="359">
        <f t="shared" si="51"/>
        <v>0</v>
      </c>
      <c r="R81" s="359">
        <f t="shared" si="40"/>
        <v>0</v>
      </c>
      <c r="S81" s="359">
        <f t="shared" si="52"/>
        <v>0</v>
      </c>
      <c r="T81" s="359">
        <f t="shared" si="41"/>
        <v>0</v>
      </c>
      <c r="U81" s="359">
        <f t="shared" si="53"/>
        <v>0</v>
      </c>
      <c r="V81" s="359">
        <f t="shared" si="42"/>
        <v>0</v>
      </c>
      <c r="W81" s="359">
        <f t="shared" si="44"/>
        <v>0</v>
      </c>
      <c r="X81" s="359">
        <f t="shared" si="43"/>
        <v>0</v>
      </c>
      <c r="Y81" s="359">
        <f t="shared" si="54"/>
        <v>0</v>
      </c>
      <c r="Z81" s="359">
        <f t="shared" si="55"/>
        <v>0</v>
      </c>
      <c r="AA81" s="359">
        <f t="shared" si="56"/>
        <v>0</v>
      </c>
      <c r="AB81" s="359">
        <f t="shared" si="57"/>
        <v>0</v>
      </c>
      <c r="AC81" s="360"/>
      <c r="AD81" s="360"/>
      <c r="AE81" s="360"/>
      <c r="AF81" s="360"/>
      <c r="AG81" s="360"/>
      <c r="AH81" s="360"/>
      <c r="AI81" s="360"/>
      <c r="AJ81" s="360"/>
      <c r="AK81" s="360"/>
      <c r="AL81" s="360"/>
      <c r="AM81" s="360"/>
      <c r="AN81" s="360"/>
      <c r="AO81" s="360"/>
      <c r="AP81" s="360"/>
      <c r="AQ81" s="360"/>
      <c r="AR81" s="360"/>
      <c r="AS81" s="360"/>
      <c r="AT81" s="360"/>
      <c r="AU81" s="360"/>
      <c r="AV81" s="360"/>
      <c r="AW81" s="360"/>
      <c r="AX81" s="360"/>
      <c r="AY81" s="360"/>
      <c r="AZ81" s="360"/>
      <c r="BA81" s="360"/>
      <c r="BB81" s="360"/>
      <c r="BC81" s="360"/>
      <c r="BD81" s="360"/>
      <c r="BE81" s="360"/>
      <c r="BF81" s="360"/>
      <c r="BG81" s="360"/>
      <c r="BH81" s="360"/>
      <c r="BI81" s="360"/>
      <c r="BJ81" s="360"/>
      <c r="BK81" s="360"/>
      <c r="BL81" s="360"/>
      <c r="BM81" s="360"/>
      <c r="BN81" s="360"/>
      <c r="BO81" s="360"/>
      <c r="BP81" s="360"/>
      <c r="BQ81" s="360"/>
      <c r="BR81" s="360"/>
      <c r="BS81" s="360"/>
      <c r="BT81" s="360"/>
      <c r="BU81" s="360"/>
      <c r="BV81" s="360"/>
      <c r="BW81" s="360"/>
      <c r="BX81" s="360"/>
      <c r="BY81" s="360"/>
      <c r="BZ81" s="360"/>
      <c r="CA81" s="360"/>
      <c r="CB81" s="360"/>
      <c r="CC81" s="360"/>
      <c r="CD81" s="360"/>
      <c r="CE81" s="360"/>
      <c r="CF81" s="360"/>
      <c r="CG81" s="360"/>
      <c r="CH81" s="360"/>
      <c r="CI81" s="360"/>
      <c r="CJ81" s="360"/>
      <c r="CK81" s="360"/>
      <c r="CL81" s="360"/>
      <c r="CM81" s="360"/>
      <c r="CN81" s="360"/>
      <c r="CO81" s="360"/>
      <c r="CP81" s="360"/>
      <c r="CQ81" s="360"/>
      <c r="CR81" s="360"/>
      <c r="CS81" s="360"/>
      <c r="CT81" s="360"/>
      <c r="CU81" s="360"/>
      <c r="CV81" s="360"/>
      <c r="CW81" s="360"/>
      <c r="CX81" s="360"/>
      <c r="CY81" s="360"/>
      <c r="CZ81" s="360"/>
      <c r="DA81" s="360"/>
      <c r="DB81" s="360"/>
      <c r="DC81" s="360"/>
      <c r="DD81" s="360"/>
      <c r="DE81" s="360"/>
      <c r="DF81" s="360"/>
      <c r="DG81" s="360"/>
      <c r="DH81" s="360"/>
      <c r="DI81" s="360"/>
      <c r="DJ81" s="360"/>
      <c r="DK81" s="360"/>
      <c r="DL81" s="360"/>
      <c r="DM81" s="360"/>
      <c r="DN81" s="360"/>
      <c r="DO81" s="360"/>
      <c r="DP81" s="360"/>
      <c r="DQ81" s="360"/>
      <c r="DR81" s="360"/>
      <c r="DS81" s="360"/>
      <c r="DT81" s="360"/>
      <c r="DU81" s="360"/>
      <c r="DV81" s="360"/>
      <c r="DW81" s="360"/>
      <c r="DX81" s="360"/>
      <c r="DY81" s="360"/>
      <c r="DZ81" s="360"/>
      <c r="EA81" s="360"/>
      <c r="EB81" s="360"/>
      <c r="EC81" s="360"/>
      <c r="ED81" s="360"/>
      <c r="EE81" s="360"/>
      <c r="EF81" s="360"/>
      <c r="EG81" s="360"/>
      <c r="EH81" s="360"/>
      <c r="EI81" s="360"/>
      <c r="EJ81" s="360"/>
      <c r="EK81" s="360"/>
      <c r="EL81" s="360"/>
      <c r="EM81" s="360"/>
      <c r="EN81" s="360"/>
      <c r="EO81" s="360"/>
      <c r="EP81" s="360"/>
      <c r="EQ81" s="360"/>
      <c r="ER81" s="360"/>
      <c r="ES81" s="360"/>
      <c r="ET81" s="360"/>
      <c r="EU81" s="360"/>
      <c r="EV81" s="360"/>
      <c r="EW81" s="360"/>
      <c r="EX81" s="360"/>
      <c r="EY81" s="360"/>
      <c r="EZ81" s="360"/>
      <c r="FA81" s="360"/>
      <c r="FB81" s="360"/>
      <c r="FC81" s="360"/>
      <c r="FD81" s="360"/>
      <c r="FE81" s="360"/>
      <c r="FF81" s="360"/>
      <c r="FG81" s="360"/>
      <c r="FH81" s="360"/>
      <c r="FI81" s="360"/>
      <c r="FJ81" s="360"/>
      <c r="FK81" s="360"/>
      <c r="FL81" s="360"/>
      <c r="FM81" s="360"/>
      <c r="FN81" s="360"/>
      <c r="FO81" s="360"/>
      <c r="FP81" s="360"/>
      <c r="FQ81" s="360"/>
      <c r="FR81" s="360"/>
      <c r="FS81" s="360"/>
      <c r="FT81" s="360"/>
      <c r="FU81" s="360"/>
      <c r="FV81" s="360"/>
      <c r="FW81" s="360"/>
      <c r="FX81" s="360"/>
      <c r="FY81" s="360"/>
      <c r="FZ81" s="360"/>
      <c r="GA81" s="360"/>
      <c r="GB81" s="360"/>
      <c r="GC81" s="360"/>
      <c r="GD81" s="360"/>
      <c r="GE81" s="360"/>
      <c r="GF81" s="360"/>
      <c r="GG81" s="360"/>
      <c r="GH81" s="360"/>
      <c r="GI81" s="360"/>
      <c r="GJ81" s="360"/>
      <c r="GK81" s="360"/>
      <c r="GL81" s="360"/>
      <c r="GM81" s="360"/>
      <c r="GN81" s="360"/>
      <c r="GO81" s="360"/>
      <c r="GP81" s="360"/>
      <c r="GQ81" s="360"/>
      <c r="GR81" s="360"/>
      <c r="GS81" s="360"/>
      <c r="GT81" s="360"/>
      <c r="GU81" s="360"/>
      <c r="GV81" s="360"/>
      <c r="GW81" s="360"/>
      <c r="GX81" s="360"/>
      <c r="GY81" s="360"/>
      <c r="GZ81" s="360"/>
      <c r="HA81" s="360"/>
      <c r="HB81" s="360"/>
      <c r="HC81" s="360"/>
      <c r="HD81" s="360"/>
      <c r="HE81" s="360"/>
      <c r="HF81" s="360"/>
      <c r="HG81" s="360"/>
      <c r="HH81" s="360"/>
      <c r="HI81" s="360"/>
      <c r="HJ81" s="360"/>
      <c r="HK81" s="360"/>
      <c r="HL81" s="360"/>
      <c r="HM81" s="360"/>
      <c r="HN81" s="360"/>
      <c r="HO81" s="360"/>
      <c r="HP81" s="360"/>
      <c r="HQ81" s="360"/>
      <c r="HR81" s="360"/>
      <c r="HS81" s="360"/>
      <c r="HT81" s="360"/>
      <c r="HU81" s="360"/>
      <c r="HV81" s="360"/>
      <c r="HW81" s="360"/>
      <c r="HX81" s="360"/>
      <c r="HY81" s="360"/>
      <c r="HZ81" s="360"/>
      <c r="IA81" s="360"/>
      <c r="IB81" s="360"/>
      <c r="IC81" s="360"/>
      <c r="ID81" s="360"/>
      <c r="IE81" s="360"/>
      <c r="IF81" s="360"/>
      <c r="IG81" s="360"/>
      <c r="IH81" s="360"/>
      <c r="II81" s="360"/>
      <c r="IJ81" s="360"/>
      <c r="IK81" s="360"/>
      <c r="IL81" s="360"/>
      <c r="IM81" s="360"/>
      <c r="IN81" s="360"/>
      <c r="IO81" s="360"/>
      <c r="IP81" s="360"/>
      <c r="IQ81" s="360"/>
      <c r="IR81" s="360"/>
      <c r="IS81" s="360"/>
      <c r="IT81" s="360"/>
      <c r="IU81" s="360"/>
      <c r="IV81" s="360"/>
      <c r="IW81" s="360"/>
      <c r="IX81" s="360"/>
      <c r="IY81" s="360"/>
      <c r="IZ81" s="360"/>
      <c r="JA81" s="360"/>
      <c r="JB81" s="360"/>
      <c r="JC81" s="360"/>
      <c r="JD81" s="360"/>
      <c r="JE81" s="360"/>
      <c r="JF81" s="360"/>
      <c r="JG81" s="360"/>
      <c r="JH81" s="360"/>
      <c r="JI81" s="360"/>
      <c r="JJ81" s="360"/>
      <c r="JK81" s="360"/>
      <c r="JL81" s="360"/>
      <c r="JM81" s="360"/>
      <c r="JN81" s="360"/>
      <c r="JO81" s="360"/>
      <c r="JP81" s="360"/>
      <c r="JQ81" s="360"/>
      <c r="JR81" s="360"/>
      <c r="JS81" s="360"/>
      <c r="JT81" s="360"/>
      <c r="JU81" s="360"/>
      <c r="JV81" s="360"/>
      <c r="JW81" s="360"/>
      <c r="JX81" s="360"/>
      <c r="JY81" s="360"/>
      <c r="JZ81" s="360"/>
      <c r="KA81" s="360"/>
      <c r="KB81" s="360"/>
      <c r="KC81" s="360"/>
      <c r="KD81" s="360"/>
      <c r="KE81" s="360"/>
      <c r="KF81" s="360"/>
      <c r="KG81" s="360"/>
      <c r="KH81" s="360"/>
      <c r="KI81" s="360"/>
      <c r="KJ81" s="360"/>
      <c r="KK81" s="360"/>
      <c r="KL81" s="360"/>
      <c r="KM81" s="360"/>
      <c r="KN81" s="360"/>
      <c r="KO81" s="360"/>
      <c r="KP81" s="360"/>
      <c r="KQ81" s="360"/>
      <c r="KR81" s="360"/>
      <c r="KS81" s="360"/>
      <c r="KT81" s="360"/>
      <c r="KU81" s="360"/>
      <c r="KV81" s="360"/>
      <c r="KW81" s="360"/>
      <c r="KX81" s="360"/>
      <c r="KY81" s="360"/>
      <c r="KZ81" s="360"/>
      <c r="LA81" s="360"/>
      <c r="LB81" s="360"/>
      <c r="LC81" s="360"/>
      <c r="LD81" s="360"/>
      <c r="LE81" s="360"/>
      <c r="LF81" s="360"/>
      <c r="LG81" s="360"/>
      <c r="LH81" s="360"/>
      <c r="LI81" s="360"/>
      <c r="LJ81" s="360"/>
      <c r="LK81" s="360"/>
      <c r="LL81" s="360"/>
      <c r="LM81" s="360"/>
      <c r="LN81" s="360"/>
      <c r="LO81" s="360"/>
      <c r="LP81" s="360"/>
      <c r="LQ81" s="360"/>
      <c r="LR81" s="360"/>
      <c r="LS81" s="360"/>
      <c r="LT81" s="360"/>
      <c r="LU81" s="360"/>
      <c r="LV81" s="360"/>
      <c r="LW81" s="360"/>
      <c r="LX81" s="360"/>
      <c r="LY81" s="360"/>
      <c r="LZ81" s="360"/>
      <c r="MA81" s="360"/>
      <c r="MB81" s="360"/>
      <c r="MC81" s="360"/>
      <c r="MD81" s="360"/>
      <c r="ME81" s="360"/>
      <c r="MF81" s="360"/>
      <c r="MG81" s="360"/>
      <c r="MH81" s="360"/>
      <c r="MI81" s="360"/>
      <c r="MJ81" s="360"/>
      <c r="MK81" s="360"/>
      <c r="ML81" s="360"/>
      <c r="MM81" s="360"/>
      <c r="MN81" s="360"/>
      <c r="MO81" s="360"/>
      <c r="MP81" s="360"/>
      <c r="MQ81" s="360"/>
      <c r="MR81" s="360"/>
      <c r="MS81" s="360"/>
      <c r="MT81" s="360"/>
      <c r="MU81" s="360"/>
      <c r="MV81" s="360"/>
      <c r="MW81" s="360"/>
      <c r="MX81" s="360"/>
      <c r="MY81" s="360"/>
      <c r="MZ81" s="360"/>
      <c r="NA81" s="360"/>
      <c r="NB81" s="360"/>
      <c r="NC81" s="360"/>
      <c r="ND81" s="360"/>
      <c r="NE81" s="360"/>
      <c r="NF81" s="360"/>
      <c r="NG81" s="360"/>
      <c r="NH81" s="360"/>
      <c r="NI81" s="360"/>
      <c r="NJ81" s="360"/>
      <c r="NK81" s="360"/>
      <c r="NL81" s="360"/>
      <c r="NM81" s="360"/>
      <c r="NN81" s="360"/>
      <c r="NO81" s="360"/>
      <c r="NP81" s="360"/>
      <c r="NQ81" s="360"/>
      <c r="NR81" s="360"/>
      <c r="NS81" s="360"/>
      <c r="NT81" s="360"/>
      <c r="NU81" s="360"/>
      <c r="NV81" s="360"/>
      <c r="NW81" s="360"/>
      <c r="NX81" s="360"/>
      <c r="NY81" s="360"/>
      <c r="NZ81" s="360"/>
      <c r="OA81" s="360"/>
      <c r="OB81" s="360"/>
      <c r="OC81" s="360"/>
      <c r="OD81" s="345" t="s">
        <v>932</v>
      </c>
    </row>
    <row r="82" spans="1:394" s="345" customFormat="1" ht="15.75" customHeight="1">
      <c r="A82" s="356">
        <f t="shared" si="58"/>
        <v>77</v>
      </c>
      <c r="B82" s="358"/>
      <c r="C82" s="357">
        <f t="shared" si="33"/>
        <v>0</v>
      </c>
      <c r="D82" s="357">
        <f t="shared" si="33"/>
        <v>0</v>
      </c>
      <c r="E82" s="359">
        <f t="shared" si="45"/>
        <v>0</v>
      </c>
      <c r="F82" s="359">
        <f t="shared" si="34"/>
        <v>0</v>
      </c>
      <c r="G82" s="359">
        <f t="shared" si="46"/>
        <v>0</v>
      </c>
      <c r="H82" s="359">
        <f t="shared" si="35"/>
        <v>0</v>
      </c>
      <c r="I82" s="359">
        <f t="shared" si="47"/>
        <v>0</v>
      </c>
      <c r="J82" s="359">
        <f t="shared" si="36"/>
        <v>0</v>
      </c>
      <c r="K82" s="359">
        <f t="shared" si="48"/>
        <v>0</v>
      </c>
      <c r="L82" s="359">
        <f t="shared" si="37"/>
        <v>0</v>
      </c>
      <c r="M82" s="359">
        <f t="shared" si="49"/>
        <v>0</v>
      </c>
      <c r="N82" s="359">
        <f t="shared" si="38"/>
        <v>0</v>
      </c>
      <c r="O82" s="359">
        <f t="shared" si="50"/>
        <v>0</v>
      </c>
      <c r="P82" s="359">
        <f t="shared" si="39"/>
        <v>0</v>
      </c>
      <c r="Q82" s="359">
        <f t="shared" si="51"/>
        <v>0</v>
      </c>
      <c r="R82" s="359">
        <f t="shared" si="40"/>
        <v>0</v>
      </c>
      <c r="S82" s="359">
        <f t="shared" si="52"/>
        <v>0</v>
      </c>
      <c r="T82" s="359">
        <f t="shared" si="41"/>
        <v>0</v>
      </c>
      <c r="U82" s="359">
        <f t="shared" si="53"/>
        <v>0</v>
      </c>
      <c r="V82" s="359">
        <f t="shared" si="42"/>
        <v>0</v>
      </c>
      <c r="W82" s="359">
        <f t="shared" si="44"/>
        <v>0</v>
      </c>
      <c r="X82" s="359">
        <f t="shared" si="43"/>
        <v>0</v>
      </c>
      <c r="Y82" s="359">
        <f t="shared" si="54"/>
        <v>0</v>
      </c>
      <c r="Z82" s="359">
        <f t="shared" si="55"/>
        <v>0</v>
      </c>
      <c r="AA82" s="359">
        <f t="shared" si="56"/>
        <v>0</v>
      </c>
      <c r="AB82" s="359">
        <f t="shared" si="57"/>
        <v>0</v>
      </c>
      <c r="AC82" s="360"/>
      <c r="AD82" s="360"/>
      <c r="AE82" s="360"/>
      <c r="AF82" s="360"/>
      <c r="AG82" s="360"/>
      <c r="AH82" s="360"/>
      <c r="AI82" s="360"/>
      <c r="AJ82" s="360"/>
      <c r="AK82" s="360"/>
      <c r="AL82" s="360"/>
      <c r="AM82" s="360"/>
      <c r="AN82" s="360"/>
      <c r="AO82" s="360"/>
      <c r="AP82" s="360"/>
      <c r="AQ82" s="360"/>
      <c r="AR82" s="360"/>
      <c r="AS82" s="360"/>
      <c r="AT82" s="360"/>
      <c r="AU82" s="360"/>
      <c r="AV82" s="360"/>
      <c r="AW82" s="360"/>
      <c r="AX82" s="360"/>
      <c r="AY82" s="360"/>
      <c r="AZ82" s="360"/>
      <c r="BA82" s="360"/>
      <c r="BB82" s="360"/>
      <c r="BC82" s="360"/>
      <c r="BD82" s="360"/>
      <c r="BE82" s="360"/>
      <c r="BF82" s="360"/>
      <c r="BG82" s="360"/>
      <c r="BH82" s="360"/>
      <c r="BI82" s="360"/>
      <c r="BJ82" s="360"/>
      <c r="BK82" s="360"/>
      <c r="BL82" s="360"/>
      <c r="BM82" s="360"/>
      <c r="BN82" s="360"/>
      <c r="BO82" s="360"/>
      <c r="BP82" s="360"/>
      <c r="BQ82" s="360"/>
      <c r="BR82" s="360"/>
      <c r="BS82" s="360"/>
      <c r="BT82" s="360"/>
      <c r="BU82" s="360"/>
      <c r="BV82" s="360"/>
      <c r="BW82" s="360"/>
      <c r="BX82" s="360"/>
      <c r="BY82" s="360"/>
      <c r="BZ82" s="360"/>
      <c r="CA82" s="360"/>
      <c r="CB82" s="360"/>
      <c r="CC82" s="360"/>
      <c r="CD82" s="360"/>
      <c r="CE82" s="360"/>
      <c r="CF82" s="360"/>
      <c r="CG82" s="360"/>
      <c r="CH82" s="360"/>
      <c r="CI82" s="360"/>
      <c r="CJ82" s="360"/>
      <c r="CK82" s="360"/>
      <c r="CL82" s="360"/>
      <c r="CM82" s="360"/>
      <c r="CN82" s="360"/>
      <c r="CO82" s="360"/>
      <c r="CP82" s="360"/>
      <c r="CQ82" s="360"/>
      <c r="CR82" s="360"/>
      <c r="CS82" s="360"/>
      <c r="CT82" s="360"/>
      <c r="CU82" s="360"/>
      <c r="CV82" s="360"/>
      <c r="CW82" s="360"/>
      <c r="CX82" s="360"/>
      <c r="CY82" s="360"/>
      <c r="CZ82" s="360"/>
      <c r="DA82" s="360"/>
      <c r="DB82" s="360"/>
      <c r="DC82" s="360"/>
      <c r="DD82" s="360"/>
      <c r="DE82" s="360"/>
      <c r="DF82" s="360"/>
      <c r="DG82" s="360"/>
      <c r="DH82" s="360"/>
      <c r="DI82" s="360"/>
      <c r="DJ82" s="360"/>
      <c r="DK82" s="360"/>
      <c r="DL82" s="360"/>
      <c r="DM82" s="360"/>
      <c r="DN82" s="360"/>
      <c r="DO82" s="360"/>
      <c r="DP82" s="360"/>
      <c r="DQ82" s="360"/>
      <c r="DR82" s="360"/>
      <c r="DS82" s="360"/>
      <c r="DT82" s="360"/>
      <c r="DU82" s="360"/>
      <c r="DV82" s="360"/>
      <c r="DW82" s="360"/>
      <c r="DX82" s="360"/>
      <c r="DY82" s="360"/>
      <c r="DZ82" s="360"/>
      <c r="EA82" s="360"/>
      <c r="EB82" s="360"/>
      <c r="EC82" s="360"/>
      <c r="ED82" s="360"/>
      <c r="EE82" s="360"/>
      <c r="EF82" s="360"/>
      <c r="EG82" s="360"/>
      <c r="EH82" s="360"/>
      <c r="EI82" s="360"/>
      <c r="EJ82" s="360"/>
      <c r="EK82" s="360"/>
      <c r="EL82" s="360"/>
      <c r="EM82" s="360"/>
      <c r="EN82" s="360"/>
      <c r="EO82" s="360"/>
      <c r="EP82" s="360"/>
      <c r="EQ82" s="360"/>
      <c r="ER82" s="360"/>
      <c r="ES82" s="360"/>
      <c r="ET82" s="360"/>
      <c r="EU82" s="360"/>
      <c r="EV82" s="360"/>
      <c r="EW82" s="360"/>
      <c r="EX82" s="360"/>
      <c r="EY82" s="360"/>
      <c r="EZ82" s="360"/>
      <c r="FA82" s="360"/>
      <c r="FB82" s="360"/>
      <c r="FC82" s="360"/>
      <c r="FD82" s="360"/>
      <c r="FE82" s="360"/>
      <c r="FF82" s="360"/>
      <c r="FG82" s="360"/>
      <c r="FH82" s="360"/>
      <c r="FI82" s="360"/>
      <c r="FJ82" s="360"/>
      <c r="FK82" s="360"/>
      <c r="FL82" s="360"/>
      <c r="FM82" s="360"/>
      <c r="FN82" s="360"/>
      <c r="FO82" s="360"/>
      <c r="FP82" s="360"/>
      <c r="FQ82" s="360"/>
      <c r="FR82" s="360"/>
      <c r="FS82" s="360"/>
      <c r="FT82" s="360"/>
      <c r="FU82" s="360"/>
      <c r="FV82" s="360"/>
      <c r="FW82" s="360"/>
      <c r="FX82" s="360"/>
      <c r="FY82" s="360"/>
      <c r="FZ82" s="360"/>
      <c r="GA82" s="360"/>
      <c r="GB82" s="360"/>
      <c r="GC82" s="360"/>
      <c r="GD82" s="360"/>
      <c r="GE82" s="360"/>
      <c r="GF82" s="360"/>
      <c r="GG82" s="360"/>
      <c r="GH82" s="360"/>
      <c r="GI82" s="360"/>
      <c r="GJ82" s="360"/>
      <c r="GK82" s="360"/>
      <c r="GL82" s="360"/>
      <c r="GM82" s="360"/>
      <c r="GN82" s="360"/>
      <c r="GO82" s="360"/>
      <c r="GP82" s="360"/>
      <c r="GQ82" s="360"/>
      <c r="GR82" s="360"/>
      <c r="GS82" s="360"/>
      <c r="GT82" s="360"/>
      <c r="GU82" s="360"/>
      <c r="GV82" s="360"/>
      <c r="GW82" s="360"/>
      <c r="GX82" s="360"/>
      <c r="GY82" s="360"/>
      <c r="GZ82" s="360"/>
      <c r="HA82" s="360"/>
      <c r="HB82" s="360"/>
      <c r="HC82" s="360"/>
      <c r="HD82" s="360"/>
      <c r="HE82" s="360"/>
      <c r="HF82" s="360"/>
      <c r="HG82" s="360"/>
      <c r="HH82" s="360"/>
      <c r="HI82" s="360"/>
      <c r="HJ82" s="360"/>
      <c r="HK82" s="360"/>
      <c r="HL82" s="360"/>
      <c r="HM82" s="360"/>
      <c r="HN82" s="360"/>
      <c r="HO82" s="360"/>
      <c r="HP82" s="360"/>
      <c r="HQ82" s="360"/>
      <c r="HR82" s="360"/>
      <c r="HS82" s="360"/>
      <c r="HT82" s="360"/>
      <c r="HU82" s="360"/>
      <c r="HV82" s="360"/>
      <c r="HW82" s="360"/>
      <c r="HX82" s="360"/>
      <c r="HY82" s="360"/>
      <c r="HZ82" s="360"/>
      <c r="IA82" s="360"/>
      <c r="IB82" s="360"/>
      <c r="IC82" s="360"/>
      <c r="ID82" s="360"/>
      <c r="IE82" s="360"/>
      <c r="IF82" s="360"/>
      <c r="IG82" s="360"/>
      <c r="IH82" s="360"/>
      <c r="II82" s="360"/>
      <c r="IJ82" s="360"/>
      <c r="IK82" s="360"/>
      <c r="IL82" s="360"/>
      <c r="IM82" s="360"/>
      <c r="IN82" s="360"/>
      <c r="IO82" s="360"/>
      <c r="IP82" s="360"/>
      <c r="IQ82" s="360"/>
      <c r="IR82" s="360"/>
      <c r="IS82" s="360"/>
      <c r="IT82" s="360"/>
      <c r="IU82" s="360"/>
      <c r="IV82" s="360"/>
      <c r="IW82" s="360"/>
      <c r="IX82" s="360"/>
      <c r="IY82" s="360"/>
      <c r="IZ82" s="360"/>
      <c r="JA82" s="360"/>
      <c r="JB82" s="360"/>
      <c r="JC82" s="360"/>
      <c r="JD82" s="360"/>
      <c r="JE82" s="360"/>
      <c r="JF82" s="360"/>
      <c r="JG82" s="360"/>
      <c r="JH82" s="360"/>
      <c r="JI82" s="360"/>
      <c r="JJ82" s="360"/>
      <c r="JK82" s="360"/>
      <c r="JL82" s="360"/>
      <c r="JM82" s="360"/>
      <c r="JN82" s="360"/>
      <c r="JO82" s="360"/>
      <c r="JP82" s="360"/>
      <c r="JQ82" s="360"/>
      <c r="JR82" s="360"/>
      <c r="JS82" s="360"/>
      <c r="JT82" s="360"/>
      <c r="JU82" s="360"/>
      <c r="JV82" s="360"/>
      <c r="JW82" s="360"/>
      <c r="JX82" s="360"/>
      <c r="JY82" s="360"/>
      <c r="JZ82" s="360"/>
      <c r="KA82" s="360"/>
      <c r="KB82" s="360"/>
      <c r="KC82" s="360"/>
      <c r="KD82" s="360"/>
      <c r="KE82" s="360"/>
      <c r="KF82" s="360"/>
      <c r="KG82" s="360"/>
      <c r="KH82" s="360"/>
      <c r="KI82" s="360"/>
      <c r="KJ82" s="360"/>
      <c r="KK82" s="360"/>
      <c r="KL82" s="360"/>
      <c r="KM82" s="360"/>
      <c r="KN82" s="360"/>
      <c r="KO82" s="360"/>
      <c r="KP82" s="360"/>
      <c r="KQ82" s="360"/>
      <c r="KR82" s="360"/>
      <c r="KS82" s="360"/>
      <c r="KT82" s="360"/>
      <c r="KU82" s="360"/>
      <c r="KV82" s="360"/>
      <c r="KW82" s="360"/>
      <c r="KX82" s="360"/>
      <c r="KY82" s="360"/>
      <c r="KZ82" s="360"/>
      <c r="LA82" s="360"/>
      <c r="LB82" s="360"/>
      <c r="LC82" s="360"/>
      <c r="LD82" s="360"/>
      <c r="LE82" s="360"/>
      <c r="LF82" s="360"/>
      <c r="LG82" s="360"/>
      <c r="LH82" s="360"/>
      <c r="LI82" s="360"/>
      <c r="LJ82" s="360"/>
      <c r="LK82" s="360"/>
      <c r="LL82" s="360"/>
      <c r="LM82" s="360"/>
      <c r="LN82" s="360"/>
      <c r="LO82" s="360"/>
      <c r="LP82" s="360"/>
      <c r="LQ82" s="360"/>
      <c r="LR82" s="360"/>
      <c r="LS82" s="360"/>
      <c r="LT82" s="360"/>
      <c r="LU82" s="360"/>
      <c r="LV82" s="360"/>
      <c r="LW82" s="360"/>
      <c r="LX82" s="360"/>
      <c r="LY82" s="360"/>
      <c r="LZ82" s="360"/>
      <c r="MA82" s="360"/>
      <c r="MB82" s="360"/>
      <c r="MC82" s="360"/>
      <c r="MD82" s="360"/>
      <c r="ME82" s="360"/>
      <c r="MF82" s="360"/>
      <c r="MG82" s="360"/>
      <c r="MH82" s="360"/>
      <c r="MI82" s="360"/>
      <c r="MJ82" s="360"/>
      <c r="MK82" s="360"/>
      <c r="ML82" s="360"/>
      <c r="MM82" s="360"/>
      <c r="MN82" s="360"/>
      <c r="MO82" s="360"/>
      <c r="MP82" s="360"/>
      <c r="MQ82" s="360"/>
      <c r="MR82" s="360"/>
      <c r="MS82" s="360"/>
      <c r="MT82" s="360"/>
      <c r="MU82" s="360"/>
      <c r="MV82" s="360"/>
      <c r="MW82" s="360"/>
      <c r="MX82" s="360"/>
      <c r="MY82" s="360"/>
      <c r="MZ82" s="360"/>
      <c r="NA82" s="360"/>
      <c r="NB82" s="360"/>
      <c r="NC82" s="360"/>
      <c r="ND82" s="360"/>
      <c r="NE82" s="360"/>
      <c r="NF82" s="360"/>
      <c r="NG82" s="360"/>
      <c r="NH82" s="360"/>
      <c r="NI82" s="360"/>
      <c r="NJ82" s="360"/>
      <c r="NK82" s="360"/>
      <c r="NL82" s="360"/>
      <c r="NM82" s="360"/>
      <c r="NN82" s="360"/>
      <c r="NO82" s="360"/>
      <c r="NP82" s="360"/>
      <c r="NQ82" s="360"/>
      <c r="NR82" s="360"/>
      <c r="NS82" s="360"/>
      <c r="NT82" s="360"/>
      <c r="NU82" s="360"/>
      <c r="NV82" s="360"/>
      <c r="NW82" s="360"/>
      <c r="NX82" s="360"/>
      <c r="NY82" s="360"/>
      <c r="NZ82" s="360"/>
      <c r="OA82" s="360"/>
      <c r="OB82" s="360"/>
      <c r="OC82" s="360"/>
      <c r="OD82" s="345" t="s">
        <v>932</v>
      </c>
    </row>
    <row r="83" spans="1:394" s="345" customFormat="1" ht="15.75" customHeight="1">
      <c r="A83" s="356">
        <f t="shared" si="58"/>
        <v>78</v>
      </c>
      <c r="B83" s="358"/>
      <c r="C83" s="357">
        <f t="shared" si="33"/>
        <v>0</v>
      </c>
      <c r="D83" s="357">
        <f t="shared" si="33"/>
        <v>0</v>
      </c>
      <c r="E83" s="359">
        <f t="shared" si="45"/>
        <v>0</v>
      </c>
      <c r="F83" s="359">
        <f t="shared" si="34"/>
        <v>0</v>
      </c>
      <c r="G83" s="359">
        <f t="shared" si="46"/>
        <v>0</v>
      </c>
      <c r="H83" s="359">
        <f t="shared" si="35"/>
        <v>0</v>
      </c>
      <c r="I83" s="359">
        <f t="shared" si="47"/>
        <v>0</v>
      </c>
      <c r="J83" s="359">
        <f t="shared" si="36"/>
        <v>0</v>
      </c>
      <c r="K83" s="359">
        <f t="shared" si="48"/>
        <v>0</v>
      </c>
      <c r="L83" s="359">
        <f t="shared" si="37"/>
        <v>0</v>
      </c>
      <c r="M83" s="359">
        <f t="shared" si="49"/>
        <v>0</v>
      </c>
      <c r="N83" s="359">
        <f t="shared" si="38"/>
        <v>0</v>
      </c>
      <c r="O83" s="359">
        <f t="shared" si="50"/>
        <v>0</v>
      </c>
      <c r="P83" s="359">
        <f t="shared" si="39"/>
        <v>0</v>
      </c>
      <c r="Q83" s="359">
        <f t="shared" si="51"/>
        <v>0</v>
      </c>
      <c r="R83" s="359">
        <f t="shared" si="40"/>
        <v>0</v>
      </c>
      <c r="S83" s="359">
        <f t="shared" si="52"/>
        <v>0</v>
      </c>
      <c r="T83" s="359">
        <f t="shared" si="41"/>
        <v>0</v>
      </c>
      <c r="U83" s="359">
        <f t="shared" si="53"/>
        <v>0</v>
      </c>
      <c r="V83" s="359">
        <f t="shared" si="42"/>
        <v>0</v>
      </c>
      <c r="W83" s="359">
        <f t="shared" si="44"/>
        <v>0</v>
      </c>
      <c r="X83" s="359">
        <f t="shared" si="43"/>
        <v>0</v>
      </c>
      <c r="Y83" s="359">
        <f t="shared" si="54"/>
        <v>0</v>
      </c>
      <c r="Z83" s="359">
        <f t="shared" si="55"/>
        <v>0</v>
      </c>
      <c r="AA83" s="359">
        <f t="shared" si="56"/>
        <v>0</v>
      </c>
      <c r="AB83" s="359">
        <f t="shared" si="57"/>
        <v>0</v>
      </c>
      <c r="AC83" s="360"/>
      <c r="AD83" s="360"/>
      <c r="AE83" s="360"/>
      <c r="AF83" s="360"/>
      <c r="AG83" s="360"/>
      <c r="AH83" s="360"/>
      <c r="AI83" s="360"/>
      <c r="AJ83" s="360"/>
      <c r="AK83" s="360"/>
      <c r="AL83" s="360"/>
      <c r="AM83" s="360"/>
      <c r="AN83" s="360"/>
      <c r="AO83" s="360"/>
      <c r="AP83" s="360"/>
      <c r="AQ83" s="360"/>
      <c r="AR83" s="360"/>
      <c r="AS83" s="360"/>
      <c r="AT83" s="360"/>
      <c r="AU83" s="360"/>
      <c r="AV83" s="360"/>
      <c r="AW83" s="360"/>
      <c r="AX83" s="360"/>
      <c r="AY83" s="360"/>
      <c r="AZ83" s="360"/>
      <c r="BA83" s="360"/>
      <c r="BB83" s="360"/>
      <c r="BC83" s="360"/>
      <c r="BD83" s="360"/>
      <c r="BE83" s="360"/>
      <c r="BF83" s="360"/>
      <c r="BG83" s="360"/>
      <c r="BH83" s="360"/>
      <c r="BI83" s="360"/>
      <c r="BJ83" s="360"/>
      <c r="BK83" s="360"/>
      <c r="BL83" s="360"/>
      <c r="BM83" s="360"/>
      <c r="BN83" s="360"/>
      <c r="BO83" s="360"/>
      <c r="BP83" s="360"/>
      <c r="BQ83" s="360"/>
      <c r="BR83" s="360"/>
      <c r="BS83" s="360"/>
      <c r="BT83" s="360"/>
      <c r="BU83" s="360"/>
      <c r="BV83" s="360"/>
      <c r="BW83" s="360"/>
      <c r="BX83" s="360"/>
      <c r="BY83" s="360"/>
      <c r="BZ83" s="360"/>
      <c r="CA83" s="360"/>
      <c r="CB83" s="360"/>
      <c r="CC83" s="360"/>
      <c r="CD83" s="360"/>
      <c r="CE83" s="360"/>
      <c r="CF83" s="360"/>
      <c r="CG83" s="360"/>
      <c r="CH83" s="360"/>
      <c r="CI83" s="360"/>
      <c r="CJ83" s="360"/>
      <c r="CK83" s="360"/>
      <c r="CL83" s="360"/>
      <c r="CM83" s="360"/>
      <c r="CN83" s="360"/>
      <c r="CO83" s="360"/>
      <c r="CP83" s="360"/>
      <c r="CQ83" s="360"/>
      <c r="CR83" s="360"/>
      <c r="CS83" s="360"/>
      <c r="CT83" s="360"/>
      <c r="CU83" s="360"/>
      <c r="CV83" s="360"/>
      <c r="CW83" s="360"/>
      <c r="CX83" s="360"/>
      <c r="CY83" s="360"/>
      <c r="CZ83" s="360"/>
      <c r="DA83" s="360"/>
      <c r="DB83" s="360"/>
      <c r="DC83" s="360"/>
      <c r="DD83" s="360"/>
      <c r="DE83" s="360"/>
      <c r="DF83" s="360"/>
      <c r="DG83" s="360"/>
      <c r="DH83" s="360"/>
      <c r="DI83" s="360"/>
      <c r="DJ83" s="360"/>
      <c r="DK83" s="360"/>
      <c r="DL83" s="360"/>
      <c r="DM83" s="360"/>
      <c r="DN83" s="360"/>
      <c r="DO83" s="360"/>
      <c r="DP83" s="360"/>
      <c r="DQ83" s="360"/>
      <c r="DR83" s="360"/>
      <c r="DS83" s="360"/>
      <c r="DT83" s="360"/>
      <c r="DU83" s="360"/>
      <c r="DV83" s="360"/>
      <c r="DW83" s="360"/>
      <c r="DX83" s="360"/>
      <c r="DY83" s="360"/>
      <c r="DZ83" s="360"/>
      <c r="EA83" s="360"/>
      <c r="EB83" s="360"/>
      <c r="EC83" s="360"/>
      <c r="ED83" s="360"/>
      <c r="EE83" s="360"/>
      <c r="EF83" s="360"/>
      <c r="EG83" s="360"/>
      <c r="EH83" s="360"/>
      <c r="EI83" s="360"/>
      <c r="EJ83" s="360"/>
      <c r="EK83" s="360"/>
      <c r="EL83" s="360"/>
      <c r="EM83" s="360"/>
      <c r="EN83" s="360"/>
      <c r="EO83" s="360"/>
      <c r="EP83" s="360"/>
      <c r="EQ83" s="360"/>
      <c r="ER83" s="360"/>
      <c r="ES83" s="360"/>
      <c r="ET83" s="360"/>
      <c r="EU83" s="360"/>
      <c r="EV83" s="360"/>
      <c r="EW83" s="360"/>
      <c r="EX83" s="360"/>
      <c r="EY83" s="360"/>
      <c r="EZ83" s="360"/>
      <c r="FA83" s="360"/>
      <c r="FB83" s="360"/>
      <c r="FC83" s="360"/>
      <c r="FD83" s="360"/>
      <c r="FE83" s="360"/>
      <c r="FF83" s="360"/>
      <c r="FG83" s="360"/>
      <c r="FH83" s="360"/>
      <c r="FI83" s="360"/>
      <c r="FJ83" s="360"/>
      <c r="FK83" s="360"/>
      <c r="FL83" s="360"/>
      <c r="FM83" s="360"/>
      <c r="FN83" s="360"/>
      <c r="FO83" s="360"/>
      <c r="FP83" s="360"/>
      <c r="FQ83" s="360"/>
      <c r="FR83" s="360"/>
      <c r="FS83" s="360"/>
      <c r="FT83" s="360"/>
      <c r="FU83" s="360"/>
      <c r="FV83" s="360"/>
      <c r="FW83" s="360"/>
      <c r="FX83" s="360"/>
      <c r="FY83" s="360"/>
      <c r="FZ83" s="360"/>
      <c r="GA83" s="360"/>
      <c r="GB83" s="360"/>
      <c r="GC83" s="360"/>
      <c r="GD83" s="360"/>
      <c r="GE83" s="360"/>
      <c r="GF83" s="360"/>
      <c r="GG83" s="360"/>
      <c r="GH83" s="360"/>
      <c r="GI83" s="360"/>
      <c r="GJ83" s="360"/>
      <c r="GK83" s="360"/>
      <c r="GL83" s="360"/>
      <c r="GM83" s="360"/>
      <c r="GN83" s="360"/>
      <c r="GO83" s="360"/>
      <c r="GP83" s="360"/>
      <c r="GQ83" s="360"/>
      <c r="GR83" s="360"/>
      <c r="GS83" s="360"/>
      <c r="GT83" s="360"/>
      <c r="GU83" s="360"/>
      <c r="GV83" s="360"/>
      <c r="GW83" s="360"/>
      <c r="GX83" s="360"/>
      <c r="GY83" s="360"/>
      <c r="GZ83" s="360"/>
      <c r="HA83" s="360"/>
      <c r="HB83" s="360"/>
      <c r="HC83" s="360"/>
      <c r="HD83" s="360"/>
      <c r="HE83" s="360"/>
      <c r="HF83" s="360"/>
      <c r="HG83" s="360"/>
      <c r="HH83" s="360"/>
      <c r="HI83" s="360"/>
      <c r="HJ83" s="360"/>
      <c r="HK83" s="360"/>
      <c r="HL83" s="360"/>
      <c r="HM83" s="360"/>
      <c r="HN83" s="360"/>
      <c r="HO83" s="360"/>
      <c r="HP83" s="360"/>
      <c r="HQ83" s="360"/>
      <c r="HR83" s="360"/>
      <c r="HS83" s="360"/>
      <c r="HT83" s="360"/>
      <c r="HU83" s="360"/>
      <c r="HV83" s="360"/>
      <c r="HW83" s="360"/>
      <c r="HX83" s="360"/>
      <c r="HY83" s="360"/>
      <c r="HZ83" s="360"/>
      <c r="IA83" s="360"/>
      <c r="IB83" s="360"/>
      <c r="IC83" s="360"/>
      <c r="ID83" s="360"/>
      <c r="IE83" s="360"/>
      <c r="IF83" s="360"/>
      <c r="IG83" s="360"/>
      <c r="IH83" s="360"/>
      <c r="II83" s="360"/>
      <c r="IJ83" s="360"/>
      <c r="IK83" s="360"/>
      <c r="IL83" s="360"/>
      <c r="IM83" s="360"/>
      <c r="IN83" s="360"/>
      <c r="IO83" s="360"/>
      <c r="IP83" s="360"/>
      <c r="IQ83" s="360"/>
      <c r="IR83" s="360"/>
      <c r="IS83" s="360"/>
      <c r="IT83" s="360"/>
      <c r="IU83" s="360"/>
      <c r="IV83" s="360"/>
      <c r="IW83" s="360"/>
      <c r="IX83" s="360"/>
      <c r="IY83" s="360"/>
      <c r="IZ83" s="360"/>
      <c r="JA83" s="360"/>
      <c r="JB83" s="360"/>
      <c r="JC83" s="360"/>
      <c r="JD83" s="360"/>
      <c r="JE83" s="360"/>
      <c r="JF83" s="360"/>
      <c r="JG83" s="360"/>
      <c r="JH83" s="360"/>
      <c r="JI83" s="360"/>
      <c r="JJ83" s="360"/>
      <c r="JK83" s="360"/>
      <c r="JL83" s="360"/>
      <c r="JM83" s="360"/>
      <c r="JN83" s="360"/>
      <c r="JO83" s="360"/>
      <c r="JP83" s="360"/>
      <c r="JQ83" s="360"/>
      <c r="JR83" s="360"/>
      <c r="JS83" s="360"/>
      <c r="JT83" s="360"/>
      <c r="JU83" s="360"/>
      <c r="JV83" s="360"/>
      <c r="JW83" s="360"/>
      <c r="JX83" s="360"/>
      <c r="JY83" s="360"/>
      <c r="JZ83" s="360"/>
      <c r="KA83" s="360"/>
      <c r="KB83" s="360"/>
      <c r="KC83" s="360"/>
      <c r="KD83" s="360"/>
      <c r="KE83" s="360"/>
      <c r="KF83" s="360"/>
      <c r="KG83" s="360"/>
      <c r="KH83" s="360"/>
      <c r="KI83" s="360"/>
      <c r="KJ83" s="360"/>
      <c r="KK83" s="360"/>
      <c r="KL83" s="360"/>
      <c r="KM83" s="360"/>
      <c r="KN83" s="360"/>
      <c r="KO83" s="360"/>
      <c r="KP83" s="360"/>
      <c r="KQ83" s="360"/>
      <c r="KR83" s="360"/>
      <c r="KS83" s="360"/>
      <c r="KT83" s="360"/>
      <c r="KU83" s="360"/>
      <c r="KV83" s="360"/>
      <c r="KW83" s="360"/>
      <c r="KX83" s="360"/>
      <c r="KY83" s="360"/>
      <c r="KZ83" s="360"/>
      <c r="LA83" s="360"/>
      <c r="LB83" s="360"/>
      <c r="LC83" s="360"/>
      <c r="LD83" s="360"/>
      <c r="LE83" s="360"/>
      <c r="LF83" s="360"/>
      <c r="LG83" s="360"/>
      <c r="LH83" s="360"/>
      <c r="LI83" s="360"/>
      <c r="LJ83" s="360"/>
      <c r="LK83" s="360"/>
      <c r="LL83" s="360"/>
      <c r="LM83" s="360"/>
      <c r="LN83" s="360"/>
      <c r="LO83" s="360"/>
      <c r="LP83" s="360"/>
      <c r="LQ83" s="360"/>
      <c r="LR83" s="360"/>
      <c r="LS83" s="360"/>
      <c r="LT83" s="360"/>
      <c r="LU83" s="360"/>
      <c r="LV83" s="360"/>
      <c r="LW83" s="360"/>
      <c r="LX83" s="360"/>
      <c r="LY83" s="360"/>
      <c r="LZ83" s="360"/>
      <c r="MA83" s="360"/>
      <c r="MB83" s="360"/>
      <c r="MC83" s="360"/>
      <c r="MD83" s="360"/>
      <c r="ME83" s="360"/>
      <c r="MF83" s="360"/>
      <c r="MG83" s="360"/>
      <c r="MH83" s="360"/>
      <c r="MI83" s="360"/>
      <c r="MJ83" s="360"/>
      <c r="MK83" s="360"/>
      <c r="ML83" s="360"/>
      <c r="MM83" s="360"/>
      <c r="MN83" s="360"/>
      <c r="MO83" s="360"/>
      <c r="MP83" s="360"/>
      <c r="MQ83" s="360"/>
      <c r="MR83" s="360"/>
      <c r="MS83" s="360"/>
      <c r="MT83" s="360"/>
      <c r="MU83" s="360"/>
      <c r="MV83" s="360"/>
      <c r="MW83" s="360"/>
      <c r="MX83" s="360"/>
      <c r="MY83" s="360"/>
      <c r="MZ83" s="360"/>
      <c r="NA83" s="360"/>
      <c r="NB83" s="360"/>
      <c r="NC83" s="360"/>
      <c r="ND83" s="360"/>
      <c r="NE83" s="360"/>
      <c r="NF83" s="360"/>
      <c r="NG83" s="360"/>
      <c r="NH83" s="360"/>
      <c r="NI83" s="360"/>
      <c r="NJ83" s="360"/>
      <c r="NK83" s="360"/>
      <c r="NL83" s="360"/>
      <c r="NM83" s="360"/>
      <c r="NN83" s="360"/>
      <c r="NO83" s="360"/>
      <c r="NP83" s="360"/>
      <c r="NQ83" s="360"/>
      <c r="NR83" s="360"/>
      <c r="NS83" s="360"/>
      <c r="NT83" s="360"/>
      <c r="NU83" s="360"/>
      <c r="NV83" s="360"/>
      <c r="NW83" s="360"/>
      <c r="NX83" s="360"/>
      <c r="NY83" s="360"/>
      <c r="NZ83" s="360"/>
      <c r="OA83" s="360"/>
      <c r="OB83" s="360"/>
      <c r="OC83" s="360"/>
      <c r="OD83" s="345" t="s">
        <v>932</v>
      </c>
    </row>
    <row r="84" spans="1:394" s="345" customFormat="1" ht="15.75" customHeight="1">
      <c r="A84" s="356">
        <f t="shared" si="58"/>
        <v>79</v>
      </c>
      <c r="B84" s="358"/>
      <c r="C84" s="357">
        <f t="shared" si="33"/>
        <v>0</v>
      </c>
      <c r="D84" s="357">
        <f t="shared" si="33"/>
        <v>0</v>
      </c>
      <c r="E84" s="359">
        <f t="shared" si="45"/>
        <v>0</v>
      </c>
      <c r="F84" s="359">
        <f t="shared" si="34"/>
        <v>0</v>
      </c>
      <c r="G84" s="359">
        <f t="shared" si="46"/>
        <v>0</v>
      </c>
      <c r="H84" s="359">
        <f t="shared" si="35"/>
        <v>0</v>
      </c>
      <c r="I84" s="359">
        <f t="shared" si="47"/>
        <v>0</v>
      </c>
      <c r="J84" s="359">
        <f t="shared" si="36"/>
        <v>0</v>
      </c>
      <c r="K84" s="359">
        <f t="shared" si="48"/>
        <v>0</v>
      </c>
      <c r="L84" s="359">
        <f t="shared" si="37"/>
        <v>0</v>
      </c>
      <c r="M84" s="359">
        <f t="shared" si="49"/>
        <v>0</v>
      </c>
      <c r="N84" s="359">
        <f t="shared" si="38"/>
        <v>0</v>
      </c>
      <c r="O84" s="359">
        <f t="shared" si="50"/>
        <v>0</v>
      </c>
      <c r="P84" s="359">
        <f t="shared" si="39"/>
        <v>0</v>
      </c>
      <c r="Q84" s="359">
        <f t="shared" si="51"/>
        <v>0</v>
      </c>
      <c r="R84" s="359">
        <f t="shared" si="40"/>
        <v>0</v>
      </c>
      <c r="S84" s="359">
        <f t="shared" si="52"/>
        <v>0</v>
      </c>
      <c r="T84" s="359">
        <f t="shared" si="41"/>
        <v>0</v>
      </c>
      <c r="U84" s="359">
        <f t="shared" si="53"/>
        <v>0</v>
      </c>
      <c r="V84" s="359">
        <f t="shared" si="42"/>
        <v>0</v>
      </c>
      <c r="W84" s="359">
        <f t="shared" si="44"/>
        <v>0</v>
      </c>
      <c r="X84" s="359">
        <f t="shared" si="43"/>
        <v>0</v>
      </c>
      <c r="Y84" s="359">
        <f t="shared" si="54"/>
        <v>0</v>
      </c>
      <c r="Z84" s="359">
        <f t="shared" si="55"/>
        <v>0</v>
      </c>
      <c r="AA84" s="359">
        <f t="shared" si="56"/>
        <v>0</v>
      </c>
      <c r="AB84" s="359">
        <f t="shared" si="57"/>
        <v>0</v>
      </c>
      <c r="AC84" s="360"/>
      <c r="AD84" s="360"/>
      <c r="AE84" s="360"/>
      <c r="AF84" s="360"/>
      <c r="AG84" s="360"/>
      <c r="AH84" s="360"/>
      <c r="AI84" s="360"/>
      <c r="AJ84" s="360"/>
      <c r="AK84" s="360"/>
      <c r="AL84" s="360"/>
      <c r="AM84" s="360"/>
      <c r="AN84" s="360"/>
      <c r="AO84" s="360"/>
      <c r="AP84" s="360"/>
      <c r="AQ84" s="360"/>
      <c r="AR84" s="360"/>
      <c r="AS84" s="360"/>
      <c r="AT84" s="360"/>
      <c r="AU84" s="360"/>
      <c r="AV84" s="360"/>
      <c r="AW84" s="360"/>
      <c r="AX84" s="360"/>
      <c r="AY84" s="360"/>
      <c r="AZ84" s="360"/>
      <c r="BA84" s="360"/>
      <c r="BB84" s="360"/>
      <c r="BC84" s="360"/>
      <c r="BD84" s="360"/>
      <c r="BE84" s="360"/>
      <c r="BF84" s="360"/>
      <c r="BG84" s="360"/>
      <c r="BH84" s="360"/>
      <c r="BI84" s="360"/>
      <c r="BJ84" s="360"/>
      <c r="BK84" s="360"/>
      <c r="BL84" s="360"/>
      <c r="BM84" s="360"/>
      <c r="BN84" s="360"/>
      <c r="BO84" s="360"/>
      <c r="BP84" s="360"/>
      <c r="BQ84" s="360"/>
      <c r="BR84" s="360"/>
      <c r="BS84" s="360"/>
      <c r="BT84" s="360"/>
      <c r="BU84" s="360"/>
      <c r="BV84" s="360"/>
      <c r="BW84" s="360"/>
      <c r="BX84" s="360"/>
      <c r="BY84" s="360"/>
      <c r="BZ84" s="360"/>
      <c r="CA84" s="360"/>
      <c r="CB84" s="360"/>
      <c r="CC84" s="360"/>
      <c r="CD84" s="360"/>
      <c r="CE84" s="360"/>
      <c r="CF84" s="360"/>
      <c r="CG84" s="360"/>
      <c r="CH84" s="360"/>
      <c r="CI84" s="360"/>
      <c r="CJ84" s="360"/>
      <c r="CK84" s="360"/>
      <c r="CL84" s="360"/>
      <c r="CM84" s="360"/>
      <c r="CN84" s="360"/>
      <c r="CO84" s="360"/>
      <c r="CP84" s="360"/>
      <c r="CQ84" s="360"/>
      <c r="CR84" s="360"/>
      <c r="CS84" s="360"/>
      <c r="CT84" s="360"/>
      <c r="CU84" s="360"/>
      <c r="CV84" s="360"/>
      <c r="CW84" s="360"/>
      <c r="CX84" s="360"/>
      <c r="CY84" s="360"/>
      <c r="CZ84" s="360"/>
      <c r="DA84" s="360"/>
      <c r="DB84" s="360"/>
      <c r="DC84" s="360"/>
      <c r="DD84" s="360"/>
      <c r="DE84" s="360"/>
      <c r="DF84" s="360"/>
      <c r="DG84" s="360"/>
      <c r="DH84" s="360"/>
      <c r="DI84" s="360"/>
      <c r="DJ84" s="360"/>
      <c r="DK84" s="360"/>
      <c r="DL84" s="360"/>
      <c r="DM84" s="360"/>
      <c r="DN84" s="360"/>
      <c r="DO84" s="360"/>
      <c r="DP84" s="360"/>
      <c r="DQ84" s="360"/>
      <c r="DR84" s="360"/>
      <c r="DS84" s="360"/>
      <c r="DT84" s="360"/>
      <c r="DU84" s="360"/>
      <c r="DV84" s="360"/>
      <c r="DW84" s="360"/>
      <c r="DX84" s="360"/>
      <c r="DY84" s="360"/>
      <c r="DZ84" s="360"/>
      <c r="EA84" s="360"/>
      <c r="EB84" s="360"/>
      <c r="EC84" s="360"/>
      <c r="ED84" s="360"/>
      <c r="EE84" s="360"/>
      <c r="EF84" s="360"/>
      <c r="EG84" s="360"/>
      <c r="EH84" s="360"/>
      <c r="EI84" s="360"/>
      <c r="EJ84" s="360"/>
      <c r="EK84" s="360"/>
      <c r="EL84" s="360"/>
      <c r="EM84" s="360"/>
      <c r="EN84" s="360"/>
      <c r="EO84" s="360"/>
      <c r="EP84" s="360"/>
      <c r="EQ84" s="360"/>
      <c r="ER84" s="360"/>
      <c r="ES84" s="360"/>
      <c r="ET84" s="360"/>
      <c r="EU84" s="360"/>
      <c r="EV84" s="360"/>
      <c r="EW84" s="360"/>
      <c r="EX84" s="360"/>
      <c r="EY84" s="360"/>
      <c r="EZ84" s="360"/>
      <c r="FA84" s="360"/>
      <c r="FB84" s="360"/>
      <c r="FC84" s="360"/>
      <c r="FD84" s="360"/>
      <c r="FE84" s="360"/>
      <c r="FF84" s="360"/>
      <c r="FG84" s="360"/>
      <c r="FH84" s="360"/>
      <c r="FI84" s="360"/>
      <c r="FJ84" s="360"/>
      <c r="FK84" s="360"/>
      <c r="FL84" s="360"/>
      <c r="FM84" s="360"/>
      <c r="FN84" s="360"/>
      <c r="FO84" s="360"/>
      <c r="FP84" s="360"/>
      <c r="FQ84" s="360"/>
      <c r="FR84" s="360"/>
      <c r="FS84" s="360"/>
      <c r="FT84" s="360"/>
      <c r="FU84" s="360"/>
      <c r="FV84" s="360"/>
      <c r="FW84" s="360"/>
      <c r="FX84" s="360"/>
      <c r="FY84" s="360"/>
      <c r="FZ84" s="360"/>
      <c r="GA84" s="360"/>
      <c r="GB84" s="360"/>
      <c r="GC84" s="360"/>
      <c r="GD84" s="360"/>
      <c r="GE84" s="360"/>
      <c r="GF84" s="360"/>
      <c r="GG84" s="360"/>
      <c r="GH84" s="360"/>
      <c r="GI84" s="360"/>
      <c r="GJ84" s="360"/>
      <c r="GK84" s="360"/>
      <c r="GL84" s="360"/>
      <c r="GM84" s="360"/>
      <c r="GN84" s="360"/>
      <c r="GO84" s="360"/>
      <c r="GP84" s="360"/>
      <c r="GQ84" s="360"/>
      <c r="GR84" s="360"/>
      <c r="GS84" s="360"/>
      <c r="GT84" s="360"/>
      <c r="GU84" s="360"/>
      <c r="GV84" s="360"/>
      <c r="GW84" s="360"/>
      <c r="GX84" s="360"/>
      <c r="GY84" s="360"/>
      <c r="GZ84" s="360"/>
      <c r="HA84" s="360"/>
      <c r="HB84" s="360"/>
      <c r="HC84" s="360"/>
      <c r="HD84" s="360"/>
      <c r="HE84" s="360"/>
      <c r="HF84" s="360"/>
      <c r="HG84" s="360"/>
      <c r="HH84" s="360"/>
      <c r="HI84" s="360"/>
      <c r="HJ84" s="360"/>
      <c r="HK84" s="360"/>
      <c r="HL84" s="360"/>
      <c r="HM84" s="360"/>
      <c r="HN84" s="360"/>
      <c r="HO84" s="360"/>
      <c r="HP84" s="360"/>
      <c r="HQ84" s="360"/>
      <c r="HR84" s="360"/>
      <c r="HS84" s="360"/>
      <c r="HT84" s="360"/>
      <c r="HU84" s="360"/>
      <c r="HV84" s="360"/>
      <c r="HW84" s="360"/>
      <c r="HX84" s="360"/>
      <c r="HY84" s="360"/>
      <c r="HZ84" s="360"/>
      <c r="IA84" s="360"/>
      <c r="IB84" s="360"/>
      <c r="IC84" s="360"/>
      <c r="ID84" s="360"/>
      <c r="IE84" s="360"/>
      <c r="IF84" s="360"/>
      <c r="IG84" s="360"/>
      <c r="IH84" s="360"/>
      <c r="II84" s="360"/>
      <c r="IJ84" s="360"/>
      <c r="IK84" s="360"/>
      <c r="IL84" s="360"/>
      <c r="IM84" s="360"/>
      <c r="IN84" s="360"/>
      <c r="IO84" s="360"/>
      <c r="IP84" s="360"/>
      <c r="IQ84" s="360"/>
      <c r="IR84" s="360"/>
      <c r="IS84" s="360"/>
      <c r="IT84" s="360"/>
      <c r="IU84" s="360"/>
      <c r="IV84" s="360"/>
      <c r="IW84" s="360"/>
      <c r="IX84" s="360"/>
      <c r="IY84" s="360"/>
      <c r="IZ84" s="360"/>
      <c r="JA84" s="360"/>
      <c r="JB84" s="360"/>
      <c r="JC84" s="360"/>
      <c r="JD84" s="360"/>
      <c r="JE84" s="360"/>
      <c r="JF84" s="360"/>
      <c r="JG84" s="360"/>
      <c r="JH84" s="360"/>
      <c r="JI84" s="360"/>
      <c r="JJ84" s="360"/>
      <c r="JK84" s="360"/>
      <c r="JL84" s="360"/>
      <c r="JM84" s="360"/>
      <c r="JN84" s="360"/>
      <c r="JO84" s="360"/>
      <c r="JP84" s="360"/>
      <c r="JQ84" s="360"/>
      <c r="JR84" s="360"/>
      <c r="JS84" s="360"/>
      <c r="JT84" s="360"/>
      <c r="JU84" s="360"/>
      <c r="JV84" s="360"/>
      <c r="JW84" s="360"/>
      <c r="JX84" s="360"/>
      <c r="JY84" s="360"/>
      <c r="JZ84" s="360"/>
      <c r="KA84" s="360"/>
      <c r="KB84" s="360"/>
      <c r="KC84" s="360"/>
      <c r="KD84" s="360"/>
      <c r="KE84" s="360"/>
      <c r="KF84" s="360"/>
      <c r="KG84" s="360"/>
      <c r="KH84" s="360"/>
      <c r="KI84" s="360"/>
      <c r="KJ84" s="360"/>
      <c r="KK84" s="360"/>
      <c r="KL84" s="360"/>
      <c r="KM84" s="360"/>
      <c r="KN84" s="360"/>
      <c r="KO84" s="360"/>
      <c r="KP84" s="360"/>
      <c r="KQ84" s="360"/>
      <c r="KR84" s="360"/>
      <c r="KS84" s="360"/>
      <c r="KT84" s="360"/>
      <c r="KU84" s="360"/>
      <c r="KV84" s="360"/>
      <c r="KW84" s="360"/>
      <c r="KX84" s="360"/>
      <c r="KY84" s="360"/>
      <c r="KZ84" s="360"/>
      <c r="LA84" s="360"/>
      <c r="LB84" s="360"/>
      <c r="LC84" s="360"/>
      <c r="LD84" s="360"/>
      <c r="LE84" s="360"/>
      <c r="LF84" s="360"/>
      <c r="LG84" s="360"/>
      <c r="LH84" s="360"/>
      <c r="LI84" s="360"/>
      <c r="LJ84" s="360"/>
      <c r="LK84" s="360"/>
      <c r="LL84" s="360"/>
      <c r="LM84" s="360"/>
      <c r="LN84" s="360"/>
      <c r="LO84" s="360"/>
      <c r="LP84" s="360"/>
      <c r="LQ84" s="360"/>
      <c r="LR84" s="360"/>
      <c r="LS84" s="360"/>
      <c r="LT84" s="360"/>
      <c r="LU84" s="360"/>
      <c r="LV84" s="360"/>
      <c r="LW84" s="360"/>
      <c r="LX84" s="360"/>
      <c r="LY84" s="360"/>
      <c r="LZ84" s="360"/>
      <c r="MA84" s="360"/>
      <c r="MB84" s="360"/>
      <c r="MC84" s="360"/>
      <c r="MD84" s="360"/>
      <c r="ME84" s="360"/>
      <c r="MF84" s="360"/>
      <c r="MG84" s="360"/>
      <c r="MH84" s="360"/>
      <c r="MI84" s="360"/>
      <c r="MJ84" s="360"/>
      <c r="MK84" s="360"/>
      <c r="ML84" s="360"/>
      <c r="MM84" s="360"/>
      <c r="MN84" s="360"/>
      <c r="MO84" s="360"/>
      <c r="MP84" s="360"/>
      <c r="MQ84" s="360"/>
      <c r="MR84" s="360"/>
      <c r="MS84" s="360"/>
      <c r="MT84" s="360"/>
      <c r="MU84" s="360"/>
      <c r="MV84" s="360"/>
      <c r="MW84" s="360"/>
      <c r="MX84" s="360"/>
      <c r="MY84" s="360"/>
      <c r="MZ84" s="360"/>
      <c r="NA84" s="360"/>
      <c r="NB84" s="360"/>
      <c r="NC84" s="360"/>
      <c r="ND84" s="360"/>
      <c r="NE84" s="360"/>
      <c r="NF84" s="360"/>
      <c r="NG84" s="360"/>
      <c r="NH84" s="360"/>
      <c r="NI84" s="360"/>
      <c r="NJ84" s="360"/>
      <c r="NK84" s="360"/>
      <c r="NL84" s="360"/>
      <c r="NM84" s="360"/>
      <c r="NN84" s="360"/>
      <c r="NO84" s="360"/>
      <c r="NP84" s="360"/>
      <c r="NQ84" s="360"/>
      <c r="NR84" s="360"/>
      <c r="NS84" s="360"/>
      <c r="NT84" s="360"/>
      <c r="NU84" s="360"/>
      <c r="NV84" s="360"/>
      <c r="NW84" s="360"/>
      <c r="NX84" s="360"/>
      <c r="NY84" s="360"/>
      <c r="NZ84" s="360"/>
      <c r="OA84" s="360"/>
      <c r="OB84" s="360"/>
      <c r="OC84" s="360"/>
      <c r="OD84" s="345" t="s">
        <v>932</v>
      </c>
    </row>
    <row r="85" spans="1:394" s="345" customFormat="1" ht="15.75" customHeight="1">
      <c r="A85" s="356">
        <f t="shared" si="58"/>
        <v>80</v>
      </c>
      <c r="B85" s="358"/>
      <c r="C85" s="357">
        <f t="shared" si="33"/>
        <v>0</v>
      </c>
      <c r="D85" s="357">
        <f t="shared" si="33"/>
        <v>0</v>
      </c>
      <c r="E85" s="359">
        <f t="shared" si="45"/>
        <v>0</v>
      </c>
      <c r="F85" s="359">
        <f t="shared" si="34"/>
        <v>0</v>
      </c>
      <c r="G85" s="359">
        <f t="shared" si="46"/>
        <v>0</v>
      </c>
      <c r="H85" s="359">
        <f t="shared" si="35"/>
        <v>0</v>
      </c>
      <c r="I85" s="359">
        <f t="shared" si="47"/>
        <v>0</v>
      </c>
      <c r="J85" s="359">
        <f t="shared" si="36"/>
        <v>0</v>
      </c>
      <c r="K85" s="359">
        <f t="shared" si="48"/>
        <v>0</v>
      </c>
      <c r="L85" s="359">
        <f t="shared" si="37"/>
        <v>0</v>
      </c>
      <c r="M85" s="359">
        <f t="shared" si="49"/>
        <v>0</v>
      </c>
      <c r="N85" s="359">
        <f t="shared" si="38"/>
        <v>0</v>
      </c>
      <c r="O85" s="359">
        <f t="shared" si="50"/>
        <v>0</v>
      </c>
      <c r="P85" s="359">
        <f t="shared" si="39"/>
        <v>0</v>
      </c>
      <c r="Q85" s="359">
        <f t="shared" si="51"/>
        <v>0</v>
      </c>
      <c r="R85" s="359">
        <f t="shared" si="40"/>
        <v>0</v>
      </c>
      <c r="S85" s="359">
        <f t="shared" si="52"/>
        <v>0</v>
      </c>
      <c r="T85" s="359">
        <f t="shared" si="41"/>
        <v>0</v>
      </c>
      <c r="U85" s="359">
        <f t="shared" si="53"/>
        <v>0</v>
      </c>
      <c r="V85" s="359">
        <f t="shared" si="42"/>
        <v>0</v>
      </c>
      <c r="W85" s="359">
        <f t="shared" si="44"/>
        <v>0</v>
      </c>
      <c r="X85" s="359">
        <f t="shared" si="43"/>
        <v>0</v>
      </c>
      <c r="Y85" s="359">
        <f t="shared" si="54"/>
        <v>0</v>
      </c>
      <c r="Z85" s="359">
        <f t="shared" si="55"/>
        <v>0</v>
      </c>
      <c r="AA85" s="359">
        <f t="shared" si="56"/>
        <v>0</v>
      </c>
      <c r="AB85" s="359">
        <f t="shared" si="57"/>
        <v>0</v>
      </c>
      <c r="AC85" s="360"/>
      <c r="AD85" s="360"/>
      <c r="AE85" s="360"/>
      <c r="AF85" s="360"/>
      <c r="AG85" s="360"/>
      <c r="AH85" s="360"/>
      <c r="AI85" s="360"/>
      <c r="AJ85" s="360"/>
      <c r="AK85" s="360"/>
      <c r="AL85" s="360"/>
      <c r="AM85" s="360"/>
      <c r="AN85" s="360"/>
      <c r="AO85" s="360"/>
      <c r="AP85" s="360"/>
      <c r="AQ85" s="360"/>
      <c r="AR85" s="360"/>
      <c r="AS85" s="360"/>
      <c r="AT85" s="360"/>
      <c r="AU85" s="360"/>
      <c r="AV85" s="360"/>
      <c r="AW85" s="360"/>
      <c r="AX85" s="360"/>
      <c r="AY85" s="360"/>
      <c r="AZ85" s="360"/>
      <c r="BA85" s="360"/>
      <c r="BB85" s="360"/>
      <c r="BC85" s="360"/>
      <c r="BD85" s="360"/>
      <c r="BE85" s="360"/>
      <c r="BF85" s="360"/>
      <c r="BG85" s="360"/>
      <c r="BH85" s="360"/>
      <c r="BI85" s="360"/>
      <c r="BJ85" s="360"/>
      <c r="BK85" s="360"/>
      <c r="BL85" s="360"/>
      <c r="BM85" s="360"/>
      <c r="BN85" s="360"/>
      <c r="BO85" s="360"/>
      <c r="BP85" s="360"/>
      <c r="BQ85" s="360"/>
      <c r="BR85" s="360"/>
      <c r="BS85" s="360"/>
      <c r="BT85" s="360"/>
      <c r="BU85" s="360"/>
      <c r="BV85" s="360"/>
      <c r="BW85" s="360"/>
      <c r="BX85" s="360"/>
      <c r="BY85" s="360"/>
      <c r="BZ85" s="360"/>
      <c r="CA85" s="360"/>
      <c r="CB85" s="360"/>
      <c r="CC85" s="360"/>
      <c r="CD85" s="360"/>
      <c r="CE85" s="360"/>
      <c r="CF85" s="360"/>
      <c r="CG85" s="360"/>
      <c r="CH85" s="360"/>
      <c r="CI85" s="360"/>
      <c r="CJ85" s="360"/>
      <c r="CK85" s="360"/>
      <c r="CL85" s="360"/>
      <c r="CM85" s="360"/>
      <c r="CN85" s="360"/>
      <c r="CO85" s="360"/>
      <c r="CP85" s="360"/>
      <c r="CQ85" s="360"/>
      <c r="CR85" s="360"/>
      <c r="CS85" s="360"/>
      <c r="CT85" s="360"/>
      <c r="CU85" s="360"/>
      <c r="CV85" s="360"/>
      <c r="CW85" s="360"/>
      <c r="CX85" s="360"/>
      <c r="CY85" s="360"/>
      <c r="CZ85" s="360"/>
      <c r="DA85" s="360"/>
      <c r="DB85" s="360"/>
      <c r="DC85" s="360"/>
      <c r="DD85" s="360"/>
      <c r="DE85" s="360"/>
      <c r="DF85" s="360"/>
      <c r="DG85" s="360"/>
      <c r="DH85" s="360"/>
      <c r="DI85" s="360"/>
      <c r="DJ85" s="360"/>
      <c r="DK85" s="360"/>
      <c r="DL85" s="360"/>
      <c r="DM85" s="360"/>
      <c r="DN85" s="360"/>
      <c r="DO85" s="360"/>
      <c r="DP85" s="360"/>
      <c r="DQ85" s="360"/>
      <c r="DR85" s="360"/>
      <c r="DS85" s="360"/>
      <c r="DT85" s="360"/>
      <c r="DU85" s="360"/>
      <c r="DV85" s="360"/>
      <c r="DW85" s="360"/>
      <c r="DX85" s="360"/>
      <c r="DY85" s="360"/>
      <c r="DZ85" s="360"/>
      <c r="EA85" s="360"/>
      <c r="EB85" s="360"/>
      <c r="EC85" s="360"/>
      <c r="ED85" s="360"/>
      <c r="EE85" s="360"/>
      <c r="EF85" s="360"/>
      <c r="EG85" s="360"/>
      <c r="EH85" s="360"/>
      <c r="EI85" s="360"/>
      <c r="EJ85" s="360"/>
      <c r="EK85" s="360"/>
      <c r="EL85" s="360"/>
      <c r="EM85" s="360"/>
      <c r="EN85" s="360"/>
      <c r="EO85" s="360"/>
      <c r="EP85" s="360"/>
      <c r="EQ85" s="360"/>
      <c r="ER85" s="360"/>
      <c r="ES85" s="360"/>
      <c r="ET85" s="360"/>
      <c r="EU85" s="360"/>
      <c r="EV85" s="360"/>
      <c r="EW85" s="360"/>
      <c r="EX85" s="360"/>
      <c r="EY85" s="360"/>
      <c r="EZ85" s="360"/>
      <c r="FA85" s="360"/>
      <c r="FB85" s="360"/>
      <c r="FC85" s="360"/>
      <c r="FD85" s="360"/>
      <c r="FE85" s="360"/>
      <c r="FF85" s="360"/>
      <c r="FG85" s="360"/>
      <c r="FH85" s="360"/>
      <c r="FI85" s="360"/>
      <c r="FJ85" s="360"/>
      <c r="FK85" s="360"/>
      <c r="FL85" s="360"/>
      <c r="FM85" s="360"/>
      <c r="FN85" s="360"/>
      <c r="FO85" s="360"/>
      <c r="FP85" s="360"/>
      <c r="FQ85" s="360"/>
      <c r="FR85" s="360"/>
      <c r="FS85" s="360"/>
      <c r="FT85" s="360"/>
      <c r="FU85" s="360"/>
      <c r="FV85" s="360"/>
      <c r="FW85" s="360"/>
      <c r="FX85" s="360"/>
      <c r="FY85" s="360"/>
      <c r="FZ85" s="360"/>
      <c r="GA85" s="360"/>
      <c r="GB85" s="360"/>
      <c r="GC85" s="360"/>
      <c r="GD85" s="360"/>
      <c r="GE85" s="360"/>
      <c r="GF85" s="360"/>
      <c r="GG85" s="360"/>
      <c r="GH85" s="360"/>
      <c r="GI85" s="360"/>
      <c r="GJ85" s="360"/>
      <c r="GK85" s="360"/>
      <c r="GL85" s="360"/>
      <c r="GM85" s="360"/>
      <c r="GN85" s="360"/>
      <c r="GO85" s="360"/>
      <c r="GP85" s="360"/>
      <c r="GQ85" s="360"/>
      <c r="GR85" s="360"/>
      <c r="GS85" s="360"/>
      <c r="GT85" s="360"/>
      <c r="GU85" s="360"/>
      <c r="GV85" s="360"/>
      <c r="GW85" s="360"/>
      <c r="GX85" s="360"/>
      <c r="GY85" s="360"/>
      <c r="GZ85" s="360"/>
      <c r="HA85" s="360"/>
      <c r="HB85" s="360"/>
      <c r="HC85" s="360"/>
      <c r="HD85" s="360"/>
      <c r="HE85" s="360"/>
      <c r="HF85" s="360"/>
      <c r="HG85" s="360"/>
      <c r="HH85" s="360"/>
      <c r="HI85" s="360"/>
      <c r="HJ85" s="360"/>
      <c r="HK85" s="360"/>
      <c r="HL85" s="360"/>
      <c r="HM85" s="360"/>
      <c r="HN85" s="360"/>
      <c r="HO85" s="360"/>
      <c r="HP85" s="360"/>
      <c r="HQ85" s="360"/>
      <c r="HR85" s="360"/>
      <c r="HS85" s="360"/>
      <c r="HT85" s="360"/>
      <c r="HU85" s="360"/>
      <c r="HV85" s="360"/>
      <c r="HW85" s="360"/>
      <c r="HX85" s="360"/>
      <c r="HY85" s="360"/>
      <c r="HZ85" s="360"/>
      <c r="IA85" s="360"/>
      <c r="IB85" s="360"/>
      <c r="IC85" s="360"/>
      <c r="ID85" s="360"/>
      <c r="IE85" s="360"/>
      <c r="IF85" s="360"/>
      <c r="IG85" s="360"/>
      <c r="IH85" s="360"/>
      <c r="II85" s="360"/>
      <c r="IJ85" s="360"/>
      <c r="IK85" s="360"/>
      <c r="IL85" s="360"/>
      <c r="IM85" s="360"/>
      <c r="IN85" s="360"/>
      <c r="IO85" s="360"/>
      <c r="IP85" s="360"/>
      <c r="IQ85" s="360"/>
      <c r="IR85" s="360"/>
      <c r="IS85" s="360"/>
      <c r="IT85" s="360"/>
      <c r="IU85" s="360"/>
      <c r="IV85" s="360"/>
      <c r="IW85" s="360"/>
      <c r="IX85" s="360"/>
      <c r="IY85" s="360"/>
      <c r="IZ85" s="360"/>
      <c r="JA85" s="360"/>
      <c r="JB85" s="360"/>
      <c r="JC85" s="360"/>
      <c r="JD85" s="360"/>
      <c r="JE85" s="360"/>
      <c r="JF85" s="360"/>
      <c r="JG85" s="360"/>
      <c r="JH85" s="360"/>
      <c r="JI85" s="360"/>
      <c r="JJ85" s="360"/>
      <c r="JK85" s="360"/>
      <c r="JL85" s="360"/>
      <c r="JM85" s="360"/>
      <c r="JN85" s="360"/>
      <c r="JO85" s="360"/>
      <c r="JP85" s="360"/>
      <c r="JQ85" s="360"/>
      <c r="JR85" s="360"/>
      <c r="JS85" s="360"/>
      <c r="JT85" s="360"/>
      <c r="JU85" s="360"/>
      <c r="JV85" s="360"/>
      <c r="JW85" s="360"/>
      <c r="JX85" s="360"/>
      <c r="JY85" s="360"/>
      <c r="JZ85" s="360"/>
      <c r="KA85" s="360"/>
      <c r="KB85" s="360"/>
      <c r="KC85" s="360"/>
      <c r="KD85" s="360"/>
      <c r="KE85" s="360"/>
      <c r="KF85" s="360"/>
      <c r="KG85" s="360"/>
      <c r="KH85" s="360"/>
      <c r="KI85" s="360"/>
      <c r="KJ85" s="360"/>
      <c r="KK85" s="360"/>
      <c r="KL85" s="360"/>
      <c r="KM85" s="360"/>
      <c r="KN85" s="360"/>
      <c r="KO85" s="360"/>
      <c r="KP85" s="360"/>
      <c r="KQ85" s="360"/>
      <c r="KR85" s="360"/>
      <c r="KS85" s="360"/>
      <c r="KT85" s="360"/>
      <c r="KU85" s="360"/>
      <c r="KV85" s="360"/>
      <c r="KW85" s="360"/>
      <c r="KX85" s="360"/>
      <c r="KY85" s="360"/>
      <c r="KZ85" s="360"/>
      <c r="LA85" s="360"/>
      <c r="LB85" s="360"/>
      <c r="LC85" s="360"/>
      <c r="LD85" s="360"/>
      <c r="LE85" s="360"/>
      <c r="LF85" s="360"/>
      <c r="LG85" s="360"/>
      <c r="LH85" s="360"/>
      <c r="LI85" s="360"/>
      <c r="LJ85" s="360"/>
      <c r="LK85" s="360"/>
      <c r="LL85" s="360"/>
      <c r="LM85" s="360"/>
      <c r="LN85" s="360"/>
      <c r="LO85" s="360"/>
      <c r="LP85" s="360"/>
      <c r="LQ85" s="360"/>
      <c r="LR85" s="360"/>
      <c r="LS85" s="360"/>
      <c r="LT85" s="360"/>
      <c r="LU85" s="360"/>
      <c r="LV85" s="360"/>
      <c r="LW85" s="360"/>
      <c r="LX85" s="360"/>
      <c r="LY85" s="360"/>
      <c r="LZ85" s="360"/>
      <c r="MA85" s="360"/>
      <c r="MB85" s="360"/>
      <c r="MC85" s="360"/>
      <c r="MD85" s="360"/>
      <c r="ME85" s="360"/>
      <c r="MF85" s="360"/>
      <c r="MG85" s="360"/>
      <c r="MH85" s="360"/>
      <c r="MI85" s="360"/>
      <c r="MJ85" s="360"/>
      <c r="MK85" s="360"/>
      <c r="ML85" s="360"/>
      <c r="MM85" s="360"/>
      <c r="MN85" s="360"/>
      <c r="MO85" s="360"/>
      <c r="MP85" s="360"/>
      <c r="MQ85" s="360"/>
      <c r="MR85" s="360"/>
      <c r="MS85" s="360"/>
      <c r="MT85" s="360"/>
      <c r="MU85" s="360"/>
      <c r="MV85" s="360"/>
      <c r="MW85" s="360"/>
      <c r="MX85" s="360"/>
      <c r="MY85" s="360"/>
      <c r="MZ85" s="360"/>
      <c r="NA85" s="360"/>
      <c r="NB85" s="360"/>
      <c r="NC85" s="360"/>
      <c r="ND85" s="360"/>
      <c r="NE85" s="360"/>
      <c r="NF85" s="360"/>
      <c r="NG85" s="360"/>
      <c r="NH85" s="360"/>
      <c r="NI85" s="360"/>
      <c r="NJ85" s="360"/>
      <c r="NK85" s="360"/>
      <c r="NL85" s="360"/>
      <c r="NM85" s="360"/>
      <c r="NN85" s="360"/>
      <c r="NO85" s="360"/>
      <c r="NP85" s="360"/>
      <c r="NQ85" s="360"/>
      <c r="NR85" s="360"/>
      <c r="NS85" s="360"/>
      <c r="NT85" s="360"/>
      <c r="NU85" s="360"/>
      <c r="NV85" s="360"/>
      <c r="NW85" s="360"/>
      <c r="NX85" s="360"/>
      <c r="NY85" s="360"/>
      <c r="NZ85" s="360"/>
      <c r="OA85" s="360"/>
      <c r="OB85" s="360"/>
      <c r="OC85" s="360"/>
      <c r="OD85" s="345" t="s">
        <v>932</v>
      </c>
    </row>
    <row r="86" spans="1:394" s="345" customFormat="1" ht="15.75" customHeight="1">
      <c r="A86" s="356">
        <f t="shared" si="58"/>
        <v>81</v>
      </c>
      <c r="B86" s="358"/>
      <c r="C86" s="357">
        <f t="shared" si="33"/>
        <v>0</v>
      </c>
      <c r="D86" s="357">
        <f t="shared" si="33"/>
        <v>0</v>
      </c>
      <c r="E86" s="359">
        <f t="shared" si="45"/>
        <v>0</v>
      </c>
      <c r="F86" s="359">
        <f t="shared" si="34"/>
        <v>0</v>
      </c>
      <c r="G86" s="359">
        <f t="shared" si="46"/>
        <v>0</v>
      </c>
      <c r="H86" s="359">
        <f t="shared" si="35"/>
        <v>0</v>
      </c>
      <c r="I86" s="359">
        <f t="shared" si="47"/>
        <v>0</v>
      </c>
      <c r="J86" s="359">
        <f t="shared" si="36"/>
        <v>0</v>
      </c>
      <c r="K86" s="359">
        <f t="shared" si="48"/>
        <v>0</v>
      </c>
      <c r="L86" s="359">
        <f t="shared" si="37"/>
        <v>0</v>
      </c>
      <c r="M86" s="359">
        <f t="shared" si="49"/>
        <v>0</v>
      </c>
      <c r="N86" s="359">
        <f t="shared" si="38"/>
        <v>0</v>
      </c>
      <c r="O86" s="359">
        <f t="shared" si="50"/>
        <v>0</v>
      </c>
      <c r="P86" s="359">
        <f t="shared" si="39"/>
        <v>0</v>
      </c>
      <c r="Q86" s="359">
        <f t="shared" si="51"/>
        <v>0</v>
      </c>
      <c r="R86" s="359">
        <f t="shared" si="40"/>
        <v>0</v>
      </c>
      <c r="S86" s="359">
        <f t="shared" si="52"/>
        <v>0</v>
      </c>
      <c r="T86" s="359">
        <f t="shared" si="41"/>
        <v>0</v>
      </c>
      <c r="U86" s="359">
        <f t="shared" si="53"/>
        <v>0</v>
      </c>
      <c r="V86" s="359">
        <f t="shared" si="42"/>
        <v>0</v>
      </c>
      <c r="W86" s="359">
        <f t="shared" si="44"/>
        <v>0</v>
      </c>
      <c r="X86" s="359">
        <f t="shared" si="43"/>
        <v>0</v>
      </c>
      <c r="Y86" s="359">
        <f t="shared" si="54"/>
        <v>0</v>
      </c>
      <c r="Z86" s="359">
        <f t="shared" si="55"/>
        <v>0</v>
      </c>
      <c r="AA86" s="359">
        <f t="shared" si="56"/>
        <v>0</v>
      </c>
      <c r="AB86" s="359">
        <f t="shared" si="57"/>
        <v>0</v>
      </c>
      <c r="AC86" s="360"/>
      <c r="AD86" s="360"/>
      <c r="AE86" s="360"/>
      <c r="AF86" s="360"/>
      <c r="AG86" s="360"/>
      <c r="AH86" s="360"/>
      <c r="AI86" s="360"/>
      <c r="AJ86" s="360"/>
      <c r="AK86" s="360"/>
      <c r="AL86" s="360"/>
      <c r="AM86" s="360"/>
      <c r="AN86" s="360"/>
      <c r="AO86" s="360"/>
      <c r="AP86" s="360"/>
      <c r="AQ86" s="360"/>
      <c r="AR86" s="360"/>
      <c r="AS86" s="360"/>
      <c r="AT86" s="360"/>
      <c r="AU86" s="360"/>
      <c r="AV86" s="360"/>
      <c r="AW86" s="360"/>
      <c r="AX86" s="360"/>
      <c r="AY86" s="360"/>
      <c r="AZ86" s="360"/>
      <c r="BA86" s="360"/>
      <c r="BB86" s="360"/>
      <c r="BC86" s="360"/>
      <c r="BD86" s="360"/>
      <c r="BE86" s="360"/>
      <c r="BF86" s="360"/>
      <c r="BG86" s="360"/>
      <c r="BH86" s="360"/>
      <c r="BI86" s="360"/>
      <c r="BJ86" s="360"/>
      <c r="BK86" s="360"/>
      <c r="BL86" s="360"/>
      <c r="BM86" s="360"/>
      <c r="BN86" s="360"/>
      <c r="BO86" s="360"/>
      <c r="BP86" s="360"/>
      <c r="BQ86" s="360"/>
      <c r="BR86" s="360"/>
      <c r="BS86" s="360"/>
      <c r="BT86" s="360"/>
      <c r="BU86" s="360"/>
      <c r="BV86" s="360"/>
      <c r="BW86" s="360"/>
      <c r="BX86" s="360"/>
      <c r="BY86" s="360"/>
      <c r="BZ86" s="360"/>
      <c r="CA86" s="360"/>
      <c r="CB86" s="360"/>
      <c r="CC86" s="360"/>
      <c r="CD86" s="360"/>
      <c r="CE86" s="360"/>
      <c r="CF86" s="360"/>
      <c r="CG86" s="360"/>
      <c r="CH86" s="360"/>
      <c r="CI86" s="360"/>
      <c r="CJ86" s="360"/>
      <c r="CK86" s="360"/>
      <c r="CL86" s="360"/>
      <c r="CM86" s="360"/>
      <c r="CN86" s="360"/>
      <c r="CO86" s="360"/>
      <c r="CP86" s="360"/>
      <c r="CQ86" s="360"/>
      <c r="CR86" s="360"/>
      <c r="CS86" s="360"/>
      <c r="CT86" s="360"/>
      <c r="CU86" s="360"/>
      <c r="CV86" s="360"/>
      <c r="CW86" s="360"/>
      <c r="CX86" s="360"/>
      <c r="CY86" s="360"/>
      <c r="CZ86" s="360"/>
      <c r="DA86" s="360"/>
      <c r="DB86" s="360"/>
      <c r="DC86" s="360"/>
      <c r="DD86" s="360"/>
      <c r="DE86" s="360"/>
      <c r="DF86" s="360"/>
      <c r="DG86" s="360"/>
      <c r="DH86" s="360"/>
      <c r="DI86" s="360"/>
      <c r="DJ86" s="360"/>
      <c r="DK86" s="360"/>
      <c r="DL86" s="360"/>
      <c r="DM86" s="360"/>
      <c r="DN86" s="360"/>
      <c r="DO86" s="360"/>
      <c r="DP86" s="360"/>
      <c r="DQ86" s="360"/>
      <c r="DR86" s="360"/>
      <c r="DS86" s="360"/>
      <c r="DT86" s="360"/>
      <c r="DU86" s="360"/>
      <c r="DV86" s="360"/>
      <c r="DW86" s="360"/>
      <c r="DX86" s="360"/>
      <c r="DY86" s="360"/>
      <c r="DZ86" s="360"/>
      <c r="EA86" s="360"/>
      <c r="EB86" s="360"/>
      <c r="EC86" s="360"/>
      <c r="ED86" s="360"/>
      <c r="EE86" s="360"/>
      <c r="EF86" s="360"/>
      <c r="EG86" s="360"/>
      <c r="EH86" s="360"/>
      <c r="EI86" s="360"/>
      <c r="EJ86" s="360"/>
      <c r="EK86" s="360"/>
      <c r="EL86" s="360"/>
      <c r="EM86" s="360"/>
      <c r="EN86" s="360"/>
      <c r="EO86" s="360"/>
      <c r="EP86" s="360"/>
      <c r="EQ86" s="360"/>
      <c r="ER86" s="360"/>
      <c r="ES86" s="360"/>
      <c r="ET86" s="360"/>
      <c r="EU86" s="360"/>
      <c r="EV86" s="360"/>
      <c r="EW86" s="360"/>
      <c r="EX86" s="360"/>
      <c r="EY86" s="360"/>
      <c r="EZ86" s="360"/>
      <c r="FA86" s="360"/>
      <c r="FB86" s="360"/>
      <c r="FC86" s="360"/>
      <c r="FD86" s="360"/>
      <c r="FE86" s="360"/>
      <c r="FF86" s="360"/>
      <c r="FG86" s="360"/>
      <c r="FH86" s="360"/>
      <c r="FI86" s="360"/>
      <c r="FJ86" s="360"/>
      <c r="FK86" s="360"/>
      <c r="FL86" s="360"/>
      <c r="FM86" s="360"/>
      <c r="FN86" s="360"/>
      <c r="FO86" s="360"/>
      <c r="FP86" s="360"/>
      <c r="FQ86" s="360"/>
      <c r="FR86" s="360"/>
      <c r="FS86" s="360"/>
      <c r="FT86" s="360"/>
      <c r="FU86" s="360"/>
      <c r="FV86" s="360"/>
      <c r="FW86" s="360"/>
      <c r="FX86" s="360"/>
      <c r="FY86" s="360"/>
      <c r="FZ86" s="360"/>
      <c r="GA86" s="360"/>
      <c r="GB86" s="360"/>
      <c r="GC86" s="360"/>
      <c r="GD86" s="360"/>
      <c r="GE86" s="360"/>
      <c r="GF86" s="360"/>
      <c r="GG86" s="360"/>
      <c r="GH86" s="360"/>
      <c r="GI86" s="360"/>
      <c r="GJ86" s="360"/>
      <c r="GK86" s="360"/>
      <c r="GL86" s="360"/>
      <c r="GM86" s="360"/>
      <c r="GN86" s="360"/>
      <c r="GO86" s="360"/>
      <c r="GP86" s="360"/>
      <c r="GQ86" s="360"/>
      <c r="GR86" s="360"/>
      <c r="GS86" s="360"/>
      <c r="GT86" s="360"/>
      <c r="GU86" s="360"/>
      <c r="GV86" s="360"/>
      <c r="GW86" s="360"/>
      <c r="GX86" s="360"/>
      <c r="GY86" s="360"/>
      <c r="GZ86" s="360"/>
      <c r="HA86" s="360"/>
      <c r="HB86" s="360"/>
      <c r="HC86" s="360"/>
      <c r="HD86" s="360"/>
      <c r="HE86" s="360"/>
      <c r="HF86" s="360"/>
      <c r="HG86" s="360"/>
      <c r="HH86" s="360"/>
      <c r="HI86" s="360"/>
      <c r="HJ86" s="360"/>
      <c r="HK86" s="360"/>
      <c r="HL86" s="360"/>
      <c r="HM86" s="360"/>
      <c r="HN86" s="360"/>
      <c r="HO86" s="360"/>
      <c r="HP86" s="360"/>
      <c r="HQ86" s="360"/>
      <c r="HR86" s="360"/>
      <c r="HS86" s="360"/>
      <c r="HT86" s="360"/>
      <c r="HU86" s="360"/>
      <c r="HV86" s="360"/>
      <c r="HW86" s="360"/>
      <c r="HX86" s="360"/>
      <c r="HY86" s="360"/>
      <c r="HZ86" s="360"/>
      <c r="IA86" s="360"/>
      <c r="IB86" s="360"/>
      <c r="IC86" s="360"/>
      <c r="ID86" s="360"/>
      <c r="IE86" s="360"/>
      <c r="IF86" s="360"/>
      <c r="IG86" s="360"/>
      <c r="IH86" s="360"/>
      <c r="II86" s="360"/>
      <c r="IJ86" s="360"/>
      <c r="IK86" s="360"/>
      <c r="IL86" s="360"/>
      <c r="IM86" s="360"/>
      <c r="IN86" s="360"/>
      <c r="IO86" s="360"/>
      <c r="IP86" s="360"/>
      <c r="IQ86" s="360"/>
      <c r="IR86" s="360"/>
      <c r="IS86" s="360"/>
      <c r="IT86" s="360"/>
      <c r="IU86" s="360"/>
      <c r="IV86" s="360"/>
      <c r="IW86" s="360"/>
      <c r="IX86" s="360"/>
      <c r="IY86" s="360"/>
      <c r="IZ86" s="360"/>
      <c r="JA86" s="360"/>
      <c r="JB86" s="360"/>
      <c r="JC86" s="360"/>
      <c r="JD86" s="360"/>
      <c r="JE86" s="360"/>
      <c r="JF86" s="360"/>
      <c r="JG86" s="360"/>
      <c r="JH86" s="360"/>
      <c r="JI86" s="360"/>
      <c r="JJ86" s="360"/>
      <c r="JK86" s="360"/>
      <c r="JL86" s="360"/>
      <c r="JM86" s="360"/>
      <c r="JN86" s="360"/>
      <c r="JO86" s="360"/>
      <c r="JP86" s="360"/>
      <c r="JQ86" s="360"/>
      <c r="JR86" s="360"/>
      <c r="JS86" s="360"/>
      <c r="JT86" s="360"/>
      <c r="JU86" s="360"/>
      <c r="JV86" s="360"/>
      <c r="JW86" s="360"/>
      <c r="JX86" s="360"/>
      <c r="JY86" s="360"/>
      <c r="JZ86" s="360"/>
      <c r="KA86" s="360"/>
      <c r="KB86" s="360"/>
      <c r="KC86" s="360"/>
      <c r="KD86" s="360"/>
      <c r="KE86" s="360"/>
      <c r="KF86" s="360"/>
      <c r="KG86" s="360"/>
      <c r="KH86" s="360"/>
      <c r="KI86" s="360"/>
      <c r="KJ86" s="360"/>
      <c r="KK86" s="360"/>
      <c r="KL86" s="360"/>
      <c r="KM86" s="360"/>
      <c r="KN86" s="360"/>
      <c r="KO86" s="360"/>
      <c r="KP86" s="360"/>
      <c r="KQ86" s="360"/>
      <c r="KR86" s="360"/>
      <c r="KS86" s="360"/>
      <c r="KT86" s="360"/>
      <c r="KU86" s="360"/>
      <c r="KV86" s="360"/>
      <c r="KW86" s="360"/>
      <c r="KX86" s="360"/>
      <c r="KY86" s="360"/>
      <c r="KZ86" s="360"/>
      <c r="LA86" s="360"/>
      <c r="LB86" s="360"/>
      <c r="LC86" s="360"/>
      <c r="LD86" s="360"/>
      <c r="LE86" s="360"/>
      <c r="LF86" s="360"/>
      <c r="LG86" s="360"/>
      <c r="LH86" s="360"/>
      <c r="LI86" s="360"/>
      <c r="LJ86" s="360"/>
      <c r="LK86" s="360"/>
      <c r="LL86" s="360"/>
      <c r="LM86" s="360"/>
      <c r="LN86" s="360"/>
      <c r="LO86" s="360"/>
      <c r="LP86" s="360"/>
      <c r="LQ86" s="360"/>
      <c r="LR86" s="360"/>
      <c r="LS86" s="360"/>
      <c r="LT86" s="360"/>
      <c r="LU86" s="360"/>
      <c r="LV86" s="360"/>
      <c r="LW86" s="360"/>
      <c r="LX86" s="360"/>
      <c r="LY86" s="360"/>
      <c r="LZ86" s="360"/>
      <c r="MA86" s="360"/>
      <c r="MB86" s="360"/>
      <c r="MC86" s="360"/>
      <c r="MD86" s="360"/>
      <c r="ME86" s="360"/>
      <c r="MF86" s="360"/>
      <c r="MG86" s="360"/>
      <c r="MH86" s="360"/>
      <c r="MI86" s="360"/>
      <c r="MJ86" s="360"/>
      <c r="MK86" s="360"/>
      <c r="ML86" s="360"/>
      <c r="MM86" s="360"/>
      <c r="MN86" s="360"/>
      <c r="MO86" s="360"/>
      <c r="MP86" s="360"/>
      <c r="MQ86" s="360"/>
      <c r="MR86" s="360"/>
      <c r="MS86" s="360"/>
      <c r="MT86" s="360"/>
      <c r="MU86" s="360"/>
      <c r="MV86" s="360"/>
      <c r="MW86" s="360"/>
      <c r="MX86" s="360"/>
      <c r="MY86" s="360"/>
      <c r="MZ86" s="360"/>
      <c r="NA86" s="360"/>
      <c r="NB86" s="360"/>
      <c r="NC86" s="360"/>
      <c r="ND86" s="360"/>
      <c r="NE86" s="360"/>
      <c r="NF86" s="360"/>
      <c r="NG86" s="360"/>
      <c r="NH86" s="360"/>
      <c r="NI86" s="360"/>
      <c r="NJ86" s="360"/>
      <c r="NK86" s="360"/>
      <c r="NL86" s="360"/>
      <c r="NM86" s="360"/>
      <c r="NN86" s="360"/>
      <c r="NO86" s="360"/>
      <c r="NP86" s="360"/>
      <c r="NQ86" s="360"/>
      <c r="NR86" s="360"/>
      <c r="NS86" s="360"/>
      <c r="NT86" s="360"/>
      <c r="NU86" s="360"/>
      <c r="NV86" s="360"/>
      <c r="NW86" s="360"/>
      <c r="NX86" s="360"/>
      <c r="NY86" s="360"/>
      <c r="NZ86" s="360"/>
      <c r="OA86" s="360"/>
      <c r="OB86" s="360"/>
      <c r="OC86" s="360"/>
      <c r="OD86" s="345" t="s">
        <v>932</v>
      </c>
    </row>
    <row r="87" spans="1:394" s="345" customFormat="1" ht="15.75" customHeight="1">
      <c r="A87" s="356">
        <f t="shared" si="58"/>
        <v>82</v>
      </c>
      <c r="B87" s="358"/>
      <c r="C87" s="357">
        <f t="shared" si="33"/>
        <v>0</v>
      </c>
      <c r="D87" s="357">
        <f t="shared" si="33"/>
        <v>0</v>
      </c>
      <c r="E87" s="359">
        <f t="shared" si="45"/>
        <v>0</v>
      </c>
      <c r="F87" s="359">
        <f t="shared" si="34"/>
        <v>0</v>
      </c>
      <c r="G87" s="359">
        <f t="shared" si="46"/>
        <v>0</v>
      </c>
      <c r="H87" s="359">
        <f t="shared" si="35"/>
        <v>0</v>
      </c>
      <c r="I87" s="359">
        <f t="shared" si="47"/>
        <v>0</v>
      </c>
      <c r="J87" s="359">
        <f t="shared" si="36"/>
        <v>0</v>
      </c>
      <c r="K87" s="359">
        <f t="shared" si="48"/>
        <v>0</v>
      </c>
      <c r="L87" s="359">
        <f t="shared" si="37"/>
        <v>0</v>
      </c>
      <c r="M87" s="359">
        <f t="shared" si="49"/>
        <v>0</v>
      </c>
      <c r="N87" s="359">
        <f t="shared" si="38"/>
        <v>0</v>
      </c>
      <c r="O87" s="359">
        <f t="shared" si="50"/>
        <v>0</v>
      </c>
      <c r="P87" s="359">
        <f t="shared" si="39"/>
        <v>0</v>
      </c>
      <c r="Q87" s="359">
        <f t="shared" si="51"/>
        <v>0</v>
      </c>
      <c r="R87" s="359">
        <f t="shared" si="40"/>
        <v>0</v>
      </c>
      <c r="S87" s="359">
        <f t="shared" si="52"/>
        <v>0</v>
      </c>
      <c r="T87" s="359">
        <f t="shared" si="41"/>
        <v>0</v>
      </c>
      <c r="U87" s="359">
        <f t="shared" si="53"/>
        <v>0</v>
      </c>
      <c r="V87" s="359">
        <f t="shared" si="42"/>
        <v>0</v>
      </c>
      <c r="W87" s="359">
        <f t="shared" si="44"/>
        <v>0</v>
      </c>
      <c r="X87" s="359">
        <f t="shared" si="43"/>
        <v>0</v>
      </c>
      <c r="Y87" s="359">
        <f t="shared" si="54"/>
        <v>0</v>
      </c>
      <c r="Z87" s="359">
        <f t="shared" si="55"/>
        <v>0</v>
      </c>
      <c r="AA87" s="359">
        <f t="shared" si="56"/>
        <v>0</v>
      </c>
      <c r="AB87" s="359">
        <f t="shared" si="57"/>
        <v>0</v>
      </c>
      <c r="AC87" s="360"/>
      <c r="AD87" s="360"/>
      <c r="AE87" s="360"/>
      <c r="AF87" s="360"/>
      <c r="AG87" s="360"/>
      <c r="AH87" s="360"/>
      <c r="AI87" s="360"/>
      <c r="AJ87" s="360"/>
      <c r="AK87" s="360"/>
      <c r="AL87" s="360"/>
      <c r="AM87" s="360"/>
      <c r="AN87" s="360"/>
      <c r="AO87" s="360"/>
      <c r="AP87" s="360"/>
      <c r="AQ87" s="360"/>
      <c r="AR87" s="360"/>
      <c r="AS87" s="360"/>
      <c r="AT87" s="360"/>
      <c r="AU87" s="360"/>
      <c r="AV87" s="360"/>
      <c r="AW87" s="360"/>
      <c r="AX87" s="360"/>
      <c r="AY87" s="360"/>
      <c r="AZ87" s="360"/>
      <c r="BA87" s="360"/>
      <c r="BB87" s="360"/>
      <c r="BC87" s="360"/>
      <c r="BD87" s="360"/>
      <c r="BE87" s="360"/>
      <c r="BF87" s="360"/>
      <c r="BG87" s="360"/>
      <c r="BH87" s="360"/>
      <c r="BI87" s="360"/>
      <c r="BJ87" s="360"/>
      <c r="BK87" s="360"/>
      <c r="BL87" s="360"/>
      <c r="BM87" s="360"/>
      <c r="BN87" s="360"/>
      <c r="BO87" s="360"/>
      <c r="BP87" s="360"/>
      <c r="BQ87" s="360"/>
      <c r="BR87" s="360"/>
      <c r="BS87" s="360"/>
      <c r="BT87" s="360"/>
      <c r="BU87" s="360"/>
      <c r="BV87" s="360"/>
      <c r="BW87" s="360"/>
      <c r="BX87" s="360"/>
      <c r="BY87" s="360"/>
      <c r="BZ87" s="360"/>
      <c r="CA87" s="360"/>
      <c r="CB87" s="360"/>
      <c r="CC87" s="360"/>
      <c r="CD87" s="360"/>
      <c r="CE87" s="360"/>
      <c r="CF87" s="360"/>
      <c r="CG87" s="360"/>
      <c r="CH87" s="360"/>
      <c r="CI87" s="360"/>
      <c r="CJ87" s="360"/>
      <c r="CK87" s="360"/>
      <c r="CL87" s="360"/>
      <c r="CM87" s="360"/>
      <c r="CN87" s="360"/>
      <c r="CO87" s="360"/>
      <c r="CP87" s="360"/>
      <c r="CQ87" s="360"/>
      <c r="CR87" s="360"/>
      <c r="CS87" s="360"/>
      <c r="CT87" s="360"/>
      <c r="CU87" s="360"/>
      <c r="CV87" s="360"/>
      <c r="CW87" s="360"/>
      <c r="CX87" s="360"/>
      <c r="CY87" s="360"/>
      <c r="CZ87" s="360"/>
      <c r="DA87" s="360"/>
      <c r="DB87" s="360"/>
      <c r="DC87" s="360"/>
      <c r="DD87" s="360"/>
      <c r="DE87" s="360"/>
      <c r="DF87" s="360"/>
      <c r="DG87" s="360"/>
      <c r="DH87" s="360"/>
      <c r="DI87" s="360"/>
      <c r="DJ87" s="360"/>
      <c r="DK87" s="360"/>
      <c r="DL87" s="360"/>
      <c r="DM87" s="360"/>
      <c r="DN87" s="360"/>
      <c r="DO87" s="360"/>
      <c r="DP87" s="360"/>
      <c r="DQ87" s="360"/>
      <c r="DR87" s="360"/>
      <c r="DS87" s="360"/>
      <c r="DT87" s="360"/>
      <c r="DU87" s="360"/>
      <c r="DV87" s="360"/>
      <c r="DW87" s="360"/>
      <c r="DX87" s="360"/>
      <c r="DY87" s="360"/>
      <c r="DZ87" s="360"/>
      <c r="EA87" s="360"/>
      <c r="EB87" s="360"/>
      <c r="EC87" s="360"/>
      <c r="ED87" s="360"/>
      <c r="EE87" s="360"/>
      <c r="EF87" s="360"/>
      <c r="EG87" s="360"/>
      <c r="EH87" s="360"/>
      <c r="EI87" s="360"/>
      <c r="EJ87" s="360"/>
      <c r="EK87" s="360"/>
      <c r="EL87" s="360"/>
      <c r="EM87" s="360"/>
      <c r="EN87" s="360"/>
      <c r="EO87" s="360"/>
      <c r="EP87" s="360"/>
      <c r="EQ87" s="360"/>
      <c r="ER87" s="360"/>
      <c r="ES87" s="360"/>
      <c r="ET87" s="360"/>
      <c r="EU87" s="360"/>
      <c r="EV87" s="360"/>
      <c r="EW87" s="360"/>
      <c r="EX87" s="360"/>
      <c r="EY87" s="360"/>
      <c r="EZ87" s="360"/>
      <c r="FA87" s="360"/>
      <c r="FB87" s="360"/>
      <c r="FC87" s="360"/>
      <c r="FD87" s="360"/>
      <c r="FE87" s="360"/>
      <c r="FF87" s="360"/>
      <c r="FG87" s="360"/>
      <c r="FH87" s="360"/>
      <c r="FI87" s="360"/>
      <c r="FJ87" s="360"/>
      <c r="FK87" s="360"/>
      <c r="FL87" s="360"/>
      <c r="FM87" s="360"/>
      <c r="FN87" s="360"/>
      <c r="FO87" s="360"/>
      <c r="FP87" s="360"/>
      <c r="FQ87" s="360"/>
      <c r="FR87" s="360"/>
      <c r="FS87" s="360"/>
      <c r="FT87" s="360"/>
      <c r="FU87" s="360"/>
      <c r="FV87" s="360"/>
      <c r="FW87" s="360"/>
      <c r="FX87" s="360"/>
      <c r="FY87" s="360"/>
      <c r="FZ87" s="360"/>
      <c r="GA87" s="360"/>
      <c r="GB87" s="360"/>
      <c r="GC87" s="360"/>
      <c r="GD87" s="360"/>
      <c r="GE87" s="360"/>
      <c r="GF87" s="360"/>
      <c r="GG87" s="360"/>
      <c r="GH87" s="360"/>
      <c r="GI87" s="360"/>
      <c r="GJ87" s="360"/>
      <c r="GK87" s="360"/>
      <c r="GL87" s="360"/>
      <c r="GM87" s="360"/>
      <c r="GN87" s="360"/>
      <c r="GO87" s="360"/>
      <c r="GP87" s="360"/>
      <c r="GQ87" s="360"/>
      <c r="GR87" s="360"/>
      <c r="GS87" s="360"/>
      <c r="GT87" s="360"/>
      <c r="GU87" s="360"/>
      <c r="GV87" s="360"/>
      <c r="GW87" s="360"/>
      <c r="GX87" s="360"/>
      <c r="GY87" s="360"/>
      <c r="GZ87" s="360"/>
      <c r="HA87" s="360"/>
      <c r="HB87" s="360"/>
      <c r="HC87" s="360"/>
      <c r="HD87" s="360"/>
      <c r="HE87" s="360"/>
      <c r="HF87" s="360"/>
      <c r="HG87" s="360"/>
      <c r="HH87" s="360"/>
      <c r="HI87" s="360"/>
      <c r="HJ87" s="360"/>
      <c r="HK87" s="360"/>
      <c r="HL87" s="360"/>
      <c r="HM87" s="360"/>
      <c r="HN87" s="360"/>
      <c r="HO87" s="360"/>
      <c r="HP87" s="360"/>
      <c r="HQ87" s="360"/>
      <c r="HR87" s="360"/>
      <c r="HS87" s="360"/>
      <c r="HT87" s="360"/>
      <c r="HU87" s="360"/>
      <c r="HV87" s="360"/>
      <c r="HW87" s="360"/>
      <c r="HX87" s="360"/>
      <c r="HY87" s="360"/>
      <c r="HZ87" s="360"/>
      <c r="IA87" s="360"/>
      <c r="IB87" s="360"/>
      <c r="IC87" s="360"/>
      <c r="ID87" s="360"/>
      <c r="IE87" s="360"/>
      <c r="IF87" s="360"/>
      <c r="IG87" s="360"/>
      <c r="IH87" s="360"/>
      <c r="II87" s="360"/>
      <c r="IJ87" s="360"/>
      <c r="IK87" s="360"/>
      <c r="IL87" s="360"/>
      <c r="IM87" s="360"/>
      <c r="IN87" s="360"/>
      <c r="IO87" s="360"/>
      <c r="IP87" s="360"/>
      <c r="IQ87" s="360"/>
      <c r="IR87" s="360"/>
      <c r="IS87" s="360"/>
      <c r="IT87" s="360"/>
      <c r="IU87" s="360"/>
      <c r="IV87" s="360"/>
      <c r="IW87" s="360"/>
      <c r="IX87" s="360"/>
      <c r="IY87" s="360"/>
      <c r="IZ87" s="360"/>
      <c r="JA87" s="360"/>
      <c r="JB87" s="360"/>
      <c r="JC87" s="360"/>
      <c r="JD87" s="360"/>
      <c r="JE87" s="360"/>
      <c r="JF87" s="360"/>
      <c r="JG87" s="360"/>
      <c r="JH87" s="360"/>
      <c r="JI87" s="360"/>
      <c r="JJ87" s="360"/>
      <c r="JK87" s="360"/>
      <c r="JL87" s="360"/>
      <c r="JM87" s="360"/>
      <c r="JN87" s="360"/>
      <c r="JO87" s="360"/>
      <c r="JP87" s="360"/>
      <c r="JQ87" s="360"/>
      <c r="JR87" s="360"/>
      <c r="JS87" s="360"/>
      <c r="JT87" s="360"/>
      <c r="JU87" s="360"/>
      <c r="JV87" s="360"/>
      <c r="JW87" s="360"/>
      <c r="JX87" s="360"/>
      <c r="JY87" s="360"/>
      <c r="JZ87" s="360"/>
      <c r="KA87" s="360"/>
      <c r="KB87" s="360"/>
      <c r="KC87" s="360"/>
      <c r="KD87" s="360"/>
      <c r="KE87" s="360"/>
      <c r="KF87" s="360"/>
      <c r="KG87" s="360"/>
      <c r="KH87" s="360"/>
      <c r="KI87" s="360"/>
      <c r="KJ87" s="360"/>
      <c r="KK87" s="360"/>
      <c r="KL87" s="360"/>
      <c r="KM87" s="360"/>
      <c r="KN87" s="360"/>
      <c r="KO87" s="360"/>
      <c r="KP87" s="360"/>
      <c r="KQ87" s="360"/>
      <c r="KR87" s="360"/>
      <c r="KS87" s="360"/>
      <c r="KT87" s="360"/>
      <c r="KU87" s="360"/>
      <c r="KV87" s="360"/>
      <c r="KW87" s="360"/>
      <c r="KX87" s="360"/>
      <c r="KY87" s="360"/>
      <c r="KZ87" s="360"/>
      <c r="LA87" s="360"/>
      <c r="LB87" s="360"/>
      <c r="LC87" s="360"/>
      <c r="LD87" s="360"/>
      <c r="LE87" s="360"/>
      <c r="LF87" s="360"/>
      <c r="LG87" s="360"/>
      <c r="LH87" s="360"/>
      <c r="LI87" s="360"/>
      <c r="LJ87" s="360"/>
      <c r="LK87" s="360"/>
      <c r="LL87" s="360"/>
      <c r="LM87" s="360"/>
      <c r="LN87" s="360"/>
      <c r="LO87" s="360"/>
      <c r="LP87" s="360"/>
      <c r="LQ87" s="360"/>
      <c r="LR87" s="360"/>
      <c r="LS87" s="360"/>
      <c r="LT87" s="360"/>
      <c r="LU87" s="360"/>
      <c r="LV87" s="360"/>
      <c r="LW87" s="360"/>
      <c r="LX87" s="360"/>
      <c r="LY87" s="360"/>
      <c r="LZ87" s="360"/>
      <c r="MA87" s="360"/>
      <c r="MB87" s="360"/>
      <c r="MC87" s="360"/>
      <c r="MD87" s="360"/>
      <c r="ME87" s="360"/>
      <c r="MF87" s="360"/>
      <c r="MG87" s="360"/>
      <c r="MH87" s="360"/>
      <c r="MI87" s="360"/>
      <c r="MJ87" s="360"/>
      <c r="MK87" s="360"/>
      <c r="ML87" s="360"/>
      <c r="MM87" s="360"/>
      <c r="MN87" s="360"/>
      <c r="MO87" s="360"/>
      <c r="MP87" s="360"/>
      <c r="MQ87" s="360"/>
      <c r="MR87" s="360"/>
      <c r="MS87" s="360"/>
      <c r="MT87" s="360"/>
      <c r="MU87" s="360"/>
      <c r="MV87" s="360"/>
      <c r="MW87" s="360"/>
      <c r="MX87" s="360"/>
      <c r="MY87" s="360"/>
      <c r="MZ87" s="360"/>
      <c r="NA87" s="360"/>
      <c r="NB87" s="360"/>
      <c r="NC87" s="360"/>
      <c r="ND87" s="360"/>
      <c r="NE87" s="360"/>
      <c r="NF87" s="360"/>
      <c r="NG87" s="360"/>
      <c r="NH87" s="360"/>
      <c r="NI87" s="360"/>
      <c r="NJ87" s="360"/>
      <c r="NK87" s="360"/>
      <c r="NL87" s="360"/>
      <c r="NM87" s="360"/>
      <c r="NN87" s="360"/>
      <c r="NO87" s="360"/>
      <c r="NP87" s="360"/>
      <c r="NQ87" s="360"/>
      <c r="NR87" s="360"/>
      <c r="NS87" s="360"/>
      <c r="NT87" s="360"/>
      <c r="NU87" s="360"/>
      <c r="NV87" s="360"/>
      <c r="NW87" s="360"/>
      <c r="NX87" s="360"/>
      <c r="NY87" s="360"/>
      <c r="NZ87" s="360"/>
      <c r="OA87" s="360"/>
      <c r="OB87" s="360"/>
      <c r="OC87" s="360"/>
      <c r="OD87" s="345" t="s">
        <v>932</v>
      </c>
    </row>
    <row r="88" spans="1:394" s="345" customFormat="1" ht="15.75" customHeight="1">
      <c r="A88" s="356">
        <f t="shared" si="58"/>
        <v>83</v>
      </c>
      <c r="B88" s="358"/>
      <c r="C88" s="357">
        <f t="shared" si="33"/>
        <v>0</v>
      </c>
      <c r="D88" s="357">
        <f t="shared" si="33"/>
        <v>0</v>
      </c>
      <c r="E88" s="359">
        <f t="shared" si="45"/>
        <v>0</v>
      </c>
      <c r="F88" s="359">
        <f t="shared" si="34"/>
        <v>0</v>
      </c>
      <c r="G88" s="359">
        <f t="shared" si="46"/>
        <v>0</v>
      </c>
      <c r="H88" s="359">
        <f t="shared" si="35"/>
        <v>0</v>
      </c>
      <c r="I88" s="359">
        <f t="shared" si="47"/>
        <v>0</v>
      </c>
      <c r="J88" s="359">
        <f t="shared" si="36"/>
        <v>0</v>
      </c>
      <c r="K88" s="359">
        <f t="shared" si="48"/>
        <v>0</v>
      </c>
      <c r="L88" s="359">
        <f t="shared" si="37"/>
        <v>0</v>
      </c>
      <c r="M88" s="359">
        <f t="shared" si="49"/>
        <v>0</v>
      </c>
      <c r="N88" s="359">
        <f t="shared" si="38"/>
        <v>0</v>
      </c>
      <c r="O88" s="359">
        <f t="shared" si="50"/>
        <v>0</v>
      </c>
      <c r="P88" s="359">
        <f t="shared" si="39"/>
        <v>0</v>
      </c>
      <c r="Q88" s="359">
        <f t="shared" si="51"/>
        <v>0</v>
      </c>
      <c r="R88" s="359">
        <f t="shared" si="40"/>
        <v>0</v>
      </c>
      <c r="S88" s="359">
        <f t="shared" si="52"/>
        <v>0</v>
      </c>
      <c r="T88" s="359">
        <f t="shared" si="41"/>
        <v>0</v>
      </c>
      <c r="U88" s="359">
        <f t="shared" si="53"/>
        <v>0</v>
      </c>
      <c r="V88" s="359">
        <f t="shared" si="42"/>
        <v>0</v>
      </c>
      <c r="W88" s="359">
        <f t="shared" si="44"/>
        <v>0</v>
      </c>
      <c r="X88" s="359">
        <f t="shared" si="43"/>
        <v>0</v>
      </c>
      <c r="Y88" s="359">
        <f t="shared" si="54"/>
        <v>0</v>
      </c>
      <c r="Z88" s="359">
        <f t="shared" si="55"/>
        <v>0</v>
      </c>
      <c r="AA88" s="359">
        <f t="shared" si="56"/>
        <v>0</v>
      </c>
      <c r="AB88" s="359">
        <f t="shared" si="57"/>
        <v>0</v>
      </c>
      <c r="AC88" s="360"/>
      <c r="AD88" s="360"/>
      <c r="AE88" s="360"/>
      <c r="AF88" s="360"/>
      <c r="AG88" s="360"/>
      <c r="AH88" s="360"/>
      <c r="AI88" s="360"/>
      <c r="AJ88" s="360"/>
      <c r="AK88" s="360"/>
      <c r="AL88" s="360"/>
      <c r="AM88" s="360"/>
      <c r="AN88" s="360"/>
      <c r="AO88" s="360"/>
      <c r="AP88" s="360"/>
      <c r="AQ88" s="360"/>
      <c r="AR88" s="360"/>
      <c r="AS88" s="360"/>
      <c r="AT88" s="360"/>
      <c r="AU88" s="360"/>
      <c r="AV88" s="360"/>
      <c r="AW88" s="360"/>
      <c r="AX88" s="360"/>
      <c r="AY88" s="360"/>
      <c r="AZ88" s="360"/>
      <c r="BA88" s="360"/>
      <c r="BB88" s="360"/>
      <c r="BC88" s="360"/>
      <c r="BD88" s="360"/>
      <c r="BE88" s="360"/>
      <c r="BF88" s="360"/>
      <c r="BG88" s="360"/>
      <c r="BH88" s="360"/>
      <c r="BI88" s="360"/>
      <c r="BJ88" s="360"/>
      <c r="BK88" s="360"/>
      <c r="BL88" s="360"/>
      <c r="BM88" s="360"/>
      <c r="BN88" s="360"/>
      <c r="BO88" s="360"/>
      <c r="BP88" s="360"/>
      <c r="BQ88" s="360"/>
      <c r="BR88" s="360"/>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0"/>
      <c r="CT88" s="360"/>
      <c r="CU88" s="360"/>
      <c r="CV88" s="360"/>
      <c r="CW88" s="360"/>
      <c r="CX88" s="360"/>
      <c r="CY88" s="360"/>
      <c r="CZ88" s="360"/>
      <c r="DA88" s="360"/>
      <c r="DB88" s="360"/>
      <c r="DC88" s="360"/>
      <c r="DD88" s="360"/>
      <c r="DE88" s="360"/>
      <c r="DF88" s="360"/>
      <c r="DG88" s="360"/>
      <c r="DH88" s="360"/>
      <c r="DI88" s="360"/>
      <c r="DJ88" s="360"/>
      <c r="DK88" s="360"/>
      <c r="DL88" s="360"/>
      <c r="DM88" s="360"/>
      <c r="DN88" s="360"/>
      <c r="DO88" s="360"/>
      <c r="DP88" s="360"/>
      <c r="DQ88" s="360"/>
      <c r="DR88" s="360"/>
      <c r="DS88" s="360"/>
      <c r="DT88" s="360"/>
      <c r="DU88" s="360"/>
      <c r="DV88" s="360"/>
      <c r="DW88" s="360"/>
      <c r="DX88" s="360"/>
      <c r="DY88" s="360"/>
      <c r="DZ88" s="360"/>
      <c r="EA88" s="360"/>
      <c r="EB88" s="360"/>
      <c r="EC88" s="360"/>
      <c r="ED88" s="360"/>
      <c r="EE88" s="360"/>
      <c r="EF88" s="360"/>
      <c r="EG88" s="360"/>
      <c r="EH88" s="360"/>
      <c r="EI88" s="360"/>
      <c r="EJ88" s="360"/>
      <c r="EK88" s="360"/>
      <c r="EL88" s="360"/>
      <c r="EM88" s="360"/>
      <c r="EN88" s="360"/>
      <c r="EO88" s="360"/>
      <c r="EP88" s="360"/>
      <c r="EQ88" s="360"/>
      <c r="ER88" s="360"/>
      <c r="ES88" s="360"/>
      <c r="ET88" s="360"/>
      <c r="EU88" s="360"/>
      <c r="EV88" s="360"/>
      <c r="EW88" s="360"/>
      <c r="EX88" s="360"/>
      <c r="EY88" s="360"/>
      <c r="EZ88" s="360"/>
      <c r="FA88" s="360"/>
      <c r="FB88" s="360"/>
      <c r="FC88" s="360"/>
      <c r="FD88" s="360"/>
      <c r="FE88" s="360"/>
      <c r="FF88" s="360"/>
      <c r="FG88" s="360"/>
      <c r="FH88" s="360"/>
      <c r="FI88" s="360"/>
      <c r="FJ88" s="360"/>
      <c r="FK88" s="360"/>
      <c r="FL88" s="360"/>
      <c r="FM88" s="360"/>
      <c r="FN88" s="360"/>
      <c r="FO88" s="360"/>
      <c r="FP88" s="360"/>
      <c r="FQ88" s="360"/>
      <c r="FR88" s="360"/>
      <c r="FS88" s="360"/>
      <c r="FT88" s="360"/>
      <c r="FU88" s="360"/>
      <c r="FV88" s="360"/>
      <c r="FW88" s="360"/>
      <c r="FX88" s="360"/>
      <c r="FY88" s="360"/>
      <c r="FZ88" s="360"/>
      <c r="GA88" s="360"/>
      <c r="GB88" s="360"/>
      <c r="GC88" s="360"/>
      <c r="GD88" s="360"/>
      <c r="GE88" s="360"/>
      <c r="GF88" s="360"/>
      <c r="GG88" s="360"/>
      <c r="GH88" s="360"/>
      <c r="GI88" s="360"/>
      <c r="GJ88" s="360"/>
      <c r="GK88" s="360"/>
      <c r="GL88" s="360"/>
      <c r="GM88" s="360"/>
      <c r="GN88" s="360"/>
      <c r="GO88" s="360"/>
      <c r="GP88" s="360"/>
      <c r="GQ88" s="360"/>
      <c r="GR88" s="360"/>
      <c r="GS88" s="360"/>
      <c r="GT88" s="360"/>
      <c r="GU88" s="360"/>
      <c r="GV88" s="360"/>
      <c r="GW88" s="360"/>
      <c r="GX88" s="360"/>
      <c r="GY88" s="360"/>
      <c r="GZ88" s="360"/>
      <c r="HA88" s="360"/>
      <c r="HB88" s="360"/>
      <c r="HC88" s="360"/>
      <c r="HD88" s="360"/>
      <c r="HE88" s="360"/>
      <c r="HF88" s="360"/>
      <c r="HG88" s="360"/>
      <c r="HH88" s="360"/>
      <c r="HI88" s="360"/>
      <c r="HJ88" s="360"/>
      <c r="HK88" s="360"/>
      <c r="HL88" s="360"/>
      <c r="HM88" s="360"/>
      <c r="HN88" s="360"/>
      <c r="HO88" s="360"/>
      <c r="HP88" s="360"/>
      <c r="HQ88" s="360"/>
      <c r="HR88" s="360"/>
      <c r="HS88" s="360"/>
      <c r="HT88" s="360"/>
      <c r="HU88" s="360"/>
      <c r="HV88" s="360"/>
      <c r="HW88" s="360"/>
      <c r="HX88" s="360"/>
      <c r="HY88" s="360"/>
      <c r="HZ88" s="360"/>
      <c r="IA88" s="360"/>
      <c r="IB88" s="360"/>
      <c r="IC88" s="360"/>
      <c r="ID88" s="360"/>
      <c r="IE88" s="360"/>
      <c r="IF88" s="360"/>
      <c r="IG88" s="360"/>
      <c r="IH88" s="360"/>
      <c r="II88" s="360"/>
      <c r="IJ88" s="360"/>
      <c r="IK88" s="360"/>
      <c r="IL88" s="360"/>
      <c r="IM88" s="360"/>
      <c r="IN88" s="360"/>
      <c r="IO88" s="360"/>
      <c r="IP88" s="360"/>
      <c r="IQ88" s="360"/>
      <c r="IR88" s="360"/>
      <c r="IS88" s="360"/>
      <c r="IT88" s="360"/>
      <c r="IU88" s="360"/>
      <c r="IV88" s="360"/>
      <c r="IW88" s="360"/>
      <c r="IX88" s="360"/>
      <c r="IY88" s="360"/>
      <c r="IZ88" s="360"/>
      <c r="JA88" s="360"/>
      <c r="JB88" s="360"/>
      <c r="JC88" s="360"/>
      <c r="JD88" s="360"/>
      <c r="JE88" s="360"/>
      <c r="JF88" s="360"/>
      <c r="JG88" s="360"/>
      <c r="JH88" s="360"/>
      <c r="JI88" s="360"/>
      <c r="JJ88" s="360"/>
      <c r="JK88" s="360"/>
      <c r="JL88" s="360"/>
      <c r="JM88" s="360"/>
      <c r="JN88" s="360"/>
      <c r="JO88" s="360"/>
      <c r="JP88" s="360"/>
      <c r="JQ88" s="360"/>
      <c r="JR88" s="360"/>
      <c r="JS88" s="360"/>
      <c r="JT88" s="360"/>
      <c r="JU88" s="360"/>
      <c r="JV88" s="360"/>
      <c r="JW88" s="360"/>
      <c r="JX88" s="360"/>
      <c r="JY88" s="360"/>
      <c r="JZ88" s="360"/>
      <c r="KA88" s="360"/>
      <c r="KB88" s="360"/>
      <c r="KC88" s="360"/>
      <c r="KD88" s="360"/>
      <c r="KE88" s="360"/>
      <c r="KF88" s="360"/>
      <c r="KG88" s="360"/>
      <c r="KH88" s="360"/>
      <c r="KI88" s="360"/>
      <c r="KJ88" s="360"/>
      <c r="KK88" s="360"/>
      <c r="KL88" s="360"/>
      <c r="KM88" s="360"/>
      <c r="KN88" s="360"/>
      <c r="KO88" s="360"/>
      <c r="KP88" s="360"/>
      <c r="KQ88" s="360"/>
      <c r="KR88" s="360"/>
      <c r="KS88" s="360"/>
      <c r="KT88" s="360"/>
      <c r="KU88" s="360"/>
      <c r="KV88" s="360"/>
      <c r="KW88" s="360"/>
      <c r="KX88" s="360"/>
      <c r="KY88" s="360"/>
      <c r="KZ88" s="360"/>
      <c r="LA88" s="360"/>
      <c r="LB88" s="360"/>
      <c r="LC88" s="360"/>
      <c r="LD88" s="360"/>
      <c r="LE88" s="360"/>
      <c r="LF88" s="360"/>
      <c r="LG88" s="360"/>
      <c r="LH88" s="360"/>
      <c r="LI88" s="360"/>
      <c r="LJ88" s="360"/>
      <c r="LK88" s="360"/>
      <c r="LL88" s="360"/>
      <c r="LM88" s="360"/>
      <c r="LN88" s="360"/>
      <c r="LO88" s="360"/>
      <c r="LP88" s="360"/>
      <c r="LQ88" s="360"/>
      <c r="LR88" s="360"/>
      <c r="LS88" s="360"/>
      <c r="LT88" s="360"/>
      <c r="LU88" s="360"/>
      <c r="LV88" s="360"/>
      <c r="LW88" s="360"/>
      <c r="LX88" s="360"/>
      <c r="LY88" s="360"/>
      <c r="LZ88" s="360"/>
      <c r="MA88" s="360"/>
      <c r="MB88" s="360"/>
      <c r="MC88" s="360"/>
      <c r="MD88" s="360"/>
      <c r="ME88" s="360"/>
      <c r="MF88" s="360"/>
      <c r="MG88" s="360"/>
      <c r="MH88" s="360"/>
      <c r="MI88" s="360"/>
      <c r="MJ88" s="360"/>
      <c r="MK88" s="360"/>
      <c r="ML88" s="360"/>
      <c r="MM88" s="360"/>
      <c r="MN88" s="360"/>
      <c r="MO88" s="360"/>
      <c r="MP88" s="360"/>
      <c r="MQ88" s="360"/>
      <c r="MR88" s="360"/>
      <c r="MS88" s="360"/>
      <c r="MT88" s="360"/>
      <c r="MU88" s="360"/>
      <c r="MV88" s="360"/>
      <c r="MW88" s="360"/>
      <c r="MX88" s="360"/>
      <c r="MY88" s="360"/>
      <c r="MZ88" s="360"/>
      <c r="NA88" s="360"/>
      <c r="NB88" s="360"/>
      <c r="NC88" s="360"/>
      <c r="ND88" s="360"/>
      <c r="NE88" s="360"/>
      <c r="NF88" s="360"/>
      <c r="NG88" s="360"/>
      <c r="NH88" s="360"/>
      <c r="NI88" s="360"/>
      <c r="NJ88" s="360"/>
      <c r="NK88" s="360"/>
      <c r="NL88" s="360"/>
      <c r="NM88" s="360"/>
      <c r="NN88" s="360"/>
      <c r="NO88" s="360"/>
      <c r="NP88" s="360"/>
      <c r="NQ88" s="360"/>
      <c r="NR88" s="360"/>
      <c r="NS88" s="360"/>
      <c r="NT88" s="360"/>
      <c r="NU88" s="360"/>
      <c r="NV88" s="360"/>
      <c r="NW88" s="360"/>
      <c r="NX88" s="360"/>
      <c r="NY88" s="360"/>
      <c r="NZ88" s="360"/>
      <c r="OA88" s="360"/>
      <c r="OB88" s="360"/>
      <c r="OC88" s="360"/>
      <c r="OD88" s="345" t="s">
        <v>932</v>
      </c>
    </row>
    <row r="89" spans="1:394" s="345" customFormat="1" ht="15.75" customHeight="1">
      <c r="A89" s="356">
        <f t="shared" si="58"/>
        <v>84</v>
      </c>
      <c r="B89" s="358"/>
      <c r="C89" s="357">
        <f t="shared" si="33"/>
        <v>0</v>
      </c>
      <c r="D89" s="357">
        <f t="shared" si="33"/>
        <v>0</v>
      </c>
      <c r="E89" s="359">
        <f t="shared" si="45"/>
        <v>0</v>
      </c>
      <c r="F89" s="359">
        <f t="shared" si="34"/>
        <v>0</v>
      </c>
      <c r="G89" s="359">
        <f t="shared" si="46"/>
        <v>0</v>
      </c>
      <c r="H89" s="359">
        <f t="shared" si="35"/>
        <v>0</v>
      </c>
      <c r="I89" s="359">
        <f t="shared" si="47"/>
        <v>0</v>
      </c>
      <c r="J89" s="359">
        <f t="shared" si="36"/>
        <v>0</v>
      </c>
      <c r="K89" s="359">
        <f t="shared" si="48"/>
        <v>0</v>
      </c>
      <c r="L89" s="359">
        <f t="shared" si="37"/>
        <v>0</v>
      </c>
      <c r="M89" s="359">
        <f t="shared" si="49"/>
        <v>0</v>
      </c>
      <c r="N89" s="359">
        <f t="shared" si="38"/>
        <v>0</v>
      </c>
      <c r="O89" s="359">
        <f t="shared" si="50"/>
        <v>0</v>
      </c>
      <c r="P89" s="359">
        <f t="shared" si="39"/>
        <v>0</v>
      </c>
      <c r="Q89" s="359">
        <f t="shared" si="51"/>
        <v>0</v>
      </c>
      <c r="R89" s="359">
        <f t="shared" si="40"/>
        <v>0</v>
      </c>
      <c r="S89" s="359">
        <f t="shared" si="52"/>
        <v>0</v>
      </c>
      <c r="T89" s="359">
        <f t="shared" si="41"/>
        <v>0</v>
      </c>
      <c r="U89" s="359">
        <f t="shared" si="53"/>
        <v>0</v>
      </c>
      <c r="V89" s="359">
        <f t="shared" si="42"/>
        <v>0</v>
      </c>
      <c r="W89" s="359">
        <f t="shared" si="44"/>
        <v>0</v>
      </c>
      <c r="X89" s="359">
        <f t="shared" si="43"/>
        <v>0</v>
      </c>
      <c r="Y89" s="359">
        <f t="shared" si="54"/>
        <v>0</v>
      </c>
      <c r="Z89" s="359">
        <f t="shared" si="55"/>
        <v>0</v>
      </c>
      <c r="AA89" s="359">
        <f t="shared" si="56"/>
        <v>0</v>
      </c>
      <c r="AB89" s="359">
        <f t="shared" si="57"/>
        <v>0</v>
      </c>
      <c r="AC89" s="360"/>
      <c r="AD89" s="360"/>
      <c r="AE89" s="360"/>
      <c r="AF89" s="360"/>
      <c r="AG89" s="360"/>
      <c r="AH89" s="360"/>
      <c r="AI89" s="360"/>
      <c r="AJ89" s="360"/>
      <c r="AK89" s="360"/>
      <c r="AL89" s="360"/>
      <c r="AM89" s="360"/>
      <c r="AN89" s="360"/>
      <c r="AO89" s="360"/>
      <c r="AP89" s="360"/>
      <c r="AQ89" s="360"/>
      <c r="AR89" s="360"/>
      <c r="AS89" s="360"/>
      <c r="AT89" s="360"/>
      <c r="AU89" s="360"/>
      <c r="AV89" s="360"/>
      <c r="AW89" s="360"/>
      <c r="AX89" s="360"/>
      <c r="AY89" s="360"/>
      <c r="AZ89" s="360"/>
      <c r="BA89" s="360"/>
      <c r="BB89" s="360"/>
      <c r="BC89" s="360"/>
      <c r="BD89" s="360"/>
      <c r="BE89" s="360"/>
      <c r="BF89" s="360"/>
      <c r="BG89" s="360"/>
      <c r="BH89" s="360"/>
      <c r="BI89" s="360"/>
      <c r="BJ89" s="360"/>
      <c r="BK89" s="360"/>
      <c r="BL89" s="360"/>
      <c r="BM89" s="360"/>
      <c r="BN89" s="360"/>
      <c r="BO89" s="360"/>
      <c r="BP89" s="360"/>
      <c r="BQ89" s="360"/>
      <c r="BR89" s="360"/>
      <c r="BS89" s="360"/>
      <c r="BT89" s="360"/>
      <c r="BU89" s="360"/>
      <c r="BV89" s="360"/>
      <c r="BW89" s="360"/>
      <c r="BX89" s="360"/>
      <c r="BY89" s="360"/>
      <c r="BZ89" s="360"/>
      <c r="CA89" s="360"/>
      <c r="CB89" s="360"/>
      <c r="CC89" s="360"/>
      <c r="CD89" s="360"/>
      <c r="CE89" s="360"/>
      <c r="CF89" s="360"/>
      <c r="CG89" s="360"/>
      <c r="CH89" s="360"/>
      <c r="CI89" s="360"/>
      <c r="CJ89" s="360"/>
      <c r="CK89" s="360"/>
      <c r="CL89" s="360"/>
      <c r="CM89" s="360"/>
      <c r="CN89" s="360"/>
      <c r="CO89" s="360"/>
      <c r="CP89" s="360"/>
      <c r="CQ89" s="360"/>
      <c r="CR89" s="360"/>
      <c r="CS89" s="360"/>
      <c r="CT89" s="360"/>
      <c r="CU89" s="360"/>
      <c r="CV89" s="360"/>
      <c r="CW89" s="360"/>
      <c r="CX89" s="360"/>
      <c r="CY89" s="360"/>
      <c r="CZ89" s="360"/>
      <c r="DA89" s="360"/>
      <c r="DB89" s="360"/>
      <c r="DC89" s="360"/>
      <c r="DD89" s="360"/>
      <c r="DE89" s="360"/>
      <c r="DF89" s="360"/>
      <c r="DG89" s="360"/>
      <c r="DH89" s="360"/>
      <c r="DI89" s="360"/>
      <c r="DJ89" s="360"/>
      <c r="DK89" s="360"/>
      <c r="DL89" s="360"/>
      <c r="DM89" s="360"/>
      <c r="DN89" s="360"/>
      <c r="DO89" s="360"/>
      <c r="DP89" s="360"/>
      <c r="DQ89" s="360"/>
      <c r="DR89" s="360"/>
      <c r="DS89" s="360"/>
      <c r="DT89" s="360"/>
      <c r="DU89" s="360"/>
      <c r="DV89" s="360"/>
      <c r="DW89" s="360"/>
      <c r="DX89" s="360"/>
      <c r="DY89" s="360"/>
      <c r="DZ89" s="360"/>
      <c r="EA89" s="360"/>
      <c r="EB89" s="360"/>
      <c r="EC89" s="360"/>
      <c r="ED89" s="360"/>
      <c r="EE89" s="360"/>
      <c r="EF89" s="360"/>
      <c r="EG89" s="360"/>
      <c r="EH89" s="360"/>
      <c r="EI89" s="360"/>
      <c r="EJ89" s="360"/>
      <c r="EK89" s="360"/>
      <c r="EL89" s="360"/>
      <c r="EM89" s="360"/>
      <c r="EN89" s="360"/>
      <c r="EO89" s="360"/>
      <c r="EP89" s="360"/>
      <c r="EQ89" s="360"/>
      <c r="ER89" s="360"/>
      <c r="ES89" s="360"/>
      <c r="ET89" s="360"/>
      <c r="EU89" s="360"/>
      <c r="EV89" s="360"/>
      <c r="EW89" s="360"/>
      <c r="EX89" s="360"/>
      <c r="EY89" s="360"/>
      <c r="EZ89" s="360"/>
      <c r="FA89" s="360"/>
      <c r="FB89" s="360"/>
      <c r="FC89" s="360"/>
      <c r="FD89" s="360"/>
      <c r="FE89" s="360"/>
      <c r="FF89" s="360"/>
      <c r="FG89" s="360"/>
      <c r="FH89" s="360"/>
      <c r="FI89" s="360"/>
      <c r="FJ89" s="360"/>
      <c r="FK89" s="360"/>
      <c r="FL89" s="360"/>
      <c r="FM89" s="360"/>
      <c r="FN89" s="360"/>
      <c r="FO89" s="360"/>
      <c r="FP89" s="360"/>
      <c r="FQ89" s="360"/>
      <c r="FR89" s="360"/>
      <c r="FS89" s="360"/>
      <c r="FT89" s="360"/>
      <c r="FU89" s="360"/>
      <c r="FV89" s="360"/>
      <c r="FW89" s="360"/>
      <c r="FX89" s="360"/>
      <c r="FY89" s="360"/>
      <c r="FZ89" s="360"/>
      <c r="GA89" s="360"/>
      <c r="GB89" s="360"/>
      <c r="GC89" s="360"/>
      <c r="GD89" s="360"/>
      <c r="GE89" s="360"/>
      <c r="GF89" s="360"/>
      <c r="GG89" s="360"/>
      <c r="GH89" s="360"/>
      <c r="GI89" s="360"/>
      <c r="GJ89" s="360"/>
      <c r="GK89" s="360"/>
      <c r="GL89" s="360"/>
      <c r="GM89" s="360"/>
      <c r="GN89" s="360"/>
      <c r="GO89" s="360"/>
      <c r="GP89" s="360"/>
      <c r="GQ89" s="360"/>
      <c r="GR89" s="360"/>
      <c r="GS89" s="360"/>
      <c r="GT89" s="360"/>
      <c r="GU89" s="360"/>
      <c r="GV89" s="360"/>
      <c r="GW89" s="360"/>
      <c r="GX89" s="360"/>
      <c r="GY89" s="360"/>
      <c r="GZ89" s="360"/>
      <c r="HA89" s="360"/>
      <c r="HB89" s="360"/>
      <c r="HC89" s="360"/>
      <c r="HD89" s="360"/>
      <c r="HE89" s="360"/>
      <c r="HF89" s="360"/>
      <c r="HG89" s="360"/>
      <c r="HH89" s="360"/>
      <c r="HI89" s="360"/>
      <c r="HJ89" s="360"/>
      <c r="HK89" s="360"/>
      <c r="HL89" s="360"/>
      <c r="HM89" s="360"/>
      <c r="HN89" s="360"/>
      <c r="HO89" s="360"/>
      <c r="HP89" s="360"/>
      <c r="HQ89" s="360"/>
      <c r="HR89" s="360"/>
      <c r="HS89" s="360"/>
      <c r="HT89" s="360"/>
      <c r="HU89" s="360"/>
      <c r="HV89" s="360"/>
      <c r="HW89" s="360"/>
      <c r="HX89" s="360"/>
      <c r="HY89" s="360"/>
      <c r="HZ89" s="360"/>
      <c r="IA89" s="360"/>
      <c r="IB89" s="360"/>
      <c r="IC89" s="360"/>
      <c r="ID89" s="360"/>
      <c r="IE89" s="360"/>
      <c r="IF89" s="360"/>
      <c r="IG89" s="360"/>
      <c r="IH89" s="360"/>
      <c r="II89" s="360"/>
      <c r="IJ89" s="360"/>
      <c r="IK89" s="360"/>
      <c r="IL89" s="360"/>
      <c r="IM89" s="360"/>
      <c r="IN89" s="360"/>
      <c r="IO89" s="360"/>
      <c r="IP89" s="360"/>
      <c r="IQ89" s="360"/>
      <c r="IR89" s="360"/>
      <c r="IS89" s="360"/>
      <c r="IT89" s="360"/>
      <c r="IU89" s="360"/>
      <c r="IV89" s="360"/>
      <c r="IW89" s="360"/>
      <c r="IX89" s="360"/>
      <c r="IY89" s="360"/>
      <c r="IZ89" s="360"/>
      <c r="JA89" s="360"/>
      <c r="JB89" s="360"/>
      <c r="JC89" s="360"/>
      <c r="JD89" s="360"/>
      <c r="JE89" s="360"/>
      <c r="JF89" s="360"/>
      <c r="JG89" s="360"/>
      <c r="JH89" s="360"/>
      <c r="JI89" s="360"/>
      <c r="JJ89" s="360"/>
      <c r="JK89" s="360"/>
      <c r="JL89" s="360"/>
      <c r="JM89" s="360"/>
      <c r="JN89" s="360"/>
      <c r="JO89" s="360"/>
      <c r="JP89" s="360"/>
      <c r="JQ89" s="360"/>
      <c r="JR89" s="360"/>
      <c r="JS89" s="360"/>
      <c r="JT89" s="360"/>
      <c r="JU89" s="360"/>
      <c r="JV89" s="360"/>
      <c r="JW89" s="360"/>
      <c r="JX89" s="360"/>
      <c r="JY89" s="360"/>
      <c r="JZ89" s="360"/>
      <c r="KA89" s="360"/>
      <c r="KB89" s="360"/>
      <c r="KC89" s="360"/>
      <c r="KD89" s="360"/>
      <c r="KE89" s="360"/>
      <c r="KF89" s="360"/>
      <c r="KG89" s="360"/>
      <c r="KH89" s="360"/>
      <c r="KI89" s="360"/>
      <c r="KJ89" s="360"/>
      <c r="KK89" s="360"/>
      <c r="KL89" s="360"/>
      <c r="KM89" s="360"/>
      <c r="KN89" s="360"/>
      <c r="KO89" s="360"/>
      <c r="KP89" s="360"/>
      <c r="KQ89" s="360"/>
      <c r="KR89" s="360"/>
      <c r="KS89" s="360"/>
      <c r="KT89" s="360"/>
      <c r="KU89" s="360"/>
      <c r="KV89" s="360"/>
      <c r="KW89" s="360"/>
      <c r="KX89" s="360"/>
      <c r="KY89" s="360"/>
      <c r="KZ89" s="360"/>
      <c r="LA89" s="360"/>
      <c r="LB89" s="360"/>
      <c r="LC89" s="360"/>
      <c r="LD89" s="360"/>
      <c r="LE89" s="360"/>
      <c r="LF89" s="360"/>
      <c r="LG89" s="360"/>
      <c r="LH89" s="360"/>
      <c r="LI89" s="360"/>
      <c r="LJ89" s="360"/>
      <c r="LK89" s="360"/>
      <c r="LL89" s="360"/>
      <c r="LM89" s="360"/>
      <c r="LN89" s="360"/>
      <c r="LO89" s="360"/>
      <c r="LP89" s="360"/>
      <c r="LQ89" s="360"/>
      <c r="LR89" s="360"/>
      <c r="LS89" s="360"/>
      <c r="LT89" s="360"/>
      <c r="LU89" s="360"/>
      <c r="LV89" s="360"/>
      <c r="LW89" s="360"/>
      <c r="LX89" s="360"/>
      <c r="LY89" s="360"/>
      <c r="LZ89" s="360"/>
      <c r="MA89" s="360"/>
      <c r="MB89" s="360"/>
      <c r="MC89" s="360"/>
      <c r="MD89" s="360"/>
      <c r="ME89" s="360"/>
      <c r="MF89" s="360"/>
      <c r="MG89" s="360"/>
      <c r="MH89" s="360"/>
      <c r="MI89" s="360"/>
      <c r="MJ89" s="360"/>
      <c r="MK89" s="360"/>
      <c r="ML89" s="360"/>
      <c r="MM89" s="360"/>
      <c r="MN89" s="360"/>
      <c r="MO89" s="360"/>
      <c r="MP89" s="360"/>
      <c r="MQ89" s="360"/>
      <c r="MR89" s="360"/>
      <c r="MS89" s="360"/>
      <c r="MT89" s="360"/>
      <c r="MU89" s="360"/>
      <c r="MV89" s="360"/>
      <c r="MW89" s="360"/>
      <c r="MX89" s="360"/>
      <c r="MY89" s="360"/>
      <c r="MZ89" s="360"/>
      <c r="NA89" s="360"/>
      <c r="NB89" s="360"/>
      <c r="NC89" s="360"/>
      <c r="ND89" s="360"/>
      <c r="NE89" s="360"/>
      <c r="NF89" s="360"/>
      <c r="NG89" s="360"/>
      <c r="NH89" s="360"/>
      <c r="NI89" s="360"/>
      <c r="NJ89" s="360"/>
      <c r="NK89" s="360"/>
      <c r="NL89" s="360"/>
      <c r="NM89" s="360"/>
      <c r="NN89" s="360"/>
      <c r="NO89" s="360"/>
      <c r="NP89" s="360"/>
      <c r="NQ89" s="360"/>
      <c r="NR89" s="360"/>
      <c r="NS89" s="360"/>
      <c r="NT89" s="360"/>
      <c r="NU89" s="360"/>
      <c r="NV89" s="360"/>
      <c r="NW89" s="360"/>
      <c r="NX89" s="360"/>
      <c r="NY89" s="360"/>
      <c r="NZ89" s="360"/>
      <c r="OA89" s="360"/>
      <c r="OB89" s="360"/>
      <c r="OC89" s="360"/>
      <c r="OD89" s="345" t="s">
        <v>932</v>
      </c>
    </row>
    <row r="90" spans="1:394" s="345" customFormat="1" ht="15.75" customHeight="1">
      <c r="A90" s="356">
        <f t="shared" si="58"/>
        <v>85</v>
      </c>
      <c r="B90" s="358"/>
      <c r="C90" s="357">
        <f t="shared" si="33"/>
        <v>0</v>
      </c>
      <c r="D90" s="357">
        <f t="shared" si="33"/>
        <v>0</v>
      </c>
      <c r="E90" s="359">
        <f t="shared" si="45"/>
        <v>0</v>
      </c>
      <c r="F90" s="359">
        <f t="shared" si="34"/>
        <v>0</v>
      </c>
      <c r="G90" s="359">
        <f t="shared" si="46"/>
        <v>0</v>
      </c>
      <c r="H90" s="359">
        <f t="shared" si="35"/>
        <v>0</v>
      </c>
      <c r="I90" s="359">
        <f t="shared" si="47"/>
        <v>0</v>
      </c>
      <c r="J90" s="359">
        <f t="shared" si="36"/>
        <v>0</v>
      </c>
      <c r="K90" s="359">
        <f t="shared" si="48"/>
        <v>0</v>
      </c>
      <c r="L90" s="359">
        <f t="shared" si="37"/>
        <v>0</v>
      </c>
      <c r="M90" s="359">
        <f t="shared" si="49"/>
        <v>0</v>
      </c>
      <c r="N90" s="359">
        <f t="shared" si="38"/>
        <v>0</v>
      </c>
      <c r="O90" s="359">
        <f t="shared" si="50"/>
        <v>0</v>
      </c>
      <c r="P90" s="359">
        <f t="shared" si="39"/>
        <v>0</v>
      </c>
      <c r="Q90" s="359">
        <f t="shared" si="51"/>
        <v>0</v>
      </c>
      <c r="R90" s="359">
        <f t="shared" si="40"/>
        <v>0</v>
      </c>
      <c r="S90" s="359">
        <f t="shared" si="52"/>
        <v>0</v>
      </c>
      <c r="T90" s="359">
        <f t="shared" si="41"/>
        <v>0</v>
      </c>
      <c r="U90" s="359">
        <f t="shared" si="53"/>
        <v>0</v>
      </c>
      <c r="V90" s="359">
        <f t="shared" si="42"/>
        <v>0</v>
      </c>
      <c r="W90" s="359">
        <f t="shared" si="44"/>
        <v>0</v>
      </c>
      <c r="X90" s="359">
        <f t="shared" si="43"/>
        <v>0</v>
      </c>
      <c r="Y90" s="359">
        <f t="shared" si="54"/>
        <v>0</v>
      </c>
      <c r="Z90" s="359">
        <f t="shared" si="55"/>
        <v>0</v>
      </c>
      <c r="AA90" s="359">
        <f t="shared" si="56"/>
        <v>0</v>
      </c>
      <c r="AB90" s="359">
        <f t="shared" si="57"/>
        <v>0</v>
      </c>
      <c r="AC90" s="360"/>
      <c r="AD90" s="360"/>
      <c r="AE90" s="360"/>
      <c r="AF90" s="360"/>
      <c r="AG90" s="360"/>
      <c r="AH90" s="360"/>
      <c r="AI90" s="360"/>
      <c r="AJ90" s="360"/>
      <c r="AK90" s="360"/>
      <c r="AL90" s="360"/>
      <c r="AM90" s="360"/>
      <c r="AN90" s="360"/>
      <c r="AO90" s="360"/>
      <c r="AP90" s="360"/>
      <c r="AQ90" s="360"/>
      <c r="AR90" s="360"/>
      <c r="AS90" s="360"/>
      <c r="AT90" s="360"/>
      <c r="AU90" s="360"/>
      <c r="AV90" s="360"/>
      <c r="AW90" s="360"/>
      <c r="AX90" s="360"/>
      <c r="AY90" s="360"/>
      <c r="AZ90" s="360"/>
      <c r="BA90" s="360"/>
      <c r="BB90" s="360"/>
      <c r="BC90" s="360"/>
      <c r="BD90" s="360"/>
      <c r="BE90" s="360"/>
      <c r="BF90" s="360"/>
      <c r="BG90" s="360"/>
      <c r="BH90" s="360"/>
      <c r="BI90" s="360"/>
      <c r="BJ90" s="360"/>
      <c r="BK90" s="360"/>
      <c r="BL90" s="360"/>
      <c r="BM90" s="360"/>
      <c r="BN90" s="360"/>
      <c r="BO90" s="360"/>
      <c r="BP90" s="360"/>
      <c r="BQ90" s="360"/>
      <c r="BR90" s="360"/>
      <c r="BS90" s="360"/>
      <c r="BT90" s="360"/>
      <c r="BU90" s="360"/>
      <c r="BV90" s="360"/>
      <c r="BW90" s="360"/>
      <c r="BX90" s="360"/>
      <c r="BY90" s="360"/>
      <c r="BZ90" s="360"/>
      <c r="CA90" s="360"/>
      <c r="CB90" s="360"/>
      <c r="CC90" s="360"/>
      <c r="CD90" s="360"/>
      <c r="CE90" s="360"/>
      <c r="CF90" s="360"/>
      <c r="CG90" s="360"/>
      <c r="CH90" s="360"/>
      <c r="CI90" s="360"/>
      <c r="CJ90" s="360"/>
      <c r="CK90" s="360"/>
      <c r="CL90" s="360"/>
      <c r="CM90" s="360"/>
      <c r="CN90" s="360"/>
      <c r="CO90" s="360"/>
      <c r="CP90" s="360"/>
      <c r="CQ90" s="360"/>
      <c r="CR90" s="360"/>
      <c r="CS90" s="360"/>
      <c r="CT90" s="360"/>
      <c r="CU90" s="360"/>
      <c r="CV90" s="360"/>
      <c r="CW90" s="360"/>
      <c r="CX90" s="360"/>
      <c r="CY90" s="360"/>
      <c r="CZ90" s="360"/>
      <c r="DA90" s="360"/>
      <c r="DB90" s="360"/>
      <c r="DC90" s="360"/>
      <c r="DD90" s="360"/>
      <c r="DE90" s="360"/>
      <c r="DF90" s="360"/>
      <c r="DG90" s="360"/>
      <c r="DH90" s="360"/>
      <c r="DI90" s="360"/>
      <c r="DJ90" s="360"/>
      <c r="DK90" s="360"/>
      <c r="DL90" s="360"/>
      <c r="DM90" s="360"/>
      <c r="DN90" s="360"/>
      <c r="DO90" s="360"/>
      <c r="DP90" s="360"/>
      <c r="DQ90" s="360"/>
      <c r="DR90" s="360"/>
      <c r="DS90" s="360"/>
      <c r="DT90" s="360"/>
      <c r="DU90" s="360"/>
      <c r="DV90" s="360"/>
      <c r="DW90" s="360"/>
      <c r="DX90" s="360"/>
      <c r="DY90" s="360"/>
      <c r="DZ90" s="360"/>
      <c r="EA90" s="360"/>
      <c r="EB90" s="360"/>
      <c r="EC90" s="360"/>
      <c r="ED90" s="360"/>
      <c r="EE90" s="360"/>
      <c r="EF90" s="360"/>
      <c r="EG90" s="360"/>
      <c r="EH90" s="360"/>
      <c r="EI90" s="360"/>
      <c r="EJ90" s="360"/>
      <c r="EK90" s="360"/>
      <c r="EL90" s="360"/>
      <c r="EM90" s="360"/>
      <c r="EN90" s="360"/>
      <c r="EO90" s="360"/>
      <c r="EP90" s="360"/>
      <c r="EQ90" s="360"/>
      <c r="ER90" s="360"/>
      <c r="ES90" s="360"/>
      <c r="ET90" s="360"/>
      <c r="EU90" s="360"/>
      <c r="EV90" s="360"/>
      <c r="EW90" s="360"/>
      <c r="EX90" s="360"/>
      <c r="EY90" s="360"/>
      <c r="EZ90" s="360"/>
      <c r="FA90" s="360"/>
      <c r="FB90" s="360"/>
      <c r="FC90" s="360"/>
      <c r="FD90" s="360"/>
      <c r="FE90" s="360"/>
      <c r="FF90" s="360"/>
      <c r="FG90" s="360"/>
      <c r="FH90" s="360"/>
      <c r="FI90" s="360"/>
      <c r="FJ90" s="360"/>
      <c r="FK90" s="360"/>
      <c r="FL90" s="360"/>
      <c r="FM90" s="360"/>
      <c r="FN90" s="360"/>
      <c r="FO90" s="360"/>
      <c r="FP90" s="360"/>
      <c r="FQ90" s="360"/>
      <c r="FR90" s="360"/>
      <c r="FS90" s="360"/>
      <c r="FT90" s="360"/>
      <c r="FU90" s="360"/>
      <c r="FV90" s="360"/>
      <c r="FW90" s="360"/>
      <c r="FX90" s="360"/>
      <c r="FY90" s="360"/>
      <c r="FZ90" s="360"/>
      <c r="GA90" s="360"/>
      <c r="GB90" s="360"/>
      <c r="GC90" s="360"/>
      <c r="GD90" s="360"/>
      <c r="GE90" s="360"/>
      <c r="GF90" s="360"/>
      <c r="GG90" s="360"/>
      <c r="GH90" s="360"/>
      <c r="GI90" s="360"/>
      <c r="GJ90" s="360"/>
      <c r="GK90" s="360"/>
      <c r="GL90" s="360"/>
      <c r="GM90" s="360"/>
      <c r="GN90" s="360"/>
      <c r="GO90" s="360"/>
      <c r="GP90" s="360"/>
      <c r="GQ90" s="360"/>
      <c r="GR90" s="360"/>
      <c r="GS90" s="360"/>
      <c r="GT90" s="360"/>
      <c r="GU90" s="360"/>
      <c r="GV90" s="360"/>
      <c r="GW90" s="360"/>
      <c r="GX90" s="360"/>
      <c r="GY90" s="360"/>
      <c r="GZ90" s="360"/>
      <c r="HA90" s="360"/>
      <c r="HB90" s="360"/>
      <c r="HC90" s="360"/>
      <c r="HD90" s="360"/>
      <c r="HE90" s="360"/>
      <c r="HF90" s="360"/>
      <c r="HG90" s="360"/>
      <c r="HH90" s="360"/>
      <c r="HI90" s="360"/>
      <c r="HJ90" s="360"/>
      <c r="HK90" s="360"/>
      <c r="HL90" s="360"/>
      <c r="HM90" s="360"/>
      <c r="HN90" s="360"/>
      <c r="HO90" s="360"/>
      <c r="HP90" s="360"/>
      <c r="HQ90" s="360"/>
      <c r="HR90" s="360"/>
      <c r="HS90" s="360"/>
      <c r="HT90" s="360"/>
      <c r="HU90" s="360"/>
      <c r="HV90" s="360"/>
      <c r="HW90" s="360"/>
      <c r="HX90" s="360"/>
      <c r="HY90" s="360"/>
      <c r="HZ90" s="360"/>
      <c r="IA90" s="360"/>
      <c r="IB90" s="360"/>
      <c r="IC90" s="360"/>
      <c r="ID90" s="360"/>
      <c r="IE90" s="360"/>
      <c r="IF90" s="360"/>
      <c r="IG90" s="360"/>
      <c r="IH90" s="360"/>
      <c r="II90" s="360"/>
      <c r="IJ90" s="360"/>
      <c r="IK90" s="360"/>
      <c r="IL90" s="360"/>
      <c r="IM90" s="360"/>
      <c r="IN90" s="360"/>
      <c r="IO90" s="360"/>
      <c r="IP90" s="360"/>
      <c r="IQ90" s="360"/>
      <c r="IR90" s="360"/>
      <c r="IS90" s="360"/>
      <c r="IT90" s="360"/>
      <c r="IU90" s="360"/>
      <c r="IV90" s="360"/>
      <c r="IW90" s="360"/>
      <c r="IX90" s="360"/>
      <c r="IY90" s="360"/>
      <c r="IZ90" s="360"/>
      <c r="JA90" s="360"/>
      <c r="JB90" s="360"/>
      <c r="JC90" s="360"/>
      <c r="JD90" s="360"/>
      <c r="JE90" s="360"/>
      <c r="JF90" s="360"/>
      <c r="JG90" s="360"/>
      <c r="JH90" s="360"/>
      <c r="JI90" s="360"/>
      <c r="JJ90" s="360"/>
      <c r="JK90" s="360"/>
      <c r="JL90" s="360"/>
      <c r="JM90" s="360"/>
      <c r="JN90" s="360"/>
      <c r="JO90" s="360"/>
      <c r="JP90" s="360"/>
      <c r="JQ90" s="360"/>
      <c r="JR90" s="360"/>
      <c r="JS90" s="360"/>
      <c r="JT90" s="360"/>
      <c r="JU90" s="360"/>
      <c r="JV90" s="360"/>
      <c r="JW90" s="360"/>
      <c r="JX90" s="360"/>
      <c r="JY90" s="360"/>
      <c r="JZ90" s="360"/>
      <c r="KA90" s="360"/>
      <c r="KB90" s="360"/>
      <c r="KC90" s="360"/>
      <c r="KD90" s="360"/>
      <c r="KE90" s="360"/>
      <c r="KF90" s="360"/>
      <c r="KG90" s="360"/>
      <c r="KH90" s="360"/>
      <c r="KI90" s="360"/>
      <c r="KJ90" s="360"/>
      <c r="KK90" s="360"/>
      <c r="KL90" s="360"/>
      <c r="KM90" s="360"/>
      <c r="KN90" s="360"/>
      <c r="KO90" s="360"/>
      <c r="KP90" s="360"/>
      <c r="KQ90" s="360"/>
      <c r="KR90" s="360"/>
      <c r="KS90" s="360"/>
      <c r="KT90" s="360"/>
      <c r="KU90" s="360"/>
      <c r="KV90" s="360"/>
      <c r="KW90" s="360"/>
      <c r="KX90" s="360"/>
      <c r="KY90" s="360"/>
      <c r="KZ90" s="360"/>
      <c r="LA90" s="360"/>
      <c r="LB90" s="360"/>
      <c r="LC90" s="360"/>
      <c r="LD90" s="360"/>
      <c r="LE90" s="360"/>
      <c r="LF90" s="360"/>
      <c r="LG90" s="360"/>
      <c r="LH90" s="360"/>
      <c r="LI90" s="360"/>
      <c r="LJ90" s="360"/>
      <c r="LK90" s="360"/>
      <c r="LL90" s="360"/>
      <c r="LM90" s="360"/>
      <c r="LN90" s="360"/>
      <c r="LO90" s="360"/>
      <c r="LP90" s="360"/>
      <c r="LQ90" s="360"/>
      <c r="LR90" s="360"/>
      <c r="LS90" s="360"/>
      <c r="LT90" s="360"/>
      <c r="LU90" s="360"/>
      <c r="LV90" s="360"/>
      <c r="LW90" s="360"/>
      <c r="LX90" s="360"/>
      <c r="LY90" s="360"/>
      <c r="LZ90" s="360"/>
      <c r="MA90" s="360"/>
      <c r="MB90" s="360"/>
      <c r="MC90" s="360"/>
      <c r="MD90" s="360"/>
      <c r="ME90" s="360"/>
      <c r="MF90" s="360"/>
      <c r="MG90" s="360"/>
      <c r="MH90" s="360"/>
      <c r="MI90" s="360"/>
      <c r="MJ90" s="360"/>
      <c r="MK90" s="360"/>
      <c r="ML90" s="360"/>
      <c r="MM90" s="360"/>
      <c r="MN90" s="360"/>
      <c r="MO90" s="360"/>
      <c r="MP90" s="360"/>
      <c r="MQ90" s="360"/>
      <c r="MR90" s="360"/>
      <c r="MS90" s="360"/>
      <c r="MT90" s="360"/>
      <c r="MU90" s="360"/>
      <c r="MV90" s="360"/>
      <c r="MW90" s="360"/>
      <c r="MX90" s="360"/>
      <c r="MY90" s="360"/>
      <c r="MZ90" s="360"/>
      <c r="NA90" s="360"/>
      <c r="NB90" s="360"/>
      <c r="NC90" s="360"/>
      <c r="ND90" s="360"/>
      <c r="NE90" s="360"/>
      <c r="NF90" s="360"/>
      <c r="NG90" s="360"/>
      <c r="NH90" s="360"/>
      <c r="NI90" s="360"/>
      <c r="NJ90" s="360"/>
      <c r="NK90" s="360"/>
      <c r="NL90" s="360"/>
      <c r="NM90" s="360"/>
      <c r="NN90" s="360"/>
      <c r="NO90" s="360"/>
      <c r="NP90" s="360"/>
      <c r="NQ90" s="360"/>
      <c r="NR90" s="360"/>
      <c r="NS90" s="360"/>
      <c r="NT90" s="360"/>
      <c r="NU90" s="360"/>
      <c r="NV90" s="360"/>
      <c r="NW90" s="360"/>
      <c r="NX90" s="360"/>
      <c r="NY90" s="360"/>
      <c r="NZ90" s="360"/>
      <c r="OA90" s="360"/>
      <c r="OB90" s="360"/>
      <c r="OC90" s="360"/>
      <c r="OD90" s="345" t="s">
        <v>932</v>
      </c>
    </row>
    <row r="91" spans="1:394" s="345" customFormat="1" ht="15.75" customHeight="1">
      <c r="A91" s="356">
        <f t="shared" si="58"/>
        <v>86</v>
      </c>
      <c r="B91" s="358"/>
      <c r="C91" s="357">
        <f t="shared" si="33"/>
        <v>0</v>
      </c>
      <c r="D91" s="357">
        <f t="shared" si="33"/>
        <v>0</v>
      </c>
      <c r="E91" s="359">
        <f t="shared" si="45"/>
        <v>0</v>
      </c>
      <c r="F91" s="359">
        <f t="shared" si="34"/>
        <v>0</v>
      </c>
      <c r="G91" s="359">
        <f t="shared" si="46"/>
        <v>0</v>
      </c>
      <c r="H91" s="359">
        <f t="shared" si="35"/>
        <v>0</v>
      </c>
      <c r="I91" s="359">
        <f t="shared" si="47"/>
        <v>0</v>
      </c>
      <c r="J91" s="359">
        <f t="shared" si="36"/>
        <v>0</v>
      </c>
      <c r="K91" s="359">
        <f t="shared" si="48"/>
        <v>0</v>
      </c>
      <c r="L91" s="359">
        <f t="shared" si="37"/>
        <v>0</v>
      </c>
      <c r="M91" s="359">
        <f t="shared" si="49"/>
        <v>0</v>
      </c>
      <c r="N91" s="359">
        <f t="shared" si="38"/>
        <v>0</v>
      </c>
      <c r="O91" s="359">
        <f t="shared" si="50"/>
        <v>0</v>
      </c>
      <c r="P91" s="359">
        <f t="shared" si="39"/>
        <v>0</v>
      </c>
      <c r="Q91" s="359">
        <f t="shared" si="51"/>
        <v>0</v>
      </c>
      <c r="R91" s="359">
        <f t="shared" si="40"/>
        <v>0</v>
      </c>
      <c r="S91" s="359">
        <f t="shared" si="52"/>
        <v>0</v>
      </c>
      <c r="T91" s="359">
        <f t="shared" si="41"/>
        <v>0</v>
      </c>
      <c r="U91" s="359">
        <f t="shared" si="53"/>
        <v>0</v>
      </c>
      <c r="V91" s="359">
        <f t="shared" si="42"/>
        <v>0</v>
      </c>
      <c r="W91" s="359">
        <f t="shared" si="44"/>
        <v>0</v>
      </c>
      <c r="X91" s="359">
        <f t="shared" si="43"/>
        <v>0</v>
      </c>
      <c r="Y91" s="359">
        <f t="shared" si="54"/>
        <v>0</v>
      </c>
      <c r="Z91" s="359">
        <f t="shared" si="55"/>
        <v>0</v>
      </c>
      <c r="AA91" s="359">
        <f t="shared" si="56"/>
        <v>0</v>
      </c>
      <c r="AB91" s="359">
        <f t="shared" si="57"/>
        <v>0</v>
      </c>
      <c r="AC91" s="360"/>
      <c r="AD91" s="360"/>
      <c r="AE91" s="360"/>
      <c r="AF91" s="360"/>
      <c r="AG91" s="360"/>
      <c r="AH91" s="360"/>
      <c r="AI91" s="360"/>
      <c r="AJ91" s="360"/>
      <c r="AK91" s="360"/>
      <c r="AL91" s="360"/>
      <c r="AM91" s="360"/>
      <c r="AN91" s="360"/>
      <c r="AO91" s="360"/>
      <c r="AP91" s="360"/>
      <c r="AQ91" s="360"/>
      <c r="AR91" s="360"/>
      <c r="AS91" s="360"/>
      <c r="AT91" s="360"/>
      <c r="AU91" s="360"/>
      <c r="AV91" s="360"/>
      <c r="AW91" s="360"/>
      <c r="AX91" s="360"/>
      <c r="AY91" s="360"/>
      <c r="AZ91" s="360"/>
      <c r="BA91" s="360"/>
      <c r="BB91" s="360"/>
      <c r="BC91" s="360"/>
      <c r="BD91" s="360"/>
      <c r="BE91" s="360"/>
      <c r="BF91" s="360"/>
      <c r="BG91" s="360"/>
      <c r="BH91" s="360"/>
      <c r="BI91" s="360"/>
      <c r="BJ91" s="360"/>
      <c r="BK91" s="360"/>
      <c r="BL91" s="360"/>
      <c r="BM91" s="360"/>
      <c r="BN91" s="360"/>
      <c r="BO91" s="360"/>
      <c r="BP91" s="360"/>
      <c r="BQ91" s="360"/>
      <c r="BR91" s="360"/>
      <c r="BS91" s="360"/>
      <c r="BT91" s="360"/>
      <c r="BU91" s="360"/>
      <c r="BV91" s="360"/>
      <c r="BW91" s="360"/>
      <c r="BX91" s="360"/>
      <c r="BY91" s="360"/>
      <c r="BZ91" s="360"/>
      <c r="CA91" s="360"/>
      <c r="CB91" s="360"/>
      <c r="CC91" s="360"/>
      <c r="CD91" s="360"/>
      <c r="CE91" s="360"/>
      <c r="CF91" s="360"/>
      <c r="CG91" s="360"/>
      <c r="CH91" s="360"/>
      <c r="CI91" s="360"/>
      <c r="CJ91" s="360"/>
      <c r="CK91" s="360"/>
      <c r="CL91" s="360"/>
      <c r="CM91" s="360"/>
      <c r="CN91" s="360"/>
      <c r="CO91" s="360"/>
      <c r="CP91" s="360"/>
      <c r="CQ91" s="360"/>
      <c r="CR91" s="360"/>
      <c r="CS91" s="360"/>
      <c r="CT91" s="360"/>
      <c r="CU91" s="360"/>
      <c r="CV91" s="360"/>
      <c r="CW91" s="360"/>
      <c r="CX91" s="360"/>
      <c r="CY91" s="360"/>
      <c r="CZ91" s="360"/>
      <c r="DA91" s="360"/>
      <c r="DB91" s="360"/>
      <c r="DC91" s="360"/>
      <c r="DD91" s="360"/>
      <c r="DE91" s="360"/>
      <c r="DF91" s="360"/>
      <c r="DG91" s="360"/>
      <c r="DH91" s="360"/>
      <c r="DI91" s="360"/>
      <c r="DJ91" s="360"/>
      <c r="DK91" s="360"/>
      <c r="DL91" s="360"/>
      <c r="DM91" s="360"/>
      <c r="DN91" s="360"/>
      <c r="DO91" s="360"/>
      <c r="DP91" s="360"/>
      <c r="DQ91" s="360"/>
      <c r="DR91" s="360"/>
      <c r="DS91" s="360"/>
      <c r="DT91" s="360"/>
      <c r="DU91" s="360"/>
      <c r="DV91" s="360"/>
      <c r="DW91" s="360"/>
      <c r="DX91" s="360"/>
      <c r="DY91" s="360"/>
      <c r="DZ91" s="360"/>
      <c r="EA91" s="360"/>
      <c r="EB91" s="360"/>
      <c r="EC91" s="360"/>
      <c r="ED91" s="360"/>
      <c r="EE91" s="360"/>
      <c r="EF91" s="360"/>
      <c r="EG91" s="360"/>
      <c r="EH91" s="360"/>
      <c r="EI91" s="360"/>
      <c r="EJ91" s="360"/>
      <c r="EK91" s="360"/>
      <c r="EL91" s="360"/>
      <c r="EM91" s="360"/>
      <c r="EN91" s="360"/>
      <c r="EO91" s="360"/>
      <c r="EP91" s="360"/>
      <c r="EQ91" s="360"/>
      <c r="ER91" s="360"/>
      <c r="ES91" s="360"/>
      <c r="ET91" s="360"/>
      <c r="EU91" s="360"/>
      <c r="EV91" s="360"/>
      <c r="EW91" s="360"/>
      <c r="EX91" s="360"/>
      <c r="EY91" s="360"/>
      <c r="EZ91" s="360"/>
      <c r="FA91" s="360"/>
      <c r="FB91" s="360"/>
      <c r="FC91" s="360"/>
      <c r="FD91" s="360"/>
      <c r="FE91" s="360"/>
      <c r="FF91" s="360"/>
      <c r="FG91" s="360"/>
      <c r="FH91" s="360"/>
      <c r="FI91" s="360"/>
      <c r="FJ91" s="360"/>
      <c r="FK91" s="360"/>
      <c r="FL91" s="360"/>
      <c r="FM91" s="360"/>
      <c r="FN91" s="360"/>
      <c r="FO91" s="360"/>
      <c r="FP91" s="360"/>
      <c r="FQ91" s="360"/>
      <c r="FR91" s="360"/>
      <c r="FS91" s="360"/>
      <c r="FT91" s="360"/>
      <c r="FU91" s="360"/>
      <c r="FV91" s="360"/>
      <c r="FW91" s="360"/>
      <c r="FX91" s="360"/>
      <c r="FY91" s="360"/>
      <c r="FZ91" s="360"/>
      <c r="GA91" s="360"/>
      <c r="GB91" s="360"/>
      <c r="GC91" s="360"/>
      <c r="GD91" s="360"/>
      <c r="GE91" s="360"/>
      <c r="GF91" s="360"/>
      <c r="GG91" s="360"/>
      <c r="GH91" s="360"/>
      <c r="GI91" s="360"/>
      <c r="GJ91" s="360"/>
      <c r="GK91" s="360"/>
      <c r="GL91" s="360"/>
      <c r="GM91" s="360"/>
      <c r="GN91" s="360"/>
      <c r="GO91" s="360"/>
      <c r="GP91" s="360"/>
      <c r="GQ91" s="360"/>
      <c r="GR91" s="360"/>
      <c r="GS91" s="360"/>
      <c r="GT91" s="360"/>
      <c r="GU91" s="360"/>
      <c r="GV91" s="360"/>
      <c r="GW91" s="360"/>
      <c r="GX91" s="360"/>
      <c r="GY91" s="360"/>
      <c r="GZ91" s="360"/>
      <c r="HA91" s="360"/>
      <c r="HB91" s="360"/>
      <c r="HC91" s="360"/>
      <c r="HD91" s="360"/>
      <c r="HE91" s="360"/>
      <c r="HF91" s="360"/>
      <c r="HG91" s="360"/>
      <c r="HH91" s="360"/>
      <c r="HI91" s="360"/>
      <c r="HJ91" s="360"/>
      <c r="HK91" s="360"/>
      <c r="HL91" s="360"/>
      <c r="HM91" s="360"/>
      <c r="HN91" s="360"/>
      <c r="HO91" s="360"/>
      <c r="HP91" s="360"/>
      <c r="HQ91" s="360"/>
      <c r="HR91" s="360"/>
      <c r="HS91" s="360"/>
      <c r="HT91" s="360"/>
      <c r="HU91" s="360"/>
      <c r="HV91" s="360"/>
      <c r="HW91" s="360"/>
      <c r="HX91" s="360"/>
      <c r="HY91" s="360"/>
      <c r="HZ91" s="360"/>
      <c r="IA91" s="360"/>
      <c r="IB91" s="360"/>
      <c r="IC91" s="360"/>
      <c r="ID91" s="360"/>
      <c r="IE91" s="360"/>
      <c r="IF91" s="360"/>
      <c r="IG91" s="360"/>
      <c r="IH91" s="360"/>
      <c r="II91" s="360"/>
      <c r="IJ91" s="360"/>
      <c r="IK91" s="360"/>
      <c r="IL91" s="360"/>
      <c r="IM91" s="360"/>
      <c r="IN91" s="360"/>
      <c r="IO91" s="360"/>
      <c r="IP91" s="360"/>
      <c r="IQ91" s="360"/>
      <c r="IR91" s="360"/>
      <c r="IS91" s="360"/>
      <c r="IT91" s="360"/>
      <c r="IU91" s="360"/>
      <c r="IV91" s="360"/>
      <c r="IW91" s="360"/>
      <c r="IX91" s="360"/>
      <c r="IY91" s="360"/>
      <c r="IZ91" s="360"/>
      <c r="JA91" s="360"/>
      <c r="JB91" s="360"/>
      <c r="JC91" s="360"/>
      <c r="JD91" s="360"/>
      <c r="JE91" s="360"/>
      <c r="JF91" s="360"/>
      <c r="JG91" s="360"/>
      <c r="JH91" s="360"/>
      <c r="JI91" s="360"/>
      <c r="JJ91" s="360"/>
      <c r="JK91" s="360"/>
      <c r="JL91" s="360"/>
      <c r="JM91" s="360"/>
      <c r="JN91" s="360"/>
      <c r="JO91" s="360"/>
      <c r="JP91" s="360"/>
      <c r="JQ91" s="360"/>
      <c r="JR91" s="360"/>
      <c r="JS91" s="360"/>
      <c r="JT91" s="360"/>
      <c r="JU91" s="360"/>
      <c r="JV91" s="360"/>
      <c r="JW91" s="360"/>
      <c r="JX91" s="360"/>
      <c r="JY91" s="360"/>
      <c r="JZ91" s="360"/>
      <c r="KA91" s="360"/>
      <c r="KB91" s="360"/>
      <c r="KC91" s="360"/>
      <c r="KD91" s="360"/>
      <c r="KE91" s="360"/>
      <c r="KF91" s="360"/>
      <c r="KG91" s="360"/>
      <c r="KH91" s="360"/>
      <c r="KI91" s="360"/>
      <c r="KJ91" s="360"/>
      <c r="KK91" s="360"/>
      <c r="KL91" s="360"/>
      <c r="KM91" s="360"/>
      <c r="KN91" s="360"/>
      <c r="KO91" s="360"/>
      <c r="KP91" s="360"/>
      <c r="KQ91" s="360"/>
      <c r="KR91" s="360"/>
      <c r="KS91" s="360"/>
      <c r="KT91" s="360"/>
      <c r="KU91" s="360"/>
      <c r="KV91" s="360"/>
      <c r="KW91" s="360"/>
      <c r="KX91" s="360"/>
      <c r="KY91" s="360"/>
      <c r="KZ91" s="360"/>
      <c r="LA91" s="360"/>
      <c r="LB91" s="360"/>
      <c r="LC91" s="360"/>
      <c r="LD91" s="360"/>
      <c r="LE91" s="360"/>
      <c r="LF91" s="360"/>
      <c r="LG91" s="360"/>
      <c r="LH91" s="360"/>
      <c r="LI91" s="360"/>
      <c r="LJ91" s="360"/>
      <c r="LK91" s="360"/>
      <c r="LL91" s="360"/>
      <c r="LM91" s="360"/>
      <c r="LN91" s="360"/>
      <c r="LO91" s="360"/>
      <c r="LP91" s="360"/>
      <c r="LQ91" s="360"/>
      <c r="LR91" s="360"/>
      <c r="LS91" s="360"/>
      <c r="LT91" s="360"/>
      <c r="LU91" s="360"/>
      <c r="LV91" s="360"/>
      <c r="LW91" s="360"/>
      <c r="LX91" s="360"/>
      <c r="LY91" s="360"/>
      <c r="LZ91" s="360"/>
      <c r="MA91" s="360"/>
      <c r="MB91" s="360"/>
      <c r="MC91" s="360"/>
      <c r="MD91" s="360"/>
      <c r="ME91" s="360"/>
      <c r="MF91" s="360"/>
      <c r="MG91" s="360"/>
      <c r="MH91" s="360"/>
      <c r="MI91" s="360"/>
      <c r="MJ91" s="360"/>
      <c r="MK91" s="360"/>
      <c r="ML91" s="360"/>
      <c r="MM91" s="360"/>
      <c r="MN91" s="360"/>
      <c r="MO91" s="360"/>
      <c r="MP91" s="360"/>
      <c r="MQ91" s="360"/>
      <c r="MR91" s="360"/>
      <c r="MS91" s="360"/>
      <c r="MT91" s="360"/>
      <c r="MU91" s="360"/>
      <c r="MV91" s="360"/>
      <c r="MW91" s="360"/>
      <c r="MX91" s="360"/>
      <c r="MY91" s="360"/>
      <c r="MZ91" s="360"/>
      <c r="NA91" s="360"/>
      <c r="NB91" s="360"/>
      <c r="NC91" s="360"/>
      <c r="ND91" s="360"/>
      <c r="NE91" s="360"/>
      <c r="NF91" s="360"/>
      <c r="NG91" s="360"/>
      <c r="NH91" s="360"/>
      <c r="NI91" s="360"/>
      <c r="NJ91" s="360"/>
      <c r="NK91" s="360"/>
      <c r="NL91" s="360"/>
      <c r="NM91" s="360"/>
      <c r="NN91" s="360"/>
      <c r="NO91" s="360"/>
      <c r="NP91" s="360"/>
      <c r="NQ91" s="360"/>
      <c r="NR91" s="360"/>
      <c r="NS91" s="360"/>
      <c r="NT91" s="360"/>
      <c r="NU91" s="360"/>
      <c r="NV91" s="360"/>
      <c r="NW91" s="360"/>
      <c r="NX91" s="360"/>
      <c r="NY91" s="360"/>
      <c r="NZ91" s="360"/>
      <c r="OA91" s="360"/>
      <c r="OB91" s="360"/>
      <c r="OC91" s="360"/>
      <c r="OD91" s="345" t="s">
        <v>932</v>
      </c>
    </row>
    <row r="92" spans="1:394" s="345" customFormat="1" ht="15.75" customHeight="1">
      <c r="A92" s="356">
        <f t="shared" si="58"/>
        <v>87</v>
      </c>
      <c r="B92" s="358"/>
      <c r="C92" s="357">
        <f t="shared" si="33"/>
        <v>0</v>
      </c>
      <c r="D92" s="357">
        <f t="shared" si="33"/>
        <v>0</v>
      </c>
      <c r="E92" s="359">
        <f t="shared" si="45"/>
        <v>0</v>
      </c>
      <c r="F92" s="359">
        <f t="shared" si="34"/>
        <v>0</v>
      </c>
      <c r="G92" s="359">
        <f t="shared" si="46"/>
        <v>0</v>
      </c>
      <c r="H92" s="359">
        <f t="shared" si="35"/>
        <v>0</v>
      </c>
      <c r="I92" s="359">
        <f t="shared" si="47"/>
        <v>0</v>
      </c>
      <c r="J92" s="359">
        <f t="shared" si="36"/>
        <v>0</v>
      </c>
      <c r="K92" s="359">
        <f t="shared" si="48"/>
        <v>0</v>
      </c>
      <c r="L92" s="359">
        <f t="shared" si="37"/>
        <v>0</v>
      </c>
      <c r="M92" s="359">
        <f t="shared" si="49"/>
        <v>0</v>
      </c>
      <c r="N92" s="359">
        <f t="shared" si="38"/>
        <v>0</v>
      </c>
      <c r="O92" s="359">
        <f t="shared" si="50"/>
        <v>0</v>
      </c>
      <c r="P92" s="359">
        <f t="shared" si="39"/>
        <v>0</v>
      </c>
      <c r="Q92" s="359">
        <f t="shared" si="51"/>
        <v>0</v>
      </c>
      <c r="R92" s="359">
        <f t="shared" si="40"/>
        <v>0</v>
      </c>
      <c r="S92" s="359">
        <f t="shared" si="52"/>
        <v>0</v>
      </c>
      <c r="T92" s="359">
        <f t="shared" si="41"/>
        <v>0</v>
      </c>
      <c r="U92" s="359">
        <f t="shared" si="53"/>
        <v>0</v>
      </c>
      <c r="V92" s="359">
        <f t="shared" si="42"/>
        <v>0</v>
      </c>
      <c r="W92" s="359">
        <f t="shared" si="44"/>
        <v>0</v>
      </c>
      <c r="X92" s="359">
        <f t="shared" si="43"/>
        <v>0</v>
      </c>
      <c r="Y92" s="359">
        <f t="shared" si="54"/>
        <v>0</v>
      </c>
      <c r="Z92" s="359">
        <f t="shared" si="55"/>
        <v>0</v>
      </c>
      <c r="AA92" s="359">
        <f t="shared" si="56"/>
        <v>0</v>
      </c>
      <c r="AB92" s="359">
        <f t="shared" si="57"/>
        <v>0</v>
      </c>
      <c r="AC92" s="360"/>
      <c r="AD92" s="360"/>
      <c r="AE92" s="360"/>
      <c r="AF92" s="360"/>
      <c r="AG92" s="360"/>
      <c r="AH92" s="360"/>
      <c r="AI92" s="360"/>
      <c r="AJ92" s="360"/>
      <c r="AK92" s="360"/>
      <c r="AL92" s="360"/>
      <c r="AM92" s="360"/>
      <c r="AN92" s="360"/>
      <c r="AO92" s="360"/>
      <c r="AP92" s="360"/>
      <c r="AQ92" s="360"/>
      <c r="AR92" s="360"/>
      <c r="AS92" s="360"/>
      <c r="AT92" s="360"/>
      <c r="AU92" s="360"/>
      <c r="AV92" s="360"/>
      <c r="AW92" s="360"/>
      <c r="AX92" s="360"/>
      <c r="AY92" s="360"/>
      <c r="AZ92" s="360"/>
      <c r="BA92" s="360"/>
      <c r="BB92" s="360"/>
      <c r="BC92" s="360"/>
      <c r="BD92" s="360"/>
      <c r="BE92" s="360"/>
      <c r="BF92" s="360"/>
      <c r="BG92" s="360"/>
      <c r="BH92" s="360"/>
      <c r="BI92" s="360"/>
      <c r="BJ92" s="360"/>
      <c r="BK92" s="360"/>
      <c r="BL92" s="360"/>
      <c r="BM92" s="360"/>
      <c r="BN92" s="360"/>
      <c r="BO92" s="360"/>
      <c r="BP92" s="360"/>
      <c r="BQ92" s="360"/>
      <c r="BR92" s="360"/>
      <c r="BS92" s="360"/>
      <c r="BT92" s="360"/>
      <c r="BU92" s="360"/>
      <c r="BV92" s="360"/>
      <c r="BW92" s="360"/>
      <c r="BX92" s="360"/>
      <c r="BY92" s="360"/>
      <c r="BZ92" s="360"/>
      <c r="CA92" s="360"/>
      <c r="CB92" s="360"/>
      <c r="CC92" s="360"/>
      <c r="CD92" s="360"/>
      <c r="CE92" s="360"/>
      <c r="CF92" s="360"/>
      <c r="CG92" s="360"/>
      <c r="CH92" s="360"/>
      <c r="CI92" s="360"/>
      <c r="CJ92" s="360"/>
      <c r="CK92" s="360"/>
      <c r="CL92" s="360"/>
      <c r="CM92" s="360"/>
      <c r="CN92" s="360"/>
      <c r="CO92" s="360"/>
      <c r="CP92" s="360"/>
      <c r="CQ92" s="360"/>
      <c r="CR92" s="360"/>
      <c r="CS92" s="360"/>
      <c r="CT92" s="360"/>
      <c r="CU92" s="360"/>
      <c r="CV92" s="360"/>
      <c r="CW92" s="360"/>
      <c r="CX92" s="360"/>
      <c r="CY92" s="360"/>
      <c r="CZ92" s="360"/>
      <c r="DA92" s="360"/>
      <c r="DB92" s="360"/>
      <c r="DC92" s="360"/>
      <c r="DD92" s="360"/>
      <c r="DE92" s="360"/>
      <c r="DF92" s="360"/>
      <c r="DG92" s="360"/>
      <c r="DH92" s="360"/>
      <c r="DI92" s="360"/>
      <c r="DJ92" s="360"/>
      <c r="DK92" s="360"/>
      <c r="DL92" s="360"/>
      <c r="DM92" s="360"/>
      <c r="DN92" s="360"/>
      <c r="DO92" s="360"/>
      <c r="DP92" s="360"/>
      <c r="DQ92" s="360"/>
      <c r="DR92" s="360"/>
      <c r="DS92" s="360"/>
      <c r="DT92" s="360"/>
      <c r="DU92" s="360"/>
      <c r="DV92" s="360"/>
      <c r="DW92" s="360"/>
      <c r="DX92" s="360"/>
      <c r="DY92" s="360"/>
      <c r="DZ92" s="360"/>
      <c r="EA92" s="360"/>
      <c r="EB92" s="360"/>
      <c r="EC92" s="360"/>
      <c r="ED92" s="360"/>
      <c r="EE92" s="360"/>
      <c r="EF92" s="360"/>
      <c r="EG92" s="360"/>
      <c r="EH92" s="360"/>
      <c r="EI92" s="360"/>
      <c r="EJ92" s="360"/>
      <c r="EK92" s="360"/>
      <c r="EL92" s="360"/>
      <c r="EM92" s="360"/>
      <c r="EN92" s="360"/>
      <c r="EO92" s="360"/>
      <c r="EP92" s="360"/>
      <c r="EQ92" s="360"/>
      <c r="ER92" s="360"/>
      <c r="ES92" s="360"/>
      <c r="ET92" s="360"/>
      <c r="EU92" s="360"/>
      <c r="EV92" s="360"/>
      <c r="EW92" s="360"/>
      <c r="EX92" s="360"/>
      <c r="EY92" s="360"/>
      <c r="EZ92" s="360"/>
      <c r="FA92" s="360"/>
      <c r="FB92" s="360"/>
      <c r="FC92" s="360"/>
      <c r="FD92" s="360"/>
      <c r="FE92" s="360"/>
      <c r="FF92" s="360"/>
      <c r="FG92" s="360"/>
      <c r="FH92" s="360"/>
      <c r="FI92" s="360"/>
      <c r="FJ92" s="360"/>
      <c r="FK92" s="360"/>
      <c r="FL92" s="360"/>
      <c r="FM92" s="360"/>
      <c r="FN92" s="360"/>
      <c r="FO92" s="360"/>
      <c r="FP92" s="360"/>
      <c r="FQ92" s="360"/>
      <c r="FR92" s="360"/>
      <c r="FS92" s="360"/>
      <c r="FT92" s="360"/>
      <c r="FU92" s="360"/>
      <c r="FV92" s="360"/>
      <c r="FW92" s="360"/>
      <c r="FX92" s="360"/>
      <c r="FY92" s="360"/>
      <c r="FZ92" s="360"/>
      <c r="GA92" s="360"/>
      <c r="GB92" s="360"/>
      <c r="GC92" s="360"/>
      <c r="GD92" s="360"/>
      <c r="GE92" s="360"/>
      <c r="GF92" s="360"/>
      <c r="GG92" s="360"/>
      <c r="GH92" s="360"/>
      <c r="GI92" s="360"/>
      <c r="GJ92" s="360"/>
      <c r="GK92" s="360"/>
      <c r="GL92" s="360"/>
      <c r="GM92" s="360"/>
      <c r="GN92" s="360"/>
      <c r="GO92" s="360"/>
      <c r="GP92" s="360"/>
      <c r="GQ92" s="360"/>
      <c r="GR92" s="360"/>
      <c r="GS92" s="360"/>
      <c r="GT92" s="360"/>
      <c r="GU92" s="360"/>
      <c r="GV92" s="360"/>
      <c r="GW92" s="360"/>
      <c r="GX92" s="360"/>
      <c r="GY92" s="360"/>
      <c r="GZ92" s="360"/>
      <c r="HA92" s="360"/>
      <c r="HB92" s="360"/>
      <c r="HC92" s="360"/>
      <c r="HD92" s="360"/>
      <c r="HE92" s="360"/>
      <c r="HF92" s="360"/>
      <c r="HG92" s="360"/>
      <c r="HH92" s="360"/>
      <c r="HI92" s="360"/>
      <c r="HJ92" s="360"/>
      <c r="HK92" s="360"/>
      <c r="HL92" s="360"/>
      <c r="HM92" s="360"/>
      <c r="HN92" s="360"/>
      <c r="HO92" s="360"/>
      <c r="HP92" s="360"/>
      <c r="HQ92" s="360"/>
      <c r="HR92" s="360"/>
      <c r="HS92" s="360"/>
      <c r="HT92" s="360"/>
      <c r="HU92" s="360"/>
      <c r="HV92" s="360"/>
      <c r="HW92" s="360"/>
      <c r="HX92" s="360"/>
      <c r="HY92" s="360"/>
      <c r="HZ92" s="360"/>
      <c r="IA92" s="360"/>
      <c r="IB92" s="360"/>
      <c r="IC92" s="360"/>
      <c r="ID92" s="360"/>
      <c r="IE92" s="360"/>
      <c r="IF92" s="360"/>
      <c r="IG92" s="360"/>
      <c r="IH92" s="360"/>
      <c r="II92" s="360"/>
      <c r="IJ92" s="360"/>
      <c r="IK92" s="360"/>
      <c r="IL92" s="360"/>
      <c r="IM92" s="360"/>
      <c r="IN92" s="360"/>
      <c r="IO92" s="360"/>
      <c r="IP92" s="360"/>
      <c r="IQ92" s="360"/>
      <c r="IR92" s="360"/>
      <c r="IS92" s="360"/>
      <c r="IT92" s="360"/>
      <c r="IU92" s="360"/>
      <c r="IV92" s="360"/>
      <c r="IW92" s="360"/>
      <c r="IX92" s="360"/>
      <c r="IY92" s="360"/>
      <c r="IZ92" s="360"/>
      <c r="JA92" s="360"/>
      <c r="JB92" s="360"/>
      <c r="JC92" s="360"/>
      <c r="JD92" s="360"/>
      <c r="JE92" s="360"/>
      <c r="JF92" s="360"/>
      <c r="JG92" s="360"/>
      <c r="JH92" s="360"/>
      <c r="JI92" s="360"/>
      <c r="JJ92" s="360"/>
      <c r="JK92" s="360"/>
      <c r="JL92" s="360"/>
      <c r="JM92" s="360"/>
      <c r="JN92" s="360"/>
      <c r="JO92" s="360"/>
      <c r="JP92" s="360"/>
      <c r="JQ92" s="360"/>
      <c r="JR92" s="360"/>
      <c r="JS92" s="360"/>
      <c r="JT92" s="360"/>
      <c r="JU92" s="360"/>
      <c r="JV92" s="360"/>
      <c r="JW92" s="360"/>
      <c r="JX92" s="360"/>
      <c r="JY92" s="360"/>
      <c r="JZ92" s="360"/>
      <c r="KA92" s="360"/>
      <c r="KB92" s="360"/>
      <c r="KC92" s="360"/>
      <c r="KD92" s="360"/>
      <c r="KE92" s="360"/>
      <c r="KF92" s="360"/>
      <c r="KG92" s="360"/>
      <c r="KH92" s="360"/>
      <c r="KI92" s="360"/>
      <c r="KJ92" s="360"/>
      <c r="KK92" s="360"/>
      <c r="KL92" s="360"/>
      <c r="KM92" s="360"/>
      <c r="KN92" s="360"/>
      <c r="KO92" s="360"/>
      <c r="KP92" s="360"/>
      <c r="KQ92" s="360"/>
      <c r="KR92" s="360"/>
      <c r="KS92" s="360"/>
      <c r="KT92" s="360"/>
      <c r="KU92" s="360"/>
      <c r="KV92" s="360"/>
      <c r="KW92" s="360"/>
      <c r="KX92" s="360"/>
      <c r="KY92" s="360"/>
      <c r="KZ92" s="360"/>
      <c r="LA92" s="360"/>
      <c r="LB92" s="360"/>
      <c r="LC92" s="360"/>
      <c r="LD92" s="360"/>
      <c r="LE92" s="360"/>
      <c r="LF92" s="360"/>
      <c r="LG92" s="360"/>
      <c r="LH92" s="360"/>
      <c r="LI92" s="360"/>
      <c r="LJ92" s="360"/>
      <c r="LK92" s="360"/>
      <c r="LL92" s="360"/>
      <c r="LM92" s="360"/>
      <c r="LN92" s="360"/>
      <c r="LO92" s="360"/>
      <c r="LP92" s="360"/>
      <c r="LQ92" s="360"/>
      <c r="LR92" s="360"/>
      <c r="LS92" s="360"/>
      <c r="LT92" s="360"/>
      <c r="LU92" s="360"/>
      <c r="LV92" s="360"/>
      <c r="LW92" s="360"/>
      <c r="LX92" s="360"/>
      <c r="LY92" s="360"/>
      <c r="LZ92" s="360"/>
      <c r="MA92" s="360"/>
      <c r="MB92" s="360"/>
      <c r="MC92" s="360"/>
      <c r="MD92" s="360"/>
      <c r="ME92" s="360"/>
      <c r="MF92" s="360"/>
      <c r="MG92" s="360"/>
      <c r="MH92" s="360"/>
      <c r="MI92" s="360"/>
      <c r="MJ92" s="360"/>
      <c r="MK92" s="360"/>
      <c r="ML92" s="360"/>
      <c r="MM92" s="360"/>
      <c r="MN92" s="360"/>
      <c r="MO92" s="360"/>
      <c r="MP92" s="360"/>
      <c r="MQ92" s="360"/>
      <c r="MR92" s="360"/>
      <c r="MS92" s="360"/>
      <c r="MT92" s="360"/>
      <c r="MU92" s="360"/>
      <c r="MV92" s="360"/>
      <c r="MW92" s="360"/>
      <c r="MX92" s="360"/>
      <c r="MY92" s="360"/>
      <c r="MZ92" s="360"/>
      <c r="NA92" s="360"/>
      <c r="NB92" s="360"/>
      <c r="NC92" s="360"/>
      <c r="ND92" s="360"/>
      <c r="NE92" s="360"/>
      <c r="NF92" s="360"/>
      <c r="NG92" s="360"/>
      <c r="NH92" s="360"/>
      <c r="NI92" s="360"/>
      <c r="NJ92" s="360"/>
      <c r="NK92" s="360"/>
      <c r="NL92" s="360"/>
      <c r="NM92" s="360"/>
      <c r="NN92" s="360"/>
      <c r="NO92" s="360"/>
      <c r="NP92" s="360"/>
      <c r="NQ92" s="360"/>
      <c r="NR92" s="360"/>
      <c r="NS92" s="360"/>
      <c r="NT92" s="360"/>
      <c r="NU92" s="360"/>
      <c r="NV92" s="360"/>
      <c r="NW92" s="360"/>
      <c r="NX92" s="360"/>
      <c r="NY92" s="360"/>
      <c r="NZ92" s="360"/>
      <c r="OA92" s="360"/>
      <c r="OB92" s="360"/>
      <c r="OC92" s="360"/>
      <c r="OD92" s="345" t="s">
        <v>932</v>
      </c>
    </row>
    <row r="93" spans="1:394" s="345" customFormat="1" ht="15.75" customHeight="1">
      <c r="A93" s="356">
        <f t="shared" si="58"/>
        <v>88</v>
      </c>
      <c r="B93" s="358"/>
      <c r="C93" s="357">
        <f t="shared" si="33"/>
        <v>0</v>
      </c>
      <c r="D93" s="357">
        <f t="shared" si="33"/>
        <v>0</v>
      </c>
      <c r="E93" s="359">
        <f t="shared" si="45"/>
        <v>0</v>
      </c>
      <c r="F93" s="359">
        <f t="shared" si="34"/>
        <v>0</v>
      </c>
      <c r="G93" s="359">
        <f t="shared" si="46"/>
        <v>0</v>
      </c>
      <c r="H93" s="359">
        <f t="shared" si="35"/>
        <v>0</v>
      </c>
      <c r="I93" s="359">
        <f t="shared" si="47"/>
        <v>0</v>
      </c>
      <c r="J93" s="359">
        <f t="shared" si="36"/>
        <v>0</v>
      </c>
      <c r="K93" s="359">
        <f t="shared" si="48"/>
        <v>0</v>
      </c>
      <c r="L93" s="359">
        <f t="shared" si="37"/>
        <v>0</v>
      </c>
      <c r="M93" s="359">
        <f t="shared" si="49"/>
        <v>0</v>
      </c>
      <c r="N93" s="359">
        <f t="shared" si="38"/>
        <v>0</v>
      </c>
      <c r="O93" s="359">
        <f t="shared" si="50"/>
        <v>0</v>
      </c>
      <c r="P93" s="359">
        <f t="shared" si="39"/>
        <v>0</v>
      </c>
      <c r="Q93" s="359">
        <f t="shared" si="51"/>
        <v>0</v>
      </c>
      <c r="R93" s="359">
        <f t="shared" si="40"/>
        <v>0</v>
      </c>
      <c r="S93" s="359">
        <f t="shared" si="52"/>
        <v>0</v>
      </c>
      <c r="T93" s="359">
        <f t="shared" si="41"/>
        <v>0</v>
      </c>
      <c r="U93" s="359">
        <f t="shared" si="53"/>
        <v>0</v>
      </c>
      <c r="V93" s="359">
        <f t="shared" si="42"/>
        <v>0</v>
      </c>
      <c r="W93" s="359">
        <f t="shared" si="44"/>
        <v>0</v>
      </c>
      <c r="X93" s="359">
        <f t="shared" si="43"/>
        <v>0</v>
      </c>
      <c r="Y93" s="359">
        <f t="shared" si="54"/>
        <v>0</v>
      </c>
      <c r="Z93" s="359">
        <f t="shared" si="55"/>
        <v>0</v>
      </c>
      <c r="AA93" s="359">
        <f t="shared" si="56"/>
        <v>0</v>
      </c>
      <c r="AB93" s="359">
        <f t="shared" si="57"/>
        <v>0</v>
      </c>
      <c r="AC93" s="360"/>
      <c r="AD93" s="360"/>
      <c r="AE93" s="360"/>
      <c r="AF93" s="360"/>
      <c r="AG93" s="360"/>
      <c r="AH93" s="360"/>
      <c r="AI93" s="360"/>
      <c r="AJ93" s="360"/>
      <c r="AK93" s="360"/>
      <c r="AL93" s="360"/>
      <c r="AM93" s="360"/>
      <c r="AN93" s="360"/>
      <c r="AO93" s="360"/>
      <c r="AP93" s="360"/>
      <c r="AQ93" s="360"/>
      <c r="AR93" s="360"/>
      <c r="AS93" s="360"/>
      <c r="AT93" s="360"/>
      <c r="AU93" s="360"/>
      <c r="AV93" s="360"/>
      <c r="AW93" s="360"/>
      <c r="AX93" s="360"/>
      <c r="AY93" s="360"/>
      <c r="AZ93" s="360"/>
      <c r="BA93" s="360"/>
      <c r="BB93" s="360"/>
      <c r="BC93" s="360"/>
      <c r="BD93" s="360"/>
      <c r="BE93" s="360"/>
      <c r="BF93" s="360"/>
      <c r="BG93" s="360"/>
      <c r="BH93" s="360"/>
      <c r="BI93" s="360"/>
      <c r="BJ93" s="360"/>
      <c r="BK93" s="360"/>
      <c r="BL93" s="360"/>
      <c r="BM93" s="360"/>
      <c r="BN93" s="360"/>
      <c r="BO93" s="360"/>
      <c r="BP93" s="360"/>
      <c r="BQ93" s="360"/>
      <c r="BR93" s="360"/>
      <c r="BS93" s="360"/>
      <c r="BT93" s="360"/>
      <c r="BU93" s="360"/>
      <c r="BV93" s="360"/>
      <c r="BW93" s="360"/>
      <c r="BX93" s="360"/>
      <c r="BY93" s="360"/>
      <c r="BZ93" s="360"/>
      <c r="CA93" s="360"/>
      <c r="CB93" s="360"/>
      <c r="CC93" s="360"/>
      <c r="CD93" s="360"/>
      <c r="CE93" s="360"/>
      <c r="CF93" s="360"/>
      <c r="CG93" s="360"/>
      <c r="CH93" s="360"/>
      <c r="CI93" s="360"/>
      <c r="CJ93" s="360"/>
      <c r="CK93" s="360"/>
      <c r="CL93" s="360"/>
      <c r="CM93" s="360"/>
      <c r="CN93" s="360"/>
      <c r="CO93" s="360"/>
      <c r="CP93" s="360"/>
      <c r="CQ93" s="360"/>
      <c r="CR93" s="360"/>
      <c r="CS93" s="360"/>
      <c r="CT93" s="360"/>
      <c r="CU93" s="360"/>
      <c r="CV93" s="360"/>
      <c r="CW93" s="360"/>
      <c r="CX93" s="360"/>
      <c r="CY93" s="360"/>
      <c r="CZ93" s="360"/>
      <c r="DA93" s="360"/>
      <c r="DB93" s="360"/>
      <c r="DC93" s="360"/>
      <c r="DD93" s="360"/>
      <c r="DE93" s="360"/>
      <c r="DF93" s="360"/>
      <c r="DG93" s="360"/>
      <c r="DH93" s="360"/>
      <c r="DI93" s="360"/>
      <c r="DJ93" s="360"/>
      <c r="DK93" s="360"/>
      <c r="DL93" s="360"/>
      <c r="DM93" s="360"/>
      <c r="DN93" s="360"/>
      <c r="DO93" s="360"/>
      <c r="DP93" s="360"/>
      <c r="DQ93" s="360"/>
      <c r="DR93" s="360"/>
      <c r="DS93" s="360"/>
      <c r="DT93" s="360"/>
      <c r="DU93" s="360"/>
      <c r="DV93" s="360"/>
      <c r="DW93" s="360"/>
      <c r="DX93" s="360"/>
      <c r="DY93" s="360"/>
      <c r="DZ93" s="360"/>
      <c r="EA93" s="360"/>
      <c r="EB93" s="360"/>
      <c r="EC93" s="360"/>
      <c r="ED93" s="360"/>
      <c r="EE93" s="360"/>
      <c r="EF93" s="360"/>
      <c r="EG93" s="360"/>
      <c r="EH93" s="360"/>
      <c r="EI93" s="360"/>
      <c r="EJ93" s="360"/>
      <c r="EK93" s="360"/>
      <c r="EL93" s="360"/>
      <c r="EM93" s="360"/>
      <c r="EN93" s="360"/>
      <c r="EO93" s="360"/>
      <c r="EP93" s="360"/>
      <c r="EQ93" s="360"/>
      <c r="ER93" s="360"/>
      <c r="ES93" s="360"/>
      <c r="ET93" s="360"/>
      <c r="EU93" s="360"/>
      <c r="EV93" s="360"/>
      <c r="EW93" s="360"/>
      <c r="EX93" s="360"/>
      <c r="EY93" s="360"/>
      <c r="EZ93" s="360"/>
      <c r="FA93" s="360"/>
      <c r="FB93" s="360"/>
      <c r="FC93" s="360"/>
      <c r="FD93" s="360"/>
      <c r="FE93" s="360"/>
      <c r="FF93" s="360"/>
      <c r="FG93" s="360"/>
      <c r="FH93" s="360"/>
      <c r="FI93" s="360"/>
      <c r="FJ93" s="360"/>
      <c r="FK93" s="360"/>
      <c r="FL93" s="360"/>
      <c r="FM93" s="360"/>
      <c r="FN93" s="360"/>
      <c r="FO93" s="360"/>
      <c r="FP93" s="360"/>
      <c r="FQ93" s="360"/>
      <c r="FR93" s="360"/>
      <c r="FS93" s="360"/>
      <c r="FT93" s="360"/>
      <c r="FU93" s="360"/>
      <c r="FV93" s="360"/>
      <c r="FW93" s="360"/>
      <c r="FX93" s="360"/>
      <c r="FY93" s="360"/>
      <c r="FZ93" s="360"/>
      <c r="GA93" s="360"/>
      <c r="GB93" s="360"/>
      <c r="GC93" s="360"/>
      <c r="GD93" s="360"/>
      <c r="GE93" s="360"/>
      <c r="GF93" s="360"/>
      <c r="GG93" s="360"/>
      <c r="GH93" s="360"/>
      <c r="GI93" s="360"/>
      <c r="GJ93" s="360"/>
      <c r="GK93" s="360"/>
      <c r="GL93" s="360"/>
      <c r="GM93" s="360"/>
      <c r="GN93" s="360"/>
      <c r="GO93" s="360"/>
      <c r="GP93" s="360"/>
      <c r="GQ93" s="360"/>
      <c r="GR93" s="360"/>
      <c r="GS93" s="360"/>
      <c r="GT93" s="360"/>
      <c r="GU93" s="360"/>
      <c r="GV93" s="360"/>
      <c r="GW93" s="360"/>
      <c r="GX93" s="360"/>
      <c r="GY93" s="360"/>
      <c r="GZ93" s="360"/>
      <c r="HA93" s="360"/>
      <c r="HB93" s="360"/>
      <c r="HC93" s="360"/>
      <c r="HD93" s="360"/>
      <c r="HE93" s="360"/>
      <c r="HF93" s="360"/>
      <c r="HG93" s="360"/>
      <c r="HH93" s="360"/>
      <c r="HI93" s="360"/>
      <c r="HJ93" s="360"/>
      <c r="HK93" s="360"/>
      <c r="HL93" s="360"/>
      <c r="HM93" s="360"/>
      <c r="HN93" s="360"/>
      <c r="HO93" s="360"/>
      <c r="HP93" s="360"/>
      <c r="HQ93" s="360"/>
      <c r="HR93" s="360"/>
      <c r="HS93" s="360"/>
      <c r="HT93" s="360"/>
      <c r="HU93" s="360"/>
      <c r="HV93" s="360"/>
      <c r="HW93" s="360"/>
      <c r="HX93" s="360"/>
      <c r="HY93" s="360"/>
      <c r="HZ93" s="360"/>
      <c r="IA93" s="360"/>
      <c r="IB93" s="360"/>
      <c r="IC93" s="360"/>
      <c r="ID93" s="360"/>
      <c r="IE93" s="360"/>
      <c r="IF93" s="360"/>
      <c r="IG93" s="360"/>
      <c r="IH93" s="360"/>
      <c r="II93" s="360"/>
      <c r="IJ93" s="360"/>
      <c r="IK93" s="360"/>
      <c r="IL93" s="360"/>
      <c r="IM93" s="360"/>
      <c r="IN93" s="360"/>
      <c r="IO93" s="360"/>
      <c r="IP93" s="360"/>
      <c r="IQ93" s="360"/>
      <c r="IR93" s="360"/>
      <c r="IS93" s="360"/>
      <c r="IT93" s="360"/>
      <c r="IU93" s="360"/>
      <c r="IV93" s="360"/>
      <c r="IW93" s="360"/>
      <c r="IX93" s="360"/>
      <c r="IY93" s="360"/>
      <c r="IZ93" s="360"/>
      <c r="JA93" s="360"/>
      <c r="JB93" s="360"/>
      <c r="JC93" s="360"/>
      <c r="JD93" s="360"/>
      <c r="JE93" s="360"/>
      <c r="JF93" s="360"/>
      <c r="JG93" s="360"/>
      <c r="JH93" s="360"/>
      <c r="JI93" s="360"/>
      <c r="JJ93" s="360"/>
      <c r="JK93" s="360"/>
      <c r="JL93" s="360"/>
      <c r="JM93" s="360"/>
      <c r="JN93" s="360"/>
      <c r="JO93" s="360"/>
      <c r="JP93" s="360"/>
      <c r="JQ93" s="360"/>
      <c r="JR93" s="360"/>
      <c r="JS93" s="360"/>
      <c r="JT93" s="360"/>
      <c r="JU93" s="360"/>
      <c r="JV93" s="360"/>
      <c r="JW93" s="360"/>
      <c r="JX93" s="360"/>
      <c r="JY93" s="360"/>
      <c r="JZ93" s="360"/>
      <c r="KA93" s="360"/>
      <c r="KB93" s="360"/>
      <c r="KC93" s="360"/>
      <c r="KD93" s="360"/>
      <c r="KE93" s="360"/>
      <c r="KF93" s="360"/>
      <c r="KG93" s="360"/>
      <c r="KH93" s="360"/>
      <c r="KI93" s="360"/>
      <c r="KJ93" s="360"/>
      <c r="KK93" s="360"/>
      <c r="KL93" s="360"/>
      <c r="KM93" s="360"/>
      <c r="KN93" s="360"/>
      <c r="KO93" s="360"/>
      <c r="KP93" s="360"/>
      <c r="KQ93" s="360"/>
      <c r="KR93" s="360"/>
      <c r="KS93" s="360"/>
      <c r="KT93" s="360"/>
      <c r="KU93" s="360"/>
      <c r="KV93" s="360"/>
      <c r="KW93" s="360"/>
      <c r="KX93" s="360"/>
      <c r="KY93" s="360"/>
      <c r="KZ93" s="360"/>
      <c r="LA93" s="360"/>
      <c r="LB93" s="360"/>
      <c r="LC93" s="360"/>
      <c r="LD93" s="360"/>
      <c r="LE93" s="360"/>
      <c r="LF93" s="360"/>
      <c r="LG93" s="360"/>
      <c r="LH93" s="360"/>
      <c r="LI93" s="360"/>
      <c r="LJ93" s="360"/>
      <c r="LK93" s="360"/>
      <c r="LL93" s="360"/>
      <c r="LM93" s="360"/>
      <c r="LN93" s="360"/>
      <c r="LO93" s="360"/>
      <c r="LP93" s="360"/>
      <c r="LQ93" s="360"/>
      <c r="LR93" s="360"/>
      <c r="LS93" s="360"/>
      <c r="LT93" s="360"/>
      <c r="LU93" s="360"/>
      <c r="LV93" s="360"/>
      <c r="LW93" s="360"/>
      <c r="LX93" s="360"/>
      <c r="LY93" s="360"/>
      <c r="LZ93" s="360"/>
      <c r="MA93" s="360"/>
      <c r="MB93" s="360"/>
      <c r="MC93" s="360"/>
      <c r="MD93" s="360"/>
      <c r="ME93" s="360"/>
      <c r="MF93" s="360"/>
      <c r="MG93" s="360"/>
      <c r="MH93" s="360"/>
      <c r="MI93" s="360"/>
      <c r="MJ93" s="360"/>
      <c r="MK93" s="360"/>
      <c r="ML93" s="360"/>
      <c r="MM93" s="360"/>
      <c r="MN93" s="360"/>
      <c r="MO93" s="360"/>
      <c r="MP93" s="360"/>
      <c r="MQ93" s="360"/>
      <c r="MR93" s="360"/>
      <c r="MS93" s="360"/>
      <c r="MT93" s="360"/>
      <c r="MU93" s="360"/>
      <c r="MV93" s="360"/>
      <c r="MW93" s="360"/>
      <c r="MX93" s="360"/>
      <c r="MY93" s="360"/>
      <c r="MZ93" s="360"/>
      <c r="NA93" s="360"/>
      <c r="NB93" s="360"/>
      <c r="NC93" s="360"/>
      <c r="ND93" s="360"/>
      <c r="NE93" s="360"/>
      <c r="NF93" s="360"/>
      <c r="NG93" s="360"/>
      <c r="NH93" s="360"/>
      <c r="NI93" s="360"/>
      <c r="NJ93" s="360"/>
      <c r="NK93" s="360"/>
      <c r="NL93" s="360"/>
      <c r="NM93" s="360"/>
      <c r="NN93" s="360"/>
      <c r="NO93" s="360"/>
      <c r="NP93" s="360"/>
      <c r="NQ93" s="360"/>
      <c r="NR93" s="360"/>
      <c r="NS93" s="360"/>
      <c r="NT93" s="360"/>
      <c r="NU93" s="360"/>
      <c r="NV93" s="360"/>
      <c r="NW93" s="360"/>
      <c r="NX93" s="360"/>
      <c r="NY93" s="360"/>
      <c r="NZ93" s="360"/>
      <c r="OA93" s="360"/>
      <c r="OB93" s="360"/>
      <c r="OC93" s="360"/>
      <c r="OD93" s="345" t="s">
        <v>932</v>
      </c>
    </row>
    <row r="94" spans="1:394" s="345" customFormat="1" ht="15.75" customHeight="1">
      <c r="A94" s="356">
        <f t="shared" si="58"/>
        <v>89</v>
      </c>
      <c r="B94" s="358"/>
      <c r="C94" s="357">
        <f t="shared" si="33"/>
        <v>0</v>
      </c>
      <c r="D94" s="357">
        <f t="shared" si="33"/>
        <v>0</v>
      </c>
      <c r="E94" s="359">
        <f t="shared" si="45"/>
        <v>0</v>
      </c>
      <c r="F94" s="359">
        <f t="shared" si="34"/>
        <v>0</v>
      </c>
      <c r="G94" s="359">
        <f t="shared" si="46"/>
        <v>0</v>
      </c>
      <c r="H94" s="359">
        <f t="shared" si="35"/>
        <v>0</v>
      </c>
      <c r="I94" s="359">
        <f t="shared" si="47"/>
        <v>0</v>
      </c>
      <c r="J94" s="359">
        <f t="shared" si="36"/>
        <v>0</v>
      </c>
      <c r="K94" s="359">
        <f t="shared" si="48"/>
        <v>0</v>
      </c>
      <c r="L94" s="359">
        <f t="shared" si="37"/>
        <v>0</v>
      </c>
      <c r="M94" s="359">
        <f t="shared" si="49"/>
        <v>0</v>
      </c>
      <c r="N94" s="359">
        <f t="shared" si="38"/>
        <v>0</v>
      </c>
      <c r="O94" s="359">
        <f t="shared" si="50"/>
        <v>0</v>
      </c>
      <c r="P94" s="359">
        <f t="shared" si="39"/>
        <v>0</v>
      </c>
      <c r="Q94" s="359">
        <f t="shared" si="51"/>
        <v>0</v>
      </c>
      <c r="R94" s="359">
        <f t="shared" si="40"/>
        <v>0</v>
      </c>
      <c r="S94" s="359">
        <f t="shared" si="52"/>
        <v>0</v>
      </c>
      <c r="T94" s="359">
        <f t="shared" si="41"/>
        <v>0</v>
      </c>
      <c r="U94" s="359">
        <f t="shared" si="53"/>
        <v>0</v>
      </c>
      <c r="V94" s="359">
        <f t="shared" si="42"/>
        <v>0</v>
      </c>
      <c r="W94" s="359">
        <f t="shared" si="44"/>
        <v>0</v>
      </c>
      <c r="X94" s="359">
        <f t="shared" si="43"/>
        <v>0</v>
      </c>
      <c r="Y94" s="359">
        <f t="shared" si="54"/>
        <v>0</v>
      </c>
      <c r="Z94" s="359">
        <f t="shared" si="55"/>
        <v>0</v>
      </c>
      <c r="AA94" s="359">
        <f t="shared" si="56"/>
        <v>0</v>
      </c>
      <c r="AB94" s="359">
        <f t="shared" si="57"/>
        <v>0</v>
      </c>
      <c r="AC94" s="360"/>
      <c r="AD94" s="360"/>
      <c r="AE94" s="360"/>
      <c r="AF94" s="360"/>
      <c r="AG94" s="360"/>
      <c r="AH94" s="360"/>
      <c r="AI94" s="360"/>
      <c r="AJ94" s="360"/>
      <c r="AK94" s="360"/>
      <c r="AL94" s="360"/>
      <c r="AM94" s="360"/>
      <c r="AN94" s="360"/>
      <c r="AO94" s="360"/>
      <c r="AP94" s="360"/>
      <c r="AQ94" s="360"/>
      <c r="AR94" s="360"/>
      <c r="AS94" s="360"/>
      <c r="AT94" s="360"/>
      <c r="AU94" s="360"/>
      <c r="AV94" s="360"/>
      <c r="AW94" s="360"/>
      <c r="AX94" s="360"/>
      <c r="AY94" s="360"/>
      <c r="AZ94" s="360"/>
      <c r="BA94" s="360"/>
      <c r="BB94" s="360"/>
      <c r="BC94" s="360"/>
      <c r="BD94" s="360"/>
      <c r="BE94" s="360"/>
      <c r="BF94" s="360"/>
      <c r="BG94" s="360"/>
      <c r="BH94" s="360"/>
      <c r="BI94" s="360"/>
      <c r="BJ94" s="360"/>
      <c r="BK94" s="360"/>
      <c r="BL94" s="360"/>
      <c r="BM94" s="360"/>
      <c r="BN94" s="360"/>
      <c r="BO94" s="360"/>
      <c r="BP94" s="360"/>
      <c r="BQ94" s="360"/>
      <c r="BR94" s="360"/>
      <c r="BS94" s="360"/>
      <c r="BT94" s="360"/>
      <c r="BU94" s="360"/>
      <c r="BV94" s="360"/>
      <c r="BW94" s="360"/>
      <c r="BX94" s="360"/>
      <c r="BY94" s="360"/>
      <c r="BZ94" s="360"/>
      <c r="CA94" s="360"/>
      <c r="CB94" s="360"/>
      <c r="CC94" s="360"/>
      <c r="CD94" s="360"/>
      <c r="CE94" s="360"/>
      <c r="CF94" s="360"/>
      <c r="CG94" s="360"/>
      <c r="CH94" s="360"/>
      <c r="CI94" s="360"/>
      <c r="CJ94" s="360"/>
      <c r="CK94" s="360"/>
      <c r="CL94" s="360"/>
      <c r="CM94" s="360"/>
      <c r="CN94" s="360"/>
      <c r="CO94" s="360"/>
      <c r="CP94" s="360"/>
      <c r="CQ94" s="360"/>
      <c r="CR94" s="360"/>
      <c r="CS94" s="360"/>
      <c r="CT94" s="360"/>
      <c r="CU94" s="360"/>
      <c r="CV94" s="360"/>
      <c r="CW94" s="360"/>
      <c r="CX94" s="360"/>
      <c r="CY94" s="360"/>
      <c r="CZ94" s="360"/>
      <c r="DA94" s="360"/>
      <c r="DB94" s="360"/>
      <c r="DC94" s="360"/>
      <c r="DD94" s="360"/>
      <c r="DE94" s="360"/>
      <c r="DF94" s="360"/>
      <c r="DG94" s="360"/>
      <c r="DH94" s="360"/>
      <c r="DI94" s="360"/>
      <c r="DJ94" s="360"/>
      <c r="DK94" s="360"/>
      <c r="DL94" s="360"/>
      <c r="DM94" s="360"/>
      <c r="DN94" s="360"/>
      <c r="DO94" s="360"/>
      <c r="DP94" s="360"/>
      <c r="DQ94" s="360"/>
      <c r="DR94" s="360"/>
      <c r="DS94" s="360"/>
      <c r="DT94" s="360"/>
      <c r="DU94" s="360"/>
      <c r="DV94" s="360"/>
      <c r="DW94" s="360"/>
      <c r="DX94" s="360"/>
      <c r="DY94" s="360"/>
      <c r="DZ94" s="360"/>
      <c r="EA94" s="360"/>
      <c r="EB94" s="360"/>
      <c r="EC94" s="360"/>
      <c r="ED94" s="360"/>
      <c r="EE94" s="360"/>
      <c r="EF94" s="360"/>
      <c r="EG94" s="360"/>
      <c r="EH94" s="360"/>
      <c r="EI94" s="360"/>
      <c r="EJ94" s="360"/>
      <c r="EK94" s="360"/>
      <c r="EL94" s="360"/>
      <c r="EM94" s="360"/>
      <c r="EN94" s="360"/>
      <c r="EO94" s="360"/>
      <c r="EP94" s="360"/>
      <c r="EQ94" s="360"/>
      <c r="ER94" s="360"/>
      <c r="ES94" s="360"/>
      <c r="ET94" s="360"/>
      <c r="EU94" s="360"/>
      <c r="EV94" s="360"/>
      <c r="EW94" s="360"/>
      <c r="EX94" s="360"/>
      <c r="EY94" s="360"/>
      <c r="EZ94" s="360"/>
      <c r="FA94" s="360"/>
      <c r="FB94" s="360"/>
      <c r="FC94" s="360"/>
      <c r="FD94" s="360"/>
      <c r="FE94" s="360"/>
      <c r="FF94" s="360"/>
      <c r="FG94" s="360"/>
      <c r="FH94" s="360"/>
      <c r="FI94" s="360"/>
      <c r="FJ94" s="360"/>
      <c r="FK94" s="360"/>
      <c r="FL94" s="360"/>
      <c r="FM94" s="360"/>
      <c r="FN94" s="360"/>
      <c r="FO94" s="360"/>
      <c r="FP94" s="360"/>
      <c r="FQ94" s="360"/>
      <c r="FR94" s="360"/>
      <c r="FS94" s="360"/>
      <c r="FT94" s="360"/>
      <c r="FU94" s="360"/>
      <c r="FV94" s="360"/>
      <c r="FW94" s="360"/>
      <c r="FX94" s="360"/>
      <c r="FY94" s="360"/>
      <c r="FZ94" s="360"/>
      <c r="GA94" s="360"/>
      <c r="GB94" s="360"/>
      <c r="GC94" s="360"/>
      <c r="GD94" s="360"/>
      <c r="GE94" s="360"/>
      <c r="GF94" s="360"/>
      <c r="GG94" s="360"/>
      <c r="GH94" s="360"/>
      <c r="GI94" s="360"/>
      <c r="GJ94" s="360"/>
      <c r="GK94" s="360"/>
      <c r="GL94" s="360"/>
      <c r="GM94" s="360"/>
      <c r="GN94" s="360"/>
      <c r="GO94" s="360"/>
      <c r="GP94" s="360"/>
      <c r="GQ94" s="360"/>
      <c r="GR94" s="360"/>
      <c r="GS94" s="360"/>
      <c r="GT94" s="360"/>
      <c r="GU94" s="360"/>
      <c r="GV94" s="360"/>
      <c r="GW94" s="360"/>
      <c r="GX94" s="360"/>
      <c r="GY94" s="360"/>
      <c r="GZ94" s="360"/>
      <c r="HA94" s="360"/>
      <c r="HB94" s="360"/>
      <c r="HC94" s="360"/>
      <c r="HD94" s="360"/>
      <c r="HE94" s="360"/>
      <c r="HF94" s="360"/>
      <c r="HG94" s="360"/>
      <c r="HH94" s="360"/>
      <c r="HI94" s="360"/>
      <c r="HJ94" s="360"/>
      <c r="HK94" s="360"/>
      <c r="HL94" s="360"/>
      <c r="HM94" s="360"/>
      <c r="HN94" s="360"/>
      <c r="HO94" s="360"/>
      <c r="HP94" s="360"/>
      <c r="HQ94" s="360"/>
      <c r="HR94" s="360"/>
      <c r="HS94" s="360"/>
      <c r="HT94" s="360"/>
      <c r="HU94" s="360"/>
      <c r="HV94" s="360"/>
      <c r="HW94" s="360"/>
      <c r="HX94" s="360"/>
      <c r="HY94" s="360"/>
      <c r="HZ94" s="360"/>
      <c r="IA94" s="360"/>
      <c r="IB94" s="360"/>
      <c r="IC94" s="360"/>
      <c r="ID94" s="360"/>
      <c r="IE94" s="360"/>
      <c r="IF94" s="360"/>
      <c r="IG94" s="360"/>
      <c r="IH94" s="360"/>
      <c r="II94" s="360"/>
      <c r="IJ94" s="360"/>
      <c r="IK94" s="360"/>
      <c r="IL94" s="360"/>
      <c r="IM94" s="360"/>
      <c r="IN94" s="360"/>
      <c r="IO94" s="360"/>
      <c r="IP94" s="360"/>
      <c r="IQ94" s="360"/>
      <c r="IR94" s="360"/>
      <c r="IS94" s="360"/>
      <c r="IT94" s="360"/>
      <c r="IU94" s="360"/>
      <c r="IV94" s="360"/>
      <c r="IW94" s="360"/>
      <c r="IX94" s="360"/>
      <c r="IY94" s="360"/>
      <c r="IZ94" s="360"/>
      <c r="JA94" s="360"/>
      <c r="JB94" s="360"/>
      <c r="JC94" s="360"/>
      <c r="JD94" s="360"/>
      <c r="JE94" s="360"/>
      <c r="JF94" s="360"/>
      <c r="JG94" s="360"/>
      <c r="JH94" s="360"/>
      <c r="JI94" s="360"/>
      <c r="JJ94" s="360"/>
      <c r="JK94" s="360"/>
      <c r="JL94" s="360"/>
      <c r="JM94" s="360"/>
      <c r="JN94" s="360"/>
      <c r="JO94" s="360"/>
      <c r="JP94" s="360"/>
      <c r="JQ94" s="360"/>
      <c r="JR94" s="360"/>
      <c r="JS94" s="360"/>
      <c r="JT94" s="360"/>
      <c r="JU94" s="360"/>
      <c r="JV94" s="360"/>
      <c r="JW94" s="360"/>
      <c r="JX94" s="360"/>
      <c r="JY94" s="360"/>
      <c r="JZ94" s="360"/>
      <c r="KA94" s="360"/>
      <c r="KB94" s="360"/>
      <c r="KC94" s="360"/>
      <c r="KD94" s="360"/>
      <c r="KE94" s="360"/>
      <c r="KF94" s="360"/>
      <c r="KG94" s="360"/>
      <c r="KH94" s="360"/>
      <c r="KI94" s="360"/>
      <c r="KJ94" s="360"/>
      <c r="KK94" s="360"/>
      <c r="KL94" s="360"/>
      <c r="KM94" s="360"/>
      <c r="KN94" s="360"/>
      <c r="KO94" s="360"/>
      <c r="KP94" s="360"/>
      <c r="KQ94" s="360"/>
      <c r="KR94" s="360"/>
      <c r="KS94" s="360"/>
      <c r="KT94" s="360"/>
      <c r="KU94" s="360"/>
      <c r="KV94" s="360"/>
      <c r="KW94" s="360"/>
      <c r="KX94" s="360"/>
      <c r="KY94" s="360"/>
      <c r="KZ94" s="360"/>
      <c r="LA94" s="360"/>
      <c r="LB94" s="360"/>
      <c r="LC94" s="360"/>
      <c r="LD94" s="360"/>
      <c r="LE94" s="360"/>
      <c r="LF94" s="360"/>
      <c r="LG94" s="360"/>
      <c r="LH94" s="360"/>
      <c r="LI94" s="360"/>
      <c r="LJ94" s="360"/>
      <c r="LK94" s="360"/>
      <c r="LL94" s="360"/>
      <c r="LM94" s="360"/>
      <c r="LN94" s="360"/>
      <c r="LO94" s="360"/>
      <c r="LP94" s="360"/>
      <c r="LQ94" s="360"/>
      <c r="LR94" s="360"/>
      <c r="LS94" s="360"/>
      <c r="LT94" s="360"/>
      <c r="LU94" s="360"/>
      <c r="LV94" s="360"/>
      <c r="LW94" s="360"/>
      <c r="LX94" s="360"/>
      <c r="LY94" s="360"/>
      <c r="LZ94" s="360"/>
      <c r="MA94" s="360"/>
      <c r="MB94" s="360"/>
      <c r="MC94" s="360"/>
      <c r="MD94" s="360"/>
      <c r="ME94" s="360"/>
      <c r="MF94" s="360"/>
      <c r="MG94" s="360"/>
      <c r="MH94" s="360"/>
      <c r="MI94" s="360"/>
      <c r="MJ94" s="360"/>
      <c r="MK94" s="360"/>
      <c r="ML94" s="360"/>
      <c r="MM94" s="360"/>
      <c r="MN94" s="360"/>
      <c r="MO94" s="360"/>
      <c r="MP94" s="360"/>
      <c r="MQ94" s="360"/>
      <c r="MR94" s="360"/>
      <c r="MS94" s="360"/>
      <c r="MT94" s="360"/>
      <c r="MU94" s="360"/>
      <c r="MV94" s="360"/>
      <c r="MW94" s="360"/>
      <c r="MX94" s="360"/>
      <c r="MY94" s="360"/>
      <c r="MZ94" s="360"/>
      <c r="NA94" s="360"/>
      <c r="NB94" s="360"/>
      <c r="NC94" s="360"/>
      <c r="ND94" s="360"/>
      <c r="NE94" s="360"/>
      <c r="NF94" s="360"/>
      <c r="NG94" s="360"/>
      <c r="NH94" s="360"/>
      <c r="NI94" s="360"/>
      <c r="NJ94" s="360"/>
      <c r="NK94" s="360"/>
      <c r="NL94" s="360"/>
      <c r="NM94" s="360"/>
      <c r="NN94" s="360"/>
      <c r="NO94" s="360"/>
      <c r="NP94" s="360"/>
      <c r="NQ94" s="360"/>
      <c r="NR94" s="360"/>
      <c r="NS94" s="360"/>
      <c r="NT94" s="360"/>
      <c r="NU94" s="360"/>
      <c r="NV94" s="360"/>
      <c r="NW94" s="360"/>
      <c r="NX94" s="360"/>
      <c r="NY94" s="360"/>
      <c r="NZ94" s="360"/>
      <c r="OA94" s="360"/>
      <c r="OB94" s="360"/>
      <c r="OC94" s="360"/>
      <c r="OD94" s="345" t="s">
        <v>932</v>
      </c>
    </row>
    <row r="95" spans="1:394" s="345" customFormat="1" ht="15.75" customHeight="1">
      <c r="A95" s="356">
        <f t="shared" si="58"/>
        <v>90</v>
      </c>
      <c r="B95" s="358"/>
      <c r="C95" s="357">
        <f t="shared" si="33"/>
        <v>0</v>
      </c>
      <c r="D95" s="357">
        <f t="shared" si="33"/>
        <v>0</v>
      </c>
      <c r="E95" s="359">
        <f t="shared" si="45"/>
        <v>0</v>
      </c>
      <c r="F95" s="359">
        <f t="shared" si="34"/>
        <v>0</v>
      </c>
      <c r="G95" s="359">
        <f t="shared" si="46"/>
        <v>0</v>
      </c>
      <c r="H95" s="359">
        <f t="shared" si="35"/>
        <v>0</v>
      </c>
      <c r="I95" s="359">
        <f t="shared" si="47"/>
        <v>0</v>
      </c>
      <c r="J95" s="359">
        <f t="shared" si="36"/>
        <v>0</v>
      </c>
      <c r="K95" s="359">
        <f t="shared" si="48"/>
        <v>0</v>
      </c>
      <c r="L95" s="359">
        <f t="shared" si="37"/>
        <v>0</v>
      </c>
      <c r="M95" s="359">
        <f t="shared" si="49"/>
        <v>0</v>
      </c>
      <c r="N95" s="359">
        <f t="shared" si="38"/>
        <v>0</v>
      </c>
      <c r="O95" s="359">
        <f t="shared" si="50"/>
        <v>0</v>
      </c>
      <c r="P95" s="359">
        <f t="shared" si="39"/>
        <v>0</v>
      </c>
      <c r="Q95" s="359">
        <f t="shared" si="51"/>
        <v>0</v>
      </c>
      <c r="R95" s="359">
        <f t="shared" si="40"/>
        <v>0</v>
      </c>
      <c r="S95" s="359">
        <f t="shared" si="52"/>
        <v>0</v>
      </c>
      <c r="T95" s="359">
        <f t="shared" si="41"/>
        <v>0</v>
      </c>
      <c r="U95" s="359">
        <f t="shared" si="53"/>
        <v>0</v>
      </c>
      <c r="V95" s="359">
        <f t="shared" si="42"/>
        <v>0</v>
      </c>
      <c r="W95" s="359">
        <f t="shared" si="44"/>
        <v>0</v>
      </c>
      <c r="X95" s="359">
        <f t="shared" si="43"/>
        <v>0</v>
      </c>
      <c r="Y95" s="359">
        <f t="shared" si="54"/>
        <v>0</v>
      </c>
      <c r="Z95" s="359">
        <f t="shared" si="55"/>
        <v>0</v>
      </c>
      <c r="AA95" s="359">
        <f t="shared" si="56"/>
        <v>0</v>
      </c>
      <c r="AB95" s="359">
        <f t="shared" si="57"/>
        <v>0</v>
      </c>
      <c r="AC95" s="360"/>
      <c r="AD95" s="360"/>
      <c r="AE95" s="360"/>
      <c r="AF95" s="360"/>
      <c r="AG95" s="360"/>
      <c r="AH95" s="360"/>
      <c r="AI95" s="360"/>
      <c r="AJ95" s="360"/>
      <c r="AK95" s="360"/>
      <c r="AL95" s="360"/>
      <c r="AM95" s="360"/>
      <c r="AN95" s="360"/>
      <c r="AO95" s="360"/>
      <c r="AP95" s="360"/>
      <c r="AQ95" s="360"/>
      <c r="AR95" s="360"/>
      <c r="AS95" s="360"/>
      <c r="AT95" s="360"/>
      <c r="AU95" s="360"/>
      <c r="AV95" s="360"/>
      <c r="AW95" s="360"/>
      <c r="AX95" s="360"/>
      <c r="AY95" s="360"/>
      <c r="AZ95" s="360"/>
      <c r="BA95" s="360"/>
      <c r="BB95" s="360"/>
      <c r="BC95" s="360"/>
      <c r="BD95" s="360"/>
      <c r="BE95" s="360"/>
      <c r="BF95" s="360"/>
      <c r="BG95" s="360"/>
      <c r="BH95" s="360"/>
      <c r="BI95" s="360"/>
      <c r="BJ95" s="360"/>
      <c r="BK95" s="360"/>
      <c r="BL95" s="360"/>
      <c r="BM95" s="360"/>
      <c r="BN95" s="360"/>
      <c r="BO95" s="360"/>
      <c r="BP95" s="360"/>
      <c r="BQ95" s="360"/>
      <c r="BR95" s="360"/>
      <c r="BS95" s="360"/>
      <c r="BT95" s="360"/>
      <c r="BU95" s="360"/>
      <c r="BV95" s="360"/>
      <c r="BW95" s="360"/>
      <c r="BX95" s="360"/>
      <c r="BY95" s="360"/>
      <c r="BZ95" s="360"/>
      <c r="CA95" s="360"/>
      <c r="CB95" s="360"/>
      <c r="CC95" s="360"/>
      <c r="CD95" s="360"/>
      <c r="CE95" s="360"/>
      <c r="CF95" s="360"/>
      <c r="CG95" s="360"/>
      <c r="CH95" s="360"/>
      <c r="CI95" s="360"/>
      <c r="CJ95" s="360"/>
      <c r="CK95" s="360"/>
      <c r="CL95" s="360"/>
      <c r="CM95" s="360"/>
      <c r="CN95" s="360"/>
      <c r="CO95" s="360"/>
      <c r="CP95" s="360"/>
      <c r="CQ95" s="360"/>
      <c r="CR95" s="360"/>
      <c r="CS95" s="360"/>
      <c r="CT95" s="360"/>
      <c r="CU95" s="360"/>
      <c r="CV95" s="360"/>
      <c r="CW95" s="360"/>
      <c r="CX95" s="360"/>
      <c r="CY95" s="360"/>
      <c r="CZ95" s="360"/>
      <c r="DA95" s="360"/>
      <c r="DB95" s="360"/>
      <c r="DC95" s="360"/>
      <c r="DD95" s="360"/>
      <c r="DE95" s="360"/>
      <c r="DF95" s="360"/>
      <c r="DG95" s="360"/>
      <c r="DH95" s="360"/>
      <c r="DI95" s="360"/>
      <c r="DJ95" s="360"/>
      <c r="DK95" s="360"/>
      <c r="DL95" s="360"/>
      <c r="DM95" s="360"/>
      <c r="DN95" s="360"/>
      <c r="DO95" s="360"/>
      <c r="DP95" s="360"/>
      <c r="DQ95" s="360"/>
      <c r="DR95" s="360"/>
      <c r="DS95" s="360"/>
      <c r="DT95" s="360"/>
      <c r="DU95" s="360"/>
      <c r="DV95" s="360"/>
      <c r="DW95" s="360"/>
      <c r="DX95" s="360"/>
      <c r="DY95" s="360"/>
      <c r="DZ95" s="360"/>
      <c r="EA95" s="360"/>
      <c r="EB95" s="360"/>
      <c r="EC95" s="360"/>
      <c r="ED95" s="360"/>
      <c r="EE95" s="360"/>
      <c r="EF95" s="360"/>
      <c r="EG95" s="360"/>
      <c r="EH95" s="360"/>
      <c r="EI95" s="360"/>
      <c r="EJ95" s="360"/>
      <c r="EK95" s="360"/>
      <c r="EL95" s="360"/>
      <c r="EM95" s="360"/>
      <c r="EN95" s="360"/>
      <c r="EO95" s="360"/>
      <c r="EP95" s="360"/>
      <c r="EQ95" s="360"/>
      <c r="ER95" s="360"/>
      <c r="ES95" s="360"/>
      <c r="ET95" s="360"/>
      <c r="EU95" s="360"/>
      <c r="EV95" s="360"/>
      <c r="EW95" s="360"/>
      <c r="EX95" s="360"/>
      <c r="EY95" s="360"/>
      <c r="EZ95" s="360"/>
      <c r="FA95" s="360"/>
      <c r="FB95" s="360"/>
      <c r="FC95" s="360"/>
      <c r="FD95" s="360"/>
      <c r="FE95" s="360"/>
      <c r="FF95" s="360"/>
      <c r="FG95" s="360"/>
      <c r="FH95" s="360"/>
      <c r="FI95" s="360"/>
      <c r="FJ95" s="360"/>
      <c r="FK95" s="360"/>
      <c r="FL95" s="360"/>
      <c r="FM95" s="360"/>
      <c r="FN95" s="360"/>
      <c r="FO95" s="360"/>
      <c r="FP95" s="360"/>
      <c r="FQ95" s="360"/>
      <c r="FR95" s="360"/>
      <c r="FS95" s="360"/>
      <c r="FT95" s="360"/>
      <c r="FU95" s="360"/>
      <c r="FV95" s="360"/>
      <c r="FW95" s="360"/>
      <c r="FX95" s="360"/>
      <c r="FY95" s="360"/>
      <c r="FZ95" s="360"/>
      <c r="GA95" s="360"/>
      <c r="GB95" s="360"/>
      <c r="GC95" s="360"/>
      <c r="GD95" s="360"/>
      <c r="GE95" s="360"/>
      <c r="GF95" s="360"/>
      <c r="GG95" s="360"/>
      <c r="GH95" s="360"/>
      <c r="GI95" s="360"/>
      <c r="GJ95" s="360"/>
      <c r="GK95" s="360"/>
      <c r="GL95" s="360"/>
      <c r="GM95" s="360"/>
      <c r="GN95" s="360"/>
      <c r="GO95" s="360"/>
      <c r="GP95" s="360"/>
      <c r="GQ95" s="360"/>
      <c r="GR95" s="360"/>
      <c r="GS95" s="360"/>
      <c r="GT95" s="360"/>
      <c r="GU95" s="360"/>
      <c r="GV95" s="360"/>
      <c r="GW95" s="360"/>
      <c r="GX95" s="360"/>
      <c r="GY95" s="360"/>
      <c r="GZ95" s="360"/>
      <c r="HA95" s="360"/>
      <c r="HB95" s="360"/>
      <c r="HC95" s="360"/>
      <c r="HD95" s="360"/>
      <c r="HE95" s="360"/>
      <c r="HF95" s="360"/>
      <c r="HG95" s="360"/>
      <c r="HH95" s="360"/>
      <c r="HI95" s="360"/>
      <c r="HJ95" s="360"/>
      <c r="HK95" s="360"/>
      <c r="HL95" s="360"/>
      <c r="HM95" s="360"/>
      <c r="HN95" s="360"/>
      <c r="HO95" s="360"/>
      <c r="HP95" s="360"/>
      <c r="HQ95" s="360"/>
      <c r="HR95" s="360"/>
      <c r="HS95" s="360"/>
      <c r="HT95" s="360"/>
      <c r="HU95" s="360"/>
      <c r="HV95" s="360"/>
      <c r="HW95" s="360"/>
      <c r="HX95" s="360"/>
      <c r="HY95" s="360"/>
      <c r="HZ95" s="360"/>
      <c r="IA95" s="360"/>
      <c r="IB95" s="360"/>
      <c r="IC95" s="360"/>
      <c r="ID95" s="360"/>
      <c r="IE95" s="360"/>
      <c r="IF95" s="360"/>
      <c r="IG95" s="360"/>
      <c r="IH95" s="360"/>
      <c r="II95" s="360"/>
      <c r="IJ95" s="360"/>
      <c r="IK95" s="360"/>
      <c r="IL95" s="360"/>
      <c r="IM95" s="360"/>
      <c r="IN95" s="360"/>
      <c r="IO95" s="360"/>
      <c r="IP95" s="360"/>
      <c r="IQ95" s="360"/>
      <c r="IR95" s="360"/>
      <c r="IS95" s="360"/>
      <c r="IT95" s="360"/>
      <c r="IU95" s="360"/>
      <c r="IV95" s="360"/>
      <c r="IW95" s="360"/>
      <c r="IX95" s="360"/>
      <c r="IY95" s="360"/>
      <c r="IZ95" s="360"/>
      <c r="JA95" s="360"/>
      <c r="JB95" s="360"/>
      <c r="JC95" s="360"/>
      <c r="JD95" s="360"/>
      <c r="JE95" s="360"/>
      <c r="JF95" s="360"/>
      <c r="JG95" s="360"/>
      <c r="JH95" s="360"/>
      <c r="JI95" s="360"/>
      <c r="JJ95" s="360"/>
      <c r="JK95" s="360"/>
      <c r="JL95" s="360"/>
      <c r="JM95" s="360"/>
      <c r="JN95" s="360"/>
      <c r="JO95" s="360"/>
      <c r="JP95" s="360"/>
      <c r="JQ95" s="360"/>
      <c r="JR95" s="360"/>
      <c r="JS95" s="360"/>
      <c r="JT95" s="360"/>
      <c r="JU95" s="360"/>
      <c r="JV95" s="360"/>
      <c r="JW95" s="360"/>
      <c r="JX95" s="360"/>
      <c r="JY95" s="360"/>
      <c r="JZ95" s="360"/>
      <c r="KA95" s="360"/>
      <c r="KB95" s="360"/>
      <c r="KC95" s="360"/>
      <c r="KD95" s="360"/>
      <c r="KE95" s="360"/>
      <c r="KF95" s="360"/>
      <c r="KG95" s="360"/>
      <c r="KH95" s="360"/>
      <c r="KI95" s="360"/>
      <c r="KJ95" s="360"/>
      <c r="KK95" s="360"/>
      <c r="KL95" s="360"/>
      <c r="KM95" s="360"/>
      <c r="KN95" s="360"/>
      <c r="KO95" s="360"/>
      <c r="KP95" s="360"/>
      <c r="KQ95" s="360"/>
      <c r="KR95" s="360"/>
      <c r="KS95" s="360"/>
      <c r="KT95" s="360"/>
      <c r="KU95" s="360"/>
      <c r="KV95" s="360"/>
      <c r="KW95" s="360"/>
      <c r="KX95" s="360"/>
      <c r="KY95" s="360"/>
      <c r="KZ95" s="360"/>
      <c r="LA95" s="360"/>
      <c r="LB95" s="360"/>
      <c r="LC95" s="360"/>
      <c r="LD95" s="360"/>
      <c r="LE95" s="360"/>
      <c r="LF95" s="360"/>
      <c r="LG95" s="360"/>
      <c r="LH95" s="360"/>
      <c r="LI95" s="360"/>
      <c r="LJ95" s="360"/>
      <c r="LK95" s="360"/>
      <c r="LL95" s="360"/>
      <c r="LM95" s="360"/>
      <c r="LN95" s="360"/>
      <c r="LO95" s="360"/>
      <c r="LP95" s="360"/>
      <c r="LQ95" s="360"/>
      <c r="LR95" s="360"/>
      <c r="LS95" s="360"/>
      <c r="LT95" s="360"/>
      <c r="LU95" s="360"/>
      <c r="LV95" s="360"/>
      <c r="LW95" s="360"/>
      <c r="LX95" s="360"/>
      <c r="LY95" s="360"/>
      <c r="LZ95" s="360"/>
      <c r="MA95" s="360"/>
      <c r="MB95" s="360"/>
      <c r="MC95" s="360"/>
      <c r="MD95" s="360"/>
      <c r="ME95" s="360"/>
      <c r="MF95" s="360"/>
      <c r="MG95" s="360"/>
      <c r="MH95" s="360"/>
      <c r="MI95" s="360"/>
      <c r="MJ95" s="360"/>
      <c r="MK95" s="360"/>
      <c r="ML95" s="360"/>
      <c r="MM95" s="360"/>
      <c r="MN95" s="360"/>
      <c r="MO95" s="360"/>
      <c r="MP95" s="360"/>
      <c r="MQ95" s="360"/>
      <c r="MR95" s="360"/>
      <c r="MS95" s="360"/>
      <c r="MT95" s="360"/>
      <c r="MU95" s="360"/>
      <c r="MV95" s="360"/>
      <c r="MW95" s="360"/>
      <c r="MX95" s="360"/>
      <c r="MY95" s="360"/>
      <c r="MZ95" s="360"/>
      <c r="NA95" s="360"/>
      <c r="NB95" s="360"/>
      <c r="NC95" s="360"/>
      <c r="ND95" s="360"/>
      <c r="NE95" s="360"/>
      <c r="NF95" s="360"/>
      <c r="NG95" s="360"/>
      <c r="NH95" s="360"/>
      <c r="NI95" s="360"/>
      <c r="NJ95" s="360"/>
      <c r="NK95" s="360"/>
      <c r="NL95" s="360"/>
      <c r="NM95" s="360"/>
      <c r="NN95" s="360"/>
      <c r="NO95" s="360"/>
      <c r="NP95" s="360"/>
      <c r="NQ95" s="360"/>
      <c r="NR95" s="360"/>
      <c r="NS95" s="360"/>
      <c r="NT95" s="360"/>
      <c r="NU95" s="360"/>
      <c r="NV95" s="360"/>
      <c r="NW95" s="360"/>
      <c r="NX95" s="360"/>
      <c r="NY95" s="360"/>
      <c r="NZ95" s="360"/>
      <c r="OA95" s="360"/>
      <c r="OB95" s="360"/>
      <c r="OC95" s="360"/>
      <c r="OD95" s="345" t="s">
        <v>932</v>
      </c>
    </row>
    <row r="96" spans="1:394" s="345" customFormat="1" ht="15.75" customHeight="1">
      <c r="A96" s="356">
        <f t="shared" si="58"/>
        <v>91</v>
      </c>
      <c r="B96" s="358"/>
      <c r="C96" s="357">
        <f t="shared" si="33"/>
        <v>0</v>
      </c>
      <c r="D96" s="357">
        <f t="shared" si="33"/>
        <v>0</v>
      </c>
      <c r="E96" s="359">
        <f t="shared" si="45"/>
        <v>0</v>
      </c>
      <c r="F96" s="359">
        <f t="shared" si="34"/>
        <v>0</v>
      </c>
      <c r="G96" s="359">
        <f t="shared" si="46"/>
        <v>0</v>
      </c>
      <c r="H96" s="359">
        <f t="shared" si="35"/>
        <v>0</v>
      </c>
      <c r="I96" s="359">
        <f t="shared" si="47"/>
        <v>0</v>
      </c>
      <c r="J96" s="359">
        <f t="shared" si="36"/>
        <v>0</v>
      </c>
      <c r="K96" s="359">
        <f t="shared" si="48"/>
        <v>0</v>
      </c>
      <c r="L96" s="359">
        <f t="shared" si="37"/>
        <v>0</v>
      </c>
      <c r="M96" s="359">
        <f t="shared" si="49"/>
        <v>0</v>
      </c>
      <c r="N96" s="359">
        <f t="shared" si="38"/>
        <v>0</v>
      </c>
      <c r="O96" s="359">
        <f t="shared" si="50"/>
        <v>0</v>
      </c>
      <c r="P96" s="359">
        <f t="shared" si="39"/>
        <v>0</v>
      </c>
      <c r="Q96" s="359">
        <f t="shared" si="51"/>
        <v>0</v>
      </c>
      <c r="R96" s="359">
        <f t="shared" si="40"/>
        <v>0</v>
      </c>
      <c r="S96" s="359">
        <f t="shared" si="52"/>
        <v>0</v>
      </c>
      <c r="T96" s="359">
        <f t="shared" si="41"/>
        <v>0</v>
      </c>
      <c r="U96" s="359">
        <f t="shared" si="53"/>
        <v>0</v>
      </c>
      <c r="V96" s="359">
        <f t="shared" si="42"/>
        <v>0</v>
      </c>
      <c r="W96" s="359">
        <f t="shared" si="44"/>
        <v>0</v>
      </c>
      <c r="X96" s="359">
        <f t="shared" si="43"/>
        <v>0</v>
      </c>
      <c r="Y96" s="359">
        <f t="shared" si="54"/>
        <v>0</v>
      </c>
      <c r="Z96" s="359">
        <f t="shared" si="55"/>
        <v>0</v>
      </c>
      <c r="AA96" s="359">
        <f t="shared" si="56"/>
        <v>0</v>
      </c>
      <c r="AB96" s="359">
        <f t="shared" si="57"/>
        <v>0</v>
      </c>
      <c r="AC96" s="360"/>
      <c r="AD96" s="360"/>
      <c r="AE96" s="360"/>
      <c r="AF96" s="360"/>
      <c r="AG96" s="360"/>
      <c r="AH96" s="360"/>
      <c r="AI96" s="360"/>
      <c r="AJ96" s="360"/>
      <c r="AK96" s="360"/>
      <c r="AL96" s="360"/>
      <c r="AM96" s="360"/>
      <c r="AN96" s="360"/>
      <c r="AO96" s="360"/>
      <c r="AP96" s="360"/>
      <c r="AQ96" s="360"/>
      <c r="AR96" s="360"/>
      <c r="AS96" s="360"/>
      <c r="AT96" s="360"/>
      <c r="AU96" s="360"/>
      <c r="AV96" s="360"/>
      <c r="AW96" s="360"/>
      <c r="AX96" s="360"/>
      <c r="AY96" s="360"/>
      <c r="AZ96" s="360"/>
      <c r="BA96" s="360"/>
      <c r="BB96" s="360"/>
      <c r="BC96" s="360"/>
      <c r="BD96" s="360"/>
      <c r="BE96" s="360"/>
      <c r="BF96" s="360"/>
      <c r="BG96" s="360"/>
      <c r="BH96" s="360"/>
      <c r="BI96" s="360"/>
      <c r="BJ96" s="360"/>
      <c r="BK96" s="360"/>
      <c r="BL96" s="360"/>
      <c r="BM96" s="360"/>
      <c r="BN96" s="360"/>
      <c r="BO96" s="360"/>
      <c r="BP96" s="360"/>
      <c r="BQ96" s="360"/>
      <c r="BR96" s="360"/>
      <c r="BS96" s="360"/>
      <c r="BT96" s="360"/>
      <c r="BU96" s="360"/>
      <c r="BV96" s="360"/>
      <c r="BW96" s="360"/>
      <c r="BX96" s="360"/>
      <c r="BY96" s="360"/>
      <c r="BZ96" s="360"/>
      <c r="CA96" s="360"/>
      <c r="CB96" s="360"/>
      <c r="CC96" s="360"/>
      <c r="CD96" s="360"/>
      <c r="CE96" s="360"/>
      <c r="CF96" s="360"/>
      <c r="CG96" s="360"/>
      <c r="CH96" s="360"/>
      <c r="CI96" s="360"/>
      <c r="CJ96" s="360"/>
      <c r="CK96" s="360"/>
      <c r="CL96" s="360"/>
      <c r="CM96" s="360"/>
      <c r="CN96" s="360"/>
      <c r="CO96" s="360"/>
      <c r="CP96" s="360"/>
      <c r="CQ96" s="360"/>
      <c r="CR96" s="360"/>
      <c r="CS96" s="360"/>
      <c r="CT96" s="360"/>
      <c r="CU96" s="360"/>
      <c r="CV96" s="360"/>
      <c r="CW96" s="360"/>
      <c r="CX96" s="360"/>
      <c r="CY96" s="360"/>
      <c r="CZ96" s="360"/>
      <c r="DA96" s="360"/>
      <c r="DB96" s="360"/>
      <c r="DC96" s="360"/>
      <c r="DD96" s="360"/>
      <c r="DE96" s="360"/>
      <c r="DF96" s="360"/>
      <c r="DG96" s="360"/>
      <c r="DH96" s="360"/>
      <c r="DI96" s="360"/>
      <c r="DJ96" s="360"/>
      <c r="DK96" s="360"/>
      <c r="DL96" s="360"/>
      <c r="DM96" s="360"/>
      <c r="DN96" s="360"/>
      <c r="DO96" s="360"/>
      <c r="DP96" s="360"/>
      <c r="DQ96" s="360"/>
      <c r="DR96" s="360"/>
      <c r="DS96" s="360"/>
      <c r="DT96" s="360"/>
      <c r="DU96" s="360"/>
      <c r="DV96" s="360"/>
      <c r="DW96" s="360"/>
      <c r="DX96" s="360"/>
      <c r="DY96" s="360"/>
      <c r="DZ96" s="360"/>
      <c r="EA96" s="360"/>
      <c r="EB96" s="360"/>
      <c r="EC96" s="360"/>
      <c r="ED96" s="360"/>
      <c r="EE96" s="360"/>
      <c r="EF96" s="360"/>
      <c r="EG96" s="360"/>
      <c r="EH96" s="360"/>
      <c r="EI96" s="360"/>
      <c r="EJ96" s="360"/>
      <c r="EK96" s="360"/>
      <c r="EL96" s="360"/>
      <c r="EM96" s="360"/>
      <c r="EN96" s="360"/>
      <c r="EO96" s="360"/>
      <c r="EP96" s="360"/>
      <c r="EQ96" s="360"/>
      <c r="ER96" s="360"/>
      <c r="ES96" s="360"/>
      <c r="ET96" s="360"/>
      <c r="EU96" s="360"/>
      <c r="EV96" s="360"/>
      <c r="EW96" s="360"/>
      <c r="EX96" s="360"/>
      <c r="EY96" s="360"/>
      <c r="EZ96" s="360"/>
      <c r="FA96" s="360"/>
      <c r="FB96" s="360"/>
      <c r="FC96" s="360"/>
      <c r="FD96" s="360"/>
      <c r="FE96" s="360"/>
      <c r="FF96" s="360"/>
      <c r="FG96" s="360"/>
      <c r="FH96" s="360"/>
      <c r="FI96" s="360"/>
      <c r="FJ96" s="360"/>
      <c r="FK96" s="360"/>
      <c r="FL96" s="360"/>
      <c r="FM96" s="360"/>
      <c r="FN96" s="360"/>
      <c r="FO96" s="360"/>
      <c r="FP96" s="360"/>
      <c r="FQ96" s="360"/>
      <c r="FR96" s="360"/>
      <c r="FS96" s="360"/>
      <c r="FT96" s="360"/>
      <c r="FU96" s="360"/>
      <c r="FV96" s="360"/>
      <c r="FW96" s="360"/>
      <c r="FX96" s="360"/>
      <c r="FY96" s="360"/>
      <c r="FZ96" s="360"/>
      <c r="GA96" s="360"/>
      <c r="GB96" s="360"/>
      <c r="GC96" s="360"/>
      <c r="GD96" s="360"/>
      <c r="GE96" s="360"/>
      <c r="GF96" s="360"/>
      <c r="GG96" s="360"/>
      <c r="GH96" s="360"/>
      <c r="GI96" s="360"/>
      <c r="GJ96" s="360"/>
      <c r="GK96" s="360"/>
      <c r="GL96" s="360"/>
      <c r="GM96" s="360"/>
      <c r="GN96" s="360"/>
      <c r="GO96" s="360"/>
      <c r="GP96" s="360"/>
      <c r="GQ96" s="360"/>
      <c r="GR96" s="360"/>
      <c r="GS96" s="360"/>
      <c r="GT96" s="360"/>
      <c r="GU96" s="360"/>
      <c r="GV96" s="360"/>
      <c r="GW96" s="360"/>
      <c r="GX96" s="360"/>
      <c r="GY96" s="360"/>
      <c r="GZ96" s="360"/>
      <c r="HA96" s="360"/>
      <c r="HB96" s="360"/>
      <c r="HC96" s="360"/>
      <c r="HD96" s="360"/>
      <c r="HE96" s="360"/>
      <c r="HF96" s="360"/>
      <c r="HG96" s="360"/>
      <c r="HH96" s="360"/>
      <c r="HI96" s="360"/>
      <c r="HJ96" s="360"/>
      <c r="HK96" s="360"/>
      <c r="HL96" s="360"/>
      <c r="HM96" s="360"/>
      <c r="HN96" s="360"/>
      <c r="HO96" s="360"/>
      <c r="HP96" s="360"/>
      <c r="HQ96" s="360"/>
      <c r="HR96" s="360"/>
      <c r="HS96" s="360"/>
      <c r="HT96" s="360"/>
      <c r="HU96" s="360"/>
      <c r="HV96" s="360"/>
      <c r="HW96" s="360"/>
      <c r="HX96" s="360"/>
      <c r="HY96" s="360"/>
      <c r="HZ96" s="360"/>
      <c r="IA96" s="360"/>
      <c r="IB96" s="360"/>
      <c r="IC96" s="360"/>
      <c r="ID96" s="360"/>
      <c r="IE96" s="360"/>
      <c r="IF96" s="360"/>
      <c r="IG96" s="360"/>
      <c r="IH96" s="360"/>
      <c r="II96" s="360"/>
      <c r="IJ96" s="360"/>
      <c r="IK96" s="360"/>
      <c r="IL96" s="360"/>
      <c r="IM96" s="360"/>
      <c r="IN96" s="360"/>
      <c r="IO96" s="360"/>
      <c r="IP96" s="360"/>
      <c r="IQ96" s="360"/>
      <c r="IR96" s="360"/>
      <c r="IS96" s="360"/>
      <c r="IT96" s="360"/>
      <c r="IU96" s="360"/>
      <c r="IV96" s="360"/>
      <c r="IW96" s="360"/>
      <c r="IX96" s="360"/>
      <c r="IY96" s="360"/>
      <c r="IZ96" s="360"/>
      <c r="JA96" s="360"/>
      <c r="JB96" s="360"/>
      <c r="JC96" s="360"/>
      <c r="JD96" s="360"/>
      <c r="JE96" s="360"/>
      <c r="JF96" s="360"/>
      <c r="JG96" s="360"/>
      <c r="JH96" s="360"/>
      <c r="JI96" s="360"/>
      <c r="JJ96" s="360"/>
      <c r="JK96" s="360"/>
      <c r="JL96" s="360"/>
      <c r="JM96" s="360"/>
      <c r="JN96" s="360"/>
      <c r="JO96" s="360"/>
      <c r="JP96" s="360"/>
      <c r="JQ96" s="360"/>
      <c r="JR96" s="360"/>
      <c r="JS96" s="360"/>
      <c r="JT96" s="360"/>
      <c r="JU96" s="360"/>
      <c r="JV96" s="360"/>
      <c r="JW96" s="360"/>
      <c r="JX96" s="360"/>
      <c r="JY96" s="360"/>
      <c r="JZ96" s="360"/>
      <c r="KA96" s="360"/>
      <c r="KB96" s="360"/>
      <c r="KC96" s="360"/>
      <c r="KD96" s="360"/>
      <c r="KE96" s="360"/>
      <c r="KF96" s="360"/>
      <c r="KG96" s="360"/>
      <c r="KH96" s="360"/>
      <c r="KI96" s="360"/>
      <c r="KJ96" s="360"/>
      <c r="KK96" s="360"/>
      <c r="KL96" s="360"/>
      <c r="KM96" s="360"/>
      <c r="KN96" s="360"/>
      <c r="KO96" s="360"/>
      <c r="KP96" s="360"/>
      <c r="KQ96" s="360"/>
      <c r="KR96" s="360"/>
      <c r="KS96" s="360"/>
      <c r="KT96" s="360"/>
      <c r="KU96" s="360"/>
      <c r="KV96" s="360"/>
      <c r="KW96" s="360"/>
      <c r="KX96" s="360"/>
      <c r="KY96" s="360"/>
      <c r="KZ96" s="360"/>
      <c r="LA96" s="360"/>
      <c r="LB96" s="360"/>
      <c r="LC96" s="360"/>
      <c r="LD96" s="360"/>
      <c r="LE96" s="360"/>
      <c r="LF96" s="360"/>
      <c r="LG96" s="360"/>
      <c r="LH96" s="360"/>
      <c r="LI96" s="360"/>
      <c r="LJ96" s="360"/>
      <c r="LK96" s="360"/>
      <c r="LL96" s="360"/>
      <c r="LM96" s="360"/>
      <c r="LN96" s="360"/>
      <c r="LO96" s="360"/>
      <c r="LP96" s="360"/>
      <c r="LQ96" s="360"/>
      <c r="LR96" s="360"/>
      <c r="LS96" s="360"/>
      <c r="LT96" s="360"/>
      <c r="LU96" s="360"/>
      <c r="LV96" s="360"/>
      <c r="LW96" s="360"/>
      <c r="LX96" s="360"/>
      <c r="LY96" s="360"/>
      <c r="LZ96" s="360"/>
      <c r="MA96" s="360"/>
      <c r="MB96" s="360"/>
      <c r="MC96" s="360"/>
      <c r="MD96" s="360"/>
      <c r="ME96" s="360"/>
      <c r="MF96" s="360"/>
      <c r="MG96" s="360"/>
      <c r="MH96" s="360"/>
      <c r="MI96" s="360"/>
      <c r="MJ96" s="360"/>
      <c r="MK96" s="360"/>
      <c r="ML96" s="360"/>
      <c r="MM96" s="360"/>
      <c r="MN96" s="360"/>
      <c r="MO96" s="360"/>
      <c r="MP96" s="360"/>
      <c r="MQ96" s="360"/>
      <c r="MR96" s="360"/>
      <c r="MS96" s="360"/>
      <c r="MT96" s="360"/>
      <c r="MU96" s="360"/>
      <c r="MV96" s="360"/>
      <c r="MW96" s="360"/>
      <c r="MX96" s="360"/>
      <c r="MY96" s="360"/>
      <c r="MZ96" s="360"/>
      <c r="NA96" s="360"/>
      <c r="NB96" s="360"/>
      <c r="NC96" s="360"/>
      <c r="ND96" s="360"/>
      <c r="NE96" s="360"/>
      <c r="NF96" s="360"/>
      <c r="NG96" s="360"/>
      <c r="NH96" s="360"/>
      <c r="NI96" s="360"/>
      <c r="NJ96" s="360"/>
      <c r="NK96" s="360"/>
      <c r="NL96" s="360"/>
      <c r="NM96" s="360"/>
      <c r="NN96" s="360"/>
      <c r="NO96" s="360"/>
      <c r="NP96" s="360"/>
      <c r="NQ96" s="360"/>
      <c r="NR96" s="360"/>
      <c r="NS96" s="360"/>
      <c r="NT96" s="360"/>
      <c r="NU96" s="360"/>
      <c r="NV96" s="360"/>
      <c r="NW96" s="360"/>
      <c r="NX96" s="360"/>
      <c r="NY96" s="360"/>
      <c r="NZ96" s="360"/>
      <c r="OA96" s="360"/>
      <c r="OB96" s="360"/>
      <c r="OC96" s="360"/>
      <c r="OD96" s="345" t="s">
        <v>932</v>
      </c>
    </row>
    <row r="97" spans="1:394" s="345" customFormat="1" ht="15.75" customHeight="1">
      <c r="A97" s="356">
        <f t="shared" si="58"/>
        <v>92</v>
      </c>
      <c r="B97" s="358"/>
      <c r="C97" s="357">
        <f t="shared" si="33"/>
        <v>0</v>
      </c>
      <c r="D97" s="357">
        <f t="shared" si="33"/>
        <v>0</v>
      </c>
      <c r="E97" s="359">
        <f t="shared" si="45"/>
        <v>0</v>
      </c>
      <c r="F97" s="359">
        <f t="shared" si="34"/>
        <v>0</v>
      </c>
      <c r="G97" s="359">
        <f t="shared" si="46"/>
        <v>0</v>
      </c>
      <c r="H97" s="359">
        <f t="shared" si="35"/>
        <v>0</v>
      </c>
      <c r="I97" s="359">
        <f t="shared" si="47"/>
        <v>0</v>
      </c>
      <c r="J97" s="359">
        <f t="shared" si="36"/>
        <v>0</v>
      </c>
      <c r="K97" s="359">
        <f t="shared" si="48"/>
        <v>0</v>
      </c>
      <c r="L97" s="359">
        <f t="shared" si="37"/>
        <v>0</v>
      </c>
      <c r="M97" s="359">
        <f t="shared" si="49"/>
        <v>0</v>
      </c>
      <c r="N97" s="359">
        <f t="shared" si="38"/>
        <v>0</v>
      </c>
      <c r="O97" s="359">
        <f t="shared" si="50"/>
        <v>0</v>
      </c>
      <c r="P97" s="359">
        <f t="shared" si="39"/>
        <v>0</v>
      </c>
      <c r="Q97" s="359">
        <f t="shared" si="51"/>
        <v>0</v>
      </c>
      <c r="R97" s="359">
        <f t="shared" si="40"/>
        <v>0</v>
      </c>
      <c r="S97" s="359">
        <f t="shared" si="52"/>
        <v>0</v>
      </c>
      <c r="T97" s="359">
        <f t="shared" si="41"/>
        <v>0</v>
      </c>
      <c r="U97" s="359">
        <f t="shared" si="53"/>
        <v>0</v>
      </c>
      <c r="V97" s="359">
        <f t="shared" si="42"/>
        <v>0</v>
      </c>
      <c r="W97" s="359">
        <f t="shared" si="44"/>
        <v>0</v>
      </c>
      <c r="X97" s="359">
        <f t="shared" si="43"/>
        <v>0</v>
      </c>
      <c r="Y97" s="359">
        <f t="shared" si="54"/>
        <v>0</v>
      </c>
      <c r="Z97" s="359">
        <f t="shared" si="55"/>
        <v>0</v>
      </c>
      <c r="AA97" s="359">
        <f t="shared" si="56"/>
        <v>0</v>
      </c>
      <c r="AB97" s="359">
        <f t="shared" si="57"/>
        <v>0</v>
      </c>
      <c r="AC97" s="360"/>
      <c r="AD97" s="360"/>
      <c r="AE97" s="360"/>
      <c r="AF97" s="360"/>
      <c r="AG97" s="360"/>
      <c r="AH97" s="360"/>
      <c r="AI97" s="360"/>
      <c r="AJ97" s="360"/>
      <c r="AK97" s="360"/>
      <c r="AL97" s="360"/>
      <c r="AM97" s="360"/>
      <c r="AN97" s="360"/>
      <c r="AO97" s="360"/>
      <c r="AP97" s="360"/>
      <c r="AQ97" s="360"/>
      <c r="AR97" s="360"/>
      <c r="AS97" s="360"/>
      <c r="AT97" s="360"/>
      <c r="AU97" s="360"/>
      <c r="AV97" s="360"/>
      <c r="AW97" s="360"/>
      <c r="AX97" s="360"/>
      <c r="AY97" s="360"/>
      <c r="AZ97" s="360"/>
      <c r="BA97" s="360"/>
      <c r="BB97" s="360"/>
      <c r="BC97" s="360"/>
      <c r="BD97" s="360"/>
      <c r="BE97" s="360"/>
      <c r="BF97" s="360"/>
      <c r="BG97" s="360"/>
      <c r="BH97" s="360"/>
      <c r="BI97" s="360"/>
      <c r="BJ97" s="360"/>
      <c r="BK97" s="360"/>
      <c r="BL97" s="360"/>
      <c r="BM97" s="360"/>
      <c r="BN97" s="360"/>
      <c r="BO97" s="360"/>
      <c r="BP97" s="360"/>
      <c r="BQ97" s="360"/>
      <c r="BR97" s="360"/>
      <c r="BS97" s="360"/>
      <c r="BT97" s="360"/>
      <c r="BU97" s="360"/>
      <c r="BV97" s="360"/>
      <c r="BW97" s="360"/>
      <c r="BX97" s="360"/>
      <c r="BY97" s="360"/>
      <c r="BZ97" s="360"/>
      <c r="CA97" s="360"/>
      <c r="CB97" s="360"/>
      <c r="CC97" s="360"/>
      <c r="CD97" s="360"/>
      <c r="CE97" s="360"/>
      <c r="CF97" s="360"/>
      <c r="CG97" s="360"/>
      <c r="CH97" s="360"/>
      <c r="CI97" s="360"/>
      <c r="CJ97" s="360"/>
      <c r="CK97" s="360"/>
      <c r="CL97" s="360"/>
      <c r="CM97" s="360"/>
      <c r="CN97" s="360"/>
      <c r="CO97" s="360"/>
      <c r="CP97" s="360"/>
      <c r="CQ97" s="360"/>
      <c r="CR97" s="360"/>
      <c r="CS97" s="360"/>
      <c r="CT97" s="360"/>
      <c r="CU97" s="360"/>
      <c r="CV97" s="360"/>
      <c r="CW97" s="360"/>
      <c r="CX97" s="360"/>
      <c r="CY97" s="360"/>
      <c r="CZ97" s="360"/>
      <c r="DA97" s="360"/>
      <c r="DB97" s="360"/>
      <c r="DC97" s="360"/>
      <c r="DD97" s="360"/>
      <c r="DE97" s="360"/>
      <c r="DF97" s="360"/>
      <c r="DG97" s="360"/>
      <c r="DH97" s="360"/>
      <c r="DI97" s="360"/>
      <c r="DJ97" s="360"/>
      <c r="DK97" s="360"/>
      <c r="DL97" s="360"/>
      <c r="DM97" s="360"/>
      <c r="DN97" s="360"/>
      <c r="DO97" s="360"/>
      <c r="DP97" s="360"/>
      <c r="DQ97" s="360"/>
      <c r="DR97" s="360"/>
      <c r="DS97" s="360"/>
      <c r="DT97" s="360"/>
      <c r="DU97" s="360"/>
      <c r="DV97" s="360"/>
      <c r="DW97" s="360"/>
      <c r="DX97" s="360"/>
      <c r="DY97" s="360"/>
      <c r="DZ97" s="360"/>
      <c r="EA97" s="360"/>
      <c r="EB97" s="360"/>
      <c r="EC97" s="360"/>
      <c r="ED97" s="360"/>
      <c r="EE97" s="360"/>
      <c r="EF97" s="360"/>
      <c r="EG97" s="360"/>
      <c r="EH97" s="360"/>
      <c r="EI97" s="360"/>
      <c r="EJ97" s="360"/>
      <c r="EK97" s="360"/>
      <c r="EL97" s="360"/>
      <c r="EM97" s="360"/>
      <c r="EN97" s="360"/>
      <c r="EO97" s="360"/>
      <c r="EP97" s="360"/>
      <c r="EQ97" s="360"/>
      <c r="ER97" s="360"/>
      <c r="ES97" s="360"/>
      <c r="ET97" s="360"/>
      <c r="EU97" s="360"/>
      <c r="EV97" s="360"/>
      <c r="EW97" s="360"/>
      <c r="EX97" s="360"/>
      <c r="EY97" s="360"/>
      <c r="EZ97" s="360"/>
      <c r="FA97" s="360"/>
      <c r="FB97" s="360"/>
      <c r="FC97" s="360"/>
      <c r="FD97" s="360"/>
      <c r="FE97" s="360"/>
      <c r="FF97" s="360"/>
      <c r="FG97" s="360"/>
      <c r="FH97" s="360"/>
      <c r="FI97" s="360"/>
      <c r="FJ97" s="360"/>
      <c r="FK97" s="360"/>
      <c r="FL97" s="360"/>
      <c r="FM97" s="360"/>
      <c r="FN97" s="360"/>
      <c r="FO97" s="360"/>
      <c r="FP97" s="360"/>
      <c r="FQ97" s="360"/>
      <c r="FR97" s="360"/>
      <c r="FS97" s="360"/>
      <c r="FT97" s="360"/>
      <c r="FU97" s="360"/>
      <c r="FV97" s="360"/>
      <c r="FW97" s="360"/>
      <c r="FX97" s="360"/>
      <c r="FY97" s="360"/>
      <c r="FZ97" s="360"/>
      <c r="GA97" s="360"/>
      <c r="GB97" s="360"/>
      <c r="GC97" s="360"/>
      <c r="GD97" s="360"/>
      <c r="GE97" s="360"/>
      <c r="GF97" s="360"/>
      <c r="GG97" s="360"/>
      <c r="GH97" s="360"/>
      <c r="GI97" s="360"/>
      <c r="GJ97" s="360"/>
      <c r="GK97" s="360"/>
      <c r="GL97" s="360"/>
      <c r="GM97" s="360"/>
      <c r="GN97" s="360"/>
      <c r="GO97" s="360"/>
      <c r="GP97" s="360"/>
      <c r="GQ97" s="360"/>
      <c r="GR97" s="360"/>
      <c r="GS97" s="360"/>
      <c r="GT97" s="360"/>
      <c r="GU97" s="360"/>
      <c r="GV97" s="360"/>
      <c r="GW97" s="360"/>
      <c r="GX97" s="360"/>
      <c r="GY97" s="360"/>
      <c r="GZ97" s="360"/>
      <c r="HA97" s="360"/>
      <c r="HB97" s="360"/>
      <c r="HC97" s="360"/>
      <c r="HD97" s="360"/>
      <c r="HE97" s="360"/>
      <c r="HF97" s="360"/>
      <c r="HG97" s="360"/>
      <c r="HH97" s="360"/>
      <c r="HI97" s="360"/>
      <c r="HJ97" s="360"/>
      <c r="HK97" s="360"/>
      <c r="HL97" s="360"/>
      <c r="HM97" s="360"/>
      <c r="HN97" s="360"/>
      <c r="HO97" s="360"/>
      <c r="HP97" s="360"/>
      <c r="HQ97" s="360"/>
      <c r="HR97" s="360"/>
      <c r="HS97" s="360"/>
      <c r="HT97" s="360"/>
      <c r="HU97" s="360"/>
      <c r="HV97" s="360"/>
      <c r="HW97" s="360"/>
      <c r="HX97" s="360"/>
      <c r="HY97" s="360"/>
      <c r="HZ97" s="360"/>
      <c r="IA97" s="360"/>
      <c r="IB97" s="360"/>
      <c r="IC97" s="360"/>
      <c r="ID97" s="360"/>
      <c r="IE97" s="360"/>
      <c r="IF97" s="360"/>
      <c r="IG97" s="360"/>
      <c r="IH97" s="360"/>
      <c r="II97" s="360"/>
      <c r="IJ97" s="360"/>
      <c r="IK97" s="360"/>
      <c r="IL97" s="360"/>
      <c r="IM97" s="360"/>
      <c r="IN97" s="360"/>
      <c r="IO97" s="360"/>
      <c r="IP97" s="360"/>
      <c r="IQ97" s="360"/>
      <c r="IR97" s="360"/>
      <c r="IS97" s="360"/>
      <c r="IT97" s="360"/>
      <c r="IU97" s="360"/>
      <c r="IV97" s="360"/>
      <c r="IW97" s="360"/>
      <c r="IX97" s="360"/>
      <c r="IY97" s="360"/>
      <c r="IZ97" s="360"/>
      <c r="JA97" s="360"/>
      <c r="JB97" s="360"/>
      <c r="JC97" s="360"/>
      <c r="JD97" s="360"/>
      <c r="JE97" s="360"/>
      <c r="JF97" s="360"/>
      <c r="JG97" s="360"/>
      <c r="JH97" s="360"/>
      <c r="JI97" s="360"/>
      <c r="JJ97" s="360"/>
      <c r="JK97" s="360"/>
      <c r="JL97" s="360"/>
      <c r="JM97" s="360"/>
      <c r="JN97" s="360"/>
      <c r="JO97" s="360"/>
      <c r="JP97" s="360"/>
      <c r="JQ97" s="360"/>
      <c r="JR97" s="360"/>
      <c r="JS97" s="360"/>
      <c r="JT97" s="360"/>
      <c r="JU97" s="360"/>
      <c r="JV97" s="360"/>
      <c r="JW97" s="360"/>
      <c r="JX97" s="360"/>
      <c r="JY97" s="360"/>
      <c r="JZ97" s="360"/>
      <c r="KA97" s="360"/>
      <c r="KB97" s="360"/>
      <c r="KC97" s="360"/>
      <c r="KD97" s="360"/>
      <c r="KE97" s="360"/>
      <c r="KF97" s="360"/>
      <c r="KG97" s="360"/>
      <c r="KH97" s="360"/>
      <c r="KI97" s="360"/>
      <c r="KJ97" s="360"/>
      <c r="KK97" s="360"/>
      <c r="KL97" s="360"/>
      <c r="KM97" s="360"/>
      <c r="KN97" s="360"/>
      <c r="KO97" s="360"/>
      <c r="KP97" s="360"/>
      <c r="KQ97" s="360"/>
      <c r="KR97" s="360"/>
      <c r="KS97" s="360"/>
      <c r="KT97" s="360"/>
      <c r="KU97" s="360"/>
      <c r="KV97" s="360"/>
      <c r="KW97" s="360"/>
      <c r="KX97" s="360"/>
      <c r="KY97" s="360"/>
      <c r="KZ97" s="360"/>
      <c r="LA97" s="360"/>
      <c r="LB97" s="360"/>
      <c r="LC97" s="360"/>
      <c r="LD97" s="360"/>
      <c r="LE97" s="360"/>
      <c r="LF97" s="360"/>
      <c r="LG97" s="360"/>
      <c r="LH97" s="360"/>
      <c r="LI97" s="360"/>
      <c r="LJ97" s="360"/>
      <c r="LK97" s="360"/>
      <c r="LL97" s="360"/>
      <c r="LM97" s="360"/>
      <c r="LN97" s="360"/>
      <c r="LO97" s="360"/>
      <c r="LP97" s="360"/>
      <c r="LQ97" s="360"/>
      <c r="LR97" s="360"/>
      <c r="LS97" s="360"/>
      <c r="LT97" s="360"/>
      <c r="LU97" s="360"/>
      <c r="LV97" s="360"/>
      <c r="LW97" s="360"/>
      <c r="LX97" s="360"/>
      <c r="LY97" s="360"/>
      <c r="LZ97" s="360"/>
      <c r="MA97" s="360"/>
      <c r="MB97" s="360"/>
      <c r="MC97" s="360"/>
      <c r="MD97" s="360"/>
      <c r="ME97" s="360"/>
      <c r="MF97" s="360"/>
      <c r="MG97" s="360"/>
      <c r="MH97" s="360"/>
      <c r="MI97" s="360"/>
      <c r="MJ97" s="360"/>
      <c r="MK97" s="360"/>
      <c r="ML97" s="360"/>
      <c r="MM97" s="360"/>
      <c r="MN97" s="360"/>
      <c r="MO97" s="360"/>
      <c r="MP97" s="360"/>
      <c r="MQ97" s="360"/>
      <c r="MR97" s="360"/>
      <c r="MS97" s="360"/>
      <c r="MT97" s="360"/>
      <c r="MU97" s="360"/>
      <c r="MV97" s="360"/>
      <c r="MW97" s="360"/>
      <c r="MX97" s="360"/>
      <c r="MY97" s="360"/>
      <c r="MZ97" s="360"/>
      <c r="NA97" s="360"/>
      <c r="NB97" s="360"/>
      <c r="NC97" s="360"/>
      <c r="ND97" s="360"/>
      <c r="NE97" s="360"/>
      <c r="NF97" s="360"/>
      <c r="NG97" s="360"/>
      <c r="NH97" s="360"/>
      <c r="NI97" s="360"/>
      <c r="NJ97" s="360"/>
      <c r="NK97" s="360"/>
      <c r="NL97" s="360"/>
      <c r="NM97" s="360"/>
      <c r="NN97" s="360"/>
      <c r="NO97" s="360"/>
      <c r="NP97" s="360"/>
      <c r="NQ97" s="360"/>
      <c r="NR97" s="360"/>
      <c r="NS97" s="360"/>
      <c r="NT97" s="360"/>
      <c r="NU97" s="360"/>
      <c r="NV97" s="360"/>
      <c r="NW97" s="360"/>
      <c r="NX97" s="360"/>
      <c r="NY97" s="360"/>
      <c r="NZ97" s="360"/>
      <c r="OA97" s="360"/>
      <c r="OB97" s="360"/>
      <c r="OC97" s="360"/>
      <c r="OD97" s="345" t="s">
        <v>932</v>
      </c>
    </row>
    <row r="98" spans="1:394" s="345" customFormat="1" ht="15.75" customHeight="1">
      <c r="A98" s="356">
        <f t="shared" si="58"/>
        <v>93</v>
      </c>
      <c r="B98" s="358"/>
      <c r="C98" s="357">
        <f t="shared" si="33"/>
        <v>0</v>
      </c>
      <c r="D98" s="357">
        <f t="shared" si="33"/>
        <v>0</v>
      </c>
      <c r="E98" s="359">
        <f t="shared" si="45"/>
        <v>0</v>
      </c>
      <c r="F98" s="359">
        <f t="shared" si="34"/>
        <v>0</v>
      </c>
      <c r="G98" s="359">
        <f t="shared" si="46"/>
        <v>0</v>
      </c>
      <c r="H98" s="359">
        <f t="shared" si="35"/>
        <v>0</v>
      </c>
      <c r="I98" s="359">
        <f t="shared" si="47"/>
        <v>0</v>
      </c>
      <c r="J98" s="359">
        <f t="shared" si="36"/>
        <v>0</v>
      </c>
      <c r="K98" s="359">
        <f t="shared" si="48"/>
        <v>0</v>
      </c>
      <c r="L98" s="359">
        <f t="shared" si="37"/>
        <v>0</v>
      </c>
      <c r="M98" s="359">
        <f t="shared" si="49"/>
        <v>0</v>
      </c>
      <c r="N98" s="359">
        <f t="shared" si="38"/>
        <v>0</v>
      </c>
      <c r="O98" s="359">
        <f t="shared" si="50"/>
        <v>0</v>
      </c>
      <c r="P98" s="359">
        <f t="shared" si="39"/>
        <v>0</v>
      </c>
      <c r="Q98" s="359">
        <f t="shared" si="51"/>
        <v>0</v>
      </c>
      <c r="R98" s="359">
        <f t="shared" si="40"/>
        <v>0</v>
      </c>
      <c r="S98" s="359">
        <f t="shared" si="52"/>
        <v>0</v>
      </c>
      <c r="T98" s="359">
        <f t="shared" si="41"/>
        <v>0</v>
      </c>
      <c r="U98" s="359">
        <f t="shared" si="53"/>
        <v>0</v>
      </c>
      <c r="V98" s="359">
        <f t="shared" si="42"/>
        <v>0</v>
      </c>
      <c r="W98" s="359">
        <f t="shared" si="44"/>
        <v>0</v>
      </c>
      <c r="X98" s="359">
        <f t="shared" si="43"/>
        <v>0</v>
      </c>
      <c r="Y98" s="359">
        <f t="shared" si="54"/>
        <v>0</v>
      </c>
      <c r="Z98" s="359">
        <f t="shared" si="55"/>
        <v>0</v>
      </c>
      <c r="AA98" s="359">
        <f t="shared" si="56"/>
        <v>0</v>
      </c>
      <c r="AB98" s="359">
        <f t="shared" si="57"/>
        <v>0</v>
      </c>
      <c r="AC98" s="360"/>
      <c r="AD98" s="360"/>
      <c r="AE98" s="360"/>
      <c r="AF98" s="360"/>
      <c r="AG98" s="360"/>
      <c r="AH98" s="360"/>
      <c r="AI98" s="360"/>
      <c r="AJ98" s="360"/>
      <c r="AK98" s="360"/>
      <c r="AL98" s="360"/>
      <c r="AM98" s="360"/>
      <c r="AN98" s="360"/>
      <c r="AO98" s="360"/>
      <c r="AP98" s="360"/>
      <c r="AQ98" s="360"/>
      <c r="AR98" s="360"/>
      <c r="AS98" s="360"/>
      <c r="AT98" s="360"/>
      <c r="AU98" s="360"/>
      <c r="AV98" s="360"/>
      <c r="AW98" s="360"/>
      <c r="AX98" s="360"/>
      <c r="AY98" s="360"/>
      <c r="AZ98" s="360"/>
      <c r="BA98" s="360"/>
      <c r="BB98" s="360"/>
      <c r="BC98" s="360"/>
      <c r="BD98" s="360"/>
      <c r="BE98" s="360"/>
      <c r="BF98" s="360"/>
      <c r="BG98" s="360"/>
      <c r="BH98" s="360"/>
      <c r="BI98" s="360"/>
      <c r="BJ98" s="360"/>
      <c r="BK98" s="360"/>
      <c r="BL98" s="360"/>
      <c r="BM98" s="360"/>
      <c r="BN98" s="360"/>
      <c r="BO98" s="360"/>
      <c r="BP98" s="360"/>
      <c r="BQ98" s="360"/>
      <c r="BR98" s="360"/>
      <c r="BS98" s="360"/>
      <c r="BT98" s="360"/>
      <c r="BU98" s="360"/>
      <c r="BV98" s="360"/>
      <c r="BW98" s="360"/>
      <c r="BX98" s="360"/>
      <c r="BY98" s="360"/>
      <c r="BZ98" s="360"/>
      <c r="CA98" s="360"/>
      <c r="CB98" s="360"/>
      <c r="CC98" s="360"/>
      <c r="CD98" s="360"/>
      <c r="CE98" s="360"/>
      <c r="CF98" s="360"/>
      <c r="CG98" s="360"/>
      <c r="CH98" s="360"/>
      <c r="CI98" s="360"/>
      <c r="CJ98" s="360"/>
      <c r="CK98" s="360"/>
      <c r="CL98" s="360"/>
      <c r="CM98" s="360"/>
      <c r="CN98" s="360"/>
      <c r="CO98" s="360"/>
      <c r="CP98" s="360"/>
      <c r="CQ98" s="360"/>
      <c r="CR98" s="360"/>
      <c r="CS98" s="360"/>
      <c r="CT98" s="360"/>
      <c r="CU98" s="360"/>
      <c r="CV98" s="360"/>
      <c r="CW98" s="360"/>
      <c r="CX98" s="360"/>
      <c r="CY98" s="360"/>
      <c r="CZ98" s="360"/>
      <c r="DA98" s="360"/>
      <c r="DB98" s="360"/>
      <c r="DC98" s="360"/>
      <c r="DD98" s="360"/>
      <c r="DE98" s="360"/>
      <c r="DF98" s="360"/>
      <c r="DG98" s="360"/>
      <c r="DH98" s="360"/>
      <c r="DI98" s="360"/>
      <c r="DJ98" s="360"/>
      <c r="DK98" s="360"/>
      <c r="DL98" s="360"/>
      <c r="DM98" s="360"/>
      <c r="DN98" s="360"/>
      <c r="DO98" s="360"/>
      <c r="DP98" s="360"/>
      <c r="DQ98" s="360"/>
      <c r="DR98" s="360"/>
      <c r="DS98" s="360"/>
      <c r="DT98" s="360"/>
      <c r="DU98" s="360"/>
      <c r="DV98" s="360"/>
      <c r="DW98" s="360"/>
      <c r="DX98" s="360"/>
      <c r="DY98" s="360"/>
      <c r="DZ98" s="360"/>
      <c r="EA98" s="360"/>
      <c r="EB98" s="360"/>
      <c r="EC98" s="360"/>
      <c r="ED98" s="360"/>
      <c r="EE98" s="360"/>
      <c r="EF98" s="360"/>
      <c r="EG98" s="360"/>
      <c r="EH98" s="360"/>
      <c r="EI98" s="360"/>
      <c r="EJ98" s="360"/>
      <c r="EK98" s="360"/>
      <c r="EL98" s="360"/>
      <c r="EM98" s="360"/>
      <c r="EN98" s="360"/>
      <c r="EO98" s="360"/>
      <c r="EP98" s="360"/>
      <c r="EQ98" s="360"/>
      <c r="ER98" s="360"/>
      <c r="ES98" s="360"/>
      <c r="ET98" s="360"/>
      <c r="EU98" s="360"/>
      <c r="EV98" s="360"/>
      <c r="EW98" s="360"/>
      <c r="EX98" s="360"/>
      <c r="EY98" s="360"/>
      <c r="EZ98" s="360"/>
      <c r="FA98" s="360"/>
      <c r="FB98" s="360"/>
      <c r="FC98" s="360"/>
      <c r="FD98" s="360"/>
      <c r="FE98" s="360"/>
      <c r="FF98" s="360"/>
      <c r="FG98" s="360"/>
      <c r="FH98" s="360"/>
      <c r="FI98" s="360"/>
      <c r="FJ98" s="360"/>
      <c r="FK98" s="360"/>
      <c r="FL98" s="360"/>
      <c r="FM98" s="360"/>
      <c r="FN98" s="360"/>
      <c r="FO98" s="360"/>
      <c r="FP98" s="360"/>
      <c r="FQ98" s="360"/>
      <c r="FR98" s="360"/>
      <c r="FS98" s="360"/>
      <c r="FT98" s="360"/>
      <c r="FU98" s="360"/>
      <c r="FV98" s="360"/>
      <c r="FW98" s="360"/>
      <c r="FX98" s="360"/>
      <c r="FY98" s="360"/>
      <c r="FZ98" s="360"/>
      <c r="GA98" s="360"/>
      <c r="GB98" s="360"/>
      <c r="GC98" s="360"/>
      <c r="GD98" s="360"/>
      <c r="GE98" s="360"/>
      <c r="GF98" s="360"/>
      <c r="GG98" s="360"/>
      <c r="GH98" s="360"/>
      <c r="GI98" s="360"/>
      <c r="GJ98" s="360"/>
      <c r="GK98" s="360"/>
      <c r="GL98" s="360"/>
      <c r="GM98" s="360"/>
      <c r="GN98" s="360"/>
      <c r="GO98" s="360"/>
      <c r="GP98" s="360"/>
      <c r="GQ98" s="360"/>
      <c r="GR98" s="360"/>
      <c r="GS98" s="360"/>
      <c r="GT98" s="360"/>
      <c r="GU98" s="360"/>
      <c r="GV98" s="360"/>
      <c r="GW98" s="360"/>
      <c r="GX98" s="360"/>
      <c r="GY98" s="360"/>
      <c r="GZ98" s="360"/>
      <c r="HA98" s="360"/>
      <c r="HB98" s="360"/>
      <c r="HC98" s="360"/>
      <c r="HD98" s="360"/>
      <c r="HE98" s="360"/>
      <c r="HF98" s="360"/>
      <c r="HG98" s="360"/>
      <c r="HH98" s="360"/>
      <c r="HI98" s="360"/>
      <c r="HJ98" s="360"/>
      <c r="HK98" s="360"/>
      <c r="HL98" s="360"/>
      <c r="HM98" s="360"/>
      <c r="HN98" s="360"/>
      <c r="HO98" s="360"/>
      <c r="HP98" s="360"/>
      <c r="HQ98" s="360"/>
      <c r="HR98" s="360"/>
      <c r="HS98" s="360"/>
      <c r="HT98" s="360"/>
      <c r="HU98" s="360"/>
      <c r="HV98" s="360"/>
      <c r="HW98" s="360"/>
      <c r="HX98" s="360"/>
      <c r="HY98" s="360"/>
      <c r="HZ98" s="360"/>
      <c r="IA98" s="360"/>
      <c r="IB98" s="360"/>
      <c r="IC98" s="360"/>
      <c r="ID98" s="360"/>
      <c r="IE98" s="360"/>
      <c r="IF98" s="360"/>
      <c r="IG98" s="360"/>
      <c r="IH98" s="360"/>
      <c r="II98" s="360"/>
      <c r="IJ98" s="360"/>
      <c r="IK98" s="360"/>
      <c r="IL98" s="360"/>
      <c r="IM98" s="360"/>
      <c r="IN98" s="360"/>
      <c r="IO98" s="360"/>
      <c r="IP98" s="360"/>
      <c r="IQ98" s="360"/>
      <c r="IR98" s="360"/>
      <c r="IS98" s="360"/>
      <c r="IT98" s="360"/>
      <c r="IU98" s="360"/>
      <c r="IV98" s="360"/>
      <c r="IW98" s="360"/>
      <c r="IX98" s="360"/>
      <c r="IY98" s="360"/>
      <c r="IZ98" s="360"/>
      <c r="JA98" s="360"/>
      <c r="JB98" s="360"/>
      <c r="JC98" s="360"/>
      <c r="JD98" s="360"/>
      <c r="JE98" s="360"/>
      <c r="JF98" s="360"/>
      <c r="JG98" s="360"/>
      <c r="JH98" s="360"/>
      <c r="JI98" s="360"/>
      <c r="JJ98" s="360"/>
      <c r="JK98" s="360"/>
      <c r="JL98" s="360"/>
      <c r="JM98" s="360"/>
      <c r="JN98" s="360"/>
      <c r="JO98" s="360"/>
      <c r="JP98" s="360"/>
      <c r="JQ98" s="360"/>
      <c r="JR98" s="360"/>
      <c r="JS98" s="360"/>
      <c r="JT98" s="360"/>
      <c r="JU98" s="360"/>
      <c r="JV98" s="360"/>
      <c r="JW98" s="360"/>
      <c r="JX98" s="360"/>
      <c r="JY98" s="360"/>
      <c r="JZ98" s="360"/>
      <c r="KA98" s="360"/>
      <c r="KB98" s="360"/>
      <c r="KC98" s="360"/>
      <c r="KD98" s="360"/>
      <c r="KE98" s="360"/>
      <c r="KF98" s="360"/>
      <c r="KG98" s="360"/>
      <c r="KH98" s="360"/>
      <c r="KI98" s="360"/>
      <c r="KJ98" s="360"/>
      <c r="KK98" s="360"/>
      <c r="KL98" s="360"/>
      <c r="KM98" s="360"/>
      <c r="KN98" s="360"/>
      <c r="KO98" s="360"/>
      <c r="KP98" s="360"/>
      <c r="KQ98" s="360"/>
      <c r="KR98" s="360"/>
      <c r="KS98" s="360"/>
      <c r="KT98" s="360"/>
      <c r="KU98" s="360"/>
      <c r="KV98" s="360"/>
      <c r="KW98" s="360"/>
      <c r="KX98" s="360"/>
      <c r="KY98" s="360"/>
      <c r="KZ98" s="360"/>
      <c r="LA98" s="360"/>
      <c r="LB98" s="360"/>
      <c r="LC98" s="360"/>
      <c r="LD98" s="360"/>
      <c r="LE98" s="360"/>
      <c r="LF98" s="360"/>
      <c r="LG98" s="360"/>
      <c r="LH98" s="360"/>
      <c r="LI98" s="360"/>
      <c r="LJ98" s="360"/>
      <c r="LK98" s="360"/>
      <c r="LL98" s="360"/>
      <c r="LM98" s="360"/>
      <c r="LN98" s="360"/>
      <c r="LO98" s="360"/>
      <c r="LP98" s="360"/>
      <c r="LQ98" s="360"/>
      <c r="LR98" s="360"/>
      <c r="LS98" s="360"/>
      <c r="LT98" s="360"/>
      <c r="LU98" s="360"/>
      <c r="LV98" s="360"/>
      <c r="LW98" s="360"/>
      <c r="LX98" s="360"/>
      <c r="LY98" s="360"/>
      <c r="LZ98" s="360"/>
      <c r="MA98" s="360"/>
      <c r="MB98" s="360"/>
      <c r="MC98" s="360"/>
      <c r="MD98" s="360"/>
      <c r="ME98" s="360"/>
      <c r="MF98" s="360"/>
      <c r="MG98" s="360"/>
      <c r="MH98" s="360"/>
      <c r="MI98" s="360"/>
      <c r="MJ98" s="360"/>
      <c r="MK98" s="360"/>
      <c r="ML98" s="360"/>
      <c r="MM98" s="360"/>
      <c r="MN98" s="360"/>
      <c r="MO98" s="360"/>
      <c r="MP98" s="360"/>
      <c r="MQ98" s="360"/>
      <c r="MR98" s="360"/>
      <c r="MS98" s="360"/>
      <c r="MT98" s="360"/>
      <c r="MU98" s="360"/>
      <c r="MV98" s="360"/>
      <c r="MW98" s="360"/>
      <c r="MX98" s="360"/>
      <c r="MY98" s="360"/>
      <c r="MZ98" s="360"/>
      <c r="NA98" s="360"/>
      <c r="NB98" s="360"/>
      <c r="NC98" s="360"/>
      <c r="ND98" s="360"/>
      <c r="NE98" s="360"/>
      <c r="NF98" s="360"/>
      <c r="NG98" s="360"/>
      <c r="NH98" s="360"/>
      <c r="NI98" s="360"/>
      <c r="NJ98" s="360"/>
      <c r="NK98" s="360"/>
      <c r="NL98" s="360"/>
      <c r="NM98" s="360"/>
      <c r="NN98" s="360"/>
      <c r="NO98" s="360"/>
      <c r="NP98" s="360"/>
      <c r="NQ98" s="360"/>
      <c r="NR98" s="360"/>
      <c r="NS98" s="360"/>
      <c r="NT98" s="360"/>
      <c r="NU98" s="360"/>
      <c r="NV98" s="360"/>
      <c r="NW98" s="360"/>
      <c r="NX98" s="360"/>
      <c r="NY98" s="360"/>
      <c r="NZ98" s="360"/>
      <c r="OA98" s="360"/>
      <c r="OB98" s="360"/>
      <c r="OC98" s="360"/>
      <c r="OD98" s="345" t="s">
        <v>932</v>
      </c>
    </row>
    <row r="99" spans="1:394" s="345" customFormat="1" ht="15.75" customHeight="1">
      <c r="A99" s="356">
        <f t="shared" si="58"/>
        <v>94</v>
      </c>
      <c r="B99" s="358"/>
      <c r="C99" s="357">
        <f t="shared" si="33"/>
        <v>0</v>
      </c>
      <c r="D99" s="357">
        <f t="shared" si="33"/>
        <v>0</v>
      </c>
      <c r="E99" s="359">
        <f t="shared" si="45"/>
        <v>0</v>
      </c>
      <c r="F99" s="359">
        <f t="shared" si="34"/>
        <v>0</v>
      </c>
      <c r="G99" s="359">
        <f t="shared" si="46"/>
        <v>0</v>
      </c>
      <c r="H99" s="359">
        <f t="shared" si="35"/>
        <v>0</v>
      </c>
      <c r="I99" s="359">
        <f t="shared" si="47"/>
        <v>0</v>
      </c>
      <c r="J99" s="359">
        <f t="shared" si="36"/>
        <v>0</v>
      </c>
      <c r="K99" s="359">
        <f t="shared" si="48"/>
        <v>0</v>
      </c>
      <c r="L99" s="359">
        <f t="shared" si="37"/>
        <v>0</v>
      </c>
      <c r="M99" s="359">
        <f t="shared" si="49"/>
        <v>0</v>
      </c>
      <c r="N99" s="359">
        <f t="shared" si="38"/>
        <v>0</v>
      </c>
      <c r="O99" s="359">
        <f t="shared" si="50"/>
        <v>0</v>
      </c>
      <c r="P99" s="359">
        <f t="shared" si="39"/>
        <v>0</v>
      </c>
      <c r="Q99" s="359">
        <f t="shared" si="51"/>
        <v>0</v>
      </c>
      <c r="R99" s="359">
        <f t="shared" si="40"/>
        <v>0</v>
      </c>
      <c r="S99" s="359">
        <f t="shared" si="52"/>
        <v>0</v>
      </c>
      <c r="T99" s="359">
        <f t="shared" si="41"/>
        <v>0</v>
      </c>
      <c r="U99" s="359">
        <f t="shared" si="53"/>
        <v>0</v>
      </c>
      <c r="V99" s="359">
        <f t="shared" si="42"/>
        <v>0</v>
      </c>
      <c r="W99" s="359">
        <f t="shared" si="44"/>
        <v>0</v>
      </c>
      <c r="X99" s="359">
        <f t="shared" si="43"/>
        <v>0</v>
      </c>
      <c r="Y99" s="359">
        <f t="shared" si="54"/>
        <v>0</v>
      </c>
      <c r="Z99" s="359">
        <f t="shared" si="55"/>
        <v>0</v>
      </c>
      <c r="AA99" s="359">
        <f t="shared" si="56"/>
        <v>0</v>
      </c>
      <c r="AB99" s="359">
        <f t="shared" si="57"/>
        <v>0</v>
      </c>
      <c r="AC99" s="360"/>
      <c r="AD99" s="360"/>
      <c r="AE99" s="360"/>
      <c r="AF99" s="360"/>
      <c r="AG99" s="360"/>
      <c r="AH99" s="360"/>
      <c r="AI99" s="360"/>
      <c r="AJ99" s="360"/>
      <c r="AK99" s="360"/>
      <c r="AL99" s="360"/>
      <c r="AM99" s="360"/>
      <c r="AN99" s="360"/>
      <c r="AO99" s="360"/>
      <c r="AP99" s="360"/>
      <c r="AQ99" s="360"/>
      <c r="AR99" s="360"/>
      <c r="AS99" s="360"/>
      <c r="AT99" s="360"/>
      <c r="AU99" s="360"/>
      <c r="AV99" s="360"/>
      <c r="AW99" s="360"/>
      <c r="AX99" s="360"/>
      <c r="AY99" s="360"/>
      <c r="AZ99" s="360"/>
      <c r="BA99" s="360"/>
      <c r="BB99" s="360"/>
      <c r="BC99" s="360"/>
      <c r="BD99" s="360"/>
      <c r="BE99" s="360"/>
      <c r="BF99" s="360"/>
      <c r="BG99" s="360"/>
      <c r="BH99" s="360"/>
      <c r="BI99" s="360"/>
      <c r="BJ99" s="360"/>
      <c r="BK99" s="360"/>
      <c r="BL99" s="360"/>
      <c r="BM99" s="360"/>
      <c r="BN99" s="360"/>
      <c r="BO99" s="360"/>
      <c r="BP99" s="360"/>
      <c r="BQ99" s="360"/>
      <c r="BR99" s="360"/>
      <c r="BS99" s="360"/>
      <c r="BT99" s="360"/>
      <c r="BU99" s="360"/>
      <c r="BV99" s="360"/>
      <c r="BW99" s="360"/>
      <c r="BX99" s="360"/>
      <c r="BY99" s="360"/>
      <c r="BZ99" s="360"/>
      <c r="CA99" s="360"/>
      <c r="CB99" s="360"/>
      <c r="CC99" s="360"/>
      <c r="CD99" s="360"/>
      <c r="CE99" s="360"/>
      <c r="CF99" s="360"/>
      <c r="CG99" s="360"/>
      <c r="CH99" s="360"/>
      <c r="CI99" s="360"/>
      <c r="CJ99" s="360"/>
      <c r="CK99" s="360"/>
      <c r="CL99" s="360"/>
      <c r="CM99" s="360"/>
      <c r="CN99" s="360"/>
      <c r="CO99" s="360"/>
      <c r="CP99" s="360"/>
      <c r="CQ99" s="360"/>
      <c r="CR99" s="360"/>
      <c r="CS99" s="360"/>
      <c r="CT99" s="360"/>
      <c r="CU99" s="360"/>
      <c r="CV99" s="360"/>
      <c r="CW99" s="360"/>
      <c r="CX99" s="360"/>
      <c r="CY99" s="360"/>
      <c r="CZ99" s="360"/>
      <c r="DA99" s="360"/>
      <c r="DB99" s="360"/>
      <c r="DC99" s="360"/>
      <c r="DD99" s="360"/>
      <c r="DE99" s="360"/>
      <c r="DF99" s="360"/>
      <c r="DG99" s="360"/>
      <c r="DH99" s="360"/>
      <c r="DI99" s="360"/>
      <c r="DJ99" s="360"/>
      <c r="DK99" s="360"/>
      <c r="DL99" s="360"/>
      <c r="DM99" s="360"/>
      <c r="DN99" s="360"/>
      <c r="DO99" s="360"/>
      <c r="DP99" s="360"/>
      <c r="DQ99" s="360"/>
      <c r="DR99" s="360"/>
      <c r="DS99" s="360"/>
      <c r="DT99" s="360"/>
      <c r="DU99" s="360"/>
      <c r="DV99" s="360"/>
      <c r="DW99" s="360"/>
      <c r="DX99" s="360"/>
      <c r="DY99" s="360"/>
      <c r="DZ99" s="360"/>
      <c r="EA99" s="360"/>
      <c r="EB99" s="360"/>
      <c r="EC99" s="360"/>
      <c r="ED99" s="360"/>
      <c r="EE99" s="360"/>
      <c r="EF99" s="360"/>
      <c r="EG99" s="360"/>
      <c r="EH99" s="360"/>
      <c r="EI99" s="360"/>
      <c r="EJ99" s="360"/>
      <c r="EK99" s="360"/>
      <c r="EL99" s="360"/>
      <c r="EM99" s="360"/>
      <c r="EN99" s="360"/>
      <c r="EO99" s="360"/>
      <c r="EP99" s="360"/>
      <c r="EQ99" s="360"/>
      <c r="ER99" s="360"/>
      <c r="ES99" s="360"/>
      <c r="ET99" s="360"/>
      <c r="EU99" s="360"/>
      <c r="EV99" s="360"/>
      <c r="EW99" s="360"/>
      <c r="EX99" s="360"/>
      <c r="EY99" s="360"/>
      <c r="EZ99" s="360"/>
      <c r="FA99" s="360"/>
      <c r="FB99" s="360"/>
      <c r="FC99" s="360"/>
      <c r="FD99" s="360"/>
      <c r="FE99" s="360"/>
      <c r="FF99" s="360"/>
      <c r="FG99" s="360"/>
      <c r="FH99" s="360"/>
      <c r="FI99" s="360"/>
      <c r="FJ99" s="360"/>
      <c r="FK99" s="360"/>
      <c r="FL99" s="360"/>
      <c r="FM99" s="360"/>
      <c r="FN99" s="360"/>
      <c r="FO99" s="360"/>
      <c r="FP99" s="360"/>
      <c r="FQ99" s="360"/>
      <c r="FR99" s="360"/>
      <c r="FS99" s="360"/>
      <c r="FT99" s="360"/>
      <c r="FU99" s="360"/>
      <c r="FV99" s="360"/>
      <c r="FW99" s="360"/>
      <c r="FX99" s="360"/>
      <c r="FY99" s="360"/>
      <c r="FZ99" s="360"/>
      <c r="GA99" s="360"/>
      <c r="GB99" s="360"/>
      <c r="GC99" s="360"/>
      <c r="GD99" s="360"/>
      <c r="GE99" s="360"/>
      <c r="GF99" s="360"/>
      <c r="GG99" s="360"/>
      <c r="GH99" s="360"/>
      <c r="GI99" s="360"/>
      <c r="GJ99" s="360"/>
      <c r="GK99" s="360"/>
      <c r="GL99" s="360"/>
      <c r="GM99" s="360"/>
      <c r="GN99" s="360"/>
      <c r="GO99" s="360"/>
      <c r="GP99" s="360"/>
      <c r="GQ99" s="360"/>
      <c r="GR99" s="360"/>
      <c r="GS99" s="360"/>
      <c r="GT99" s="360"/>
      <c r="GU99" s="360"/>
      <c r="GV99" s="360"/>
      <c r="GW99" s="360"/>
      <c r="GX99" s="360"/>
      <c r="GY99" s="360"/>
      <c r="GZ99" s="360"/>
      <c r="HA99" s="360"/>
      <c r="HB99" s="360"/>
      <c r="HC99" s="360"/>
      <c r="HD99" s="360"/>
      <c r="HE99" s="360"/>
      <c r="HF99" s="360"/>
      <c r="HG99" s="360"/>
      <c r="HH99" s="360"/>
      <c r="HI99" s="360"/>
      <c r="HJ99" s="360"/>
      <c r="HK99" s="360"/>
      <c r="HL99" s="360"/>
      <c r="HM99" s="360"/>
      <c r="HN99" s="360"/>
      <c r="HO99" s="360"/>
      <c r="HP99" s="360"/>
      <c r="HQ99" s="360"/>
      <c r="HR99" s="360"/>
      <c r="HS99" s="360"/>
      <c r="HT99" s="360"/>
      <c r="HU99" s="360"/>
      <c r="HV99" s="360"/>
      <c r="HW99" s="360"/>
      <c r="HX99" s="360"/>
      <c r="HY99" s="360"/>
      <c r="HZ99" s="360"/>
      <c r="IA99" s="360"/>
      <c r="IB99" s="360"/>
      <c r="IC99" s="360"/>
      <c r="ID99" s="360"/>
      <c r="IE99" s="360"/>
      <c r="IF99" s="360"/>
      <c r="IG99" s="360"/>
      <c r="IH99" s="360"/>
      <c r="II99" s="360"/>
      <c r="IJ99" s="360"/>
      <c r="IK99" s="360"/>
      <c r="IL99" s="360"/>
      <c r="IM99" s="360"/>
      <c r="IN99" s="360"/>
      <c r="IO99" s="360"/>
      <c r="IP99" s="360"/>
      <c r="IQ99" s="360"/>
      <c r="IR99" s="360"/>
      <c r="IS99" s="360"/>
      <c r="IT99" s="360"/>
      <c r="IU99" s="360"/>
      <c r="IV99" s="360"/>
      <c r="IW99" s="360"/>
      <c r="IX99" s="360"/>
      <c r="IY99" s="360"/>
      <c r="IZ99" s="360"/>
      <c r="JA99" s="360"/>
      <c r="JB99" s="360"/>
      <c r="JC99" s="360"/>
      <c r="JD99" s="360"/>
      <c r="JE99" s="360"/>
      <c r="JF99" s="360"/>
      <c r="JG99" s="360"/>
      <c r="JH99" s="360"/>
      <c r="JI99" s="360"/>
      <c r="JJ99" s="360"/>
      <c r="JK99" s="360"/>
      <c r="JL99" s="360"/>
      <c r="JM99" s="360"/>
      <c r="JN99" s="360"/>
      <c r="JO99" s="360"/>
      <c r="JP99" s="360"/>
      <c r="JQ99" s="360"/>
      <c r="JR99" s="360"/>
      <c r="JS99" s="360"/>
      <c r="JT99" s="360"/>
      <c r="JU99" s="360"/>
      <c r="JV99" s="360"/>
      <c r="JW99" s="360"/>
      <c r="JX99" s="360"/>
      <c r="JY99" s="360"/>
      <c r="JZ99" s="360"/>
      <c r="KA99" s="360"/>
      <c r="KB99" s="360"/>
      <c r="KC99" s="360"/>
      <c r="KD99" s="360"/>
      <c r="KE99" s="360"/>
      <c r="KF99" s="360"/>
      <c r="KG99" s="360"/>
      <c r="KH99" s="360"/>
      <c r="KI99" s="360"/>
      <c r="KJ99" s="360"/>
      <c r="KK99" s="360"/>
      <c r="KL99" s="360"/>
      <c r="KM99" s="360"/>
      <c r="KN99" s="360"/>
      <c r="KO99" s="360"/>
      <c r="KP99" s="360"/>
      <c r="KQ99" s="360"/>
      <c r="KR99" s="360"/>
      <c r="KS99" s="360"/>
      <c r="KT99" s="360"/>
      <c r="KU99" s="360"/>
      <c r="KV99" s="360"/>
      <c r="KW99" s="360"/>
      <c r="KX99" s="360"/>
      <c r="KY99" s="360"/>
      <c r="KZ99" s="360"/>
      <c r="LA99" s="360"/>
      <c r="LB99" s="360"/>
      <c r="LC99" s="360"/>
      <c r="LD99" s="360"/>
      <c r="LE99" s="360"/>
      <c r="LF99" s="360"/>
      <c r="LG99" s="360"/>
      <c r="LH99" s="360"/>
      <c r="LI99" s="360"/>
      <c r="LJ99" s="360"/>
      <c r="LK99" s="360"/>
      <c r="LL99" s="360"/>
      <c r="LM99" s="360"/>
      <c r="LN99" s="360"/>
      <c r="LO99" s="360"/>
      <c r="LP99" s="360"/>
      <c r="LQ99" s="360"/>
      <c r="LR99" s="360"/>
      <c r="LS99" s="360"/>
      <c r="LT99" s="360"/>
      <c r="LU99" s="360"/>
      <c r="LV99" s="360"/>
      <c r="LW99" s="360"/>
      <c r="LX99" s="360"/>
      <c r="LY99" s="360"/>
      <c r="LZ99" s="360"/>
      <c r="MA99" s="360"/>
      <c r="MB99" s="360"/>
      <c r="MC99" s="360"/>
      <c r="MD99" s="360"/>
      <c r="ME99" s="360"/>
      <c r="MF99" s="360"/>
      <c r="MG99" s="360"/>
      <c r="MH99" s="360"/>
      <c r="MI99" s="360"/>
      <c r="MJ99" s="360"/>
      <c r="MK99" s="360"/>
      <c r="ML99" s="360"/>
      <c r="MM99" s="360"/>
      <c r="MN99" s="360"/>
      <c r="MO99" s="360"/>
      <c r="MP99" s="360"/>
      <c r="MQ99" s="360"/>
      <c r="MR99" s="360"/>
      <c r="MS99" s="360"/>
      <c r="MT99" s="360"/>
      <c r="MU99" s="360"/>
      <c r="MV99" s="360"/>
      <c r="MW99" s="360"/>
      <c r="MX99" s="360"/>
      <c r="MY99" s="360"/>
      <c r="MZ99" s="360"/>
      <c r="NA99" s="360"/>
      <c r="NB99" s="360"/>
      <c r="NC99" s="360"/>
      <c r="ND99" s="360"/>
      <c r="NE99" s="360"/>
      <c r="NF99" s="360"/>
      <c r="NG99" s="360"/>
      <c r="NH99" s="360"/>
      <c r="NI99" s="360"/>
      <c r="NJ99" s="360"/>
      <c r="NK99" s="360"/>
      <c r="NL99" s="360"/>
      <c r="NM99" s="360"/>
      <c r="NN99" s="360"/>
      <c r="NO99" s="360"/>
      <c r="NP99" s="360"/>
      <c r="NQ99" s="360"/>
      <c r="NR99" s="360"/>
      <c r="NS99" s="360"/>
      <c r="NT99" s="360"/>
      <c r="NU99" s="360"/>
      <c r="NV99" s="360"/>
      <c r="NW99" s="360"/>
      <c r="NX99" s="360"/>
      <c r="NY99" s="360"/>
      <c r="NZ99" s="360"/>
      <c r="OA99" s="360"/>
      <c r="OB99" s="360"/>
      <c r="OC99" s="360"/>
      <c r="OD99" s="345" t="s">
        <v>932</v>
      </c>
    </row>
    <row r="100" spans="1:394" s="345" customFormat="1" ht="15.75" customHeight="1">
      <c r="A100" s="356">
        <f t="shared" si="58"/>
        <v>95</v>
      </c>
      <c r="B100" s="358"/>
      <c r="C100" s="357">
        <f t="shared" si="33"/>
        <v>0</v>
      </c>
      <c r="D100" s="357">
        <f t="shared" si="33"/>
        <v>0</v>
      </c>
      <c r="E100" s="359">
        <f t="shared" si="45"/>
        <v>0</v>
      </c>
      <c r="F100" s="359">
        <f t="shared" si="34"/>
        <v>0</v>
      </c>
      <c r="G100" s="359">
        <f t="shared" si="46"/>
        <v>0</v>
      </c>
      <c r="H100" s="359">
        <f t="shared" si="35"/>
        <v>0</v>
      </c>
      <c r="I100" s="359">
        <f t="shared" si="47"/>
        <v>0</v>
      </c>
      <c r="J100" s="359">
        <f t="shared" si="36"/>
        <v>0</v>
      </c>
      <c r="K100" s="359">
        <f t="shared" si="48"/>
        <v>0</v>
      </c>
      <c r="L100" s="359">
        <f t="shared" si="37"/>
        <v>0</v>
      </c>
      <c r="M100" s="359">
        <f t="shared" si="49"/>
        <v>0</v>
      </c>
      <c r="N100" s="359">
        <f t="shared" si="38"/>
        <v>0</v>
      </c>
      <c r="O100" s="359">
        <f t="shared" si="50"/>
        <v>0</v>
      </c>
      <c r="P100" s="359">
        <f t="shared" si="39"/>
        <v>0</v>
      </c>
      <c r="Q100" s="359">
        <f t="shared" si="51"/>
        <v>0</v>
      </c>
      <c r="R100" s="359">
        <f t="shared" si="40"/>
        <v>0</v>
      </c>
      <c r="S100" s="359">
        <f t="shared" si="52"/>
        <v>0</v>
      </c>
      <c r="T100" s="359">
        <f t="shared" si="41"/>
        <v>0</v>
      </c>
      <c r="U100" s="359">
        <f t="shared" si="53"/>
        <v>0</v>
      </c>
      <c r="V100" s="359">
        <f t="shared" si="42"/>
        <v>0</v>
      </c>
      <c r="W100" s="359">
        <f t="shared" si="44"/>
        <v>0</v>
      </c>
      <c r="X100" s="359">
        <f t="shared" si="43"/>
        <v>0</v>
      </c>
      <c r="Y100" s="359">
        <f t="shared" si="54"/>
        <v>0</v>
      </c>
      <c r="Z100" s="359">
        <f t="shared" si="55"/>
        <v>0</v>
      </c>
      <c r="AA100" s="359">
        <f t="shared" si="56"/>
        <v>0</v>
      </c>
      <c r="AB100" s="359">
        <f t="shared" si="57"/>
        <v>0</v>
      </c>
      <c r="AC100" s="360"/>
      <c r="AD100" s="360"/>
      <c r="AE100" s="360"/>
      <c r="AF100" s="360"/>
      <c r="AG100" s="360"/>
      <c r="AH100" s="360"/>
      <c r="AI100" s="360"/>
      <c r="AJ100" s="360"/>
      <c r="AK100" s="360"/>
      <c r="AL100" s="360"/>
      <c r="AM100" s="360"/>
      <c r="AN100" s="360"/>
      <c r="AO100" s="360"/>
      <c r="AP100" s="360"/>
      <c r="AQ100" s="360"/>
      <c r="AR100" s="360"/>
      <c r="AS100" s="360"/>
      <c r="AT100" s="360"/>
      <c r="AU100" s="360"/>
      <c r="AV100" s="360"/>
      <c r="AW100" s="360"/>
      <c r="AX100" s="360"/>
      <c r="AY100" s="360"/>
      <c r="AZ100" s="360"/>
      <c r="BA100" s="360"/>
      <c r="BB100" s="360"/>
      <c r="BC100" s="360"/>
      <c r="BD100" s="360"/>
      <c r="BE100" s="360"/>
      <c r="BF100" s="360"/>
      <c r="BG100" s="360"/>
      <c r="BH100" s="360"/>
      <c r="BI100" s="360"/>
      <c r="BJ100" s="360"/>
      <c r="BK100" s="360"/>
      <c r="BL100" s="360"/>
      <c r="BM100" s="360"/>
      <c r="BN100" s="360"/>
      <c r="BO100" s="360"/>
      <c r="BP100" s="360"/>
      <c r="BQ100" s="360"/>
      <c r="BR100" s="360"/>
      <c r="BS100" s="360"/>
      <c r="BT100" s="360"/>
      <c r="BU100" s="360"/>
      <c r="BV100" s="360"/>
      <c r="BW100" s="360"/>
      <c r="BX100" s="360"/>
      <c r="BY100" s="360"/>
      <c r="BZ100" s="360"/>
      <c r="CA100" s="360"/>
      <c r="CB100" s="360"/>
      <c r="CC100" s="360"/>
      <c r="CD100" s="360"/>
      <c r="CE100" s="360"/>
      <c r="CF100" s="360"/>
      <c r="CG100" s="360"/>
      <c r="CH100" s="360"/>
      <c r="CI100" s="360"/>
      <c r="CJ100" s="360"/>
      <c r="CK100" s="360"/>
      <c r="CL100" s="360"/>
      <c r="CM100" s="360"/>
      <c r="CN100" s="360"/>
      <c r="CO100" s="360"/>
      <c r="CP100" s="360"/>
      <c r="CQ100" s="360"/>
      <c r="CR100" s="360"/>
      <c r="CS100" s="360"/>
      <c r="CT100" s="360"/>
      <c r="CU100" s="360"/>
      <c r="CV100" s="360"/>
      <c r="CW100" s="360"/>
      <c r="CX100" s="360"/>
      <c r="CY100" s="360"/>
      <c r="CZ100" s="360"/>
      <c r="DA100" s="360"/>
      <c r="DB100" s="360"/>
      <c r="DC100" s="360"/>
      <c r="DD100" s="360"/>
      <c r="DE100" s="360"/>
      <c r="DF100" s="360"/>
      <c r="DG100" s="360"/>
      <c r="DH100" s="360"/>
      <c r="DI100" s="360"/>
      <c r="DJ100" s="360"/>
      <c r="DK100" s="360"/>
      <c r="DL100" s="360"/>
      <c r="DM100" s="360"/>
      <c r="DN100" s="360"/>
      <c r="DO100" s="360"/>
      <c r="DP100" s="360"/>
      <c r="DQ100" s="360"/>
      <c r="DR100" s="360"/>
      <c r="DS100" s="360"/>
      <c r="DT100" s="360"/>
      <c r="DU100" s="360"/>
      <c r="DV100" s="360"/>
      <c r="DW100" s="360"/>
      <c r="DX100" s="360"/>
      <c r="DY100" s="360"/>
      <c r="DZ100" s="360"/>
      <c r="EA100" s="360"/>
      <c r="EB100" s="360"/>
      <c r="EC100" s="360"/>
      <c r="ED100" s="360"/>
      <c r="EE100" s="360"/>
      <c r="EF100" s="360"/>
      <c r="EG100" s="360"/>
      <c r="EH100" s="360"/>
      <c r="EI100" s="360"/>
      <c r="EJ100" s="360"/>
      <c r="EK100" s="360"/>
      <c r="EL100" s="360"/>
      <c r="EM100" s="360"/>
      <c r="EN100" s="360"/>
      <c r="EO100" s="360"/>
      <c r="EP100" s="360"/>
      <c r="EQ100" s="360"/>
      <c r="ER100" s="360"/>
      <c r="ES100" s="360"/>
      <c r="ET100" s="360"/>
      <c r="EU100" s="360"/>
      <c r="EV100" s="360"/>
      <c r="EW100" s="360"/>
      <c r="EX100" s="360"/>
      <c r="EY100" s="360"/>
      <c r="EZ100" s="360"/>
      <c r="FA100" s="360"/>
      <c r="FB100" s="360"/>
      <c r="FC100" s="360"/>
      <c r="FD100" s="360"/>
      <c r="FE100" s="360"/>
      <c r="FF100" s="360"/>
      <c r="FG100" s="360"/>
      <c r="FH100" s="360"/>
      <c r="FI100" s="360"/>
      <c r="FJ100" s="360"/>
      <c r="FK100" s="360"/>
      <c r="FL100" s="360"/>
      <c r="FM100" s="360"/>
      <c r="FN100" s="360"/>
      <c r="FO100" s="360"/>
      <c r="FP100" s="360"/>
      <c r="FQ100" s="360"/>
      <c r="FR100" s="360"/>
      <c r="FS100" s="360"/>
      <c r="FT100" s="360"/>
      <c r="FU100" s="360"/>
      <c r="FV100" s="360"/>
      <c r="FW100" s="360"/>
      <c r="FX100" s="360"/>
      <c r="FY100" s="360"/>
      <c r="FZ100" s="360"/>
      <c r="GA100" s="360"/>
      <c r="GB100" s="360"/>
      <c r="GC100" s="360"/>
      <c r="GD100" s="360"/>
      <c r="GE100" s="360"/>
      <c r="GF100" s="360"/>
      <c r="GG100" s="360"/>
      <c r="GH100" s="360"/>
      <c r="GI100" s="360"/>
      <c r="GJ100" s="360"/>
      <c r="GK100" s="360"/>
      <c r="GL100" s="360"/>
      <c r="GM100" s="360"/>
      <c r="GN100" s="360"/>
      <c r="GO100" s="360"/>
      <c r="GP100" s="360"/>
      <c r="GQ100" s="360"/>
      <c r="GR100" s="360"/>
      <c r="GS100" s="360"/>
      <c r="GT100" s="360"/>
      <c r="GU100" s="360"/>
      <c r="GV100" s="360"/>
      <c r="GW100" s="360"/>
      <c r="GX100" s="360"/>
      <c r="GY100" s="360"/>
      <c r="GZ100" s="360"/>
      <c r="HA100" s="360"/>
      <c r="HB100" s="360"/>
      <c r="HC100" s="360"/>
      <c r="HD100" s="360"/>
      <c r="HE100" s="360"/>
      <c r="HF100" s="360"/>
      <c r="HG100" s="360"/>
      <c r="HH100" s="360"/>
      <c r="HI100" s="360"/>
      <c r="HJ100" s="360"/>
      <c r="HK100" s="360"/>
      <c r="HL100" s="360"/>
      <c r="HM100" s="360"/>
      <c r="HN100" s="360"/>
      <c r="HO100" s="360"/>
      <c r="HP100" s="360"/>
      <c r="HQ100" s="360"/>
      <c r="HR100" s="360"/>
      <c r="HS100" s="360"/>
      <c r="HT100" s="360"/>
      <c r="HU100" s="360"/>
      <c r="HV100" s="360"/>
      <c r="HW100" s="360"/>
      <c r="HX100" s="360"/>
      <c r="HY100" s="360"/>
      <c r="HZ100" s="360"/>
      <c r="IA100" s="360"/>
      <c r="IB100" s="360"/>
      <c r="IC100" s="360"/>
      <c r="ID100" s="360"/>
      <c r="IE100" s="360"/>
      <c r="IF100" s="360"/>
      <c r="IG100" s="360"/>
      <c r="IH100" s="360"/>
      <c r="II100" s="360"/>
      <c r="IJ100" s="360"/>
      <c r="IK100" s="360"/>
      <c r="IL100" s="360"/>
      <c r="IM100" s="360"/>
      <c r="IN100" s="360"/>
      <c r="IO100" s="360"/>
      <c r="IP100" s="360"/>
      <c r="IQ100" s="360"/>
      <c r="IR100" s="360"/>
      <c r="IS100" s="360"/>
      <c r="IT100" s="360"/>
      <c r="IU100" s="360"/>
      <c r="IV100" s="360"/>
      <c r="IW100" s="360"/>
      <c r="IX100" s="360"/>
      <c r="IY100" s="360"/>
      <c r="IZ100" s="360"/>
      <c r="JA100" s="360"/>
      <c r="JB100" s="360"/>
      <c r="JC100" s="360"/>
      <c r="JD100" s="360"/>
      <c r="JE100" s="360"/>
      <c r="JF100" s="360"/>
      <c r="JG100" s="360"/>
      <c r="JH100" s="360"/>
      <c r="JI100" s="360"/>
      <c r="JJ100" s="360"/>
      <c r="JK100" s="360"/>
      <c r="JL100" s="360"/>
      <c r="JM100" s="360"/>
      <c r="JN100" s="360"/>
      <c r="JO100" s="360"/>
      <c r="JP100" s="360"/>
      <c r="JQ100" s="360"/>
      <c r="JR100" s="360"/>
      <c r="JS100" s="360"/>
      <c r="JT100" s="360"/>
      <c r="JU100" s="360"/>
      <c r="JV100" s="360"/>
      <c r="JW100" s="360"/>
      <c r="JX100" s="360"/>
      <c r="JY100" s="360"/>
      <c r="JZ100" s="360"/>
      <c r="KA100" s="360"/>
      <c r="KB100" s="360"/>
      <c r="KC100" s="360"/>
      <c r="KD100" s="360"/>
      <c r="KE100" s="360"/>
      <c r="KF100" s="360"/>
      <c r="KG100" s="360"/>
      <c r="KH100" s="360"/>
      <c r="KI100" s="360"/>
      <c r="KJ100" s="360"/>
      <c r="KK100" s="360"/>
      <c r="KL100" s="360"/>
      <c r="KM100" s="360"/>
      <c r="KN100" s="360"/>
      <c r="KO100" s="360"/>
      <c r="KP100" s="360"/>
      <c r="KQ100" s="360"/>
      <c r="KR100" s="360"/>
      <c r="KS100" s="360"/>
      <c r="KT100" s="360"/>
      <c r="KU100" s="360"/>
      <c r="KV100" s="360"/>
      <c r="KW100" s="360"/>
      <c r="KX100" s="360"/>
      <c r="KY100" s="360"/>
      <c r="KZ100" s="360"/>
      <c r="LA100" s="360"/>
      <c r="LB100" s="360"/>
      <c r="LC100" s="360"/>
      <c r="LD100" s="360"/>
      <c r="LE100" s="360"/>
      <c r="LF100" s="360"/>
      <c r="LG100" s="360"/>
      <c r="LH100" s="360"/>
      <c r="LI100" s="360"/>
      <c r="LJ100" s="360"/>
      <c r="LK100" s="360"/>
      <c r="LL100" s="360"/>
      <c r="LM100" s="360"/>
      <c r="LN100" s="360"/>
      <c r="LO100" s="360"/>
      <c r="LP100" s="360"/>
      <c r="LQ100" s="360"/>
      <c r="LR100" s="360"/>
      <c r="LS100" s="360"/>
      <c r="LT100" s="360"/>
      <c r="LU100" s="360"/>
      <c r="LV100" s="360"/>
      <c r="LW100" s="360"/>
      <c r="LX100" s="360"/>
      <c r="LY100" s="360"/>
      <c r="LZ100" s="360"/>
      <c r="MA100" s="360"/>
      <c r="MB100" s="360"/>
      <c r="MC100" s="360"/>
      <c r="MD100" s="360"/>
      <c r="ME100" s="360"/>
      <c r="MF100" s="360"/>
      <c r="MG100" s="360"/>
      <c r="MH100" s="360"/>
      <c r="MI100" s="360"/>
      <c r="MJ100" s="360"/>
      <c r="MK100" s="360"/>
      <c r="ML100" s="360"/>
      <c r="MM100" s="360"/>
      <c r="MN100" s="360"/>
      <c r="MO100" s="360"/>
      <c r="MP100" s="360"/>
      <c r="MQ100" s="360"/>
      <c r="MR100" s="360"/>
      <c r="MS100" s="360"/>
      <c r="MT100" s="360"/>
      <c r="MU100" s="360"/>
      <c r="MV100" s="360"/>
      <c r="MW100" s="360"/>
      <c r="MX100" s="360"/>
      <c r="MY100" s="360"/>
      <c r="MZ100" s="360"/>
      <c r="NA100" s="360"/>
      <c r="NB100" s="360"/>
      <c r="NC100" s="360"/>
      <c r="ND100" s="360"/>
      <c r="NE100" s="360"/>
      <c r="NF100" s="360"/>
      <c r="NG100" s="360"/>
      <c r="NH100" s="360"/>
      <c r="NI100" s="360"/>
      <c r="NJ100" s="360"/>
      <c r="NK100" s="360"/>
      <c r="NL100" s="360"/>
      <c r="NM100" s="360"/>
      <c r="NN100" s="360"/>
      <c r="NO100" s="360"/>
      <c r="NP100" s="360"/>
      <c r="NQ100" s="360"/>
      <c r="NR100" s="360"/>
      <c r="NS100" s="360"/>
      <c r="NT100" s="360"/>
      <c r="NU100" s="360"/>
      <c r="NV100" s="360"/>
      <c r="NW100" s="360"/>
      <c r="NX100" s="360"/>
      <c r="NY100" s="360"/>
      <c r="NZ100" s="360"/>
      <c r="OA100" s="360"/>
      <c r="OB100" s="360"/>
      <c r="OC100" s="360"/>
      <c r="OD100" s="345" t="s">
        <v>932</v>
      </c>
    </row>
    <row r="101" spans="1:394" s="345" customFormat="1" ht="15.75" customHeight="1">
      <c r="A101" s="356">
        <f t="shared" si="58"/>
        <v>96</v>
      </c>
      <c r="B101" s="358"/>
      <c r="C101" s="357">
        <f t="shared" si="33"/>
        <v>0</v>
      </c>
      <c r="D101" s="357">
        <f t="shared" si="33"/>
        <v>0</v>
      </c>
      <c r="E101" s="359">
        <f t="shared" si="45"/>
        <v>0</v>
      </c>
      <c r="F101" s="359">
        <f t="shared" si="34"/>
        <v>0</v>
      </c>
      <c r="G101" s="359">
        <f t="shared" si="46"/>
        <v>0</v>
      </c>
      <c r="H101" s="359">
        <f t="shared" si="35"/>
        <v>0</v>
      </c>
      <c r="I101" s="359">
        <f t="shared" si="47"/>
        <v>0</v>
      </c>
      <c r="J101" s="359">
        <f t="shared" si="36"/>
        <v>0</v>
      </c>
      <c r="K101" s="359">
        <f t="shared" si="48"/>
        <v>0</v>
      </c>
      <c r="L101" s="359">
        <f t="shared" si="37"/>
        <v>0</v>
      </c>
      <c r="M101" s="359">
        <f t="shared" si="49"/>
        <v>0</v>
      </c>
      <c r="N101" s="359">
        <f t="shared" si="38"/>
        <v>0</v>
      </c>
      <c r="O101" s="359">
        <f t="shared" si="50"/>
        <v>0</v>
      </c>
      <c r="P101" s="359">
        <f t="shared" si="39"/>
        <v>0</v>
      </c>
      <c r="Q101" s="359">
        <f t="shared" si="51"/>
        <v>0</v>
      </c>
      <c r="R101" s="359">
        <f t="shared" si="40"/>
        <v>0</v>
      </c>
      <c r="S101" s="359">
        <f t="shared" si="52"/>
        <v>0</v>
      </c>
      <c r="T101" s="359">
        <f t="shared" si="41"/>
        <v>0</v>
      </c>
      <c r="U101" s="359">
        <f t="shared" si="53"/>
        <v>0</v>
      </c>
      <c r="V101" s="359">
        <f t="shared" si="42"/>
        <v>0</v>
      </c>
      <c r="W101" s="359">
        <f t="shared" si="44"/>
        <v>0</v>
      </c>
      <c r="X101" s="359">
        <f t="shared" si="43"/>
        <v>0</v>
      </c>
      <c r="Y101" s="359">
        <f t="shared" si="54"/>
        <v>0</v>
      </c>
      <c r="Z101" s="359">
        <f t="shared" si="55"/>
        <v>0</v>
      </c>
      <c r="AA101" s="359">
        <f t="shared" si="56"/>
        <v>0</v>
      </c>
      <c r="AB101" s="359">
        <f t="shared" si="57"/>
        <v>0</v>
      </c>
      <c r="AC101" s="360"/>
      <c r="AD101" s="360"/>
      <c r="AE101" s="360"/>
      <c r="AF101" s="360"/>
      <c r="AG101" s="360"/>
      <c r="AH101" s="360"/>
      <c r="AI101" s="360"/>
      <c r="AJ101" s="360"/>
      <c r="AK101" s="360"/>
      <c r="AL101" s="360"/>
      <c r="AM101" s="360"/>
      <c r="AN101" s="360"/>
      <c r="AO101" s="360"/>
      <c r="AP101" s="360"/>
      <c r="AQ101" s="360"/>
      <c r="AR101" s="360"/>
      <c r="AS101" s="360"/>
      <c r="AT101" s="360"/>
      <c r="AU101" s="360"/>
      <c r="AV101" s="360"/>
      <c r="AW101" s="360"/>
      <c r="AX101" s="360"/>
      <c r="AY101" s="360"/>
      <c r="AZ101" s="360"/>
      <c r="BA101" s="360"/>
      <c r="BB101" s="360"/>
      <c r="BC101" s="360"/>
      <c r="BD101" s="360"/>
      <c r="BE101" s="360"/>
      <c r="BF101" s="360"/>
      <c r="BG101" s="360"/>
      <c r="BH101" s="360"/>
      <c r="BI101" s="360"/>
      <c r="BJ101" s="360"/>
      <c r="BK101" s="360"/>
      <c r="BL101" s="360"/>
      <c r="BM101" s="360"/>
      <c r="BN101" s="360"/>
      <c r="BO101" s="360"/>
      <c r="BP101" s="360"/>
      <c r="BQ101" s="360"/>
      <c r="BR101" s="360"/>
      <c r="BS101" s="360"/>
      <c r="BT101" s="360"/>
      <c r="BU101" s="360"/>
      <c r="BV101" s="360"/>
      <c r="BW101" s="360"/>
      <c r="BX101" s="360"/>
      <c r="BY101" s="360"/>
      <c r="BZ101" s="360"/>
      <c r="CA101" s="360"/>
      <c r="CB101" s="360"/>
      <c r="CC101" s="360"/>
      <c r="CD101" s="360"/>
      <c r="CE101" s="360"/>
      <c r="CF101" s="360"/>
      <c r="CG101" s="360"/>
      <c r="CH101" s="360"/>
      <c r="CI101" s="360"/>
      <c r="CJ101" s="360"/>
      <c r="CK101" s="360"/>
      <c r="CL101" s="360"/>
      <c r="CM101" s="360"/>
      <c r="CN101" s="360"/>
      <c r="CO101" s="360"/>
      <c r="CP101" s="360"/>
      <c r="CQ101" s="360"/>
      <c r="CR101" s="360"/>
      <c r="CS101" s="360"/>
      <c r="CT101" s="360"/>
      <c r="CU101" s="360"/>
      <c r="CV101" s="360"/>
      <c r="CW101" s="360"/>
      <c r="CX101" s="360"/>
      <c r="CY101" s="360"/>
      <c r="CZ101" s="360"/>
      <c r="DA101" s="360"/>
      <c r="DB101" s="360"/>
      <c r="DC101" s="360"/>
      <c r="DD101" s="360"/>
      <c r="DE101" s="360"/>
      <c r="DF101" s="360"/>
      <c r="DG101" s="360"/>
      <c r="DH101" s="360"/>
      <c r="DI101" s="360"/>
      <c r="DJ101" s="360"/>
      <c r="DK101" s="360"/>
      <c r="DL101" s="360"/>
      <c r="DM101" s="360"/>
      <c r="DN101" s="360"/>
      <c r="DO101" s="360"/>
      <c r="DP101" s="360"/>
      <c r="DQ101" s="360"/>
      <c r="DR101" s="360"/>
      <c r="DS101" s="360"/>
      <c r="DT101" s="360"/>
      <c r="DU101" s="360"/>
      <c r="DV101" s="360"/>
      <c r="DW101" s="360"/>
      <c r="DX101" s="360"/>
      <c r="DY101" s="360"/>
      <c r="DZ101" s="360"/>
      <c r="EA101" s="360"/>
      <c r="EB101" s="360"/>
      <c r="EC101" s="360"/>
      <c r="ED101" s="360"/>
      <c r="EE101" s="360"/>
      <c r="EF101" s="360"/>
      <c r="EG101" s="360"/>
      <c r="EH101" s="360"/>
      <c r="EI101" s="360"/>
      <c r="EJ101" s="360"/>
      <c r="EK101" s="360"/>
      <c r="EL101" s="360"/>
      <c r="EM101" s="360"/>
      <c r="EN101" s="360"/>
      <c r="EO101" s="360"/>
      <c r="EP101" s="360"/>
      <c r="EQ101" s="360"/>
      <c r="ER101" s="360"/>
      <c r="ES101" s="360"/>
      <c r="ET101" s="360"/>
      <c r="EU101" s="360"/>
      <c r="EV101" s="360"/>
      <c r="EW101" s="360"/>
      <c r="EX101" s="360"/>
      <c r="EY101" s="360"/>
      <c r="EZ101" s="360"/>
      <c r="FA101" s="360"/>
      <c r="FB101" s="360"/>
      <c r="FC101" s="360"/>
      <c r="FD101" s="360"/>
      <c r="FE101" s="360"/>
      <c r="FF101" s="360"/>
      <c r="FG101" s="360"/>
      <c r="FH101" s="360"/>
      <c r="FI101" s="360"/>
      <c r="FJ101" s="360"/>
      <c r="FK101" s="360"/>
      <c r="FL101" s="360"/>
      <c r="FM101" s="360"/>
      <c r="FN101" s="360"/>
      <c r="FO101" s="360"/>
      <c r="FP101" s="360"/>
      <c r="FQ101" s="360"/>
      <c r="FR101" s="360"/>
      <c r="FS101" s="360"/>
      <c r="FT101" s="360"/>
      <c r="FU101" s="360"/>
      <c r="FV101" s="360"/>
      <c r="FW101" s="360"/>
      <c r="FX101" s="360"/>
      <c r="FY101" s="360"/>
      <c r="FZ101" s="360"/>
      <c r="GA101" s="360"/>
      <c r="GB101" s="360"/>
      <c r="GC101" s="360"/>
      <c r="GD101" s="360"/>
      <c r="GE101" s="360"/>
      <c r="GF101" s="360"/>
      <c r="GG101" s="360"/>
      <c r="GH101" s="360"/>
      <c r="GI101" s="360"/>
      <c r="GJ101" s="360"/>
      <c r="GK101" s="360"/>
      <c r="GL101" s="360"/>
      <c r="GM101" s="360"/>
      <c r="GN101" s="360"/>
      <c r="GO101" s="360"/>
      <c r="GP101" s="360"/>
      <c r="GQ101" s="360"/>
      <c r="GR101" s="360"/>
      <c r="GS101" s="360"/>
      <c r="GT101" s="360"/>
      <c r="GU101" s="360"/>
      <c r="GV101" s="360"/>
      <c r="GW101" s="360"/>
      <c r="GX101" s="360"/>
      <c r="GY101" s="360"/>
      <c r="GZ101" s="360"/>
      <c r="HA101" s="360"/>
      <c r="HB101" s="360"/>
      <c r="HC101" s="360"/>
      <c r="HD101" s="360"/>
      <c r="HE101" s="360"/>
      <c r="HF101" s="360"/>
      <c r="HG101" s="360"/>
      <c r="HH101" s="360"/>
      <c r="HI101" s="360"/>
      <c r="HJ101" s="360"/>
      <c r="HK101" s="360"/>
      <c r="HL101" s="360"/>
      <c r="HM101" s="360"/>
      <c r="HN101" s="360"/>
      <c r="HO101" s="360"/>
      <c r="HP101" s="360"/>
      <c r="HQ101" s="360"/>
      <c r="HR101" s="360"/>
      <c r="HS101" s="360"/>
      <c r="HT101" s="360"/>
      <c r="HU101" s="360"/>
      <c r="HV101" s="360"/>
      <c r="HW101" s="360"/>
      <c r="HX101" s="360"/>
      <c r="HY101" s="360"/>
      <c r="HZ101" s="360"/>
      <c r="IA101" s="360"/>
      <c r="IB101" s="360"/>
      <c r="IC101" s="360"/>
      <c r="ID101" s="360"/>
      <c r="IE101" s="360"/>
      <c r="IF101" s="360"/>
      <c r="IG101" s="360"/>
      <c r="IH101" s="360"/>
      <c r="II101" s="360"/>
      <c r="IJ101" s="360"/>
      <c r="IK101" s="360"/>
      <c r="IL101" s="360"/>
      <c r="IM101" s="360"/>
      <c r="IN101" s="360"/>
      <c r="IO101" s="360"/>
      <c r="IP101" s="360"/>
      <c r="IQ101" s="360"/>
      <c r="IR101" s="360"/>
      <c r="IS101" s="360"/>
      <c r="IT101" s="360"/>
      <c r="IU101" s="360"/>
      <c r="IV101" s="360"/>
      <c r="IW101" s="360"/>
      <c r="IX101" s="360"/>
      <c r="IY101" s="360"/>
      <c r="IZ101" s="360"/>
      <c r="JA101" s="360"/>
      <c r="JB101" s="360"/>
      <c r="JC101" s="360"/>
      <c r="JD101" s="360"/>
      <c r="JE101" s="360"/>
      <c r="JF101" s="360"/>
      <c r="JG101" s="360"/>
      <c r="JH101" s="360"/>
      <c r="JI101" s="360"/>
      <c r="JJ101" s="360"/>
      <c r="JK101" s="360"/>
      <c r="JL101" s="360"/>
      <c r="JM101" s="360"/>
      <c r="JN101" s="360"/>
      <c r="JO101" s="360"/>
      <c r="JP101" s="360"/>
      <c r="JQ101" s="360"/>
      <c r="JR101" s="360"/>
      <c r="JS101" s="360"/>
      <c r="JT101" s="360"/>
      <c r="JU101" s="360"/>
      <c r="JV101" s="360"/>
      <c r="JW101" s="360"/>
      <c r="JX101" s="360"/>
      <c r="JY101" s="360"/>
      <c r="JZ101" s="360"/>
      <c r="KA101" s="360"/>
      <c r="KB101" s="360"/>
      <c r="KC101" s="360"/>
      <c r="KD101" s="360"/>
      <c r="KE101" s="360"/>
      <c r="KF101" s="360"/>
      <c r="KG101" s="360"/>
      <c r="KH101" s="360"/>
      <c r="KI101" s="360"/>
      <c r="KJ101" s="360"/>
      <c r="KK101" s="360"/>
      <c r="KL101" s="360"/>
      <c r="KM101" s="360"/>
      <c r="KN101" s="360"/>
      <c r="KO101" s="360"/>
      <c r="KP101" s="360"/>
      <c r="KQ101" s="360"/>
      <c r="KR101" s="360"/>
      <c r="KS101" s="360"/>
      <c r="KT101" s="360"/>
      <c r="KU101" s="360"/>
      <c r="KV101" s="360"/>
      <c r="KW101" s="360"/>
      <c r="KX101" s="360"/>
      <c r="KY101" s="360"/>
      <c r="KZ101" s="360"/>
      <c r="LA101" s="360"/>
      <c r="LB101" s="360"/>
      <c r="LC101" s="360"/>
      <c r="LD101" s="360"/>
      <c r="LE101" s="360"/>
      <c r="LF101" s="360"/>
      <c r="LG101" s="360"/>
      <c r="LH101" s="360"/>
      <c r="LI101" s="360"/>
      <c r="LJ101" s="360"/>
      <c r="LK101" s="360"/>
      <c r="LL101" s="360"/>
      <c r="LM101" s="360"/>
      <c r="LN101" s="360"/>
      <c r="LO101" s="360"/>
      <c r="LP101" s="360"/>
      <c r="LQ101" s="360"/>
      <c r="LR101" s="360"/>
      <c r="LS101" s="360"/>
      <c r="LT101" s="360"/>
      <c r="LU101" s="360"/>
      <c r="LV101" s="360"/>
      <c r="LW101" s="360"/>
      <c r="LX101" s="360"/>
      <c r="LY101" s="360"/>
      <c r="LZ101" s="360"/>
      <c r="MA101" s="360"/>
      <c r="MB101" s="360"/>
      <c r="MC101" s="360"/>
      <c r="MD101" s="360"/>
      <c r="ME101" s="360"/>
      <c r="MF101" s="360"/>
      <c r="MG101" s="360"/>
      <c r="MH101" s="360"/>
      <c r="MI101" s="360"/>
      <c r="MJ101" s="360"/>
      <c r="MK101" s="360"/>
      <c r="ML101" s="360"/>
      <c r="MM101" s="360"/>
      <c r="MN101" s="360"/>
      <c r="MO101" s="360"/>
      <c r="MP101" s="360"/>
      <c r="MQ101" s="360"/>
      <c r="MR101" s="360"/>
      <c r="MS101" s="360"/>
      <c r="MT101" s="360"/>
      <c r="MU101" s="360"/>
      <c r="MV101" s="360"/>
      <c r="MW101" s="360"/>
      <c r="MX101" s="360"/>
      <c r="MY101" s="360"/>
      <c r="MZ101" s="360"/>
      <c r="NA101" s="360"/>
      <c r="NB101" s="360"/>
      <c r="NC101" s="360"/>
      <c r="ND101" s="360"/>
      <c r="NE101" s="360"/>
      <c r="NF101" s="360"/>
      <c r="NG101" s="360"/>
      <c r="NH101" s="360"/>
      <c r="NI101" s="360"/>
      <c r="NJ101" s="360"/>
      <c r="NK101" s="360"/>
      <c r="NL101" s="360"/>
      <c r="NM101" s="360"/>
      <c r="NN101" s="360"/>
      <c r="NO101" s="360"/>
      <c r="NP101" s="360"/>
      <c r="NQ101" s="360"/>
      <c r="NR101" s="360"/>
      <c r="NS101" s="360"/>
      <c r="NT101" s="360"/>
      <c r="NU101" s="360"/>
      <c r="NV101" s="360"/>
      <c r="NW101" s="360"/>
      <c r="NX101" s="360"/>
      <c r="NY101" s="360"/>
      <c r="NZ101" s="360"/>
      <c r="OA101" s="360"/>
      <c r="OB101" s="360"/>
      <c r="OC101" s="360"/>
      <c r="OD101" s="345" t="s">
        <v>932</v>
      </c>
    </row>
    <row r="102" spans="1:394" s="345" customFormat="1" ht="15.75" customHeight="1">
      <c r="A102" s="356">
        <f t="shared" si="58"/>
        <v>97</v>
      </c>
      <c r="B102" s="358"/>
      <c r="C102" s="357">
        <f t="shared" si="33"/>
        <v>0</v>
      </c>
      <c r="D102" s="357">
        <f t="shared" si="33"/>
        <v>0</v>
      </c>
      <c r="E102" s="359">
        <f t="shared" si="45"/>
        <v>0</v>
      </c>
      <c r="F102" s="359">
        <f t="shared" si="34"/>
        <v>0</v>
      </c>
      <c r="G102" s="359">
        <f t="shared" si="46"/>
        <v>0</v>
      </c>
      <c r="H102" s="359">
        <f t="shared" si="35"/>
        <v>0</v>
      </c>
      <c r="I102" s="359">
        <f t="shared" si="47"/>
        <v>0</v>
      </c>
      <c r="J102" s="359">
        <f t="shared" si="36"/>
        <v>0</v>
      </c>
      <c r="K102" s="359">
        <f t="shared" si="48"/>
        <v>0</v>
      </c>
      <c r="L102" s="359">
        <f t="shared" si="37"/>
        <v>0</v>
      </c>
      <c r="M102" s="359">
        <f t="shared" si="49"/>
        <v>0</v>
      </c>
      <c r="N102" s="359">
        <f t="shared" si="38"/>
        <v>0</v>
      </c>
      <c r="O102" s="359">
        <f t="shared" si="50"/>
        <v>0</v>
      </c>
      <c r="P102" s="359">
        <f t="shared" si="39"/>
        <v>0</v>
      </c>
      <c r="Q102" s="359">
        <f t="shared" si="51"/>
        <v>0</v>
      </c>
      <c r="R102" s="359">
        <f t="shared" si="40"/>
        <v>0</v>
      </c>
      <c r="S102" s="359">
        <f t="shared" si="52"/>
        <v>0</v>
      </c>
      <c r="T102" s="359">
        <f t="shared" si="41"/>
        <v>0</v>
      </c>
      <c r="U102" s="359">
        <f t="shared" si="53"/>
        <v>0</v>
      </c>
      <c r="V102" s="359">
        <f t="shared" si="42"/>
        <v>0</v>
      </c>
      <c r="W102" s="359">
        <f t="shared" si="44"/>
        <v>0</v>
      </c>
      <c r="X102" s="359">
        <f t="shared" si="43"/>
        <v>0</v>
      </c>
      <c r="Y102" s="359">
        <f t="shared" si="54"/>
        <v>0</v>
      </c>
      <c r="Z102" s="359">
        <f t="shared" si="55"/>
        <v>0</v>
      </c>
      <c r="AA102" s="359">
        <f t="shared" si="56"/>
        <v>0</v>
      </c>
      <c r="AB102" s="359">
        <f t="shared" si="57"/>
        <v>0</v>
      </c>
      <c r="AC102" s="360"/>
      <c r="AD102" s="360"/>
      <c r="AE102" s="360"/>
      <c r="AF102" s="360"/>
      <c r="AG102" s="360"/>
      <c r="AH102" s="360"/>
      <c r="AI102" s="360"/>
      <c r="AJ102" s="360"/>
      <c r="AK102" s="360"/>
      <c r="AL102" s="360"/>
      <c r="AM102" s="360"/>
      <c r="AN102" s="360"/>
      <c r="AO102" s="360"/>
      <c r="AP102" s="360"/>
      <c r="AQ102" s="360"/>
      <c r="AR102" s="360"/>
      <c r="AS102" s="360"/>
      <c r="AT102" s="360"/>
      <c r="AU102" s="360"/>
      <c r="AV102" s="360"/>
      <c r="AW102" s="360"/>
      <c r="AX102" s="360"/>
      <c r="AY102" s="360"/>
      <c r="AZ102" s="360"/>
      <c r="BA102" s="360"/>
      <c r="BB102" s="360"/>
      <c r="BC102" s="360"/>
      <c r="BD102" s="360"/>
      <c r="BE102" s="360"/>
      <c r="BF102" s="360"/>
      <c r="BG102" s="360"/>
      <c r="BH102" s="360"/>
      <c r="BI102" s="360"/>
      <c r="BJ102" s="360"/>
      <c r="BK102" s="360"/>
      <c r="BL102" s="360"/>
      <c r="BM102" s="360"/>
      <c r="BN102" s="360"/>
      <c r="BO102" s="360"/>
      <c r="BP102" s="360"/>
      <c r="BQ102" s="360"/>
      <c r="BR102" s="360"/>
      <c r="BS102" s="360"/>
      <c r="BT102" s="360"/>
      <c r="BU102" s="360"/>
      <c r="BV102" s="360"/>
      <c r="BW102" s="360"/>
      <c r="BX102" s="360"/>
      <c r="BY102" s="360"/>
      <c r="BZ102" s="360"/>
      <c r="CA102" s="360"/>
      <c r="CB102" s="360"/>
      <c r="CC102" s="360"/>
      <c r="CD102" s="360"/>
      <c r="CE102" s="360"/>
      <c r="CF102" s="360"/>
      <c r="CG102" s="360"/>
      <c r="CH102" s="360"/>
      <c r="CI102" s="360"/>
      <c r="CJ102" s="360"/>
      <c r="CK102" s="360"/>
      <c r="CL102" s="360"/>
      <c r="CM102" s="360"/>
      <c r="CN102" s="360"/>
      <c r="CO102" s="360"/>
      <c r="CP102" s="360"/>
      <c r="CQ102" s="360"/>
      <c r="CR102" s="360"/>
      <c r="CS102" s="360"/>
      <c r="CT102" s="360"/>
      <c r="CU102" s="360"/>
      <c r="CV102" s="360"/>
      <c r="CW102" s="360"/>
      <c r="CX102" s="360"/>
      <c r="CY102" s="360"/>
      <c r="CZ102" s="360"/>
      <c r="DA102" s="360"/>
      <c r="DB102" s="360"/>
      <c r="DC102" s="360"/>
      <c r="DD102" s="360"/>
      <c r="DE102" s="360"/>
      <c r="DF102" s="360"/>
      <c r="DG102" s="360"/>
      <c r="DH102" s="360"/>
      <c r="DI102" s="360"/>
      <c r="DJ102" s="360"/>
      <c r="DK102" s="360"/>
      <c r="DL102" s="360"/>
      <c r="DM102" s="360"/>
      <c r="DN102" s="360"/>
      <c r="DO102" s="360"/>
      <c r="DP102" s="360"/>
      <c r="DQ102" s="360"/>
      <c r="DR102" s="360"/>
      <c r="DS102" s="360"/>
      <c r="DT102" s="360"/>
      <c r="DU102" s="360"/>
      <c r="DV102" s="360"/>
      <c r="DW102" s="360"/>
      <c r="DX102" s="360"/>
      <c r="DY102" s="360"/>
      <c r="DZ102" s="360"/>
      <c r="EA102" s="360"/>
      <c r="EB102" s="360"/>
      <c r="EC102" s="360"/>
      <c r="ED102" s="360"/>
      <c r="EE102" s="360"/>
      <c r="EF102" s="360"/>
      <c r="EG102" s="360"/>
      <c r="EH102" s="360"/>
      <c r="EI102" s="360"/>
      <c r="EJ102" s="360"/>
      <c r="EK102" s="360"/>
      <c r="EL102" s="360"/>
      <c r="EM102" s="360"/>
      <c r="EN102" s="360"/>
      <c r="EO102" s="360"/>
      <c r="EP102" s="360"/>
      <c r="EQ102" s="360"/>
      <c r="ER102" s="360"/>
      <c r="ES102" s="360"/>
      <c r="ET102" s="360"/>
      <c r="EU102" s="360"/>
      <c r="EV102" s="360"/>
      <c r="EW102" s="360"/>
      <c r="EX102" s="360"/>
      <c r="EY102" s="360"/>
      <c r="EZ102" s="360"/>
      <c r="FA102" s="360"/>
      <c r="FB102" s="360"/>
      <c r="FC102" s="360"/>
      <c r="FD102" s="360"/>
      <c r="FE102" s="360"/>
      <c r="FF102" s="360"/>
      <c r="FG102" s="360"/>
      <c r="FH102" s="360"/>
      <c r="FI102" s="360"/>
      <c r="FJ102" s="360"/>
      <c r="FK102" s="360"/>
      <c r="FL102" s="360"/>
      <c r="FM102" s="360"/>
      <c r="FN102" s="360"/>
      <c r="FO102" s="360"/>
      <c r="FP102" s="360"/>
      <c r="FQ102" s="360"/>
      <c r="FR102" s="360"/>
      <c r="FS102" s="360"/>
      <c r="FT102" s="360"/>
      <c r="FU102" s="360"/>
      <c r="FV102" s="360"/>
      <c r="FW102" s="360"/>
      <c r="FX102" s="360"/>
      <c r="FY102" s="360"/>
      <c r="FZ102" s="360"/>
      <c r="GA102" s="360"/>
      <c r="GB102" s="360"/>
      <c r="GC102" s="360"/>
      <c r="GD102" s="360"/>
      <c r="GE102" s="360"/>
      <c r="GF102" s="360"/>
      <c r="GG102" s="360"/>
      <c r="GH102" s="360"/>
      <c r="GI102" s="360"/>
      <c r="GJ102" s="360"/>
      <c r="GK102" s="360"/>
      <c r="GL102" s="360"/>
      <c r="GM102" s="360"/>
      <c r="GN102" s="360"/>
      <c r="GO102" s="360"/>
      <c r="GP102" s="360"/>
      <c r="GQ102" s="360"/>
      <c r="GR102" s="360"/>
      <c r="GS102" s="360"/>
      <c r="GT102" s="360"/>
      <c r="GU102" s="360"/>
      <c r="GV102" s="360"/>
      <c r="GW102" s="360"/>
      <c r="GX102" s="360"/>
      <c r="GY102" s="360"/>
      <c r="GZ102" s="360"/>
      <c r="HA102" s="360"/>
      <c r="HB102" s="360"/>
      <c r="HC102" s="360"/>
      <c r="HD102" s="360"/>
      <c r="HE102" s="360"/>
      <c r="HF102" s="360"/>
      <c r="HG102" s="360"/>
      <c r="HH102" s="360"/>
      <c r="HI102" s="360"/>
      <c r="HJ102" s="360"/>
      <c r="HK102" s="360"/>
      <c r="HL102" s="360"/>
      <c r="HM102" s="360"/>
      <c r="HN102" s="360"/>
      <c r="HO102" s="360"/>
      <c r="HP102" s="360"/>
      <c r="HQ102" s="360"/>
      <c r="HR102" s="360"/>
      <c r="HS102" s="360"/>
      <c r="HT102" s="360"/>
      <c r="HU102" s="360"/>
      <c r="HV102" s="360"/>
      <c r="HW102" s="360"/>
      <c r="HX102" s="360"/>
      <c r="HY102" s="360"/>
      <c r="HZ102" s="360"/>
      <c r="IA102" s="360"/>
      <c r="IB102" s="360"/>
      <c r="IC102" s="360"/>
      <c r="ID102" s="360"/>
      <c r="IE102" s="360"/>
      <c r="IF102" s="360"/>
      <c r="IG102" s="360"/>
      <c r="IH102" s="360"/>
      <c r="II102" s="360"/>
      <c r="IJ102" s="360"/>
      <c r="IK102" s="360"/>
      <c r="IL102" s="360"/>
      <c r="IM102" s="360"/>
      <c r="IN102" s="360"/>
      <c r="IO102" s="360"/>
      <c r="IP102" s="360"/>
      <c r="IQ102" s="360"/>
      <c r="IR102" s="360"/>
      <c r="IS102" s="360"/>
      <c r="IT102" s="360"/>
      <c r="IU102" s="360"/>
      <c r="IV102" s="360"/>
      <c r="IW102" s="360"/>
      <c r="IX102" s="360"/>
      <c r="IY102" s="360"/>
      <c r="IZ102" s="360"/>
      <c r="JA102" s="360"/>
      <c r="JB102" s="360"/>
      <c r="JC102" s="360"/>
      <c r="JD102" s="360"/>
      <c r="JE102" s="360"/>
      <c r="JF102" s="360"/>
      <c r="JG102" s="360"/>
      <c r="JH102" s="360"/>
      <c r="JI102" s="360"/>
      <c r="JJ102" s="360"/>
      <c r="JK102" s="360"/>
      <c r="JL102" s="360"/>
      <c r="JM102" s="360"/>
      <c r="JN102" s="360"/>
      <c r="JO102" s="360"/>
      <c r="JP102" s="360"/>
      <c r="JQ102" s="360"/>
      <c r="JR102" s="360"/>
      <c r="JS102" s="360"/>
      <c r="JT102" s="360"/>
      <c r="JU102" s="360"/>
      <c r="JV102" s="360"/>
      <c r="JW102" s="360"/>
      <c r="JX102" s="360"/>
      <c r="JY102" s="360"/>
      <c r="JZ102" s="360"/>
      <c r="KA102" s="360"/>
      <c r="KB102" s="360"/>
      <c r="KC102" s="360"/>
      <c r="KD102" s="360"/>
      <c r="KE102" s="360"/>
      <c r="KF102" s="360"/>
      <c r="KG102" s="360"/>
      <c r="KH102" s="360"/>
      <c r="KI102" s="360"/>
      <c r="KJ102" s="360"/>
      <c r="KK102" s="360"/>
      <c r="KL102" s="360"/>
      <c r="KM102" s="360"/>
      <c r="KN102" s="360"/>
      <c r="KO102" s="360"/>
      <c r="KP102" s="360"/>
      <c r="KQ102" s="360"/>
      <c r="KR102" s="360"/>
      <c r="KS102" s="360"/>
      <c r="KT102" s="360"/>
      <c r="KU102" s="360"/>
      <c r="KV102" s="360"/>
      <c r="KW102" s="360"/>
      <c r="KX102" s="360"/>
      <c r="KY102" s="360"/>
      <c r="KZ102" s="360"/>
      <c r="LA102" s="360"/>
      <c r="LB102" s="360"/>
      <c r="LC102" s="360"/>
      <c r="LD102" s="360"/>
      <c r="LE102" s="360"/>
      <c r="LF102" s="360"/>
      <c r="LG102" s="360"/>
      <c r="LH102" s="360"/>
      <c r="LI102" s="360"/>
      <c r="LJ102" s="360"/>
      <c r="LK102" s="360"/>
      <c r="LL102" s="360"/>
      <c r="LM102" s="360"/>
      <c r="LN102" s="360"/>
      <c r="LO102" s="360"/>
      <c r="LP102" s="360"/>
      <c r="LQ102" s="360"/>
      <c r="LR102" s="360"/>
      <c r="LS102" s="360"/>
      <c r="LT102" s="360"/>
      <c r="LU102" s="360"/>
      <c r="LV102" s="360"/>
      <c r="LW102" s="360"/>
      <c r="LX102" s="360"/>
      <c r="LY102" s="360"/>
      <c r="LZ102" s="360"/>
      <c r="MA102" s="360"/>
      <c r="MB102" s="360"/>
      <c r="MC102" s="360"/>
      <c r="MD102" s="360"/>
      <c r="ME102" s="360"/>
      <c r="MF102" s="360"/>
      <c r="MG102" s="360"/>
      <c r="MH102" s="360"/>
      <c r="MI102" s="360"/>
      <c r="MJ102" s="360"/>
      <c r="MK102" s="360"/>
      <c r="ML102" s="360"/>
      <c r="MM102" s="360"/>
      <c r="MN102" s="360"/>
      <c r="MO102" s="360"/>
      <c r="MP102" s="360"/>
      <c r="MQ102" s="360"/>
      <c r="MR102" s="360"/>
      <c r="MS102" s="360"/>
      <c r="MT102" s="360"/>
      <c r="MU102" s="360"/>
      <c r="MV102" s="360"/>
      <c r="MW102" s="360"/>
      <c r="MX102" s="360"/>
      <c r="MY102" s="360"/>
      <c r="MZ102" s="360"/>
      <c r="NA102" s="360"/>
      <c r="NB102" s="360"/>
      <c r="NC102" s="360"/>
      <c r="ND102" s="360"/>
      <c r="NE102" s="360"/>
      <c r="NF102" s="360"/>
      <c r="NG102" s="360"/>
      <c r="NH102" s="360"/>
      <c r="NI102" s="360"/>
      <c r="NJ102" s="360"/>
      <c r="NK102" s="360"/>
      <c r="NL102" s="360"/>
      <c r="NM102" s="360"/>
      <c r="NN102" s="360"/>
      <c r="NO102" s="360"/>
      <c r="NP102" s="360"/>
      <c r="NQ102" s="360"/>
      <c r="NR102" s="360"/>
      <c r="NS102" s="360"/>
      <c r="NT102" s="360"/>
      <c r="NU102" s="360"/>
      <c r="NV102" s="360"/>
      <c r="NW102" s="360"/>
      <c r="NX102" s="360"/>
      <c r="NY102" s="360"/>
      <c r="NZ102" s="360"/>
      <c r="OA102" s="360"/>
      <c r="OB102" s="360"/>
      <c r="OC102" s="360"/>
      <c r="OD102" s="345" t="s">
        <v>932</v>
      </c>
    </row>
    <row r="103" spans="1:394" s="345" customFormat="1" ht="15.75" customHeight="1">
      <c r="A103" s="356">
        <f t="shared" si="58"/>
        <v>98</v>
      </c>
      <c r="B103" s="358"/>
      <c r="C103" s="357">
        <f t="shared" si="33"/>
        <v>0</v>
      </c>
      <c r="D103" s="357">
        <f t="shared" si="33"/>
        <v>0</v>
      </c>
      <c r="E103" s="359">
        <f t="shared" si="45"/>
        <v>0</v>
      </c>
      <c r="F103" s="359">
        <f t="shared" si="34"/>
        <v>0</v>
      </c>
      <c r="G103" s="359">
        <f t="shared" si="46"/>
        <v>0</v>
      </c>
      <c r="H103" s="359">
        <f t="shared" si="35"/>
        <v>0</v>
      </c>
      <c r="I103" s="359">
        <f t="shared" si="47"/>
        <v>0</v>
      </c>
      <c r="J103" s="359">
        <f t="shared" si="36"/>
        <v>0</v>
      </c>
      <c r="K103" s="359">
        <f t="shared" si="48"/>
        <v>0</v>
      </c>
      <c r="L103" s="359">
        <f t="shared" si="37"/>
        <v>0</v>
      </c>
      <c r="M103" s="359">
        <f t="shared" si="49"/>
        <v>0</v>
      </c>
      <c r="N103" s="359">
        <f t="shared" si="38"/>
        <v>0</v>
      </c>
      <c r="O103" s="359">
        <f t="shared" si="50"/>
        <v>0</v>
      </c>
      <c r="P103" s="359">
        <f t="shared" si="39"/>
        <v>0</v>
      </c>
      <c r="Q103" s="359">
        <f t="shared" si="51"/>
        <v>0</v>
      </c>
      <c r="R103" s="359">
        <f t="shared" si="40"/>
        <v>0</v>
      </c>
      <c r="S103" s="359">
        <f t="shared" si="52"/>
        <v>0</v>
      </c>
      <c r="T103" s="359">
        <f t="shared" si="41"/>
        <v>0</v>
      </c>
      <c r="U103" s="359">
        <f t="shared" si="53"/>
        <v>0</v>
      </c>
      <c r="V103" s="359">
        <f t="shared" si="42"/>
        <v>0</v>
      </c>
      <c r="W103" s="359">
        <f t="shared" si="44"/>
        <v>0</v>
      </c>
      <c r="X103" s="359">
        <f t="shared" si="43"/>
        <v>0</v>
      </c>
      <c r="Y103" s="359">
        <f t="shared" si="54"/>
        <v>0</v>
      </c>
      <c r="Z103" s="359">
        <f t="shared" si="55"/>
        <v>0</v>
      </c>
      <c r="AA103" s="359">
        <f t="shared" si="56"/>
        <v>0</v>
      </c>
      <c r="AB103" s="359">
        <f t="shared" si="57"/>
        <v>0</v>
      </c>
      <c r="AC103" s="360"/>
      <c r="AD103" s="360"/>
      <c r="AE103" s="360"/>
      <c r="AF103" s="360"/>
      <c r="AG103" s="360"/>
      <c r="AH103" s="360"/>
      <c r="AI103" s="360"/>
      <c r="AJ103" s="360"/>
      <c r="AK103" s="360"/>
      <c r="AL103" s="360"/>
      <c r="AM103" s="360"/>
      <c r="AN103" s="360"/>
      <c r="AO103" s="360"/>
      <c r="AP103" s="360"/>
      <c r="AQ103" s="360"/>
      <c r="AR103" s="360"/>
      <c r="AS103" s="360"/>
      <c r="AT103" s="360"/>
      <c r="AU103" s="360"/>
      <c r="AV103" s="360"/>
      <c r="AW103" s="360"/>
      <c r="AX103" s="360"/>
      <c r="AY103" s="360"/>
      <c r="AZ103" s="360"/>
      <c r="BA103" s="360"/>
      <c r="BB103" s="360"/>
      <c r="BC103" s="360"/>
      <c r="BD103" s="360"/>
      <c r="BE103" s="360"/>
      <c r="BF103" s="360"/>
      <c r="BG103" s="360"/>
      <c r="BH103" s="360"/>
      <c r="BI103" s="360"/>
      <c r="BJ103" s="360"/>
      <c r="BK103" s="360"/>
      <c r="BL103" s="360"/>
      <c r="BM103" s="360"/>
      <c r="BN103" s="360"/>
      <c r="BO103" s="360"/>
      <c r="BP103" s="360"/>
      <c r="BQ103" s="360"/>
      <c r="BR103" s="360"/>
      <c r="BS103" s="360"/>
      <c r="BT103" s="360"/>
      <c r="BU103" s="360"/>
      <c r="BV103" s="360"/>
      <c r="BW103" s="360"/>
      <c r="BX103" s="360"/>
      <c r="BY103" s="360"/>
      <c r="BZ103" s="360"/>
      <c r="CA103" s="360"/>
      <c r="CB103" s="360"/>
      <c r="CC103" s="360"/>
      <c r="CD103" s="360"/>
      <c r="CE103" s="360"/>
      <c r="CF103" s="360"/>
      <c r="CG103" s="360"/>
      <c r="CH103" s="360"/>
      <c r="CI103" s="360"/>
      <c r="CJ103" s="360"/>
      <c r="CK103" s="360"/>
      <c r="CL103" s="360"/>
      <c r="CM103" s="360"/>
      <c r="CN103" s="360"/>
      <c r="CO103" s="360"/>
      <c r="CP103" s="360"/>
      <c r="CQ103" s="360"/>
      <c r="CR103" s="360"/>
      <c r="CS103" s="360"/>
      <c r="CT103" s="360"/>
      <c r="CU103" s="360"/>
      <c r="CV103" s="360"/>
      <c r="CW103" s="360"/>
      <c r="CX103" s="360"/>
      <c r="CY103" s="360"/>
      <c r="CZ103" s="360"/>
      <c r="DA103" s="360"/>
      <c r="DB103" s="360"/>
      <c r="DC103" s="360"/>
      <c r="DD103" s="360"/>
      <c r="DE103" s="360"/>
      <c r="DF103" s="360"/>
      <c r="DG103" s="360"/>
      <c r="DH103" s="360"/>
      <c r="DI103" s="360"/>
      <c r="DJ103" s="360"/>
      <c r="DK103" s="360"/>
      <c r="DL103" s="360"/>
      <c r="DM103" s="360"/>
      <c r="DN103" s="360"/>
      <c r="DO103" s="360"/>
      <c r="DP103" s="360"/>
      <c r="DQ103" s="360"/>
      <c r="DR103" s="360"/>
      <c r="DS103" s="360"/>
      <c r="DT103" s="360"/>
      <c r="DU103" s="360"/>
      <c r="DV103" s="360"/>
      <c r="DW103" s="360"/>
      <c r="DX103" s="360"/>
      <c r="DY103" s="360"/>
      <c r="DZ103" s="360"/>
      <c r="EA103" s="360"/>
      <c r="EB103" s="360"/>
      <c r="EC103" s="360"/>
      <c r="ED103" s="360"/>
      <c r="EE103" s="360"/>
      <c r="EF103" s="360"/>
      <c r="EG103" s="360"/>
      <c r="EH103" s="360"/>
      <c r="EI103" s="360"/>
      <c r="EJ103" s="360"/>
      <c r="EK103" s="360"/>
      <c r="EL103" s="360"/>
      <c r="EM103" s="360"/>
      <c r="EN103" s="360"/>
      <c r="EO103" s="360"/>
      <c r="EP103" s="360"/>
      <c r="EQ103" s="360"/>
      <c r="ER103" s="360"/>
      <c r="ES103" s="360"/>
      <c r="ET103" s="360"/>
      <c r="EU103" s="360"/>
      <c r="EV103" s="360"/>
      <c r="EW103" s="360"/>
      <c r="EX103" s="360"/>
      <c r="EY103" s="360"/>
      <c r="EZ103" s="360"/>
      <c r="FA103" s="360"/>
      <c r="FB103" s="360"/>
      <c r="FC103" s="360"/>
      <c r="FD103" s="360"/>
      <c r="FE103" s="360"/>
      <c r="FF103" s="360"/>
      <c r="FG103" s="360"/>
      <c r="FH103" s="360"/>
      <c r="FI103" s="360"/>
      <c r="FJ103" s="360"/>
      <c r="FK103" s="360"/>
      <c r="FL103" s="360"/>
      <c r="FM103" s="360"/>
      <c r="FN103" s="360"/>
      <c r="FO103" s="360"/>
      <c r="FP103" s="360"/>
      <c r="FQ103" s="360"/>
      <c r="FR103" s="360"/>
      <c r="FS103" s="360"/>
      <c r="FT103" s="360"/>
      <c r="FU103" s="360"/>
      <c r="FV103" s="360"/>
      <c r="FW103" s="360"/>
      <c r="FX103" s="360"/>
      <c r="FY103" s="360"/>
      <c r="FZ103" s="360"/>
      <c r="GA103" s="360"/>
      <c r="GB103" s="360"/>
      <c r="GC103" s="360"/>
      <c r="GD103" s="360"/>
      <c r="GE103" s="360"/>
      <c r="GF103" s="360"/>
      <c r="GG103" s="360"/>
      <c r="GH103" s="360"/>
      <c r="GI103" s="360"/>
      <c r="GJ103" s="360"/>
      <c r="GK103" s="360"/>
      <c r="GL103" s="360"/>
      <c r="GM103" s="360"/>
      <c r="GN103" s="360"/>
      <c r="GO103" s="360"/>
      <c r="GP103" s="360"/>
      <c r="GQ103" s="360"/>
      <c r="GR103" s="360"/>
      <c r="GS103" s="360"/>
      <c r="GT103" s="360"/>
      <c r="GU103" s="360"/>
      <c r="GV103" s="360"/>
      <c r="GW103" s="360"/>
      <c r="GX103" s="360"/>
      <c r="GY103" s="360"/>
      <c r="GZ103" s="360"/>
      <c r="HA103" s="360"/>
      <c r="HB103" s="360"/>
      <c r="HC103" s="360"/>
      <c r="HD103" s="360"/>
      <c r="HE103" s="360"/>
      <c r="HF103" s="360"/>
      <c r="HG103" s="360"/>
      <c r="HH103" s="360"/>
      <c r="HI103" s="360"/>
      <c r="HJ103" s="360"/>
      <c r="HK103" s="360"/>
      <c r="HL103" s="360"/>
      <c r="HM103" s="360"/>
      <c r="HN103" s="360"/>
      <c r="HO103" s="360"/>
      <c r="HP103" s="360"/>
      <c r="HQ103" s="360"/>
      <c r="HR103" s="360"/>
      <c r="HS103" s="360"/>
      <c r="HT103" s="360"/>
      <c r="HU103" s="360"/>
      <c r="HV103" s="360"/>
      <c r="HW103" s="360"/>
      <c r="HX103" s="360"/>
      <c r="HY103" s="360"/>
      <c r="HZ103" s="360"/>
      <c r="IA103" s="360"/>
      <c r="IB103" s="360"/>
      <c r="IC103" s="360"/>
      <c r="ID103" s="360"/>
      <c r="IE103" s="360"/>
      <c r="IF103" s="360"/>
      <c r="IG103" s="360"/>
      <c r="IH103" s="360"/>
      <c r="II103" s="360"/>
      <c r="IJ103" s="360"/>
      <c r="IK103" s="360"/>
      <c r="IL103" s="360"/>
      <c r="IM103" s="360"/>
      <c r="IN103" s="360"/>
      <c r="IO103" s="360"/>
      <c r="IP103" s="360"/>
      <c r="IQ103" s="360"/>
      <c r="IR103" s="360"/>
      <c r="IS103" s="360"/>
      <c r="IT103" s="360"/>
      <c r="IU103" s="360"/>
      <c r="IV103" s="360"/>
      <c r="IW103" s="360"/>
      <c r="IX103" s="360"/>
      <c r="IY103" s="360"/>
      <c r="IZ103" s="360"/>
      <c r="JA103" s="360"/>
      <c r="JB103" s="360"/>
      <c r="JC103" s="360"/>
      <c r="JD103" s="360"/>
      <c r="JE103" s="360"/>
      <c r="JF103" s="360"/>
      <c r="JG103" s="360"/>
      <c r="JH103" s="360"/>
      <c r="JI103" s="360"/>
      <c r="JJ103" s="360"/>
      <c r="JK103" s="360"/>
      <c r="JL103" s="360"/>
      <c r="JM103" s="360"/>
      <c r="JN103" s="360"/>
      <c r="JO103" s="360"/>
      <c r="JP103" s="360"/>
      <c r="JQ103" s="360"/>
      <c r="JR103" s="360"/>
      <c r="JS103" s="360"/>
      <c r="JT103" s="360"/>
      <c r="JU103" s="360"/>
      <c r="JV103" s="360"/>
      <c r="JW103" s="360"/>
      <c r="JX103" s="360"/>
      <c r="JY103" s="360"/>
      <c r="JZ103" s="360"/>
      <c r="KA103" s="360"/>
      <c r="KB103" s="360"/>
      <c r="KC103" s="360"/>
      <c r="KD103" s="360"/>
      <c r="KE103" s="360"/>
      <c r="KF103" s="360"/>
      <c r="KG103" s="360"/>
      <c r="KH103" s="360"/>
      <c r="KI103" s="360"/>
      <c r="KJ103" s="360"/>
      <c r="KK103" s="360"/>
      <c r="KL103" s="360"/>
      <c r="KM103" s="360"/>
      <c r="KN103" s="360"/>
      <c r="KO103" s="360"/>
      <c r="KP103" s="360"/>
      <c r="KQ103" s="360"/>
      <c r="KR103" s="360"/>
      <c r="KS103" s="360"/>
      <c r="KT103" s="360"/>
      <c r="KU103" s="360"/>
      <c r="KV103" s="360"/>
      <c r="KW103" s="360"/>
      <c r="KX103" s="360"/>
      <c r="KY103" s="360"/>
      <c r="KZ103" s="360"/>
      <c r="LA103" s="360"/>
      <c r="LB103" s="360"/>
      <c r="LC103" s="360"/>
      <c r="LD103" s="360"/>
      <c r="LE103" s="360"/>
      <c r="LF103" s="360"/>
      <c r="LG103" s="360"/>
      <c r="LH103" s="360"/>
      <c r="LI103" s="360"/>
      <c r="LJ103" s="360"/>
      <c r="LK103" s="360"/>
      <c r="LL103" s="360"/>
      <c r="LM103" s="360"/>
      <c r="LN103" s="360"/>
      <c r="LO103" s="360"/>
      <c r="LP103" s="360"/>
      <c r="LQ103" s="360"/>
      <c r="LR103" s="360"/>
      <c r="LS103" s="360"/>
      <c r="LT103" s="360"/>
      <c r="LU103" s="360"/>
      <c r="LV103" s="360"/>
      <c r="LW103" s="360"/>
      <c r="LX103" s="360"/>
      <c r="LY103" s="360"/>
      <c r="LZ103" s="360"/>
      <c r="MA103" s="360"/>
      <c r="MB103" s="360"/>
      <c r="MC103" s="360"/>
      <c r="MD103" s="360"/>
      <c r="ME103" s="360"/>
      <c r="MF103" s="360"/>
      <c r="MG103" s="360"/>
      <c r="MH103" s="360"/>
      <c r="MI103" s="360"/>
      <c r="MJ103" s="360"/>
      <c r="MK103" s="360"/>
      <c r="ML103" s="360"/>
      <c r="MM103" s="360"/>
      <c r="MN103" s="360"/>
      <c r="MO103" s="360"/>
      <c r="MP103" s="360"/>
      <c r="MQ103" s="360"/>
      <c r="MR103" s="360"/>
      <c r="MS103" s="360"/>
      <c r="MT103" s="360"/>
      <c r="MU103" s="360"/>
      <c r="MV103" s="360"/>
      <c r="MW103" s="360"/>
      <c r="MX103" s="360"/>
      <c r="MY103" s="360"/>
      <c r="MZ103" s="360"/>
      <c r="NA103" s="360"/>
      <c r="NB103" s="360"/>
      <c r="NC103" s="360"/>
      <c r="ND103" s="360"/>
      <c r="NE103" s="360"/>
      <c r="NF103" s="360"/>
      <c r="NG103" s="360"/>
      <c r="NH103" s="360"/>
      <c r="NI103" s="360"/>
      <c r="NJ103" s="360"/>
      <c r="NK103" s="360"/>
      <c r="NL103" s="360"/>
      <c r="NM103" s="360"/>
      <c r="NN103" s="360"/>
      <c r="NO103" s="360"/>
      <c r="NP103" s="360"/>
      <c r="NQ103" s="360"/>
      <c r="NR103" s="360"/>
      <c r="NS103" s="360"/>
      <c r="NT103" s="360"/>
      <c r="NU103" s="360"/>
      <c r="NV103" s="360"/>
      <c r="NW103" s="360"/>
      <c r="NX103" s="360"/>
      <c r="NY103" s="360"/>
      <c r="NZ103" s="360"/>
      <c r="OA103" s="360"/>
      <c r="OB103" s="360"/>
      <c r="OC103" s="360"/>
      <c r="OD103" s="345" t="s">
        <v>932</v>
      </c>
    </row>
    <row r="104" spans="1:394" s="345" customFormat="1" ht="15.75" customHeight="1">
      <c r="A104" s="356">
        <f t="shared" si="58"/>
        <v>99</v>
      </c>
      <c r="B104" s="358"/>
      <c r="C104" s="357">
        <f t="shared" si="33"/>
        <v>0</v>
      </c>
      <c r="D104" s="357">
        <f t="shared" si="33"/>
        <v>0</v>
      </c>
      <c r="E104" s="359">
        <f t="shared" si="45"/>
        <v>0</v>
      </c>
      <c r="F104" s="359">
        <f t="shared" si="34"/>
        <v>0</v>
      </c>
      <c r="G104" s="359">
        <f t="shared" si="46"/>
        <v>0</v>
      </c>
      <c r="H104" s="359">
        <f t="shared" si="35"/>
        <v>0</v>
      </c>
      <c r="I104" s="359">
        <f t="shared" si="47"/>
        <v>0</v>
      </c>
      <c r="J104" s="359">
        <f t="shared" si="36"/>
        <v>0</v>
      </c>
      <c r="K104" s="359">
        <f t="shared" si="48"/>
        <v>0</v>
      </c>
      <c r="L104" s="359">
        <f t="shared" si="37"/>
        <v>0</v>
      </c>
      <c r="M104" s="359">
        <f t="shared" si="49"/>
        <v>0</v>
      </c>
      <c r="N104" s="359">
        <f t="shared" si="38"/>
        <v>0</v>
      </c>
      <c r="O104" s="359">
        <f t="shared" si="50"/>
        <v>0</v>
      </c>
      <c r="P104" s="359">
        <f t="shared" si="39"/>
        <v>0</v>
      </c>
      <c r="Q104" s="359">
        <f t="shared" si="51"/>
        <v>0</v>
      </c>
      <c r="R104" s="359">
        <f t="shared" si="40"/>
        <v>0</v>
      </c>
      <c r="S104" s="359">
        <f t="shared" si="52"/>
        <v>0</v>
      </c>
      <c r="T104" s="359">
        <f t="shared" si="41"/>
        <v>0</v>
      </c>
      <c r="U104" s="359">
        <f t="shared" si="53"/>
        <v>0</v>
      </c>
      <c r="V104" s="359">
        <f t="shared" si="42"/>
        <v>0</v>
      </c>
      <c r="W104" s="359">
        <f t="shared" si="44"/>
        <v>0</v>
      </c>
      <c r="X104" s="359">
        <f t="shared" si="43"/>
        <v>0</v>
      </c>
      <c r="Y104" s="359">
        <f t="shared" si="54"/>
        <v>0</v>
      </c>
      <c r="Z104" s="359">
        <f t="shared" si="55"/>
        <v>0</v>
      </c>
      <c r="AA104" s="359">
        <f t="shared" si="56"/>
        <v>0</v>
      </c>
      <c r="AB104" s="359">
        <f t="shared" si="57"/>
        <v>0</v>
      </c>
      <c r="AC104" s="360"/>
      <c r="AD104" s="360"/>
      <c r="AE104" s="360"/>
      <c r="AF104" s="360"/>
      <c r="AG104" s="360"/>
      <c r="AH104" s="360"/>
      <c r="AI104" s="360"/>
      <c r="AJ104" s="360"/>
      <c r="AK104" s="360"/>
      <c r="AL104" s="360"/>
      <c r="AM104" s="360"/>
      <c r="AN104" s="360"/>
      <c r="AO104" s="360"/>
      <c r="AP104" s="360"/>
      <c r="AQ104" s="360"/>
      <c r="AR104" s="360"/>
      <c r="AS104" s="360"/>
      <c r="AT104" s="360"/>
      <c r="AU104" s="360"/>
      <c r="AV104" s="360"/>
      <c r="AW104" s="360"/>
      <c r="AX104" s="360"/>
      <c r="AY104" s="360"/>
      <c r="AZ104" s="360"/>
      <c r="BA104" s="360"/>
      <c r="BB104" s="360"/>
      <c r="BC104" s="360"/>
      <c r="BD104" s="360"/>
      <c r="BE104" s="360"/>
      <c r="BF104" s="360"/>
      <c r="BG104" s="360"/>
      <c r="BH104" s="360"/>
      <c r="BI104" s="360"/>
      <c r="BJ104" s="360"/>
      <c r="BK104" s="360"/>
      <c r="BL104" s="360"/>
      <c r="BM104" s="360"/>
      <c r="BN104" s="360"/>
      <c r="BO104" s="360"/>
      <c r="BP104" s="360"/>
      <c r="BQ104" s="360"/>
      <c r="BR104" s="360"/>
      <c r="BS104" s="360"/>
      <c r="BT104" s="360"/>
      <c r="BU104" s="360"/>
      <c r="BV104" s="360"/>
      <c r="BW104" s="360"/>
      <c r="BX104" s="360"/>
      <c r="BY104" s="360"/>
      <c r="BZ104" s="360"/>
      <c r="CA104" s="360"/>
      <c r="CB104" s="360"/>
      <c r="CC104" s="360"/>
      <c r="CD104" s="360"/>
      <c r="CE104" s="360"/>
      <c r="CF104" s="360"/>
      <c r="CG104" s="360"/>
      <c r="CH104" s="360"/>
      <c r="CI104" s="360"/>
      <c r="CJ104" s="360"/>
      <c r="CK104" s="360"/>
      <c r="CL104" s="360"/>
      <c r="CM104" s="360"/>
      <c r="CN104" s="360"/>
      <c r="CO104" s="360"/>
      <c r="CP104" s="360"/>
      <c r="CQ104" s="360"/>
      <c r="CR104" s="360"/>
      <c r="CS104" s="360"/>
      <c r="CT104" s="360"/>
      <c r="CU104" s="360"/>
      <c r="CV104" s="360"/>
      <c r="CW104" s="360"/>
      <c r="CX104" s="360"/>
      <c r="CY104" s="360"/>
      <c r="CZ104" s="360"/>
      <c r="DA104" s="360"/>
      <c r="DB104" s="360"/>
      <c r="DC104" s="360"/>
      <c r="DD104" s="360"/>
      <c r="DE104" s="360"/>
      <c r="DF104" s="360"/>
      <c r="DG104" s="360"/>
      <c r="DH104" s="360"/>
      <c r="DI104" s="360"/>
      <c r="DJ104" s="360"/>
      <c r="DK104" s="360"/>
      <c r="DL104" s="360"/>
      <c r="DM104" s="360"/>
      <c r="DN104" s="360"/>
      <c r="DO104" s="360"/>
      <c r="DP104" s="360"/>
      <c r="DQ104" s="360"/>
      <c r="DR104" s="360"/>
      <c r="DS104" s="360"/>
      <c r="DT104" s="360"/>
      <c r="DU104" s="360"/>
      <c r="DV104" s="360"/>
      <c r="DW104" s="360"/>
      <c r="DX104" s="360"/>
      <c r="DY104" s="360"/>
      <c r="DZ104" s="360"/>
      <c r="EA104" s="360"/>
      <c r="EB104" s="360"/>
      <c r="EC104" s="360"/>
      <c r="ED104" s="360"/>
      <c r="EE104" s="360"/>
      <c r="EF104" s="360"/>
      <c r="EG104" s="360"/>
      <c r="EH104" s="360"/>
      <c r="EI104" s="360"/>
      <c r="EJ104" s="360"/>
      <c r="EK104" s="360"/>
      <c r="EL104" s="360"/>
      <c r="EM104" s="360"/>
      <c r="EN104" s="360"/>
      <c r="EO104" s="360"/>
      <c r="EP104" s="360"/>
      <c r="EQ104" s="360"/>
      <c r="ER104" s="360"/>
      <c r="ES104" s="360"/>
      <c r="ET104" s="360"/>
      <c r="EU104" s="360"/>
      <c r="EV104" s="360"/>
      <c r="EW104" s="360"/>
      <c r="EX104" s="360"/>
      <c r="EY104" s="360"/>
      <c r="EZ104" s="360"/>
      <c r="FA104" s="360"/>
      <c r="FB104" s="360"/>
      <c r="FC104" s="360"/>
      <c r="FD104" s="360"/>
      <c r="FE104" s="360"/>
      <c r="FF104" s="360"/>
      <c r="FG104" s="360"/>
      <c r="FH104" s="360"/>
      <c r="FI104" s="360"/>
      <c r="FJ104" s="360"/>
      <c r="FK104" s="360"/>
      <c r="FL104" s="360"/>
      <c r="FM104" s="360"/>
      <c r="FN104" s="360"/>
      <c r="FO104" s="360"/>
      <c r="FP104" s="360"/>
      <c r="FQ104" s="360"/>
      <c r="FR104" s="360"/>
      <c r="FS104" s="360"/>
      <c r="FT104" s="360"/>
      <c r="FU104" s="360"/>
      <c r="FV104" s="360"/>
      <c r="FW104" s="360"/>
      <c r="FX104" s="360"/>
      <c r="FY104" s="360"/>
      <c r="FZ104" s="360"/>
      <c r="GA104" s="360"/>
      <c r="GB104" s="360"/>
      <c r="GC104" s="360"/>
      <c r="GD104" s="360"/>
      <c r="GE104" s="360"/>
      <c r="GF104" s="360"/>
      <c r="GG104" s="360"/>
      <c r="GH104" s="360"/>
      <c r="GI104" s="360"/>
      <c r="GJ104" s="360"/>
      <c r="GK104" s="360"/>
      <c r="GL104" s="360"/>
      <c r="GM104" s="360"/>
      <c r="GN104" s="360"/>
      <c r="GO104" s="360"/>
      <c r="GP104" s="360"/>
      <c r="GQ104" s="360"/>
      <c r="GR104" s="360"/>
      <c r="GS104" s="360"/>
      <c r="GT104" s="360"/>
      <c r="GU104" s="360"/>
      <c r="GV104" s="360"/>
      <c r="GW104" s="360"/>
      <c r="GX104" s="360"/>
      <c r="GY104" s="360"/>
      <c r="GZ104" s="360"/>
      <c r="HA104" s="360"/>
      <c r="HB104" s="360"/>
      <c r="HC104" s="360"/>
      <c r="HD104" s="360"/>
      <c r="HE104" s="360"/>
      <c r="HF104" s="360"/>
      <c r="HG104" s="360"/>
      <c r="HH104" s="360"/>
      <c r="HI104" s="360"/>
      <c r="HJ104" s="360"/>
      <c r="HK104" s="360"/>
      <c r="HL104" s="360"/>
      <c r="HM104" s="360"/>
      <c r="HN104" s="360"/>
      <c r="HO104" s="360"/>
      <c r="HP104" s="360"/>
      <c r="HQ104" s="360"/>
      <c r="HR104" s="360"/>
      <c r="HS104" s="360"/>
      <c r="HT104" s="360"/>
      <c r="HU104" s="360"/>
      <c r="HV104" s="360"/>
      <c r="HW104" s="360"/>
      <c r="HX104" s="360"/>
      <c r="HY104" s="360"/>
      <c r="HZ104" s="360"/>
      <c r="IA104" s="360"/>
      <c r="IB104" s="360"/>
      <c r="IC104" s="360"/>
      <c r="ID104" s="360"/>
      <c r="IE104" s="360"/>
      <c r="IF104" s="360"/>
      <c r="IG104" s="360"/>
      <c r="IH104" s="360"/>
      <c r="II104" s="360"/>
      <c r="IJ104" s="360"/>
      <c r="IK104" s="360"/>
      <c r="IL104" s="360"/>
      <c r="IM104" s="360"/>
      <c r="IN104" s="360"/>
      <c r="IO104" s="360"/>
      <c r="IP104" s="360"/>
      <c r="IQ104" s="360"/>
      <c r="IR104" s="360"/>
      <c r="IS104" s="360"/>
      <c r="IT104" s="360"/>
      <c r="IU104" s="360"/>
      <c r="IV104" s="360"/>
      <c r="IW104" s="360"/>
      <c r="IX104" s="360"/>
      <c r="IY104" s="360"/>
      <c r="IZ104" s="360"/>
      <c r="JA104" s="360"/>
      <c r="JB104" s="360"/>
      <c r="JC104" s="360"/>
      <c r="JD104" s="360"/>
      <c r="JE104" s="360"/>
      <c r="JF104" s="360"/>
      <c r="JG104" s="360"/>
      <c r="JH104" s="360"/>
      <c r="JI104" s="360"/>
      <c r="JJ104" s="360"/>
      <c r="JK104" s="360"/>
      <c r="JL104" s="360"/>
      <c r="JM104" s="360"/>
      <c r="JN104" s="360"/>
      <c r="JO104" s="360"/>
      <c r="JP104" s="360"/>
      <c r="JQ104" s="360"/>
      <c r="JR104" s="360"/>
      <c r="JS104" s="360"/>
      <c r="JT104" s="360"/>
      <c r="JU104" s="360"/>
      <c r="JV104" s="360"/>
      <c r="JW104" s="360"/>
      <c r="JX104" s="360"/>
      <c r="JY104" s="360"/>
      <c r="JZ104" s="360"/>
      <c r="KA104" s="360"/>
      <c r="KB104" s="360"/>
      <c r="KC104" s="360"/>
      <c r="KD104" s="360"/>
      <c r="KE104" s="360"/>
      <c r="KF104" s="360"/>
      <c r="KG104" s="360"/>
      <c r="KH104" s="360"/>
      <c r="KI104" s="360"/>
      <c r="KJ104" s="360"/>
      <c r="KK104" s="360"/>
      <c r="KL104" s="360"/>
      <c r="KM104" s="360"/>
      <c r="KN104" s="360"/>
      <c r="KO104" s="360"/>
      <c r="KP104" s="360"/>
      <c r="KQ104" s="360"/>
      <c r="KR104" s="360"/>
      <c r="KS104" s="360"/>
      <c r="KT104" s="360"/>
      <c r="KU104" s="360"/>
      <c r="KV104" s="360"/>
      <c r="KW104" s="360"/>
      <c r="KX104" s="360"/>
      <c r="KY104" s="360"/>
      <c r="KZ104" s="360"/>
      <c r="LA104" s="360"/>
      <c r="LB104" s="360"/>
      <c r="LC104" s="360"/>
      <c r="LD104" s="360"/>
      <c r="LE104" s="360"/>
      <c r="LF104" s="360"/>
      <c r="LG104" s="360"/>
      <c r="LH104" s="360"/>
      <c r="LI104" s="360"/>
      <c r="LJ104" s="360"/>
      <c r="LK104" s="360"/>
      <c r="LL104" s="360"/>
      <c r="LM104" s="360"/>
      <c r="LN104" s="360"/>
      <c r="LO104" s="360"/>
      <c r="LP104" s="360"/>
      <c r="LQ104" s="360"/>
      <c r="LR104" s="360"/>
      <c r="LS104" s="360"/>
      <c r="LT104" s="360"/>
      <c r="LU104" s="360"/>
      <c r="LV104" s="360"/>
      <c r="LW104" s="360"/>
      <c r="LX104" s="360"/>
      <c r="LY104" s="360"/>
      <c r="LZ104" s="360"/>
      <c r="MA104" s="360"/>
      <c r="MB104" s="360"/>
      <c r="MC104" s="360"/>
      <c r="MD104" s="360"/>
      <c r="ME104" s="360"/>
      <c r="MF104" s="360"/>
      <c r="MG104" s="360"/>
      <c r="MH104" s="360"/>
      <c r="MI104" s="360"/>
      <c r="MJ104" s="360"/>
      <c r="MK104" s="360"/>
      <c r="ML104" s="360"/>
      <c r="MM104" s="360"/>
      <c r="MN104" s="360"/>
      <c r="MO104" s="360"/>
      <c r="MP104" s="360"/>
      <c r="MQ104" s="360"/>
      <c r="MR104" s="360"/>
      <c r="MS104" s="360"/>
      <c r="MT104" s="360"/>
      <c r="MU104" s="360"/>
      <c r="MV104" s="360"/>
      <c r="MW104" s="360"/>
      <c r="MX104" s="360"/>
      <c r="MY104" s="360"/>
      <c r="MZ104" s="360"/>
      <c r="NA104" s="360"/>
      <c r="NB104" s="360"/>
      <c r="NC104" s="360"/>
      <c r="ND104" s="360"/>
      <c r="NE104" s="360"/>
      <c r="NF104" s="360"/>
      <c r="NG104" s="360"/>
      <c r="NH104" s="360"/>
      <c r="NI104" s="360"/>
      <c r="NJ104" s="360"/>
      <c r="NK104" s="360"/>
      <c r="NL104" s="360"/>
      <c r="NM104" s="360"/>
      <c r="NN104" s="360"/>
      <c r="NO104" s="360"/>
      <c r="NP104" s="360"/>
      <c r="NQ104" s="360"/>
      <c r="NR104" s="360"/>
      <c r="NS104" s="360"/>
      <c r="NT104" s="360"/>
      <c r="NU104" s="360"/>
      <c r="NV104" s="360"/>
      <c r="NW104" s="360"/>
      <c r="NX104" s="360"/>
      <c r="NY104" s="360"/>
      <c r="NZ104" s="360"/>
      <c r="OA104" s="360"/>
      <c r="OB104" s="360"/>
      <c r="OC104" s="360"/>
      <c r="OD104" s="345" t="s">
        <v>932</v>
      </c>
    </row>
    <row r="105" spans="1:394" s="345" customFormat="1" ht="15.75" customHeight="1">
      <c r="A105" s="356">
        <f t="shared" si="58"/>
        <v>100</v>
      </c>
      <c r="B105" s="358"/>
      <c r="C105" s="357">
        <f t="shared" si="33"/>
        <v>0</v>
      </c>
      <c r="D105" s="357">
        <f t="shared" si="33"/>
        <v>0</v>
      </c>
      <c r="E105" s="359">
        <f t="shared" si="45"/>
        <v>0</v>
      </c>
      <c r="F105" s="359">
        <f>SUM(AC105:BF105)</f>
        <v>0</v>
      </c>
      <c r="G105" s="359">
        <f t="shared" si="46"/>
        <v>0</v>
      </c>
      <c r="H105" s="359">
        <f t="shared" si="35"/>
        <v>0</v>
      </c>
      <c r="I105" s="359">
        <f t="shared" si="47"/>
        <v>0</v>
      </c>
      <c r="J105" s="359">
        <f t="shared" si="36"/>
        <v>0</v>
      </c>
      <c r="K105" s="359">
        <f t="shared" si="48"/>
        <v>0</v>
      </c>
      <c r="L105" s="359">
        <f t="shared" si="37"/>
        <v>0</v>
      </c>
      <c r="M105" s="359">
        <f t="shared" si="49"/>
        <v>0</v>
      </c>
      <c r="N105" s="359">
        <f t="shared" si="38"/>
        <v>0</v>
      </c>
      <c r="O105" s="359">
        <f t="shared" si="50"/>
        <v>0</v>
      </c>
      <c r="P105" s="359">
        <f t="shared" si="39"/>
        <v>0</v>
      </c>
      <c r="Q105" s="359">
        <f t="shared" si="51"/>
        <v>0</v>
      </c>
      <c r="R105" s="359">
        <f t="shared" si="40"/>
        <v>0</v>
      </c>
      <c r="S105" s="359">
        <f t="shared" si="52"/>
        <v>0</v>
      </c>
      <c r="T105" s="359">
        <f t="shared" si="41"/>
        <v>0</v>
      </c>
      <c r="U105" s="359">
        <f t="shared" si="53"/>
        <v>0</v>
      </c>
      <c r="V105" s="359">
        <f t="shared" si="42"/>
        <v>0</v>
      </c>
      <c r="W105" s="359">
        <f t="shared" si="44"/>
        <v>0</v>
      </c>
      <c r="X105" s="359">
        <f t="shared" si="43"/>
        <v>0</v>
      </c>
      <c r="Y105" s="359">
        <f t="shared" si="54"/>
        <v>0</v>
      </c>
      <c r="Z105" s="359">
        <f t="shared" si="55"/>
        <v>0</v>
      </c>
      <c r="AA105" s="359">
        <f t="shared" si="56"/>
        <v>0</v>
      </c>
      <c r="AB105" s="359">
        <f t="shared" si="57"/>
        <v>0</v>
      </c>
      <c r="AC105" s="360"/>
      <c r="AD105" s="360"/>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60"/>
      <c r="BD105" s="360"/>
      <c r="BE105" s="360"/>
      <c r="BF105" s="360"/>
      <c r="BG105" s="360"/>
      <c r="BH105" s="360"/>
      <c r="BI105" s="360"/>
      <c r="BJ105" s="360"/>
      <c r="BK105" s="360"/>
      <c r="BL105" s="360"/>
      <c r="BM105" s="360"/>
      <c r="BN105" s="360"/>
      <c r="BO105" s="360"/>
      <c r="BP105" s="360"/>
      <c r="BQ105" s="360"/>
      <c r="BR105" s="360"/>
      <c r="BS105" s="360"/>
      <c r="BT105" s="360"/>
      <c r="BU105" s="360"/>
      <c r="BV105" s="360"/>
      <c r="BW105" s="360"/>
      <c r="BX105" s="360"/>
      <c r="BY105" s="360"/>
      <c r="BZ105" s="360"/>
      <c r="CA105" s="360"/>
      <c r="CB105" s="360"/>
      <c r="CC105" s="360"/>
      <c r="CD105" s="360"/>
      <c r="CE105" s="360"/>
      <c r="CF105" s="360"/>
      <c r="CG105" s="360"/>
      <c r="CH105" s="360"/>
      <c r="CI105" s="360"/>
      <c r="CJ105" s="360"/>
      <c r="CK105" s="360"/>
      <c r="CL105" s="360"/>
      <c r="CM105" s="360"/>
      <c r="CN105" s="360"/>
      <c r="CO105" s="360"/>
      <c r="CP105" s="360"/>
      <c r="CQ105" s="360"/>
      <c r="CR105" s="360"/>
      <c r="CS105" s="360"/>
      <c r="CT105" s="360"/>
      <c r="CU105" s="360"/>
      <c r="CV105" s="360"/>
      <c r="CW105" s="360"/>
      <c r="CX105" s="360"/>
      <c r="CY105" s="360"/>
      <c r="CZ105" s="360"/>
      <c r="DA105" s="360"/>
      <c r="DB105" s="360"/>
      <c r="DC105" s="360"/>
      <c r="DD105" s="360"/>
      <c r="DE105" s="360"/>
      <c r="DF105" s="360"/>
      <c r="DG105" s="360"/>
      <c r="DH105" s="360"/>
      <c r="DI105" s="360"/>
      <c r="DJ105" s="360"/>
      <c r="DK105" s="360"/>
      <c r="DL105" s="360"/>
      <c r="DM105" s="360"/>
      <c r="DN105" s="360"/>
      <c r="DO105" s="360"/>
      <c r="DP105" s="360"/>
      <c r="DQ105" s="360"/>
      <c r="DR105" s="360"/>
      <c r="DS105" s="360"/>
      <c r="DT105" s="360"/>
      <c r="DU105" s="360"/>
      <c r="DV105" s="360"/>
      <c r="DW105" s="360"/>
      <c r="DX105" s="360"/>
      <c r="DY105" s="360"/>
      <c r="DZ105" s="360"/>
      <c r="EA105" s="360"/>
      <c r="EB105" s="360"/>
      <c r="EC105" s="360"/>
      <c r="ED105" s="360"/>
      <c r="EE105" s="360"/>
      <c r="EF105" s="360"/>
      <c r="EG105" s="360"/>
      <c r="EH105" s="360"/>
      <c r="EI105" s="360"/>
      <c r="EJ105" s="360"/>
      <c r="EK105" s="360"/>
      <c r="EL105" s="360"/>
      <c r="EM105" s="360"/>
      <c r="EN105" s="360"/>
      <c r="EO105" s="360"/>
      <c r="EP105" s="360"/>
      <c r="EQ105" s="360"/>
      <c r="ER105" s="360"/>
      <c r="ES105" s="360"/>
      <c r="ET105" s="360"/>
      <c r="EU105" s="360"/>
      <c r="EV105" s="360"/>
      <c r="EW105" s="360"/>
      <c r="EX105" s="360"/>
      <c r="EY105" s="360"/>
      <c r="EZ105" s="360"/>
      <c r="FA105" s="360"/>
      <c r="FB105" s="360"/>
      <c r="FC105" s="360"/>
      <c r="FD105" s="360"/>
      <c r="FE105" s="360"/>
      <c r="FF105" s="360"/>
      <c r="FG105" s="360"/>
      <c r="FH105" s="360"/>
      <c r="FI105" s="360"/>
      <c r="FJ105" s="360"/>
      <c r="FK105" s="360"/>
      <c r="FL105" s="360"/>
      <c r="FM105" s="360"/>
      <c r="FN105" s="360"/>
      <c r="FO105" s="360"/>
      <c r="FP105" s="360"/>
      <c r="FQ105" s="360"/>
      <c r="FR105" s="360"/>
      <c r="FS105" s="360"/>
      <c r="FT105" s="360"/>
      <c r="FU105" s="360"/>
      <c r="FV105" s="360"/>
      <c r="FW105" s="360"/>
      <c r="FX105" s="360"/>
      <c r="FY105" s="360"/>
      <c r="FZ105" s="360"/>
      <c r="GA105" s="360"/>
      <c r="GB105" s="360"/>
      <c r="GC105" s="360"/>
      <c r="GD105" s="360"/>
      <c r="GE105" s="360"/>
      <c r="GF105" s="360"/>
      <c r="GG105" s="360"/>
      <c r="GH105" s="360"/>
      <c r="GI105" s="360"/>
      <c r="GJ105" s="360"/>
      <c r="GK105" s="360"/>
      <c r="GL105" s="360"/>
      <c r="GM105" s="360"/>
      <c r="GN105" s="360"/>
      <c r="GO105" s="360"/>
      <c r="GP105" s="360"/>
      <c r="GQ105" s="360"/>
      <c r="GR105" s="360"/>
      <c r="GS105" s="360"/>
      <c r="GT105" s="360"/>
      <c r="GU105" s="360"/>
      <c r="GV105" s="360"/>
      <c r="GW105" s="360"/>
      <c r="GX105" s="360"/>
      <c r="GY105" s="360"/>
      <c r="GZ105" s="360"/>
      <c r="HA105" s="360"/>
      <c r="HB105" s="360"/>
      <c r="HC105" s="360"/>
      <c r="HD105" s="360"/>
      <c r="HE105" s="360"/>
      <c r="HF105" s="360"/>
      <c r="HG105" s="360"/>
      <c r="HH105" s="360"/>
      <c r="HI105" s="360"/>
      <c r="HJ105" s="360"/>
      <c r="HK105" s="360"/>
      <c r="HL105" s="360"/>
      <c r="HM105" s="360"/>
      <c r="HN105" s="360"/>
      <c r="HO105" s="360"/>
      <c r="HP105" s="360"/>
      <c r="HQ105" s="360"/>
      <c r="HR105" s="360"/>
      <c r="HS105" s="360"/>
      <c r="HT105" s="360"/>
      <c r="HU105" s="360"/>
      <c r="HV105" s="360"/>
      <c r="HW105" s="360"/>
      <c r="HX105" s="360"/>
      <c r="HY105" s="360"/>
      <c r="HZ105" s="360"/>
      <c r="IA105" s="360"/>
      <c r="IB105" s="360"/>
      <c r="IC105" s="360"/>
      <c r="ID105" s="360"/>
      <c r="IE105" s="360"/>
      <c r="IF105" s="360"/>
      <c r="IG105" s="360"/>
      <c r="IH105" s="360"/>
      <c r="II105" s="360"/>
      <c r="IJ105" s="360"/>
      <c r="IK105" s="360"/>
      <c r="IL105" s="360"/>
      <c r="IM105" s="360"/>
      <c r="IN105" s="360"/>
      <c r="IO105" s="360"/>
      <c r="IP105" s="360"/>
      <c r="IQ105" s="360"/>
      <c r="IR105" s="360"/>
      <c r="IS105" s="360"/>
      <c r="IT105" s="360"/>
      <c r="IU105" s="360"/>
      <c r="IV105" s="360"/>
      <c r="IW105" s="360"/>
      <c r="IX105" s="360"/>
      <c r="IY105" s="360"/>
      <c r="IZ105" s="360"/>
      <c r="JA105" s="360"/>
      <c r="JB105" s="360"/>
      <c r="JC105" s="360"/>
      <c r="JD105" s="360"/>
      <c r="JE105" s="360"/>
      <c r="JF105" s="360"/>
      <c r="JG105" s="360"/>
      <c r="JH105" s="360"/>
      <c r="JI105" s="360"/>
      <c r="JJ105" s="360"/>
      <c r="JK105" s="360"/>
      <c r="JL105" s="360"/>
      <c r="JM105" s="360"/>
      <c r="JN105" s="360"/>
      <c r="JO105" s="360"/>
      <c r="JP105" s="360"/>
      <c r="JQ105" s="360"/>
      <c r="JR105" s="360"/>
      <c r="JS105" s="360"/>
      <c r="JT105" s="360"/>
      <c r="JU105" s="360"/>
      <c r="JV105" s="360"/>
      <c r="JW105" s="360"/>
      <c r="JX105" s="360"/>
      <c r="JY105" s="360"/>
      <c r="JZ105" s="360"/>
      <c r="KA105" s="360"/>
      <c r="KB105" s="360"/>
      <c r="KC105" s="360"/>
      <c r="KD105" s="360"/>
      <c r="KE105" s="360"/>
      <c r="KF105" s="360"/>
      <c r="KG105" s="360"/>
      <c r="KH105" s="360"/>
      <c r="KI105" s="360"/>
      <c r="KJ105" s="360"/>
      <c r="KK105" s="360"/>
      <c r="KL105" s="360"/>
      <c r="KM105" s="360"/>
      <c r="KN105" s="360"/>
      <c r="KO105" s="360"/>
      <c r="KP105" s="360"/>
      <c r="KQ105" s="360"/>
      <c r="KR105" s="360"/>
      <c r="KS105" s="360"/>
      <c r="KT105" s="360"/>
      <c r="KU105" s="360"/>
      <c r="KV105" s="360"/>
      <c r="KW105" s="360"/>
      <c r="KX105" s="360"/>
      <c r="KY105" s="360"/>
      <c r="KZ105" s="360"/>
      <c r="LA105" s="360"/>
      <c r="LB105" s="360"/>
      <c r="LC105" s="360"/>
      <c r="LD105" s="360"/>
      <c r="LE105" s="360"/>
      <c r="LF105" s="360"/>
      <c r="LG105" s="360"/>
      <c r="LH105" s="360"/>
      <c r="LI105" s="360"/>
      <c r="LJ105" s="360"/>
      <c r="LK105" s="360"/>
      <c r="LL105" s="360"/>
      <c r="LM105" s="360"/>
      <c r="LN105" s="360"/>
      <c r="LO105" s="360"/>
      <c r="LP105" s="360"/>
      <c r="LQ105" s="360"/>
      <c r="LR105" s="360"/>
      <c r="LS105" s="360"/>
      <c r="LT105" s="360"/>
      <c r="LU105" s="360"/>
      <c r="LV105" s="360"/>
      <c r="LW105" s="360"/>
      <c r="LX105" s="360"/>
      <c r="LY105" s="360"/>
      <c r="LZ105" s="360"/>
      <c r="MA105" s="360"/>
      <c r="MB105" s="360"/>
      <c r="MC105" s="360"/>
      <c r="MD105" s="360"/>
      <c r="ME105" s="360"/>
      <c r="MF105" s="360"/>
      <c r="MG105" s="360"/>
      <c r="MH105" s="360"/>
      <c r="MI105" s="360"/>
      <c r="MJ105" s="360"/>
      <c r="MK105" s="360"/>
      <c r="ML105" s="360"/>
      <c r="MM105" s="360"/>
      <c r="MN105" s="360"/>
      <c r="MO105" s="360"/>
      <c r="MP105" s="360"/>
      <c r="MQ105" s="360"/>
      <c r="MR105" s="360"/>
      <c r="MS105" s="360"/>
      <c r="MT105" s="360"/>
      <c r="MU105" s="360"/>
      <c r="MV105" s="360"/>
      <c r="MW105" s="360"/>
      <c r="MX105" s="360"/>
      <c r="MY105" s="360"/>
      <c r="MZ105" s="360"/>
      <c r="NA105" s="360"/>
      <c r="NB105" s="360"/>
      <c r="NC105" s="360"/>
      <c r="ND105" s="360"/>
      <c r="NE105" s="360"/>
      <c r="NF105" s="360"/>
      <c r="NG105" s="360"/>
      <c r="NH105" s="360"/>
      <c r="NI105" s="360"/>
      <c r="NJ105" s="360"/>
      <c r="NK105" s="360"/>
      <c r="NL105" s="360"/>
      <c r="NM105" s="360"/>
      <c r="NN105" s="360"/>
      <c r="NO105" s="360"/>
      <c r="NP105" s="360"/>
      <c r="NQ105" s="360"/>
      <c r="NR105" s="360"/>
      <c r="NS105" s="360"/>
      <c r="NT105" s="360"/>
      <c r="NU105" s="360"/>
      <c r="NV105" s="360"/>
      <c r="NW105" s="360"/>
      <c r="NX105" s="360"/>
      <c r="NY105" s="360"/>
      <c r="NZ105" s="360"/>
      <c r="OA105" s="360"/>
      <c r="OB105" s="360"/>
      <c r="OC105" s="360"/>
      <c r="OD105" s="345" t="s">
        <v>932</v>
      </c>
    </row>
    <row r="106" spans="1:394" ht="20.25" customHeight="1">
      <c r="BF106" s="4812"/>
      <c r="BG106" s="4812"/>
    </row>
  </sheetData>
  <mergeCells count="16">
    <mergeCell ref="I2:J4"/>
    <mergeCell ref="A2:A4"/>
    <mergeCell ref="C2:C4"/>
    <mergeCell ref="D2:D4"/>
    <mergeCell ref="E2:F4"/>
    <mergeCell ref="G2:H4"/>
    <mergeCell ref="W2:X4"/>
    <mergeCell ref="Y2:Z4"/>
    <mergeCell ref="AA2:AB4"/>
    <mergeCell ref="BF106:BG106"/>
    <mergeCell ref="K2:L4"/>
    <mergeCell ref="M2:N4"/>
    <mergeCell ref="O2:P4"/>
    <mergeCell ref="Q2:R4"/>
    <mergeCell ref="S2:T4"/>
    <mergeCell ref="U2:V4"/>
  </mergeCells>
  <phoneticPr fontId="7"/>
  <conditionalFormatting sqref="AC6:OC105">
    <cfRule type="expression" dxfId="2" priority="1">
      <formula>COUNTIF(祝日,AC$3)=1</formula>
    </cfRule>
    <cfRule type="expression" dxfId="1" priority="2">
      <formula>WEEKDAY(AC$3)=1</formula>
    </cfRule>
    <cfRule type="expression" dxfId="0" priority="3">
      <formula>WEEKDAY(AC$3)=7</formula>
    </cfRule>
  </conditionalFormatting>
  <dataValidations count="2">
    <dataValidation type="decimal" imeMode="off" allowBlank="1" showInputMessage="1" showErrorMessage="1" sqref="AC6:OC105" xr:uid="{00000000-0002-0000-5800-000000000000}">
      <formula1>0.1</formula1>
      <formula2>10</formula2>
    </dataValidation>
    <dataValidation imeMode="on" allowBlank="1" showInputMessage="1" showErrorMessage="1" sqref="E6:AB105 B6:B105" xr:uid="{00000000-0002-0000-5800-000001000000}"/>
  </dataValidations>
  <pageMargins left="0.78740157480314965" right="0.39370078740157483" top="0.59055118110236227" bottom="0.59055118110236227" header="0.31496062992125984" footer="0.31496062992125984"/>
  <pageSetup paperSize="9" scale="32" firstPageNumber="4294963191" fitToWidth="0" orientation="landscape" horizontalDpi="300" verticalDpi="300" r:id="rId1"/>
  <headerFooter alignWithMargins="0"/>
  <colBreaks count="1" manualBreakCount="1">
    <brk id="47" max="104"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FF0000"/>
  </sheetPr>
  <dimension ref="A1:AM59"/>
  <sheetViews>
    <sheetView showGridLines="0" view="pageBreakPreview" zoomScaleNormal="100" zoomScaleSheetLayoutView="100" workbookViewId="0"/>
  </sheetViews>
  <sheetFormatPr defaultColWidth="2.26953125" defaultRowHeight="13"/>
  <cols>
    <col min="1" max="1" width="2.26953125" style="241" customWidth="1"/>
    <col min="2" max="2" width="2.26953125" style="242" customWidth="1"/>
    <col min="3" max="5" width="2.26953125" style="241"/>
    <col min="6" max="6" width="2.453125" style="241" bestFit="1" customWidth="1"/>
    <col min="7" max="20" width="2.26953125" style="241"/>
    <col min="21" max="21" width="2.453125" style="241" bestFit="1" customWidth="1"/>
    <col min="22" max="22" width="2.26953125" style="241"/>
    <col min="23" max="34" width="2.7265625" style="241" customWidth="1"/>
    <col min="35" max="35" width="1.6328125" style="241" customWidth="1"/>
    <col min="36" max="37" width="2.453125" style="241" customWidth="1"/>
    <col min="38" max="256" width="2.26953125" style="241"/>
    <col min="257" max="258" width="2.26953125" style="241" customWidth="1"/>
    <col min="259" max="261" width="2.26953125" style="241"/>
    <col min="262" max="262" width="2.453125" style="241" bestFit="1" customWidth="1"/>
    <col min="263" max="276" width="2.26953125" style="241"/>
    <col min="277" max="277" width="2.453125" style="241" bestFit="1" customWidth="1"/>
    <col min="278" max="278" width="2.26953125" style="241"/>
    <col min="279" max="290" width="2.7265625" style="241" customWidth="1"/>
    <col min="291" max="291" width="1.6328125" style="241" customWidth="1"/>
    <col min="292" max="293" width="2.453125" style="241" customWidth="1"/>
    <col min="294" max="512" width="2.26953125" style="241"/>
    <col min="513" max="514" width="2.26953125" style="241" customWidth="1"/>
    <col min="515" max="517" width="2.26953125" style="241"/>
    <col min="518" max="518" width="2.453125" style="241" bestFit="1" customWidth="1"/>
    <col min="519" max="532" width="2.26953125" style="241"/>
    <col min="533" max="533" width="2.453125" style="241" bestFit="1" customWidth="1"/>
    <col min="534" max="534" width="2.26953125" style="241"/>
    <col min="535" max="546" width="2.7265625" style="241" customWidth="1"/>
    <col min="547" max="547" width="1.6328125" style="241" customWidth="1"/>
    <col min="548" max="549" width="2.453125" style="241" customWidth="1"/>
    <col min="550" max="768" width="2.26953125" style="241"/>
    <col min="769" max="770" width="2.26953125" style="241" customWidth="1"/>
    <col min="771" max="773" width="2.26953125" style="241"/>
    <col min="774" max="774" width="2.453125" style="241" bestFit="1" customWidth="1"/>
    <col min="775" max="788" width="2.26953125" style="241"/>
    <col min="789" max="789" width="2.453125" style="241" bestFit="1" customWidth="1"/>
    <col min="790" max="790" width="2.26953125" style="241"/>
    <col min="791" max="802" width="2.7265625" style="241" customWidth="1"/>
    <col min="803" max="803" width="1.6328125" style="241" customWidth="1"/>
    <col min="804" max="805" width="2.453125" style="241" customWidth="1"/>
    <col min="806" max="1024" width="2.26953125" style="241"/>
    <col min="1025" max="1026" width="2.26953125" style="241" customWidth="1"/>
    <col min="1027" max="1029" width="2.26953125" style="241"/>
    <col min="1030" max="1030" width="2.453125" style="241" bestFit="1" customWidth="1"/>
    <col min="1031" max="1044" width="2.26953125" style="241"/>
    <col min="1045" max="1045" width="2.453125" style="241" bestFit="1" customWidth="1"/>
    <col min="1046" max="1046" width="2.26953125" style="241"/>
    <col min="1047" max="1058" width="2.7265625" style="241" customWidth="1"/>
    <col min="1059" max="1059" width="1.6328125" style="241" customWidth="1"/>
    <col min="1060" max="1061" width="2.453125" style="241" customWidth="1"/>
    <col min="1062" max="1280" width="2.26953125" style="241"/>
    <col min="1281" max="1282" width="2.26953125" style="241" customWidth="1"/>
    <col min="1283" max="1285" width="2.26953125" style="241"/>
    <col min="1286" max="1286" width="2.453125" style="241" bestFit="1" customWidth="1"/>
    <col min="1287" max="1300" width="2.26953125" style="241"/>
    <col min="1301" max="1301" width="2.453125" style="241" bestFit="1" customWidth="1"/>
    <col min="1302" max="1302" width="2.26953125" style="241"/>
    <col min="1303" max="1314" width="2.7265625" style="241" customWidth="1"/>
    <col min="1315" max="1315" width="1.6328125" style="241" customWidth="1"/>
    <col min="1316" max="1317" width="2.453125" style="241" customWidth="1"/>
    <col min="1318" max="1536" width="2.26953125" style="241"/>
    <col min="1537" max="1538" width="2.26953125" style="241" customWidth="1"/>
    <col min="1539" max="1541" width="2.26953125" style="241"/>
    <col min="1542" max="1542" width="2.453125" style="241" bestFit="1" customWidth="1"/>
    <col min="1543" max="1556" width="2.26953125" style="241"/>
    <col min="1557" max="1557" width="2.453125" style="241" bestFit="1" customWidth="1"/>
    <col min="1558" max="1558" width="2.26953125" style="241"/>
    <col min="1559" max="1570" width="2.7265625" style="241" customWidth="1"/>
    <col min="1571" max="1571" width="1.6328125" style="241" customWidth="1"/>
    <col min="1572" max="1573" width="2.453125" style="241" customWidth="1"/>
    <col min="1574" max="1792" width="2.26953125" style="241"/>
    <col min="1793" max="1794" width="2.26953125" style="241" customWidth="1"/>
    <col min="1795" max="1797" width="2.26953125" style="241"/>
    <col min="1798" max="1798" width="2.453125" style="241" bestFit="1" customWidth="1"/>
    <col min="1799" max="1812" width="2.26953125" style="241"/>
    <col min="1813" max="1813" width="2.453125" style="241" bestFit="1" customWidth="1"/>
    <col min="1814" max="1814" width="2.26953125" style="241"/>
    <col min="1815" max="1826" width="2.7265625" style="241" customWidth="1"/>
    <col min="1827" max="1827" width="1.6328125" style="241" customWidth="1"/>
    <col min="1828" max="1829" width="2.453125" style="241" customWidth="1"/>
    <col min="1830" max="2048" width="2.26953125" style="241"/>
    <col min="2049" max="2050" width="2.26953125" style="241" customWidth="1"/>
    <col min="2051" max="2053" width="2.26953125" style="241"/>
    <col min="2054" max="2054" width="2.453125" style="241" bestFit="1" customWidth="1"/>
    <col min="2055" max="2068" width="2.26953125" style="241"/>
    <col min="2069" max="2069" width="2.453125" style="241" bestFit="1" customWidth="1"/>
    <col min="2070" max="2070" width="2.26953125" style="241"/>
    <col min="2071" max="2082" width="2.7265625" style="241" customWidth="1"/>
    <col min="2083" max="2083" width="1.6328125" style="241" customWidth="1"/>
    <col min="2084" max="2085" width="2.453125" style="241" customWidth="1"/>
    <col min="2086" max="2304" width="2.26953125" style="241"/>
    <col min="2305" max="2306" width="2.26953125" style="241" customWidth="1"/>
    <col min="2307" max="2309" width="2.26953125" style="241"/>
    <col min="2310" max="2310" width="2.453125" style="241" bestFit="1" customWidth="1"/>
    <col min="2311" max="2324" width="2.26953125" style="241"/>
    <col min="2325" max="2325" width="2.453125" style="241" bestFit="1" customWidth="1"/>
    <col min="2326" max="2326" width="2.26953125" style="241"/>
    <col min="2327" max="2338" width="2.7265625" style="241" customWidth="1"/>
    <col min="2339" max="2339" width="1.6328125" style="241" customWidth="1"/>
    <col min="2340" max="2341" width="2.453125" style="241" customWidth="1"/>
    <col min="2342" max="2560" width="2.26953125" style="241"/>
    <col min="2561" max="2562" width="2.26953125" style="241" customWidth="1"/>
    <col min="2563" max="2565" width="2.26953125" style="241"/>
    <col min="2566" max="2566" width="2.453125" style="241" bestFit="1" customWidth="1"/>
    <col min="2567" max="2580" width="2.26953125" style="241"/>
    <col min="2581" max="2581" width="2.453125" style="241" bestFit="1" customWidth="1"/>
    <col min="2582" max="2582" width="2.26953125" style="241"/>
    <col min="2583" max="2594" width="2.7265625" style="241" customWidth="1"/>
    <col min="2595" max="2595" width="1.6328125" style="241" customWidth="1"/>
    <col min="2596" max="2597" width="2.453125" style="241" customWidth="1"/>
    <col min="2598" max="2816" width="2.26953125" style="241"/>
    <col min="2817" max="2818" width="2.26953125" style="241" customWidth="1"/>
    <col min="2819" max="2821" width="2.26953125" style="241"/>
    <col min="2822" max="2822" width="2.453125" style="241" bestFit="1" customWidth="1"/>
    <col min="2823" max="2836" width="2.26953125" style="241"/>
    <col min="2837" max="2837" width="2.453125" style="241" bestFit="1" customWidth="1"/>
    <col min="2838" max="2838" width="2.26953125" style="241"/>
    <col min="2839" max="2850" width="2.7265625" style="241" customWidth="1"/>
    <col min="2851" max="2851" width="1.6328125" style="241" customWidth="1"/>
    <col min="2852" max="2853" width="2.453125" style="241" customWidth="1"/>
    <col min="2854" max="3072" width="2.26953125" style="241"/>
    <col min="3073" max="3074" width="2.26953125" style="241" customWidth="1"/>
    <col min="3075" max="3077" width="2.26953125" style="241"/>
    <col min="3078" max="3078" width="2.453125" style="241" bestFit="1" customWidth="1"/>
    <col min="3079" max="3092" width="2.26953125" style="241"/>
    <col min="3093" max="3093" width="2.453125" style="241" bestFit="1" customWidth="1"/>
    <col min="3094" max="3094" width="2.26953125" style="241"/>
    <col min="3095" max="3106" width="2.7265625" style="241" customWidth="1"/>
    <col min="3107" max="3107" width="1.6328125" style="241" customWidth="1"/>
    <col min="3108" max="3109" width="2.453125" style="241" customWidth="1"/>
    <col min="3110" max="3328" width="2.26953125" style="241"/>
    <col min="3329" max="3330" width="2.26953125" style="241" customWidth="1"/>
    <col min="3331" max="3333" width="2.26953125" style="241"/>
    <col min="3334" max="3334" width="2.453125" style="241" bestFit="1" customWidth="1"/>
    <col min="3335" max="3348" width="2.26953125" style="241"/>
    <col min="3349" max="3349" width="2.453125" style="241" bestFit="1" customWidth="1"/>
    <col min="3350" max="3350" width="2.26953125" style="241"/>
    <col min="3351" max="3362" width="2.7265625" style="241" customWidth="1"/>
    <col min="3363" max="3363" width="1.6328125" style="241" customWidth="1"/>
    <col min="3364" max="3365" width="2.453125" style="241" customWidth="1"/>
    <col min="3366" max="3584" width="2.26953125" style="241"/>
    <col min="3585" max="3586" width="2.26953125" style="241" customWidth="1"/>
    <col min="3587" max="3589" width="2.26953125" style="241"/>
    <col min="3590" max="3590" width="2.453125" style="241" bestFit="1" customWidth="1"/>
    <col min="3591" max="3604" width="2.26953125" style="241"/>
    <col min="3605" max="3605" width="2.453125" style="241" bestFit="1" customWidth="1"/>
    <col min="3606" max="3606" width="2.26953125" style="241"/>
    <col min="3607" max="3618" width="2.7265625" style="241" customWidth="1"/>
    <col min="3619" max="3619" width="1.6328125" style="241" customWidth="1"/>
    <col min="3620" max="3621" width="2.453125" style="241" customWidth="1"/>
    <col min="3622" max="3840" width="2.26953125" style="241"/>
    <col min="3841" max="3842" width="2.26953125" style="241" customWidth="1"/>
    <col min="3843" max="3845" width="2.26953125" style="241"/>
    <col min="3846" max="3846" width="2.453125" style="241" bestFit="1" customWidth="1"/>
    <col min="3847" max="3860" width="2.26953125" style="241"/>
    <col min="3861" max="3861" width="2.453125" style="241" bestFit="1" customWidth="1"/>
    <col min="3862" max="3862" width="2.26953125" style="241"/>
    <col min="3863" max="3874" width="2.7265625" style="241" customWidth="1"/>
    <col min="3875" max="3875" width="1.6328125" style="241" customWidth="1"/>
    <col min="3876" max="3877" width="2.453125" style="241" customWidth="1"/>
    <col min="3878" max="4096" width="2.26953125" style="241"/>
    <col min="4097" max="4098" width="2.26953125" style="241" customWidth="1"/>
    <col min="4099" max="4101" width="2.26953125" style="241"/>
    <col min="4102" max="4102" width="2.453125" style="241" bestFit="1" customWidth="1"/>
    <col min="4103" max="4116" width="2.26953125" style="241"/>
    <col min="4117" max="4117" width="2.453125" style="241" bestFit="1" customWidth="1"/>
    <col min="4118" max="4118" width="2.26953125" style="241"/>
    <col min="4119" max="4130" width="2.7265625" style="241" customWidth="1"/>
    <col min="4131" max="4131" width="1.6328125" style="241" customWidth="1"/>
    <col min="4132" max="4133" width="2.453125" style="241" customWidth="1"/>
    <col min="4134" max="4352" width="2.26953125" style="241"/>
    <col min="4353" max="4354" width="2.26953125" style="241" customWidth="1"/>
    <col min="4355" max="4357" width="2.26953125" style="241"/>
    <col min="4358" max="4358" width="2.453125" style="241" bestFit="1" customWidth="1"/>
    <col min="4359" max="4372" width="2.26953125" style="241"/>
    <col min="4373" max="4373" width="2.453125" style="241" bestFit="1" customWidth="1"/>
    <col min="4374" max="4374" width="2.26953125" style="241"/>
    <col min="4375" max="4386" width="2.7265625" style="241" customWidth="1"/>
    <col min="4387" max="4387" width="1.6328125" style="241" customWidth="1"/>
    <col min="4388" max="4389" width="2.453125" style="241" customWidth="1"/>
    <col min="4390" max="4608" width="2.26953125" style="241"/>
    <col min="4609" max="4610" width="2.26953125" style="241" customWidth="1"/>
    <col min="4611" max="4613" width="2.26953125" style="241"/>
    <col min="4614" max="4614" width="2.453125" style="241" bestFit="1" customWidth="1"/>
    <col min="4615" max="4628" width="2.26953125" style="241"/>
    <col min="4629" max="4629" width="2.453125" style="241" bestFit="1" customWidth="1"/>
    <col min="4630" max="4630" width="2.26953125" style="241"/>
    <col min="4631" max="4642" width="2.7265625" style="241" customWidth="1"/>
    <col min="4643" max="4643" width="1.6328125" style="241" customWidth="1"/>
    <col min="4644" max="4645" width="2.453125" style="241" customWidth="1"/>
    <col min="4646" max="4864" width="2.26953125" style="241"/>
    <col min="4865" max="4866" width="2.26953125" style="241" customWidth="1"/>
    <col min="4867" max="4869" width="2.26953125" style="241"/>
    <col min="4870" max="4870" width="2.453125" style="241" bestFit="1" customWidth="1"/>
    <col min="4871" max="4884" width="2.26953125" style="241"/>
    <col min="4885" max="4885" width="2.453125" style="241" bestFit="1" customWidth="1"/>
    <col min="4886" max="4886" width="2.26953125" style="241"/>
    <col min="4887" max="4898" width="2.7265625" style="241" customWidth="1"/>
    <col min="4899" max="4899" width="1.6328125" style="241" customWidth="1"/>
    <col min="4900" max="4901" width="2.453125" style="241" customWidth="1"/>
    <col min="4902" max="5120" width="2.26953125" style="241"/>
    <col min="5121" max="5122" width="2.26953125" style="241" customWidth="1"/>
    <col min="5123" max="5125" width="2.26953125" style="241"/>
    <col min="5126" max="5126" width="2.453125" style="241" bestFit="1" customWidth="1"/>
    <col min="5127" max="5140" width="2.26953125" style="241"/>
    <col min="5141" max="5141" width="2.453125" style="241" bestFit="1" customWidth="1"/>
    <col min="5142" max="5142" width="2.26953125" style="241"/>
    <col min="5143" max="5154" width="2.7265625" style="241" customWidth="1"/>
    <col min="5155" max="5155" width="1.6328125" style="241" customWidth="1"/>
    <col min="5156" max="5157" width="2.453125" style="241" customWidth="1"/>
    <col min="5158" max="5376" width="2.26953125" style="241"/>
    <col min="5377" max="5378" width="2.26953125" style="241" customWidth="1"/>
    <col min="5379" max="5381" width="2.26953125" style="241"/>
    <col min="5382" max="5382" width="2.453125" style="241" bestFit="1" customWidth="1"/>
    <col min="5383" max="5396" width="2.26953125" style="241"/>
    <col min="5397" max="5397" width="2.453125" style="241" bestFit="1" customWidth="1"/>
    <col min="5398" max="5398" width="2.26953125" style="241"/>
    <col min="5399" max="5410" width="2.7265625" style="241" customWidth="1"/>
    <col min="5411" max="5411" width="1.6328125" style="241" customWidth="1"/>
    <col min="5412" max="5413" width="2.453125" style="241" customWidth="1"/>
    <col min="5414" max="5632" width="2.26953125" style="241"/>
    <col min="5633" max="5634" width="2.26953125" style="241" customWidth="1"/>
    <col min="5635" max="5637" width="2.26953125" style="241"/>
    <col min="5638" max="5638" width="2.453125" style="241" bestFit="1" customWidth="1"/>
    <col min="5639" max="5652" width="2.26953125" style="241"/>
    <col min="5653" max="5653" width="2.453125" style="241" bestFit="1" customWidth="1"/>
    <col min="5654" max="5654" width="2.26953125" style="241"/>
    <col min="5655" max="5666" width="2.7265625" style="241" customWidth="1"/>
    <col min="5667" max="5667" width="1.6328125" style="241" customWidth="1"/>
    <col min="5668" max="5669" width="2.453125" style="241" customWidth="1"/>
    <col min="5670" max="5888" width="2.26953125" style="241"/>
    <col min="5889" max="5890" width="2.26953125" style="241" customWidth="1"/>
    <col min="5891" max="5893" width="2.26953125" style="241"/>
    <col min="5894" max="5894" width="2.453125" style="241" bestFit="1" customWidth="1"/>
    <col min="5895" max="5908" width="2.26953125" style="241"/>
    <col min="5909" max="5909" width="2.453125" style="241" bestFit="1" customWidth="1"/>
    <col min="5910" max="5910" width="2.26953125" style="241"/>
    <col min="5911" max="5922" width="2.7265625" style="241" customWidth="1"/>
    <col min="5923" max="5923" width="1.6328125" style="241" customWidth="1"/>
    <col min="5924" max="5925" width="2.453125" style="241" customWidth="1"/>
    <col min="5926" max="6144" width="2.26953125" style="241"/>
    <col min="6145" max="6146" width="2.26953125" style="241" customWidth="1"/>
    <col min="6147" max="6149" width="2.26953125" style="241"/>
    <col min="6150" max="6150" width="2.453125" style="241" bestFit="1" customWidth="1"/>
    <col min="6151" max="6164" width="2.26953125" style="241"/>
    <col min="6165" max="6165" width="2.453125" style="241" bestFit="1" customWidth="1"/>
    <col min="6166" max="6166" width="2.26953125" style="241"/>
    <col min="6167" max="6178" width="2.7265625" style="241" customWidth="1"/>
    <col min="6179" max="6179" width="1.6328125" style="241" customWidth="1"/>
    <col min="6180" max="6181" width="2.453125" style="241" customWidth="1"/>
    <col min="6182" max="6400" width="2.26953125" style="241"/>
    <col min="6401" max="6402" width="2.26953125" style="241" customWidth="1"/>
    <col min="6403" max="6405" width="2.26953125" style="241"/>
    <col min="6406" max="6406" width="2.453125" style="241" bestFit="1" customWidth="1"/>
    <col min="6407" max="6420" width="2.26953125" style="241"/>
    <col min="6421" max="6421" width="2.453125" style="241" bestFit="1" customWidth="1"/>
    <col min="6422" max="6422" width="2.26953125" style="241"/>
    <col min="6423" max="6434" width="2.7265625" style="241" customWidth="1"/>
    <col min="6435" max="6435" width="1.6328125" style="241" customWidth="1"/>
    <col min="6436" max="6437" width="2.453125" style="241" customWidth="1"/>
    <col min="6438" max="6656" width="2.26953125" style="241"/>
    <col min="6657" max="6658" width="2.26953125" style="241" customWidth="1"/>
    <col min="6659" max="6661" width="2.26953125" style="241"/>
    <col min="6662" max="6662" width="2.453125" style="241" bestFit="1" customWidth="1"/>
    <col min="6663" max="6676" width="2.26953125" style="241"/>
    <col min="6677" max="6677" width="2.453125" style="241" bestFit="1" customWidth="1"/>
    <col min="6678" max="6678" width="2.26953125" style="241"/>
    <col min="6679" max="6690" width="2.7265625" style="241" customWidth="1"/>
    <col min="6691" max="6691" width="1.6328125" style="241" customWidth="1"/>
    <col min="6692" max="6693" width="2.453125" style="241" customWidth="1"/>
    <col min="6694" max="6912" width="2.26953125" style="241"/>
    <col min="6913" max="6914" width="2.26953125" style="241" customWidth="1"/>
    <col min="6915" max="6917" width="2.26953125" style="241"/>
    <col min="6918" max="6918" width="2.453125" style="241" bestFit="1" customWidth="1"/>
    <col min="6919" max="6932" width="2.26953125" style="241"/>
    <col min="6933" max="6933" width="2.453125" style="241" bestFit="1" customWidth="1"/>
    <col min="6934" max="6934" width="2.26953125" style="241"/>
    <col min="6935" max="6946" width="2.7265625" style="241" customWidth="1"/>
    <col min="6947" max="6947" width="1.6328125" style="241" customWidth="1"/>
    <col min="6948" max="6949" width="2.453125" style="241" customWidth="1"/>
    <col min="6950" max="7168" width="2.26953125" style="241"/>
    <col min="7169" max="7170" width="2.26953125" style="241" customWidth="1"/>
    <col min="7171" max="7173" width="2.26953125" style="241"/>
    <col min="7174" max="7174" width="2.453125" style="241" bestFit="1" customWidth="1"/>
    <col min="7175" max="7188" width="2.26953125" style="241"/>
    <col min="7189" max="7189" width="2.453125" style="241" bestFit="1" customWidth="1"/>
    <col min="7190" max="7190" width="2.26953125" style="241"/>
    <col min="7191" max="7202" width="2.7265625" style="241" customWidth="1"/>
    <col min="7203" max="7203" width="1.6328125" style="241" customWidth="1"/>
    <col min="7204" max="7205" width="2.453125" style="241" customWidth="1"/>
    <col min="7206" max="7424" width="2.26953125" style="241"/>
    <col min="7425" max="7426" width="2.26953125" style="241" customWidth="1"/>
    <col min="7427" max="7429" width="2.26953125" style="241"/>
    <col min="7430" max="7430" width="2.453125" style="241" bestFit="1" customWidth="1"/>
    <col min="7431" max="7444" width="2.26953125" style="241"/>
    <col min="7445" max="7445" width="2.453125" style="241" bestFit="1" customWidth="1"/>
    <col min="7446" max="7446" width="2.26953125" style="241"/>
    <col min="7447" max="7458" width="2.7265625" style="241" customWidth="1"/>
    <col min="7459" max="7459" width="1.6328125" style="241" customWidth="1"/>
    <col min="7460" max="7461" width="2.453125" style="241" customWidth="1"/>
    <col min="7462" max="7680" width="2.26953125" style="241"/>
    <col min="7681" max="7682" width="2.26953125" style="241" customWidth="1"/>
    <col min="7683" max="7685" width="2.26953125" style="241"/>
    <col min="7686" max="7686" width="2.453125" style="241" bestFit="1" customWidth="1"/>
    <col min="7687" max="7700" width="2.26953125" style="241"/>
    <col min="7701" max="7701" width="2.453125" style="241" bestFit="1" customWidth="1"/>
    <col min="7702" max="7702" width="2.26953125" style="241"/>
    <col min="7703" max="7714" width="2.7265625" style="241" customWidth="1"/>
    <col min="7715" max="7715" width="1.6328125" style="241" customWidth="1"/>
    <col min="7716" max="7717" width="2.453125" style="241" customWidth="1"/>
    <col min="7718" max="7936" width="2.26953125" style="241"/>
    <col min="7937" max="7938" width="2.26953125" style="241" customWidth="1"/>
    <col min="7939" max="7941" width="2.26953125" style="241"/>
    <col min="7942" max="7942" width="2.453125" style="241" bestFit="1" customWidth="1"/>
    <col min="7943" max="7956" width="2.26953125" style="241"/>
    <col min="7957" max="7957" width="2.453125" style="241" bestFit="1" customWidth="1"/>
    <col min="7958" max="7958" width="2.26953125" style="241"/>
    <col min="7959" max="7970" width="2.7265625" style="241" customWidth="1"/>
    <col min="7971" max="7971" width="1.6328125" style="241" customWidth="1"/>
    <col min="7972" max="7973" width="2.453125" style="241" customWidth="1"/>
    <col min="7974" max="8192" width="2.26953125" style="241"/>
    <col min="8193" max="8194" width="2.26953125" style="241" customWidth="1"/>
    <col min="8195" max="8197" width="2.26953125" style="241"/>
    <col min="8198" max="8198" width="2.453125" style="241" bestFit="1" customWidth="1"/>
    <col min="8199" max="8212" width="2.26953125" style="241"/>
    <col min="8213" max="8213" width="2.453125" style="241" bestFit="1" customWidth="1"/>
    <col min="8214" max="8214" width="2.26953125" style="241"/>
    <col min="8215" max="8226" width="2.7265625" style="241" customWidth="1"/>
    <col min="8227" max="8227" width="1.6328125" style="241" customWidth="1"/>
    <col min="8228" max="8229" width="2.453125" style="241" customWidth="1"/>
    <col min="8230" max="8448" width="2.26953125" style="241"/>
    <col min="8449" max="8450" width="2.26953125" style="241" customWidth="1"/>
    <col min="8451" max="8453" width="2.26953125" style="241"/>
    <col min="8454" max="8454" width="2.453125" style="241" bestFit="1" customWidth="1"/>
    <col min="8455" max="8468" width="2.26953125" style="241"/>
    <col min="8469" max="8469" width="2.453125" style="241" bestFit="1" customWidth="1"/>
    <col min="8470" max="8470" width="2.26953125" style="241"/>
    <col min="8471" max="8482" width="2.7265625" style="241" customWidth="1"/>
    <col min="8483" max="8483" width="1.6328125" style="241" customWidth="1"/>
    <col min="8484" max="8485" width="2.453125" style="241" customWidth="1"/>
    <col min="8486" max="8704" width="2.26953125" style="241"/>
    <col min="8705" max="8706" width="2.26953125" style="241" customWidth="1"/>
    <col min="8707" max="8709" width="2.26953125" style="241"/>
    <col min="8710" max="8710" width="2.453125" style="241" bestFit="1" customWidth="1"/>
    <col min="8711" max="8724" width="2.26953125" style="241"/>
    <col min="8725" max="8725" width="2.453125" style="241" bestFit="1" customWidth="1"/>
    <col min="8726" max="8726" width="2.26953125" style="241"/>
    <col min="8727" max="8738" width="2.7265625" style="241" customWidth="1"/>
    <col min="8739" max="8739" width="1.6328125" style="241" customWidth="1"/>
    <col min="8740" max="8741" width="2.453125" style="241" customWidth="1"/>
    <col min="8742" max="8960" width="2.26953125" style="241"/>
    <col min="8961" max="8962" width="2.26953125" style="241" customWidth="1"/>
    <col min="8963" max="8965" width="2.26953125" style="241"/>
    <col min="8966" max="8966" width="2.453125" style="241" bestFit="1" customWidth="1"/>
    <col min="8967" max="8980" width="2.26953125" style="241"/>
    <col min="8981" max="8981" width="2.453125" style="241" bestFit="1" customWidth="1"/>
    <col min="8982" max="8982" width="2.26953125" style="241"/>
    <col min="8983" max="8994" width="2.7265625" style="241" customWidth="1"/>
    <col min="8995" max="8995" width="1.6328125" style="241" customWidth="1"/>
    <col min="8996" max="8997" width="2.453125" style="241" customWidth="1"/>
    <col min="8998" max="9216" width="2.26953125" style="241"/>
    <col min="9217" max="9218" width="2.26953125" style="241" customWidth="1"/>
    <col min="9219" max="9221" width="2.26953125" style="241"/>
    <col min="9222" max="9222" width="2.453125" style="241" bestFit="1" customWidth="1"/>
    <col min="9223" max="9236" width="2.26953125" style="241"/>
    <col min="9237" max="9237" width="2.453125" style="241" bestFit="1" customWidth="1"/>
    <col min="9238" max="9238" width="2.26953125" style="241"/>
    <col min="9239" max="9250" width="2.7265625" style="241" customWidth="1"/>
    <col min="9251" max="9251" width="1.6328125" style="241" customWidth="1"/>
    <col min="9252" max="9253" width="2.453125" style="241" customWidth="1"/>
    <col min="9254" max="9472" width="2.26953125" style="241"/>
    <col min="9473" max="9474" width="2.26953125" style="241" customWidth="1"/>
    <col min="9475" max="9477" width="2.26953125" style="241"/>
    <col min="9478" max="9478" width="2.453125" style="241" bestFit="1" customWidth="1"/>
    <col min="9479" max="9492" width="2.26953125" style="241"/>
    <col min="9493" max="9493" width="2.453125" style="241" bestFit="1" customWidth="1"/>
    <col min="9494" max="9494" width="2.26953125" style="241"/>
    <col min="9495" max="9506" width="2.7265625" style="241" customWidth="1"/>
    <col min="9507" max="9507" width="1.6328125" style="241" customWidth="1"/>
    <col min="9508" max="9509" width="2.453125" style="241" customWidth="1"/>
    <col min="9510" max="9728" width="2.26953125" style="241"/>
    <col min="9729" max="9730" width="2.26953125" style="241" customWidth="1"/>
    <col min="9731" max="9733" width="2.26953125" style="241"/>
    <col min="9734" max="9734" width="2.453125" style="241" bestFit="1" customWidth="1"/>
    <col min="9735" max="9748" width="2.26953125" style="241"/>
    <col min="9749" max="9749" width="2.453125" style="241" bestFit="1" customWidth="1"/>
    <col min="9750" max="9750" width="2.26953125" style="241"/>
    <col min="9751" max="9762" width="2.7265625" style="241" customWidth="1"/>
    <col min="9763" max="9763" width="1.6328125" style="241" customWidth="1"/>
    <col min="9764" max="9765" width="2.453125" style="241" customWidth="1"/>
    <col min="9766" max="9984" width="2.26953125" style="241"/>
    <col min="9985" max="9986" width="2.26953125" style="241" customWidth="1"/>
    <col min="9987" max="9989" width="2.26953125" style="241"/>
    <col min="9990" max="9990" width="2.453125" style="241" bestFit="1" customWidth="1"/>
    <col min="9991" max="10004" width="2.26953125" style="241"/>
    <col min="10005" max="10005" width="2.453125" style="241" bestFit="1" customWidth="1"/>
    <col min="10006" max="10006" width="2.26953125" style="241"/>
    <col min="10007" max="10018" width="2.7265625" style="241" customWidth="1"/>
    <col min="10019" max="10019" width="1.6328125" style="241" customWidth="1"/>
    <col min="10020" max="10021" width="2.453125" style="241" customWidth="1"/>
    <col min="10022" max="10240" width="2.26953125" style="241"/>
    <col min="10241" max="10242" width="2.26953125" style="241" customWidth="1"/>
    <col min="10243" max="10245" width="2.26953125" style="241"/>
    <col min="10246" max="10246" width="2.453125" style="241" bestFit="1" customWidth="1"/>
    <col min="10247" max="10260" width="2.26953125" style="241"/>
    <col min="10261" max="10261" width="2.453125" style="241" bestFit="1" customWidth="1"/>
    <col min="10262" max="10262" width="2.26953125" style="241"/>
    <col min="10263" max="10274" width="2.7265625" style="241" customWidth="1"/>
    <col min="10275" max="10275" width="1.6328125" style="241" customWidth="1"/>
    <col min="10276" max="10277" width="2.453125" style="241" customWidth="1"/>
    <col min="10278" max="10496" width="2.26953125" style="241"/>
    <col min="10497" max="10498" width="2.26953125" style="241" customWidth="1"/>
    <col min="10499" max="10501" width="2.26953125" style="241"/>
    <col min="10502" max="10502" width="2.453125" style="241" bestFit="1" customWidth="1"/>
    <col min="10503" max="10516" width="2.26953125" style="241"/>
    <col min="10517" max="10517" width="2.453125" style="241" bestFit="1" customWidth="1"/>
    <col min="10518" max="10518" width="2.26953125" style="241"/>
    <col min="10519" max="10530" width="2.7265625" style="241" customWidth="1"/>
    <col min="10531" max="10531" width="1.6328125" style="241" customWidth="1"/>
    <col min="10532" max="10533" width="2.453125" style="241" customWidth="1"/>
    <col min="10534" max="10752" width="2.26953125" style="241"/>
    <col min="10753" max="10754" width="2.26953125" style="241" customWidth="1"/>
    <col min="10755" max="10757" width="2.26953125" style="241"/>
    <col min="10758" max="10758" width="2.453125" style="241" bestFit="1" customWidth="1"/>
    <col min="10759" max="10772" width="2.26953125" style="241"/>
    <col min="10773" max="10773" width="2.453125" style="241" bestFit="1" customWidth="1"/>
    <col min="10774" max="10774" width="2.26953125" style="241"/>
    <col min="10775" max="10786" width="2.7265625" style="241" customWidth="1"/>
    <col min="10787" max="10787" width="1.6328125" style="241" customWidth="1"/>
    <col min="10788" max="10789" width="2.453125" style="241" customWidth="1"/>
    <col min="10790" max="11008" width="2.26953125" style="241"/>
    <col min="11009" max="11010" width="2.26953125" style="241" customWidth="1"/>
    <col min="11011" max="11013" width="2.26953125" style="241"/>
    <col min="11014" max="11014" width="2.453125" style="241" bestFit="1" customWidth="1"/>
    <col min="11015" max="11028" width="2.26953125" style="241"/>
    <col min="11029" max="11029" width="2.453125" style="241" bestFit="1" customWidth="1"/>
    <col min="11030" max="11030" width="2.26953125" style="241"/>
    <col min="11031" max="11042" width="2.7265625" style="241" customWidth="1"/>
    <col min="11043" max="11043" width="1.6328125" style="241" customWidth="1"/>
    <col min="11044" max="11045" width="2.453125" style="241" customWidth="1"/>
    <col min="11046" max="11264" width="2.26953125" style="241"/>
    <col min="11265" max="11266" width="2.26953125" style="241" customWidth="1"/>
    <col min="11267" max="11269" width="2.26953125" style="241"/>
    <col min="11270" max="11270" width="2.453125" style="241" bestFit="1" customWidth="1"/>
    <col min="11271" max="11284" width="2.26953125" style="241"/>
    <col min="11285" max="11285" width="2.453125" style="241" bestFit="1" customWidth="1"/>
    <col min="11286" max="11286" width="2.26953125" style="241"/>
    <col min="11287" max="11298" width="2.7265625" style="241" customWidth="1"/>
    <col min="11299" max="11299" width="1.6328125" style="241" customWidth="1"/>
    <col min="11300" max="11301" width="2.453125" style="241" customWidth="1"/>
    <col min="11302" max="11520" width="2.26953125" style="241"/>
    <col min="11521" max="11522" width="2.26953125" style="241" customWidth="1"/>
    <col min="11523" max="11525" width="2.26953125" style="241"/>
    <col min="11526" max="11526" width="2.453125" style="241" bestFit="1" customWidth="1"/>
    <col min="11527" max="11540" width="2.26953125" style="241"/>
    <col min="11541" max="11541" width="2.453125" style="241" bestFit="1" customWidth="1"/>
    <col min="11542" max="11542" width="2.26953125" style="241"/>
    <col min="11543" max="11554" width="2.7265625" style="241" customWidth="1"/>
    <col min="11555" max="11555" width="1.6328125" style="241" customWidth="1"/>
    <col min="11556" max="11557" width="2.453125" style="241" customWidth="1"/>
    <col min="11558" max="11776" width="2.26953125" style="241"/>
    <col min="11777" max="11778" width="2.26953125" style="241" customWidth="1"/>
    <col min="11779" max="11781" width="2.26953125" style="241"/>
    <col min="11782" max="11782" width="2.453125" style="241" bestFit="1" customWidth="1"/>
    <col min="11783" max="11796" width="2.26953125" style="241"/>
    <col min="11797" max="11797" width="2.453125" style="241" bestFit="1" customWidth="1"/>
    <col min="11798" max="11798" width="2.26953125" style="241"/>
    <col min="11799" max="11810" width="2.7265625" style="241" customWidth="1"/>
    <col min="11811" max="11811" width="1.6328125" style="241" customWidth="1"/>
    <col min="11812" max="11813" width="2.453125" style="241" customWidth="1"/>
    <col min="11814" max="12032" width="2.26953125" style="241"/>
    <col min="12033" max="12034" width="2.26953125" style="241" customWidth="1"/>
    <col min="12035" max="12037" width="2.26953125" style="241"/>
    <col min="12038" max="12038" width="2.453125" style="241" bestFit="1" customWidth="1"/>
    <col min="12039" max="12052" width="2.26953125" style="241"/>
    <col min="12053" max="12053" width="2.453125" style="241" bestFit="1" customWidth="1"/>
    <col min="12054" max="12054" width="2.26953125" style="241"/>
    <col min="12055" max="12066" width="2.7265625" style="241" customWidth="1"/>
    <col min="12067" max="12067" width="1.6328125" style="241" customWidth="1"/>
    <col min="12068" max="12069" width="2.453125" style="241" customWidth="1"/>
    <col min="12070" max="12288" width="2.26953125" style="241"/>
    <col min="12289" max="12290" width="2.26953125" style="241" customWidth="1"/>
    <col min="12291" max="12293" width="2.26953125" style="241"/>
    <col min="12294" max="12294" width="2.453125" style="241" bestFit="1" customWidth="1"/>
    <col min="12295" max="12308" width="2.26953125" style="241"/>
    <col min="12309" max="12309" width="2.453125" style="241" bestFit="1" customWidth="1"/>
    <col min="12310" max="12310" width="2.26953125" style="241"/>
    <col min="12311" max="12322" width="2.7265625" style="241" customWidth="1"/>
    <col min="12323" max="12323" width="1.6328125" style="241" customWidth="1"/>
    <col min="12324" max="12325" width="2.453125" style="241" customWidth="1"/>
    <col min="12326" max="12544" width="2.26953125" style="241"/>
    <col min="12545" max="12546" width="2.26953125" style="241" customWidth="1"/>
    <col min="12547" max="12549" width="2.26953125" style="241"/>
    <col min="12550" max="12550" width="2.453125" style="241" bestFit="1" customWidth="1"/>
    <col min="12551" max="12564" width="2.26953125" style="241"/>
    <col min="12565" max="12565" width="2.453125" style="241" bestFit="1" customWidth="1"/>
    <col min="12566" max="12566" width="2.26953125" style="241"/>
    <col min="12567" max="12578" width="2.7265625" style="241" customWidth="1"/>
    <col min="12579" max="12579" width="1.6328125" style="241" customWidth="1"/>
    <col min="12580" max="12581" width="2.453125" style="241" customWidth="1"/>
    <col min="12582" max="12800" width="2.26953125" style="241"/>
    <col min="12801" max="12802" width="2.26953125" style="241" customWidth="1"/>
    <col min="12803" max="12805" width="2.26953125" style="241"/>
    <col min="12806" max="12806" width="2.453125" style="241" bestFit="1" customWidth="1"/>
    <col min="12807" max="12820" width="2.26953125" style="241"/>
    <col min="12821" max="12821" width="2.453125" style="241" bestFit="1" customWidth="1"/>
    <col min="12822" max="12822" width="2.26953125" style="241"/>
    <col min="12823" max="12834" width="2.7265625" style="241" customWidth="1"/>
    <col min="12835" max="12835" width="1.6328125" style="241" customWidth="1"/>
    <col min="12836" max="12837" width="2.453125" style="241" customWidth="1"/>
    <col min="12838" max="13056" width="2.26953125" style="241"/>
    <col min="13057" max="13058" width="2.26953125" style="241" customWidth="1"/>
    <col min="13059" max="13061" width="2.26953125" style="241"/>
    <col min="13062" max="13062" width="2.453125" style="241" bestFit="1" customWidth="1"/>
    <col min="13063" max="13076" width="2.26953125" style="241"/>
    <col min="13077" max="13077" width="2.453125" style="241" bestFit="1" customWidth="1"/>
    <col min="13078" max="13078" width="2.26953125" style="241"/>
    <col min="13079" max="13090" width="2.7265625" style="241" customWidth="1"/>
    <col min="13091" max="13091" width="1.6328125" style="241" customWidth="1"/>
    <col min="13092" max="13093" width="2.453125" style="241" customWidth="1"/>
    <col min="13094" max="13312" width="2.26953125" style="241"/>
    <col min="13313" max="13314" width="2.26953125" style="241" customWidth="1"/>
    <col min="13315" max="13317" width="2.26953125" style="241"/>
    <col min="13318" max="13318" width="2.453125" style="241" bestFit="1" customWidth="1"/>
    <col min="13319" max="13332" width="2.26953125" style="241"/>
    <col min="13333" max="13333" width="2.453125" style="241" bestFit="1" customWidth="1"/>
    <col min="13334" max="13334" width="2.26953125" style="241"/>
    <col min="13335" max="13346" width="2.7265625" style="241" customWidth="1"/>
    <col min="13347" max="13347" width="1.6328125" style="241" customWidth="1"/>
    <col min="13348" max="13349" width="2.453125" style="241" customWidth="1"/>
    <col min="13350" max="13568" width="2.26953125" style="241"/>
    <col min="13569" max="13570" width="2.26953125" style="241" customWidth="1"/>
    <col min="13571" max="13573" width="2.26953125" style="241"/>
    <col min="13574" max="13574" width="2.453125" style="241" bestFit="1" customWidth="1"/>
    <col min="13575" max="13588" width="2.26953125" style="241"/>
    <col min="13589" max="13589" width="2.453125" style="241" bestFit="1" customWidth="1"/>
    <col min="13590" max="13590" width="2.26953125" style="241"/>
    <col min="13591" max="13602" width="2.7265625" style="241" customWidth="1"/>
    <col min="13603" max="13603" width="1.6328125" style="241" customWidth="1"/>
    <col min="13604" max="13605" width="2.453125" style="241" customWidth="1"/>
    <col min="13606" max="13824" width="2.26953125" style="241"/>
    <col min="13825" max="13826" width="2.26953125" style="241" customWidth="1"/>
    <col min="13827" max="13829" width="2.26953125" style="241"/>
    <col min="13830" max="13830" width="2.453125" style="241" bestFit="1" customWidth="1"/>
    <col min="13831" max="13844" width="2.26953125" style="241"/>
    <col min="13845" max="13845" width="2.453125" style="241" bestFit="1" customWidth="1"/>
    <col min="13846" max="13846" width="2.26953125" style="241"/>
    <col min="13847" max="13858" width="2.7265625" style="241" customWidth="1"/>
    <col min="13859" max="13859" width="1.6328125" style="241" customWidth="1"/>
    <col min="13860" max="13861" width="2.453125" style="241" customWidth="1"/>
    <col min="13862" max="14080" width="2.26953125" style="241"/>
    <col min="14081" max="14082" width="2.26953125" style="241" customWidth="1"/>
    <col min="14083" max="14085" width="2.26953125" style="241"/>
    <col min="14086" max="14086" width="2.453125" style="241" bestFit="1" customWidth="1"/>
    <col min="14087" max="14100" width="2.26953125" style="241"/>
    <col min="14101" max="14101" width="2.453125" style="241" bestFit="1" customWidth="1"/>
    <col min="14102" max="14102" width="2.26953125" style="241"/>
    <col min="14103" max="14114" width="2.7265625" style="241" customWidth="1"/>
    <col min="14115" max="14115" width="1.6328125" style="241" customWidth="1"/>
    <col min="14116" max="14117" width="2.453125" style="241" customWidth="1"/>
    <col min="14118" max="14336" width="2.26953125" style="241"/>
    <col min="14337" max="14338" width="2.26953125" style="241" customWidth="1"/>
    <col min="14339" max="14341" width="2.26953125" style="241"/>
    <col min="14342" max="14342" width="2.453125" style="241" bestFit="1" customWidth="1"/>
    <col min="14343" max="14356" width="2.26953125" style="241"/>
    <col min="14357" max="14357" width="2.453125" style="241" bestFit="1" customWidth="1"/>
    <col min="14358" max="14358" width="2.26953125" style="241"/>
    <col min="14359" max="14370" width="2.7265625" style="241" customWidth="1"/>
    <col min="14371" max="14371" width="1.6328125" style="241" customWidth="1"/>
    <col min="14372" max="14373" width="2.453125" style="241" customWidth="1"/>
    <col min="14374" max="14592" width="2.26953125" style="241"/>
    <col min="14593" max="14594" width="2.26953125" style="241" customWidth="1"/>
    <col min="14595" max="14597" width="2.26953125" style="241"/>
    <col min="14598" max="14598" width="2.453125" style="241" bestFit="1" customWidth="1"/>
    <col min="14599" max="14612" width="2.26953125" style="241"/>
    <col min="14613" max="14613" width="2.453125" style="241" bestFit="1" customWidth="1"/>
    <col min="14614" max="14614" width="2.26953125" style="241"/>
    <col min="14615" max="14626" width="2.7265625" style="241" customWidth="1"/>
    <col min="14627" max="14627" width="1.6328125" style="241" customWidth="1"/>
    <col min="14628" max="14629" width="2.453125" style="241" customWidth="1"/>
    <col min="14630" max="14848" width="2.26953125" style="241"/>
    <col min="14849" max="14850" width="2.26953125" style="241" customWidth="1"/>
    <col min="14851" max="14853" width="2.26953125" style="241"/>
    <col min="14854" max="14854" width="2.453125" style="241" bestFit="1" customWidth="1"/>
    <col min="14855" max="14868" width="2.26953125" style="241"/>
    <col min="14869" max="14869" width="2.453125" style="241" bestFit="1" customWidth="1"/>
    <col min="14870" max="14870" width="2.26953125" style="241"/>
    <col min="14871" max="14882" width="2.7265625" style="241" customWidth="1"/>
    <col min="14883" max="14883" width="1.6328125" style="241" customWidth="1"/>
    <col min="14884" max="14885" width="2.453125" style="241" customWidth="1"/>
    <col min="14886" max="15104" width="2.26953125" style="241"/>
    <col min="15105" max="15106" width="2.26953125" style="241" customWidth="1"/>
    <col min="15107" max="15109" width="2.26953125" style="241"/>
    <col min="15110" max="15110" width="2.453125" style="241" bestFit="1" customWidth="1"/>
    <col min="15111" max="15124" width="2.26953125" style="241"/>
    <col min="15125" max="15125" width="2.453125" style="241" bestFit="1" customWidth="1"/>
    <col min="15126" max="15126" width="2.26953125" style="241"/>
    <col min="15127" max="15138" width="2.7265625" style="241" customWidth="1"/>
    <col min="15139" max="15139" width="1.6328125" style="241" customWidth="1"/>
    <col min="15140" max="15141" width="2.453125" style="241" customWidth="1"/>
    <col min="15142" max="15360" width="2.26953125" style="241"/>
    <col min="15361" max="15362" width="2.26953125" style="241" customWidth="1"/>
    <col min="15363" max="15365" width="2.26953125" style="241"/>
    <col min="15366" max="15366" width="2.453125" style="241" bestFit="1" customWidth="1"/>
    <col min="15367" max="15380" width="2.26953125" style="241"/>
    <col min="15381" max="15381" width="2.453125" style="241" bestFit="1" customWidth="1"/>
    <col min="15382" max="15382" width="2.26953125" style="241"/>
    <col min="15383" max="15394" width="2.7265625" style="241" customWidth="1"/>
    <col min="15395" max="15395" width="1.6328125" style="241" customWidth="1"/>
    <col min="15396" max="15397" width="2.453125" style="241" customWidth="1"/>
    <col min="15398" max="15616" width="2.26953125" style="241"/>
    <col min="15617" max="15618" width="2.26953125" style="241" customWidth="1"/>
    <col min="15619" max="15621" width="2.26953125" style="241"/>
    <col min="15622" max="15622" width="2.453125" style="241" bestFit="1" customWidth="1"/>
    <col min="15623" max="15636" width="2.26953125" style="241"/>
    <col min="15637" max="15637" width="2.453125" style="241" bestFit="1" customWidth="1"/>
    <col min="15638" max="15638" width="2.26953125" style="241"/>
    <col min="15639" max="15650" width="2.7265625" style="241" customWidth="1"/>
    <col min="15651" max="15651" width="1.6328125" style="241" customWidth="1"/>
    <col min="15652" max="15653" width="2.453125" style="241" customWidth="1"/>
    <col min="15654" max="15872" width="2.26953125" style="241"/>
    <col min="15873" max="15874" width="2.26953125" style="241" customWidth="1"/>
    <col min="15875" max="15877" width="2.26953125" style="241"/>
    <col min="15878" max="15878" width="2.453125" style="241" bestFit="1" customWidth="1"/>
    <col min="15879" max="15892" width="2.26953125" style="241"/>
    <col min="15893" max="15893" width="2.453125" style="241" bestFit="1" customWidth="1"/>
    <col min="15894" max="15894" width="2.26953125" style="241"/>
    <col min="15895" max="15906" width="2.7265625" style="241" customWidth="1"/>
    <col min="15907" max="15907" width="1.6328125" style="241" customWidth="1"/>
    <col min="15908" max="15909" width="2.453125" style="241" customWidth="1"/>
    <col min="15910" max="16128" width="2.26953125" style="241"/>
    <col min="16129" max="16130" width="2.26953125" style="241" customWidth="1"/>
    <col min="16131" max="16133" width="2.26953125" style="241"/>
    <col min="16134" max="16134" width="2.453125" style="241" bestFit="1" customWidth="1"/>
    <col min="16135" max="16148" width="2.26953125" style="241"/>
    <col min="16149" max="16149" width="2.453125" style="241" bestFit="1" customWidth="1"/>
    <col min="16150" max="16150" width="2.26953125" style="241"/>
    <col min="16151" max="16162" width="2.7265625" style="241" customWidth="1"/>
    <col min="16163" max="16163" width="1.6328125" style="241" customWidth="1"/>
    <col min="16164" max="16165" width="2.453125" style="241" customWidth="1"/>
    <col min="16166" max="16384" width="2.26953125" style="241"/>
  </cols>
  <sheetData>
    <row r="1" spans="1:39">
      <c r="A1" s="332" t="s">
        <v>840</v>
      </c>
    </row>
    <row r="2" spans="1:39" ht="21" customHeight="1">
      <c r="A2" s="241" t="s">
        <v>1129</v>
      </c>
      <c r="AB2" s="4813" t="s">
        <v>517</v>
      </c>
      <c r="AC2" s="4813"/>
      <c r="AD2" s="4813"/>
      <c r="AE2" s="4813"/>
      <c r="AF2" s="4813"/>
      <c r="AG2" s="4813"/>
      <c r="AH2" s="4813"/>
      <c r="AI2" s="4813"/>
      <c r="AK2" s="4461" t="s">
        <v>401</v>
      </c>
      <c r="AL2" s="4461"/>
    </row>
    <row r="3" spans="1:39" ht="20.25" customHeight="1"/>
    <row r="4" spans="1:39" ht="20.25" customHeight="1">
      <c r="A4" s="4543" t="s">
        <v>761</v>
      </c>
      <c r="B4" s="4543"/>
      <c r="C4" s="4543"/>
      <c r="D4" s="4543"/>
      <c r="E4" s="4543"/>
      <c r="F4" s="4543"/>
      <c r="G4" s="4543"/>
      <c r="H4" s="4543"/>
      <c r="I4" s="4543"/>
      <c r="J4" s="4543"/>
      <c r="K4" s="4543"/>
      <c r="L4" s="4543"/>
      <c r="M4" s="4543"/>
      <c r="N4" s="4543"/>
      <c r="O4" s="4543"/>
      <c r="P4" s="4543"/>
      <c r="Q4" s="4543"/>
      <c r="R4" s="4543"/>
      <c r="S4" s="4543"/>
      <c r="T4" s="4543"/>
      <c r="U4" s="4543"/>
      <c r="V4" s="4543"/>
      <c r="W4" s="4543"/>
      <c r="X4" s="4543"/>
      <c r="Y4" s="4543"/>
      <c r="Z4" s="4543"/>
      <c r="AA4" s="4543"/>
      <c r="AB4" s="4543"/>
      <c r="AC4" s="4543"/>
      <c r="AD4" s="4543"/>
      <c r="AE4" s="4543"/>
      <c r="AF4" s="4543"/>
      <c r="AG4" s="4543"/>
      <c r="AH4" s="4543"/>
      <c r="AI4" s="4543"/>
      <c r="AJ4" s="4543"/>
      <c r="AK4" s="4543"/>
      <c r="AL4" s="4543"/>
      <c r="AM4" s="263"/>
    </row>
    <row r="5" spans="1:39" ht="20.25" customHeight="1">
      <c r="A5" s="4543"/>
      <c r="B5" s="4543"/>
      <c r="C5" s="4543"/>
      <c r="D5" s="4543"/>
      <c r="E5" s="4543"/>
      <c r="F5" s="4543"/>
      <c r="G5" s="4543"/>
      <c r="H5" s="4543"/>
      <c r="I5" s="4543"/>
      <c r="J5" s="4543"/>
      <c r="K5" s="4543"/>
      <c r="L5" s="4543"/>
      <c r="M5" s="4543"/>
      <c r="N5" s="4543"/>
      <c r="O5" s="4543"/>
      <c r="P5" s="4543"/>
      <c r="Q5" s="4543"/>
      <c r="R5" s="4543"/>
      <c r="S5" s="4543"/>
      <c r="T5" s="4543"/>
      <c r="U5" s="4543"/>
      <c r="V5" s="4543"/>
      <c r="W5" s="4543"/>
      <c r="X5" s="4543"/>
      <c r="Y5" s="4543"/>
      <c r="Z5" s="4543"/>
      <c r="AA5" s="4543"/>
      <c r="AB5" s="4543"/>
      <c r="AC5" s="4543"/>
      <c r="AD5" s="4543"/>
      <c r="AE5" s="4543"/>
      <c r="AF5" s="4543"/>
      <c r="AG5" s="4543"/>
      <c r="AH5" s="4543"/>
      <c r="AI5" s="4543"/>
      <c r="AJ5" s="4543"/>
      <c r="AK5" s="4543"/>
      <c r="AL5" s="4543"/>
      <c r="AM5" s="263"/>
    </row>
    <row r="6" spans="1:39" ht="20.25" customHeight="1"/>
    <row r="7" spans="1:39" ht="25.5" customHeight="1">
      <c r="B7" s="4814" t="s">
        <v>402</v>
      </c>
      <c r="C7" s="4815"/>
      <c r="D7" s="4815"/>
      <c r="E7" s="4815"/>
      <c r="F7" s="4815"/>
      <c r="G7" s="4815"/>
      <c r="H7" s="4815"/>
      <c r="I7" s="4815"/>
      <c r="J7" s="4815"/>
      <c r="K7" s="4816"/>
      <c r="L7" s="4814"/>
      <c r="M7" s="4815"/>
      <c r="N7" s="4815"/>
      <c r="O7" s="4815"/>
      <c r="P7" s="4815"/>
      <c r="Q7" s="4815"/>
      <c r="R7" s="4815"/>
      <c r="S7" s="4815"/>
      <c r="T7" s="4815"/>
      <c r="U7" s="4815"/>
      <c r="V7" s="4815"/>
      <c r="W7" s="4815"/>
      <c r="X7" s="4815"/>
      <c r="Y7" s="4815"/>
      <c r="Z7" s="4815"/>
      <c r="AA7" s="4815"/>
      <c r="AB7" s="4815"/>
      <c r="AC7" s="4815"/>
      <c r="AD7" s="4815"/>
      <c r="AE7" s="4815"/>
      <c r="AF7" s="4815"/>
      <c r="AG7" s="4815"/>
      <c r="AH7" s="4815"/>
      <c r="AI7" s="4815"/>
      <c r="AJ7" s="4815"/>
      <c r="AK7" s="4815"/>
      <c r="AL7" s="4816"/>
    </row>
    <row r="8" spans="1:39" ht="13.5" customHeight="1">
      <c r="B8" s="4817" t="s">
        <v>403</v>
      </c>
      <c r="C8" s="4818"/>
      <c r="D8" s="243"/>
      <c r="E8" s="243"/>
      <c r="F8" s="243"/>
      <c r="G8" s="243"/>
      <c r="H8" s="243"/>
      <c r="I8" s="243"/>
      <c r="J8" s="243"/>
      <c r="K8" s="243"/>
      <c r="L8" s="243"/>
      <c r="M8" s="243"/>
      <c r="N8" s="243"/>
      <c r="O8" s="243"/>
      <c r="P8" s="243"/>
      <c r="Q8" s="243"/>
      <c r="R8" s="4817" t="s">
        <v>404</v>
      </c>
      <c r="S8" s="4818"/>
      <c r="T8" s="244"/>
      <c r="U8" s="243"/>
      <c r="V8" s="243"/>
      <c r="W8" s="243"/>
      <c r="X8" s="243"/>
      <c r="Y8" s="243"/>
      <c r="Z8" s="243"/>
      <c r="AA8" s="243"/>
      <c r="AB8" s="243"/>
      <c r="AC8" s="243"/>
      <c r="AD8" s="243"/>
      <c r="AE8" s="243"/>
      <c r="AF8" s="243"/>
      <c r="AG8" s="243"/>
      <c r="AH8" s="243"/>
      <c r="AI8" s="243"/>
      <c r="AJ8" s="243"/>
      <c r="AK8" s="243"/>
      <c r="AL8" s="245"/>
    </row>
    <row r="9" spans="1:39">
      <c r="B9" s="4819"/>
      <c r="C9" s="4820"/>
      <c r="R9" s="4819"/>
      <c r="S9" s="4820"/>
      <c r="T9" s="246"/>
      <c r="U9" s="4461">
        <v>1</v>
      </c>
      <c r="W9" s="4813" t="s">
        <v>405</v>
      </c>
      <c r="X9" s="4813"/>
      <c r="Y9" s="4813"/>
      <c r="Z9" s="4813"/>
      <c r="AA9" s="4813"/>
      <c r="AB9" s="4813"/>
      <c r="AC9" s="4813"/>
      <c r="AD9" s="4813"/>
      <c r="AE9" s="4813"/>
      <c r="AF9" s="4813"/>
      <c r="AG9" s="4813"/>
      <c r="AH9" s="4813"/>
      <c r="AI9" s="4813"/>
      <c r="AJ9" s="4813"/>
      <c r="AK9" s="4813"/>
      <c r="AL9" s="247"/>
    </row>
    <row r="10" spans="1:39">
      <c r="B10" s="4819"/>
      <c r="C10" s="4820"/>
      <c r="R10" s="4819"/>
      <c r="S10" s="4820"/>
      <c r="T10" s="246"/>
      <c r="U10" s="4461"/>
      <c r="W10" s="4813"/>
      <c r="X10" s="4813"/>
      <c r="Y10" s="4813"/>
      <c r="Z10" s="4813"/>
      <c r="AA10" s="4813"/>
      <c r="AB10" s="4813"/>
      <c r="AC10" s="4813"/>
      <c r="AD10" s="4813"/>
      <c r="AE10" s="4813"/>
      <c r="AF10" s="4813"/>
      <c r="AG10" s="4813"/>
      <c r="AH10" s="4813"/>
      <c r="AI10" s="4813"/>
      <c r="AJ10" s="4813"/>
      <c r="AK10" s="4813"/>
      <c r="AL10" s="247"/>
    </row>
    <row r="11" spans="1:39">
      <c r="B11" s="4819"/>
      <c r="C11" s="4820"/>
      <c r="F11" s="4461">
        <v>1</v>
      </c>
      <c r="G11" s="248"/>
      <c r="H11" s="4813" t="s">
        <v>406</v>
      </c>
      <c r="I11" s="4813"/>
      <c r="J11" s="4813"/>
      <c r="K11" s="4813"/>
      <c r="L11" s="4813"/>
      <c r="M11" s="4813"/>
      <c r="N11" s="4813"/>
      <c r="O11" s="4813"/>
      <c r="R11" s="4819"/>
      <c r="S11" s="4820"/>
      <c r="T11" s="246"/>
      <c r="U11" s="4461">
        <v>2</v>
      </c>
      <c r="W11" s="4813" t="s">
        <v>407</v>
      </c>
      <c r="X11" s="4813"/>
      <c r="Y11" s="4813"/>
      <c r="Z11" s="4813"/>
      <c r="AA11" s="4813"/>
      <c r="AB11" s="4813"/>
      <c r="AC11" s="4813"/>
      <c r="AD11" s="4813"/>
      <c r="AE11" s="4813"/>
      <c r="AF11" s="4813"/>
      <c r="AG11" s="4813"/>
      <c r="AH11" s="4813"/>
      <c r="AI11" s="4813"/>
      <c r="AJ11" s="4813"/>
      <c r="AK11" s="4813"/>
      <c r="AL11" s="249"/>
    </row>
    <row r="12" spans="1:39">
      <c r="B12" s="4819"/>
      <c r="C12" s="4820"/>
      <c r="F12" s="4461"/>
      <c r="G12" s="248"/>
      <c r="H12" s="4813"/>
      <c r="I12" s="4813"/>
      <c r="J12" s="4813"/>
      <c r="K12" s="4813"/>
      <c r="L12" s="4813"/>
      <c r="M12" s="4813"/>
      <c r="N12" s="4813"/>
      <c r="O12" s="4813"/>
      <c r="R12" s="4819"/>
      <c r="S12" s="4820"/>
      <c r="T12" s="246"/>
      <c r="U12" s="4461"/>
      <c r="W12" s="4813"/>
      <c r="X12" s="4813"/>
      <c r="Y12" s="4813"/>
      <c r="Z12" s="4813"/>
      <c r="AA12" s="4813"/>
      <c r="AB12" s="4813"/>
      <c r="AC12" s="4813"/>
      <c r="AD12" s="4813"/>
      <c r="AE12" s="4813"/>
      <c r="AF12" s="4813"/>
      <c r="AG12" s="4813"/>
      <c r="AH12" s="4813"/>
      <c r="AI12" s="4813"/>
      <c r="AJ12" s="4813"/>
      <c r="AK12" s="4813"/>
      <c r="AL12" s="249"/>
    </row>
    <row r="13" spans="1:39">
      <c r="B13" s="4819"/>
      <c r="C13" s="4820"/>
      <c r="F13" s="4461">
        <v>2</v>
      </c>
      <c r="G13" s="248"/>
      <c r="H13" s="4813" t="s">
        <v>408</v>
      </c>
      <c r="I13" s="4813"/>
      <c r="J13" s="4813"/>
      <c r="K13" s="4813"/>
      <c r="L13" s="4813"/>
      <c r="M13" s="4813"/>
      <c r="N13" s="4813"/>
      <c r="O13" s="4813"/>
      <c r="R13" s="4819"/>
      <c r="S13" s="4820"/>
      <c r="T13" s="246"/>
      <c r="U13" s="4461">
        <v>3</v>
      </c>
      <c r="W13" s="4813" t="s">
        <v>409</v>
      </c>
      <c r="X13" s="4813"/>
      <c r="Y13" s="4813"/>
      <c r="Z13" s="4813"/>
      <c r="AA13" s="4813"/>
      <c r="AB13" s="4813"/>
      <c r="AC13" s="4813"/>
      <c r="AD13" s="4813"/>
      <c r="AE13" s="4813"/>
      <c r="AF13" s="4813"/>
      <c r="AG13" s="4813"/>
      <c r="AH13" s="4813"/>
      <c r="AI13" s="4813"/>
      <c r="AJ13" s="4813"/>
      <c r="AK13" s="4813"/>
      <c r="AL13" s="247"/>
    </row>
    <row r="14" spans="1:39">
      <c r="B14" s="4819"/>
      <c r="C14" s="4820"/>
      <c r="F14" s="4461"/>
      <c r="G14" s="248"/>
      <c r="H14" s="4813"/>
      <c r="I14" s="4813"/>
      <c r="J14" s="4813"/>
      <c r="K14" s="4813"/>
      <c r="L14" s="4813"/>
      <c r="M14" s="4813"/>
      <c r="N14" s="4813"/>
      <c r="O14" s="4813"/>
      <c r="R14" s="4819"/>
      <c r="S14" s="4820"/>
      <c r="T14" s="246"/>
      <c r="U14" s="4461"/>
      <c r="W14" s="4813"/>
      <c r="X14" s="4813"/>
      <c r="Y14" s="4813"/>
      <c r="Z14" s="4813"/>
      <c r="AA14" s="4813"/>
      <c r="AB14" s="4813"/>
      <c r="AC14" s="4813"/>
      <c r="AD14" s="4813"/>
      <c r="AE14" s="4813"/>
      <c r="AF14" s="4813"/>
      <c r="AG14" s="4813"/>
      <c r="AH14" s="4813"/>
      <c r="AI14" s="4813"/>
      <c r="AJ14" s="4813"/>
      <c r="AK14" s="4813"/>
      <c r="AL14" s="247"/>
    </row>
    <row r="15" spans="1:39">
      <c r="B15" s="4819"/>
      <c r="C15" s="4820"/>
      <c r="F15" s="4461">
        <v>3</v>
      </c>
      <c r="G15" s="248"/>
      <c r="H15" s="4813" t="s">
        <v>410</v>
      </c>
      <c r="I15" s="4813"/>
      <c r="J15" s="4813"/>
      <c r="K15" s="4813"/>
      <c r="L15" s="4813"/>
      <c r="M15" s="4813"/>
      <c r="N15" s="4813"/>
      <c r="O15" s="4813"/>
      <c r="R15" s="4819"/>
      <c r="S15" s="4820"/>
      <c r="T15" s="246"/>
      <c r="U15" s="4461">
        <v>4</v>
      </c>
      <c r="W15" s="4813" t="s">
        <v>411</v>
      </c>
      <c r="X15" s="4813"/>
      <c r="Y15" s="4813"/>
      <c r="Z15" s="4813"/>
      <c r="AA15" s="4813"/>
      <c r="AB15" s="4813"/>
      <c r="AC15" s="4813"/>
      <c r="AD15" s="4813"/>
      <c r="AE15" s="4813"/>
      <c r="AF15" s="4813"/>
      <c r="AG15" s="4813"/>
      <c r="AH15" s="4813"/>
      <c r="AI15" s="4813"/>
      <c r="AJ15" s="4813"/>
      <c r="AK15" s="4813"/>
      <c r="AL15" s="247"/>
    </row>
    <row r="16" spans="1:39">
      <c r="B16" s="4819"/>
      <c r="C16" s="4820"/>
      <c r="F16" s="4461"/>
      <c r="G16" s="248"/>
      <c r="H16" s="4813"/>
      <c r="I16" s="4813"/>
      <c r="J16" s="4813"/>
      <c r="K16" s="4813"/>
      <c r="L16" s="4813"/>
      <c r="M16" s="4813"/>
      <c r="N16" s="4813"/>
      <c r="O16" s="4813"/>
      <c r="R16" s="4819"/>
      <c r="S16" s="4820"/>
      <c r="T16" s="246"/>
      <c r="U16" s="4461"/>
      <c r="W16" s="4813"/>
      <c r="X16" s="4813"/>
      <c r="Y16" s="4813"/>
      <c r="Z16" s="4813"/>
      <c r="AA16" s="4813"/>
      <c r="AB16" s="4813"/>
      <c r="AC16" s="4813"/>
      <c r="AD16" s="4813"/>
      <c r="AE16" s="4813"/>
      <c r="AF16" s="4813"/>
      <c r="AG16" s="4813"/>
      <c r="AH16" s="4813"/>
      <c r="AI16" s="4813"/>
      <c r="AJ16" s="4813"/>
      <c r="AK16" s="4813"/>
      <c r="AL16" s="247"/>
    </row>
    <row r="17" spans="2:38">
      <c r="B17" s="4819"/>
      <c r="C17" s="4820"/>
      <c r="F17" s="4461">
        <v>4</v>
      </c>
      <c r="G17" s="248"/>
      <c r="H17" s="4813" t="s">
        <v>412</v>
      </c>
      <c r="I17" s="4813"/>
      <c r="J17" s="4813"/>
      <c r="K17" s="4813"/>
      <c r="L17" s="4813"/>
      <c r="M17" s="4813"/>
      <c r="N17" s="4813"/>
      <c r="O17" s="4813"/>
      <c r="R17" s="4819"/>
      <c r="S17" s="4820"/>
      <c r="T17" s="246"/>
      <c r="U17" s="4461">
        <v>5</v>
      </c>
      <c r="W17" s="4813" t="s">
        <v>413</v>
      </c>
      <c r="X17" s="4813"/>
      <c r="Y17" s="4813"/>
      <c r="Z17" s="4813"/>
      <c r="AA17" s="4813"/>
      <c r="AB17" s="4813"/>
      <c r="AC17" s="4813"/>
      <c r="AD17" s="4813"/>
      <c r="AE17" s="4813"/>
      <c r="AF17" s="4813"/>
      <c r="AG17" s="4813"/>
      <c r="AH17" s="4813"/>
      <c r="AI17" s="4813"/>
      <c r="AJ17" s="4813"/>
      <c r="AK17" s="4813"/>
      <c r="AL17" s="247"/>
    </row>
    <row r="18" spans="2:38">
      <c r="B18" s="4819"/>
      <c r="C18" s="4820"/>
      <c r="F18" s="4461"/>
      <c r="G18" s="248"/>
      <c r="H18" s="4813"/>
      <c r="I18" s="4813"/>
      <c r="J18" s="4813"/>
      <c r="K18" s="4813"/>
      <c r="L18" s="4813"/>
      <c r="M18" s="4813"/>
      <c r="N18" s="4813"/>
      <c r="O18" s="4813"/>
      <c r="R18" s="4819"/>
      <c r="S18" s="4820"/>
      <c r="T18" s="246"/>
      <c r="U18" s="4461"/>
      <c r="W18" s="4813"/>
      <c r="X18" s="4813"/>
      <c r="Y18" s="4813"/>
      <c r="Z18" s="4813"/>
      <c r="AA18" s="4813"/>
      <c r="AB18" s="4813"/>
      <c r="AC18" s="4813"/>
      <c r="AD18" s="4813"/>
      <c r="AE18" s="4813"/>
      <c r="AF18" s="4813"/>
      <c r="AG18" s="4813"/>
      <c r="AH18" s="4813"/>
      <c r="AI18" s="4813"/>
      <c r="AJ18" s="4813"/>
      <c r="AK18" s="4813"/>
      <c r="AL18" s="247"/>
    </row>
    <row r="19" spans="2:38">
      <c r="B19" s="4819"/>
      <c r="C19" s="4820"/>
      <c r="F19" s="4461">
        <v>5</v>
      </c>
      <c r="G19" s="248"/>
      <c r="H19" s="4813" t="s">
        <v>414</v>
      </c>
      <c r="I19" s="4813"/>
      <c r="J19" s="4813"/>
      <c r="K19" s="4813"/>
      <c r="L19" s="4813"/>
      <c r="M19" s="4813"/>
      <c r="N19" s="4813"/>
      <c r="O19" s="4813"/>
      <c r="R19" s="4819"/>
      <c r="S19" s="4820"/>
      <c r="T19" s="246"/>
      <c r="U19" s="4461">
        <v>6</v>
      </c>
      <c r="W19" s="4813" t="s">
        <v>415</v>
      </c>
      <c r="X19" s="4813"/>
      <c r="Y19" s="4813"/>
      <c r="Z19" s="4813"/>
      <c r="AA19" s="4813"/>
      <c r="AB19" s="4813"/>
      <c r="AC19" s="4813"/>
      <c r="AD19" s="4813"/>
      <c r="AE19" s="4813"/>
      <c r="AF19" s="4813"/>
      <c r="AG19" s="4813"/>
      <c r="AH19" s="4813"/>
      <c r="AI19" s="4813"/>
      <c r="AJ19" s="4813"/>
      <c r="AK19" s="4813"/>
      <c r="AL19" s="247"/>
    </row>
    <row r="20" spans="2:38">
      <c r="B20" s="4819"/>
      <c r="C20" s="4820"/>
      <c r="F20" s="4461"/>
      <c r="G20" s="248"/>
      <c r="H20" s="4813"/>
      <c r="I20" s="4813"/>
      <c r="J20" s="4813"/>
      <c r="K20" s="4813"/>
      <c r="L20" s="4813"/>
      <c r="M20" s="4813"/>
      <c r="N20" s="4813"/>
      <c r="O20" s="4813"/>
      <c r="R20" s="4819"/>
      <c r="S20" s="4820"/>
      <c r="T20" s="246"/>
      <c r="U20" s="4461"/>
      <c r="W20" s="4813"/>
      <c r="X20" s="4813"/>
      <c r="Y20" s="4813"/>
      <c r="Z20" s="4813"/>
      <c r="AA20" s="4813"/>
      <c r="AB20" s="4813"/>
      <c r="AC20" s="4813"/>
      <c r="AD20" s="4813"/>
      <c r="AE20" s="4813"/>
      <c r="AF20" s="4813"/>
      <c r="AG20" s="4813"/>
      <c r="AH20" s="4813"/>
      <c r="AI20" s="4813"/>
      <c r="AJ20" s="4813"/>
      <c r="AK20" s="4813"/>
      <c r="AL20" s="247"/>
    </row>
    <row r="21" spans="2:38">
      <c r="B21" s="4819"/>
      <c r="C21" s="4820"/>
      <c r="R21" s="4819"/>
      <c r="S21" s="4820"/>
      <c r="T21" s="246"/>
      <c r="U21" s="4461">
        <v>7</v>
      </c>
      <c r="W21" s="4813" t="s">
        <v>416</v>
      </c>
      <c r="X21" s="4813"/>
      <c r="Y21" s="4813"/>
      <c r="Z21" s="4813"/>
      <c r="AA21" s="4813"/>
      <c r="AB21" s="4813"/>
      <c r="AC21" s="4813"/>
      <c r="AD21" s="4813"/>
      <c r="AE21" s="4813"/>
      <c r="AF21" s="4813"/>
      <c r="AG21" s="4813"/>
      <c r="AH21" s="4813"/>
      <c r="AI21" s="4813"/>
      <c r="AJ21" s="4813"/>
      <c r="AK21" s="4813"/>
      <c r="AL21" s="247"/>
    </row>
    <row r="22" spans="2:38">
      <c r="B22" s="4819"/>
      <c r="C22" s="4820"/>
      <c r="R22" s="4819"/>
      <c r="S22" s="4820"/>
      <c r="T22" s="246"/>
      <c r="U22" s="4461"/>
      <c r="W22" s="4813"/>
      <c r="X22" s="4813"/>
      <c r="Y22" s="4813"/>
      <c r="Z22" s="4813"/>
      <c r="AA22" s="4813"/>
      <c r="AB22" s="4813"/>
      <c r="AC22" s="4813"/>
      <c r="AD22" s="4813"/>
      <c r="AE22" s="4813"/>
      <c r="AF22" s="4813"/>
      <c r="AG22" s="4813"/>
      <c r="AH22" s="4813"/>
      <c r="AI22" s="4813"/>
      <c r="AJ22" s="4813"/>
      <c r="AK22" s="4813"/>
      <c r="AL22" s="247"/>
    </row>
    <row r="23" spans="2:38">
      <c r="B23" s="4819"/>
      <c r="C23" s="4820"/>
      <c r="R23" s="4819"/>
      <c r="S23" s="4820"/>
      <c r="T23" s="246"/>
      <c r="U23" s="4461">
        <v>8</v>
      </c>
      <c r="W23" s="4813" t="s">
        <v>417</v>
      </c>
      <c r="X23" s="4813"/>
      <c r="Y23" s="4813"/>
      <c r="Z23" s="4813"/>
      <c r="AA23" s="4813"/>
      <c r="AB23" s="4813"/>
      <c r="AC23" s="4813"/>
      <c r="AD23" s="4813"/>
      <c r="AE23" s="4813"/>
      <c r="AF23" s="4813"/>
      <c r="AG23" s="4813"/>
      <c r="AH23" s="4813"/>
      <c r="AI23" s="4813"/>
      <c r="AJ23" s="4813"/>
      <c r="AK23" s="4813"/>
      <c r="AL23" s="247"/>
    </row>
    <row r="24" spans="2:38">
      <c r="B24" s="4819"/>
      <c r="C24" s="4820"/>
      <c r="R24" s="4819"/>
      <c r="S24" s="4820"/>
      <c r="T24" s="246"/>
      <c r="U24" s="4461"/>
      <c r="W24" s="4813"/>
      <c r="X24" s="4813"/>
      <c r="Y24" s="4813"/>
      <c r="Z24" s="4813"/>
      <c r="AA24" s="4813"/>
      <c r="AB24" s="4813"/>
      <c r="AC24" s="4813"/>
      <c r="AD24" s="4813"/>
      <c r="AE24" s="4813"/>
      <c r="AF24" s="4813"/>
      <c r="AG24" s="4813"/>
      <c r="AH24" s="4813"/>
      <c r="AI24" s="4813"/>
      <c r="AJ24" s="4813"/>
      <c r="AK24" s="4813"/>
      <c r="AL24" s="247"/>
    </row>
    <row r="25" spans="2:38">
      <c r="B25" s="4821"/>
      <c r="C25" s="4822"/>
      <c r="D25" s="250"/>
      <c r="E25" s="250"/>
      <c r="F25" s="250"/>
      <c r="G25" s="250"/>
      <c r="H25" s="250"/>
      <c r="I25" s="250"/>
      <c r="J25" s="250"/>
      <c r="K25" s="250"/>
      <c r="L25" s="250"/>
      <c r="M25" s="250"/>
      <c r="N25" s="250"/>
      <c r="O25" s="250"/>
      <c r="P25" s="250"/>
      <c r="Q25" s="250"/>
      <c r="R25" s="4821"/>
      <c r="S25" s="4822"/>
      <c r="T25" s="251"/>
      <c r="U25" s="250"/>
      <c r="V25" s="250"/>
      <c r="W25" s="250"/>
      <c r="X25" s="250"/>
      <c r="Y25" s="250"/>
      <c r="Z25" s="250"/>
      <c r="AA25" s="250"/>
      <c r="AB25" s="250"/>
      <c r="AC25" s="250"/>
      <c r="AD25" s="250"/>
      <c r="AE25" s="250"/>
      <c r="AF25" s="250"/>
      <c r="AG25" s="250"/>
      <c r="AH25" s="250"/>
      <c r="AI25" s="250"/>
      <c r="AJ25" s="250"/>
      <c r="AK25" s="250"/>
      <c r="AL25" s="252"/>
    </row>
    <row r="26" spans="2:38" ht="13.5" customHeight="1">
      <c r="B26" s="4817" t="s">
        <v>418</v>
      </c>
      <c r="C26" s="4818"/>
      <c r="D26" s="243"/>
      <c r="E26" s="243"/>
      <c r="F26" s="243"/>
      <c r="G26" s="243"/>
      <c r="H26" s="243"/>
      <c r="I26" s="243"/>
      <c r="J26" s="243"/>
      <c r="K26" s="243"/>
      <c r="L26" s="243"/>
      <c r="M26" s="243"/>
      <c r="N26" s="243"/>
      <c r="O26" s="243"/>
      <c r="P26" s="243"/>
      <c r="Q26" s="243"/>
      <c r="R26" s="253"/>
      <c r="S26" s="253"/>
      <c r="T26" s="243"/>
      <c r="U26" s="243"/>
      <c r="V26" s="243"/>
      <c r="W26" s="254"/>
      <c r="X26" s="254"/>
      <c r="Y26" s="254"/>
      <c r="Z26" s="254"/>
      <c r="AA26" s="254"/>
      <c r="AB26" s="254"/>
      <c r="AC26" s="254"/>
      <c r="AD26" s="254"/>
      <c r="AE26" s="254"/>
      <c r="AF26" s="254"/>
      <c r="AG26" s="254"/>
      <c r="AH26" s="254"/>
      <c r="AI26" s="254"/>
      <c r="AJ26" s="254"/>
      <c r="AK26" s="254"/>
      <c r="AL26" s="245"/>
    </row>
    <row r="27" spans="2:38">
      <c r="B27" s="4819"/>
      <c r="C27" s="4820"/>
      <c r="E27" s="4823"/>
      <c r="F27" s="4823"/>
      <c r="G27" s="4556" t="s">
        <v>419</v>
      </c>
      <c r="H27" s="4556"/>
      <c r="I27" s="4556"/>
      <c r="J27" s="4556"/>
      <c r="K27" s="4556"/>
      <c r="L27" s="4556"/>
      <c r="M27" s="4556"/>
      <c r="N27" s="4556"/>
      <c r="O27" s="4556"/>
      <c r="AL27" s="249"/>
    </row>
    <row r="28" spans="2:38">
      <c r="B28" s="4819"/>
      <c r="C28" s="4820"/>
      <c r="E28" s="4823"/>
      <c r="F28" s="4823"/>
      <c r="G28" s="4556"/>
      <c r="H28" s="4556"/>
      <c r="I28" s="4556"/>
      <c r="J28" s="4556"/>
      <c r="K28" s="4556"/>
      <c r="L28" s="4556"/>
      <c r="M28" s="4556"/>
      <c r="N28" s="4556"/>
      <c r="O28" s="4556"/>
      <c r="AL28" s="249"/>
    </row>
    <row r="29" spans="2:38" ht="11.25" customHeight="1">
      <c r="B29" s="4819"/>
      <c r="C29" s="4820"/>
      <c r="E29" s="4556" t="s">
        <v>152</v>
      </c>
      <c r="F29" s="4556"/>
      <c r="G29" s="4823"/>
      <c r="H29" s="4823"/>
      <c r="I29" s="4823"/>
      <c r="J29" s="4823"/>
      <c r="K29" s="4823"/>
      <c r="L29" s="4823"/>
      <c r="M29" s="4823"/>
      <c r="N29" s="4823" t="s">
        <v>233</v>
      </c>
      <c r="O29" s="4823"/>
      <c r="AL29" s="249"/>
    </row>
    <row r="30" spans="2:38" ht="11.25" customHeight="1">
      <c r="B30" s="4819"/>
      <c r="C30" s="4820"/>
      <c r="E30" s="4556"/>
      <c r="F30" s="4556"/>
      <c r="G30" s="4823"/>
      <c r="H30" s="4823"/>
      <c r="I30" s="4823"/>
      <c r="J30" s="4823"/>
      <c r="K30" s="4823"/>
      <c r="L30" s="4823"/>
      <c r="M30" s="4823"/>
      <c r="N30" s="4823"/>
      <c r="O30" s="4823"/>
      <c r="AL30" s="249"/>
    </row>
    <row r="31" spans="2:38" ht="11.25" customHeight="1">
      <c r="B31" s="4819"/>
      <c r="C31" s="4820"/>
      <c r="E31" s="4556" t="s">
        <v>420</v>
      </c>
      <c r="F31" s="4556"/>
      <c r="G31" s="4823"/>
      <c r="H31" s="4823"/>
      <c r="I31" s="4823"/>
      <c r="J31" s="4823"/>
      <c r="K31" s="4823"/>
      <c r="L31" s="4823"/>
      <c r="M31" s="4823"/>
      <c r="N31" s="4823" t="s">
        <v>233</v>
      </c>
      <c r="O31" s="4823"/>
      <c r="AL31" s="249"/>
    </row>
    <row r="32" spans="2:38" ht="11.25" customHeight="1">
      <c r="B32" s="4819"/>
      <c r="C32" s="4820"/>
      <c r="E32" s="4556"/>
      <c r="F32" s="4556"/>
      <c r="G32" s="4823"/>
      <c r="H32" s="4823"/>
      <c r="I32" s="4823"/>
      <c r="J32" s="4823"/>
      <c r="K32" s="4823"/>
      <c r="L32" s="4823"/>
      <c r="M32" s="4823"/>
      <c r="N32" s="4823"/>
      <c r="O32" s="4823"/>
      <c r="AL32" s="249"/>
    </row>
    <row r="33" spans="2:38" ht="11.25" customHeight="1">
      <c r="B33" s="4819"/>
      <c r="C33" s="4820"/>
      <c r="E33" s="4556" t="s">
        <v>421</v>
      </c>
      <c r="F33" s="4556"/>
      <c r="G33" s="4823"/>
      <c r="H33" s="4823"/>
      <c r="I33" s="4823"/>
      <c r="J33" s="4823"/>
      <c r="K33" s="4823"/>
      <c r="L33" s="4823"/>
      <c r="M33" s="4823"/>
      <c r="N33" s="4823" t="s">
        <v>233</v>
      </c>
      <c r="O33" s="4823"/>
      <c r="AL33" s="249"/>
    </row>
    <row r="34" spans="2:38" ht="11.25" customHeight="1">
      <c r="B34" s="4819"/>
      <c r="C34" s="4820"/>
      <c r="E34" s="4556"/>
      <c r="F34" s="4556"/>
      <c r="G34" s="4823"/>
      <c r="H34" s="4823"/>
      <c r="I34" s="4823"/>
      <c r="J34" s="4823"/>
      <c r="K34" s="4823"/>
      <c r="L34" s="4823"/>
      <c r="M34" s="4823"/>
      <c r="N34" s="4823"/>
      <c r="O34" s="4823"/>
      <c r="AL34" s="249"/>
    </row>
    <row r="35" spans="2:38" ht="11.25" customHeight="1">
      <c r="B35" s="4819"/>
      <c r="C35" s="4820"/>
      <c r="E35" s="4556" t="s">
        <v>422</v>
      </c>
      <c r="F35" s="4556"/>
      <c r="G35" s="4823"/>
      <c r="H35" s="4823"/>
      <c r="I35" s="4823"/>
      <c r="J35" s="4823"/>
      <c r="K35" s="4823"/>
      <c r="L35" s="4823"/>
      <c r="M35" s="4823"/>
      <c r="N35" s="4823" t="s">
        <v>233</v>
      </c>
      <c r="O35" s="4823"/>
      <c r="AL35" s="249"/>
    </row>
    <row r="36" spans="2:38" ht="11.25" customHeight="1">
      <c r="B36" s="4819"/>
      <c r="C36" s="4820"/>
      <c r="E36" s="4556"/>
      <c r="F36" s="4556"/>
      <c r="G36" s="4823"/>
      <c r="H36" s="4823"/>
      <c r="I36" s="4823"/>
      <c r="J36" s="4823"/>
      <c r="K36" s="4823"/>
      <c r="L36" s="4823"/>
      <c r="M36" s="4823"/>
      <c r="N36" s="4823"/>
      <c r="O36" s="4823"/>
      <c r="AL36" s="249"/>
    </row>
    <row r="37" spans="2:38" ht="11.25" customHeight="1">
      <c r="B37" s="4819"/>
      <c r="C37" s="4820"/>
      <c r="E37" s="4556" t="s">
        <v>156</v>
      </c>
      <c r="F37" s="4556"/>
      <c r="G37" s="4823"/>
      <c r="H37" s="4823"/>
      <c r="I37" s="4823"/>
      <c r="J37" s="4823"/>
      <c r="K37" s="4823"/>
      <c r="L37" s="4823"/>
      <c r="M37" s="4823"/>
      <c r="N37" s="4823" t="s">
        <v>233</v>
      </c>
      <c r="O37" s="4823"/>
      <c r="AL37" s="249"/>
    </row>
    <row r="38" spans="2:38" ht="11.25" customHeight="1">
      <c r="B38" s="4819"/>
      <c r="C38" s="4820"/>
      <c r="E38" s="4556"/>
      <c r="F38" s="4556"/>
      <c r="G38" s="4823"/>
      <c r="H38" s="4823"/>
      <c r="I38" s="4823"/>
      <c r="J38" s="4823"/>
      <c r="K38" s="4823"/>
      <c r="L38" s="4823"/>
      <c r="M38" s="4823"/>
      <c r="N38" s="4823"/>
      <c r="O38" s="4823"/>
      <c r="AL38" s="249"/>
    </row>
    <row r="39" spans="2:38" ht="11.25" customHeight="1">
      <c r="B39" s="4819"/>
      <c r="C39" s="4820"/>
      <c r="E39" s="4556" t="s">
        <v>157</v>
      </c>
      <c r="F39" s="4556"/>
      <c r="G39" s="4823"/>
      <c r="H39" s="4823"/>
      <c r="I39" s="4823"/>
      <c r="J39" s="4823"/>
      <c r="K39" s="4823"/>
      <c r="L39" s="4823"/>
      <c r="M39" s="4823"/>
      <c r="N39" s="4823" t="s">
        <v>233</v>
      </c>
      <c r="O39" s="4823"/>
      <c r="AL39" s="249"/>
    </row>
    <row r="40" spans="2:38" ht="11.25" customHeight="1">
      <c r="B40" s="4819"/>
      <c r="C40" s="4820"/>
      <c r="E40" s="4556"/>
      <c r="F40" s="4556"/>
      <c r="G40" s="4823"/>
      <c r="H40" s="4823"/>
      <c r="I40" s="4823"/>
      <c r="J40" s="4823"/>
      <c r="K40" s="4823"/>
      <c r="L40" s="4823"/>
      <c r="M40" s="4823"/>
      <c r="N40" s="4823"/>
      <c r="O40" s="4823"/>
      <c r="AL40" s="249"/>
    </row>
    <row r="41" spans="2:38" ht="11.25" customHeight="1">
      <c r="B41" s="4819"/>
      <c r="C41" s="4820"/>
      <c r="E41" s="4556" t="s">
        <v>158</v>
      </c>
      <c r="F41" s="4556"/>
      <c r="G41" s="4823"/>
      <c r="H41" s="4823"/>
      <c r="I41" s="4823"/>
      <c r="J41" s="4823"/>
      <c r="K41" s="4823"/>
      <c r="L41" s="4823"/>
      <c r="M41" s="4823"/>
      <c r="N41" s="4823" t="s">
        <v>233</v>
      </c>
      <c r="O41" s="4823"/>
      <c r="AL41" s="249"/>
    </row>
    <row r="42" spans="2:38" ht="11.25" customHeight="1">
      <c r="B42" s="4819"/>
      <c r="C42" s="4820"/>
      <c r="E42" s="4556"/>
      <c r="F42" s="4556"/>
      <c r="G42" s="4823"/>
      <c r="H42" s="4823"/>
      <c r="I42" s="4823"/>
      <c r="J42" s="4823"/>
      <c r="K42" s="4823"/>
      <c r="L42" s="4823"/>
      <c r="M42" s="4823"/>
      <c r="N42" s="4823"/>
      <c r="O42" s="4823"/>
      <c r="AL42" s="249"/>
    </row>
    <row r="43" spans="2:38" ht="11.25" customHeight="1">
      <c r="B43" s="4819"/>
      <c r="C43" s="4820"/>
      <c r="E43" s="4556" t="s">
        <v>159</v>
      </c>
      <c r="F43" s="4556"/>
      <c r="G43" s="4823"/>
      <c r="H43" s="4823"/>
      <c r="I43" s="4823"/>
      <c r="J43" s="4823"/>
      <c r="K43" s="4823"/>
      <c r="L43" s="4823"/>
      <c r="M43" s="4823"/>
      <c r="N43" s="4823" t="s">
        <v>233</v>
      </c>
      <c r="O43" s="4823"/>
      <c r="AL43" s="249"/>
    </row>
    <row r="44" spans="2:38" ht="11.25" customHeight="1">
      <c r="B44" s="4819"/>
      <c r="C44" s="4820"/>
      <c r="E44" s="4556"/>
      <c r="F44" s="4556"/>
      <c r="G44" s="4823"/>
      <c r="H44" s="4823"/>
      <c r="I44" s="4823"/>
      <c r="J44" s="4823"/>
      <c r="K44" s="4823"/>
      <c r="L44" s="4823"/>
      <c r="M44" s="4823"/>
      <c r="N44" s="4823"/>
      <c r="O44" s="4823"/>
      <c r="AL44" s="249"/>
    </row>
    <row r="45" spans="2:38" ht="11.25" customHeight="1">
      <c r="B45" s="4819"/>
      <c r="C45" s="4820"/>
      <c r="E45" s="4556" t="s">
        <v>160</v>
      </c>
      <c r="F45" s="4556"/>
      <c r="G45" s="4823"/>
      <c r="H45" s="4823"/>
      <c r="I45" s="4823"/>
      <c r="J45" s="4823"/>
      <c r="K45" s="4823"/>
      <c r="L45" s="4823"/>
      <c r="M45" s="4823"/>
      <c r="N45" s="4823" t="s">
        <v>233</v>
      </c>
      <c r="O45" s="4823"/>
      <c r="AL45" s="249"/>
    </row>
    <row r="46" spans="2:38" ht="11.25" customHeight="1">
      <c r="B46" s="4819"/>
      <c r="C46" s="4820"/>
      <c r="E46" s="4556"/>
      <c r="F46" s="4556"/>
      <c r="G46" s="4823"/>
      <c r="H46" s="4823"/>
      <c r="I46" s="4823"/>
      <c r="J46" s="4823"/>
      <c r="K46" s="4823"/>
      <c r="L46" s="4823"/>
      <c r="M46" s="4823"/>
      <c r="N46" s="4823"/>
      <c r="O46" s="4823"/>
      <c r="AL46" s="249"/>
    </row>
    <row r="47" spans="2:38" ht="11.25" customHeight="1">
      <c r="B47" s="4819"/>
      <c r="C47" s="4820"/>
      <c r="E47" s="4556" t="s">
        <v>161</v>
      </c>
      <c r="F47" s="4556"/>
      <c r="G47" s="4823"/>
      <c r="H47" s="4823"/>
      <c r="I47" s="4823"/>
      <c r="J47" s="4823"/>
      <c r="K47" s="4823"/>
      <c r="L47" s="4823"/>
      <c r="M47" s="4823"/>
      <c r="N47" s="4823" t="s">
        <v>233</v>
      </c>
      <c r="O47" s="4823"/>
      <c r="AL47" s="249"/>
    </row>
    <row r="48" spans="2:38" ht="11.25" customHeight="1">
      <c r="B48" s="4819"/>
      <c r="C48" s="4820"/>
      <c r="E48" s="4556"/>
      <c r="F48" s="4556"/>
      <c r="G48" s="4823"/>
      <c r="H48" s="4823"/>
      <c r="I48" s="4823"/>
      <c r="J48" s="4823"/>
      <c r="K48" s="4823"/>
      <c r="L48" s="4823"/>
      <c r="M48" s="4823"/>
      <c r="N48" s="4823"/>
      <c r="O48" s="4823"/>
      <c r="AL48" s="249"/>
    </row>
    <row r="49" spans="2:38" ht="11.25" customHeight="1">
      <c r="B49" s="4819"/>
      <c r="C49" s="4820"/>
      <c r="E49" s="4556" t="s">
        <v>162</v>
      </c>
      <c r="F49" s="4556"/>
      <c r="G49" s="4823"/>
      <c r="H49" s="4823"/>
      <c r="I49" s="4823"/>
      <c r="J49" s="4823"/>
      <c r="K49" s="4823"/>
      <c r="L49" s="4823"/>
      <c r="M49" s="4823"/>
      <c r="N49" s="4823" t="s">
        <v>233</v>
      </c>
      <c r="O49" s="4823"/>
      <c r="AL49" s="249"/>
    </row>
    <row r="50" spans="2:38" ht="11.25" customHeight="1" thickBot="1">
      <c r="B50" s="4819"/>
      <c r="C50" s="4820"/>
      <c r="E50" s="4556"/>
      <c r="F50" s="4556"/>
      <c r="G50" s="4823"/>
      <c r="H50" s="4823"/>
      <c r="I50" s="4823"/>
      <c r="J50" s="4823"/>
      <c r="K50" s="4823"/>
      <c r="L50" s="4823"/>
      <c r="M50" s="4823"/>
      <c r="N50" s="4823"/>
      <c r="O50" s="4823"/>
      <c r="AL50" s="249"/>
    </row>
    <row r="51" spans="2:38" ht="11.25" customHeight="1">
      <c r="B51" s="4819"/>
      <c r="C51" s="4820"/>
      <c r="E51" s="4556" t="s">
        <v>163</v>
      </c>
      <c r="F51" s="4556"/>
      <c r="G51" s="4823"/>
      <c r="H51" s="4823"/>
      <c r="I51" s="4823"/>
      <c r="J51" s="4823"/>
      <c r="K51" s="4823"/>
      <c r="L51" s="4823"/>
      <c r="M51" s="4823"/>
      <c r="N51" s="4823" t="s">
        <v>233</v>
      </c>
      <c r="O51" s="4823"/>
      <c r="T51" s="4829" t="s">
        <v>423</v>
      </c>
      <c r="U51" s="4830"/>
      <c r="V51" s="4830"/>
      <c r="W51" s="4830"/>
      <c r="X51" s="4830"/>
      <c r="Y51" s="4830"/>
      <c r="Z51" s="4831"/>
      <c r="AE51" s="4829" t="s">
        <v>424</v>
      </c>
      <c r="AF51" s="4830"/>
      <c r="AG51" s="4830"/>
      <c r="AH51" s="4830"/>
      <c r="AI51" s="4830"/>
      <c r="AJ51" s="4830"/>
      <c r="AK51" s="4831"/>
      <c r="AL51" s="249"/>
    </row>
    <row r="52" spans="2:38" ht="11.25" customHeight="1" thickBot="1">
      <c r="B52" s="4819"/>
      <c r="C52" s="4820"/>
      <c r="E52" s="4824"/>
      <c r="F52" s="4824"/>
      <c r="G52" s="4076"/>
      <c r="H52" s="4076"/>
      <c r="I52" s="4076"/>
      <c r="J52" s="4076"/>
      <c r="K52" s="4076"/>
      <c r="L52" s="4076"/>
      <c r="M52" s="4076"/>
      <c r="N52" s="4076"/>
      <c r="O52" s="4076"/>
      <c r="T52" s="4832"/>
      <c r="U52" s="4825"/>
      <c r="V52" s="4825"/>
      <c r="W52" s="4825"/>
      <c r="X52" s="4825"/>
      <c r="Y52" s="4825"/>
      <c r="Z52" s="4826"/>
      <c r="AE52" s="4832"/>
      <c r="AF52" s="4825"/>
      <c r="AG52" s="4825"/>
      <c r="AH52" s="4825"/>
      <c r="AI52" s="4825"/>
      <c r="AJ52" s="4825"/>
      <c r="AK52" s="4826"/>
      <c r="AL52" s="249"/>
    </row>
    <row r="53" spans="2:38" ht="11.25" customHeight="1">
      <c r="B53" s="4819"/>
      <c r="C53" s="4820"/>
      <c r="E53" s="4833" t="s">
        <v>0</v>
      </c>
      <c r="F53" s="4834"/>
      <c r="G53" s="4830"/>
      <c r="H53" s="4830"/>
      <c r="I53" s="4830"/>
      <c r="J53" s="4830"/>
      <c r="K53" s="4830"/>
      <c r="L53" s="4830"/>
      <c r="M53" s="4830"/>
      <c r="N53" s="4830" t="s">
        <v>233</v>
      </c>
      <c r="O53" s="4831"/>
      <c r="Q53" s="4837" t="s">
        <v>757</v>
      </c>
      <c r="R53" s="4837"/>
      <c r="T53" s="4832"/>
      <c r="U53" s="4825"/>
      <c r="V53" s="4825"/>
      <c r="W53" s="4825"/>
      <c r="X53" s="4825"/>
      <c r="Y53" s="4825" t="s">
        <v>233</v>
      </c>
      <c r="Z53" s="4826"/>
      <c r="AB53" s="4837" t="s">
        <v>758</v>
      </c>
      <c r="AC53" s="4837"/>
      <c r="AE53" s="4839"/>
      <c r="AF53" s="4840"/>
      <c r="AG53" s="4840"/>
      <c r="AH53" s="4840"/>
      <c r="AI53" s="4840"/>
      <c r="AJ53" s="4825" t="s">
        <v>759</v>
      </c>
      <c r="AK53" s="4826"/>
      <c r="AL53" s="249"/>
    </row>
    <row r="54" spans="2:38" ht="11.25" customHeight="1" thickBot="1">
      <c r="B54" s="4819"/>
      <c r="C54" s="4820"/>
      <c r="E54" s="4835"/>
      <c r="F54" s="4836"/>
      <c r="G54" s="4827"/>
      <c r="H54" s="4827"/>
      <c r="I54" s="4827"/>
      <c r="J54" s="4827"/>
      <c r="K54" s="4827"/>
      <c r="L54" s="4827"/>
      <c r="M54" s="4827"/>
      <c r="N54" s="4827"/>
      <c r="O54" s="4828"/>
      <c r="Q54" s="4837"/>
      <c r="R54" s="4837"/>
      <c r="T54" s="4838"/>
      <c r="U54" s="4827"/>
      <c r="V54" s="4827"/>
      <c r="W54" s="4827"/>
      <c r="X54" s="4827"/>
      <c r="Y54" s="4827"/>
      <c r="Z54" s="4828"/>
      <c r="AB54" s="4837"/>
      <c r="AC54" s="4837"/>
      <c r="AE54" s="4841"/>
      <c r="AF54" s="4842"/>
      <c r="AG54" s="4842"/>
      <c r="AH54" s="4842"/>
      <c r="AI54" s="4842"/>
      <c r="AJ54" s="4827"/>
      <c r="AK54" s="4828"/>
      <c r="AL54" s="249"/>
    </row>
    <row r="55" spans="2:38">
      <c r="B55" s="4821"/>
      <c r="C55" s="4822"/>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5"/>
    </row>
    <row r="56" spans="2:38" ht="126.75" customHeight="1">
      <c r="B56" s="4163" t="s">
        <v>762</v>
      </c>
      <c r="C56" s="4163"/>
      <c r="D56" s="4163"/>
      <c r="E56" s="4163"/>
      <c r="F56" s="4163"/>
      <c r="G56" s="4163"/>
      <c r="H56" s="4163"/>
      <c r="I56" s="4163"/>
      <c r="J56" s="4163"/>
      <c r="K56" s="4163"/>
      <c r="L56" s="4163"/>
      <c r="M56" s="4163"/>
      <c r="N56" s="4163"/>
      <c r="O56" s="4163"/>
      <c r="P56" s="4163"/>
      <c r="Q56" s="4163"/>
      <c r="R56" s="4163"/>
      <c r="S56" s="4163"/>
      <c r="T56" s="4163"/>
      <c r="U56" s="4163"/>
      <c r="V56" s="4163"/>
      <c r="W56" s="4163"/>
      <c r="X56" s="4163"/>
      <c r="Y56" s="4163"/>
      <c r="Z56" s="4163"/>
      <c r="AA56" s="4163"/>
      <c r="AB56" s="4163"/>
      <c r="AC56" s="4163"/>
      <c r="AD56" s="4163"/>
      <c r="AE56" s="4163"/>
      <c r="AF56" s="4163"/>
      <c r="AG56" s="4163"/>
      <c r="AH56" s="4163"/>
      <c r="AI56" s="4163"/>
      <c r="AJ56" s="4163"/>
      <c r="AK56" s="4163"/>
      <c r="AL56" s="4163"/>
    </row>
    <row r="57" spans="2:38">
      <c r="B57" s="256"/>
      <c r="C57" s="256"/>
      <c r="D57" s="256"/>
      <c r="E57" s="256"/>
      <c r="F57" s="256"/>
      <c r="G57" s="256"/>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56"/>
      <c r="AF57" s="256"/>
      <c r="AG57" s="256"/>
      <c r="AH57" s="256"/>
      <c r="AI57" s="256"/>
      <c r="AJ57" s="256"/>
      <c r="AK57" s="256"/>
      <c r="AL57" s="256"/>
    </row>
    <row r="58" spans="2:38">
      <c r="B58" s="256"/>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row>
    <row r="59" spans="2:38">
      <c r="B59" s="256"/>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row>
  </sheetData>
  <mergeCells count="84">
    <mergeCell ref="E51:F52"/>
    <mergeCell ref="G51:M52"/>
    <mergeCell ref="N51:O52"/>
    <mergeCell ref="AJ53:AK54"/>
    <mergeCell ref="B56:AL56"/>
    <mergeCell ref="T51:Z52"/>
    <mergeCell ref="AE51:AK52"/>
    <mergeCell ref="E53:F54"/>
    <mergeCell ref="G53:M54"/>
    <mergeCell ref="N53:O54"/>
    <mergeCell ref="Q53:R54"/>
    <mergeCell ref="T53:X54"/>
    <mergeCell ref="Y53:Z54"/>
    <mergeCell ref="AB53:AC54"/>
    <mergeCell ref="AE53:AI54"/>
    <mergeCell ref="E47:F48"/>
    <mergeCell ref="G47:M48"/>
    <mergeCell ref="N47:O48"/>
    <mergeCell ref="E49:F50"/>
    <mergeCell ref="G49:M50"/>
    <mergeCell ref="N49:O50"/>
    <mergeCell ref="E43:F44"/>
    <mergeCell ref="G43:M44"/>
    <mergeCell ref="N43:O44"/>
    <mergeCell ref="E45:F46"/>
    <mergeCell ref="G45:M46"/>
    <mergeCell ref="N45:O46"/>
    <mergeCell ref="E39:F40"/>
    <mergeCell ref="G39:M40"/>
    <mergeCell ref="N39:O40"/>
    <mergeCell ref="E41:F42"/>
    <mergeCell ref="G41:M42"/>
    <mergeCell ref="N41:O42"/>
    <mergeCell ref="N33:O34"/>
    <mergeCell ref="E35:F36"/>
    <mergeCell ref="G35:M36"/>
    <mergeCell ref="N35:O36"/>
    <mergeCell ref="E37:F38"/>
    <mergeCell ref="G37:M38"/>
    <mergeCell ref="N37:O38"/>
    <mergeCell ref="U21:U22"/>
    <mergeCell ref="W21:AK22"/>
    <mergeCell ref="U23:U24"/>
    <mergeCell ref="W23:AK24"/>
    <mergeCell ref="B26:C55"/>
    <mergeCell ref="E27:F28"/>
    <mergeCell ref="G27:O28"/>
    <mergeCell ref="E29:F30"/>
    <mergeCell ref="G29:M30"/>
    <mergeCell ref="N29:O30"/>
    <mergeCell ref="E31:F32"/>
    <mergeCell ref="G31:M32"/>
    <mergeCell ref="B8:C25"/>
    <mergeCell ref="N31:O32"/>
    <mergeCell ref="E33:F34"/>
    <mergeCell ref="G33:M34"/>
    <mergeCell ref="H17:O18"/>
    <mergeCell ref="U17:U18"/>
    <mergeCell ref="W17:AK18"/>
    <mergeCell ref="F19:F20"/>
    <mergeCell ref="H19:O20"/>
    <mergeCell ref="U19:U20"/>
    <mergeCell ref="W19:AK20"/>
    <mergeCell ref="H11:O12"/>
    <mergeCell ref="U11:U12"/>
    <mergeCell ref="W11:AK12"/>
    <mergeCell ref="F13:F14"/>
    <mergeCell ref="H13:O14"/>
    <mergeCell ref="U13:U14"/>
    <mergeCell ref="W13:AK14"/>
    <mergeCell ref="R8:S25"/>
    <mergeCell ref="U9:U10"/>
    <mergeCell ref="W9:AK10"/>
    <mergeCell ref="F11:F12"/>
    <mergeCell ref="F15:F16"/>
    <mergeCell ref="H15:O16"/>
    <mergeCell ref="U15:U16"/>
    <mergeCell ref="W15:AK16"/>
    <mergeCell ref="F17:F18"/>
    <mergeCell ref="AB2:AI2"/>
    <mergeCell ref="AK2:AL2"/>
    <mergeCell ref="A4:AL5"/>
    <mergeCell ref="B7:K7"/>
    <mergeCell ref="L7:AL7"/>
  </mergeCells>
  <phoneticPr fontId="7"/>
  <hyperlinks>
    <hyperlink ref="A1" location="目次!A1" display="目次へ" xr:uid="{00000000-0004-0000-5900-000000000000}"/>
  </hyperlinks>
  <pageMargins left="0.7" right="0.7" top="0.75" bottom="0.75" header="0.3" footer="0.3"/>
  <pageSetup paperSize="9" scale="96"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rgb="FFFF0000"/>
  </sheetPr>
  <dimension ref="A1:K50"/>
  <sheetViews>
    <sheetView showGridLines="0" view="pageBreakPreview" zoomScaleNormal="100" zoomScaleSheetLayoutView="100" workbookViewId="0">
      <selection sqref="A1:C1"/>
    </sheetView>
  </sheetViews>
  <sheetFormatPr defaultRowHeight="13"/>
  <cols>
    <col min="1" max="1" width="1.6328125" style="241" customWidth="1"/>
    <col min="2" max="2" width="3.453125" style="241" customWidth="1"/>
    <col min="3" max="4" width="9" style="241" customWidth="1"/>
    <col min="5" max="6" width="8.453125" style="241" customWidth="1"/>
    <col min="7" max="7" width="8.36328125" style="241" customWidth="1"/>
    <col min="8" max="8" width="7.36328125" style="241" customWidth="1"/>
    <col min="9" max="10" width="10" style="241" customWidth="1"/>
    <col min="11" max="11" width="17.08984375" style="241" customWidth="1"/>
    <col min="12" max="256" width="9" style="241"/>
    <col min="257" max="257" width="1.6328125" style="241" customWidth="1"/>
    <col min="258" max="258" width="3.453125" style="241" customWidth="1"/>
    <col min="259" max="260" width="9" style="241" customWidth="1"/>
    <col min="261" max="262" width="8.453125" style="241" customWidth="1"/>
    <col min="263" max="263" width="8.36328125" style="241" customWidth="1"/>
    <col min="264" max="264" width="7.36328125" style="241" customWidth="1"/>
    <col min="265" max="266" width="10" style="241" customWidth="1"/>
    <col min="267" max="267" width="17.08984375" style="241" customWidth="1"/>
    <col min="268" max="512" width="9" style="241"/>
    <col min="513" max="513" width="1.6328125" style="241" customWidth="1"/>
    <col min="514" max="514" width="3.453125" style="241" customWidth="1"/>
    <col min="515" max="516" width="9" style="241" customWidth="1"/>
    <col min="517" max="518" width="8.453125" style="241" customWidth="1"/>
    <col min="519" max="519" width="8.36328125" style="241" customWidth="1"/>
    <col min="520" max="520" width="7.36328125" style="241" customWidth="1"/>
    <col min="521" max="522" width="10" style="241" customWidth="1"/>
    <col min="523" max="523" width="17.08984375" style="241" customWidth="1"/>
    <col min="524" max="768" width="9" style="241"/>
    <col min="769" max="769" width="1.6328125" style="241" customWidth="1"/>
    <col min="770" max="770" width="3.453125" style="241" customWidth="1"/>
    <col min="771" max="772" width="9" style="241" customWidth="1"/>
    <col min="773" max="774" width="8.453125" style="241" customWidth="1"/>
    <col min="775" max="775" width="8.36328125" style="241" customWidth="1"/>
    <col min="776" max="776" width="7.36328125" style="241" customWidth="1"/>
    <col min="777" max="778" width="10" style="241" customWidth="1"/>
    <col min="779" max="779" width="17.08984375" style="241" customWidth="1"/>
    <col min="780" max="1024" width="9" style="241"/>
    <col min="1025" max="1025" width="1.6328125" style="241" customWidth="1"/>
    <col min="1026" max="1026" width="3.453125" style="241" customWidth="1"/>
    <col min="1027" max="1028" width="9" style="241" customWidth="1"/>
    <col min="1029" max="1030" width="8.453125" style="241" customWidth="1"/>
    <col min="1031" max="1031" width="8.36328125" style="241" customWidth="1"/>
    <col min="1032" max="1032" width="7.36328125" style="241" customWidth="1"/>
    <col min="1033" max="1034" width="10" style="241" customWidth="1"/>
    <col min="1035" max="1035" width="17.08984375" style="241" customWidth="1"/>
    <col min="1036" max="1280" width="9" style="241"/>
    <col min="1281" max="1281" width="1.6328125" style="241" customWidth="1"/>
    <col min="1282" max="1282" width="3.453125" style="241" customWidth="1"/>
    <col min="1283" max="1284" width="9" style="241" customWidth="1"/>
    <col min="1285" max="1286" width="8.453125" style="241" customWidth="1"/>
    <col min="1287" max="1287" width="8.36328125" style="241" customWidth="1"/>
    <col min="1288" max="1288" width="7.36328125" style="241" customWidth="1"/>
    <col min="1289" max="1290" width="10" style="241" customWidth="1"/>
    <col min="1291" max="1291" width="17.08984375" style="241" customWidth="1"/>
    <col min="1292" max="1536" width="9" style="241"/>
    <col min="1537" max="1537" width="1.6328125" style="241" customWidth="1"/>
    <col min="1538" max="1538" width="3.453125" style="241" customWidth="1"/>
    <col min="1539" max="1540" width="9" style="241" customWidth="1"/>
    <col min="1541" max="1542" width="8.453125" style="241" customWidth="1"/>
    <col min="1543" max="1543" width="8.36328125" style="241" customWidth="1"/>
    <col min="1544" max="1544" width="7.36328125" style="241" customWidth="1"/>
    <col min="1545" max="1546" width="10" style="241" customWidth="1"/>
    <col min="1547" max="1547" width="17.08984375" style="241" customWidth="1"/>
    <col min="1548" max="1792" width="9" style="241"/>
    <col min="1793" max="1793" width="1.6328125" style="241" customWidth="1"/>
    <col min="1794" max="1794" width="3.453125" style="241" customWidth="1"/>
    <col min="1795" max="1796" width="9" style="241" customWidth="1"/>
    <col min="1797" max="1798" width="8.453125" style="241" customWidth="1"/>
    <col min="1799" max="1799" width="8.36328125" style="241" customWidth="1"/>
    <col min="1800" max="1800" width="7.36328125" style="241" customWidth="1"/>
    <col min="1801" max="1802" width="10" style="241" customWidth="1"/>
    <col min="1803" max="1803" width="17.08984375" style="241" customWidth="1"/>
    <col min="1804" max="2048" width="9" style="241"/>
    <col min="2049" max="2049" width="1.6328125" style="241" customWidth="1"/>
    <col min="2050" max="2050" width="3.453125" style="241" customWidth="1"/>
    <col min="2051" max="2052" width="9" style="241" customWidth="1"/>
    <col min="2053" max="2054" width="8.453125" style="241" customWidth="1"/>
    <col min="2055" max="2055" width="8.36328125" style="241" customWidth="1"/>
    <col min="2056" max="2056" width="7.36328125" style="241" customWidth="1"/>
    <col min="2057" max="2058" width="10" style="241" customWidth="1"/>
    <col min="2059" max="2059" width="17.08984375" style="241" customWidth="1"/>
    <col min="2060" max="2304" width="9" style="241"/>
    <col min="2305" max="2305" width="1.6328125" style="241" customWidth="1"/>
    <col min="2306" max="2306" width="3.453125" style="241" customWidth="1"/>
    <col min="2307" max="2308" width="9" style="241" customWidth="1"/>
    <col min="2309" max="2310" width="8.453125" style="241" customWidth="1"/>
    <col min="2311" max="2311" width="8.36328125" style="241" customWidth="1"/>
    <col min="2312" max="2312" width="7.36328125" style="241" customWidth="1"/>
    <col min="2313" max="2314" width="10" style="241" customWidth="1"/>
    <col min="2315" max="2315" width="17.08984375" style="241" customWidth="1"/>
    <col min="2316" max="2560" width="9" style="241"/>
    <col min="2561" max="2561" width="1.6328125" style="241" customWidth="1"/>
    <col min="2562" max="2562" width="3.453125" style="241" customWidth="1"/>
    <col min="2563" max="2564" width="9" style="241" customWidth="1"/>
    <col min="2565" max="2566" width="8.453125" style="241" customWidth="1"/>
    <col min="2567" max="2567" width="8.36328125" style="241" customWidth="1"/>
    <col min="2568" max="2568" width="7.36328125" style="241" customWidth="1"/>
    <col min="2569" max="2570" width="10" style="241" customWidth="1"/>
    <col min="2571" max="2571" width="17.08984375" style="241" customWidth="1"/>
    <col min="2572" max="2816" width="9" style="241"/>
    <col min="2817" max="2817" width="1.6328125" style="241" customWidth="1"/>
    <col min="2818" max="2818" width="3.453125" style="241" customWidth="1"/>
    <col min="2819" max="2820" width="9" style="241" customWidth="1"/>
    <col min="2821" max="2822" width="8.453125" style="241" customWidth="1"/>
    <col min="2823" max="2823" width="8.36328125" style="241" customWidth="1"/>
    <col min="2824" max="2824" width="7.36328125" style="241" customWidth="1"/>
    <col min="2825" max="2826" width="10" style="241" customWidth="1"/>
    <col min="2827" max="2827" width="17.08984375" style="241" customWidth="1"/>
    <col min="2828" max="3072" width="9" style="241"/>
    <col min="3073" max="3073" width="1.6328125" style="241" customWidth="1"/>
    <col min="3074" max="3074" width="3.453125" style="241" customWidth="1"/>
    <col min="3075" max="3076" width="9" style="241" customWidth="1"/>
    <col min="3077" max="3078" width="8.453125" style="241" customWidth="1"/>
    <col min="3079" max="3079" width="8.36328125" style="241" customWidth="1"/>
    <col min="3080" max="3080" width="7.36328125" style="241" customWidth="1"/>
    <col min="3081" max="3082" width="10" style="241" customWidth="1"/>
    <col min="3083" max="3083" width="17.08984375" style="241" customWidth="1"/>
    <col min="3084" max="3328" width="9" style="241"/>
    <col min="3329" max="3329" width="1.6328125" style="241" customWidth="1"/>
    <col min="3330" max="3330" width="3.453125" style="241" customWidth="1"/>
    <col min="3331" max="3332" width="9" style="241" customWidth="1"/>
    <col min="3333" max="3334" width="8.453125" style="241" customWidth="1"/>
    <col min="3335" max="3335" width="8.36328125" style="241" customWidth="1"/>
    <col min="3336" max="3336" width="7.36328125" style="241" customWidth="1"/>
    <col min="3337" max="3338" width="10" style="241" customWidth="1"/>
    <col min="3339" max="3339" width="17.08984375" style="241" customWidth="1"/>
    <col min="3340" max="3584" width="9" style="241"/>
    <col min="3585" max="3585" width="1.6328125" style="241" customWidth="1"/>
    <col min="3586" max="3586" width="3.453125" style="241" customWidth="1"/>
    <col min="3587" max="3588" width="9" style="241" customWidth="1"/>
    <col min="3589" max="3590" width="8.453125" style="241" customWidth="1"/>
    <col min="3591" max="3591" width="8.36328125" style="241" customWidth="1"/>
    <col min="3592" max="3592" width="7.36328125" style="241" customWidth="1"/>
    <col min="3593" max="3594" width="10" style="241" customWidth="1"/>
    <col min="3595" max="3595" width="17.08984375" style="241" customWidth="1"/>
    <col min="3596" max="3840" width="9" style="241"/>
    <col min="3841" max="3841" width="1.6328125" style="241" customWidth="1"/>
    <col min="3842" max="3842" width="3.453125" style="241" customWidth="1"/>
    <col min="3843" max="3844" width="9" style="241" customWidth="1"/>
    <col min="3845" max="3846" width="8.453125" style="241" customWidth="1"/>
    <col min="3847" max="3847" width="8.36328125" style="241" customWidth="1"/>
    <col min="3848" max="3848" width="7.36328125" style="241" customWidth="1"/>
    <col min="3849" max="3850" width="10" style="241" customWidth="1"/>
    <col min="3851" max="3851" width="17.08984375" style="241" customWidth="1"/>
    <col min="3852" max="4096" width="9" style="241"/>
    <col min="4097" max="4097" width="1.6328125" style="241" customWidth="1"/>
    <col min="4098" max="4098" width="3.453125" style="241" customWidth="1"/>
    <col min="4099" max="4100" width="9" style="241" customWidth="1"/>
    <col min="4101" max="4102" width="8.453125" style="241" customWidth="1"/>
    <col min="4103" max="4103" width="8.36328125" style="241" customWidth="1"/>
    <col min="4104" max="4104" width="7.36328125" style="241" customWidth="1"/>
    <col min="4105" max="4106" width="10" style="241" customWidth="1"/>
    <col min="4107" max="4107" width="17.08984375" style="241" customWidth="1"/>
    <col min="4108" max="4352" width="9" style="241"/>
    <col min="4353" max="4353" width="1.6328125" style="241" customWidth="1"/>
    <col min="4354" max="4354" width="3.453125" style="241" customWidth="1"/>
    <col min="4355" max="4356" width="9" style="241" customWidth="1"/>
    <col min="4357" max="4358" width="8.453125" style="241" customWidth="1"/>
    <col min="4359" max="4359" width="8.36328125" style="241" customWidth="1"/>
    <col min="4360" max="4360" width="7.36328125" style="241" customWidth="1"/>
    <col min="4361" max="4362" width="10" style="241" customWidth="1"/>
    <col min="4363" max="4363" width="17.08984375" style="241" customWidth="1"/>
    <col min="4364" max="4608" width="9" style="241"/>
    <col min="4609" max="4609" width="1.6328125" style="241" customWidth="1"/>
    <col min="4610" max="4610" width="3.453125" style="241" customWidth="1"/>
    <col min="4611" max="4612" width="9" style="241" customWidth="1"/>
    <col min="4613" max="4614" width="8.453125" style="241" customWidth="1"/>
    <col min="4615" max="4615" width="8.36328125" style="241" customWidth="1"/>
    <col min="4616" max="4616" width="7.36328125" style="241" customWidth="1"/>
    <col min="4617" max="4618" width="10" style="241" customWidth="1"/>
    <col min="4619" max="4619" width="17.08984375" style="241" customWidth="1"/>
    <col min="4620" max="4864" width="9" style="241"/>
    <col min="4865" max="4865" width="1.6328125" style="241" customWidth="1"/>
    <col min="4866" max="4866" width="3.453125" style="241" customWidth="1"/>
    <col min="4867" max="4868" width="9" style="241" customWidth="1"/>
    <col min="4869" max="4870" width="8.453125" style="241" customWidth="1"/>
    <col min="4871" max="4871" width="8.36328125" style="241" customWidth="1"/>
    <col min="4872" max="4872" width="7.36328125" style="241" customWidth="1"/>
    <col min="4873" max="4874" width="10" style="241" customWidth="1"/>
    <col min="4875" max="4875" width="17.08984375" style="241" customWidth="1"/>
    <col min="4876" max="5120" width="9" style="241"/>
    <col min="5121" max="5121" width="1.6328125" style="241" customWidth="1"/>
    <col min="5122" max="5122" width="3.453125" style="241" customWidth="1"/>
    <col min="5123" max="5124" width="9" style="241" customWidth="1"/>
    <col min="5125" max="5126" width="8.453125" style="241" customWidth="1"/>
    <col min="5127" max="5127" width="8.36328125" style="241" customWidth="1"/>
    <col min="5128" max="5128" width="7.36328125" style="241" customWidth="1"/>
    <col min="5129" max="5130" width="10" style="241" customWidth="1"/>
    <col min="5131" max="5131" width="17.08984375" style="241" customWidth="1"/>
    <col min="5132" max="5376" width="9" style="241"/>
    <col min="5377" max="5377" width="1.6328125" style="241" customWidth="1"/>
    <col min="5378" max="5378" width="3.453125" style="241" customWidth="1"/>
    <col min="5379" max="5380" width="9" style="241" customWidth="1"/>
    <col min="5381" max="5382" width="8.453125" style="241" customWidth="1"/>
    <col min="5383" max="5383" width="8.36328125" style="241" customWidth="1"/>
    <col min="5384" max="5384" width="7.36328125" style="241" customWidth="1"/>
    <col min="5385" max="5386" width="10" style="241" customWidth="1"/>
    <col min="5387" max="5387" width="17.08984375" style="241" customWidth="1"/>
    <col min="5388" max="5632" width="9" style="241"/>
    <col min="5633" max="5633" width="1.6328125" style="241" customWidth="1"/>
    <col min="5634" max="5634" width="3.453125" style="241" customWidth="1"/>
    <col min="5635" max="5636" width="9" style="241" customWidth="1"/>
    <col min="5637" max="5638" width="8.453125" style="241" customWidth="1"/>
    <col min="5639" max="5639" width="8.36328125" style="241" customWidth="1"/>
    <col min="5640" max="5640" width="7.36328125" style="241" customWidth="1"/>
    <col min="5641" max="5642" width="10" style="241" customWidth="1"/>
    <col min="5643" max="5643" width="17.08984375" style="241" customWidth="1"/>
    <col min="5644" max="5888" width="9" style="241"/>
    <col min="5889" max="5889" width="1.6328125" style="241" customWidth="1"/>
    <col min="5890" max="5890" width="3.453125" style="241" customWidth="1"/>
    <col min="5891" max="5892" width="9" style="241" customWidth="1"/>
    <col min="5893" max="5894" width="8.453125" style="241" customWidth="1"/>
    <col min="5895" max="5895" width="8.36328125" style="241" customWidth="1"/>
    <col min="5896" max="5896" width="7.36328125" style="241" customWidth="1"/>
    <col min="5897" max="5898" width="10" style="241" customWidth="1"/>
    <col min="5899" max="5899" width="17.08984375" style="241" customWidth="1"/>
    <col min="5900" max="6144" width="9" style="241"/>
    <col min="6145" max="6145" width="1.6328125" style="241" customWidth="1"/>
    <col min="6146" max="6146" width="3.453125" style="241" customWidth="1"/>
    <col min="6147" max="6148" width="9" style="241" customWidth="1"/>
    <col min="6149" max="6150" width="8.453125" style="241" customWidth="1"/>
    <col min="6151" max="6151" width="8.36328125" style="241" customWidth="1"/>
    <col min="6152" max="6152" width="7.36328125" style="241" customWidth="1"/>
    <col min="6153" max="6154" width="10" style="241" customWidth="1"/>
    <col min="6155" max="6155" width="17.08984375" style="241" customWidth="1"/>
    <col min="6156" max="6400" width="9" style="241"/>
    <col min="6401" max="6401" width="1.6328125" style="241" customWidth="1"/>
    <col min="6402" max="6402" width="3.453125" style="241" customWidth="1"/>
    <col min="6403" max="6404" width="9" style="241" customWidth="1"/>
    <col min="6405" max="6406" width="8.453125" style="241" customWidth="1"/>
    <col min="6407" max="6407" width="8.36328125" style="241" customWidth="1"/>
    <col min="6408" max="6408" width="7.36328125" style="241" customWidth="1"/>
    <col min="6409" max="6410" width="10" style="241" customWidth="1"/>
    <col min="6411" max="6411" width="17.08984375" style="241" customWidth="1"/>
    <col min="6412" max="6656" width="9" style="241"/>
    <col min="6657" max="6657" width="1.6328125" style="241" customWidth="1"/>
    <col min="6658" max="6658" width="3.453125" style="241" customWidth="1"/>
    <col min="6659" max="6660" width="9" style="241" customWidth="1"/>
    <col min="6661" max="6662" width="8.453125" style="241" customWidth="1"/>
    <col min="6663" max="6663" width="8.36328125" style="241" customWidth="1"/>
    <col min="6664" max="6664" width="7.36328125" style="241" customWidth="1"/>
    <col min="6665" max="6666" width="10" style="241" customWidth="1"/>
    <col min="6667" max="6667" width="17.08984375" style="241" customWidth="1"/>
    <col min="6668" max="6912" width="9" style="241"/>
    <col min="6913" max="6913" width="1.6328125" style="241" customWidth="1"/>
    <col min="6914" max="6914" width="3.453125" style="241" customWidth="1"/>
    <col min="6915" max="6916" width="9" style="241" customWidth="1"/>
    <col min="6917" max="6918" width="8.453125" style="241" customWidth="1"/>
    <col min="6919" max="6919" width="8.36328125" style="241" customWidth="1"/>
    <col min="6920" max="6920" width="7.36328125" style="241" customWidth="1"/>
    <col min="6921" max="6922" width="10" style="241" customWidth="1"/>
    <col min="6923" max="6923" width="17.08984375" style="241" customWidth="1"/>
    <col min="6924" max="7168" width="9" style="241"/>
    <col min="7169" max="7169" width="1.6328125" style="241" customWidth="1"/>
    <col min="7170" max="7170" width="3.453125" style="241" customWidth="1"/>
    <col min="7171" max="7172" width="9" style="241" customWidth="1"/>
    <col min="7173" max="7174" width="8.453125" style="241" customWidth="1"/>
    <col min="7175" max="7175" width="8.36328125" style="241" customWidth="1"/>
    <col min="7176" max="7176" width="7.36328125" style="241" customWidth="1"/>
    <col min="7177" max="7178" width="10" style="241" customWidth="1"/>
    <col min="7179" max="7179" width="17.08984375" style="241" customWidth="1"/>
    <col min="7180" max="7424" width="9" style="241"/>
    <col min="7425" max="7425" width="1.6328125" style="241" customWidth="1"/>
    <col min="7426" max="7426" width="3.453125" style="241" customWidth="1"/>
    <col min="7427" max="7428" width="9" style="241" customWidth="1"/>
    <col min="7429" max="7430" width="8.453125" style="241" customWidth="1"/>
    <col min="7431" max="7431" width="8.36328125" style="241" customWidth="1"/>
    <col min="7432" max="7432" width="7.36328125" style="241" customWidth="1"/>
    <col min="7433" max="7434" width="10" style="241" customWidth="1"/>
    <col min="7435" max="7435" width="17.08984375" style="241" customWidth="1"/>
    <col min="7436" max="7680" width="9" style="241"/>
    <col min="7681" max="7681" width="1.6328125" style="241" customWidth="1"/>
    <col min="7682" max="7682" width="3.453125" style="241" customWidth="1"/>
    <col min="7683" max="7684" width="9" style="241" customWidth="1"/>
    <col min="7685" max="7686" width="8.453125" style="241" customWidth="1"/>
    <col min="7687" max="7687" width="8.36328125" style="241" customWidth="1"/>
    <col min="7688" max="7688" width="7.36328125" style="241" customWidth="1"/>
    <col min="7689" max="7690" width="10" style="241" customWidth="1"/>
    <col min="7691" max="7691" width="17.08984375" style="241" customWidth="1"/>
    <col min="7692" max="7936" width="9" style="241"/>
    <col min="7937" max="7937" width="1.6328125" style="241" customWidth="1"/>
    <col min="7938" max="7938" width="3.453125" style="241" customWidth="1"/>
    <col min="7939" max="7940" width="9" style="241" customWidth="1"/>
    <col min="7941" max="7942" width="8.453125" style="241" customWidth="1"/>
    <col min="7943" max="7943" width="8.36328125" style="241" customWidth="1"/>
    <col min="7944" max="7944" width="7.36328125" style="241" customWidth="1"/>
    <col min="7945" max="7946" width="10" style="241" customWidth="1"/>
    <col min="7947" max="7947" width="17.08984375" style="241" customWidth="1"/>
    <col min="7948" max="8192" width="9" style="241"/>
    <col min="8193" max="8193" width="1.6328125" style="241" customWidth="1"/>
    <col min="8194" max="8194" width="3.453125" style="241" customWidth="1"/>
    <col min="8195" max="8196" width="9" style="241" customWidth="1"/>
    <col min="8197" max="8198" width="8.453125" style="241" customWidth="1"/>
    <col min="8199" max="8199" width="8.36328125" style="241" customWidth="1"/>
    <col min="8200" max="8200" width="7.36328125" style="241" customWidth="1"/>
    <col min="8201" max="8202" width="10" style="241" customWidth="1"/>
    <col min="8203" max="8203" width="17.08984375" style="241" customWidth="1"/>
    <col min="8204" max="8448" width="9" style="241"/>
    <col min="8449" max="8449" width="1.6328125" style="241" customWidth="1"/>
    <col min="8450" max="8450" width="3.453125" style="241" customWidth="1"/>
    <col min="8451" max="8452" width="9" style="241" customWidth="1"/>
    <col min="8453" max="8454" width="8.453125" style="241" customWidth="1"/>
    <col min="8455" max="8455" width="8.36328125" style="241" customWidth="1"/>
    <col min="8456" max="8456" width="7.36328125" style="241" customWidth="1"/>
    <col min="8457" max="8458" width="10" style="241" customWidth="1"/>
    <col min="8459" max="8459" width="17.08984375" style="241" customWidth="1"/>
    <col min="8460" max="8704" width="9" style="241"/>
    <col min="8705" max="8705" width="1.6328125" style="241" customWidth="1"/>
    <col min="8706" max="8706" width="3.453125" style="241" customWidth="1"/>
    <col min="8707" max="8708" width="9" style="241" customWidth="1"/>
    <col min="8709" max="8710" width="8.453125" style="241" customWidth="1"/>
    <col min="8711" max="8711" width="8.36328125" style="241" customWidth="1"/>
    <col min="8712" max="8712" width="7.36328125" style="241" customWidth="1"/>
    <col min="8713" max="8714" width="10" style="241" customWidth="1"/>
    <col min="8715" max="8715" width="17.08984375" style="241" customWidth="1"/>
    <col min="8716" max="8960" width="9" style="241"/>
    <col min="8961" max="8961" width="1.6328125" style="241" customWidth="1"/>
    <col min="8962" max="8962" width="3.453125" style="241" customWidth="1"/>
    <col min="8963" max="8964" width="9" style="241" customWidth="1"/>
    <col min="8965" max="8966" width="8.453125" style="241" customWidth="1"/>
    <col min="8967" max="8967" width="8.36328125" style="241" customWidth="1"/>
    <col min="8968" max="8968" width="7.36328125" style="241" customWidth="1"/>
    <col min="8969" max="8970" width="10" style="241" customWidth="1"/>
    <col min="8971" max="8971" width="17.08984375" style="241" customWidth="1"/>
    <col min="8972" max="9216" width="9" style="241"/>
    <col min="9217" max="9217" width="1.6328125" style="241" customWidth="1"/>
    <col min="9218" max="9218" width="3.453125" style="241" customWidth="1"/>
    <col min="9219" max="9220" width="9" style="241" customWidth="1"/>
    <col min="9221" max="9222" width="8.453125" style="241" customWidth="1"/>
    <col min="9223" max="9223" width="8.36328125" style="241" customWidth="1"/>
    <col min="9224" max="9224" width="7.36328125" style="241" customWidth="1"/>
    <col min="9225" max="9226" width="10" style="241" customWidth="1"/>
    <col min="9227" max="9227" width="17.08984375" style="241" customWidth="1"/>
    <col min="9228" max="9472" width="9" style="241"/>
    <col min="9473" max="9473" width="1.6328125" style="241" customWidth="1"/>
    <col min="9474" max="9474" width="3.453125" style="241" customWidth="1"/>
    <col min="9475" max="9476" width="9" style="241" customWidth="1"/>
    <col min="9477" max="9478" width="8.453125" style="241" customWidth="1"/>
    <col min="9479" max="9479" width="8.36328125" style="241" customWidth="1"/>
    <col min="9480" max="9480" width="7.36328125" style="241" customWidth="1"/>
    <col min="9481" max="9482" width="10" style="241" customWidth="1"/>
    <col min="9483" max="9483" width="17.08984375" style="241" customWidth="1"/>
    <col min="9484" max="9728" width="9" style="241"/>
    <col min="9729" max="9729" width="1.6328125" style="241" customWidth="1"/>
    <col min="9730" max="9730" width="3.453125" style="241" customWidth="1"/>
    <col min="9731" max="9732" width="9" style="241" customWidth="1"/>
    <col min="9733" max="9734" width="8.453125" style="241" customWidth="1"/>
    <col min="9735" max="9735" width="8.36328125" style="241" customWidth="1"/>
    <col min="9736" max="9736" width="7.36328125" style="241" customWidth="1"/>
    <col min="9737" max="9738" width="10" style="241" customWidth="1"/>
    <col min="9739" max="9739" width="17.08984375" style="241" customWidth="1"/>
    <col min="9740" max="9984" width="9" style="241"/>
    <col min="9985" max="9985" width="1.6328125" style="241" customWidth="1"/>
    <col min="9986" max="9986" width="3.453125" style="241" customWidth="1"/>
    <col min="9987" max="9988" width="9" style="241" customWidth="1"/>
    <col min="9989" max="9990" width="8.453125" style="241" customWidth="1"/>
    <col min="9991" max="9991" width="8.36328125" style="241" customWidth="1"/>
    <col min="9992" max="9992" width="7.36328125" style="241" customWidth="1"/>
    <col min="9993" max="9994" width="10" style="241" customWidth="1"/>
    <col min="9995" max="9995" width="17.08984375" style="241" customWidth="1"/>
    <col min="9996" max="10240" width="9" style="241"/>
    <col min="10241" max="10241" width="1.6328125" style="241" customWidth="1"/>
    <col min="10242" max="10242" width="3.453125" style="241" customWidth="1"/>
    <col min="10243" max="10244" width="9" style="241" customWidth="1"/>
    <col min="10245" max="10246" width="8.453125" style="241" customWidth="1"/>
    <col min="10247" max="10247" width="8.36328125" style="241" customWidth="1"/>
    <col min="10248" max="10248" width="7.36328125" style="241" customWidth="1"/>
    <col min="10249" max="10250" width="10" style="241" customWidth="1"/>
    <col min="10251" max="10251" width="17.08984375" style="241" customWidth="1"/>
    <col min="10252" max="10496" width="9" style="241"/>
    <col min="10497" max="10497" width="1.6328125" style="241" customWidth="1"/>
    <col min="10498" max="10498" width="3.453125" style="241" customWidth="1"/>
    <col min="10499" max="10500" width="9" style="241" customWidth="1"/>
    <col min="10501" max="10502" width="8.453125" style="241" customWidth="1"/>
    <col min="10503" max="10503" width="8.36328125" style="241" customWidth="1"/>
    <col min="10504" max="10504" width="7.36328125" style="241" customWidth="1"/>
    <col min="10505" max="10506" width="10" style="241" customWidth="1"/>
    <col min="10507" max="10507" width="17.08984375" style="241" customWidth="1"/>
    <col min="10508" max="10752" width="9" style="241"/>
    <col min="10753" max="10753" width="1.6328125" style="241" customWidth="1"/>
    <col min="10754" max="10754" width="3.453125" style="241" customWidth="1"/>
    <col min="10755" max="10756" width="9" style="241" customWidth="1"/>
    <col min="10757" max="10758" width="8.453125" style="241" customWidth="1"/>
    <col min="10759" max="10759" width="8.36328125" style="241" customWidth="1"/>
    <col min="10760" max="10760" width="7.36328125" style="241" customWidth="1"/>
    <col min="10761" max="10762" width="10" style="241" customWidth="1"/>
    <col min="10763" max="10763" width="17.08984375" style="241" customWidth="1"/>
    <col min="10764" max="11008" width="9" style="241"/>
    <col min="11009" max="11009" width="1.6328125" style="241" customWidth="1"/>
    <col min="11010" max="11010" width="3.453125" style="241" customWidth="1"/>
    <col min="11011" max="11012" width="9" style="241" customWidth="1"/>
    <col min="11013" max="11014" width="8.453125" style="241" customWidth="1"/>
    <col min="11015" max="11015" width="8.36328125" style="241" customWidth="1"/>
    <col min="11016" max="11016" width="7.36328125" style="241" customWidth="1"/>
    <col min="11017" max="11018" width="10" style="241" customWidth="1"/>
    <col min="11019" max="11019" width="17.08984375" style="241" customWidth="1"/>
    <col min="11020" max="11264" width="9" style="241"/>
    <col min="11265" max="11265" width="1.6328125" style="241" customWidth="1"/>
    <col min="11266" max="11266" width="3.453125" style="241" customWidth="1"/>
    <col min="11267" max="11268" width="9" style="241" customWidth="1"/>
    <col min="11269" max="11270" width="8.453125" style="241" customWidth="1"/>
    <col min="11271" max="11271" width="8.36328125" style="241" customWidth="1"/>
    <col min="11272" max="11272" width="7.36328125" style="241" customWidth="1"/>
    <col min="11273" max="11274" width="10" style="241" customWidth="1"/>
    <col min="11275" max="11275" width="17.08984375" style="241" customWidth="1"/>
    <col min="11276" max="11520" width="9" style="241"/>
    <col min="11521" max="11521" width="1.6328125" style="241" customWidth="1"/>
    <col min="11522" max="11522" width="3.453125" style="241" customWidth="1"/>
    <col min="11523" max="11524" width="9" style="241" customWidth="1"/>
    <col min="11525" max="11526" width="8.453125" style="241" customWidth="1"/>
    <col min="11527" max="11527" width="8.36328125" style="241" customWidth="1"/>
    <col min="11528" max="11528" width="7.36328125" style="241" customWidth="1"/>
    <col min="11529" max="11530" width="10" style="241" customWidth="1"/>
    <col min="11531" max="11531" width="17.08984375" style="241" customWidth="1"/>
    <col min="11532" max="11776" width="9" style="241"/>
    <col min="11777" max="11777" width="1.6328125" style="241" customWidth="1"/>
    <col min="11778" max="11778" width="3.453125" style="241" customWidth="1"/>
    <col min="11779" max="11780" width="9" style="241" customWidth="1"/>
    <col min="11781" max="11782" width="8.453125" style="241" customWidth="1"/>
    <col min="11783" max="11783" width="8.36328125" style="241" customWidth="1"/>
    <col min="11784" max="11784" width="7.36328125" style="241" customWidth="1"/>
    <col min="11785" max="11786" width="10" style="241" customWidth="1"/>
    <col min="11787" max="11787" width="17.08984375" style="241" customWidth="1"/>
    <col min="11788" max="12032" width="9" style="241"/>
    <col min="12033" max="12033" width="1.6328125" style="241" customWidth="1"/>
    <col min="12034" max="12034" width="3.453125" style="241" customWidth="1"/>
    <col min="12035" max="12036" width="9" style="241" customWidth="1"/>
    <col min="12037" max="12038" width="8.453125" style="241" customWidth="1"/>
    <col min="12039" max="12039" width="8.36328125" style="241" customWidth="1"/>
    <col min="12040" max="12040" width="7.36328125" style="241" customWidth="1"/>
    <col min="12041" max="12042" width="10" style="241" customWidth="1"/>
    <col min="12043" max="12043" width="17.08984375" style="241" customWidth="1"/>
    <col min="12044" max="12288" width="9" style="241"/>
    <col min="12289" max="12289" width="1.6328125" style="241" customWidth="1"/>
    <col min="12290" max="12290" width="3.453125" style="241" customWidth="1"/>
    <col min="12291" max="12292" width="9" style="241" customWidth="1"/>
    <col min="12293" max="12294" width="8.453125" style="241" customWidth="1"/>
    <col min="12295" max="12295" width="8.36328125" style="241" customWidth="1"/>
    <col min="12296" max="12296" width="7.36328125" style="241" customWidth="1"/>
    <col min="12297" max="12298" width="10" style="241" customWidth="1"/>
    <col min="12299" max="12299" width="17.08984375" style="241" customWidth="1"/>
    <col min="12300" max="12544" width="9" style="241"/>
    <col min="12545" max="12545" width="1.6328125" style="241" customWidth="1"/>
    <col min="12546" max="12546" width="3.453125" style="241" customWidth="1"/>
    <col min="12547" max="12548" width="9" style="241" customWidth="1"/>
    <col min="12549" max="12550" width="8.453125" style="241" customWidth="1"/>
    <col min="12551" max="12551" width="8.36328125" style="241" customWidth="1"/>
    <col min="12552" max="12552" width="7.36328125" style="241" customWidth="1"/>
    <col min="12553" max="12554" width="10" style="241" customWidth="1"/>
    <col min="12555" max="12555" width="17.08984375" style="241" customWidth="1"/>
    <col min="12556" max="12800" width="9" style="241"/>
    <col min="12801" max="12801" width="1.6328125" style="241" customWidth="1"/>
    <col min="12802" max="12802" width="3.453125" style="241" customWidth="1"/>
    <col min="12803" max="12804" width="9" style="241" customWidth="1"/>
    <col min="12805" max="12806" width="8.453125" style="241" customWidth="1"/>
    <col min="12807" max="12807" width="8.36328125" style="241" customWidth="1"/>
    <col min="12808" max="12808" width="7.36328125" style="241" customWidth="1"/>
    <col min="12809" max="12810" width="10" style="241" customWidth="1"/>
    <col min="12811" max="12811" width="17.08984375" style="241" customWidth="1"/>
    <col min="12812" max="13056" width="9" style="241"/>
    <col min="13057" max="13057" width="1.6328125" style="241" customWidth="1"/>
    <col min="13058" max="13058" width="3.453125" style="241" customWidth="1"/>
    <col min="13059" max="13060" width="9" style="241" customWidth="1"/>
    <col min="13061" max="13062" width="8.453125" style="241" customWidth="1"/>
    <col min="13063" max="13063" width="8.36328125" style="241" customWidth="1"/>
    <col min="13064" max="13064" width="7.36328125" style="241" customWidth="1"/>
    <col min="13065" max="13066" width="10" style="241" customWidth="1"/>
    <col min="13067" max="13067" width="17.08984375" style="241" customWidth="1"/>
    <col min="13068" max="13312" width="9" style="241"/>
    <col min="13313" max="13313" width="1.6328125" style="241" customWidth="1"/>
    <col min="13314" max="13314" width="3.453125" style="241" customWidth="1"/>
    <col min="13315" max="13316" width="9" style="241" customWidth="1"/>
    <col min="13317" max="13318" width="8.453125" style="241" customWidth="1"/>
    <col min="13319" max="13319" width="8.36328125" style="241" customWidth="1"/>
    <col min="13320" max="13320" width="7.36328125" style="241" customWidth="1"/>
    <col min="13321" max="13322" width="10" style="241" customWidth="1"/>
    <col min="13323" max="13323" width="17.08984375" style="241" customWidth="1"/>
    <col min="13324" max="13568" width="9" style="241"/>
    <col min="13569" max="13569" width="1.6328125" style="241" customWidth="1"/>
    <col min="13570" max="13570" width="3.453125" style="241" customWidth="1"/>
    <col min="13571" max="13572" width="9" style="241" customWidth="1"/>
    <col min="13573" max="13574" width="8.453125" style="241" customWidth="1"/>
    <col min="13575" max="13575" width="8.36328125" style="241" customWidth="1"/>
    <col min="13576" max="13576" width="7.36328125" style="241" customWidth="1"/>
    <col min="13577" max="13578" width="10" style="241" customWidth="1"/>
    <col min="13579" max="13579" width="17.08984375" style="241" customWidth="1"/>
    <col min="13580" max="13824" width="9" style="241"/>
    <col min="13825" max="13825" width="1.6328125" style="241" customWidth="1"/>
    <col min="13826" max="13826" width="3.453125" style="241" customWidth="1"/>
    <col min="13827" max="13828" width="9" style="241" customWidth="1"/>
    <col min="13829" max="13830" width="8.453125" style="241" customWidth="1"/>
    <col min="13831" max="13831" width="8.36328125" style="241" customWidth="1"/>
    <col min="13832" max="13832" width="7.36328125" style="241" customWidth="1"/>
    <col min="13833" max="13834" width="10" style="241" customWidth="1"/>
    <col min="13835" max="13835" width="17.08984375" style="241" customWidth="1"/>
    <col min="13836" max="14080" width="9" style="241"/>
    <col min="14081" max="14081" width="1.6328125" style="241" customWidth="1"/>
    <col min="14082" max="14082" width="3.453125" style="241" customWidth="1"/>
    <col min="14083" max="14084" width="9" style="241" customWidth="1"/>
    <col min="14085" max="14086" width="8.453125" style="241" customWidth="1"/>
    <col min="14087" max="14087" width="8.36328125" style="241" customWidth="1"/>
    <col min="14088" max="14088" width="7.36328125" style="241" customWidth="1"/>
    <col min="14089" max="14090" width="10" style="241" customWidth="1"/>
    <col min="14091" max="14091" width="17.08984375" style="241" customWidth="1"/>
    <col min="14092" max="14336" width="9" style="241"/>
    <col min="14337" max="14337" width="1.6328125" style="241" customWidth="1"/>
    <col min="14338" max="14338" width="3.453125" style="241" customWidth="1"/>
    <col min="14339" max="14340" width="9" style="241" customWidth="1"/>
    <col min="14341" max="14342" width="8.453125" style="241" customWidth="1"/>
    <col min="14343" max="14343" width="8.36328125" style="241" customWidth="1"/>
    <col min="14344" max="14344" width="7.36328125" style="241" customWidth="1"/>
    <col min="14345" max="14346" width="10" style="241" customWidth="1"/>
    <col min="14347" max="14347" width="17.08984375" style="241" customWidth="1"/>
    <col min="14348" max="14592" width="9" style="241"/>
    <col min="14593" max="14593" width="1.6328125" style="241" customWidth="1"/>
    <col min="14594" max="14594" width="3.453125" style="241" customWidth="1"/>
    <col min="14595" max="14596" width="9" style="241" customWidth="1"/>
    <col min="14597" max="14598" width="8.453125" style="241" customWidth="1"/>
    <col min="14599" max="14599" width="8.36328125" style="241" customWidth="1"/>
    <col min="14600" max="14600" width="7.36328125" style="241" customWidth="1"/>
    <col min="14601" max="14602" width="10" style="241" customWidth="1"/>
    <col min="14603" max="14603" width="17.08984375" style="241" customWidth="1"/>
    <col min="14604" max="14848" width="9" style="241"/>
    <col min="14849" max="14849" width="1.6328125" style="241" customWidth="1"/>
    <col min="14850" max="14850" width="3.453125" style="241" customWidth="1"/>
    <col min="14851" max="14852" width="9" style="241" customWidth="1"/>
    <col min="14853" max="14854" width="8.453125" style="241" customWidth="1"/>
    <col min="14855" max="14855" width="8.36328125" style="241" customWidth="1"/>
    <col min="14856" max="14856" width="7.36328125" style="241" customWidth="1"/>
    <col min="14857" max="14858" width="10" style="241" customWidth="1"/>
    <col min="14859" max="14859" width="17.08984375" style="241" customWidth="1"/>
    <col min="14860" max="15104" width="9" style="241"/>
    <col min="15105" max="15105" width="1.6328125" style="241" customWidth="1"/>
    <col min="15106" max="15106" width="3.453125" style="241" customWidth="1"/>
    <col min="15107" max="15108" width="9" style="241" customWidth="1"/>
    <col min="15109" max="15110" width="8.453125" style="241" customWidth="1"/>
    <col min="15111" max="15111" width="8.36328125" style="241" customWidth="1"/>
    <col min="15112" max="15112" width="7.36328125" style="241" customWidth="1"/>
    <col min="15113" max="15114" width="10" style="241" customWidth="1"/>
    <col min="15115" max="15115" width="17.08984375" style="241" customWidth="1"/>
    <col min="15116" max="15360" width="9" style="241"/>
    <col min="15361" max="15361" width="1.6328125" style="241" customWidth="1"/>
    <col min="15362" max="15362" width="3.453125" style="241" customWidth="1"/>
    <col min="15363" max="15364" width="9" style="241" customWidth="1"/>
    <col min="15365" max="15366" width="8.453125" style="241" customWidth="1"/>
    <col min="15367" max="15367" width="8.36328125" style="241" customWidth="1"/>
    <col min="15368" max="15368" width="7.36328125" style="241" customWidth="1"/>
    <col min="15369" max="15370" width="10" style="241" customWidth="1"/>
    <col min="15371" max="15371" width="17.08984375" style="241" customWidth="1"/>
    <col min="15372" max="15616" width="9" style="241"/>
    <col min="15617" max="15617" width="1.6328125" style="241" customWidth="1"/>
    <col min="15618" max="15618" width="3.453125" style="241" customWidth="1"/>
    <col min="15619" max="15620" width="9" style="241" customWidth="1"/>
    <col min="15621" max="15622" width="8.453125" style="241" customWidth="1"/>
    <col min="15623" max="15623" width="8.36328125" style="241" customWidth="1"/>
    <col min="15624" max="15624" width="7.36328125" style="241" customWidth="1"/>
    <col min="15625" max="15626" width="10" style="241" customWidth="1"/>
    <col min="15627" max="15627" width="17.08984375" style="241" customWidth="1"/>
    <col min="15628" max="15872" width="9" style="241"/>
    <col min="15873" max="15873" width="1.6328125" style="241" customWidth="1"/>
    <col min="15874" max="15874" width="3.453125" style="241" customWidth="1"/>
    <col min="15875" max="15876" width="9" style="241" customWidth="1"/>
    <col min="15877" max="15878" width="8.453125" style="241" customWidth="1"/>
    <col min="15879" max="15879" width="8.36328125" style="241" customWidth="1"/>
    <col min="15880" max="15880" width="7.36328125" style="241" customWidth="1"/>
    <col min="15881" max="15882" width="10" style="241" customWidth="1"/>
    <col min="15883" max="15883" width="17.08984375" style="241" customWidth="1"/>
    <col min="15884" max="16128" width="9" style="241"/>
    <col min="16129" max="16129" width="1.6328125" style="241" customWidth="1"/>
    <col min="16130" max="16130" width="3.453125" style="241" customWidth="1"/>
    <col min="16131" max="16132" width="9" style="241" customWidth="1"/>
    <col min="16133" max="16134" width="8.453125" style="241" customWidth="1"/>
    <col min="16135" max="16135" width="8.36328125" style="241" customWidth="1"/>
    <col min="16136" max="16136" width="7.36328125" style="241" customWidth="1"/>
    <col min="16137" max="16138" width="10" style="241" customWidth="1"/>
    <col min="16139" max="16139" width="17.08984375" style="241" customWidth="1"/>
    <col min="16140" max="16384" width="9" style="241"/>
  </cols>
  <sheetData>
    <row r="1" spans="1:11">
      <c r="A1" s="1724" t="s">
        <v>840</v>
      </c>
      <c r="B1" s="1724"/>
      <c r="C1" s="1724"/>
    </row>
    <row r="2" spans="1:11" ht="18" customHeight="1">
      <c r="B2" s="4813" t="s">
        <v>1130</v>
      </c>
      <c r="C2" s="4813"/>
      <c r="D2" s="4813"/>
      <c r="E2" s="4813"/>
      <c r="H2" s="4534" t="s">
        <v>513</v>
      </c>
      <c r="I2" s="4534"/>
      <c r="J2" s="4534"/>
      <c r="K2" s="4534"/>
    </row>
    <row r="3" spans="1:11" ht="41.25" customHeight="1">
      <c r="B3" s="4543" t="s">
        <v>763</v>
      </c>
      <c r="C3" s="4377"/>
      <c r="D3" s="4377"/>
      <c r="E3" s="4377"/>
      <c r="F3" s="4377"/>
      <c r="G3" s="4377"/>
      <c r="H3" s="4377"/>
      <c r="I3" s="4377"/>
      <c r="J3" s="4377"/>
      <c r="K3" s="4377"/>
    </row>
    <row r="4" spans="1:11" ht="6" customHeight="1">
      <c r="B4" s="4544"/>
      <c r="C4" s="4544"/>
      <c r="D4" s="4544"/>
      <c r="E4" s="4545"/>
      <c r="F4" s="4461"/>
      <c r="G4" s="242"/>
    </row>
    <row r="5" spans="1:11" ht="15" customHeight="1">
      <c r="B5" s="4544"/>
      <c r="C5" s="4544"/>
      <c r="D5" s="4544"/>
      <c r="E5" s="4545"/>
      <c r="F5" s="4461"/>
      <c r="G5" s="242"/>
      <c r="H5" s="4558" t="s">
        <v>426</v>
      </c>
      <c r="I5" s="4558"/>
      <c r="J5" s="4843"/>
      <c r="K5" s="4843"/>
    </row>
    <row r="6" spans="1:11" ht="15" customHeight="1">
      <c r="B6" s="4544"/>
      <c r="C6" s="4544"/>
      <c r="D6" s="4544"/>
      <c r="E6" s="4545"/>
      <c r="F6" s="4461"/>
      <c r="G6" s="257"/>
      <c r="H6" s="4558"/>
      <c r="I6" s="4558"/>
      <c r="J6" s="4843"/>
      <c r="K6" s="4843"/>
    </row>
    <row r="7" spans="1:11" ht="6" customHeight="1" thickBot="1">
      <c r="B7" s="258"/>
      <c r="C7" s="258"/>
      <c r="D7" s="258"/>
      <c r="E7" s="258"/>
      <c r="F7" s="258"/>
      <c r="G7" s="258"/>
      <c r="H7" s="258"/>
      <c r="I7" s="258"/>
      <c r="J7" s="258"/>
      <c r="K7" s="258"/>
    </row>
    <row r="8" spans="1:11" s="258" customFormat="1" ht="24.75" customHeight="1">
      <c r="B8" s="259"/>
      <c r="C8" s="4556" t="s">
        <v>234</v>
      </c>
      <c r="D8" s="4556"/>
      <c r="E8" s="4556" t="s">
        <v>760</v>
      </c>
      <c r="F8" s="4556"/>
      <c r="G8" s="4556" t="s">
        <v>236</v>
      </c>
      <c r="H8" s="4557"/>
      <c r="I8" s="4844" t="s">
        <v>764</v>
      </c>
      <c r="J8" s="4845"/>
      <c r="K8" s="260" t="s">
        <v>356</v>
      </c>
    </row>
    <row r="9" spans="1:11" s="258" customFormat="1" ht="17.25" customHeight="1">
      <c r="B9" s="259">
        <f>ROW()-7</f>
        <v>2</v>
      </c>
      <c r="C9" s="4556"/>
      <c r="D9" s="4556"/>
      <c r="E9" s="4564"/>
      <c r="F9" s="4045"/>
      <c r="G9" s="4556"/>
      <c r="H9" s="4557"/>
      <c r="I9" s="4846"/>
      <c r="J9" s="4847"/>
      <c r="K9" s="261"/>
    </row>
    <row r="10" spans="1:11" s="258" customFormat="1" ht="17.25" customHeight="1">
      <c r="B10" s="259">
        <f t="shared" ref="B10:B48" si="0">ROW()-7</f>
        <v>3</v>
      </c>
      <c r="C10" s="4556"/>
      <c r="D10" s="4556"/>
      <c r="E10" s="4564"/>
      <c r="F10" s="4045"/>
      <c r="G10" s="4556"/>
      <c r="H10" s="4557"/>
      <c r="I10" s="4846"/>
      <c r="J10" s="4847"/>
      <c r="K10" s="261"/>
    </row>
    <row r="11" spans="1:11" s="258" customFormat="1" ht="17.25" customHeight="1">
      <c r="B11" s="259">
        <f t="shared" si="0"/>
        <v>4</v>
      </c>
      <c r="C11" s="4557"/>
      <c r="D11" s="4559"/>
      <c r="E11" s="4560"/>
      <c r="F11" s="4561"/>
      <c r="G11" s="4557"/>
      <c r="H11" s="4562"/>
      <c r="I11" s="4846"/>
      <c r="J11" s="4848"/>
      <c r="K11" s="261"/>
    </row>
    <row r="12" spans="1:11" s="258" customFormat="1" ht="17.25" customHeight="1">
      <c r="B12" s="259">
        <f t="shared" si="0"/>
        <v>5</v>
      </c>
      <c r="C12" s="4557"/>
      <c r="D12" s="4559"/>
      <c r="E12" s="4560"/>
      <c r="F12" s="4561"/>
      <c r="G12" s="4557"/>
      <c r="H12" s="4562"/>
      <c r="I12" s="4846"/>
      <c r="J12" s="4848"/>
      <c r="K12" s="261"/>
    </row>
    <row r="13" spans="1:11" s="258" customFormat="1" ht="17.25" customHeight="1">
      <c r="B13" s="259">
        <f t="shared" si="0"/>
        <v>6</v>
      </c>
      <c r="C13" s="4557"/>
      <c r="D13" s="4559"/>
      <c r="E13" s="4560"/>
      <c r="F13" s="4561"/>
      <c r="G13" s="4557"/>
      <c r="H13" s="4562"/>
      <c r="I13" s="4846"/>
      <c r="J13" s="4848"/>
      <c r="K13" s="261"/>
    </row>
    <row r="14" spans="1:11" s="258" customFormat="1" ht="17.25" customHeight="1">
      <c r="B14" s="259">
        <f t="shared" si="0"/>
        <v>7</v>
      </c>
      <c r="C14" s="4557"/>
      <c r="D14" s="4559"/>
      <c r="E14" s="4560"/>
      <c r="F14" s="4561"/>
      <c r="G14" s="4557"/>
      <c r="H14" s="4562"/>
      <c r="I14" s="4846"/>
      <c r="J14" s="4848"/>
      <c r="K14" s="262"/>
    </row>
    <row r="15" spans="1:11" s="258" customFormat="1" ht="17.25" customHeight="1">
      <c r="B15" s="259">
        <f t="shared" si="0"/>
        <v>8</v>
      </c>
      <c r="C15" s="4556"/>
      <c r="D15" s="4556"/>
      <c r="E15" s="4556"/>
      <c r="F15" s="4556"/>
      <c r="G15" s="4556"/>
      <c r="H15" s="4557"/>
      <c r="I15" s="4850"/>
      <c r="J15" s="4851"/>
      <c r="K15" s="262"/>
    </row>
    <row r="16" spans="1:11" s="258" customFormat="1" ht="17.25" customHeight="1">
      <c r="B16" s="259">
        <f t="shared" si="0"/>
        <v>9</v>
      </c>
      <c r="C16" s="4556"/>
      <c r="D16" s="4556"/>
      <c r="E16" s="4556"/>
      <c r="F16" s="4556"/>
      <c r="G16" s="4556"/>
      <c r="H16" s="4557"/>
      <c r="I16" s="4849"/>
      <c r="J16" s="4847"/>
      <c r="K16" s="262"/>
    </row>
    <row r="17" spans="2:11" s="258" customFormat="1" ht="17.25" customHeight="1">
      <c r="B17" s="259">
        <f t="shared" si="0"/>
        <v>10</v>
      </c>
      <c r="C17" s="4556"/>
      <c r="D17" s="4556"/>
      <c r="E17" s="4556"/>
      <c r="F17" s="4556"/>
      <c r="G17" s="4556"/>
      <c r="H17" s="4557"/>
      <c r="I17" s="4849"/>
      <c r="J17" s="4847"/>
      <c r="K17" s="262"/>
    </row>
    <row r="18" spans="2:11" s="258" customFormat="1" ht="17.25" customHeight="1">
      <c r="B18" s="259">
        <f t="shared" si="0"/>
        <v>11</v>
      </c>
      <c r="C18" s="4556"/>
      <c r="D18" s="4556"/>
      <c r="E18" s="4556"/>
      <c r="F18" s="4556"/>
      <c r="G18" s="4556"/>
      <c r="H18" s="4557"/>
      <c r="I18" s="4043"/>
      <c r="J18" s="4047"/>
      <c r="K18" s="262"/>
    </row>
    <row r="19" spans="2:11" s="258" customFormat="1" ht="17.25" customHeight="1">
      <c r="B19" s="259">
        <f t="shared" si="0"/>
        <v>12</v>
      </c>
      <c r="C19" s="4557"/>
      <c r="D19" s="4559"/>
      <c r="E19" s="4560"/>
      <c r="F19" s="4561"/>
      <c r="G19" s="4556"/>
      <c r="H19" s="4557"/>
      <c r="I19" s="4846"/>
      <c r="J19" s="4848"/>
      <c r="K19" s="261"/>
    </row>
    <row r="20" spans="2:11" s="258" customFormat="1" ht="17.25" customHeight="1">
      <c r="B20" s="259">
        <f t="shared" si="0"/>
        <v>13</v>
      </c>
      <c r="C20" s="4556"/>
      <c r="D20" s="4556"/>
      <c r="E20" s="4564"/>
      <c r="F20" s="4045"/>
      <c r="G20" s="4556"/>
      <c r="H20" s="4557"/>
      <c r="I20" s="4846"/>
      <c r="J20" s="4847"/>
      <c r="K20" s="261"/>
    </row>
    <row r="21" spans="2:11" s="258" customFormat="1" ht="17.25" customHeight="1">
      <c r="B21" s="259">
        <f t="shared" si="0"/>
        <v>14</v>
      </c>
      <c r="C21" s="4557"/>
      <c r="D21" s="4559"/>
      <c r="E21" s="4560"/>
      <c r="F21" s="4561"/>
      <c r="G21" s="4557"/>
      <c r="H21" s="4562"/>
      <c r="I21" s="4846"/>
      <c r="J21" s="4848"/>
      <c r="K21" s="261"/>
    </row>
    <row r="22" spans="2:11" s="258" customFormat="1" ht="17.25" customHeight="1">
      <c r="B22" s="259">
        <f t="shared" si="0"/>
        <v>15</v>
      </c>
      <c r="C22" s="4556"/>
      <c r="D22" s="4556"/>
      <c r="E22" s="4564"/>
      <c r="F22" s="4045"/>
      <c r="G22" s="4556"/>
      <c r="H22" s="4557"/>
      <c r="I22" s="4846"/>
      <c r="J22" s="4847"/>
      <c r="K22" s="261"/>
    </row>
    <row r="23" spans="2:11" s="258" customFormat="1" ht="17.25" customHeight="1">
      <c r="B23" s="259">
        <f t="shared" si="0"/>
        <v>16</v>
      </c>
      <c r="C23" s="4556"/>
      <c r="D23" s="4556"/>
      <c r="E23" s="4560"/>
      <c r="F23" s="4559"/>
      <c r="G23" s="4556"/>
      <c r="H23" s="4557"/>
      <c r="I23" s="4846"/>
      <c r="J23" s="4847"/>
      <c r="K23" s="262"/>
    </row>
    <row r="24" spans="2:11" s="258" customFormat="1" ht="17.25" customHeight="1">
      <c r="B24" s="259">
        <f t="shared" si="0"/>
        <v>17</v>
      </c>
      <c r="C24" s="4556"/>
      <c r="D24" s="4556"/>
      <c r="E24" s="4563"/>
      <c r="F24" s="4556"/>
      <c r="G24" s="4556"/>
      <c r="H24" s="4557"/>
      <c r="I24" s="4846"/>
      <c r="J24" s="4847"/>
      <c r="K24" s="262"/>
    </row>
    <row r="25" spans="2:11" s="258" customFormat="1" ht="17.25" customHeight="1">
      <c r="B25" s="259">
        <f t="shared" si="0"/>
        <v>18</v>
      </c>
      <c r="C25" s="4556"/>
      <c r="D25" s="4556"/>
      <c r="E25" s="4556"/>
      <c r="F25" s="4556"/>
      <c r="G25" s="4556"/>
      <c r="H25" s="4557"/>
      <c r="I25" s="4846"/>
      <c r="J25" s="4847"/>
      <c r="K25" s="262"/>
    </row>
    <row r="26" spans="2:11" s="258" customFormat="1" ht="17.25" customHeight="1">
      <c r="B26" s="259">
        <f t="shared" si="0"/>
        <v>19</v>
      </c>
      <c r="C26" s="4556"/>
      <c r="D26" s="4556"/>
      <c r="E26" s="4556"/>
      <c r="F26" s="4556"/>
      <c r="G26" s="4556"/>
      <c r="H26" s="4557"/>
      <c r="I26" s="4846"/>
      <c r="J26" s="4847"/>
      <c r="K26" s="262"/>
    </row>
    <row r="27" spans="2:11" s="258" customFormat="1" ht="17.25" customHeight="1">
      <c r="B27" s="259">
        <f t="shared" si="0"/>
        <v>20</v>
      </c>
      <c r="C27" s="4556"/>
      <c r="D27" s="4556"/>
      <c r="E27" s="4556"/>
      <c r="F27" s="4556"/>
      <c r="G27" s="4556"/>
      <c r="H27" s="4557"/>
      <c r="I27" s="4846"/>
      <c r="J27" s="4847"/>
      <c r="K27" s="262"/>
    </row>
    <row r="28" spans="2:11" s="258" customFormat="1" ht="17.25" customHeight="1">
      <c r="B28" s="259">
        <f t="shared" si="0"/>
        <v>21</v>
      </c>
      <c r="C28" s="4556"/>
      <c r="D28" s="4556"/>
      <c r="E28" s="4556"/>
      <c r="F28" s="4556"/>
      <c r="G28" s="4556"/>
      <c r="H28" s="4557"/>
      <c r="I28" s="4846"/>
      <c r="J28" s="4847"/>
      <c r="K28" s="262"/>
    </row>
    <row r="29" spans="2:11" s="258" customFormat="1" ht="17.25" customHeight="1">
      <c r="B29" s="259">
        <f t="shared" si="0"/>
        <v>22</v>
      </c>
      <c r="C29" s="4556"/>
      <c r="D29" s="4556"/>
      <c r="E29" s="4565"/>
      <c r="F29" s="4566"/>
      <c r="G29" s="4556"/>
      <c r="H29" s="4557"/>
      <c r="I29" s="4852"/>
      <c r="J29" s="4853"/>
      <c r="K29" s="261"/>
    </row>
    <row r="30" spans="2:11" s="258" customFormat="1" ht="17.25" customHeight="1">
      <c r="B30" s="259">
        <f t="shared" si="0"/>
        <v>23</v>
      </c>
      <c r="C30" s="4556"/>
      <c r="D30" s="4556"/>
      <c r="E30" s="4565"/>
      <c r="F30" s="4566"/>
      <c r="G30" s="4556"/>
      <c r="H30" s="4557"/>
      <c r="I30" s="4846"/>
      <c r="J30" s="4847"/>
      <c r="K30" s="261"/>
    </row>
    <row r="31" spans="2:11" s="258" customFormat="1" ht="17.25" customHeight="1">
      <c r="B31" s="259">
        <f t="shared" si="0"/>
        <v>24</v>
      </c>
      <c r="C31" s="4556"/>
      <c r="D31" s="4556"/>
      <c r="E31" s="4565"/>
      <c r="F31" s="4566"/>
      <c r="G31" s="4556"/>
      <c r="H31" s="4557"/>
      <c r="I31" s="4846"/>
      <c r="J31" s="4847"/>
      <c r="K31" s="261"/>
    </row>
    <row r="32" spans="2:11" s="258" customFormat="1" ht="17.25" customHeight="1">
      <c r="B32" s="259">
        <f t="shared" si="0"/>
        <v>25</v>
      </c>
      <c r="C32" s="4556"/>
      <c r="D32" s="4556"/>
      <c r="E32" s="4565"/>
      <c r="F32" s="4566"/>
      <c r="G32" s="4556"/>
      <c r="H32" s="4557"/>
      <c r="I32" s="4846"/>
      <c r="J32" s="4847"/>
      <c r="K32" s="261"/>
    </row>
    <row r="33" spans="2:11" s="258" customFormat="1" ht="17.25" customHeight="1">
      <c r="B33" s="259">
        <f t="shared" si="0"/>
        <v>26</v>
      </c>
      <c r="C33" s="4556"/>
      <c r="D33" s="4556"/>
      <c r="E33" s="4565"/>
      <c r="F33" s="4566"/>
      <c r="G33" s="4556"/>
      <c r="H33" s="4557"/>
      <c r="I33" s="4846"/>
      <c r="J33" s="4847"/>
      <c r="K33" s="261"/>
    </row>
    <row r="34" spans="2:11" s="258" customFormat="1" ht="17.25" customHeight="1">
      <c r="B34" s="259">
        <f t="shared" si="0"/>
        <v>27</v>
      </c>
      <c r="C34" s="4556"/>
      <c r="D34" s="4556"/>
      <c r="E34" s="4565"/>
      <c r="F34" s="4566"/>
      <c r="G34" s="4556"/>
      <c r="H34" s="4557"/>
      <c r="I34" s="4846"/>
      <c r="J34" s="4847"/>
      <c r="K34" s="261"/>
    </row>
    <row r="35" spans="2:11" s="258" customFormat="1" ht="17.25" customHeight="1">
      <c r="B35" s="259">
        <f t="shared" si="0"/>
        <v>28</v>
      </c>
      <c r="C35" s="4556"/>
      <c r="D35" s="4556"/>
      <c r="E35" s="4565"/>
      <c r="F35" s="4566"/>
      <c r="G35" s="4556"/>
      <c r="H35" s="4557"/>
      <c r="I35" s="4846"/>
      <c r="J35" s="4847"/>
      <c r="K35" s="261"/>
    </row>
    <row r="36" spans="2:11" s="258" customFormat="1" ht="17.25" customHeight="1">
      <c r="B36" s="259">
        <f t="shared" si="0"/>
        <v>29</v>
      </c>
      <c r="C36" s="4556"/>
      <c r="D36" s="4556"/>
      <c r="E36" s="4565"/>
      <c r="F36" s="4566"/>
      <c r="G36" s="4556"/>
      <c r="H36" s="4557"/>
      <c r="I36" s="4846"/>
      <c r="J36" s="4847"/>
      <c r="K36" s="261"/>
    </row>
    <row r="37" spans="2:11" s="258" customFormat="1" ht="17.25" customHeight="1">
      <c r="B37" s="259">
        <f t="shared" si="0"/>
        <v>30</v>
      </c>
      <c r="C37" s="4556"/>
      <c r="D37" s="4556"/>
      <c r="E37" s="4565"/>
      <c r="F37" s="4566"/>
      <c r="G37" s="4556"/>
      <c r="H37" s="4557"/>
      <c r="I37" s="4846"/>
      <c r="J37" s="4847"/>
      <c r="K37" s="261"/>
    </row>
    <row r="38" spans="2:11" s="258" customFormat="1" ht="17.25" customHeight="1">
      <c r="B38" s="259">
        <f t="shared" si="0"/>
        <v>31</v>
      </c>
      <c r="C38" s="4556"/>
      <c r="D38" s="4556"/>
      <c r="E38" s="4565"/>
      <c r="F38" s="4566"/>
      <c r="G38" s="4556"/>
      <c r="H38" s="4557"/>
      <c r="I38" s="4846"/>
      <c r="J38" s="4847"/>
      <c r="K38" s="261"/>
    </row>
    <row r="39" spans="2:11" s="258" customFormat="1" ht="17.25" customHeight="1">
      <c r="B39" s="259">
        <f t="shared" si="0"/>
        <v>32</v>
      </c>
      <c r="C39" s="4556"/>
      <c r="D39" s="4556"/>
      <c r="E39" s="4565"/>
      <c r="F39" s="4566"/>
      <c r="G39" s="4556"/>
      <c r="H39" s="4557"/>
      <c r="I39" s="4846"/>
      <c r="J39" s="4847"/>
      <c r="K39" s="261"/>
    </row>
    <row r="40" spans="2:11" s="258" customFormat="1" ht="17.25" customHeight="1">
      <c r="B40" s="259">
        <f t="shared" si="0"/>
        <v>33</v>
      </c>
      <c r="C40" s="4556"/>
      <c r="D40" s="4556"/>
      <c r="E40" s="4565"/>
      <c r="F40" s="4566"/>
      <c r="G40" s="4556"/>
      <c r="H40" s="4557"/>
      <c r="I40" s="4846"/>
      <c r="J40" s="4847"/>
      <c r="K40" s="261"/>
    </row>
    <row r="41" spans="2:11" s="258" customFormat="1" ht="17.25" customHeight="1">
      <c r="B41" s="259">
        <f t="shared" si="0"/>
        <v>34</v>
      </c>
      <c r="C41" s="4556"/>
      <c r="D41" s="4556"/>
      <c r="E41" s="4565"/>
      <c r="F41" s="4566"/>
      <c r="G41" s="4556"/>
      <c r="H41" s="4557"/>
      <c r="I41" s="4846"/>
      <c r="J41" s="4847"/>
      <c r="K41" s="261"/>
    </row>
    <row r="42" spans="2:11" s="258" customFormat="1" ht="17.25" customHeight="1">
      <c r="B42" s="259">
        <f t="shared" si="0"/>
        <v>35</v>
      </c>
      <c r="C42" s="4556"/>
      <c r="D42" s="4556"/>
      <c r="E42" s="4565"/>
      <c r="F42" s="4566"/>
      <c r="G42" s="4556"/>
      <c r="H42" s="4557"/>
      <c r="I42" s="4846"/>
      <c r="J42" s="4847"/>
      <c r="K42" s="262"/>
    </row>
    <row r="43" spans="2:11" s="258" customFormat="1" ht="17.25" customHeight="1">
      <c r="B43" s="259">
        <f t="shared" si="0"/>
        <v>36</v>
      </c>
      <c r="C43" s="4556"/>
      <c r="D43" s="4556"/>
      <c r="E43" s="4565"/>
      <c r="F43" s="4566"/>
      <c r="G43" s="4556"/>
      <c r="H43" s="4557"/>
      <c r="I43" s="4846"/>
      <c r="J43" s="4847"/>
      <c r="K43" s="262"/>
    </row>
    <row r="44" spans="2:11" s="258" customFormat="1" ht="17.25" customHeight="1">
      <c r="B44" s="259">
        <f t="shared" si="0"/>
        <v>37</v>
      </c>
      <c r="C44" s="4556"/>
      <c r="D44" s="4556"/>
      <c r="E44" s="4556"/>
      <c r="F44" s="4556"/>
      <c r="G44" s="4556"/>
      <c r="H44" s="4557"/>
      <c r="I44" s="4846"/>
      <c r="J44" s="4847"/>
      <c r="K44" s="262"/>
    </row>
    <row r="45" spans="2:11" s="258" customFormat="1" ht="17.25" customHeight="1">
      <c r="B45" s="259">
        <f t="shared" si="0"/>
        <v>38</v>
      </c>
      <c r="C45" s="4556"/>
      <c r="D45" s="4556"/>
      <c r="E45" s="4556"/>
      <c r="F45" s="4556"/>
      <c r="G45" s="4556"/>
      <c r="H45" s="4557"/>
      <c r="I45" s="4846"/>
      <c r="J45" s="4847"/>
      <c r="K45" s="262"/>
    </row>
    <row r="46" spans="2:11" s="258" customFormat="1" ht="17.25" customHeight="1">
      <c r="B46" s="259">
        <f t="shared" si="0"/>
        <v>39</v>
      </c>
      <c r="C46" s="4556"/>
      <c r="D46" s="4556"/>
      <c r="E46" s="4556"/>
      <c r="F46" s="4556"/>
      <c r="G46" s="4556"/>
      <c r="H46" s="4557"/>
      <c r="I46" s="4846"/>
      <c r="J46" s="4847"/>
      <c r="K46" s="262"/>
    </row>
    <row r="47" spans="2:11" s="258" customFormat="1" ht="17.25" customHeight="1">
      <c r="B47" s="259">
        <f t="shared" si="0"/>
        <v>40</v>
      </c>
      <c r="C47" s="4556"/>
      <c r="D47" s="4556"/>
      <c r="E47" s="4556"/>
      <c r="F47" s="4556"/>
      <c r="G47" s="4556"/>
      <c r="H47" s="4557"/>
      <c r="I47" s="4846"/>
      <c r="J47" s="4847"/>
      <c r="K47" s="262"/>
    </row>
    <row r="48" spans="2:11" s="258" customFormat="1" ht="17.25" customHeight="1" thickBot="1">
      <c r="B48" s="259">
        <f t="shared" si="0"/>
        <v>41</v>
      </c>
      <c r="C48" s="4556"/>
      <c r="D48" s="4556"/>
      <c r="E48" s="4556"/>
      <c r="F48" s="4556"/>
      <c r="G48" s="4556"/>
      <c r="H48" s="4557"/>
      <c r="I48" s="4854"/>
      <c r="J48" s="4855"/>
      <c r="K48" s="262"/>
    </row>
    <row r="49" spans="2:11" ht="13.5" customHeight="1">
      <c r="B49" s="4567" t="s">
        <v>427</v>
      </c>
      <c r="C49" s="4568"/>
      <c r="D49" s="4568"/>
      <c r="E49" s="4568"/>
      <c r="F49" s="4568"/>
      <c r="G49" s="4568"/>
      <c r="H49" s="4568"/>
      <c r="I49" s="4568"/>
      <c r="J49" s="4568"/>
      <c r="K49" s="4568"/>
    </row>
    <row r="50" spans="2:11" ht="13.5" customHeight="1">
      <c r="B50" s="4568"/>
      <c r="C50" s="4568"/>
      <c r="D50" s="4568"/>
      <c r="E50" s="4568"/>
      <c r="F50" s="4568"/>
      <c r="G50" s="4568"/>
      <c r="H50" s="4568"/>
      <c r="I50" s="4568"/>
      <c r="J50" s="4568"/>
      <c r="K50" s="4568"/>
    </row>
  </sheetData>
  <mergeCells count="177">
    <mergeCell ref="C48:D48"/>
    <mergeCell ref="E48:F48"/>
    <mergeCell ref="G48:H48"/>
    <mergeCell ref="I48:J48"/>
    <mergeCell ref="B49:K50"/>
    <mergeCell ref="C46:D46"/>
    <mergeCell ref="E46:F46"/>
    <mergeCell ref="G46:H46"/>
    <mergeCell ref="I46:J46"/>
    <mergeCell ref="C47:D47"/>
    <mergeCell ref="E47:F47"/>
    <mergeCell ref="G47:H47"/>
    <mergeCell ref="I47:J47"/>
    <mergeCell ref="C44:D44"/>
    <mergeCell ref="E44:F44"/>
    <mergeCell ref="G44:H44"/>
    <mergeCell ref="I44:J44"/>
    <mergeCell ref="C45:D45"/>
    <mergeCell ref="E45:F45"/>
    <mergeCell ref="G45:H45"/>
    <mergeCell ref="I45:J45"/>
    <mergeCell ref="C42:D42"/>
    <mergeCell ref="E42:F42"/>
    <mergeCell ref="G42:H42"/>
    <mergeCell ref="I42:J42"/>
    <mergeCell ref="C43:D43"/>
    <mergeCell ref="E43:F43"/>
    <mergeCell ref="G43:H43"/>
    <mergeCell ref="I43:J43"/>
    <mergeCell ref="C40:D40"/>
    <mergeCell ref="E40:F40"/>
    <mergeCell ref="G40:H40"/>
    <mergeCell ref="I40:J40"/>
    <mergeCell ref="C41:D41"/>
    <mergeCell ref="E41:F41"/>
    <mergeCell ref="G41:H41"/>
    <mergeCell ref="I41:J41"/>
    <mergeCell ref="C38:D38"/>
    <mergeCell ref="E38:F38"/>
    <mergeCell ref="G38:H38"/>
    <mergeCell ref="I38:J38"/>
    <mergeCell ref="C39:D39"/>
    <mergeCell ref="E39:F39"/>
    <mergeCell ref="G39:H39"/>
    <mergeCell ref="I39:J39"/>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13:D13"/>
    <mergeCell ref="E13:F13"/>
    <mergeCell ref="G13:H13"/>
    <mergeCell ref="I13:J13"/>
    <mergeCell ref="C10:D10"/>
    <mergeCell ref="E10:F10"/>
    <mergeCell ref="G10:H10"/>
    <mergeCell ref="I10:J10"/>
    <mergeCell ref="C11:D11"/>
    <mergeCell ref="E11:F11"/>
    <mergeCell ref="G11:H11"/>
    <mergeCell ref="I11:J11"/>
    <mergeCell ref="C8:D8"/>
    <mergeCell ref="E8:F8"/>
    <mergeCell ref="G8:H8"/>
    <mergeCell ref="I8:J8"/>
    <mergeCell ref="C9:D9"/>
    <mergeCell ref="E9:F9"/>
    <mergeCell ref="G9:H9"/>
    <mergeCell ref="I9:J9"/>
    <mergeCell ref="C12:D12"/>
    <mergeCell ref="E12:F12"/>
    <mergeCell ref="G12:H12"/>
    <mergeCell ref="I12:J12"/>
    <mergeCell ref="A1:C1"/>
    <mergeCell ref="H2:K2"/>
    <mergeCell ref="B3:K3"/>
    <mergeCell ref="B4:D4"/>
    <mergeCell ref="E4:F4"/>
    <mergeCell ref="B5:D5"/>
    <mergeCell ref="E5:F5"/>
    <mergeCell ref="H5:I6"/>
    <mergeCell ref="J5:K6"/>
    <mergeCell ref="B6:D6"/>
    <mergeCell ref="E6:F6"/>
    <mergeCell ref="B2:E2"/>
  </mergeCells>
  <phoneticPr fontId="7"/>
  <hyperlinks>
    <hyperlink ref="A1" location="目次!A1" display="目次へ" xr:uid="{00000000-0004-0000-5A00-000000000000}"/>
  </hyperlinks>
  <pageMargins left="0.7" right="0.7" top="0.75" bottom="0.75" header="0.3" footer="0.3"/>
  <pageSetup paperSize="9" scale="96" orientation="portrait" r:id="rId1"/>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rgb="FFFF0000"/>
    <pageSetUpPr fitToPage="1"/>
  </sheetPr>
  <dimension ref="A1:AC111"/>
  <sheetViews>
    <sheetView view="pageBreakPreview" zoomScale="70" zoomScaleNormal="100" zoomScaleSheetLayoutView="70" workbookViewId="0">
      <pane ySplit="11" topLeftCell="A12" activePane="bottomLeft" state="frozen"/>
      <selection activeCell="U16" sqref="U16"/>
      <selection pane="bottomLeft"/>
    </sheetView>
  </sheetViews>
  <sheetFormatPr defaultColWidth="9" defaultRowHeight="13"/>
  <cols>
    <col min="1" max="1" width="4.26953125" style="1433" customWidth="1"/>
    <col min="2" max="2" width="12" style="1433" customWidth="1"/>
    <col min="3" max="15" width="9" style="1433" customWidth="1"/>
    <col min="16" max="16384" width="9" style="1433"/>
  </cols>
  <sheetData>
    <row r="1" spans="1:29" s="361" customFormat="1">
      <c r="A1" s="332" t="s">
        <v>840</v>
      </c>
    </row>
    <row r="2" spans="1:29">
      <c r="A2" s="1433" t="s">
        <v>2553</v>
      </c>
    </row>
    <row r="3" spans="1:29" ht="16.5" customHeight="1" thickBot="1"/>
    <row r="4" spans="1:29" ht="30" customHeight="1" thickBot="1">
      <c r="A4" s="4856" t="s">
        <v>935</v>
      </c>
      <c r="B4" s="4857"/>
      <c r="C4" s="4858"/>
      <c r="D4" s="4859"/>
      <c r="E4" s="4859"/>
      <c r="F4" s="4859"/>
      <c r="G4" s="4859"/>
      <c r="H4" s="4859"/>
      <c r="I4" s="4859"/>
      <c r="J4" s="4859"/>
      <c r="K4" s="4859"/>
      <c r="L4" s="4859"/>
      <c r="M4" s="4859"/>
      <c r="N4" s="4859"/>
      <c r="O4" s="4860"/>
      <c r="P4" s="1434"/>
      <c r="Q4" s="1434"/>
      <c r="R4" s="1434"/>
      <c r="S4" s="1434"/>
      <c r="T4" s="1434"/>
      <c r="U4" s="1434"/>
      <c r="V4" s="1434"/>
      <c r="W4" s="1434"/>
      <c r="X4" s="1434"/>
      <c r="Y4" s="1434"/>
      <c r="Z4" s="1434"/>
      <c r="AA4" s="1434"/>
      <c r="AB4" s="1434"/>
      <c r="AC4" s="1434"/>
    </row>
    <row r="5" spans="1:29" ht="19.5" customHeight="1" thickBot="1">
      <c r="C5" s="1434"/>
      <c r="D5" s="1434"/>
      <c r="E5" s="1434"/>
      <c r="F5" s="1434"/>
      <c r="G5" s="1434"/>
      <c r="H5" s="1434"/>
      <c r="I5" s="1434"/>
      <c r="J5" s="1434"/>
      <c r="K5" s="1434"/>
      <c r="L5" s="1434"/>
      <c r="M5" s="1434"/>
      <c r="N5" s="1434"/>
      <c r="O5" s="1434"/>
      <c r="P5" s="1434"/>
      <c r="Q5" s="1434"/>
      <c r="R5" s="1434"/>
      <c r="S5" s="1434"/>
      <c r="T5" s="1434"/>
      <c r="U5" s="1434"/>
      <c r="V5" s="1434"/>
      <c r="W5" s="1434"/>
      <c r="X5" s="1434"/>
      <c r="Y5" s="1434"/>
      <c r="Z5" s="1434"/>
      <c r="AA5" s="1434"/>
      <c r="AB5" s="1434"/>
      <c r="AC5" s="1434"/>
    </row>
    <row r="6" spans="1:29" ht="17.25" customHeight="1">
      <c r="A6" s="4861" t="s">
        <v>936</v>
      </c>
      <c r="B6" s="4862"/>
      <c r="C6" s="1435">
        <f>SUM(C12:C111)</f>
        <v>0</v>
      </c>
      <c r="D6" s="1435">
        <f t="shared" ref="D6:N6" si="0">SUM(D12:D111)</f>
        <v>0</v>
      </c>
      <c r="E6" s="1435">
        <f t="shared" si="0"/>
        <v>0</v>
      </c>
      <c r="F6" s="1435">
        <f>SUM(F12:F111)</f>
        <v>0</v>
      </c>
      <c r="G6" s="1435">
        <f t="shared" si="0"/>
        <v>0</v>
      </c>
      <c r="H6" s="1435">
        <f t="shared" si="0"/>
        <v>0</v>
      </c>
      <c r="I6" s="1435">
        <f t="shared" si="0"/>
        <v>0</v>
      </c>
      <c r="J6" s="1435">
        <f t="shared" si="0"/>
        <v>0</v>
      </c>
      <c r="K6" s="1435">
        <f t="shared" si="0"/>
        <v>0</v>
      </c>
      <c r="L6" s="1435">
        <f t="shared" si="0"/>
        <v>0</v>
      </c>
      <c r="M6" s="1435">
        <f t="shared" si="0"/>
        <v>0</v>
      </c>
      <c r="N6" s="1436">
        <f t="shared" si="0"/>
        <v>0</v>
      </c>
      <c r="O6" s="1437">
        <f>SUM(C6:N6)</f>
        <v>0</v>
      </c>
    </row>
    <row r="7" spans="1:29" ht="23.25" customHeight="1" thickBot="1">
      <c r="A7" s="1438"/>
      <c r="B7" s="1438"/>
      <c r="M7" s="4863" t="s">
        <v>2554</v>
      </c>
      <c r="N7" s="4863"/>
      <c r="O7" s="1439">
        <f>O6</f>
        <v>0</v>
      </c>
      <c r="Q7" s="362"/>
      <c r="R7" s="362"/>
    </row>
    <row r="8" spans="1:29">
      <c r="A8" s="1438"/>
      <c r="B8" s="1438"/>
      <c r="C8" s="1440"/>
      <c r="M8" s="1441"/>
      <c r="N8" s="1441"/>
      <c r="O8" s="1442"/>
      <c r="Q8" s="362"/>
      <c r="R8" s="362"/>
    </row>
    <row r="9" spans="1:29" ht="13.5" thickBot="1">
      <c r="C9" s="1443"/>
      <c r="Q9" s="362"/>
      <c r="R9" s="362"/>
    </row>
    <row r="10" spans="1:29">
      <c r="A10" s="4861" t="s">
        <v>937</v>
      </c>
      <c r="B10" s="4864"/>
      <c r="C10" s="4867" t="s">
        <v>938</v>
      </c>
      <c r="D10" s="4862"/>
      <c r="E10" s="4862"/>
      <c r="F10" s="4862"/>
      <c r="G10" s="4862"/>
      <c r="H10" s="4862"/>
      <c r="I10" s="4862"/>
      <c r="J10" s="4862"/>
      <c r="K10" s="4862"/>
      <c r="L10" s="4862"/>
      <c r="M10" s="4862"/>
      <c r="N10" s="4868"/>
      <c r="O10" s="4869" t="s">
        <v>936</v>
      </c>
      <c r="Q10" s="362"/>
      <c r="R10" s="362"/>
    </row>
    <row r="11" spans="1:29" ht="13.5" thickBot="1">
      <c r="A11" s="4865"/>
      <c r="B11" s="4866"/>
      <c r="C11" s="1444" t="s">
        <v>939</v>
      </c>
      <c r="D11" s="1445" t="s">
        <v>92</v>
      </c>
      <c r="E11" s="1445" t="s">
        <v>93</v>
      </c>
      <c r="F11" s="1445" t="s">
        <v>94</v>
      </c>
      <c r="G11" s="1445" t="s">
        <v>95</v>
      </c>
      <c r="H11" s="1445" t="s">
        <v>96</v>
      </c>
      <c r="I11" s="1445" t="s">
        <v>97</v>
      </c>
      <c r="J11" s="1445" t="s">
        <v>98</v>
      </c>
      <c r="K11" s="1445" t="s">
        <v>99</v>
      </c>
      <c r="L11" s="1445" t="s">
        <v>100</v>
      </c>
      <c r="M11" s="1445" t="s">
        <v>101</v>
      </c>
      <c r="N11" s="1446" t="s">
        <v>102</v>
      </c>
      <c r="O11" s="4870"/>
      <c r="Q11" s="362"/>
      <c r="R11" s="362"/>
    </row>
    <row r="12" spans="1:29" ht="16.5" customHeight="1">
      <c r="A12" s="1447">
        <v>1</v>
      </c>
      <c r="B12" s="1460"/>
      <c r="C12" s="1461"/>
      <c r="D12" s="1462"/>
      <c r="E12" s="1462"/>
      <c r="F12" s="1462"/>
      <c r="G12" s="1462"/>
      <c r="H12" s="1462"/>
      <c r="I12" s="1462"/>
      <c r="J12" s="1462"/>
      <c r="K12" s="1462"/>
      <c r="L12" s="1462"/>
      <c r="M12" s="1462"/>
      <c r="N12" s="1463"/>
      <c r="O12" s="1448">
        <f t="shared" ref="O12:O75" si="1">SUM(C12:N12)</f>
        <v>0</v>
      </c>
    </row>
    <row r="13" spans="1:29" ht="16.5" customHeight="1">
      <c r="A13" s="1447">
        <v>2</v>
      </c>
      <c r="B13" s="1460"/>
      <c r="C13" s="1464"/>
      <c r="D13" s="1465"/>
      <c r="E13" s="1465"/>
      <c r="F13" s="1465"/>
      <c r="G13" s="1465"/>
      <c r="H13" s="1465"/>
      <c r="I13" s="1465"/>
      <c r="J13" s="1465"/>
      <c r="K13" s="1465"/>
      <c r="L13" s="1465"/>
      <c r="M13" s="1465"/>
      <c r="N13" s="1466"/>
      <c r="O13" s="1449">
        <f t="shared" si="1"/>
        <v>0</v>
      </c>
    </row>
    <row r="14" spans="1:29" ht="16.5" customHeight="1">
      <c r="A14" s="1447">
        <v>3</v>
      </c>
      <c r="B14" s="1467"/>
      <c r="C14" s="1464"/>
      <c r="D14" s="1465"/>
      <c r="E14" s="1465"/>
      <c r="F14" s="1465"/>
      <c r="G14" s="1465"/>
      <c r="H14" s="1465"/>
      <c r="I14" s="1465"/>
      <c r="J14" s="1465"/>
      <c r="K14" s="1465"/>
      <c r="L14" s="1465"/>
      <c r="M14" s="1465"/>
      <c r="N14" s="1466"/>
      <c r="O14" s="1449">
        <f t="shared" si="1"/>
        <v>0</v>
      </c>
    </row>
    <row r="15" spans="1:29" ht="16.5" customHeight="1">
      <c r="A15" s="1447">
        <v>4</v>
      </c>
      <c r="B15" s="1460"/>
      <c r="C15" s="1464"/>
      <c r="D15" s="1465"/>
      <c r="E15" s="1465"/>
      <c r="F15" s="1465"/>
      <c r="G15" s="1465"/>
      <c r="H15" s="1465"/>
      <c r="I15" s="1465"/>
      <c r="J15" s="1465"/>
      <c r="K15" s="1465"/>
      <c r="L15" s="1465"/>
      <c r="M15" s="1465"/>
      <c r="N15" s="1466"/>
      <c r="O15" s="1449">
        <f t="shared" si="1"/>
        <v>0</v>
      </c>
    </row>
    <row r="16" spans="1:29" ht="16.5" customHeight="1">
      <c r="A16" s="1447">
        <v>5</v>
      </c>
      <c r="B16" s="1460"/>
      <c r="C16" s="1464"/>
      <c r="D16" s="1465"/>
      <c r="E16" s="1465"/>
      <c r="F16" s="1465"/>
      <c r="G16" s="1465"/>
      <c r="H16" s="1465"/>
      <c r="I16" s="1465"/>
      <c r="J16" s="1465"/>
      <c r="K16" s="1465"/>
      <c r="L16" s="1465"/>
      <c r="M16" s="1465"/>
      <c r="N16" s="1466"/>
      <c r="O16" s="1449">
        <f t="shared" si="1"/>
        <v>0</v>
      </c>
    </row>
    <row r="17" spans="1:15" ht="16.5" customHeight="1">
      <c r="A17" s="1447">
        <v>6</v>
      </c>
      <c r="B17" s="1460"/>
      <c r="C17" s="1464"/>
      <c r="D17" s="1465"/>
      <c r="E17" s="1465"/>
      <c r="F17" s="1465"/>
      <c r="G17" s="1465"/>
      <c r="H17" s="1465"/>
      <c r="I17" s="1465"/>
      <c r="J17" s="1465"/>
      <c r="K17" s="1465"/>
      <c r="L17" s="1465"/>
      <c r="M17" s="1465"/>
      <c r="N17" s="1466"/>
      <c r="O17" s="1449">
        <f t="shared" si="1"/>
        <v>0</v>
      </c>
    </row>
    <row r="18" spans="1:15" ht="16.5" customHeight="1">
      <c r="A18" s="1447">
        <v>7</v>
      </c>
      <c r="B18" s="1460"/>
      <c r="C18" s="1464"/>
      <c r="D18" s="1465"/>
      <c r="E18" s="1465"/>
      <c r="F18" s="1465"/>
      <c r="G18" s="1465"/>
      <c r="H18" s="1465"/>
      <c r="I18" s="1465"/>
      <c r="J18" s="1465"/>
      <c r="K18" s="1465"/>
      <c r="L18" s="1465"/>
      <c r="M18" s="1465"/>
      <c r="N18" s="1466"/>
      <c r="O18" s="1449">
        <f t="shared" si="1"/>
        <v>0</v>
      </c>
    </row>
    <row r="19" spans="1:15" ht="16.5" customHeight="1">
      <c r="A19" s="1447">
        <v>8</v>
      </c>
      <c r="B19" s="1460"/>
      <c r="C19" s="1464"/>
      <c r="D19" s="1465"/>
      <c r="E19" s="1465"/>
      <c r="F19" s="1465"/>
      <c r="G19" s="1465"/>
      <c r="H19" s="1465"/>
      <c r="I19" s="1465"/>
      <c r="J19" s="1465"/>
      <c r="K19" s="1465"/>
      <c r="L19" s="1465"/>
      <c r="M19" s="1465"/>
      <c r="N19" s="1466"/>
      <c r="O19" s="1449">
        <f t="shared" si="1"/>
        <v>0</v>
      </c>
    </row>
    <row r="20" spans="1:15" ht="16.5" customHeight="1">
      <c r="A20" s="1447">
        <v>9</v>
      </c>
      <c r="B20" s="1460"/>
      <c r="C20" s="1464"/>
      <c r="D20" s="1465"/>
      <c r="E20" s="1465"/>
      <c r="F20" s="1465"/>
      <c r="G20" s="1465"/>
      <c r="H20" s="1465"/>
      <c r="I20" s="1465"/>
      <c r="J20" s="1465"/>
      <c r="K20" s="1465"/>
      <c r="L20" s="1465"/>
      <c r="M20" s="1465"/>
      <c r="N20" s="1466"/>
      <c r="O20" s="1449">
        <f t="shared" si="1"/>
        <v>0</v>
      </c>
    </row>
    <row r="21" spans="1:15" ht="16.5" customHeight="1">
      <c r="A21" s="1447">
        <v>10</v>
      </c>
      <c r="B21" s="1460"/>
      <c r="C21" s="1464"/>
      <c r="D21" s="1465"/>
      <c r="E21" s="1465"/>
      <c r="F21" s="1465"/>
      <c r="G21" s="1465"/>
      <c r="H21" s="1465"/>
      <c r="I21" s="1465"/>
      <c r="J21" s="1465"/>
      <c r="K21" s="1465"/>
      <c r="L21" s="1465"/>
      <c r="M21" s="1465"/>
      <c r="N21" s="1466"/>
      <c r="O21" s="1449">
        <f t="shared" si="1"/>
        <v>0</v>
      </c>
    </row>
    <row r="22" spans="1:15" ht="16.5" customHeight="1">
      <c r="A22" s="1447">
        <v>11</v>
      </c>
      <c r="B22" s="1460"/>
      <c r="C22" s="1464"/>
      <c r="D22" s="1465"/>
      <c r="E22" s="1465"/>
      <c r="F22" s="1465"/>
      <c r="G22" s="1465"/>
      <c r="H22" s="1465"/>
      <c r="I22" s="1465"/>
      <c r="J22" s="1465"/>
      <c r="K22" s="1465"/>
      <c r="L22" s="1465"/>
      <c r="M22" s="1465"/>
      <c r="N22" s="1466"/>
      <c r="O22" s="1449">
        <f t="shared" si="1"/>
        <v>0</v>
      </c>
    </row>
    <row r="23" spans="1:15" ht="16.5" customHeight="1">
      <c r="A23" s="1447">
        <v>12</v>
      </c>
      <c r="B23" s="1460"/>
      <c r="C23" s="1464"/>
      <c r="D23" s="1465"/>
      <c r="E23" s="1465"/>
      <c r="F23" s="1465"/>
      <c r="G23" s="1465"/>
      <c r="H23" s="1465"/>
      <c r="I23" s="1465"/>
      <c r="J23" s="1465"/>
      <c r="K23" s="1465"/>
      <c r="L23" s="1465"/>
      <c r="M23" s="1465"/>
      <c r="N23" s="1466"/>
      <c r="O23" s="1449">
        <f t="shared" si="1"/>
        <v>0</v>
      </c>
    </row>
    <row r="24" spans="1:15" ht="16.5" customHeight="1">
      <c r="A24" s="1447">
        <v>13</v>
      </c>
      <c r="B24" s="1460"/>
      <c r="C24" s="1464"/>
      <c r="D24" s="1465"/>
      <c r="E24" s="1465"/>
      <c r="F24" s="1465"/>
      <c r="G24" s="1465"/>
      <c r="H24" s="1465"/>
      <c r="I24" s="1465"/>
      <c r="J24" s="1465"/>
      <c r="K24" s="1465"/>
      <c r="L24" s="1465"/>
      <c r="M24" s="1465"/>
      <c r="N24" s="1466"/>
      <c r="O24" s="1449">
        <f t="shared" si="1"/>
        <v>0</v>
      </c>
    </row>
    <row r="25" spans="1:15" ht="16.5" customHeight="1">
      <c r="A25" s="1447">
        <v>14</v>
      </c>
      <c r="B25" s="1460"/>
      <c r="C25" s="1464"/>
      <c r="D25" s="1465"/>
      <c r="E25" s="1465"/>
      <c r="F25" s="1465"/>
      <c r="G25" s="1465"/>
      <c r="H25" s="1465"/>
      <c r="I25" s="1465"/>
      <c r="J25" s="1465"/>
      <c r="K25" s="1465"/>
      <c r="L25" s="1465"/>
      <c r="M25" s="1465"/>
      <c r="N25" s="1466"/>
      <c r="O25" s="1449">
        <f t="shared" si="1"/>
        <v>0</v>
      </c>
    </row>
    <row r="26" spans="1:15" ht="16.5" customHeight="1">
      <c r="A26" s="1447">
        <v>15</v>
      </c>
      <c r="B26" s="1460"/>
      <c r="C26" s="1464"/>
      <c r="D26" s="1465"/>
      <c r="E26" s="1465"/>
      <c r="F26" s="1465"/>
      <c r="G26" s="1465"/>
      <c r="H26" s="1465"/>
      <c r="I26" s="1465"/>
      <c r="J26" s="1465"/>
      <c r="K26" s="1465"/>
      <c r="L26" s="1465"/>
      <c r="M26" s="1465"/>
      <c r="N26" s="1466"/>
      <c r="O26" s="1449">
        <f t="shared" si="1"/>
        <v>0</v>
      </c>
    </row>
    <row r="27" spans="1:15" ht="16.5" customHeight="1">
      <c r="A27" s="1447">
        <v>16</v>
      </c>
      <c r="B27" s="1460"/>
      <c r="C27" s="1464"/>
      <c r="D27" s="1465"/>
      <c r="E27" s="1465"/>
      <c r="F27" s="1465"/>
      <c r="G27" s="1465"/>
      <c r="H27" s="1465"/>
      <c r="I27" s="1465"/>
      <c r="J27" s="1465"/>
      <c r="K27" s="1465"/>
      <c r="L27" s="1465"/>
      <c r="M27" s="1465"/>
      <c r="N27" s="1466"/>
      <c r="O27" s="1449">
        <f t="shared" si="1"/>
        <v>0</v>
      </c>
    </row>
    <row r="28" spans="1:15" ht="16.5" customHeight="1">
      <c r="A28" s="1447">
        <v>17</v>
      </c>
      <c r="B28" s="1460"/>
      <c r="C28" s="1464"/>
      <c r="D28" s="1465"/>
      <c r="E28" s="1465"/>
      <c r="F28" s="1465"/>
      <c r="G28" s="1465"/>
      <c r="H28" s="1465"/>
      <c r="I28" s="1465"/>
      <c r="J28" s="1465"/>
      <c r="K28" s="1465"/>
      <c r="L28" s="1465"/>
      <c r="M28" s="1465"/>
      <c r="N28" s="1466"/>
      <c r="O28" s="1449">
        <f t="shared" si="1"/>
        <v>0</v>
      </c>
    </row>
    <row r="29" spans="1:15" ht="16.5" customHeight="1">
      <c r="A29" s="1447">
        <v>18</v>
      </c>
      <c r="B29" s="1460"/>
      <c r="C29" s="1464"/>
      <c r="D29" s="1465"/>
      <c r="E29" s="1465"/>
      <c r="F29" s="1465"/>
      <c r="G29" s="1465"/>
      <c r="H29" s="1465"/>
      <c r="I29" s="1465"/>
      <c r="J29" s="1465"/>
      <c r="K29" s="1465"/>
      <c r="L29" s="1465"/>
      <c r="M29" s="1465"/>
      <c r="N29" s="1466"/>
      <c r="O29" s="1449">
        <f t="shared" si="1"/>
        <v>0</v>
      </c>
    </row>
    <row r="30" spans="1:15" ht="16.5" customHeight="1">
      <c r="A30" s="1447">
        <v>19</v>
      </c>
      <c r="B30" s="1460"/>
      <c r="C30" s="1464"/>
      <c r="D30" s="1465"/>
      <c r="E30" s="1465"/>
      <c r="F30" s="1465"/>
      <c r="G30" s="1465"/>
      <c r="H30" s="1465"/>
      <c r="I30" s="1465"/>
      <c r="J30" s="1465"/>
      <c r="K30" s="1465"/>
      <c r="L30" s="1465"/>
      <c r="M30" s="1465"/>
      <c r="N30" s="1466"/>
      <c r="O30" s="1449">
        <f t="shared" si="1"/>
        <v>0</v>
      </c>
    </row>
    <row r="31" spans="1:15" ht="16.5" customHeight="1">
      <c r="A31" s="1447">
        <v>20</v>
      </c>
      <c r="B31" s="1460"/>
      <c r="C31" s="1464"/>
      <c r="D31" s="1465"/>
      <c r="E31" s="1465"/>
      <c r="F31" s="1465"/>
      <c r="G31" s="1465"/>
      <c r="H31" s="1465"/>
      <c r="I31" s="1465"/>
      <c r="J31" s="1465"/>
      <c r="K31" s="1465"/>
      <c r="L31" s="1465"/>
      <c r="M31" s="1465"/>
      <c r="N31" s="1466"/>
      <c r="O31" s="1449">
        <f t="shared" si="1"/>
        <v>0</v>
      </c>
    </row>
    <row r="32" spans="1:15" ht="16.5" customHeight="1">
      <c r="A32" s="1447">
        <v>21</v>
      </c>
      <c r="B32" s="1460"/>
      <c r="C32" s="1464"/>
      <c r="D32" s="1465"/>
      <c r="E32" s="1465"/>
      <c r="F32" s="1465"/>
      <c r="G32" s="1465"/>
      <c r="H32" s="1465"/>
      <c r="I32" s="1465"/>
      <c r="J32" s="1465"/>
      <c r="K32" s="1465"/>
      <c r="L32" s="1465"/>
      <c r="M32" s="1465"/>
      <c r="N32" s="1466"/>
      <c r="O32" s="1449">
        <f t="shared" si="1"/>
        <v>0</v>
      </c>
    </row>
    <row r="33" spans="1:15" ht="16.5" customHeight="1">
      <c r="A33" s="1447">
        <v>22</v>
      </c>
      <c r="B33" s="1450"/>
      <c r="C33" s="1464"/>
      <c r="D33" s="1465"/>
      <c r="E33" s="1465"/>
      <c r="F33" s="1465"/>
      <c r="G33" s="1465"/>
      <c r="H33" s="1465"/>
      <c r="I33" s="1465"/>
      <c r="J33" s="1465"/>
      <c r="K33" s="1465"/>
      <c r="L33" s="1465"/>
      <c r="M33" s="1465"/>
      <c r="N33" s="1466"/>
      <c r="O33" s="1449">
        <f t="shared" si="1"/>
        <v>0</v>
      </c>
    </row>
    <row r="34" spans="1:15" ht="16.5" customHeight="1">
      <c r="A34" s="1447">
        <v>23</v>
      </c>
      <c r="B34" s="1450"/>
      <c r="C34" s="1464"/>
      <c r="D34" s="1465"/>
      <c r="E34" s="1465"/>
      <c r="F34" s="1465"/>
      <c r="G34" s="1465"/>
      <c r="H34" s="1465"/>
      <c r="I34" s="1465"/>
      <c r="J34" s="1465"/>
      <c r="K34" s="1465"/>
      <c r="L34" s="1465"/>
      <c r="M34" s="1465"/>
      <c r="N34" s="1466"/>
      <c r="O34" s="1449">
        <f t="shared" si="1"/>
        <v>0</v>
      </c>
    </row>
    <row r="35" spans="1:15" ht="16.5" customHeight="1">
      <c r="A35" s="1447">
        <v>24</v>
      </c>
      <c r="B35" s="1450"/>
      <c r="C35" s="1464"/>
      <c r="D35" s="1465"/>
      <c r="E35" s="1465"/>
      <c r="F35" s="1465"/>
      <c r="G35" s="1465"/>
      <c r="H35" s="1465"/>
      <c r="I35" s="1465"/>
      <c r="J35" s="1465"/>
      <c r="K35" s="1465"/>
      <c r="L35" s="1465"/>
      <c r="M35" s="1465"/>
      <c r="N35" s="1466"/>
      <c r="O35" s="1449">
        <f t="shared" si="1"/>
        <v>0</v>
      </c>
    </row>
    <row r="36" spans="1:15" ht="16.5" customHeight="1">
      <c r="A36" s="1447">
        <v>25</v>
      </c>
      <c r="B36" s="1450"/>
      <c r="C36" s="1464"/>
      <c r="D36" s="1465"/>
      <c r="E36" s="1465"/>
      <c r="F36" s="1465"/>
      <c r="G36" s="1465"/>
      <c r="H36" s="1465"/>
      <c r="I36" s="1465"/>
      <c r="J36" s="1465"/>
      <c r="K36" s="1465"/>
      <c r="L36" s="1465"/>
      <c r="M36" s="1465"/>
      <c r="N36" s="1466"/>
      <c r="O36" s="1449">
        <f t="shared" si="1"/>
        <v>0</v>
      </c>
    </row>
    <row r="37" spans="1:15" ht="16.5" customHeight="1">
      <c r="A37" s="1447">
        <v>26</v>
      </c>
      <c r="B37" s="1450"/>
      <c r="C37" s="1464"/>
      <c r="D37" s="1465"/>
      <c r="E37" s="1465"/>
      <c r="F37" s="1465"/>
      <c r="G37" s="1465"/>
      <c r="H37" s="1465"/>
      <c r="I37" s="1465"/>
      <c r="J37" s="1465"/>
      <c r="K37" s="1465"/>
      <c r="L37" s="1465"/>
      <c r="M37" s="1465"/>
      <c r="N37" s="1466"/>
      <c r="O37" s="1449">
        <f t="shared" si="1"/>
        <v>0</v>
      </c>
    </row>
    <row r="38" spans="1:15" ht="16.5" customHeight="1">
      <c r="A38" s="1447">
        <v>27</v>
      </c>
      <c r="B38" s="1450"/>
      <c r="C38" s="1464"/>
      <c r="D38" s="1465"/>
      <c r="E38" s="1465"/>
      <c r="F38" s="1465"/>
      <c r="G38" s="1465"/>
      <c r="H38" s="1465"/>
      <c r="I38" s="1465"/>
      <c r="J38" s="1465"/>
      <c r="K38" s="1465"/>
      <c r="L38" s="1465"/>
      <c r="M38" s="1465"/>
      <c r="N38" s="1466"/>
      <c r="O38" s="1449">
        <f t="shared" si="1"/>
        <v>0</v>
      </c>
    </row>
    <row r="39" spans="1:15" ht="16.5" customHeight="1">
      <c r="A39" s="1447">
        <v>28</v>
      </c>
      <c r="B39" s="1450"/>
      <c r="C39" s="1464"/>
      <c r="D39" s="1465"/>
      <c r="E39" s="1465"/>
      <c r="F39" s="1465"/>
      <c r="G39" s="1465"/>
      <c r="H39" s="1465"/>
      <c r="I39" s="1465"/>
      <c r="J39" s="1465"/>
      <c r="K39" s="1465"/>
      <c r="L39" s="1465"/>
      <c r="M39" s="1465"/>
      <c r="N39" s="1466"/>
      <c r="O39" s="1449">
        <f t="shared" si="1"/>
        <v>0</v>
      </c>
    </row>
    <row r="40" spans="1:15" ht="16.5" customHeight="1">
      <c r="A40" s="1447">
        <v>29</v>
      </c>
      <c r="B40" s="1450"/>
      <c r="C40" s="1464"/>
      <c r="D40" s="1465"/>
      <c r="E40" s="1465"/>
      <c r="F40" s="1465"/>
      <c r="G40" s="1465"/>
      <c r="H40" s="1465"/>
      <c r="I40" s="1465"/>
      <c r="J40" s="1465"/>
      <c r="K40" s="1465"/>
      <c r="L40" s="1465"/>
      <c r="M40" s="1465"/>
      <c r="N40" s="1466"/>
      <c r="O40" s="1449">
        <f t="shared" si="1"/>
        <v>0</v>
      </c>
    </row>
    <row r="41" spans="1:15" ht="16.5" customHeight="1">
      <c r="A41" s="1447">
        <v>30</v>
      </c>
      <c r="B41" s="1450"/>
      <c r="C41" s="1464"/>
      <c r="D41" s="1465"/>
      <c r="E41" s="1465"/>
      <c r="F41" s="1465"/>
      <c r="G41" s="1465"/>
      <c r="H41" s="1465"/>
      <c r="I41" s="1465"/>
      <c r="J41" s="1465"/>
      <c r="K41" s="1465"/>
      <c r="L41" s="1465"/>
      <c r="M41" s="1465"/>
      <c r="N41" s="1466"/>
      <c r="O41" s="1449">
        <f t="shared" si="1"/>
        <v>0</v>
      </c>
    </row>
    <row r="42" spans="1:15" ht="16.5" customHeight="1">
      <c r="A42" s="1447">
        <v>31</v>
      </c>
      <c r="B42" s="1450"/>
      <c r="C42" s="1451"/>
      <c r="D42" s="1452"/>
      <c r="E42" s="1452"/>
      <c r="F42" s="1452"/>
      <c r="G42" s="1452"/>
      <c r="H42" s="1452"/>
      <c r="I42" s="1452"/>
      <c r="J42" s="1452"/>
      <c r="K42" s="1452"/>
      <c r="L42" s="1452"/>
      <c r="M42" s="1452"/>
      <c r="N42" s="1453"/>
      <c r="O42" s="1449">
        <f t="shared" si="1"/>
        <v>0</v>
      </c>
    </row>
    <row r="43" spans="1:15" ht="16.5" customHeight="1">
      <c r="A43" s="1447">
        <v>32</v>
      </c>
      <c r="B43" s="1450"/>
      <c r="C43" s="1451"/>
      <c r="D43" s="1452"/>
      <c r="E43" s="1452"/>
      <c r="F43" s="1452"/>
      <c r="G43" s="1452"/>
      <c r="H43" s="1452"/>
      <c r="I43" s="1452"/>
      <c r="J43" s="1452"/>
      <c r="K43" s="1452"/>
      <c r="L43" s="1452"/>
      <c r="M43" s="1452"/>
      <c r="N43" s="1453"/>
      <c r="O43" s="1449">
        <f t="shared" si="1"/>
        <v>0</v>
      </c>
    </row>
    <row r="44" spans="1:15" ht="16.5" customHeight="1">
      <c r="A44" s="1447">
        <v>33</v>
      </c>
      <c r="B44" s="1450"/>
      <c r="C44" s="1451"/>
      <c r="D44" s="1452"/>
      <c r="E44" s="1452"/>
      <c r="F44" s="1452"/>
      <c r="G44" s="1452"/>
      <c r="H44" s="1452"/>
      <c r="I44" s="1452"/>
      <c r="J44" s="1452"/>
      <c r="K44" s="1452"/>
      <c r="L44" s="1452"/>
      <c r="M44" s="1452"/>
      <c r="N44" s="1453"/>
      <c r="O44" s="1449">
        <f t="shared" si="1"/>
        <v>0</v>
      </c>
    </row>
    <row r="45" spans="1:15" ht="16.5" customHeight="1">
      <c r="A45" s="1447">
        <v>34</v>
      </c>
      <c r="B45" s="1450"/>
      <c r="C45" s="1451"/>
      <c r="D45" s="1452"/>
      <c r="E45" s="1452"/>
      <c r="F45" s="1452"/>
      <c r="G45" s="1452"/>
      <c r="H45" s="1452"/>
      <c r="I45" s="1452"/>
      <c r="J45" s="1452"/>
      <c r="K45" s="1452"/>
      <c r="L45" s="1452"/>
      <c r="M45" s="1452"/>
      <c r="N45" s="1453"/>
      <c r="O45" s="1449">
        <f t="shared" si="1"/>
        <v>0</v>
      </c>
    </row>
    <row r="46" spans="1:15" ht="16.5" customHeight="1">
      <c r="A46" s="1447">
        <v>35</v>
      </c>
      <c r="B46" s="1450"/>
      <c r="C46" s="1451"/>
      <c r="D46" s="1452"/>
      <c r="E46" s="1452"/>
      <c r="F46" s="1452"/>
      <c r="G46" s="1452"/>
      <c r="H46" s="1452"/>
      <c r="I46" s="1452"/>
      <c r="J46" s="1452"/>
      <c r="K46" s="1452"/>
      <c r="L46" s="1452"/>
      <c r="M46" s="1452"/>
      <c r="N46" s="1453"/>
      <c r="O46" s="1449">
        <f t="shared" si="1"/>
        <v>0</v>
      </c>
    </row>
    <row r="47" spans="1:15" ht="16.5" customHeight="1">
      <c r="A47" s="1447">
        <v>36</v>
      </c>
      <c r="B47" s="1450"/>
      <c r="C47" s="1451"/>
      <c r="D47" s="1452"/>
      <c r="E47" s="1452"/>
      <c r="F47" s="1452"/>
      <c r="G47" s="1452"/>
      <c r="H47" s="1452"/>
      <c r="I47" s="1452"/>
      <c r="J47" s="1452"/>
      <c r="K47" s="1452"/>
      <c r="L47" s="1452"/>
      <c r="M47" s="1452"/>
      <c r="N47" s="1453"/>
      <c r="O47" s="1449">
        <f t="shared" si="1"/>
        <v>0</v>
      </c>
    </row>
    <row r="48" spans="1:15" ht="16.5" customHeight="1">
      <c r="A48" s="1447">
        <v>37</v>
      </c>
      <c r="B48" s="1450"/>
      <c r="C48" s="1451"/>
      <c r="D48" s="1452"/>
      <c r="E48" s="1452"/>
      <c r="F48" s="1452"/>
      <c r="G48" s="1452"/>
      <c r="H48" s="1452"/>
      <c r="I48" s="1452"/>
      <c r="J48" s="1452"/>
      <c r="K48" s="1452"/>
      <c r="L48" s="1452"/>
      <c r="M48" s="1452"/>
      <c r="N48" s="1453"/>
      <c r="O48" s="1449">
        <f t="shared" si="1"/>
        <v>0</v>
      </c>
    </row>
    <row r="49" spans="1:15" ht="16.5" customHeight="1">
      <c r="A49" s="1447">
        <v>38</v>
      </c>
      <c r="B49" s="1450"/>
      <c r="C49" s="1451"/>
      <c r="D49" s="1452"/>
      <c r="E49" s="1452"/>
      <c r="F49" s="1452"/>
      <c r="G49" s="1452"/>
      <c r="H49" s="1452"/>
      <c r="I49" s="1452"/>
      <c r="J49" s="1452"/>
      <c r="K49" s="1452"/>
      <c r="L49" s="1452"/>
      <c r="M49" s="1452"/>
      <c r="N49" s="1453"/>
      <c r="O49" s="1449">
        <f t="shared" si="1"/>
        <v>0</v>
      </c>
    </row>
    <row r="50" spans="1:15" ht="16.5" customHeight="1">
      <c r="A50" s="1447">
        <v>39</v>
      </c>
      <c r="B50" s="1450"/>
      <c r="C50" s="1451"/>
      <c r="D50" s="1452"/>
      <c r="E50" s="1452"/>
      <c r="F50" s="1452"/>
      <c r="G50" s="1452"/>
      <c r="H50" s="1452"/>
      <c r="I50" s="1452"/>
      <c r="J50" s="1452"/>
      <c r="K50" s="1452"/>
      <c r="L50" s="1452"/>
      <c r="M50" s="1452"/>
      <c r="N50" s="1453"/>
      <c r="O50" s="1449">
        <f t="shared" si="1"/>
        <v>0</v>
      </c>
    </row>
    <row r="51" spans="1:15" ht="16.5" customHeight="1">
      <c r="A51" s="1447">
        <v>40</v>
      </c>
      <c r="B51" s="1450"/>
      <c r="C51" s="1451"/>
      <c r="D51" s="1452"/>
      <c r="E51" s="1452"/>
      <c r="F51" s="1452"/>
      <c r="G51" s="1452"/>
      <c r="H51" s="1452"/>
      <c r="I51" s="1452"/>
      <c r="J51" s="1452"/>
      <c r="K51" s="1452"/>
      <c r="L51" s="1452"/>
      <c r="M51" s="1452"/>
      <c r="N51" s="1453"/>
      <c r="O51" s="1449">
        <f t="shared" si="1"/>
        <v>0</v>
      </c>
    </row>
    <row r="52" spans="1:15" ht="16.5" customHeight="1">
      <c r="A52" s="1447">
        <v>41</v>
      </c>
      <c r="B52" s="1450"/>
      <c r="C52" s="1451"/>
      <c r="D52" s="1452"/>
      <c r="E52" s="1452"/>
      <c r="F52" s="1452"/>
      <c r="G52" s="1452"/>
      <c r="H52" s="1452"/>
      <c r="I52" s="1452"/>
      <c r="J52" s="1452"/>
      <c r="K52" s="1452"/>
      <c r="L52" s="1452"/>
      <c r="M52" s="1452"/>
      <c r="N52" s="1453"/>
      <c r="O52" s="1449">
        <f t="shared" si="1"/>
        <v>0</v>
      </c>
    </row>
    <row r="53" spans="1:15" ht="16.5" customHeight="1">
      <c r="A53" s="1447">
        <v>42</v>
      </c>
      <c r="B53" s="1450"/>
      <c r="C53" s="1451"/>
      <c r="D53" s="1452"/>
      <c r="E53" s="1452"/>
      <c r="F53" s="1452"/>
      <c r="G53" s="1452"/>
      <c r="H53" s="1452"/>
      <c r="I53" s="1452"/>
      <c r="J53" s="1452"/>
      <c r="K53" s="1452"/>
      <c r="L53" s="1452"/>
      <c r="M53" s="1452"/>
      <c r="N53" s="1453"/>
      <c r="O53" s="1449">
        <f t="shared" si="1"/>
        <v>0</v>
      </c>
    </row>
    <row r="54" spans="1:15" ht="16.5" customHeight="1">
      <c r="A54" s="1447">
        <v>43</v>
      </c>
      <c r="B54" s="1450"/>
      <c r="C54" s="1451"/>
      <c r="D54" s="1452"/>
      <c r="E54" s="1452"/>
      <c r="F54" s="1452"/>
      <c r="G54" s="1452"/>
      <c r="H54" s="1452"/>
      <c r="I54" s="1452"/>
      <c r="J54" s="1452"/>
      <c r="K54" s="1452"/>
      <c r="L54" s="1452"/>
      <c r="M54" s="1452"/>
      <c r="N54" s="1453"/>
      <c r="O54" s="1449">
        <f t="shared" si="1"/>
        <v>0</v>
      </c>
    </row>
    <row r="55" spans="1:15" ht="16.5" customHeight="1">
      <c r="A55" s="1447">
        <v>44</v>
      </c>
      <c r="B55" s="1450"/>
      <c r="C55" s="1451"/>
      <c r="D55" s="1452"/>
      <c r="E55" s="1452"/>
      <c r="F55" s="1452"/>
      <c r="G55" s="1452"/>
      <c r="H55" s="1452"/>
      <c r="I55" s="1452"/>
      <c r="J55" s="1452"/>
      <c r="K55" s="1452"/>
      <c r="L55" s="1452"/>
      <c r="M55" s="1452"/>
      <c r="N55" s="1453"/>
      <c r="O55" s="1449">
        <f t="shared" si="1"/>
        <v>0</v>
      </c>
    </row>
    <row r="56" spans="1:15" ht="16.5" customHeight="1">
      <c r="A56" s="1447">
        <v>45</v>
      </c>
      <c r="B56" s="1450"/>
      <c r="C56" s="1451"/>
      <c r="D56" s="1452"/>
      <c r="E56" s="1452"/>
      <c r="F56" s="1452"/>
      <c r="G56" s="1452"/>
      <c r="H56" s="1452"/>
      <c r="I56" s="1452"/>
      <c r="J56" s="1452"/>
      <c r="K56" s="1452"/>
      <c r="L56" s="1452"/>
      <c r="M56" s="1452"/>
      <c r="N56" s="1453"/>
      <c r="O56" s="1449">
        <f t="shared" si="1"/>
        <v>0</v>
      </c>
    </row>
    <row r="57" spans="1:15" ht="16.5" customHeight="1">
      <c r="A57" s="1447">
        <v>46</v>
      </c>
      <c r="B57" s="1450"/>
      <c r="C57" s="1451"/>
      <c r="D57" s="1452"/>
      <c r="E57" s="1452"/>
      <c r="F57" s="1452"/>
      <c r="G57" s="1452"/>
      <c r="H57" s="1452"/>
      <c r="I57" s="1452"/>
      <c r="J57" s="1452"/>
      <c r="K57" s="1452"/>
      <c r="L57" s="1452"/>
      <c r="M57" s="1452"/>
      <c r="N57" s="1453"/>
      <c r="O57" s="1449">
        <f t="shared" si="1"/>
        <v>0</v>
      </c>
    </row>
    <row r="58" spans="1:15" ht="16.5" customHeight="1">
      <c r="A58" s="1447">
        <v>47</v>
      </c>
      <c r="B58" s="1450"/>
      <c r="C58" s="1451"/>
      <c r="D58" s="1452"/>
      <c r="E58" s="1452"/>
      <c r="F58" s="1452"/>
      <c r="G58" s="1452"/>
      <c r="H58" s="1452"/>
      <c r="I58" s="1452"/>
      <c r="J58" s="1452"/>
      <c r="K58" s="1452"/>
      <c r="L58" s="1452"/>
      <c r="M58" s="1452"/>
      <c r="N58" s="1453"/>
      <c r="O58" s="1449">
        <f t="shared" si="1"/>
        <v>0</v>
      </c>
    </row>
    <row r="59" spans="1:15" ht="16.5" customHeight="1">
      <c r="A59" s="1447">
        <v>48</v>
      </c>
      <c r="B59" s="1450"/>
      <c r="C59" s="1451"/>
      <c r="D59" s="1452"/>
      <c r="E59" s="1452"/>
      <c r="F59" s="1452"/>
      <c r="G59" s="1452"/>
      <c r="H59" s="1452"/>
      <c r="I59" s="1452"/>
      <c r="J59" s="1452"/>
      <c r="K59" s="1452"/>
      <c r="L59" s="1452"/>
      <c r="M59" s="1452"/>
      <c r="N59" s="1453"/>
      <c r="O59" s="1449">
        <f t="shared" si="1"/>
        <v>0</v>
      </c>
    </row>
    <row r="60" spans="1:15" ht="16.5" customHeight="1">
      <c r="A60" s="1447">
        <v>49</v>
      </c>
      <c r="B60" s="1450"/>
      <c r="C60" s="1451"/>
      <c r="D60" s="1452"/>
      <c r="E60" s="1452"/>
      <c r="F60" s="1452"/>
      <c r="G60" s="1452"/>
      <c r="H60" s="1452"/>
      <c r="I60" s="1452"/>
      <c r="J60" s="1452"/>
      <c r="K60" s="1452"/>
      <c r="L60" s="1452"/>
      <c r="M60" s="1452"/>
      <c r="N60" s="1453"/>
      <c r="O60" s="1449">
        <f t="shared" si="1"/>
        <v>0</v>
      </c>
    </row>
    <row r="61" spans="1:15" ht="16.5" customHeight="1">
      <c r="A61" s="1447">
        <v>50</v>
      </c>
      <c r="B61" s="1450"/>
      <c r="C61" s="1451"/>
      <c r="D61" s="1452"/>
      <c r="E61" s="1452"/>
      <c r="F61" s="1452"/>
      <c r="G61" s="1452"/>
      <c r="H61" s="1452"/>
      <c r="I61" s="1452"/>
      <c r="J61" s="1452"/>
      <c r="K61" s="1452"/>
      <c r="L61" s="1452"/>
      <c r="M61" s="1452"/>
      <c r="N61" s="1453"/>
      <c r="O61" s="1449">
        <f t="shared" si="1"/>
        <v>0</v>
      </c>
    </row>
    <row r="62" spans="1:15" ht="16.5" customHeight="1">
      <c r="A62" s="1447">
        <v>51</v>
      </c>
      <c r="B62" s="1450"/>
      <c r="C62" s="1451"/>
      <c r="D62" s="1452"/>
      <c r="E62" s="1452"/>
      <c r="F62" s="1452"/>
      <c r="G62" s="1452"/>
      <c r="H62" s="1452"/>
      <c r="I62" s="1452"/>
      <c r="J62" s="1452"/>
      <c r="K62" s="1452"/>
      <c r="L62" s="1452"/>
      <c r="M62" s="1452"/>
      <c r="N62" s="1453"/>
      <c r="O62" s="1449">
        <f t="shared" si="1"/>
        <v>0</v>
      </c>
    </row>
    <row r="63" spans="1:15" ht="16.5" customHeight="1">
      <c r="A63" s="1447">
        <v>52</v>
      </c>
      <c r="B63" s="1450"/>
      <c r="C63" s="1451"/>
      <c r="D63" s="1452"/>
      <c r="E63" s="1452"/>
      <c r="F63" s="1452"/>
      <c r="G63" s="1452"/>
      <c r="H63" s="1452"/>
      <c r="I63" s="1452"/>
      <c r="J63" s="1452"/>
      <c r="K63" s="1452"/>
      <c r="L63" s="1452"/>
      <c r="M63" s="1452"/>
      <c r="N63" s="1453"/>
      <c r="O63" s="1449">
        <f t="shared" si="1"/>
        <v>0</v>
      </c>
    </row>
    <row r="64" spans="1:15" ht="16.5" customHeight="1">
      <c r="A64" s="1447">
        <v>53</v>
      </c>
      <c r="B64" s="1450"/>
      <c r="C64" s="1451"/>
      <c r="D64" s="1452"/>
      <c r="E64" s="1452"/>
      <c r="F64" s="1452"/>
      <c r="G64" s="1452"/>
      <c r="H64" s="1452"/>
      <c r="I64" s="1452"/>
      <c r="J64" s="1452"/>
      <c r="K64" s="1452"/>
      <c r="L64" s="1452"/>
      <c r="M64" s="1452"/>
      <c r="N64" s="1453"/>
      <c r="O64" s="1449">
        <f t="shared" si="1"/>
        <v>0</v>
      </c>
    </row>
    <row r="65" spans="1:15" ht="16.5" customHeight="1">
      <c r="A65" s="1447">
        <v>54</v>
      </c>
      <c r="B65" s="1450"/>
      <c r="C65" s="1451"/>
      <c r="D65" s="1452"/>
      <c r="E65" s="1452"/>
      <c r="F65" s="1452"/>
      <c r="G65" s="1452"/>
      <c r="H65" s="1452"/>
      <c r="I65" s="1452"/>
      <c r="J65" s="1452"/>
      <c r="K65" s="1452"/>
      <c r="L65" s="1452"/>
      <c r="M65" s="1452"/>
      <c r="N65" s="1453"/>
      <c r="O65" s="1449">
        <f t="shared" si="1"/>
        <v>0</v>
      </c>
    </row>
    <row r="66" spans="1:15" ht="16.5" customHeight="1">
      <c r="A66" s="1447">
        <v>55</v>
      </c>
      <c r="B66" s="1450"/>
      <c r="C66" s="1451"/>
      <c r="D66" s="1452"/>
      <c r="E66" s="1452"/>
      <c r="F66" s="1452"/>
      <c r="G66" s="1452"/>
      <c r="H66" s="1452"/>
      <c r="I66" s="1452"/>
      <c r="J66" s="1452"/>
      <c r="K66" s="1452"/>
      <c r="L66" s="1452"/>
      <c r="M66" s="1452"/>
      <c r="N66" s="1453"/>
      <c r="O66" s="1449">
        <f t="shared" si="1"/>
        <v>0</v>
      </c>
    </row>
    <row r="67" spans="1:15" ht="16.5" customHeight="1">
      <c r="A67" s="1447">
        <v>56</v>
      </c>
      <c r="B67" s="1450"/>
      <c r="C67" s="1451"/>
      <c r="D67" s="1452"/>
      <c r="E67" s="1452"/>
      <c r="F67" s="1452"/>
      <c r="G67" s="1452"/>
      <c r="H67" s="1452"/>
      <c r="I67" s="1452"/>
      <c r="J67" s="1452"/>
      <c r="K67" s="1452"/>
      <c r="L67" s="1452"/>
      <c r="M67" s="1452"/>
      <c r="N67" s="1453"/>
      <c r="O67" s="1449">
        <f t="shared" si="1"/>
        <v>0</v>
      </c>
    </row>
    <row r="68" spans="1:15" ht="16.5" customHeight="1">
      <c r="A68" s="1447">
        <v>57</v>
      </c>
      <c r="B68" s="1450"/>
      <c r="C68" s="1451"/>
      <c r="D68" s="1452"/>
      <c r="E68" s="1452"/>
      <c r="F68" s="1452"/>
      <c r="G68" s="1452"/>
      <c r="H68" s="1452"/>
      <c r="I68" s="1452"/>
      <c r="J68" s="1452"/>
      <c r="K68" s="1452"/>
      <c r="L68" s="1452"/>
      <c r="M68" s="1452"/>
      <c r="N68" s="1453"/>
      <c r="O68" s="1449">
        <f t="shared" si="1"/>
        <v>0</v>
      </c>
    </row>
    <row r="69" spans="1:15" ht="16.5" customHeight="1">
      <c r="A69" s="1447">
        <v>58</v>
      </c>
      <c r="B69" s="1450"/>
      <c r="C69" s="1451"/>
      <c r="D69" s="1452"/>
      <c r="E69" s="1452"/>
      <c r="F69" s="1452"/>
      <c r="G69" s="1452"/>
      <c r="H69" s="1452"/>
      <c r="I69" s="1452"/>
      <c r="J69" s="1452"/>
      <c r="K69" s="1452"/>
      <c r="L69" s="1452"/>
      <c r="M69" s="1452"/>
      <c r="N69" s="1453"/>
      <c r="O69" s="1449">
        <f t="shared" si="1"/>
        <v>0</v>
      </c>
    </row>
    <row r="70" spans="1:15" ht="16.5" customHeight="1">
      <c r="A70" s="1447">
        <v>59</v>
      </c>
      <c r="B70" s="1450"/>
      <c r="C70" s="1451"/>
      <c r="D70" s="1452"/>
      <c r="E70" s="1452"/>
      <c r="F70" s="1452"/>
      <c r="G70" s="1452"/>
      <c r="H70" s="1452"/>
      <c r="I70" s="1452"/>
      <c r="J70" s="1452"/>
      <c r="K70" s="1452"/>
      <c r="L70" s="1452"/>
      <c r="M70" s="1452"/>
      <c r="N70" s="1453"/>
      <c r="O70" s="1449">
        <f t="shared" si="1"/>
        <v>0</v>
      </c>
    </row>
    <row r="71" spans="1:15" ht="16.5" customHeight="1">
      <c r="A71" s="1447">
        <v>60</v>
      </c>
      <c r="B71" s="1450"/>
      <c r="C71" s="1451"/>
      <c r="D71" s="1452"/>
      <c r="E71" s="1452"/>
      <c r="F71" s="1452"/>
      <c r="G71" s="1452"/>
      <c r="H71" s="1452"/>
      <c r="I71" s="1452"/>
      <c r="J71" s="1452"/>
      <c r="K71" s="1452"/>
      <c r="L71" s="1452"/>
      <c r="M71" s="1452"/>
      <c r="N71" s="1453"/>
      <c r="O71" s="1449">
        <f t="shared" si="1"/>
        <v>0</v>
      </c>
    </row>
    <row r="72" spans="1:15" ht="16.5" customHeight="1">
      <c r="A72" s="1447">
        <v>61</v>
      </c>
      <c r="B72" s="1450"/>
      <c r="C72" s="1451"/>
      <c r="D72" s="1452"/>
      <c r="E72" s="1452"/>
      <c r="F72" s="1452"/>
      <c r="G72" s="1452"/>
      <c r="H72" s="1452"/>
      <c r="I72" s="1452"/>
      <c r="J72" s="1452"/>
      <c r="K72" s="1452"/>
      <c r="L72" s="1452"/>
      <c r="M72" s="1452"/>
      <c r="N72" s="1453"/>
      <c r="O72" s="1449">
        <f t="shared" si="1"/>
        <v>0</v>
      </c>
    </row>
    <row r="73" spans="1:15" ht="16.5" customHeight="1">
      <c r="A73" s="1447">
        <v>62</v>
      </c>
      <c r="B73" s="1450"/>
      <c r="C73" s="1451"/>
      <c r="D73" s="1452"/>
      <c r="E73" s="1452"/>
      <c r="F73" s="1452"/>
      <c r="G73" s="1452"/>
      <c r="H73" s="1452"/>
      <c r="I73" s="1452"/>
      <c r="J73" s="1452"/>
      <c r="K73" s="1452"/>
      <c r="L73" s="1452"/>
      <c r="M73" s="1452"/>
      <c r="N73" s="1453"/>
      <c r="O73" s="1449">
        <f t="shared" si="1"/>
        <v>0</v>
      </c>
    </row>
    <row r="74" spans="1:15" ht="16.5" customHeight="1">
      <c r="A74" s="1447">
        <v>63</v>
      </c>
      <c r="B74" s="1450"/>
      <c r="C74" s="1451"/>
      <c r="D74" s="1452"/>
      <c r="E74" s="1452"/>
      <c r="F74" s="1452"/>
      <c r="G74" s="1452"/>
      <c r="H74" s="1452"/>
      <c r="I74" s="1452"/>
      <c r="J74" s="1452"/>
      <c r="K74" s="1452"/>
      <c r="L74" s="1452"/>
      <c r="M74" s="1452"/>
      <c r="N74" s="1453"/>
      <c r="O74" s="1449">
        <f t="shared" si="1"/>
        <v>0</v>
      </c>
    </row>
    <row r="75" spans="1:15" ht="16.5" customHeight="1">
      <c r="A75" s="1447">
        <v>64</v>
      </c>
      <c r="B75" s="1450"/>
      <c r="C75" s="1451"/>
      <c r="D75" s="1452"/>
      <c r="E75" s="1452"/>
      <c r="F75" s="1452"/>
      <c r="G75" s="1452"/>
      <c r="H75" s="1452"/>
      <c r="I75" s="1452"/>
      <c r="J75" s="1452"/>
      <c r="K75" s="1452"/>
      <c r="L75" s="1452"/>
      <c r="M75" s="1452"/>
      <c r="N75" s="1453"/>
      <c r="O75" s="1449">
        <f t="shared" si="1"/>
        <v>0</v>
      </c>
    </row>
    <row r="76" spans="1:15" ht="16.5" customHeight="1">
      <c r="A76" s="1447">
        <v>65</v>
      </c>
      <c r="B76" s="1450"/>
      <c r="C76" s="1451"/>
      <c r="D76" s="1452"/>
      <c r="E76" s="1452"/>
      <c r="F76" s="1452"/>
      <c r="G76" s="1452"/>
      <c r="H76" s="1452"/>
      <c r="I76" s="1452"/>
      <c r="J76" s="1452"/>
      <c r="K76" s="1452"/>
      <c r="L76" s="1452"/>
      <c r="M76" s="1452"/>
      <c r="N76" s="1453"/>
      <c r="O76" s="1449">
        <f t="shared" ref="O76:O111" si="2">SUM(C76:N76)</f>
        <v>0</v>
      </c>
    </row>
    <row r="77" spans="1:15" ht="16.5" customHeight="1">
      <c r="A77" s="1447">
        <v>66</v>
      </c>
      <c r="B77" s="1450"/>
      <c r="C77" s="1451"/>
      <c r="D77" s="1452"/>
      <c r="E77" s="1452"/>
      <c r="F77" s="1452"/>
      <c r="G77" s="1452"/>
      <c r="H77" s="1452"/>
      <c r="I77" s="1452"/>
      <c r="J77" s="1452"/>
      <c r="K77" s="1452"/>
      <c r="L77" s="1452"/>
      <c r="M77" s="1452"/>
      <c r="N77" s="1453"/>
      <c r="O77" s="1449">
        <f t="shared" si="2"/>
        <v>0</v>
      </c>
    </row>
    <row r="78" spans="1:15" ht="16.5" customHeight="1">
      <c r="A78" s="1447">
        <v>67</v>
      </c>
      <c r="B78" s="1450"/>
      <c r="C78" s="1451"/>
      <c r="D78" s="1452"/>
      <c r="E78" s="1452"/>
      <c r="F78" s="1452"/>
      <c r="G78" s="1452"/>
      <c r="H78" s="1452"/>
      <c r="I78" s="1452"/>
      <c r="J78" s="1452"/>
      <c r="K78" s="1452"/>
      <c r="L78" s="1452"/>
      <c r="M78" s="1452"/>
      <c r="N78" s="1453"/>
      <c r="O78" s="1449">
        <f t="shared" si="2"/>
        <v>0</v>
      </c>
    </row>
    <row r="79" spans="1:15" ht="16.5" customHeight="1">
      <c r="A79" s="1447">
        <v>68</v>
      </c>
      <c r="B79" s="1450"/>
      <c r="C79" s="1451"/>
      <c r="D79" s="1452"/>
      <c r="E79" s="1452"/>
      <c r="F79" s="1452"/>
      <c r="G79" s="1452"/>
      <c r="H79" s="1452"/>
      <c r="I79" s="1452"/>
      <c r="J79" s="1452"/>
      <c r="K79" s="1452"/>
      <c r="L79" s="1452"/>
      <c r="M79" s="1452"/>
      <c r="N79" s="1453"/>
      <c r="O79" s="1449">
        <f t="shared" si="2"/>
        <v>0</v>
      </c>
    </row>
    <row r="80" spans="1:15" ht="16.5" customHeight="1">
      <c r="A80" s="1447">
        <v>69</v>
      </c>
      <c r="B80" s="1450"/>
      <c r="C80" s="1451"/>
      <c r="D80" s="1452"/>
      <c r="E80" s="1452"/>
      <c r="F80" s="1452"/>
      <c r="G80" s="1452"/>
      <c r="H80" s="1452"/>
      <c r="I80" s="1452"/>
      <c r="J80" s="1452"/>
      <c r="K80" s="1452"/>
      <c r="L80" s="1452"/>
      <c r="M80" s="1452"/>
      <c r="N80" s="1453"/>
      <c r="O80" s="1449">
        <f t="shared" si="2"/>
        <v>0</v>
      </c>
    </row>
    <row r="81" spans="1:15" ht="16.5" customHeight="1">
      <c r="A81" s="1447">
        <v>70</v>
      </c>
      <c r="B81" s="1450"/>
      <c r="C81" s="1451"/>
      <c r="D81" s="1452"/>
      <c r="E81" s="1452"/>
      <c r="F81" s="1452"/>
      <c r="G81" s="1452"/>
      <c r="H81" s="1452"/>
      <c r="I81" s="1452"/>
      <c r="J81" s="1452"/>
      <c r="K81" s="1452"/>
      <c r="L81" s="1452"/>
      <c r="M81" s="1452"/>
      <c r="N81" s="1453"/>
      <c r="O81" s="1449">
        <f t="shared" si="2"/>
        <v>0</v>
      </c>
    </row>
    <row r="82" spans="1:15" ht="16.5" customHeight="1">
      <c r="A82" s="1447">
        <v>71</v>
      </c>
      <c r="B82" s="1450"/>
      <c r="C82" s="1451"/>
      <c r="D82" s="1452"/>
      <c r="E82" s="1452"/>
      <c r="F82" s="1452"/>
      <c r="G82" s="1452"/>
      <c r="H82" s="1452"/>
      <c r="I82" s="1452"/>
      <c r="J82" s="1452"/>
      <c r="K82" s="1452"/>
      <c r="L82" s="1452"/>
      <c r="M82" s="1452"/>
      <c r="N82" s="1453"/>
      <c r="O82" s="1449">
        <f t="shared" si="2"/>
        <v>0</v>
      </c>
    </row>
    <row r="83" spans="1:15" ht="16.5" customHeight="1">
      <c r="A83" s="1447">
        <v>72</v>
      </c>
      <c r="B83" s="1450"/>
      <c r="C83" s="1451"/>
      <c r="D83" s="1452"/>
      <c r="E83" s="1452"/>
      <c r="F83" s="1452"/>
      <c r="G83" s="1452"/>
      <c r="H83" s="1452"/>
      <c r="I83" s="1452"/>
      <c r="J83" s="1452"/>
      <c r="K83" s="1452"/>
      <c r="L83" s="1452"/>
      <c r="M83" s="1452"/>
      <c r="N83" s="1453"/>
      <c r="O83" s="1449">
        <f t="shared" si="2"/>
        <v>0</v>
      </c>
    </row>
    <row r="84" spans="1:15" ht="16.5" customHeight="1">
      <c r="A84" s="1447">
        <v>73</v>
      </c>
      <c r="B84" s="1450"/>
      <c r="C84" s="1451"/>
      <c r="D84" s="1452"/>
      <c r="E84" s="1452"/>
      <c r="F84" s="1452"/>
      <c r="G84" s="1452"/>
      <c r="H84" s="1452"/>
      <c r="I84" s="1452"/>
      <c r="J84" s="1452"/>
      <c r="K84" s="1452"/>
      <c r="L84" s="1452"/>
      <c r="M84" s="1452"/>
      <c r="N84" s="1453"/>
      <c r="O84" s="1449">
        <f t="shared" si="2"/>
        <v>0</v>
      </c>
    </row>
    <row r="85" spans="1:15" ht="16.5" customHeight="1">
      <c r="A85" s="1447">
        <v>74</v>
      </c>
      <c r="B85" s="1450"/>
      <c r="C85" s="1451"/>
      <c r="D85" s="1452"/>
      <c r="E85" s="1452"/>
      <c r="F85" s="1452"/>
      <c r="G85" s="1452"/>
      <c r="H85" s="1452"/>
      <c r="I85" s="1452"/>
      <c r="J85" s="1452"/>
      <c r="K85" s="1452"/>
      <c r="L85" s="1452"/>
      <c r="M85" s="1452"/>
      <c r="N85" s="1453"/>
      <c r="O85" s="1449">
        <f t="shared" si="2"/>
        <v>0</v>
      </c>
    </row>
    <row r="86" spans="1:15" ht="16.5" customHeight="1">
      <c r="A86" s="1447">
        <v>75</v>
      </c>
      <c r="B86" s="1450"/>
      <c r="C86" s="1451"/>
      <c r="D86" s="1452"/>
      <c r="E86" s="1452"/>
      <c r="F86" s="1452"/>
      <c r="G86" s="1452"/>
      <c r="H86" s="1452"/>
      <c r="I86" s="1452"/>
      <c r="J86" s="1452"/>
      <c r="K86" s="1452"/>
      <c r="L86" s="1452"/>
      <c r="M86" s="1452"/>
      <c r="N86" s="1453"/>
      <c r="O86" s="1449">
        <f t="shared" si="2"/>
        <v>0</v>
      </c>
    </row>
    <row r="87" spans="1:15" ht="16.5" customHeight="1">
      <c r="A87" s="1447">
        <v>76</v>
      </c>
      <c r="B87" s="1450"/>
      <c r="C87" s="1451"/>
      <c r="D87" s="1452"/>
      <c r="E87" s="1452"/>
      <c r="F87" s="1452"/>
      <c r="G87" s="1452"/>
      <c r="H87" s="1452"/>
      <c r="I87" s="1452"/>
      <c r="J87" s="1452"/>
      <c r="K87" s="1452"/>
      <c r="L87" s="1452"/>
      <c r="M87" s="1452"/>
      <c r="N87" s="1453"/>
      <c r="O87" s="1449">
        <f t="shared" si="2"/>
        <v>0</v>
      </c>
    </row>
    <row r="88" spans="1:15" ht="16.5" customHeight="1">
      <c r="A88" s="1447">
        <v>77</v>
      </c>
      <c r="B88" s="1450"/>
      <c r="C88" s="1451"/>
      <c r="D88" s="1452"/>
      <c r="E88" s="1452"/>
      <c r="F88" s="1452"/>
      <c r="G88" s="1452"/>
      <c r="H88" s="1452"/>
      <c r="I88" s="1452"/>
      <c r="J88" s="1452"/>
      <c r="K88" s="1452"/>
      <c r="L88" s="1452"/>
      <c r="M88" s="1452"/>
      <c r="N88" s="1453"/>
      <c r="O88" s="1449">
        <f t="shared" si="2"/>
        <v>0</v>
      </c>
    </row>
    <row r="89" spans="1:15" ht="16.5" customHeight="1">
      <c r="A89" s="1447">
        <v>78</v>
      </c>
      <c r="B89" s="1450"/>
      <c r="C89" s="1451"/>
      <c r="D89" s="1452"/>
      <c r="E89" s="1452"/>
      <c r="F89" s="1452"/>
      <c r="G89" s="1452"/>
      <c r="H89" s="1452"/>
      <c r="I89" s="1452"/>
      <c r="J89" s="1452"/>
      <c r="K89" s="1452"/>
      <c r="L89" s="1452"/>
      <c r="M89" s="1452"/>
      <c r="N89" s="1453"/>
      <c r="O89" s="1449">
        <f t="shared" si="2"/>
        <v>0</v>
      </c>
    </row>
    <row r="90" spans="1:15" ht="16.5" customHeight="1">
      <c r="A90" s="1447">
        <v>79</v>
      </c>
      <c r="B90" s="1450"/>
      <c r="C90" s="1451"/>
      <c r="D90" s="1452"/>
      <c r="E90" s="1452"/>
      <c r="F90" s="1452"/>
      <c r="G90" s="1452"/>
      <c r="H90" s="1452"/>
      <c r="I90" s="1452"/>
      <c r="J90" s="1452"/>
      <c r="K90" s="1452"/>
      <c r="L90" s="1452"/>
      <c r="M90" s="1452"/>
      <c r="N90" s="1453"/>
      <c r="O90" s="1449">
        <f t="shared" si="2"/>
        <v>0</v>
      </c>
    </row>
    <row r="91" spans="1:15" ht="16.5" customHeight="1">
      <c r="A91" s="1447">
        <v>80</v>
      </c>
      <c r="B91" s="1450"/>
      <c r="C91" s="1451"/>
      <c r="D91" s="1452"/>
      <c r="E91" s="1452"/>
      <c r="F91" s="1452"/>
      <c r="G91" s="1452"/>
      <c r="H91" s="1452"/>
      <c r="I91" s="1452"/>
      <c r="J91" s="1452"/>
      <c r="K91" s="1452"/>
      <c r="L91" s="1452"/>
      <c r="M91" s="1452"/>
      <c r="N91" s="1453"/>
      <c r="O91" s="1449">
        <f t="shared" si="2"/>
        <v>0</v>
      </c>
    </row>
    <row r="92" spans="1:15" ht="16.5" customHeight="1">
      <c r="A92" s="1447">
        <v>81</v>
      </c>
      <c r="B92" s="1450"/>
      <c r="C92" s="1451"/>
      <c r="D92" s="1452"/>
      <c r="E92" s="1452"/>
      <c r="F92" s="1452"/>
      <c r="G92" s="1452"/>
      <c r="H92" s="1452"/>
      <c r="I92" s="1452"/>
      <c r="J92" s="1452"/>
      <c r="K92" s="1452"/>
      <c r="L92" s="1452"/>
      <c r="M92" s="1452"/>
      <c r="N92" s="1453"/>
      <c r="O92" s="1449">
        <f t="shared" si="2"/>
        <v>0</v>
      </c>
    </row>
    <row r="93" spans="1:15" ht="16.5" customHeight="1">
      <c r="A93" s="1447">
        <v>82</v>
      </c>
      <c r="B93" s="1450"/>
      <c r="C93" s="1451"/>
      <c r="D93" s="1452"/>
      <c r="E93" s="1452"/>
      <c r="F93" s="1452"/>
      <c r="G93" s="1452"/>
      <c r="H93" s="1452"/>
      <c r="I93" s="1452"/>
      <c r="J93" s="1452"/>
      <c r="K93" s="1452"/>
      <c r="L93" s="1452"/>
      <c r="M93" s="1452"/>
      <c r="N93" s="1453"/>
      <c r="O93" s="1449">
        <f t="shared" si="2"/>
        <v>0</v>
      </c>
    </row>
    <row r="94" spans="1:15" ht="16.5" customHeight="1">
      <c r="A94" s="1447">
        <v>83</v>
      </c>
      <c r="B94" s="1450"/>
      <c r="C94" s="1451"/>
      <c r="D94" s="1452"/>
      <c r="E94" s="1452"/>
      <c r="F94" s="1452"/>
      <c r="G94" s="1452"/>
      <c r="H94" s="1452"/>
      <c r="I94" s="1452"/>
      <c r="J94" s="1452"/>
      <c r="K94" s="1452"/>
      <c r="L94" s="1452"/>
      <c r="M94" s="1452"/>
      <c r="N94" s="1453"/>
      <c r="O94" s="1449">
        <f t="shared" si="2"/>
        <v>0</v>
      </c>
    </row>
    <row r="95" spans="1:15" ht="16.5" customHeight="1">
      <c r="A95" s="1447">
        <v>84</v>
      </c>
      <c r="B95" s="1450"/>
      <c r="C95" s="1451"/>
      <c r="D95" s="1452"/>
      <c r="E95" s="1452"/>
      <c r="F95" s="1452"/>
      <c r="G95" s="1452"/>
      <c r="H95" s="1452"/>
      <c r="I95" s="1452"/>
      <c r="J95" s="1452"/>
      <c r="K95" s="1452"/>
      <c r="L95" s="1452"/>
      <c r="M95" s="1452"/>
      <c r="N95" s="1453"/>
      <c r="O95" s="1449">
        <f t="shared" si="2"/>
        <v>0</v>
      </c>
    </row>
    <row r="96" spans="1:15" ht="16.5" customHeight="1">
      <c r="A96" s="1447">
        <v>85</v>
      </c>
      <c r="B96" s="1450"/>
      <c r="C96" s="1451"/>
      <c r="D96" s="1452"/>
      <c r="E96" s="1452"/>
      <c r="F96" s="1452"/>
      <c r="G96" s="1452"/>
      <c r="H96" s="1452"/>
      <c r="I96" s="1452"/>
      <c r="J96" s="1452"/>
      <c r="K96" s="1452"/>
      <c r="L96" s="1452"/>
      <c r="M96" s="1452"/>
      <c r="N96" s="1453"/>
      <c r="O96" s="1449">
        <f t="shared" si="2"/>
        <v>0</v>
      </c>
    </row>
    <row r="97" spans="1:15" ht="16.5" customHeight="1">
      <c r="A97" s="1447">
        <v>86</v>
      </c>
      <c r="B97" s="1450"/>
      <c r="C97" s="1451"/>
      <c r="D97" s="1452"/>
      <c r="E97" s="1452"/>
      <c r="F97" s="1452"/>
      <c r="G97" s="1452"/>
      <c r="H97" s="1452"/>
      <c r="I97" s="1452"/>
      <c r="J97" s="1452"/>
      <c r="K97" s="1452"/>
      <c r="L97" s="1452"/>
      <c r="M97" s="1452"/>
      <c r="N97" s="1453"/>
      <c r="O97" s="1449">
        <f t="shared" si="2"/>
        <v>0</v>
      </c>
    </row>
    <row r="98" spans="1:15" ht="16.5" customHeight="1">
      <c r="A98" s="1447">
        <v>87</v>
      </c>
      <c r="B98" s="1450"/>
      <c r="C98" s="1451"/>
      <c r="D98" s="1452"/>
      <c r="E98" s="1452"/>
      <c r="F98" s="1452"/>
      <c r="G98" s="1452"/>
      <c r="H98" s="1452"/>
      <c r="I98" s="1452"/>
      <c r="J98" s="1452"/>
      <c r="K98" s="1452"/>
      <c r="L98" s="1452"/>
      <c r="M98" s="1452"/>
      <c r="N98" s="1453"/>
      <c r="O98" s="1449">
        <f t="shared" si="2"/>
        <v>0</v>
      </c>
    </row>
    <row r="99" spans="1:15" ht="16.5" customHeight="1">
      <c r="A99" s="1447">
        <v>88</v>
      </c>
      <c r="B99" s="1450"/>
      <c r="C99" s="1451"/>
      <c r="D99" s="1452"/>
      <c r="E99" s="1452"/>
      <c r="F99" s="1452"/>
      <c r="G99" s="1452"/>
      <c r="H99" s="1452"/>
      <c r="I99" s="1452"/>
      <c r="J99" s="1452"/>
      <c r="K99" s="1452"/>
      <c r="L99" s="1452"/>
      <c r="M99" s="1452"/>
      <c r="N99" s="1453"/>
      <c r="O99" s="1449">
        <f t="shared" si="2"/>
        <v>0</v>
      </c>
    </row>
    <row r="100" spans="1:15" ht="16.5" customHeight="1">
      <c r="A100" s="1447">
        <v>89</v>
      </c>
      <c r="B100" s="1450"/>
      <c r="C100" s="1451"/>
      <c r="D100" s="1452"/>
      <c r="E100" s="1452"/>
      <c r="F100" s="1452"/>
      <c r="G100" s="1452"/>
      <c r="H100" s="1452"/>
      <c r="I100" s="1452"/>
      <c r="J100" s="1452"/>
      <c r="K100" s="1452"/>
      <c r="L100" s="1452"/>
      <c r="M100" s="1452"/>
      <c r="N100" s="1453"/>
      <c r="O100" s="1449">
        <f t="shared" si="2"/>
        <v>0</v>
      </c>
    </row>
    <row r="101" spans="1:15" ht="16.5" customHeight="1">
      <c r="A101" s="1447">
        <v>90</v>
      </c>
      <c r="B101" s="1450"/>
      <c r="C101" s="1451"/>
      <c r="D101" s="1452"/>
      <c r="E101" s="1452"/>
      <c r="F101" s="1452"/>
      <c r="G101" s="1452"/>
      <c r="H101" s="1452"/>
      <c r="I101" s="1452"/>
      <c r="J101" s="1452"/>
      <c r="K101" s="1452"/>
      <c r="L101" s="1452"/>
      <c r="M101" s="1452"/>
      <c r="N101" s="1453"/>
      <c r="O101" s="1449">
        <f t="shared" si="2"/>
        <v>0</v>
      </c>
    </row>
    <row r="102" spans="1:15" ht="16.5" customHeight="1">
      <c r="A102" s="1447">
        <v>91</v>
      </c>
      <c r="B102" s="1450"/>
      <c r="C102" s="1451"/>
      <c r="D102" s="1452"/>
      <c r="E102" s="1452"/>
      <c r="F102" s="1452"/>
      <c r="G102" s="1452"/>
      <c r="H102" s="1452"/>
      <c r="I102" s="1452"/>
      <c r="J102" s="1452"/>
      <c r="K102" s="1452"/>
      <c r="L102" s="1452"/>
      <c r="M102" s="1452"/>
      <c r="N102" s="1453"/>
      <c r="O102" s="1449">
        <f t="shared" si="2"/>
        <v>0</v>
      </c>
    </row>
    <row r="103" spans="1:15" ht="16.5" customHeight="1">
      <c r="A103" s="1447">
        <v>92</v>
      </c>
      <c r="B103" s="1450"/>
      <c r="C103" s="1451"/>
      <c r="D103" s="1452"/>
      <c r="E103" s="1452"/>
      <c r="F103" s="1452"/>
      <c r="G103" s="1452"/>
      <c r="H103" s="1452"/>
      <c r="I103" s="1452"/>
      <c r="J103" s="1452"/>
      <c r="K103" s="1452"/>
      <c r="L103" s="1452"/>
      <c r="M103" s="1452"/>
      <c r="N103" s="1453"/>
      <c r="O103" s="1449">
        <f t="shared" si="2"/>
        <v>0</v>
      </c>
    </row>
    <row r="104" spans="1:15" ht="16.5" customHeight="1">
      <c r="A104" s="1447">
        <v>93</v>
      </c>
      <c r="B104" s="1450"/>
      <c r="C104" s="1451"/>
      <c r="D104" s="1452"/>
      <c r="E104" s="1452"/>
      <c r="F104" s="1452"/>
      <c r="G104" s="1452"/>
      <c r="H104" s="1452"/>
      <c r="I104" s="1452"/>
      <c r="J104" s="1452"/>
      <c r="K104" s="1452"/>
      <c r="L104" s="1452"/>
      <c r="M104" s="1452"/>
      <c r="N104" s="1453"/>
      <c r="O104" s="1449">
        <f t="shared" si="2"/>
        <v>0</v>
      </c>
    </row>
    <row r="105" spans="1:15" ht="16.5" customHeight="1">
      <c r="A105" s="1447">
        <v>94</v>
      </c>
      <c r="B105" s="1450"/>
      <c r="C105" s="1451"/>
      <c r="D105" s="1452"/>
      <c r="E105" s="1452"/>
      <c r="F105" s="1452"/>
      <c r="G105" s="1452"/>
      <c r="H105" s="1452"/>
      <c r="I105" s="1452"/>
      <c r="J105" s="1452"/>
      <c r="K105" s="1452"/>
      <c r="L105" s="1452"/>
      <c r="M105" s="1452"/>
      <c r="N105" s="1453"/>
      <c r="O105" s="1449">
        <f t="shared" si="2"/>
        <v>0</v>
      </c>
    </row>
    <row r="106" spans="1:15" ht="16.5" customHeight="1">
      <c r="A106" s="1447">
        <v>95</v>
      </c>
      <c r="B106" s="1450"/>
      <c r="C106" s="1451"/>
      <c r="D106" s="1452"/>
      <c r="E106" s="1452"/>
      <c r="F106" s="1452"/>
      <c r="G106" s="1452"/>
      <c r="H106" s="1452"/>
      <c r="I106" s="1452"/>
      <c r="J106" s="1452"/>
      <c r="K106" s="1452"/>
      <c r="L106" s="1452"/>
      <c r="M106" s="1452"/>
      <c r="N106" s="1453"/>
      <c r="O106" s="1449">
        <f t="shared" si="2"/>
        <v>0</v>
      </c>
    </row>
    <row r="107" spans="1:15" ht="16.5" customHeight="1">
      <c r="A107" s="1447">
        <v>96</v>
      </c>
      <c r="B107" s="1450"/>
      <c r="C107" s="1451"/>
      <c r="D107" s="1452"/>
      <c r="E107" s="1452"/>
      <c r="F107" s="1452"/>
      <c r="G107" s="1452"/>
      <c r="H107" s="1452"/>
      <c r="I107" s="1452"/>
      <c r="J107" s="1452"/>
      <c r="K107" s="1452"/>
      <c r="L107" s="1452"/>
      <c r="M107" s="1452"/>
      <c r="N107" s="1453"/>
      <c r="O107" s="1449">
        <f t="shared" si="2"/>
        <v>0</v>
      </c>
    </row>
    <row r="108" spans="1:15" ht="16.5" customHeight="1">
      <c r="A108" s="1447">
        <v>97</v>
      </c>
      <c r="B108" s="1450"/>
      <c r="C108" s="1451"/>
      <c r="D108" s="1452"/>
      <c r="E108" s="1452"/>
      <c r="F108" s="1452"/>
      <c r="G108" s="1452"/>
      <c r="H108" s="1452"/>
      <c r="I108" s="1452"/>
      <c r="J108" s="1452"/>
      <c r="K108" s="1452"/>
      <c r="L108" s="1452"/>
      <c r="M108" s="1452"/>
      <c r="N108" s="1453"/>
      <c r="O108" s="1449">
        <f t="shared" si="2"/>
        <v>0</v>
      </c>
    </row>
    <row r="109" spans="1:15" ht="16.5" customHeight="1">
      <c r="A109" s="1447">
        <v>98</v>
      </c>
      <c r="B109" s="1450"/>
      <c r="C109" s="1451"/>
      <c r="D109" s="1452"/>
      <c r="E109" s="1452"/>
      <c r="F109" s="1452"/>
      <c r="G109" s="1452"/>
      <c r="H109" s="1452"/>
      <c r="I109" s="1452"/>
      <c r="J109" s="1452"/>
      <c r="K109" s="1452"/>
      <c r="L109" s="1452"/>
      <c r="M109" s="1452"/>
      <c r="N109" s="1453"/>
      <c r="O109" s="1449">
        <f t="shared" si="2"/>
        <v>0</v>
      </c>
    </row>
    <row r="110" spans="1:15" ht="16.5" customHeight="1">
      <c r="A110" s="1447">
        <v>99</v>
      </c>
      <c r="B110" s="1450"/>
      <c r="C110" s="1451"/>
      <c r="D110" s="1452"/>
      <c r="E110" s="1452"/>
      <c r="F110" s="1452"/>
      <c r="G110" s="1452"/>
      <c r="H110" s="1452"/>
      <c r="I110" s="1452"/>
      <c r="J110" s="1452"/>
      <c r="K110" s="1452"/>
      <c r="L110" s="1452"/>
      <c r="M110" s="1452"/>
      <c r="N110" s="1453"/>
      <c r="O110" s="1449">
        <f t="shared" si="2"/>
        <v>0</v>
      </c>
    </row>
    <row r="111" spans="1:15" ht="16.5" customHeight="1" thickBot="1">
      <c r="A111" s="1454">
        <v>100</v>
      </c>
      <c r="B111" s="1455"/>
      <c r="C111" s="1456"/>
      <c r="D111" s="1457"/>
      <c r="E111" s="1457"/>
      <c r="F111" s="1457"/>
      <c r="G111" s="1457"/>
      <c r="H111" s="1457"/>
      <c r="I111" s="1457"/>
      <c r="J111" s="1457"/>
      <c r="K111" s="1457"/>
      <c r="L111" s="1457"/>
      <c r="M111" s="1457"/>
      <c r="N111" s="1458"/>
      <c r="O111" s="1459">
        <f t="shared" si="2"/>
        <v>0</v>
      </c>
    </row>
  </sheetData>
  <mergeCells count="7">
    <mergeCell ref="A4:B4"/>
    <mergeCell ref="C4:O4"/>
    <mergeCell ref="A6:B6"/>
    <mergeCell ref="M7:N7"/>
    <mergeCell ref="A10:B11"/>
    <mergeCell ref="C10:N10"/>
    <mergeCell ref="O10:O11"/>
  </mergeCells>
  <phoneticPr fontId="7"/>
  <dataValidations count="1">
    <dataValidation type="whole" operator="greaterThan" allowBlank="1" showInputMessage="1" showErrorMessage="1" sqref="C12:N111" xr:uid="{00000000-0002-0000-5B00-000000000000}">
      <formula1>0</formula1>
    </dataValidation>
  </dataValidations>
  <hyperlinks>
    <hyperlink ref="A1" location="目次!A1" display="目次へ" xr:uid="{00000000-0004-0000-5B00-000000000000}"/>
  </hyperlinks>
  <pageMargins left="0.70866141732283472" right="0.70866141732283472" top="0.74803149606299213" bottom="0.74803149606299213" header="0.31496062992125984" footer="0.31496062992125984"/>
  <pageSetup paperSize="9" fitToHeight="0" orientation="landscape" r:id="rId1"/>
  <legacy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theme="4"/>
  </sheetPr>
  <dimension ref="A1:L28"/>
  <sheetViews>
    <sheetView view="pageBreakPreview" zoomScaleNormal="100" zoomScaleSheetLayoutView="100" workbookViewId="0"/>
  </sheetViews>
  <sheetFormatPr defaultRowHeight="13"/>
  <cols>
    <col min="1" max="1" width="8.453125" style="771" customWidth="1"/>
    <col min="2" max="2" width="15.6328125" style="771" customWidth="1"/>
    <col min="3" max="3" width="9.7265625" style="771" customWidth="1"/>
    <col min="4" max="4" width="15.26953125" style="771" customWidth="1"/>
    <col min="5" max="5" width="17.453125" style="771" customWidth="1"/>
    <col min="6" max="6" width="12.7265625" style="771" customWidth="1"/>
    <col min="7" max="7" width="11" style="771" customWidth="1"/>
    <col min="8" max="8" width="5" style="771" customWidth="1"/>
    <col min="9" max="9" width="3.6328125" style="771" customWidth="1"/>
    <col min="10" max="10" width="8.36328125" style="771" customWidth="1"/>
    <col min="11" max="11" width="1" style="771" customWidth="1"/>
    <col min="12" max="12" width="2.453125" style="771" customWidth="1"/>
    <col min="13" max="259" width="9" style="771"/>
    <col min="260" max="260" width="1.08984375" style="771" customWidth="1"/>
    <col min="261" max="262" width="15.6328125" style="771" customWidth="1"/>
    <col min="263" max="263" width="15.26953125" style="771" customWidth="1"/>
    <col min="264" max="264" width="17.453125" style="771" customWidth="1"/>
    <col min="265" max="265" width="15.08984375" style="771" customWidth="1"/>
    <col min="266" max="266" width="15.26953125" style="771" customWidth="1"/>
    <col min="267" max="267" width="3.7265625" style="771" customWidth="1"/>
    <col min="268" max="268" width="2.453125" style="771" customWidth="1"/>
    <col min="269" max="515" width="9" style="771"/>
    <col min="516" max="516" width="1.08984375" style="771" customWidth="1"/>
    <col min="517" max="518" width="15.6328125" style="771" customWidth="1"/>
    <col min="519" max="519" width="15.26953125" style="771" customWidth="1"/>
    <col min="520" max="520" width="17.453125" style="771" customWidth="1"/>
    <col min="521" max="521" width="15.08984375" style="771" customWidth="1"/>
    <col min="522" max="522" width="15.26953125" style="771" customWidth="1"/>
    <col min="523" max="523" width="3.7265625" style="771" customWidth="1"/>
    <col min="524" max="524" width="2.453125" style="771" customWidth="1"/>
    <col min="525" max="771" width="9" style="771"/>
    <col min="772" max="772" width="1.08984375" style="771" customWidth="1"/>
    <col min="773" max="774" width="15.6328125" style="771" customWidth="1"/>
    <col min="775" max="775" width="15.26953125" style="771" customWidth="1"/>
    <col min="776" max="776" width="17.453125" style="771" customWidth="1"/>
    <col min="777" max="777" width="15.08984375" style="771" customWidth="1"/>
    <col min="778" max="778" width="15.26953125" style="771" customWidth="1"/>
    <col min="779" max="779" width="3.7265625" style="771" customWidth="1"/>
    <col min="780" max="780" width="2.453125" style="771" customWidth="1"/>
    <col min="781" max="1027" width="9" style="771"/>
    <col min="1028" max="1028" width="1.08984375" style="771" customWidth="1"/>
    <col min="1029" max="1030" width="15.6328125" style="771" customWidth="1"/>
    <col min="1031" max="1031" width="15.26953125" style="771" customWidth="1"/>
    <col min="1032" max="1032" width="17.453125" style="771" customWidth="1"/>
    <col min="1033" max="1033" width="15.08984375" style="771" customWidth="1"/>
    <col min="1034" max="1034" width="15.26953125" style="771" customWidth="1"/>
    <col min="1035" max="1035" width="3.7265625" style="771" customWidth="1"/>
    <col min="1036" max="1036" width="2.453125" style="771" customWidth="1"/>
    <col min="1037" max="1283" width="9" style="771"/>
    <col min="1284" max="1284" width="1.08984375" style="771" customWidth="1"/>
    <col min="1285" max="1286" width="15.6328125" style="771" customWidth="1"/>
    <col min="1287" max="1287" width="15.26953125" style="771" customWidth="1"/>
    <col min="1288" max="1288" width="17.453125" style="771" customWidth="1"/>
    <col min="1289" max="1289" width="15.08984375" style="771" customWidth="1"/>
    <col min="1290" max="1290" width="15.26953125" style="771" customWidth="1"/>
    <col min="1291" max="1291" width="3.7265625" style="771" customWidth="1"/>
    <col min="1292" max="1292" width="2.453125" style="771" customWidth="1"/>
    <col min="1293" max="1539" width="9" style="771"/>
    <col min="1540" max="1540" width="1.08984375" style="771" customWidth="1"/>
    <col min="1541" max="1542" width="15.6328125" style="771" customWidth="1"/>
    <col min="1543" max="1543" width="15.26953125" style="771" customWidth="1"/>
    <col min="1544" max="1544" width="17.453125" style="771" customWidth="1"/>
    <col min="1545" max="1545" width="15.08984375" style="771" customWidth="1"/>
    <col min="1546" max="1546" width="15.26953125" style="771" customWidth="1"/>
    <col min="1547" max="1547" width="3.7265625" style="771" customWidth="1"/>
    <col min="1548" max="1548" width="2.453125" style="771" customWidth="1"/>
    <col min="1549" max="1795" width="9" style="771"/>
    <col min="1796" max="1796" width="1.08984375" style="771" customWidth="1"/>
    <col min="1797" max="1798" width="15.6328125" style="771" customWidth="1"/>
    <col min="1799" max="1799" width="15.26953125" style="771" customWidth="1"/>
    <col min="1800" max="1800" width="17.453125" style="771" customWidth="1"/>
    <col min="1801" max="1801" width="15.08984375" style="771" customWidth="1"/>
    <col min="1802" max="1802" width="15.26953125" style="771" customWidth="1"/>
    <col min="1803" max="1803" width="3.7265625" style="771" customWidth="1"/>
    <col min="1804" max="1804" width="2.453125" style="771" customWidth="1"/>
    <col min="1805" max="2051" width="9" style="771"/>
    <col min="2052" max="2052" width="1.08984375" style="771" customWidth="1"/>
    <col min="2053" max="2054" width="15.6328125" style="771" customWidth="1"/>
    <col min="2055" max="2055" width="15.26953125" style="771" customWidth="1"/>
    <col min="2056" max="2056" width="17.453125" style="771" customWidth="1"/>
    <col min="2057" max="2057" width="15.08984375" style="771" customWidth="1"/>
    <col min="2058" max="2058" width="15.26953125" style="771" customWidth="1"/>
    <col min="2059" max="2059" width="3.7265625" style="771" customWidth="1"/>
    <col min="2060" max="2060" width="2.453125" style="771" customWidth="1"/>
    <col min="2061" max="2307" width="9" style="771"/>
    <col min="2308" max="2308" width="1.08984375" style="771" customWidth="1"/>
    <col min="2309" max="2310" width="15.6328125" style="771" customWidth="1"/>
    <col min="2311" max="2311" width="15.26953125" style="771" customWidth="1"/>
    <col min="2312" max="2312" width="17.453125" style="771" customWidth="1"/>
    <col min="2313" max="2313" width="15.08984375" style="771" customWidth="1"/>
    <col min="2314" max="2314" width="15.26953125" style="771" customWidth="1"/>
    <col min="2315" max="2315" width="3.7265625" style="771" customWidth="1"/>
    <col min="2316" max="2316" width="2.453125" style="771" customWidth="1"/>
    <col min="2317" max="2563" width="9" style="771"/>
    <col min="2564" max="2564" width="1.08984375" style="771" customWidth="1"/>
    <col min="2565" max="2566" width="15.6328125" style="771" customWidth="1"/>
    <col min="2567" max="2567" width="15.26953125" style="771" customWidth="1"/>
    <col min="2568" max="2568" width="17.453125" style="771" customWidth="1"/>
    <col min="2569" max="2569" width="15.08984375" style="771" customWidth="1"/>
    <col min="2570" max="2570" width="15.26953125" style="771" customWidth="1"/>
    <col min="2571" max="2571" width="3.7265625" style="771" customWidth="1"/>
    <col min="2572" max="2572" width="2.453125" style="771" customWidth="1"/>
    <col min="2573" max="2819" width="9" style="771"/>
    <col min="2820" max="2820" width="1.08984375" style="771" customWidth="1"/>
    <col min="2821" max="2822" width="15.6328125" style="771" customWidth="1"/>
    <col min="2823" max="2823" width="15.26953125" style="771" customWidth="1"/>
    <col min="2824" max="2824" width="17.453125" style="771" customWidth="1"/>
    <col min="2825" max="2825" width="15.08984375" style="771" customWidth="1"/>
    <col min="2826" max="2826" width="15.26953125" style="771" customWidth="1"/>
    <col min="2827" max="2827" width="3.7265625" style="771" customWidth="1"/>
    <col min="2828" max="2828" width="2.453125" style="771" customWidth="1"/>
    <col min="2829" max="3075" width="9" style="771"/>
    <col min="3076" max="3076" width="1.08984375" style="771" customWidth="1"/>
    <col min="3077" max="3078" width="15.6328125" style="771" customWidth="1"/>
    <col min="3079" max="3079" width="15.26953125" style="771" customWidth="1"/>
    <col min="3080" max="3080" width="17.453125" style="771" customWidth="1"/>
    <col min="3081" max="3081" width="15.08984375" style="771" customWidth="1"/>
    <col min="3082" max="3082" width="15.26953125" style="771" customWidth="1"/>
    <col min="3083" max="3083" width="3.7265625" style="771" customWidth="1"/>
    <col min="3084" max="3084" width="2.453125" style="771" customWidth="1"/>
    <col min="3085" max="3331" width="9" style="771"/>
    <col min="3332" max="3332" width="1.08984375" style="771" customWidth="1"/>
    <col min="3333" max="3334" width="15.6328125" style="771" customWidth="1"/>
    <col min="3335" max="3335" width="15.26953125" style="771" customWidth="1"/>
    <col min="3336" max="3336" width="17.453125" style="771" customWidth="1"/>
    <col min="3337" max="3337" width="15.08984375" style="771" customWidth="1"/>
    <col min="3338" max="3338" width="15.26953125" style="771" customWidth="1"/>
    <col min="3339" max="3339" width="3.7265625" style="771" customWidth="1"/>
    <col min="3340" max="3340" width="2.453125" style="771" customWidth="1"/>
    <col min="3341" max="3587" width="9" style="771"/>
    <col min="3588" max="3588" width="1.08984375" style="771" customWidth="1"/>
    <col min="3589" max="3590" width="15.6328125" style="771" customWidth="1"/>
    <col min="3591" max="3591" width="15.26953125" style="771" customWidth="1"/>
    <col min="3592" max="3592" width="17.453125" style="771" customWidth="1"/>
    <col min="3593" max="3593" width="15.08984375" style="771" customWidth="1"/>
    <col min="3594" max="3594" width="15.26953125" style="771" customWidth="1"/>
    <col min="3595" max="3595" width="3.7265625" style="771" customWidth="1"/>
    <col min="3596" max="3596" width="2.453125" style="771" customWidth="1"/>
    <col min="3597" max="3843" width="9" style="771"/>
    <col min="3844" max="3844" width="1.08984375" style="771" customWidth="1"/>
    <col min="3845" max="3846" width="15.6328125" style="771" customWidth="1"/>
    <col min="3847" max="3847" width="15.26953125" style="771" customWidth="1"/>
    <col min="3848" max="3848" width="17.453125" style="771" customWidth="1"/>
    <col min="3849" max="3849" width="15.08984375" style="771" customWidth="1"/>
    <col min="3850" max="3850" width="15.26953125" style="771" customWidth="1"/>
    <col min="3851" max="3851" width="3.7265625" style="771" customWidth="1"/>
    <col min="3852" max="3852" width="2.453125" style="771" customWidth="1"/>
    <col min="3853" max="4099" width="9" style="771"/>
    <col min="4100" max="4100" width="1.08984375" style="771" customWidth="1"/>
    <col min="4101" max="4102" width="15.6328125" style="771" customWidth="1"/>
    <col min="4103" max="4103" width="15.26953125" style="771" customWidth="1"/>
    <col min="4104" max="4104" width="17.453125" style="771" customWidth="1"/>
    <col min="4105" max="4105" width="15.08984375" style="771" customWidth="1"/>
    <col min="4106" max="4106" width="15.26953125" style="771" customWidth="1"/>
    <col min="4107" max="4107" width="3.7265625" style="771" customWidth="1"/>
    <col min="4108" max="4108" width="2.453125" style="771" customWidth="1"/>
    <col min="4109" max="4355" width="9" style="771"/>
    <col min="4356" max="4356" width="1.08984375" style="771" customWidth="1"/>
    <col min="4357" max="4358" width="15.6328125" style="771" customWidth="1"/>
    <col min="4359" max="4359" width="15.26953125" style="771" customWidth="1"/>
    <col min="4360" max="4360" width="17.453125" style="771" customWidth="1"/>
    <col min="4361" max="4361" width="15.08984375" style="771" customWidth="1"/>
    <col min="4362" max="4362" width="15.26953125" style="771" customWidth="1"/>
    <col min="4363" max="4363" width="3.7265625" style="771" customWidth="1"/>
    <col min="4364" max="4364" width="2.453125" style="771" customWidth="1"/>
    <col min="4365" max="4611" width="9" style="771"/>
    <col min="4612" max="4612" width="1.08984375" style="771" customWidth="1"/>
    <col min="4613" max="4614" width="15.6328125" style="771" customWidth="1"/>
    <col min="4615" max="4615" width="15.26953125" style="771" customWidth="1"/>
    <col min="4616" max="4616" width="17.453125" style="771" customWidth="1"/>
    <col min="4617" max="4617" width="15.08984375" style="771" customWidth="1"/>
    <col min="4618" max="4618" width="15.26953125" style="771" customWidth="1"/>
    <col min="4619" max="4619" width="3.7265625" style="771" customWidth="1"/>
    <col min="4620" max="4620" width="2.453125" style="771" customWidth="1"/>
    <col min="4621" max="4867" width="9" style="771"/>
    <col min="4868" max="4868" width="1.08984375" style="771" customWidth="1"/>
    <col min="4869" max="4870" width="15.6328125" style="771" customWidth="1"/>
    <col min="4871" max="4871" width="15.26953125" style="771" customWidth="1"/>
    <col min="4872" max="4872" width="17.453125" style="771" customWidth="1"/>
    <col min="4873" max="4873" width="15.08984375" style="771" customWidth="1"/>
    <col min="4874" max="4874" width="15.26953125" style="771" customWidth="1"/>
    <col min="4875" max="4875" width="3.7265625" style="771" customWidth="1"/>
    <col min="4876" max="4876" width="2.453125" style="771" customWidth="1"/>
    <col min="4877" max="5123" width="9" style="771"/>
    <col min="5124" max="5124" width="1.08984375" style="771" customWidth="1"/>
    <col min="5125" max="5126" width="15.6328125" style="771" customWidth="1"/>
    <col min="5127" max="5127" width="15.26953125" style="771" customWidth="1"/>
    <col min="5128" max="5128" width="17.453125" style="771" customWidth="1"/>
    <col min="5129" max="5129" width="15.08984375" style="771" customWidth="1"/>
    <col min="5130" max="5130" width="15.26953125" style="771" customWidth="1"/>
    <col min="5131" max="5131" width="3.7265625" style="771" customWidth="1"/>
    <col min="5132" max="5132" width="2.453125" style="771" customWidth="1"/>
    <col min="5133" max="5379" width="9" style="771"/>
    <col min="5380" max="5380" width="1.08984375" style="771" customWidth="1"/>
    <col min="5381" max="5382" width="15.6328125" style="771" customWidth="1"/>
    <col min="5383" max="5383" width="15.26953125" style="771" customWidth="1"/>
    <col min="5384" max="5384" width="17.453125" style="771" customWidth="1"/>
    <col min="5385" max="5385" width="15.08984375" style="771" customWidth="1"/>
    <col min="5386" max="5386" width="15.26953125" style="771" customWidth="1"/>
    <col min="5387" max="5387" width="3.7265625" style="771" customWidth="1"/>
    <col min="5388" max="5388" width="2.453125" style="771" customWidth="1"/>
    <col min="5389" max="5635" width="9" style="771"/>
    <col min="5636" max="5636" width="1.08984375" style="771" customWidth="1"/>
    <col min="5637" max="5638" width="15.6328125" style="771" customWidth="1"/>
    <col min="5639" max="5639" width="15.26953125" style="771" customWidth="1"/>
    <col min="5640" max="5640" width="17.453125" style="771" customWidth="1"/>
    <col min="5641" max="5641" width="15.08984375" style="771" customWidth="1"/>
    <col min="5642" max="5642" width="15.26953125" style="771" customWidth="1"/>
    <col min="5643" max="5643" width="3.7265625" style="771" customWidth="1"/>
    <col min="5644" max="5644" width="2.453125" style="771" customWidth="1"/>
    <col min="5645" max="5891" width="9" style="771"/>
    <col min="5892" max="5892" width="1.08984375" style="771" customWidth="1"/>
    <col min="5893" max="5894" width="15.6328125" style="771" customWidth="1"/>
    <col min="5895" max="5895" width="15.26953125" style="771" customWidth="1"/>
    <col min="5896" max="5896" width="17.453125" style="771" customWidth="1"/>
    <col min="5897" max="5897" width="15.08984375" style="771" customWidth="1"/>
    <col min="5898" max="5898" width="15.26953125" style="771" customWidth="1"/>
    <col min="5899" max="5899" width="3.7265625" style="771" customWidth="1"/>
    <col min="5900" max="5900" width="2.453125" style="771" customWidth="1"/>
    <col min="5901" max="6147" width="9" style="771"/>
    <col min="6148" max="6148" width="1.08984375" style="771" customWidth="1"/>
    <col min="6149" max="6150" width="15.6328125" style="771" customWidth="1"/>
    <col min="6151" max="6151" width="15.26953125" style="771" customWidth="1"/>
    <col min="6152" max="6152" width="17.453125" style="771" customWidth="1"/>
    <col min="6153" max="6153" width="15.08984375" style="771" customWidth="1"/>
    <col min="6154" max="6154" width="15.26953125" style="771" customWidth="1"/>
    <col min="6155" max="6155" width="3.7265625" style="771" customWidth="1"/>
    <col min="6156" max="6156" width="2.453125" style="771" customWidth="1"/>
    <col min="6157" max="6403" width="9" style="771"/>
    <col min="6404" max="6404" width="1.08984375" style="771" customWidth="1"/>
    <col min="6405" max="6406" width="15.6328125" style="771" customWidth="1"/>
    <col min="6407" max="6407" width="15.26953125" style="771" customWidth="1"/>
    <col min="6408" max="6408" width="17.453125" style="771" customWidth="1"/>
    <col min="6409" max="6409" width="15.08984375" style="771" customWidth="1"/>
    <col min="6410" max="6410" width="15.26953125" style="771" customWidth="1"/>
    <col min="6411" max="6411" width="3.7265625" style="771" customWidth="1"/>
    <col min="6412" max="6412" width="2.453125" style="771" customWidth="1"/>
    <col min="6413" max="6659" width="9" style="771"/>
    <col min="6660" max="6660" width="1.08984375" style="771" customWidth="1"/>
    <col min="6661" max="6662" width="15.6328125" style="771" customWidth="1"/>
    <col min="6663" max="6663" width="15.26953125" style="771" customWidth="1"/>
    <col min="6664" max="6664" width="17.453125" style="771" customWidth="1"/>
    <col min="6665" max="6665" width="15.08984375" style="771" customWidth="1"/>
    <col min="6666" max="6666" width="15.26953125" style="771" customWidth="1"/>
    <col min="6667" max="6667" width="3.7265625" style="771" customWidth="1"/>
    <col min="6668" max="6668" width="2.453125" style="771" customWidth="1"/>
    <col min="6669" max="6915" width="9" style="771"/>
    <col min="6916" max="6916" width="1.08984375" style="771" customWidth="1"/>
    <col min="6917" max="6918" width="15.6328125" style="771" customWidth="1"/>
    <col min="6919" max="6919" width="15.26953125" style="771" customWidth="1"/>
    <col min="6920" max="6920" width="17.453125" style="771" customWidth="1"/>
    <col min="6921" max="6921" width="15.08984375" style="771" customWidth="1"/>
    <col min="6922" max="6922" width="15.26953125" style="771" customWidth="1"/>
    <col min="6923" max="6923" width="3.7265625" style="771" customWidth="1"/>
    <col min="6924" max="6924" width="2.453125" style="771" customWidth="1"/>
    <col min="6925" max="7171" width="9" style="771"/>
    <col min="7172" max="7172" width="1.08984375" style="771" customWidth="1"/>
    <col min="7173" max="7174" width="15.6328125" style="771" customWidth="1"/>
    <col min="7175" max="7175" width="15.26953125" style="771" customWidth="1"/>
    <col min="7176" max="7176" width="17.453125" style="771" customWidth="1"/>
    <col min="7177" max="7177" width="15.08984375" style="771" customWidth="1"/>
    <col min="7178" max="7178" width="15.26953125" style="771" customWidth="1"/>
    <col min="7179" max="7179" width="3.7265625" style="771" customWidth="1"/>
    <col min="7180" max="7180" width="2.453125" style="771" customWidth="1"/>
    <col min="7181" max="7427" width="9" style="771"/>
    <col min="7428" max="7428" width="1.08984375" style="771" customWidth="1"/>
    <col min="7429" max="7430" width="15.6328125" style="771" customWidth="1"/>
    <col min="7431" max="7431" width="15.26953125" style="771" customWidth="1"/>
    <col min="7432" max="7432" width="17.453125" style="771" customWidth="1"/>
    <col min="7433" max="7433" width="15.08984375" style="771" customWidth="1"/>
    <col min="7434" max="7434" width="15.26953125" style="771" customWidth="1"/>
    <col min="7435" max="7435" width="3.7265625" style="771" customWidth="1"/>
    <col min="7436" max="7436" width="2.453125" style="771" customWidth="1"/>
    <col min="7437" max="7683" width="9" style="771"/>
    <col min="7684" max="7684" width="1.08984375" style="771" customWidth="1"/>
    <col min="7685" max="7686" width="15.6328125" style="771" customWidth="1"/>
    <col min="7687" max="7687" width="15.26953125" style="771" customWidth="1"/>
    <col min="7688" max="7688" width="17.453125" style="771" customWidth="1"/>
    <col min="7689" max="7689" width="15.08984375" style="771" customWidth="1"/>
    <col min="7690" max="7690" width="15.26953125" style="771" customWidth="1"/>
    <col min="7691" max="7691" width="3.7265625" style="771" customWidth="1"/>
    <col min="7692" max="7692" width="2.453125" style="771" customWidth="1"/>
    <col min="7693" max="7939" width="9" style="771"/>
    <col min="7940" max="7940" width="1.08984375" style="771" customWidth="1"/>
    <col min="7941" max="7942" width="15.6328125" style="771" customWidth="1"/>
    <col min="7943" max="7943" width="15.26953125" style="771" customWidth="1"/>
    <col min="7944" max="7944" width="17.453125" style="771" customWidth="1"/>
    <col min="7945" max="7945" width="15.08984375" style="771" customWidth="1"/>
    <col min="7946" max="7946" width="15.26953125" style="771" customWidth="1"/>
    <col min="7947" max="7947" width="3.7265625" style="771" customWidth="1"/>
    <col min="7948" max="7948" width="2.453125" style="771" customWidth="1"/>
    <col min="7949" max="8195" width="9" style="771"/>
    <col min="8196" max="8196" width="1.08984375" style="771" customWidth="1"/>
    <col min="8197" max="8198" width="15.6328125" style="771" customWidth="1"/>
    <col min="8199" max="8199" width="15.26953125" style="771" customWidth="1"/>
    <col min="8200" max="8200" width="17.453125" style="771" customWidth="1"/>
    <col min="8201" max="8201" width="15.08984375" style="771" customWidth="1"/>
    <col min="8202" max="8202" width="15.26953125" style="771" customWidth="1"/>
    <col min="8203" max="8203" width="3.7265625" style="771" customWidth="1"/>
    <col min="8204" max="8204" width="2.453125" style="771" customWidth="1"/>
    <col min="8205" max="8451" width="9" style="771"/>
    <col min="8452" max="8452" width="1.08984375" style="771" customWidth="1"/>
    <col min="8453" max="8454" width="15.6328125" style="771" customWidth="1"/>
    <col min="8455" max="8455" width="15.26953125" style="771" customWidth="1"/>
    <col min="8456" max="8456" width="17.453125" style="771" customWidth="1"/>
    <col min="8457" max="8457" width="15.08984375" style="771" customWidth="1"/>
    <col min="8458" max="8458" width="15.26953125" style="771" customWidth="1"/>
    <col min="8459" max="8459" width="3.7265625" style="771" customWidth="1"/>
    <col min="8460" max="8460" width="2.453125" style="771" customWidth="1"/>
    <col min="8461" max="8707" width="9" style="771"/>
    <col min="8708" max="8708" width="1.08984375" style="771" customWidth="1"/>
    <col min="8709" max="8710" width="15.6328125" style="771" customWidth="1"/>
    <col min="8711" max="8711" width="15.26953125" style="771" customWidth="1"/>
    <col min="8712" max="8712" width="17.453125" style="771" customWidth="1"/>
    <col min="8713" max="8713" width="15.08984375" style="771" customWidth="1"/>
    <col min="8714" max="8714" width="15.26953125" style="771" customWidth="1"/>
    <col min="8715" max="8715" width="3.7265625" style="771" customWidth="1"/>
    <col min="8716" max="8716" width="2.453125" style="771" customWidth="1"/>
    <col min="8717" max="8963" width="9" style="771"/>
    <col min="8964" max="8964" width="1.08984375" style="771" customWidth="1"/>
    <col min="8965" max="8966" width="15.6328125" style="771" customWidth="1"/>
    <col min="8967" max="8967" width="15.26953125" style="771" customWidth="1"/>
    <col min="8968" max="8968" width="17.453125" style="771" customWidth="1"/>
    <col min="8969" max="8969" width="15.08984375" style="771" customWidth="1"/>
    <col min="8970" max="8970" width="15.26953125" style="771" customWidth="1"/>
    <col min="8971" max="8971" width="3.7265625" style="771" customWidth="1"/>
    <col min="8972" max="8972" width="2.453125" style="771" customWidth="1"/>
    <col min="8973" max="9219" width="9" style="771"/>
    <col min="9220" max="9220" width="1.08984375" style="771" customWidth="1"/>
    <col min="9221" max="9222" width="15.6328125" style="771" customWidth="1"/>
    <col min="9223" max="9223" width="15.26953125" style="771" customWidth="1"/>
    <col min="9224" max="9224" width="17.453125" style="771" customWidth="1"/>
    <col min="9225" max="9225" width="15.08984375" style="771" customWidth="1"/>
    <col min="9226" max="9226" width="15.26953125" style="771" customWidth="1"/>
    <col min="9227" max="9227" width="3.7265625" style="771" customWidth="1"/>
    <col min="9228" max="9228" width="2.453125" style="771" customWidth="1"/>
    <col min="9229" max="9475" width="9" style="771"/>
    <col min="9476" max="9476" width="1.08984375" style="771" customWidth="1"/>
    <col min="9477" max="9478" width="15.6328125" style="771" customWidth="1"/>
    <col min="9479" max="9479" width="15.26953125" style="771" customWidth="1"/>
    <col min="9480" max="9480" width="17.453125" style="771" customWidth="1"/>
    <col min="9481" max="9481" width="15.08984375" style="771" customWidth="1"/>
    <col min="9482" max="9482" width="15.26953125" style="771" customWidth="1"/>
    <col min="9483" max="9483" width="3.7265625" style="771" customWidth="1"/>
    <col min="9484" max="9484" width="2.453125" style="771" customWidth="1"/>
    <col min="9485" max="9731" width="9" style="771"/>
    <col min="9732" max="9732" width="1.08984375" style="771" customWidth="1"/>
    <col min="9733" max="9734" width="15.6328125" style="771" customWidth="1"/>
    <col min="9735" max="9735" width="15.26953125" style="771" customWidth="1"/>
    <col min="9736" max="9736" width="17.453125" style="771" customWidth="1"/>
    <col min="9737" max="9737" width="15.08984375" style="771" customWidth="1"/>
    <col min="9738" max="9738" width="15.26953125" style="771" customWidth="1"/>
    <col min="9739" max="9739" width="3.7265625" style="771" customWidth="1"/>
    <col min="9740" max="9740" width="2.453125" style="771" customWidth="1"/>
    <col min="9741" max="9987" width="9" style="771"/>
    <col min="9988" max="9988" width="1.08984375" style="771" customWidth="1"/>
    <col min="9989" max="9990" width="15.6328125" style="771" customWidth="1"/>
    <col min="9991" max="9991" width="15.26953125" style="771" customWidth="1"/>
    <col min="9992" max="9992" width="17.453125" style="771" customWidth="1"/>
    <col min="9993" max="9993" width="15.08984375" style="771" customWidth="1"/>
    <col min="9994" max="9994" width="15.26953125" style="771" customWidth="1"/>
    <col min="9995" max="9995" width="3.7265625" style="771" customWidth="1"/>
    <col min="9996" max="9996" width="2.453125" style="771" customWidth="1"/>
    <col min="9997" max="10243" width="9" style="771"/>
    <col min="10244" max="10244" width="1.08984375" style="771" customWidth="1"/>
    <col min="10245" max="10246" width="15.6328125" style="771" customWidth="1"/>
    <col min="10247" max="10247" width="15.26953125" style="771" customWidth="1"/>
    <col min="10248" max="10248" width="17.453125" style="771" customWidth="1"/>
    <col min="10249" max="10249" width="15.08984375" style="771" customWidth="1"/>
    <col min="10250" max="10250" width="15.26953125" style="771" customWidth="1"/>
    <col min="10251" max="10251" width="3.7265625" style="771" customWidth="1"/>
    <col min="10252" max="10252" width="2.453125" style="771" customWidth="1"/>
    <col min="10253" max="10499" width="9" style="771"/>
    <col min="10500" max="10500" width="1.08984375" style="771" customWidth="1"/>
    <col min="10501" max="10502" width="15.6328125" style="771" customWidth="1"/>
    <col min="10503" max="10503" width="15.26953125" style="771" customWidth="1"/>
    <col min="10504" max="10504" width="17.453125" style="771" customWidth="1"/>
    <col min="10505" max="10505" width="15.08984375" style="771" customWidth="1"/>
    <col min="10506" max="10506" width="15.26953125" style="771" customWidth="1"/>
    <col min="10507" max="10507" width="3.7265625" style="771" customWidth="1"/>
    <col min="10508" max="10508" width="2.453125" style="771" customWidth="1"/>
    <col min="10509" max="10755" width="9" style="771"/>
    <col min="10756" max="10756" width="1.08984375" style="771" customWidth="1"/>
    <col min="10757" max="10758" width="15.6328125" style="771" customWidth="1"/>
    <col min="10759" max="10759" width="15.26953125" style="771" customWidth="1"/>
    <col min="10760" max="10760" width="17.453125" style="771" customWidth="1"/>
    <col min="10761" max="10761" width="15.08984375" style="771" customWidth="1"/>
    <col min="10762" max="10762" width="15.26953125" style="771" customWidth="1"/>
    <col min="10763" max="10763" width="3.7265625" style="771" customWidth="1"/>
    <col min="10764" max="10764" width="2.453125" style="771" customWidth="1"/>
    <col min="10765" max="11011" width="9" style="771"/>
    <col min="11012" max="11012" width="1.08984375" style="771" customWidth="1"/>
    <col min="11013" max="11014" width="15.6328125" style="771" customWidth="1"/>
    <col min="11015" max="11015" width="15.26953125" style="771" customWidth="1"/>
    <col min="11016" max="11016" width="17.453125" style="771" customWidth="1"/>
    <col min="11017" max="11017" width="15.08984375" style="771" customWidth="1"/>
    <col min="11018" max="11018" width="15.26953125" style="771" customWidth="1"/>
    <col min="11019" max="11019" width="3.7265625" style="771" customWidth="1"/>
    <col min="11020" max="11020" width="2.453125" style="771" customWidth="1"/>
    <col min="11021" max="11267" width="9" style="771"/>
    <col min="11268" max="11268" width="1.08984375" style="771" customWidth="1"/>
    <col min="11269" max="11270" width="15.6328125" style="771" customWidth="1"/>
    <col min="11271" max="11271" width="15.26953125" style="771" customWidth="1"/>
    <col min="11272" max="11272" width="17.453125" style="771" customWidth="1"/>
    <col min="11273" max="11273" width="15.08984375" style="771" customWidth="1"/>
    <col min="11274" max="11274" width="15.26953125" style="771" customWidth="1"/>
    <col min="11275" max="11275" width="3.7265625" style="771" customWidth="1"/>
    <col min="11276" max="11276" width="2.453125" style="771" customWidth="1"/>
    <col min="11277" max="11523" width="9" style="771"/>
    <col min="11524" max="11524" width="1.08984375" style="771" customWidth="1"/>
    <col min="11525" max="11526" width="15.6328125" style="771" customWidth="1"/>
    <col min="11527" max="11527" width="15.26953125" style="771" customWidth="1"/>
    <col min="11528" max="11528" width="17.453125" style="771" customWidth="1"/>
    <col min="11529" max="11529" width="15.08984375" style="771" customWidth="1"/>
    <col min="11530" max="11530" width="15.26953125" style="771" customWidth="1"/>
    <col min="11531" max="11531" width="3.7265625" style="771" customWidth="1"/>
    <col min="11532" max="11532" width="2.453125" style="771" customWidth="1"/>
    <col min="11533" max="11779" width="9" style="771"/>
    <col min="11780" max="11780" width="1.08984375" style="771" customWidth="1"/>
    <col min="11781" max="11782" width="15.6328125" style="771" customWidth="1"/>
    <col min="11783" max="11783" width="15.26953125" style="771" customWidth="1"/>
    <col min="11784" max="11784" width="17.453125" style="771" customWidth="1"/>
    <col min="11785" max="11785" width="15.08984375" style="771" customWidth="1"/>
    <col min="11786" max="11786" width="15.26953125" style="771" customWidth="1"/>
    <col min="11787" max="11787" width="3.7265625" style="771" customWidth="1"/>
    <col min="11788" max="11788" width="2.453125" style="771" customWidth="1"/>
    <col min="11789" max="12035" width="9" style="771"/>
    <col min="12036" max="12036" width="1.08984375" style="771" customWidth="1"/>
    <col min="12037" max="12038" width="15.6328125" style="771" customWidth="1"/>
    <col min="12039" max="12039" width="15.26953125" style="771" customWidth="1"/>
    <col min="12040" max="12040" width="17.453125" style="771" customWidth="1"/>
    <col min="12041" max="12041" width="15.08984375" style="771" customWidth="1"/>
    <col min="12042" max="12042" width="15.26953125" style="771" customWidth="1"/>
    <col min="12043" max="12043" width="3.7265625" style="771" customWidth="1"/>
    <col min="12044" max="12044" width="2.453125" style="771" customWidth="1"/>
    <col min="12045" max="12291" width="9" style="771"/>
    <col min="12292" max="12292" width="1.08984375" style="771" customWidth="1"/>
    <col min="12293" max="12294" width="15.6328125" style="771" customWidth="1"/>
    <col min="12295" max="12295" width="15.26953125" style="771" customWidth="1"/>
    <col min="12296" max="12296" width="17.453125" style="771" customWidth="1"/>
    <col min="12297" max="12297" width="15.08984375" style="771" customWidth="1"/>
    <col min="12298" max="12298" width="15.26953125" style="771" customWidth="1"/>
    <col min="12299" max="12299" width="3.7265625" style="771" customWidth="1"/>
    <col min="12300" max="12300" width="2.453125" style="771" customWidth="1"/>
    <col min="12301" max="12547" width="9" style="771"/>
    <col min="12548" max="12548" width="1.08984375" style="771" customWidth="1"/>
    <col min="12549" max="12550" width="15.6328125" style="771" customWidth="1"/>
    <col min="12551" max="12551" width="15.26953125" style="771" customWidth="1"/>
    <col min="12552" max="12552" width="17.453125" style="771" customWidth="1"/>
    <col min="12553" max="12553" width="15.08984375" style="771" customWidth="1"/>
    <col min="12554" max="12554" width="15.26953125" style="771" customWidth="1"/>
    <col min="12555" max="12555" width="3.7265625" style="771" customWidth="1"/>
    <col min="12556" max="12556" width="2.453125" style="771" customWidth="1"/>
    <col min="12557" max="12803" width="9" style="771"/>
    <col min="12804" max="12804" width="1.08984375" style="771" customWidth="1"/>
    <col min="12805" max="12806" width="15.6328125" style="771" customWidth="1"/>
    <col min="12807" max="12807" width="15.26953125" style="771" customWidth="1"/>
    <col min="12808" max="12808" width="17.453125" style="771" customWidth="1"/>
    <col min="12809" max="12809" width="15.08984375" style="771" customWidth="1"/>
    <col min="12810" max="12810" width="15.26953125" style="771" customWidth="1"/>
    <col min="12811" max="12811" width="3.7265625" style="771" customWidth="1"/>
    <col min="12812" max="12812" width="2.453125" style="771" customWidth="1"/>
    <col min="12813" max="13059" width="9" style="771"/>
    <col min="13060" max="13060" width="1.08984375" style="771" customWidth="1"/>
    <col min="13061" max="13062" width="15.6328125" style="771" customWidth="1"/>
    <col min="13063" max="13063" width="15.26953125" style="771" customWidth="1"/>
    <col min="13064" max="13064" width="17.453125" style="771" customWidth="1"/>
    <col min="13065" max="13065" width="15.08984375" style="771" customWidth="1"/>
    <col min="13066" max="13066" width="15.26953125" style="771" customWidth="1"/>
    <col min="13067" max="13067" width="3.7265625" style="771" customWidth="1"/>
    <col min="13068" max="13068" width="2.453125" style="771" customWidth="1"/>
    <col min="13069" max="13315" width="9" style="771"/>
    <col min="13316" max="13316" width="1.08984375" style="771" customWidth="1"/>
    <col min="13317" max="13318" width="15.6328125" style="771" customWidth="1"/>
    <col min="13319" max="13319" width="15.26953125" style="771" customWidth="1"/>
    <col min="13320" max="13320" width="17.453125" style="771" customWidth="1"/>
    <col min="13321" max="13321" width="15.08984375" style="771" customWidth="1"/>
    <col min="13322" max="13322" width="15.26953125" style="771" customWidth="1"/>
    <col min="13323" max="13323" width="3.7265625" style="771" customWidth="1"/>
    <col min="13324" max="13324" width="2.453125" style="771" customWidth="1"/>
    <col min="13325" max="13571" width="9" style="771"/>
    <col min="13572" max="13572" width="1.08984375" style="771" customWidth="1"/>
    <col min="13573" max="13574" width="15.6328125" style="771" customWidth="1"/>
    <col min="13575" max="13575" width="15.26953125" style="771" customWidth="1"/>
    <col min="13576" max="13576" width="17.453125" style="771" customWidth="1"/>
    <col min="13577" max="13577" width="15.08984375" style="771" customWidth="1"/>
    <col min="13578" max="13578" width="15.26953125" style="771" customWidth="1"/>
    <col min="13579" max="13579" width="3.7265625" style="771" customWidth="1"/>
    <col min="13580" max="13580" width="2.453125" style="771" customWidth="1"/>
    <col min="13581" max="13827" width="9" style="771"/>
    <col min="13828" max="13828" width="1.08984375" style="771" customWidth="1"/>
    <col min="13829" max="13830" width="15.6328125" style="771" customWidth="1"/>
    <col min="13831" max="13831" width="15.26953125" style="771" customWidth="1"/>
    <col min="13832" max="13832" width="17.453125" style="771" customWidth="1"/>
    <col min="13833" max="13833" width="15.08984375" style="771" customWidth="1"/>
    <col min="13834" max="13834" width="15.26953125" style="771" customWidth="1"/>
    <col min="13835" max="13835" width="3.7265625" style="771" customWidth="1"/>
    <col min="13836" max="13836" width="2.453125" style="771" customWidth="1"/>
    <col min="13837" max="14083" width="9" style="771"/>
    <col min="14084" max="14084" width="1.08984375" style="771" customWidth="1"/>
    <col min="14085" max="14086" width="15.6328125" style="771" customWidth="1"/>
    <col min="14087" max="14087" width="15.26953125" style="771" customWidth="1"/>
    <col min="14088" max="14088" width="17.453125" style="771" customWidth="1"/>
    <col min="14089" max="14089" width="15.08984375" style="771" customWidth="1"/>
    <col min="14090" max="14090" width="15.26953125" style="771" customWidth="1"/>
    <col min="14091" max="14091" width="3.7265625" style="771" customWidth="1"/>
    <col min="14092" max="14092" width="2.453125" style="771" customWidth="1"/>
    <col min="14093" max="14339" width="9" style="771"/>
    <col min="14340" max="14340" width="1.08984375" style="771" customWidth="1"/>
    <col min="14341" max="14342" width="15.6328125" style="771" customWidth="1"/>
    <col min="14343" max="14343" width="15.26953125" style="771" customWidth="1"/>
    <col min="14344" max="14344" width="17.453125" style="771" customWidth="1"/>
    <col min="14345" max="14345" width="15.08984375" style="771" customWidth="1"/>
    <col min="14346" max="14346" width="15.26953125" style="771" customWidth="1"/>
    <col min="14347" max="14347" width="3.7265625" style="771" customWidth="1"/>
    <col min="14348" max="14348" width="2.453125" style="771" customWidth="1"/>
    <col min="14349" max="14595" width="9" style="771"/>
    <col min="14596" max="14596" width="1.08984375" style="771" customWidth="1"/>
    <col min="14597" max="14598" width="15.6328125" style="771" customWidth="1"/>
    <col min="14599" max="14599" width="15.26953125" style="771" customWidth="1"/>
    <col min="14600" max="14600" width="17.453125" style="771" customWidth="1"/>
    <col min="14601" max="14601" width="15.08984375" style="771" customWidth="1"/>
    <col min="14602" max="14602" width="15.26953125" style="771" customWidth="1"/>
    <col min="14603" max="14603" width="3.7265625" style="771" customWidth="1"/>
    <col min="14604" max="14604" width="2.453125" style="771" customWidth="1"/>
    <col min="14605" max="14851" width="9" style="771"/>
    <col min="14852" max="14852" width="1.08984375" style="771" customWidth="1"/>
    <col min="14853" max="14854" width="15.6328125" style="771" customWidth="1"/>
    <col min="14855" max="14855" width="15.26953125" style="771" customWidth="1"/>
    <col min="14856" max="14856" width="17.453125" style="771" customWidth="1"/>
    <col min="14857" max="14857" width="15.08984375" style="771" customWidth="1"/>
    <col min="14858" max="14858" width="15.26953125" style="771" customWidth="1"/>
    <col min="14859" max="14859" width="3.7265625" style="771" customWidth="1"/>
    <col min="14860" max="14860" width="2.453125" style="771" customWidth="1"/>
    <col min="14861" max="15107" width="9" style="771"/>
    <col min="15108" max="15108" width="1.08984375" style="771" customWidth="1"/>
    <col min="15109" max="15110" width="15.6328125" style="771" customWidth="1"/>
    <col min="15111" max="15111" width="15.26953125" style="771" customWidth="1"/>
    <col min="15112" max="15112" width="17.453125" style="771" customWidth="1"/>
    <col min="15113" max="15113" width="15.08984375" style="771" customWidth="1"/>
    <col min="15114" max="15114" width="15.26953125" style="771" customWidth="1"/>
    <col min="15115" max="15115" width="3.7265625" style="771" customWidth="1"/>
    <col min="15116" max="15116" width="2.453125" style="771" customWidth="1"/>
    <col min="15117" max="15363" width="9" style="771"/>
    <col min="15364" max="15364" width="1.08984375" style="771" customWidth="1"/>
    <col min="15365" max="15366" width="15.6328125" style="771" customWidth="1"/>
    <col min="15367" max="15367" width="15.26953125" style="771" customWidth="1"/>
    <col min="15368" max="15368" width="17.453125" style="771" customWidth="1"/>
    <col min="15369" max="15369" width="15.08984375" style="771" customWidth="1"/>
    <col min="15370" max="15370" width="15.26953125" style="771" customWidth="1"/>
    <col min="15371" max="15371" width="3.7265625" style="771" customWidth="1"/>
    <col min="15372" max="15372" width="2.453125" style="771" customWidth="1"/>
    <col min="15373" max="15619" width="9" style="771"/>
    <col min="15620" max="15620" width="1.08984375" style="771" customWidth="1"/>
    <col min="15621" max="15622" width="15.6328125" style="771" customWidth="1"/>
    <col min="15623" max="15623" width="15.26953125" style="771" customWidth="1"/>
    <col min="15624" max="15624" width="17.453125" style="771" customWidth="1"/>
    <col min="15625" max="15625" width="15.08984375" style="771" customWidth="1"/>
    <col min="15626" max="15626" width="15.26953125" style="771" customWidth="1"/>
    <col min="15627" max="15627" width="3.7265625" style="771" customWidth="1"/>
    <col min="15628" max="15628" width="2.453125" style="771" customWidth="1"/>
    <col min="15629" max="15875" width="9" style="771"/>
    <col min="15876" max="15876" width="1.08984375" style="771" customWidth="1"/>
    <col min="15877" max="15878" width="15.6328125" style="771" customWidth="1"/>
    <col min="15879" max="15879" width="15.26953125" style="771" customWidth="1"/>
    <col min="15880" max="15880" width="17.453125" style="771" customWidth="1"/>
    <col min="15881" max="15881" width="15.08984375" style="771" customWidth="1"/>
    <col min="15882" max="15882" width="15.26953125" style="771" customWidth="1"/>
    <col min="15883" max="15883" width="3.7265625" style="771" customWidth="1"/>
    <col min="15884" max="15884" width="2.453125" style="771" customWidth="1"/>
    <col min="15885" max="16131" width="9" style="771"/>
    <col min="16132" max="16132" width="1.08984375" style="771" customWidth="1"/>
    <col min="16133" max="16134" width="15.6328125" style="771" customWidth="1"/>
    <col min="16135" max="16135" width="15.26953125" style="771" customWidth="1"/>
    <col min="16136" max="16136" width="17.453125" style="771" customWidth="1"/>
    <col min="16137" max="16137" width="15.08984375" style="771" customWidth="1"/>
    <col min="16138" max="16138" width="15.26953125" style="771" customWidth="1"/>
    <col min="16139" max="16139" width="3.7265625" style="771" customWidth="1"/>
    <col min="16140" max="16140" width="2.453125" style="771" customWidth="1"/>
    <col min="16141" max="16384" width="9" style="771"/>
  </cols>
  <sheetData>
    <row r="1" spans="1:11" s="160" customFormat="1">
      <c r="A1" s="332" t="s">
        <v>840</v>
      </c>
    </row>
    <row r="2" spans="1:11" ht="27.75" customHeight="1">
      <c r="A2" s="484" t="s">
        <v>1728</v>
      </c>
      <c r="B2" s="604"/>
      <c r="C2" s="604"/>
      <c r="D2" s="604"/>
      <c r="E2" s="604"/>
      <c r="F2" s="604"/>
      <c r="G2" s="604"/>
      <c r="H2" s="604"/>
      <c r="I2" s="604"/>
      <c r="J2" s="604"/>
    </row>
    <row r="3" spans="1:11" ht="15.75" customHeight="1">
      <c r="A3" s="487"/>
      <c r="B3" s="839" t="s">
        <v>1729</v>
      </c>
      <c r="C3" s="485"/>
      <c r="D3" s="485"/>
      <c r="E3" s="485"/>
      <c r="F3" s="485"/>
      <c r="G3" s="485"/>
      <c r="H3" s="485"/>
      <c r="I3" s="485"/>
      <c r="J3" s="503" t="s">
        <v>1730</v>
      </c>
    </row>
    <row r="4" spans="1:11" ht="15.75" customHeight="1">
      <c r="A4" s="487"/>
      <c r="B4" s="839"/>
      <c r="C4" s="485"/>
      <c r="D4" s="485"/>
      <c r="E4" s="485"/>
      <c r="F4" s="485"/>
      <c r="G4" s="485"/>
      <c r="H4" s="485"/>
      <c r="I4" s="485"/>
      <c r="J4" s="503"/>
    </row>
    <row r="5" spans="1:11" ht="18" customHeight="1">
      <c r="A5" s="2169" t="s">
        <v>1731</v>
      </c>
      <c r="B5" s="2169"/>
      <c r="C5" s="2169"/>
      <c r="D5" s="2169"/>
      <c r="E5" s="2169"/>
      <c r="F5" s="2169"/>
      <c r="G5" s="2169"/>
      <c r="H5" s="2169"/>
      <c r="I5" s="2169"/>
      <c r="J5" s="2169"/>
    </row>
    <row r="6" spans="1:11" ht="12" customHeight="1">
      <c r="A6" s="489"/>
      <c r="B6" s="489"/>
      <c r="C6" s="489"/>
      <c r="D6" s="489"/>
      <c r="E6" s="489"/>
      <c r="F6" s="489"/>
      <c r="G6" s="489"/>
      <c r="H6" s="489"/>
      <c r="I6" s="489"/>
      <c r="J6" s="489"/>
    </row>
    <row r="7" spans="1:11" ht="43.5" customHeight="1">
      <c r="A7" s="489"/>
      <c r="B7" s="490" t="s">
        <v>1732</v>
      </c>
      <c r="C7" s="3393"/>
      <c r="D7" s="3394"/>
      <c r="E7" s="3394"/>
      <c r="F7" s="3394"/>
      <c r="G7" s="3394"/>
      <c r="H7" s="3394"/>
      <c r="I7" s="3394"/>
      <c r="J7" s="3395"/>
    </row>
    <row r="8" spans="1:11" ht="43.5" customHeight="1">
      <c r="A8" s="485"/>
      <c r="B8" s="574" t="s">
        <v>61</v>
      </c>
      <c r="C8" s="2172" t="s">
        <v>1538</v>
      </c>
      <c r="D8" s="2172"/>
      <c r="E8" s="2172"/>
      <c r="F8" s="2172"/>
      <c r="G8" s="2172"/>
      <c r="H8" s="2172"/>
      <c r="I8" s="2172"/>
      <c r="J8" s="2172"/>
      <c r="K8" s="840"/>
    </row>
    <row r="9" spans="1:11" ht="57" customHeight="1">
      <c r="A9" s="485"/>
      <c r="B9" s="673" t="s">
        <v>1733</v>
      </c>
      <c r="C9" s="2174" t="s">
        <v>2557</v>
      </c>
      <c r="D9" s="3396"/>
      <c r="E9" s="3396"/>
      <c r="F9" s="3396"/>
      <c r="G9" s="3396"/>
      <c r="H9" s="3396"/>
      <c r="I9" s="3396"/>
      <c r="J9" s="3397"/>
      <c r="K9" s="840"/>
    </row>
    <row r="10" spans="1:11" ht="19.5" customHeight="1">
      <c r="A10" s="485"/>
      <c r="B10" s="2158" t="s">
        <v>1734</v>
      </c>
      <c r="C10" s="3408" t="s">
        <v>1735</v>
      </c>
      <c r="D10" s="2172"/>
      <c r="E10" s="2172"/>
      <c r="F10" s="2172"/>
      <c r="G10" s="2172"/>
      <c r="H10" s="2172"/>
      <c r="I10" s="2172"/>
      <c r="J10" s="2172"/>
      <c r="K10" s="840"/>
    </row>
    <row r="11" spans="1:11" ht="40.5" customHeight="1">
      <c r="A11" s="485"/>
      <c r="B11" s="2159"/>
      <c r="C11" s="841" t="s">
        <v>254</v>
      </c>
      <c r="D11" s="841" t="s">
        <v>234</v>
      </c>
      <c r="E11" s="3620" t="s">
        <v>789</v>
      </c>
      <c r="F11" s="3620"/>
      <c r="G11" s="3620"/>
      <c r="H11" s="4881" t="s">
        <v>1456</v>
      </c>
      <c r="I11" s="4881"/>
      <c r="J11" s="842" t="s">
        <v>1457</v>
      </c>
    </row>
    <row r="12" spans="1:11" ht="19.5" customHeight="1">
      <c r="A12" s="485"/>
      <c r="B12" s="2159"/>
      <c r="C12" s="501"/>
      <c r="D12" s="501"/>
      <c r="E12" s="3620"/>
      <c r="F12" s="3620"/>
      <c r="G12" s="3620"/>
      <c r="H12" s="510"/>
      <c r="I12" s="500" t="s">
        <v>946</v>
      </c>
      <c r="J12" s="510"/>
    </row>
    <row r="13" spans="1:11" ht="19.5" customHeight="1">
      <c r="A13" s="485"/>
      <c r="B13" s="2159"/>
      <c r="C13" s="501"/>
      <c r="D13" s="501"/>
      <c r="E13" s="3620"/>
      <c r="F13" s="3620"/>
      <c r="G13" s="3620"/>
      <c r="H13" s="510"/>
      <c r="I13" s="500" t="s">
        <v>946</v>
      </c>
      <c r="J13" s="510"/>
    </row>
    <row r="14" spans="1:11" ht="19.5" customHeight="1">
      <c r="A14" s="485"/>
      <c r="B14" s="2159"/>
      <c r="C14" s="501"/>
      <c r="D14" s="501"/>
      <c r="E14" s="3620"/>
      <c r="F14" s="3620"/>
      <c r="G14" s="3620"/>
      <c r="H14" s="510"/>
      <c r="I14" s="500" t="s">
        <v>946</v>
      </c>
      <c r="J14" s="510"/>
    </row>
    <row r="15" spans="1:11" ht="19.5" customHeight="1">
      <c r="A15" s="485"/>
      <c r="B15" s="2159"/>
      <c r="C15" s="3412" t="s">
        <v>790</v>
      </c>
      <c r="D15" s="3413"/>
      <c r="E15" s="3413"/>
      <c r="F15" s="3413"/>
      <c r="G15" s="3413"/>
      <c r="H15" s="3413"/>
      <c r="I15" s="3413"/>
      <c r="J15" s="3414"/>
    </row>
    <row r="16" spans="1:11" ht="40.5" customHeight="1">
      <c r="A16" s="485"/>
      <c r="B16" s="2159"/>
      <c r="C16" s="841" t="s">
        <v>254</v>
      </c>
      <c r="D16" s="841" t="s">
        <v>234</v>
      </c>
      <c r="E16" s="3620" t="s">
        <v>789</v>
      </c>
      <c r="F16" s="3620"/>
      <c r="G16" s="3620"/>
      <c r="H16" s="4881" t="s">
        <v>1456</v>
      </c>
      <c r="I16" s="4881"/>
      <c r="J16" s="842" t="s">
        <v>1736</v>
      </c>
    </row>
    <row r="17" spans="1:12" ht="19.5" customHeight="1">
      <c r="A17" s="485"/>
      <c r="B17" s="2159"/>
      <c r="C17" s="501"/>
      <c r="D17" s="501"/>
      <c r="E17" s="3620"/>
      <c r="F17" s="3620"/>
      <c r="G17" s="3620"/>
      <c r="H17" s="510"/>
      <c r="I17" s="500" t="s">
        <v>946</v>
      </c>
      <c r="J17" s="510"/>
      <c r="K17" s="840"/>
    </row>
    <row r="18" spans="1:12" ht="19.5" customHeight="1">
      <c r="A18" s="485"/>
      <c r="B18" s="2159"/>
      <c r="C18" s="501"/>
      <c r="D18" s="501"/>
      <c r="E18" s="3620"/>
      <c r="F18" s="3620"/>
      <c r="G18" s="3620"/>
      <c r="H18" s="510"/>
      <c r="I18" s="500" t="s">
        <v>946</v>
      </c>
      <c r="J18" s="510"/>
    </row>
    <row r="19" spans="1:12" ht="19.5" customHeight="1">
      <c r="A19" s="485"/>
      <c r="B19" s="2160"/>
      <c r="C19" s="501"/>
      <c r="D19" s="501"/>
      <c r="E19" s="3620"/>
      <c r="F19" s="3620"/>
      <c r="G19" s="3620"/>
      <c r="H19" s="510"/>
      <c r="I19" s="500" t="s">
        <v>946</v>
      </c>
      <c r="J19" s="510"/>
    </row>
    <row r="20" spans="1:12" ht="19.5" customHeight="1">
      <c r="A20" s="485"/>
      <c r="B20" s="3400" t="s">
        <v>1737</v>
      </c>
      <c r="C20" s="4872" t="s">
        <v>1738</v>
      </c>
      <c r="D20" s="4873"/>
      <c r="E20" s="4873"/>
      <c r="F20" s="4873"/>
      <c r="G20" s="4874"/>
      <c r="H20" s="3393" t="s">
        <v>1739</v>
      </c>
      <c r="I20" s="3394"/>
      <c r="J20" s="3395"/>
    </row>
    <row r="21" spans="1:12" ht="35.25" customHeight="1">
      <c r="A21" s="485"/>
      <c r="B21" s="3416"/>
      <c r="C21" s="4875"/>
      <c r="D21" s="4876"/>
      <c r="E21" s="4876"/>
      <c r="F21" s="4876"/>
      <c r="G21" s="4877"/>
      <c r="H21" s="4878"/>
      <c r="I21" s="4879"/>
      <c r="J21" s="4880"/>
    </row>
    <row r="22" spans="1:12" ht="6" customHeight="1">
      <c r="A22" s="485"/>
      <c r="B22" s="485"/>
      <c r="C22" s="485"/>
      <c r="D22" s="485"/>
      <c r="E22" s="485"/>
      <c r="F22" s="485"/>
      <c r="G22" s="485"/>
      <c r="H22" s="485"/>
      <c r="I22" s="485"/>
      <c r="J22" s="485"/>
    </row>
    <row r="23" spans="1:12" ht="20.25" customHeight="1">
      <c r="A23" s="485"/>
      <c r="B23" s="485" t="s">
        <v>60</v>
      </c>
      <c r="C23" s="485"/>
      <c r="D23" s="485"/>
      <c r="E23" s="485"/>
      <c r="F23" s="485"/>
      <c r="G23" s="485"/>
      <c r="H23" s="485"/>
      <c r="I23" s="485"/>
      <c r="J23" s="485"/>
      <c r="K23" s="191"/>
      <c r="L23" s="191"/>
    </row>
    <row r="24" spans="1:12" ht="62.25" customHeight="1">
      <c r="A24" s="485"/>
      <c r="B24" s="4611" t="s">
        <v>2556</v>
      </c>
      <c r="C24" s="4611"/>
      <c r="D24" s="4611"/>
      <c r="E24" s="4611"/>
      <c r="F24" s="4611"/>
      <c r="G24" s="4611"/>
      <c r="H24" s="4611"/>
      <c r="I24" s="4611"/>
      <c r="J24" s="4611"/>
      <c r="K24" s="191"/>
      <c r="L24" s="191"/>
    </row>
    <row r="25" spans="1:12" ht="39" customHeight="1">
      <c r="A25" s="485"/>
      <c r="B25" s="4611" t="s">
        <v>1740</v>
      </c>
      <c r="C25" s="4611"/>
      <c r="D25" s="4611"/>
      <c r="E25" s="4611"/>
      <c r="F25" s="4611"/>
      <c r="G25" s="4611"/>
      <c r="H25" s="4611"/>
      <c r="I25" s="4611"/>
      <c r="J25" s="4611"/>
      <c r="K25" s="191"/>
      <c r="L25" s="191"/>
    </row>
    <row r="26" spans="1:12" ht="29.25" customHeight="1">
      <c r="A26" s="485"/>
      <c r="B26" s="3386" t="s">
        <v>2555</v>
      </c>
      <c r="C26" s="3386"/>
      <c r="D26" s="3386"/>
      <c r="E26" s="3386"/>
      <c r="F26" s="3386"/>
      <c r="G26" s="3386"/>
      <c r="H26" s="3386"/>
      <c r="I26" s="3386"/>
      <c r="J26" s="3386"/>
      <c r="K26" s="191"/>
      <c r="L26" s="191"/>
    </row>
    <row r="27" spans="1:12" ht="7.5" customHeight="1">
      <c r="A27" s="604"/>
      <c r="B27" s="4871"/>
      <c r="C27" s="4871"/>
      <c r="D27" s="4871"/>
      <c r="E27" s="4871"/>
      <c r="F27" s="4871"/>
      <c r="G27" s="4871"/>
      <c r="H27" s="4871"/>
      <c r="I27" s="4871"/>
      <c r="J27" s="4871"/>
    </row>
    <row r="28" spans="1:12">
      <c r="B28" s="191"/>
    </row>
  </sheetData>
  <mergeCells count="25">
    <mergeCell ref="E18:G18"/>
    <mergeCell ref="A5:J5"/>
    <mergeCell ref="C7:J7"/>
    <mergeCell ref="C8:J8"/>
    <mergeCell ref="C9:J9"/>
    <mergeCell ref="B10:B19"/>
    <mergeCell ref="C10:J10"/>
    <mergeCell ref="E11:G11"/>
    <mergeCell ref="H11:I11"/>
    <mergeCell ref="E12:G12"/>
    <mergeCell ref="E13:G13"/>
    <mergeCell ref="E14:G14"/>
    <mergeCell ref="C15:J15"/>
    <mergeCell ref="E16:G16"/>
    <mergeCell ref="H16:I16"/>
    <mergeCell ref="E17:G17"/>
    <mergeCell ref="B25:J25"/>
    <mergeCell ref="B26:J26"/>
    <mergeCell ref="B27:J27"/>
    <mergeCell ref="E19:G19"/>
    <mergeCell ref="B20:B21"/>
    <mergeCell ref="C20:G21"/>
    <mergeCell ref="H20:J20"/>
    <mergeCell ref="H21:J21"/>
    <mergeCell ref="B24:J24"/>
  </mergeCells>
  <phoneticPr fontId="7"/>
  <hyperlinks>
    <hyperlink ref="A1" location="目次!A1" display="目次へ" xr:uid="{00000000-0004-0000-5C00-000000000000}"/>
  </hyperlinks>
  <pageMargins left="0.70866141732283472" right="0.70866141732283472" top="0.74803149606299213" bottom="0.74803149606299213" header="0.31496062992125984" footer="0.31496062992125984"/>
  <pageSetup paperSize="9" scale="7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AH356"/>
  <sheetViews>
    <sheetView view="pageBreakPreview" zoomScale="110" zoomScaleNormal="100" zoomScaleSheetLayoutView="110" workbookViewId="0">
      <selection sqref="A1:D1"/>
    </sheetView>
  </sheetViews>
  <sheetFormatPr defaultRowHeight="13"/>
  <cols>
    <col min="1" max="1" width="1.90625" style="324" customWidth="1"/>
    <col min="2" max="62" width="2.6328125" style="324" customWidth="1"/>
    <col min="63" max="257" width="9" style="324"/>
    <col min="258" max="318" width="2.6328125" style="324" customWidth="1"/>
    <col min="319" max="513" width="9" style="324"/>
    <col min="514" max="574" width="2.6328125" style="324" customWidth="1"/>
    <col min="575" max="769" width="9" style="324"/>
    <col min="770" max="830" width="2.6328125" style="324" customWidth="1"/>
    <col min="831" max="1025" width="9" style="324"/>
    <col min="1026" max="1086" width="2.6328125" style="324" customWidth="1"/>
    <col min="1087" max="1281" width="9" style="324"/>
    <col min="1282" max="1342" width="2.6328125" style="324" customWidth="1"/>
    <col min="1343" max="1537" width="9" style="324"/>
    <col min="1538" max="1598" width="2.6328125" style="324" customWidth="1"/>
    <col min="1599" max="1793" width="9" style="324"/>
    <col min="1794" max="1854" width="2.6328125" style="324" customWidth="1"/>
    <col min="1855" max="2049" width="9" style="324"/>
    <col min="2050" max="2110" width="2.6328125" style="324" customWidth="1"/>
    <col min="2111" max="2305" width="9" style="324"/>
    <col min="2306" max="2366" width="2.6328125" style="324" customWidth="1"/>
    <col min="2367" max="2561" width="9" style="324"/>
    <col min="2562" max="2622" width="2.6328125" style="324" customWidth="1"/>
    <col min="2623" max="2817" width="9" style="324"/>
    <col min="2818" max="2878" width="2.6328125" style="324" customWidth="1"/>
    <col min="2879" max="3073" width="9" style="324"/>
    <col min="3074" max="3134" width="2.6328125" style="324" customWidth="1"/>
    <col min="3135" max="3329" width="9" style="324"/>
    <col min="3330" max="3390" width="2.6328125" style="324" customWidth="1"/>
    <col min="3391" max="3585" width="9" style="324"/>
    <col min="3586" max="3646" width="2.6328125" style="324" customWidth="1"/>
    <col min="3647" max="3841" width="9" style="324"/>
    <col min="3842" max="3902" width="2.6328125" style="324" customWidth="1"/>
    <col min="3903" max="4097" width="9" style="324"/>
    <col min="4098" max="4158" width="2.6328125" style="324" customWidth="1"/>
    <col min="4159" max="4353" width="9" style="324"/>
    <col min="4354" max="4414" width="2.6328125" style="324" customWidth="1"/>
    <col min="4415" max="4609" width="9" style="324"/>
    <col min="4610" max="4670" width="2.6328125" style="324" customWidth="1"/>
    <col min="4671" max="4865" width="9" style="324"/>
    <col min="4866" max="4926" width="2.6328125" style="324" customWidth="1"/>
    <col min="4927" max="5121" width="9" style="324"/>
    <col min="5122" max="5182" width="2.6328125" style="324" customWidth="1"/>
    <col min="5183" max="5377" width="9" style="324"/>
    <col min="5378" max="5438" width="2.6328125" style="324" customWidth="1"/>
    <col min="5439" max="5633" width="9" style="324"/>
    <col min="5634" max="5694" width="2.6328125" style="324" customWidth="1"/>
    <col min="5695" max="5889" width="9" style="324"/>
    <col min="5890" max="5950" width="2.6328125" style="324" customWidth="1"/>
    <col min="5951" max="6145" width="9" style="324"/>
    <col min="6146" max="6206" width="2.6328125" style="324" customWidth="1"/>
    <col min="6207" max="6401" width="9" style="324"/>
    <col min="6402" max="6462" width="2.6328125" style="324" customWidth="1"/>
    <col min="6463" max="6657" width="9" style="324"/>
    <col min="6658" max="6718" width="2.6328125" style="324" customWidth="1"/>
    <col min="6719" max="6913" width="9" style="324"/>
    <col min="6914" max="6974" width="2.6328125" style="324" customWidth="1"/>
    <col min="6975" max="7169" width="9" style="324"/>
    <col min="7170" max="7230" width="2.6328125" style="324" customWidth="1"/>
    <col min="7231" max="7425" width="9" style="324"/>
    <col min="7426" max="7486" width="2.6328125" style="324" customWidth="1"/>
    <col min="7487" max="7681" width="9" style="324"/>
    <col min="7682" max="7742" width="2.6328125" style="324" customWidth="1"/>
    <col min="7743" max="7937" width="9" style="324"/>
    <col min="7938" max="7998" width="2.6328125" style="324" customWidth="1"/>
    <col min="7999" max="8193" width="9" style="324"/>
    <col min="8194" max="8254" width="2.6328125" style="324" customWidth="1"/>
    <col min="8255" max="8449" width="9" style="324"/>
    <col min="8450" max="8510" width="2.6328125" style="324" customWidth="1"/>
    <col min="8511" max="8705" width="9" style="324"/>
    <col min="8706" max="8766" width="2.6328125" style="324" customWidth="1"/>
    <col min="8767" max="8961" width="9" style="324"/>
    <col min="8962" max="9022" width="2.6328125" style="324" customWidth="1"/>
    <col min="9023" max="9217" width="9" style="324"/>
    <col min="9218" max="9278" width="2.6328125" style="324" customWidth="1"/>
    <col min="9279" max="9473" width="9" style="324"/>
    <col min="9474" max="9534" width="2.6328125" style="324" customWidth="1"/>
    <col min="9535" max="9729" width="9" style="324"/>
    <col min="9730" max="9790" width="2.6328125" style="324" customWidth="1"/>
    <col min="9791" max="9985" width="9" style="324"/>
    <col min="9986" max="10046" width="2.6328125" style="324" customWidth="1"/>
    <col min="10047" max="10241" width="9" style="324"/>
    <col min="10242" max="10302" width="2.6328125" style="324" customWidth="1"/>
    <col min="10303" max="10497" width="9" style="324"/>
    <col min="10498" max="10558" width="2.6328125" style="324" customWidth="1"/>
    <col min="10559" max="10753" width="9" style="324"/>
    <col min="10754" max="10814" width="2.6328125" style="324" customWidth="1"/>
    <col min="10815" max="11009" width="9" style="324"/>
    <col min="11010" max="11070" width="2.6328125" style="324" customWidth="1"/>
    <col min="11071" max="11265" width="9" style="324"/>
    <col min="11266" max="11326" width="2.6328125" style="324" customWidth="1"/>
    <col min="11327" max="11521" width="9" style="324"/>
    <col min="11522" max="11582" width="2.6328125" style="324" customWidth="1"/>
    <col min="11583" max="11777" width="9" style="324"/>
    <col min="11778" max="11838" width="2.6328125" style="324" customWidth="1"/>
    <col min="11839" max="12033" width="9" style="324"/>
    <col min="12034" max="12094" width="2.6328125" style="324" customWidth="1"/>
    <col min="12095" max="12289" width="9" style="324"/>
    <col min="12290" max="12350" width="2.6328125" style="324" customWidth="1"/>
    <col min="12351" max="12545" width="9" style="324"/>
    <col min="12546" max="12606" width="2.6328125" style="324" customWidth="1"/>
    <col min="12607" max="12801" width="9" style="324"/>
    <col min="12802" max="12862" width="2.6328125" style="324" customWidth="1"/>
    <col min="12863" max="13057" width="9" style="324"/>
    <col min="13058" max="13118" width="2.6328125" style="324" customWidth="1"/>
    <col min="13119" max="13313" width="9" style="324"/>
    <col min="13314" max="13374" width="2.6328125" style="324" customWidth="1"/>
    <col min="13375" max="13569" width="9" style="324"/>
    <col min="13570" max="13630" width="2.6328125" style="324" customWidth="1"/>
    <col min="13631" max="13825" width="9" style="324"/>
    <col min="13826" max="13886" width="2.6328125" style="324" customWidth="1"/>
    <col min="13887" max="14081" width="9" style="324"/>
    <col min="14082" max="14142" width="2.6328125" style="324" customWidth="1"/>
    <col min="14143" max="14337" width="9" style="324"/>
    <col min="14338" max="14398" width="2.6328125" style="324" customWidth="1"/>
    <col min="14399" max="14593" width="9" style="324"/>
    <col min="14594" max="14654" width="2.6328125" style="324" customWidth="1"/>
    <col min="14655" max="14849" width="9" style="324"/>
    <col min="14850" max="14910" width="2.6328125" style="324" customWidth="1"/>
    <col min="14911" max="15105" width="9" style="324"/>
    <col min="15106" max="15166" width="2.6328125" style="324" customWidth="1"/>
    <col min="15167" max="15361" width="9" style="324"/>
    <col min="15362" max="15422" width="2.6328125" style="324" customWidth="1"/>
    <col min="15423" max="15617" width="9" style="324"/>
    <col min="15618" max="15678" width="2.6328125" style="324" customWidth="1"/>
    <col min="15679" max="15873" width="9" style="324"/>
    <col min="15874" max="15934" width="2.6328125" style="324" customWidth="1"/>
    <col min="15935" max="16129" width="9" style="324"/>
    <col min="16130" max="16190" width="2.6328125" style="324" customWidth="1"/>
    <col min="16191" max="16384" width="9" style="324"/>
  </cols>
  <sheetData>
    <row r="1" spans="1:34" s="1" customFormat="1" ht="18" customHeight="1">
      <c r="A1" s="2157" t="s">
        <v>646</v>
      </c>
      <c r="B1" s="2157"/>
      <c r="C1" s="2157"/>
      <c r="D1" s="2157"/>
    </row>
    <row r="2" spans="1:34">
      <c r="B2" s="324" t="s">
        <v>1499</v>
      </c>
    </row>
    <row r="3" spans="1:34">
      <c r="Z3" s="2191" t="s">
        <v>1482</v>
      </c>
      <c r="AA3" s="2191"/>
      <c r="AB3" s="2191"/>
      <c r="AC3" s="2191"/>
      <c r="AD3" s="2191"/>
      <c r="AE3" s="2191"/>
      <c r="AF3" s="2191"/>
      <c r="AG3" s="2191"/>
      <c r="AH3" s="2191"/>
    </row>
    <row r="5" spans="1:34" s="323" customFormat="1" ht="21" customHeight="1">
      <c r="A5" s="611"/>
      <c r="B5" s="2192" t="s">
        <v>1483</v>
      </c>
      <c r="C5" s="2192"/>
      <c r="D5" s="2192"/>
      <c r="E5" s="2192"/>
      <c r="F5" s="2192"/>
      <c r="G5" s="2192"/>
      <c r="H5" s="2192"/>
      <c r="I5" s="2192"/>
      <c r="J5" s="2192"/>
      <c r="K5" s="2192"/>
      <c r="L5" s="2192"/>
      <c r="M5" s="2192"/>
      <c r="N5" s="2192"/>
      <c r="O5" s="2192"/>
      <c r="P5" s="2192"/>
      <c r="Q5" s="2192"/>
      <c r="R5" s="2192"/>
      <c r="S5" s="2192"/>
      <c r="T5" s="2192"/>
      <c r="U5" s="2192"/>
      <c r="V5" s="2192"/>
      <c r="W5" s="2192"/>
      <c r="X5" s="2192"/>
      <c r="Y5" s="2192"/>
      <c r="Z5" s="2192"/>
      <c r="AA5" s="2192"/>
      <c r="AB5" s="2192"/>
      <c r="AC5" s="2192"/>
      <c r="AD5" s="2192"/>
      <c r="AE5" s="2192"/>
      <c r="AF5" s="2192"/>
      <c r="AG5" s="2192"/>
      <c r="AH5" s="611"/>
    </row>
    <row r="6" spans="1:34" s="323" customFormat="1" ht="21" customHeight="1">
      <c r="A6" s="611"/>
      <c r="B6" s="2192" t="s">
        <v>1484</v>
      </c>
      <c r="C6" s="2192"/>
      <c r="D6" s="2192"/>
      <c r="E6" s="2192"/>
      <c r="F6" s="2192"/>
      <c r="G6" s="2192"/>
      <c r="H6" s="2192"/>
      <c r="I6" s="2192"/>
      <c r="J6" s="2192"/>
      <c r="K6" s="2192"/>
      <c r="L6" s="2192"/>
      <c r="M6" s="2192"/>
      <c r="N6" s="2192"/>
      <c r="O6" s="2192"/>
      <c r="P6" s="2192"/>
      <c r="Q6" s="2192"/>
      <c r="R6" s="2192"/>
      <c r="S6" s="2192"/>
      <c r="T6" s="2192"/>
      <c r="U6" s="2192"/>
      <c r="V6" s="2192"/>
      <c r="W6" s="2192"/>
      <c r="X6" s="2192"/>
      <c r="Y6" s="2192"/>
      <c r="Z6" s="2192"/>
      <c r="AA6" s="2192"/>
      <c r="AB6" s="2192"/>
      <c r="AC6" s="2192"/>
      <c r="AD6" s="2192"/>
      <c r="AE6" s="2192"/>
      <c r="AF6" s="2192"/>
      <c r="AG6" s="2192"/>
      <c r="AH6" s="611"/>
    </row>
    <row r="7" spans="1:34" ht="21" customHeight="1" thickBot="1">
      <c r="A7" s="612"/>
      <c r="B7" s="612"/>
      <c r="C7" s="612"/>
      <c r="D7" s="612"/>
      <c r="E7" s="612"/>
      <c r="F7" s="612"/>
      <c r="G7" s="612"/>
      <c r="H7" s="612"/>
      <c r="I7" s="612"/>
      <c r="J7" s="612"/>
      <c r="K7" s="612"/>
      <c r="L7" s="612"/>
      <c r="M7" s="612"/>
      <c r="N7" s="612"/>
      <c r="O7" s="612"/>
      <c r="P7" s="612"/>
      <c r="Q7" s="612"/>
      <c r="R7" s="612"/>
      <c r="S7" s="612"/>
      <c r="T7" s="612"/>
      <c r="U7" s="612"/>
      <c r="V7" s="612"/>
      <c r="W7" s="612"/>
      <c r="X7" s="612"/>
      <c r="Y7" s="612"/>
      <c r="Z7" s="612"/>
      <c r="AA7" s="612"/>
      <c r="AB7" s="612"/>
      <c r="AC7" s="612"/>
      <c r="AD7" s="612"/>
      <c r="AE7" s="612"/>
      <c r="AF7" s="612"/>
      <c r="AG7" s="612"/>
      <c r="AH7" s="612"/>
    </row>
    <row r="8" spans="1:34" ht="21" customHeight="1">
      <c r="A8" s="612"/>
      <c r="B8" s="2193" t="s">
        <v>76</v>
      </c>
      <c r="C8" s="2194"/>
      <c r="D8" s="2194"/>
      <c r="E8" s="2194"/>
      <c r="F8" s="2194"/>
      <c r="G8" s="2194"/>
      <c r="H8" s="2194"/>
      <c r="I8" s="2194"/>
      <c r="J8" s="2194"/>
      <c r="K8" s="2194"/>
      <c r="L8" s="2194"/>
      <c r="M8" s="2194"/>
      <c r="N8" s="2195"/>
      <c r="O8" s="2195"/>
      <c r="P8" s="2195"/>
      <c r="Q8" s="2195"/>
      <c r="R8" s="2195"/>
      <c r="S8" s="2195"/>
      <c r="T8" s="2195"/>
      <c r="U8" s="2195"/>
      <c r="V8" s="2195"/>
      <c r="W8" s="2195"/>
      <c r="X8" s="2195"/>
      <c r="Y8" s="2195"/>
      <c r="Z8" s="2195"/>
      <c r="AA8" s="2195"/>
      <c r="AB8" s="2195"/>
      <c r="AC8" s="2195"/>
      <c r="AD8" s="2195"/>
      <c r="AE8" s="2195"/>
      <c r="AF8" s="2195"/>
      <c r="AG8" s="2196"/>
      <c r="AH8" s="612"/>
    </row>
    <row r="9" spans="1:34" ht="21" customHeight="1" thickBot="1">
      <c r="A9" s="612"/>
      <c r="B9" s="2187" t="s">
        <v>56</v>
      </c>
      <c r="C9" s="2188"/>
      <c r="D9" s="2188"/>
      <c r="E9" s="2188"/>
      <c r="F9" s="2188"/>
      <c r="G9" s="2188"/>
      <c r="H9" s="2188"/>
      <c r="I9" s="2188"/>
      <c r="J9" s="2188"/>
      <c r="K9" s="2188"/>
      <c r="L9" s="2188"/>
      <c r="M9" s="2188"/>
      <c r="N9" s="2189" t="s">
        <v>1485</v>
      </c>
      <c r="O9" s="2189"/>
      <c r="P9" s="2189"/>
      <c r="Q9" s="2189"/>
      <c r="R9" s="2189"/>
      <c r="S9" s="2189"/>
      <c r="T9" s="2189"/>
      <c r="U9" s="2189"/>
      <c r="V9" s="2189"/>
      <c r="W9" s="2189"/>
      <c r="X9" s="2189"/>
      <c r="Y9" s="2189"/>
      <c r="Z9" s="2189"/>
      <c r="AA9" s="2189"/>
      <c r="AB9" s="2189"/>
      <c r="AC9" s="2189"/>
      <c r="AD9" s="2189"/>
      <c r="AE9" s="2189"/>
      <c r="AF9" s="2189"/>
      <c r="AG9" s="2190"/>
      <c r="AH9" s="612"/>
    </row>
    <row r="10" spans="1:34" ht="21" customHeight="1" thickTop="1">
      <c r="A10" s="612"/>
      <c r="B10" s="2197" t="s">
        <v>381</v>
      </c>
      <c r="C10" s="2198"/>
      <c r="D10" s="2198"/>
      <c r="E10" s="2198"/>
      <c r="F10" s="2198"/>
      <c r="G10" s="2198"/>
      <c r="H10" s="2198"/>
      <c r="I10" s="2198"/>
      <c r="J10" s="2198"/>
      <c r="K10" s="2198"/>
      <c r="L10" s="2198"/>
      <c r="M10" s="2198"/>
      <c r="N10" s="2198" t="s">
        <v>382</v>
      </c>
      <c r="O10" s="2198"/>
      <c r="P10" s="2198"/>
      <c r="Q10" s="2198"/>
      <c r="R10" s="2198"/>
      <c r="S10" s="2198"/>
      <c r="T10" s="2198"/>
      <c r="U10" s="2198"/>
      <c r="V10" s="2198"/>
      <c r="W10" s="2198"/>
      <c r="X10" s="2198"/>
      <c r="Y10" s="2198"/>
      <c r="Z10" s="2198"/>
      <c r="AA10" s="2198"/>
      <c r="AB10" s="2198"/>
      <c r="AC10" s="2198"/>
      <c r="AD10" s="2198"/>
      <c r="AE10" s="2198"/>
      <c r="AF10" s="2198"/>
      <c r="AG10" s="2199"/>
      <c r="AH10" s="612"/>
    </row>
    <row r="11" spans="1:34" ht="21" customHeight="1">
      <c r="A11" s="612"/>
      <c r="B11" s="2200" t="s">
        <v>254</v>
      </c>
      <c r="C11" s="2201"/>
      <c r="D11" s="2201"/>
      <c r="E11" s="2201"/>
      <c r="F11" s="2201"/>
      <c r="G11" s="2201" t="s">
        <v>234</v>
      </c>
      <c r="H11" s="2201"/>
      <c r="I11" s="2201"/>
      <c r="J11" s="2201"/>
      <c r="K11" s="2201"/>
      <c r="L11" s="2201"/>
      <c r="M11" s="2201"/>
      <c r="N11" s="2202" t="s">
        <v>1486</v>
      </c>
      <c r="O11" s="2203"/>
      <c r="P11" s="2203"/>
      <c r="Q11" s="2203"/>
      <c r="R11" s="2204"/>
      <c r="S11" s="2202" t="s">
        <v>1487</v>
      </c>
      <c r="T11" s="2203"/>
      <c r="U11" s="2203"/>
      <c r="V11" s="2203"/>
      <c r="W11" s="2204"/>
      <c r="X11" s="2211" t="s">
        <v>1488</v>
      </c>
      <c r="Y11" s="2211"/>
      <c r="Z11" s="2211"/>
      <c r="AA11" s="2211"/>
      <c r="AB11" s="2211"/>
      <c r="AC11" s="2211" t="s">
        <v>1489</v>
      </c>
      <c r="AD11" s="2211"/>
      <c r="AE11" s="2211"/>
      <c r="AF11" s="2211"/>
      <c r="AG11" s="2212"/>
      <c r="AH11" s="612"/>
    </row>
    <row r="12" spans="1:34" ht="21" customHeight="1">
      <c r="A12" s="612"/>
      <c r="B12" s="2200"/>
      <c r="C12" s="2201"/>
      <c r="D12" s="2201"/>
      <c r="E12" s="2201"/>
      <c r="F12" s="2201"/>
      <c r="G12" s="2201"/>
      <c r="H12" s="2201"/>
      <c r="I12" s="2201"/>
      <c r="J12" s="2201"/>
      <c r="K12" s="2201"/>
      <c r="L12" s="2201"/>
      <c r="M12" s="2201"/>
      <c r="N12" s="2205"/>
      <c r="O12" s="2206"/>
      <c r="P12" s="2206"/>
      <c r="Q12" s="2206"/>
      <c r="R12" s="2207"/>
      <c r="S12" s="2205"/>
      <c r="T12" s="2206"/>
      <c r="U12" s="2206"/>
      <c r="V12" s="2206"/>
      <c r="W12" s="2207"/>
      <c r="X12" s="2211"/>
      <c r="Y12" s="2211"/>
      <c r="Z12" s="2211"/>
      <c r="AA12" s="2211"/>
      <c r="AB12" s="2211"/>
      <c r="AC12" s="2211"/>
      <c r="AD12" s="2211"/>
      <c r="AE12" s="2211"/>
      <c r="AF12" s="2211"/>
      <c r="AG12" s="2212"/>
      <c r="AH12" s="612"/>
    </row>
    <row r="13" spans="1:34" ht="21" customHeight="1">
      <c r="A13" s="612"/>
      <c r="B13" s="2200"/>
      <c r="C13" s="2201"/>
      <c r="D13" s="2201"/>
      <c r="E13" s="2201"/>
      <c r="F13" s="2201"/>
      <c r="G13" s="2201"/>
      <c r="H13" s="2201"/>
      <c r="I13" s="2201"/>
      <c r="J13" s="2201"/>
      <c r="K13" s="2201"/>
      <c r="L13" s="2201"/>
      <c r="M13" s="2201"/>
      <c r="N13" s="2208"/>
      <c r="O13" s="2209"/>
      <c r="P13" s="2209"/>
      <c r="Q13" s="2209"/>
      <c r="R13" s="2210"/>
      <c r="S13" s="2208"/>
      <c r="T13" s="2209"/>
      <c r="U13" s="2209"/>
      <c r="V13" s="2209"/>
      <c r="W13" s="2210"/>
      <c r="X13" s="2211"/>
      <c r="Y13" s="2211"/>
      <c r="Z13" s="2211"/>
      <c r="AA13" s="2211"/>
      <c r="AB13" s="2211"/>
      <c r="AC13" s="2211"/>
      <c r="AD13" s="2211"/>
      <c r="AE13" s="2211"/>
      <c r="AF13" s="2211"/>
      <c r="AG13" s="2212"/>
      <c r="AH13" s="612"/>
    </row>
    <row r="14" spans="1:34" ht="21" customHeight="1">
      <c r="A14" s="612"/>
      <c r="B14" s="2215"/>
      <c r="C14" s="2213"/>
      <c r="D14" s="2213"/>
      <c r="E14" s="2213"/>
      <c r="F14" s="2213"/>
      <c r="G14" s="2213"/>
      <c r="H14" s="2213"/>
      <c r="I14" s="2213"/>
      <c r="J14" s="2213"/>
      <c r="K14" s="2213"/>
      <c r="L14" s="2213"/>
      <c r="M14" s="2213"/>
      <c r="N14" s="2213"/>
      <c r="O14" s="2213"/>
      <c r="P14" s="2213"/>
      <c r="Q14" s="2213"/>
      <c r="R14" s="2213"/>
      <c r="S14" s="2213"/>
      <c r="T14" s="2213"/>
      <c r="U14" s="2213"/>
      <c r="V14" s="2213"/>
      <c r="W14" s="2213"/>
      <c r="X14" s="2213"/>
      <c r="Y14" s="2213"/>
      <c r="Z14" s="2213"/>
      <c r="AA14" s="2213"/>
      <c r="AB14" s="2213"/>
      <c r="AC14" s="2213"/>
      <c r="AD14" s="2213"/>
      <c r="AE14" s="2213"/>
      <c r="AF14" s="2213"/>
      <c r="AG14" s="2214"/>
      <c r="AH14" s="612"/>
    </row>
    <row r="15" spans="1:34" ht="21" customHeight="1">
      <c r="A15" s="612"/>
      <c r="B15" s="2215"/>
      <c r="C15" s="2213"/>
      <c r="D15" s="2213"/>
      <c r="E15" s="2213"/>
      <c r="F15" s="2213"/>
      <c r="G15" s="2213"/>
      <c r="H15" s="2213"/>
      <c r="I15" s="2213"/>
      <c r="J15" s="2213"/>
      <c r="K15" s="2213"/>
      <c r="L15" s="2213"/>
      <c r="M15" s="2213"/>
      <c r="N15" s="2213"/>
      <c r="O15" s="2213"/>
      <c r="P15" s="2213"/>
      <c r="Q15" s="2213"/>
      <c r="R15" s="2213"/>
      <c r="S15" s="2213"/>
      <c r="T15" s="2213"/>
      <c r="U15" s="2213"/>
      <c r="V15" s="2213"/>
      <c r="W15" s="2213"/>
      <c r="X15" s="2213"/>
      <c r="Y15" s="2213"/>
      <c r="Z15" s="2213"/>
      <c r="AA15" s="2213"/>
      <c r="AB15" s="2213"/>
      <c r="AC15" s="2213"/>
      <c r="AD15" s="2213"/>
      <c r="AE15" s="2213"/>
      <c r="AF15" s="2213"/>
      <c r="AG15" s="2214"/>
      <c r="AH15" s="612"/>
    </row>
    <row r="16" spans="1:34" ht="21" customHeight="1">
      <c r="A16" s="612"/>
      <c r="B16" s="2215"/>
      <c r="C16" s="2213"/>
      <c r="D16" s="2213"/>
      <c r="E16" s="2213"/>
      <c r="F16" s="2213"/>
      <c r="G16" s="2213"/>
      <c r="H16" s="2213"/>
      <c r="I16" s="2213"/>
      <c r="J16" s="2213"/>
      <c r="K16" s="2213"/>
      <c r="L16" s="2213"/>
      <c r="M16" s="2213"/>
      <c r="N16" s="2213"/>
      <c r="O16" s="2213"/>
      <c r="P16" s="2213"/>
      <c r="Q16" s="2213"/>
      <c r="R16" s="2213"/>
      <c r="S16" s="2213"/>
      <c r="T16" s="2213"/>
      <c r="U16" s="2213"/>
      <c r="V16" s="2213"/>
      <c r="W16" s="2213"/>
      <c r="X16" s="2213"/>
      <c r="Y16" s="2213"/>
      <c r="Z16" s="2213"/>
      <c r="AA16" s="2213"/>
      <c r="AB16" s="2213"/>
      <c r="AC16" s="2213"/>
      <c r="AD16" s="2213"/>
      <c r="AE16" s="2213"/>
      <c r="AF16" s="2213"/>
      <c r="AG16" s="2214"/>
      <c r="AH16" s="612"/>
    </row>
    <row r="17" spans="1:34" ht="21" customHeight="1">
      <c r="A17" s="612"/>
      <c r="B17" s="2215"/>
      <c r="C17" s="2213"/>
      <c r="D17" s="2213"/>
      <c r="E17" s="2213"/>
      <c r="F17" s="2213"/>
      <c r="G17" s="2213"/>
      <c r="H17" s="2213"/>
      <c r="I17" s="2213"/>
      <c r="J17" s="2213"/>
      <c r="K17" s="2213"/>
      <c r="L17" s="2213"/>
      <c r="M17" s="2213"/>
      <c r="N17" s="2216"/>
      <c r="O17" s="2217"/>
      <c r="P17" s="2217"/>
      <c r="Q17" s="2217"/>
      <c r="R17" s="2219"/>
      <c r="S17" s="2216"/>
      <c r="T17" s="2217"/>
      <c r="U17" s="2217"/>
      <c r="V17" s="2217"/>
      <c r="W17" s="2219"/>
      <c r="X17" s="2216"/>
      <c r="Y17" s="2217"/>
      <c r="Z17" s="2217"/>
      <c r="AA17" s="2217"/>
      <c r="AB17" s="2219"/>
      <c r="AC17" s="2216"/>
      <c r="AD17" s="2217"/>
      <c r="AE17" s="2217"/>
      <c r="AF17" s="2217"/>
      <c r="AG17" s="2218"/>
      <c r="AH17" s="612"/>
    </row>
    <row r="18" spans="1:34" ht="21" customHeight="1">
      <c r="A18" s="612"/>
      <c r="B18" s="2215"/>
      <c r="C18" s="2213"/>
      <c r="D18" s="2213"/>
      <c r="E18" s="2213"/>
      <c r="F18" s="2213"/>
      <c r="G18" s="2213"/>
      <c r="H18" s="2213"/>
      <c r="I18" s="2213"/>
      <c r="J18" s="2213"/>
      <c r="K18" s="2213"/>
      <c r="L18" s="2213"/>
      <c r="M18" s="2213"/>
      <c r="N18" s="2216"/>
      <c r="O18" s="2217"/>
      <c r="P18" s="2217"/>
      <c r="Q18" s="2217"/>
      <c r="R18" s="2219"/>
      <c r="S18" s="2216"/>
      <c r="T18" s="2217"/>
      <c r="U18" s="2217"/>
      <c r="V18" s="2217"/>
      <c r="W18" s="2219"/>
      <c r="X18" s="2216"/>
      <c r="Y18" s="2217"/>
      <c r="Z18" s="2217"/>
      <c r="AA18" s="2217"/>
      <c r="AB18" s="2219"/>
      <c r="AC18" s="2216"/>
      <c r="AD18" s="2217"/>
      <c r="AE18" s="2217"/>
      <c r="AF18" s="2217"/>
      <c r="AG18" s="2218"/>
      <c r="AH18" s="612"/>
    </row>
    <row r="19" spans="1:34" ht="21" customHeight="1">
      <c r="A19" s="612"/>
      <c r="B19" s="2215"/>
      <c r="C19" s="2213"/>
      <c r="D19" s="2213"/>
      <c r="E19" s="2213"/>
      <c r="F19" s="2213"/>
      <c r="G19" s="2213"/>
      <c r="H19" s="2213"/>
      <c r="I19" s="2213"/>
      <c r="J19" s="2213"/>
      <c r="K19" s="2213"/>
      <c r="L19" s="2213"/>
      <c r="M19" s="2213"/>
      <c r="N19" s="2216"/>
      <c r="O19" s="2217"/>
      <c r="P19" s="2217"/>
      <c r="Q19" s="2217"/>
      <c r="R19" s="2219"/>
      <c r="S19" s="2216"/>
      <c r="T19" s="2217"/>
      <c r="U19" s="2217"/>
      <c r="V19" s="2217"/>
      <c r="W19" s="2219"/>
      <c r="X19" s="2216"/>
      <c r="Y19" s="2217"/>
      <c r="Z19" s="2217"/>
      <c r="AA19" s="2217"/>
      <c r="AB19" s="2219"/>
      <c r="AC19" s="2216"/>
      <c r="AD19" s="2217"/>
      <c r="AE19" s="2217"/>
      <c r="AF19" s="2217"/>
      <c r="AG19" s="2218"/>
      <c r="AH19" s="612"/>
    </row>
    <row r="20" spans="1:34" ht="21" customHeight="1">
      <c r="A20" s="612"/>
      <c r="B20" s="2215"/>
      <c r="C20" s="2213"/>
      <c r="D20" s="2213"/>
      <c r="E20" s="2213"/>
      <c r="F20" s="2213"/>
      <c r="G20" s="2213"/>
      <c r="H20" s="2213"/>
      <c r="I20" s="2213"/>
      <c r="J20" s="2213"/>
      <c r="K20" s="2213"/>
      <c r="L20" s="2213"/>
      <c r="M20" s="2213"/>
      <c r="N20" s="2216"/>
      <c r="O20" s="2217"/>
      <c r="P20" s="2217"/>
      <c r="Q20" s="2217"/>
      <c r="R20" s="2219"/>
      <c r="S20" s="2216"/>
      <c r="T20" s="2217"/>
      <c r="U20" s="2217"/>
      <c r="V20" s="2217"/>
      <c r="W20" s="2219"/>
      <c r="X20" s="2216"/>
      <c r="Y20" s="2217"/>
      <c r="Z20" s="2217"/>
      <c r="AA20" s="2217"/>
      <c r="AB20" s="2219"/>
      <c r="AC20" s="2216"/>
      <c r="AD20" s="2217"/>
      <c r="AE20" s="2217"/>
      <c r="AF20" s="2217"/>
      <c r="AG20" s="2218"/>
      <c r="AH20" s="612"/>
    </row>
    <row r="21" spans="1:34" ht="21" customHeight="1">
      <c r="A21" s="612"/>
      <c r="B21" s="2215"/>
      <c r="C21" s="2213"/>
      <c r="D21" s="2213"/>
      <c r="E21" s="2213"/>
      <c r="F21" s="2213"/>
      <c r="G21" s="2213"/>
      <c r="H21" s="2213"/>
      <c r="I21" s="2213"/>
      <c r="J21" s="2213"/>
      <c r="K21" s="2213"/>
      <c r="L21" s="2213"/>
      <c r="M21" s="2213"/>
      <c r="N21" s="2216"/>
      <c r="O21" s="2217"/>
      <c r="P21" s="2217"/>
      <c r="Q21" s="2217"/>
      <c r="R21" s="2219"/>
      <c r="S21" s="2216"/>
      <c r="T21" s="2217"/>
      <c r="U21" s="2217"/>
      <c r="V21" s="2217"/>
      <c r="W21" s="2219"/>
      <c r="X21" s="2216"/>
      <c r="Y21" s="2217"/>
      <c r="Z21" s="2217"/>
      <c r="AA21" s="2217"/>
      <c r="AB21" s="2219"/>
      <c r="AC21" s="2216"/>
      <c r="AD21" s="2217"/>
      <c r="AE21" s="2217"/>
      <c r="AF21" s="2217"/>
      <c r="AG21" s="2218"/>
      <c r="AH21" s="612"/>
    </row>
    <row r="22" spans="1:34" ht="21" customHeight="1">
      <c r="A22" s="612"/>
      <c r="B22" s="2215"/>
      <c r="C22" s="2213"/>
      <c r="D22" s="2213"/>
      <c r="E22" s="2213"/>
      <c r="F22" s="2213"/>
      <c r="G22" s="2213"/>
      <c r="H22" s="2213"/>
      <c r="I22" s="2213"/>
      <c r="J22" s="2213"/>
      <c r="K22" s="2213"/>
      <c r="L22" s="2213"/>
      <c r="M22" s="2213"/>
      <c r="N22" s="2216"/>
      <c r="O22" s="2217"/>
      <c r="P22" s="2217"/>
      <c r="Q22" s="2217"/>
      <c r="R22" s="2219"/>
      <c r="S22" s="2216"/>
      <c r="T22" s="2217"/>
      <c r="U22" s="2217"/>
      <c r="V22" s="2217"/>
      <c r="W22" s="2219"/>
      <c r="X22" s="2216"/>
      <c r="Y22" s="2217"/>
      <c r="Z22" s="2217"/>
      <c r="AA22" s="2217"/>
      <c r="AB22" s="2219"/>
      <c r="AC22" s="2216"/>
      <c r="AD22" s="2217"/>
      <c r="AE22" s="2217"/>
      <c r="AF22" s="2217"/>
      <c r="AG22" s="2218"/>
      <c r="AH22" s="612"/>
    </row>
    <row r="23" spans="1:34" ht="21" customHeight="1">
      <c r="A23" s="612"/>
      <c r="B23" s="2215"/>
      <c r="C23" s="2213"/>
      <c r="D23" s="2213"/>
      <c r="E23" s="2213"/>
      <c r="F23" s="2213"/>
      <c r="G23" s="2213"/>
      <c r="H23" s="2213"/>
      <c r="I23" s="2213"/>
      <c r="J23" s="2213"/>
      <c r="K23" s="2213"/>
      <c r="L23" s="2213"/>
      <c r="M23" s="2213"/>
      <c r="N23" s="2213"/>
      <c r="O23" s="2213"/>
      <c r="P23" s="2213"/>
      <c r="Q23" s="2213"/>
      <c r="R23" s="2213"/>
      <c r="S23" s="2213"/>
      <c r="T23" s="2213"/>
      <c r="U23" s="2213"/>
      <c r="V23" s="2213"/>
      <c r="W23" s="2213"/>
      <c r="X23" s="2213"/>
      <c r="Y23" s="2213"/>
      <c r="Z23" s="2213"/>
      <c r="AA23" s="2213"/>
      <c r="AB23" s="2213"/>
      <c r="AC23" s="2213"/>
      <c r="AD23" s="2213"/>
      <c r="AE23" s="2213"/>
      <c r="AF23" s="2213"/>
      <c r="AG23" s="2214"/>
      <c r="AH23" s="612"/>
    </row>
    <row r="24" spans="1:34" ht="21" customHeight="1">
      <c r="A24" s="612"/>
      <c r="B24" s="2215"/>
      <c r="C24" s="2213"/>
      <c r="D24" s="2213"/>
      <c r="E24" s="2213"/>
      <c r="F24" s="2213"/>
      <c r="G24" s="2213"/>
      <c r="H24" s="2213"/>
      <c r="I24" s="2213"/>
      <c r="J24" s="2213"/>
      <c r="K24" s="2213"/>
      <c r="L24" s="2213"/>
      <c r="M24" s="2213"/>
      <c r="N24" s="2213"/>
      <c r="O24" s="2213"/>
      <c r="P24" s="2213"/>
      <c r="Q24" s="2213"/>
      <c r="R24" s="2213"/>
      <c r="S24" s="2213"/>
      <c r="T24" s="2213"/>
      <c r="U24" s="2213"/>
      <c r="V24" s="2213"/>
      <c r="W24" s="2213"/>
      <c r="X24" s="2213"/>
      <c r="Y24" s="2213"/>
      <c r="Z24" s="2213"/>
      <c r="AA24" s="2213"/>
      <c r="AB24" s="2213"/>
      <c r="AC24" s="2213"/>
      <c r="AD24" s="2213"/>
      <c r="AE24" s="2213"/>
      <c r="AF24" s="2213"/>
      <c r="AG24" s="2214"/>
      <c r="AH24" s="612"/>
    </row>
    <row r="25" spans="1:34" ht="21" customHeight="1" thickBot="1">
      <c r="A25" s="612"/>
      <c r="B25" s="2220"/>
      <c r="C25" s="2221"/>
      <c r="D25" s="2221"/>
      <c r="E25" s="2221"/>
      <c r="F25" s="2221"/>
      <c r="G25" s="2221"/>
      <c r="H25" s="2221"/>
      <c r="I25" s="2221"/>
      <c r="J25" s="2221"/>
      <c r="K25" s="2221"/>
      <c r="L25" s="2221"/>
      <c r="M25" s="2221"/>
      <c r="N25" s="2221"/>
      <c r="O25" s="2221"/>
      <c r="P25" s="2221"/>
      <c r="Q25" s="2221"/>
      <c r="R25" s="2221"/>
      <c r="S25" s="2221"/>
      <c r="T25" s="2221"/>
      <c r="U25" s="2221"/>
      <c r="V25" s="2221"/>
      <c r="W25" s="2221"/>
      <c r="X25" s="2221"/>
      <c r="Y25" s="2221"/>
      <c r="Z25" s="2221"/>
      <c r="AA25" s="2221"/>
      <c r="AB25" s="2221"/>
      <c r="AC25" s="2221"/>
      <c r="AD25" s="2221"/>
      <c r="AE25" s="2221"/>
      <c r="AF25" s="2221"/>
      <c r="AG25" s="2250"/>
      <c r="AH25" s="612"/>
    </row>
    <row r="26" spans="1:34" ht="21" customHeight="1" thickBot="1">
      <c r="A26" s="612"/>
      <c r="B26" s="613"/>
      <c r="C26" s="613"/>
      <c r="D26" s="613"/>
      <c r="E26" s="613"/>
      <c r="F26" s="613"/>
      <c r="G26" s="613"/>
      <c r="H26" s="613"/>
      <c r="I26" s="613"/>
      <c r="J26" s="613"/>
      <c r="K26" s="613"/>
      <c r="L26" s="613"/>
      <c r="M26" s="613"/>
      <c r="N26" s="613"/>
      <c r="O26" s="613"/>
      <c r="P26" s="613"/>
      <c r="Q26" s="613"/>
      <c r="R26" s="613"/>
      <c r="S26" s="613"/>
      <c r="T26" s="613"/>
      <c r="U26" s="613"/>
      <c r="V26" s="613"/>
      <c r="W26" s="613"/>
      <c r="X26" s="613"/>
      <c r="Y26" s="613"/>
      <c r="Z26" s="613"/>
      <c r="AA26" s="613"/>
      <c r="AB26" s="613"/>
      <c r="AC26" s="613"/>
      <c r="AD26" s="613"/>
      <c r="AE26" s="613"/>
      <c r="AF26" s="613"/>
      <c r="AG26" s="613"/>
      <c r="AH26" s="612"/>
    </row>
    <row r="27" spans="1:34" ht="21" customHeight="1">
      <c r="A27" s="612"/>
      <c r="B27" s="2223" t="s">
        <v>1490</v>
      </c>
      <c r="C27" s="2224"/>
      <c r="D27" s="2224"/>
      <c r="E27" s="2224"/>
      <c r="F27" s="2224"/>
      <c r="G27" s="2224"/>
      <c r="H27" s="2224"/>
      <c r="I27" s="2224"/>
      <c r="J27" s="2224"/>
      <c r="K27" s="2224"/>
      <c r="L27" s="2224"/>
      <c r="M27" s="2224"/>
      <c r="N27" s="2224"/>
      <c r="O27" s="2224"/>
      <c r="P27" s="2224"/>
      <c r="Q27" s="2224"/>
      <c r="R27" s="2227" t="s">
        <v>1491</v>
      </c>
      <c r="S27" s="2227"/>
      <c r="T27" s="2227"/>
      <c r="U27" s="2227"/>
      <c r="V27" s="2227"/>
      <c r="W27" s="2227"/>
      <c r="X27" s="2227"/>
      <c r="Y27" s="2227"/>
      <c r="Z27" s="2227"/>
      <c r="AA27" s="2227"/>
      <c r="AB27" s="2227"/>
      <c r="AC27" s="2227"/>
      <c r="AD27" s="2227"/>
      <c r="AE27" s="2227"/>
      <c r="AF27" s="2227"/>
      <c r="AG27" s="2228"/>
      <c r="AH27" s="612"/>
    </row>
    <row r="28" spans="1:34" ht="21" customHeight="1" thickBot="1">
      <c r="A28" s="612"/>
      <c r="B28" s="2225"/>
      <c r="C28" s="2226"/>
      <c r="D28" s="2226"/>
      <c r="E28" s="2226"/>
      <c r="F28" s="2226"/>
      <c r="G28" s="2226"/>
      <c r="H28" s="2226"/>
      <c r="I28" s="2226"/>
      <c r="J28" s="2226"/>
      <c r="K28" s="2226"/>
      <c r="L28" s="2226"/>
      <c r="M28" s="2226"/>
      <c r="N28" s="2226"/>
      <c r="O28" s="2226"/>
      <c r="P28" s="2226"/>
      <c r="Q28" s="2226"/>
      <c r="R28" s="2229"/>
      <c r="S28" s="2229"/>
      <c r="T28" s="2229"/>
      <c r="U28" s="2229"/>
      <c r="V28" s="2229"/>
      <c r="W28" s="2229"/>
      <c r="X28" s="2229"/>
      <c r="Y28" s="2229"/>
      <c r="Z28" s="2229"/>
      <c r="AA28" s="2229"/>
      <c r="AB28" s="2229"/>
      <c r="AC28" s="2229"/>
      <c r="AD28" s="2229"/>
      <c r="AE28" s="2229"/>
      <c r="AF28" s="2229"/>
      <c r="AG28" s="2230"/>
      <c r="AH28" s="612"/>
    </row>
    <row r="29" spans="1:34" ht="21" customHeight="1" thickBot="1">
      <c r="A29" s="612"/>
      <c r="B29" s="613"/>
      <c r="C29" s="613"/>
      <c r="D29" s="613"/>
      <c r="E29" s="613"/>
      <c r="F29" s="613"/>
      <c r="G29" s="613"/>
      <c r="H29" s="613"/>
      <c r="I29" s="613"/>
      <c r="J29" s="613"/>
      <c r="K29" s="613"/>
      <c r="L29" s="613"/>
      <c r="M29" s="613"/>
      <c r="N29" s="613"/>
      <c r="O29" s="613"/>
      <c r="P29" s="613"/>
      <c r="Q29" s="613"/>
      <c r="R29" s="613"/>
      <c r="S29" s="613"/>
      <c r="T29" s="613"/>
      <c r="U29" s="613"/>
      <c r="V29" s="613"/>
      <c r="W29" s="613"/>
      <c r="X29" s="613"/>
      <c r="Y29" s="613"/>
      <c r="Z29" s="613"/>
      <c r="AA29" s="613"/>
      <c r="AB29" s="613"/>
      <c r="AC29" s="613"/>
      <c r="AD29" s="613"/>
      <c r="AE29" s="613"/>
      <c r="AF29" s="613"/>
      <c r="AG29" s="613"/>
      <c r="AH29" s="612"/>
    </row>
    <row r="30" spans="1:34" ht="21" customHeight="1">
      <c r="A30" s="612"/>
      <c r="B30" s="2231" t="s">
        <v>1492</v>
      </c>
      <c r="C30" s="2232"/>
      <c r="D30" s="2232"/>
      <c r="E30" s="2232"/>
      <c r="F30" s="2232"/>
      <c r="G30" s="2232"/>
      <c r="H30" s="2232"/>
      <c r="I30" s="2233"/>
      <c r="J30" s="2232" t="s">
        <v>383</v>
      </c>
      <c r="K30" s="2232"/>
      <c r="L30" s="2232"/>
      <c r="M30" s="2232"/>
      <c r="N30" s="2232"/>
      <c r="O30" s="2232"/>
      <c r="P30" s="2232"/>
      <c r="Q30" s="2232"/>
      <c r="R30" s="2237"/>
      <c r="S30" s="2237"/>
      <c r="T30" s="2237"/>
      <c r="U30" s="2237"/>
      <c r="V30" s="2237"/>
      <c r="W30" s="2237"/>
      <c r="X30" s="2237"/>
      <c r="Y30" s="2237"/>
      <c r="Z30" s="2237"/>
      <c r="AA30" s="2237"/>
      <c r="AB30" s="2237"/>
      <c r="AC30" s="2237"/>
      <c r="AD30" s="2237"/>
      <c r="AE30" s="2237"/>
      <c r="AF30" s="2237"/>
      <c r="AG30" s="2238"/>
      <c r="AH30" s="612"/>
    </row>
    <row r="31" spans="1:34" ht="42.75" customHeight="1">
      <c r="A31" s="612"/>
      <c r="B31" s="2234"/>
      <c r="C31" s="2235"/>
      <c r="D31" s="2235"/>
      <c r="E31" s="2235"/>
      <c r="F31" s="2235"/>
      <c r="G31" s="2235"/>
      <c r="H31" s="2235"/>
      <c r="I31" s="2236"/>
      <c r="J31" s="2235"/>
      <c r="K31" s="2235"/>
      <c r="L31" s="2235"/>
      <c r="M31" s="2235"/>
      <c r="N31" s="2235"/>
      <c r="O31" s="2235"/>
      <c r="P31" s="2235"/>
      <c r="Q31" s="2236"/>
      <c r="R31" s="2239" t="s">
        <v>1493</v>
      </c>
      <c r="S31" s="2240"/>
      <c r="T31" s="2240"/>
      <c r="U31" s="2240"/>
      <c r="V31" s="2240"/>
      <c r="W31" s="2240"/>
      <c r="X31" s="2240"/>
      <c r="Y31" s="2240"/>
      <c r="Z31" s="2240"/>
      <c r="AA31" s="2240"/>
      <c r="AB31" s="2240"/>
      <c r="AC31" s="2240"/>
      <c r="AD31" s="2240"/>
      <c r="AE31" s="2240"/>
      <c r="AF31" s="2240"/>
      <c r="AG31" s="2241"/>
      <c r="AH31" s="612"/>
    </row>
    <row r="32" spans="1:34" ht="24.75" customHeight="1" thickBot="1">
      <c r="A32" s="612"/>
      <c r="B32" s="2242"/>
      <c r="C32" s="2243"/>
      <c r="D32" s="2243"/>
      <c r="E32" s="2243"/>
      <c r="F32" s="2243"/>
      <c r="G32" s="2243"/>
      <c r="H32" s="2243"/>
      <c r="I32" s="2244"/>
      <c r="J32" s="2245"/>
      <c r="K32" s="2245"/>
      <c r="L32" s="2245"/>
      <c r="M32" s="2245"/>
      <c r="N32" s="2245"/>
      <c r="O32" s="2245"/>
      <c r="P32" s="2245"/>
      <c r="Q32" s="2246"/>
      <c r="R32" s="2247"/>
      <c r="S32" s="2245"/>
      <c r="T32" s="2245"/>
      <c r="U32" s="2245"/>
      <c r="V32" s="2245"/>
      <c r="W32" s="2245"/>
      <c r="X32" s="2245"/>
      <c r="Y32" s="2245"/>
      <c r="Z32" s="2245"/>
      <c r="AA32" s="2245"/>
      <c r="AB32" s="2245"/>
      <c r="AC32" s="2245"/>
      <c r="AD32" s="2245"/>
      <c r="AE32" s="2245"/>
      <c r="AF32" s="2245"/>
      <c r="AG32" s="2248"/>
      <c r="AH32" s="612"/>
    </row>
    <row r="33" spans="1:34" ht="17.149999999999999" customHeight="1">
      <c r="A33" s="612"/>
      <c r="B33" s="2249" t="s">
        <v>1494</v>
      </c>
      <c r="C33" s="2249"/>
      <c r="D33" s="2249"/>
      <c r="E33" s="2249"/>
      <c r="F33" s="2249"/>
      <c r="G33" s="2249"/>
      <c r="H33" s="2249"/>
      <c r="I33" s="2249"/>
      <c r="J33" s="2249"/>
      <c r="K33" s="2249"/>
      <c r="L33" s="2249"/>
      <c r="M33" s="2249"/>
      <c r="N33" s="2249"/>
      <c r="O33" s="2249"/>
      <c r="P33" s="2249"/>
      <c r="Q33" s="2249"/>
      <c r="R33" s="2249"/>
      <c r="S33" s="2249"/>
      <c r="T33" s="2249"/>
      <c r="U33" s="2249"/>
      <c r="V33" s="2249"/>
      <c r="W33" s="2249"/>
      <c r="X33" s="2249"/>
      <c r="Y33" s="2249"/>
      <c r="Z33" s="2249"/>
      <c r="AA33" s="2249"/>
      <c r="AB33" s="2249"/>
      <c r="AC33" s="2249"/>
      <c r="AD33" s="2249"/>
      <c r="AE33" s="2249"/>
      <c r="AF33" s="2249"/>
      <c r="AG33" s="2249"/>
      <c r="AH33" s="612"/>
    </row>
    <row r="34" spans="1:34" ht="17.149999999999999" customHeight="1">
      <c r="A34" s="612"/>
      <c r="B34" s="2222"/>
      <c r="C34" s="2222"/>
      <c r="D34" s="2222"/>
      <c r="E34" s="2222"/>
      <c r="F34" s="2222"/>
      <c r="G34" s="2222"/>
      <c r="H34" s="2222"/>
      <c r="I34" s="2222"/>
      <c r="J34" s="2222"/>
      <c r="K34" s="2222"/>
      <c r="L34" s="2222"/>
      <c r="M34" s="2222"/>
      <c r="N34" s="2222"/>
      <c r="O34" s="2222"/>
      <c r="P34" s="2222"/>
      <c r="Q34" s="2222"/>
      <c r="R34" s="2222"/>
      <c r="S34" s="2222"/>
      <c r="T34" s="2222"/>
      <c r="U34" s="2222"/>
      <c r="V34" s="2222"/>
      <c r="W34" s="2222"/>
      <c r="X34" s="2222"/>
      <c r="Y34" s="2222"/>
      <c r="Z34" s="2222"/>
      <c r="AA34" s="2222"/>
      <c r="AB34" s="2222"/>
      <c r="AC34" s="2222"/>
      <c r="AD34" s="2222"/>
      <c r="AE34" s="2222"/>
      <c r="AF34" s="2222"/>
      <c r="AG34" s="2222"/>
      <c r="AH34" s="612"/>
    </row>
    <row r="35" spans="1:34" ht="17.149999999999999" customHeight="1">
      <c r="A35" s="612"/>
      <c r="B35" s="2222" t="s">
        <v>1495</v>
      </c>
      <c r="C35" s="2222"/>
      <c r="D35" s="2222"/>
      <c r="E35" s="2222"/>
      <c r="F35" s="2222"/>
      <c r="G35" s="2222"/>
      <c r="H35" s="2222"/>
      <c r="I35" s="2222"/>
      <c r="J35" s="2222"/>
      <c r="K35" s="2222"/>
      <c r="L35" s="2222"/>
      <c r="M35" s="2222"/>
      <c r="N35" s="2222"/>
      <c r="O35" s="2222"/>
      <c r="P35" s="2222"/>
      <c r="Q35" s="2222"/>
      <c r="R35" s="2222"/>
      <c r="S35" s="2222"/>
      <c r="T35" s="2222"/>
      <c r="U35" s="2222"/>
      <c r="V35" s="2222"/>
      <c r="W35" s="2222"/>
      <c r="X35" s="2222"/>
      <c r="Y35" s="2222"/>
      <c r="Z35" s="2222"/>
      <c r="AA35" s="2222"/>
      <c r="AB35" s="2222"/>
      <c r="AC35" s="2222"/>
      <c r="AD35" s="2222"/>
      <c r="AE35" s="2222"/>
      <c r="AF35" s="2222"/>
      <c r="AG35" s="2222"/>
      <c r="AH35" s="612"/>
    </row>
    <row r="36" spans="1:34" ht="17.149999999999999" customHeight="1">
      <c r="A36" s="612"/>
      <c r="B36" s="2222"/>
      <c r="C36" s="2222"/>
      <c r="D36" s="2222"/>
      <c r="E36" s="2222"/>
      <c r="F36" s="2222"/>
      <c r="G36" s="2222"/>
      <c r="H36" s="2222"/>
      <c r="I36" s="2222"/>
      <c r="J36" s="2222"/>
      <c r="K36" s="2222"/>
      <c r="L36" s="2222"/>
      <c r="M36" s="2222"/>
      <c r="N36" s="2222"/>
      <c r="O36" s="2222"/>
      <c r="P36" s="2222"/>
      <c r="Q36" s="2222"/>
      <c r="R36" s="2222"/>
      <c r="S36" s="2222"/>
      <c r="T36" s="2222"/>
      <c r="U36" s="2222"/>
      <c r="V36" s="2222"/>
      <c r="W36" s="2222"/>
      <c r="X36" s="2222"/>
      <c r="Y36" s="2222"/>
      <c r="Z36" s="2222"/>
      <c r="AA36" s="2222"/>
      <c r="AB36" s="2222"/>
      <c r="AC36" s="2222"/>
      <c r="AD36" s="2222"/>
      <c r="AE36" s="2222"/>
      <c r="AF36" s="2222"/>
      <c r="AG36" s="2222"/>
      <c r="AH36" s="612"/>
    </row>
    <row r="37" spans="1:34" ht="15" customHeight="1">
      <c r="A37" s="612"/>
      <c r="B37" s="614"/>
      <c r="C37" s="614"/>
      <c r="D37" s="614"/>
      <c r="E37" s="614"/>
      <c r="F37" s="614"/>
      <c r="G37" s="615"/>
      <c r="H37" s="615"/>
      <c r="I37" s="615"/>
      <c r="J37" s="615"/>
      <c r="K37" s="615"/>
      <c r="L37" s="615"/>
      <c r="M37" s="615"/>
      <c r="N37" s="614"/>
      <c r="O37" s="614"/>
      <c r="P37" s="614"/>
      <c r="Q37" s="614"/>
      <c r="R37" s="614"/>
      <c r="S37" s="614"/>
      <c r="T37" s="614"/>
      <c r="U37" s="614"/>
      <c r="V37" s="614"/>
      <c r="W37" s="614"/>
      <c r="X37" s="614"/>
      <c r="Y37" s="614"/>
      <c r="Z37" s="614"/>
      <c r="AA37" s="614"/>
      <c r="AB37" s="614"/>
      <c r="AC37" s="614"/>
      <c r="AD37" s="614"/>
      <c r="AE37" s="614"/>
      <c r="AF37" s="614"/>
      <c r="AG37" s="614"/>
      <c r="AH37" s="612"/>
    </row>
    <row r="38" spans="1:34" ht="21" customHeight="1">
      <c r="A38" s="612"/>
      <c r="B38" s="2222" t="s">
        <v>1496</v>
      </c>
      <c r="C38" s="2222"/>
      <c r="D38" s="2222"/>
      <c r="E38" s="2222"/>
      <c r="F38" s="2222"/>
      <c r="G38" s="2222"/>
      <c r="H38" s="2222"/>
      <c r="I38" s="2222"/>
      <c r="J38" s="2222"/>
      <c r="K38" s="2222"/>
      <c r="L38" s="2222"/>
      <c r="M38" s="2222"/>
      <c r="N38" s="2222"/>
      <c r="O38" s="2222"/>
      <c r="P38" s="2222"/>
      <c r="Q38" s="2222"/>
      <c r="R38" s="2222"/>
      <c r="S38" s="2222"/>
      <c r="T38" s="2222"/>
      <c r="U38" s="2222"/>
      <c r="V38" s="2222"/>
      <c r="W38" s="2222"/>
      <c r="X38" s="2222"/>
      <c r="Y38" s="2222"/>
      <c r="Z38" s="2222"/>
      <c r="AA38" s="2222"/>
      <c r="AB38" s="2222"/>
      <c r="AC38" s="2222"/>
      <c r="AD38" s="2222"/>
      <c r="AE38" s="2222"/>
      <c r="AF38" s="2222"/>
      <c r="AG38" s="2222"/>
      <c r="AH38" s="612"/>
    </row>
    <row r="39" spans="1:34" ht="21" customHeight="1">
      <c r="A39" s="612"/>
      <c r="B39" s="2222"/>
      <c r="C39" s="2222"/>
      <c r="D39" s="2222"/>
      <c r="E39" s="2222"/>
      <c r="F39" s="2222"/>
      <c r="G39" s="2222"/>
      <c r="H39" s="2222"/>
      <c r="I39" s="2222"/>
      <c r="J39" s="2222"/>
      <c r="K39" s="2222"/>
      <c r="L39" s="2222"/>
      <c r="M39" s="2222"/>
      <c r="N39" s="2222"/>
      <c r="O39" s="2222"/>
      <c r="P39" s="2222"/>
      <c r="Q39" s="2222"/>
      <c r="R39" s="2222"/>
      <c r="S39" s="2222"/>
      <c r="T39" s="2222"/>
      <c r="U39" s="2222"/>
      <c r="V39" s="2222"/>
      <c r="W39" s="2222"/>
      <c r="X39" s="2222"/>
      <c r="Y39" s="2222"/>
      <c r="Z39" s="2222"/>
      <c r="AA39" s="2222"/>
      <c r="AB39" s="2222"/>
      <c r="AC39" s="2222"/>
      <c r="AD39" s="2222"/>
      <c r="AE39" s="2222"/>
      <c r="AF39" s="2222"/>
      <c r="AG39" s="2222"/>
      <c r="AH39" s="612"/>
    </row>
    <row r="40" spans="1:34" ht="21" customHeight="1">
      <c r="A40" s="612"/>
      <c r="B40" s="2222"/>
      <c r="C40" s="2222"/>
      <c r="D40" s="2222"/>
      <c r="E40" s="2222"/>
      <c r="F40" s="2222"/>
      <c r="G40" s="2222"/>
      <c r="H40" s="2222"/>
      <c r="I40" s="2222"/>
      <c r="J40" s="2222"/>
      <c r="K40" s="2222"/>
      <c r="L40" s="2222"/>
      <c r="M40" s="2222"/>
      <c r="N40" s="2222"/>
      <c r="O40" s="2222"/>
      <c r="P40" s="2222"/>
      <c r="Q40" s="2222"/>
      <c r="R40" s="2222"/>
      <c r="S40" s="2222"/>
      <c r="T40" s="2222"/>
      <c r="U40" s="2222"/>
      <c r="V40" s="2222"/>
      <c r="W40" s="2222"/>
      <c r="X40" s="2222"/>
      <c r="Y40" s="2222"/>
      <c r="Z40" s="2222"/>
      <c r="AA40" s="2222"/>
      <c r="AB40" s="2222"/>
      <c r="AC40" s="2222"/>
      <c r="AD40" s="2222"/>
      <c r="AE40" s="2222"/>
      <c r="AF40" s="2222"/>
      <c r="AG40" s="2222"/>
      <c r="AH40" s="612"/>
    </row>
    <row r="41" spans="1:34" ht="21" customHeight="1">
      <c r="A41" s="612"/>
      <c r="B41" s="2222"/>
      <c r="C41" s="2222"/>
      <c r="D41" s="2222"/>
      <c r="E41" s="2222"/>
      <c r="F41" s="2222"/>
      <c r="G41" s="2222"/>
      <c r="H41" s="2222"/>
      <c r="I41" s="2222"/>
      <c r="J41" s="2222"/>
      <c r="K41" s="2222"/>
      <c r="L41" s="2222"/>
      <c r="M41" s="2222"/>
      <c r="N41" s="2222"/>
      <c r="O41" s="2222"/>
      <c r="P41" s="2222"/>
      <c r="Q41" s="2222"/>
      <c r="R41" s="2222"/>
      <c r="S41" s="2222"/>
      <c r="T41" s="2222"/>
      <c r="U41" s="2222"/>
      <c r="V41" s="2222"/>
      <c r="W41" s="2222"/>
      <c r="X41" s="2222"/>
      <c r="Y41" s="2222"/>
      <c r="Z41" s="2222"/>
      <c r="AA41" s="2222"/>
      <c r="AB41" s="2222"/>
      <c r="AC41" s="2222"/>
      <c r="AD41" s="2222"/>
      <c r="AE41" s="2222"/>
      <c r="AF41" s="2222"/>
      <c r="AG41" s="2222"/>
      <c r="AH41" s="612"/>
    </row>
    <row r="42" spans="1:34" ht="21" customHeight="1">
      <c r="A42" s="612"/>
      <c r="B42" s="2222"/>
      <c r="C42" s="2222"/>
      <c r="D42" s="2222"/>
      <c r="E42" s="2222"/>
      <c r="F42" s="2222"/>
      <c r="G42" s="2222"/>
      <c r="H42" s="2222"/>
      <c r="I42" s="2222"/>
      <c r="J42" s="2222"/>
      <c r="K42" s="2222"/>
      <c r="L42" s="2222"/>
      <c r="M42" s="2222"/>
      <c r="N42" s="2222"/>
      <c r="O42" s="2222"/>
      <c r="P42" s="2222"/>
      <c r="Q42" s="2222"/>
      <c r="R42" s="2222"/>
      <c r="S42" s="2222"/>
      <c r="T42" s="2222"/>
      <c r="U42" s="2222"/>
      <c r="V42" s="2222"/>
      <c r="W42" s="2222"/>
      <c r="X42" s="2222"/>
      <c r="Y42" s="2222"/>
      <c r="Z42" s="2222"/>
      <c r="AA42" s="2222"/>
      <c r="AB42" s="2222"/>
      <c r="AC42" s="2222"/>
      <c r="AD42" s="2222"/>
      <c r="AE42" s="2222"/>
      <c r="AF42" s="2222"/>
      <c r="AG42" s="2222"/>
      <c r="AH42" s="612"/>
    </row>
    <row r="43" spans="1:34" ht="21" customHeight="1">
      <c r="A43" s="612"/>
      <c r="B43" s="2222"/>
      <c r="C43" s="2222"/>
      <c r="D43" s="2222"/>
      <c r="E43" s="2222"/>
      <c r="F43" s="2222"/>
      <c r="G43" s="2222"/>
      <c r="H43" s="2222"/>
      <c r="I43" s="2222"/>
      <c r="J43" s="2222"/>
      <c r="K43" s="2222"/>
      <c r="L43" s="2222"/>
      <c r="M43" s="2222"/>
      <c r="N43" s="2222"/>
      <c r="O43" s="2222"/>
      <c r="P43" s="2222"/>
      <c r="Q43" s="2222"/>
      <c r="R43" s="2222"/>
      <c r="S43" s="2222"/>
      <c r="T43" s="2222"/>
      <c r="U43" s="2222"/>
      <c r="V43" s="2222"/>
      <c r="W43" s="2222"/>
      <c r="X43" s="2222"/>
      <c r="Y43" s="2222"/>
      <c r="Z43" s="2222"/>
      <c r="AA43" s="2222"/>
      <c r="AB43" s="2222"/>
      <c r="AC43" s="2222"/>
      <c r="AD43" s="2222"/>
      <c r="AE43" s="2222"/>
      <c r="AF43" s="2222"/>
      <c r="AG43" s="2222"/>
      <c r="AH43" s="612"/>
    </row>
    <row r="44" spans="1:34" ht="21" customHeight="1">
      <c r="A44" s="612"/>
      <c r="B44" s="2222"/>
      <c r="C44" s="2222"/>
      <c r="D44" s="2222"/>
      <c r="E44" s="2222"/>
      <c r="F44" s="2222"/>
      <c r="G44" s="2222"/>
      <c r="H44" s="2222"/>
      <c r="I44" s="2222"/>
      <c r="J44" s="2222"/>
      <c r="K44" s="2222"/>
      <c r="L44" s="2222"/>
      <c r="M44" s="2222"/>
      <c r="N44" s="2222"/>
      <c r="O44" s="2222"/>
      <c r="P44" s="2222"/>
      <c r="Q44" s="2222"/>
      <c r="R44" s="2222"/>
      <c r="S44" s="2222"/>
      <c r="T44" s="2222"/>
      <c r="U44" s="2222"/>
      <c r="V44" s="2222"/>
      <c r="W44" s="2222"/>
      <c r="X44" s="2222"/>
      <c r="Y44" s="2222"/>
      <c r="Z44" s="2222"/>
      <c r="AA44" s="2222"/>
      <c r="AB44" s="2222"/>
      <c r="AC44" s="2222"/>
      <c r="AD44" s="2222"/>
      <c r="AE44" s="2222"/>
      <c r="AF44" s="2222"/>
      <c r="AG44" s="2222"/>
      <c r="AH44" s="612"/>
    </row>
    <row r="45" spans="1:34" ht="21" customHeight="1">
      <c r="A45" s="612"/>
      <c r="B45" s="2222"/>
      <c r="C45" s="2222"/>
      <c r="D45" s="2222"/>
      <c r="E45" s="2222"/>
      <c r="F45" s="2222"/>
      <c r="G45" s="2222"/>
      <c r="H45" s="2222"/>
      <c r="I45" s="2222"/>
      <c r="J45" s="2222"/>
      <c r="K45" s="2222"/>
      <c r="L45" s="2222"/>
      <c r="M45" s="2222"/>
      <c r="N45" s="2222"/>
      <c r="O45" s="2222"/>
      <c r="P45" s="2222"/>
      <c r="Q45" s="2222"/>
      <c r="R45" s="2222"/>
      <c r="S45" s="2222"/>
      <c r="T45" s="2222"/>
      <c r="U45" s="2222"/>
      <c r="V45" s="2222"/>
      <c r="W45" s="2222"/>
      <c r="X45" s="2222"/>
      <c r="Y45" s="2222"/>
      <c r="Z45" s="2222"/>
      <c r="AA45" s="2222"/>
      <c r="AB45" s="2222"/>
      <c r="AC45" s="2222"/>
      <c r="AD45" s="2222"/>
      <c r="AE45" s="2222"/>
      <c r="AF45" s="2222"/>
      <c r="AG45" s="2222"/>
      <c r="AH45" s="612"/>
    </row>
    <row r="46" spans="1:34" ht="21" customHeight="1">
      <c r="A46" s="612"/>
      <c r="B46" s="2222"/>
      <c r="C46" s="2222"/>
      <c r="D46" s="2222"/>
      <c r="E46" s="2222"/>
      <c r="F46" s="2222"/>
      <c r="G46" s="2222"/>
      <c r="H46" s="2222"/>
      <c r="I46" s="2222"/>
      <c r="J46" s="2222"/>
      <c r="K46" s="2222"/>
      <c r="L46" s="2222"/>
      <c r="M46" s="2222"/>
      <c r="N46" s="2222"/>
      <c r="O46" s="2222"/>
      <c r="P46" s="2222"/>
      <c r="Q46" s="2222"/>
      <c r="R46" s="2222"/>
      <c r="S46" s="2222"/>
      <c r="T46" s="2222"/>
      <c r="U46" s="2222"/>
      <c r="V46" s="2222"/>
      <c r="W46" s="2222"/>
      <c r="X46" s="2222"/>
      <c r="Y46" s="2222"/>
      <c r="Z46" s="2222"/>
      <c r="AA46" s="2222"/>
      <c r="AB46" s="2222"/>
      <c r="AC46" s="2222"/>
      <c r="AD46" s="2222"/>
      <c r="AE46" s="2222"/>
      <c r="AF46" s="2222"/>
      <c r="AG46" s="2222"/>
      <c r="AH46" s="612"/>
    </row>
    <row r="47" spans="1:34" ht="21" customHeight="1">
      <c r="A47" s="612"/>
      <c r="B47" s="2222"/>
      <c r="C47" s="2222"/>
      <c r="D47" s="2222"/>
      <c r="E47" s="2222"/>
      <c r="F47" s="2222"/>
      <c r="G47" s="2222"/>
      <c r="H47" s="2222"/>
      <c r="I47" s="2222"/>
      <c r="J47" s="2222"/>
      <c r="K47" s="2222"/>
      <c r="L47" s="2222"/>
      <c r="M47" s="2222"/>
      <c r="N47" s="2222"/>
      <c r="O47" s="2222"/>
      <c r="P47" s="2222"/>
      <c r="Q47" s="2222"/>
      <c r="R47" s="2222"/>
      <c r="S47" s="2222"/>
      <c r="T47" s="2222"/>
      <c r="U47" s="2222"/>
      <c r="V47" s="2222"/>
      <c r="W47" s="2222"/>
      <c r="X47" s="2222"/>
      <c r="Y47" s="2222"/>
      <c r="Z47" s="2222"/>
      <c r="AA47" s="2222"/>
      <c r="AB47" s="2222"/>
      <c r="AC47" s="2222"/>
      <c r="AD47" s="2222"/>
      <c r="AE47" s="2222"/>
      <c r="AF47" s="2222"/>
      <c r="AG47" s="2222"/>
      <c r="AH47" s="612"/>
    </row>
    <row r="48" spans="1:34" ht="16.5" customHeight="1">
      <c r="A48" s="612"/>
      <c r="B48" s="2222"/>
      <c r="C48" s="2222"/>
      <c r="D48" s="2222"/>
      <c r="E48" s="2222"/>
      <c r="F48" s="2222"/>
      <c r="G48" s="2222"/>
      <c r="H48" s="2222"/>
      <c r="I48" s="2222"/>
      <c r="J48" s="2222"/>
      <c r="K48" s="2222"/>
      <c r="L48" s="2222"/>
      <c r="M48" s="2222"/>
      <c r="N48" s="2222"/>
      <c r="O48" s="2222"/>
      <c r="P48" s="2222"/>
      <c r="Q48" s="2222"/>
      <c r="R48" s="2222"/>
      <c r="S48" s="2222"/>
      <c r="T48" s="2222"/>
      <c r="U48" s="2222"/>
      <c r="V48" s="2222"/>
      <c r="W48" s="2222"/>
      <c r="X48" s="2222"/>
      <c r="Y48" s="2222"/>
      <c r="Z48" s="2222"/>
      <c r="AA48" s="2222"/>
      <c r="AB48" s="2222"/>
      <c r="AC48" s="2222"/>
      <c r="AD48" s="2222"/>
      <c r="AE48" s="2222"/>
      <c r="AF48" s="2222"/>
      <c r="AG48" s="2222"/>
      <c r="AH48" s="612"/>
    </row>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row r="356" ht="21" customHeight="1"/>
  </sheetData>
  <mergeCells count="100">
    <mergeCell ref="A1:D1"/>
    <mergeCell ref="B38:AG48"/>
    <mergeCell ref="B27:Q28"/>
    <mergeCell ref="R27:AG28"/>
    <mergeCell ref="B30:I31"/>
    <mergeCell ref="J30:Q31"/>
    <mergeCell ref="R30:AG30"/>
    <mergeCell ref="R31:AG31"/>
    <mergeCell ref="B32:I32"/>
    <mergeCell ref="J32:Q32"/>
    <mergeCell ref="R32:AG32"/>
    <mergeCell ref="B33:AG34"/>
    <mergeCell ref="B35:AG36"/>
    <mergeCell ref="AC25:AG25"/>
    <mergeCell ref="B24:F24"/>
    <mergeCell ref="G24:M24"/>
    <mergeCell ref="N24:R24"/>
    <mergeCell ref="S24:W24"/>
    <mergeCell ref="X24:AB24"/>
    <mergeCell ref="AC24:AG24"/>
    <mergeCell ref="B25:F25"/>
    <mergeCell ref="G25:M25"/>
    <mergeCell ref="N25:R25"/>
    <mergeCell ref="S25:W25"/>
    <mergeCell ref="X25:AB25"/>
    <mergeCell ref="AC23:AG23"/>
    <mergeCell ref="B22:F22"/>
    <mergeCell ref="G22:M22"/>
    <mergeCell ref="N22:R22"/>
    <mergeCell ref="S22:W22"/>
    <mergeCell ref="X22:AB22"/>
    <mergeCell ref="AC22:AG22"/>
    <mergeCell ref="B23:F23"/>
    <mergeCell ref="G23:M23"/>
    <mergeCell ref="N23:R23"/>
    <mergeCell ref="S23:W23"/>
    <mergeCell ref="X23:AB23"/>
    <mergeCell ref="AC21:AG21"/>
    <mergeCell ref="B20:F20"/>
    <mergeCell ref="G20:M20"/>
    <mergeCell ref="N20:R20"/>
    <mergeCell ref="S20:W20"/>
    <mergeCell ref="X20:AB20"/>
    <mergeCell ref="AC20:AG20"/>
    <mergeCell ref="B21:F21"/>
    <mergeCell ref="G21:M21"/>
    <mergeCell ref="N21:R21"/>
    <mergeCell ref="S21:W21"/>
    <mergeCell ref="X21:AB21"/>
    <mergeCell ref="AC19:AG19"/>
    <mergeCell ref="B18:F18"/>
    <mergeCell ref="G18:M18"/>
    <mergeCell ref="N18:R18"/>
    <mergeCell ref="S18:W18"/>
    <mergeCell ref="X18:AB18"/>
    <mergeCell ref="AC18:AG18"/>
    <mergeCell ref="B19:F19"/>
    <mergeCell ref="G19:M19"/>
    <mergeCell ref="N19:R19"/>
    <mergeCell ref="S19:W19"/>
    <mergeCell ref="X19:AB19"/>
    <mergeCell ref="AC17:AG17"/>
    <mergeCell ref="B16:F16"/>
    <mergeCell ref="G16:M16"/>
    <mergeCell ref="N16:R16"/>
    <mergeCell ref="S16:W16"/>
    <mergeCell ref="X16:AB16"/>
    <mergeCell ref="AC16:AG16"/>
    <mergeCell ref="B17:F17"/>
    <mergeCell ref="G17:M17"/>
    <mergeCell ref="N17:R17"/>
    <mergeCell ref="S17:W17"/>
    <mergeCell ref="X17:AB17"/>
    <mergeCell ref="AC15:AG15"/>
    <mergeCell ref="B14:F14"/>
    <mergeCell ref="G14:M14"/>
    <mergeCell ref="N14:R14"/>
    <mergeCell ref="S14:W14"/>
    <mergeCell ref="X14:AB14"/>
    <mergeCell ref="AC14:AG14"/>
    <mergeCell ref="B15:F15"/>
    <mergeCell ref="G15:M15"/>
    <mergeCell ref="N15:R15"/>
    <mergeCell ref="S15:W15"/>
    <mergeCell ref="X15:AB15"/>
    <mergeCell ref="B10:M10"/>
    <mergeCell ref="N10:AG10"/>
    <mergeCell ref="B11:F13"/>
    <mergeCell ref="G11:M13"/>
    <mergeCell ref="N11:R13"/>
    <mergeCell ref="S11:W13"/>
    <mergeCell ref="X11:AB13"/>
    <mergeCell ref="AC11:AG13"/>
    <mergeCell ref="B9:M9"/>
    <mergeCell ref="N9:AG9"/>
    <mergeCell ref="Z3:AH3"/>
    <mergeCell ref="B5:AG5"/>
    <mergeCell ref="B6:AG6"/>
    <mergeCell ref="B8:M8"/>
    <mergeCell ref="N8:AG8"/>
  </mergeCells>
  <phoneticPr fontId="7"/>
  <hyperlinks>
    <hyperlink ref="A1" location="'目次'!A1" display="目次" xr:uid="{00000000-0004-0000-0C00-000000000000}"/>
  </hyperlinks>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4"/>
  </sheetPr>
  <dimension ref="A1:L28"/>
  <sheetViews>
    <sheetView view="pageBreakPreview" zoomScaleNormal="100" zoomScaleSheetLayoutView="100" workbookViewId="0">
      <selection activeCell="M24" sqref="M24"/>
    </sheetView>
  </sheetViews>
  <sheetFormatPr defaultRowHeight="13"/>
  <cols>
    <col min="1" max="1" width="8.453125" style="771" customWidth="1"/>
    <col min="2" max="2" width="15.6328125" style="771" customWidth="1"/>
    <col min="3" max="3" width="9.7265625" style="771" customWidth="1"/>
    <col min="4" max="4" width="15.26953125" style="771" customWidth="1"/>
    <col min="5" max="5" width="17.453125" style="771" customWidth="1"/>
    <col min="6" max="6" width="12.7265625" style="771" customWidth="1"/>
    <col min="7" max="7" width="11" style="771" customWidth="1"/>
    <col min="8" max="8" width="5" style="771" customWidth="1"/>
    <col min="9" max="9" width="3.6328125" style="771" customWidth="1"/>
    <col min="10" max="10" width="8.36328125" style="771" customWidth="1"/>
    <col min="11" max="11" width="1" style="771" customWidth="1"/>
    <col min="12" max="12" width="2.453125" style="771" customWidth="1"/>
    <col min="13" max="259" width="9" style="771"/>
    <col min="260" max="260" width="1.08984375" style="771" customWidth="1"/>
    <col min="261" max="262" width="15.6328125" style="771" customWidth="1"/>
    <col min="263" max="263" width="15.26953125" style="771" customWidth="1"/>
    <col min="264" max="264" width="17.453125" style="771" customWidth="1"/>
    <col min="265" max="265" width="15.08984375" style="771" customWidth="1"/>
    <col min="266" max="266" width="15.26953125" style="771" customWidth="1"/>
    <col min="267" max="267" width="3.7265625" style="771" customWidth="1"/>
    <col min="268" max="268" width="2.453125" style="771" customWidth="1"/>
    <col min="269" max="515" width="9" style="771"/>
    <col min="516" max="516" width="1.08984375" style="771" customWidth="1"/>
    <col min="517" max="518" width="15.6328125" style="771" customWidth="1"/>
    <col min="519" max="519" width="15.26953125" style="771" customWidth="1"/>
    <col min="520" max="520" width="17.453125" style="771" customWidth="1"/>
    <col min="521" max="521" width="15.08984375" style="771" customWidth="1"/>
    <col min="522" max="522" width="15.26953125" style="771" customWidth="1"/>
    <col min="523" max="523" width="3.7265625" style="771" customWidth="1"/>
    <col min="524" max="524" width="2.453125" style="771" customWidth="1"/>
    <col min="525" max="771" width="9" style="771"/>
    <col min="772" max="772" width="1.08984375" style="771" customWidth="1"/>
    <col min="773" max="774" width="15.6328125" style="771" customWidth="1"/>
    <col min="775" max="775" width="15.26953125" style="771" customWidth="1"/>
    <col min="776" max="776" width="17.453125" style="771" customWidth="1"/>
    <col min="777" max="777" width="15.08984375" style="771" customWidth="1"/>
    <col min="778" max="778" width="15.26953125" style="771" customWidth="1"/>
    <col min="779" max="779" width="3.7265625" style="771" customWidth="1"/>
    <col min="780" max="780" width="2.453125" style="771" customWidth="1"/>
    <col min="781" max="1027" width="9" style="771"/>
    <col min="1028" max="1028" width="1.08984375" style="771" customWidth="1"/>
    <col min="1029" max="1030" width="15.6328125" style="771" customWidth="1"/>
    <col min="1031" max="1031" width="15.26953125" style="771" customWidth="1"/>
    <col min="1032" max="1032" width="17.453125" style="771" customWidth="1"/>
    <col min="1033" max="1033" width="15.08984375" style="771" customWidth="1"/>
    <col min="1034" max="1034" width="15.26953125" style="771" customWidth="1"/>
    <col min="1035" max="1035" width="3.7265625" style="771" customWidth="1"/>
    <col min="1036" max="1036" width="2.453125" style="771" customWidth="1"/>
    <col min="1037" max="1283" width="9" style="771"/>
    <col min="1284" max="1284" width="1.08984375" style="771" customWidth="1"/>
    <col min="1285" max="1286" width="15.6328125" style="771" customWidth="1"/>
    <col min="1287" max="1287" width="15.26953125" style="771" customWidth="1"/>
    <col min="1288" max="1288" width="17.453125" style="771" customWidth="1"/>
    <col min="1289" max="1289" width="15.08984375" style="771" customWidth="1"/>
    <col min="1290" max="1290" width="15.26953125" style="771" customWidth="1"/>
    <col min="1291" max="1291" width="3.7265625" style="771" customWidth="1"/>
    <col min="1292" max="1292" width="2.453125" style="771" customWidth="1"/>
    <col min="1293" max="1539" width="9" style="771"/>
    <col min="1540" max="1540" width="1.08984375" style="771" customWidth="1"/>
    <col min="1541" max="1542" width="15.6328125" style="771" customWidth="1"/>
    <col min="1543" max="1543" width="15.26953125" style="771" customWidth="1"/>
    <col min="1544" max="1544" width="17.453125" style="771" customWidth="1"/>
    <col min="1545" max="1545" width="15.08984375" style="771" customWidth="1"/>
    <col min="1546" max="1546" width="15.26953125" style="771" customWidth="1"/>
    <col min="1547" max="1547" width="3.7265625" style="771" customWidth="1"/>
    <col min="1548" max="1548" width="2.453125" style="771" customWidth="1"/>
    <col min="1549" max="1795" width="9" style="771"/>
    <col min="1796" max="1796" width="1.08984375" style="771" customWidth="1"/>
    <col min="1797" max="1798" width="15.6328125" style="771" customWidth="1"/>
    <col min="1799" max="1799" width="15.26953125" style="771" customWidth="1"/>
    <col min="1800" max="1800" width="17.453125" style="771" customWidth="1"/>
    <col min="1801" max="1801" width="15.08984375" style="771" customWidth="1"/>
    <col min="1802" max="1802" width="15.26953125" style="771" customWidth="1"/>
    <col min="1803" max="1803" width="3.7265625" style="771" customWidth="1"/>
    <col min="1804" max="1804" width="2.453125" style="771" customWidth="1"/>
    <col min="1805" max="2051" width="9" style="771"/>
    <col min="2052" max="2052" width="1.08984375" style="771" customWidth="1"/>
    <col min="2053" max="2054" width="15.6328125" style="771" customWidth="1"/>
    <col min="2055" max="2055" width="15.26953125" style="771" customWidth="1"/>
    <col min="2056" max="2056" width="17.453125" style="771" customWidth="1"/>
    <col min="2057" max="2057" width="15.08984375" style="771" customWidth="1"/>
    <col min="2058" max="2058" width="15.26953125" style="771" customWidth="1"/>
    <col min="2059" max="2059" width="3.7265625" style="771" customWidth="1"/>
    <col min="2060" max="2060" width="2.453125" style="771" customWidth="1"/>
    <col min="2061" max="2307" width="9" style="771"/>
    <col min="2308" max="2308" width="1.08984375" style="771" customWidth="1"/>
    <col min="2309" max="2310" width="15.6328125" style="771" customWidth="1"/>
    <col min="2311" max="2311" width="15.26953125" style="771" customWidth="1"/>
    <col min="2312" max="2312" width="17.453125" style="771" customWidth="1"/>
    <col min="2313" max="2313" width="15.08984375" style="771" customWidth="1"/>
    <col min="2314" max="2314" width="15.26953125" style="771" customWidth="1"/>
    <col min="2315" max="2315" width="3.7265625" style="771" customWidth="1"/>
    <col min="2316" max="2316" width="2.453125" style="771" customWidth="1"/>
    <col min="2317" max="2563" width="9" style="771"/>
    <col min="2564" max="2564" width="1.08984375" style="771" customWidth="1"/>
    <col min="2565" max="2566" width="15.6328125" style="771" customWidth="1"/>
    <col min="2567" max="2567" width="15.26953125" style="771" customWidth="1"/>
    <col min="2568" max="2568" width="17.453125" style="771" customWidth="1"/>
    <col min="2569" max="2569" width="15.08984375" style="771" customWidth="1"/>
    <col min="2570" max="2570" width="15.26953125" style="771" customWidth="1"/>
    <col min="2571" max="2571" width="3.7265625" style="771" customWidth="1"/>
    <col min="2572" max="2572" width="2.453125" style="771" customWidth="1"/>
    <col min="2573" max="2819" width="9" style="771"/>
    <col min="2820" max="2820" width="1.08984375" style="771" customWidth="1"/>
    <col min="2821" max="2822" width="15.6328125" style="771" customWidth="1"/>
    <col min="2823" max="2823" width="15.26953125" style="771" customWidth="1"/>
    <col min="2824" max="2824" width="17.453125" style="771" customWidth="1"/>
    <col min="2825" max="2825" width="15.08984375" style="771" customWidth="1"/>
    <col min="2826" max="2826" width="15.26953125" style="771" customWidth="1"/>
    <col min="2827" max="2827" width="3.7265625" style="771" customWidth="1"/>
    <col min="2828" max="2828" width="2.453125" style="771" customWidth="1"/>
    <col min="2829" max="3075" width="9" style="771"/>
    <col min="3076" max="3076" width="1.08984375" style="771" customWidth="1"/>
    <col min="3077" max="3078" width="15.6328125" style="771" customWidth="1"/>
    <col min="3079" max="3079" width="15.26953125" style="771" customWidth="1"/>
    <col min="3080" max="3080" width="17.453125" style="771" customWidth="1"/>
    <col min="3081" max="3081" width="15.08984375" style="771" customWidth="1"/>
    <col min="3082" max="3082" width="15.26953125" style="771" customWidth="1"/>
    <col min="3083" max="3083" width="3.7265625" style="771" customWidth="1"/>
    <col min="3084" max="3084" width="2.453125" style="771" customWidth="1"/>
    <col min="3085" max="3331" width="9" style="771"/>
    <col min="3332" max="3332" width="1.08984375" style="771" customWidth="1"/>
    <col min="3333" max="3334" width="15.6328125" style="771" customWidth="1"/>
    <col min="3335" max="3335" width="15.26953125" style="771" customWidth="1"/>
    <col min="3336" max="3336" width="17.453125" style="771" customWidth="1"/>
    <col min="3337" max="3337" width="15.08984375" style="771" customWidth="1"/>
    <col min="3338" max="3338" width="15.26953125" style="771" customWidth="1"/>
    <col min="3339" max="3339" width="3.7265625" style="771" customWidth="1"/>
    <col min="3340" max="3340" width="2.453125" style="771" customWidth="1"/>
    <col min="3341" max="3587" width="9" style="771"/>
    <col min="3588" max="3588" width="1.08984375" style="771" customWidth="1"/>
    <col min="3589" max="3590" width="15.6328125" style="771" customWidth="1"/>
    <col min="3591" max="3591" width="15.26953125" style="771" customWidth="1"/>
    <col min="3592" max="3592" width="17.453125" style="771" customWidth="1"/>
    <col min="3593" max="3593" width="15.08984375" style="771" customWidth="1"/>
    <col min="3594" max="3594" width="15.26953125" style="771" customWidth="1"/>
    <col min="3595" max="3595" width="3.7265625" style="771" customWidth="1"/>
    <col min="3596" max="3596" width="2.453125" style="771" customWidth="1"/>
    <col min="3597" max="3843" width="9" style="771"/>
    <col min="3844" max="3844" width="1.08984375" style="771" customWidth="1"/>
    <col min="3845" max="3846" width="15.6328125" style="771" customWidth="1"/>
    <col min="3847" max="3847" width="15.26953125" style="771" customWidth="1"/>
    <col min="3848" max="3848" width="17.453125" style="771" customWidth="1"/>
    <col min="3849" max="3849" width="15.08984375" style="771" customWidth="1"/>
    <col min="3850" max="3850" width="15.26953125" style="771" customWidth="1"/>
    <col min="3851" max="3851" width="3.7265625" style="771" customWidth="1"/>
    <col min="3852" max="3852" width="2.453125" style="771" customWidth="1"/>
    <col min="3853" max="4099" width="9" style="771"/>
    <col min="4100" max="4100" width="1.08984375" style="771" customWidth="1"/>
    <col min="4101" max="4102" width="15.6328125" style="771" customWidth="1"/>
    <col min="4103" max="4103" width="15.26953125" style="771" customWidth="1"/>
    <col min="4104" max="4104" width="17.453125" style="771" customWidth="1"/>
    <col min="4105" max="4105" width="15.08984375" style="771" customWidth="1"/>
    <col min="4106" max="4106" width="15.26953125" style="771" customWidth="1"/>
    <col min="4107" max="4107" width="3.7265625" style="771" customWidth="1"/>
    <col min="4108" max="4108" width="2.453125" style="771" customWidth="1"/>
    <col min="4109" max="4355" width="9" style="771"/>
    <col min="4356" max="4356" width="1.08984375" style="771" customWidth="1"/>
    <col min="4357" max="4358" width="15.6328125" style="771" customWidth="1"/>
    <col min="4359" max="4359" width="15.26953125" style="771" customWidth="1"/>
    <col min="4360" max="4360" width="17.453125" style="771" customWidth="1"/>
    <col min="4361" max="4361" width="15.08984375" style="771" customWidth="1"/>
    <col min="4362" max="4362" width="15.26953125" style="771" customWidth="1"/>
    <col min="4363" max="4363" width="3.7265625" style="771" customWidth="1"/>
    <col min="4364" max="4364" width="2.453125" style="771" customWidth="1"/>
    <col min="4365" max="4611" width="9" style="771"/>
    <col min="4612" max="4612" width="1.08984375" style="771" customWidth="1"/>
    <col min="4613" max="4614" width="15.6328125" style="771" customWidth="1"/>
    <col min="4615" max="4615" width="15.26953125" style="771" customWidth="1"/>
    <col min="4616" max="4616" width="17.453125" style="771" customWidth="1"/>
    <col min="4617" max="4617" width="15.08984375" style="771" customWidth="1"/>
    <col min="4618" max="4618" width="15.26953125" style="771" customWidth="1"/>
    <col min="4619" max="4619" width="3.7265625" style="771" customWidth="1"/>
    <col min="4620" max="4620" width="2.453125" style="771" customWidth="1"/>
    <col min="4621" max="4867" width="9" style="771"/>
    <col min="4868" max="4868" width="1.08984375" style="771" customWidth="1"/>
    <col min="4869" max="4870" width="15.6328125" style="771" customWidth="1"/>
    <col min="4871" max="4871" width="15.26953125" style="771" customWidth="1"/>
    <col min="4872" max="4872" width="17.453125" style="771" customWidth="1"/>
    <col min="4873" max="4873" width="15.08984375" style="771" customWidth="1"/>
    <col min="4874" max="4874" width="15.26953125" style="771" customWidth="1"/>
    <col min="4875" max="4875" width="3.7265625" style="771" customWidth="1"/>
    <col min="4876" max="4876" width="2.453125" style="771" customWidth="1"/>
    <col min="4877" max="5123" width="9" style="771"/>
    <col min="5124" max="5124" width="1.08984375" style="771" customWidth="1"/>
    <col min="5125" max="5126" width="15.6328125" style="771" customWidth="1"/>
    <col min="5127" max="5127" width="15.26953125" style="771" customWidth="1"/>
    <col min="5128" max="5128" width="17.453125" style="771" customWidth="1"/>
    <col min="5129" max="5129" width="15.08984375" style="771" customWidth="1"/>
    <col min="5130" max="5130" width="15.26953125" style="771" customWidth="1"/>
    <col min="5131" max="5131" width="3.7265625" style="771" customWidth="1"/>
    <col min="5132" max="5132" width="2.453125" style="771" customWidth="1"/>
    <col min="5133" max="5379" width="9" style="771"/>
    <col min="5380" max="5380" width="1.08984375" style="771" customWidth="1"/>
    <col min="5381" max="5382" width="15.6328125" style="771" customWidth="1"/>
    <col min="5383" max="5383" width="15.26953125" style="771" customWidth="1"/>
    <col min="5384" max="5384" width="17.453125" style="771" customWidth="1"/>
    <col min="5385" max="5385" width="15.08984375" style="771" customWidth="1"/>
    <col min="5386" max="5386" width="15.26953125" style="771" customWidth="1"/>
    <col min="5387" max="5387" width="3.7265625" style="771" customWidth="1"/>
    <col min="5388" max="5388" width="2.453125" style="771" customWidth="1"/>
    <col min="5389" max="5635" width="9" style="771"/>
    <col min="5636" max="5636" width="1.08984375" style="771" customWidth="1"/>
    <col min="5637" max="5638" width="15.6328125" style="771" customWidth="1"/>
    <col min="5639" max="5639" width="15.26953125" style="771" customWidth="1"/>
    <col min="5640" max="5640" width="17.453125" style="771" customWidth="1"/>
    <col min="5641" max="5641" width="15.08984375" style="771" customWidth="1"/>
    <col min="5642" max="5642" width="15.26953125" style="771" customWidth="1"/>
    <col min="5643" max="5643" width="3.7265625" style="771" customWidth="1"/>
    <col min="5644" max="5644" width="2.453125" style="771" customWidth="1"/>
    <col min="5645" max="5891" width="9" style="771"/>
    <col min="5892" max="5892" width="1.08984375" style="771" customWidth="1"/>
    <col min="5893" max="5894" width="15.6328125" style="771" customWidth="1"/>
    <col min="5895" max="5895" width="15.26953125" style="771" customWidth="1"/>
    <col min="5896" max="5896" width="17.453125" style="771" customWidth="1"/>
    <col min="5897" max="5897" width="15.08984375" style="771" customWidth="1"/>
    <col min="5898" max="5898" width="15.26953125" style="771" customWidth="1"/>
    <col min="5899" max="5899" width="3.7265625" style="771" customWidth="1"/>
    <col min="5900" max="5900" width="2.453125" style="771" customWidth="1"/>
    <col min="5901" max="6147" width="9" style="771"/>
    <col min="6148" max="6148" width="1.08984375" style="771" customWidth="1"/>
    <col min="6149" max="6150" width="15.6328125" style="771" customWidth="1"/>
    <col min="6151" max="6151" width="15.26953125" style="771" customWidth="1"/>
    <col min="6152" max="6152" width="17.453125" style="771" customWidth="1"/>
    <col min="6153" max="6153" width="15.08984375" style="771" customWidth="1"/>
    <col min="6154" max="6154" width="15.26953125" style="771" customWidth="1"/>
    <col min="6155" max="6155" width="3.7265625" style="771" customWidth="1"/>
    <col min="6156" max="6156" width="2.453125" style="771" customWidth="1"/>
    <col min="6157" max="6403" width="9" style="771"/>
    <col min="6404" max="6404" width="1.08984375" style="771" customWidth="1"/>
    <col min="6405" max="6406" width="15.6328125" style="771" customWidth="1"/>
    <col min="6407" max="6407" width="15.26953125" style="771" customWidth="1"/>
    <col min="6408" max="6408" width="17.453125" style="771" customWidth="1"/>
    <col min="6409" max="6409" width="15.08984375" style="771" customWidth="1"/>
    <col min="6410" max="6410" width="15.26953125" style="771" customWidth="1"/>
    <col min="6411" max="6411" width="3.7265625" style="771" customWidth="1"/>
    <col min="6412" max="6412" width="2.453125" style="771" customWidth="1"/>
    <col min="6413" max="6659" width="9" style="771"/>
    <col min="6660" max="6660" width="1.08984375" style="771" customWidth="1"/>
    <col min="6661" max="6662" width="15.6328125" style="771" customWidth="1"/>
    <col min="6663" max="6663" width="15.26953125" style="771" customWidth="1"/>
    <col min="6664" max="6664" width="17.453125" style="771" customWidth="1"/>
    <col min="6665" max="6665" width="15.08984375" style="771" customWidth="1"/>
    <col min="6666" max="6666" width="15.26953125" style="771" customWidth="1"/>
    <col min="6667" max="6667" width="3.7265625" style="771" customWidth="1"/>
    <col min="6668" max="6668" width="2.453125" style="771" customWidth="1"/>
    <col min="6669" max="6915" width="9" style="771"/>
    <col min="6916" max="6916" width="1.08984375" style="771" customWidth="1"/>
    <col min="6917" max="6918" width="15.6328125" style="771" customWidth="1"/>
    <col min="6919" max="6919" width="15.26953125" style="771" customWidth="1"/>
    <col min="6920" max="6920" width="17.453125" style="771" customWidth="1"/>
    <col min="6921" max="6921" width="15.08984375" style="771" customWidth="1"/>
    <col min="6922" max="6922" width="15.26953125" style="771" customWidth="1"/>
    <col min="6923" max="6923" width="3.7265625" style="771" customWidth="1"/>
    <col min="6924" max="6924" width="2.453125" style="771" customWidth="1"/>
    <col min="6925" max="7171" width="9" style="771"/>
    <col min="7172" max="7172" width="1.08984375" style="771" customWidth="1"/>
    <col min="7173" max="7174" width="15.6328125" style="771" customWidth="1"/>
    <col min="7175" max="7175" width="15.26953125" style="771" customWidth="1"/>
    <col min="7176" max="7176" width="17.453125" style="771" customWidth="1"/>
    <col min="7177" max="7177" width="15.08984375" style="771" customWidth="1"/>
    <col min="7178" max="7178" width="15.26953125" style="771" customWidth="1"/>
    <col min="7179" max="7179" width="3.7265625" style="771" customWidth="1"/>
    <col min="7180" max="7180" width="2.453125" style="771" customWidth="1"/>
    <col min="7181" max="7427" width="9" style="771"/>
    <col min="7428" max="7428" width="1.08984375" style="771" customWidth="1"/>
    <col min="7429" max="7430" width="15.6328125" style="771" customWidth="1"/>
    <col min="7431" max="7431" width="15.26953125" style="771" customWidth="1"/>
    <col min="7432" max="7432" width="17.453125" style="771" customWidth="1"/>
    <col min="7433" max="7433" width="15.08984375" style="771" customWidth="1"/>
    <col min="7434" max="7434" width="15.26953125" style="771" customWidth="1"/>
    <col min="7435" max="7435" width="3.7265625" style="771" customWidth="1"/>
    <col min="7436" max="7436" width="2.453125" style="771" customWidth="1"/>
    <col min="7437" max="7683" width="9" style="771"/>
    <col min="7684" max="7684" width="1.08984375" style="771" customWidth="1"/>
    <col min="7685" max="7686" width="15.6328125" style="771" customWidth="1"/>
    <col min="7687" max="7687" width="15.26953125" style="771" customWidth="1"/>
    <col min="7688" max="7688" width="17.453125" style="771" customWidth="1"/>
    <col min="7689" max="7689" width="15.08984375" style="771" customWidth="1"/>
    <col min="7690" max="7690" width="15.26953125" style="771" customWidth="1"/>
    <col min="7691" max="7691" width="3.7265625" style="771" customWidth="1"/>
    <col min="7692" max="7692" width="2.453125" style="771" customWidth="1"/>
    <col min="7693" max="7939" width="9" style="771"/>
    <col min="7940" max="7940" width="1.08984375" style="771" customWidth="1"/>
    <col min="7941" max="7942" width="15.6328125" style="771" customWidth="1"/>
    <col min="7943" max="7943" width="15.26953125" style="771" customWidth="1"/>
    <col min="7944" max="7944" width="17.453125" style="771" customWidth="1"/>
    <col min="7945" max="7945" width="15.08984375" style="771" customWidth="1"/>
    <col min="7946" max="7946" width="15.26953125" style="771" customWidth="1"/>
    <col min="7947" max="7947" width="3.7265625" style="771" customWidth="1"/>
    <col min="7948" max="7948" width="2.453125" style="771" customWidth="1"/>
    <col min="7949" max="8195" width="9" style="771"/>
    <col min="8196" max="8196" width="1.08984375" style="771" customWidth="1"/>
    <col min="8197" max="8198" width="15.6328125" style="771" customWidth="1"/>
    <col min="8199" max="8199" width="15.26953125" style="771" customWidth="1"/>
    <col min="8200" max="8200" width="17.453125" style="771" customWidth="1"/>
    <col min="8201" max="8201" width="15.08984375" style="771" customWidth="1"/>
    <col min="8202" max="8202" width="15.26953125" style="771" customWidth="1"/>
    <col min="8203" max="8203" width="3.7265625" style="771" customWidth="1"/>
    <col min="8204" max="8204" width="2.453125" style="771" customWidth="1"/>
    <col min="8205" max="8451" width="9" style="771"/>
    <col min="8452" max="8452" width="1.08984375" style="771" customWidth="1"/>
    <col min="8453" max="8454" width="15.6328125" style="771" customWidth="1"/>
    <col min="8455" max="8455" width="15.26953125" style="771" customWidth="1"/>
    <col min="8456" max="8456" width="17.453125" style="771" customWidth="1"/>
    <col min="8457" max="8457" width="15.08984375" style="771" customWidth="1"/>
    <col min="8458" max="8458" width="15.26953125" style="771" customWidth="1"/>
    <col min="8459" max="8459" width="3.7265625" style="771" customWidth="1"/>
    <col min="8460" max="8460" width="2.453125" style="771" customWidth="1"/>
    <col min="8461" max="8707" width="9" style="771"/>
    <col min="8708" max="8708" width="1.08984375" style="771" customWidth="1"/>
    <col min="8709" max="8710" width="15.6328125" style="771" customWidth="1"/>
    <col min="8711" max="8711" width="15.26953125" style="771" customWidth="1"/>
    <col min="8712" max="8712" width="17.453125" style="771" customWidth="1"/>
    <col min="8713" max="8713" width="15.08984375" style="771" customWidth="1"/>
    <col min="8714" max="8714" width="15.26953125" style="771" customWidth="1"/>
    <col min="8715" max="8715" width="3.7265625" style="771" customWidth="1"/>
    <col min="8716" max="8716" width="2.453125" style="771" customWidth="1"/>
    <col min="8717" max="8963" width="9" style="771"/>
    <col min="8964" max="8964" width="1.08984375" style="771" customWidth="1"/>
    <col min="8965" max="8966" width="15.6328125" style="771" customWidth="1"/>
    <col min="8967" max="8967" width="15.26953125" style="771" customWidth="1"/>
    <col min="8968" max="8968" width="17.453125" style="771" customWidth="1"/>
    <col min="8969" max="8969" width="15.08984375" style="771" customWidth="1"/>
    <col min="8970" max="8970" width="15.26953125" style="771" customWidth="1"/>
    <col min="8971" max="8971" width="3.7265625" style="771" customWidth="1"/>
    <col min="8972" max="8972" width="2.453125" style="771" customWidth="1"/>
    <col min="8973" max="9219" width="9" style="771"/>
    <col min="9220" max="9220" width="1.08984375" style="771" customWidth="1"/>
    <col min="9221" max="9222" width="15.6328125" style="771" customWidth="1"/>
    <col min="9223" max="9223" width="15.26953125" style="771" customWidth="1"/>
    <col min="9224" max="9224" width="17.453125" style="771" customWidth="1"/>
    <col min="9225" max="9225" width="15.08984375" style="771" customWidth="1"/>
    <col min="9226" max="9226" width="15.26953125" style="771" customWidth="1"/>
    <col min="9227" max="9227" width="3.7265625" style="771" customWidth="1"/>
    <col min="9228" max="9228" width="2.453125" style="771" customWidth="1"/>
    <col min="9229" max="9475" width="9" style="771"/>
    <col min="9476" max="9476" width="1.08984375" style="771" customWidth="1"/>
    <col min="9477" max="9478" width="15.6328125" style="771" customWidth="1"/>
    <col min="9479" max="9479" width="15.26953125" style="771" customWidth="1"/>
    <col min="9480" max="9480" width="17.453125" style="771" customWidth="1"/>
    <col min="9481" max="9481" width="15.08984375" style="771" customWidth="1"/>
    <col min="9482" max="9482" width="15.26953125" style="771" customWidth="1"/>
    <col min="9483" max="9483" width="3.7265625" style="771" customWidth="1"/>
    <col min="9484" max="9484" width="2.453125" style="771" customWidth="1"/>
    <col min="9485" max="9731" width="9" style="771"/>
    <col min="9732" max="9732" width="1.08984375" style="771" customWidth="1"/>
    <col min="9733" max="9734" width="15.6328125" style="771" customWidth="1"/>
    <col min="9735" max="9735" width="15.26953125" style="771" customWidth="1"/>
    <col min="9736" max="9736" width="17.453125" style="771" customWidth="1"/>
    <col min="9737" max="9737" width="15.08984375" style="771" customWidth="1"/>
    <col min="9738" max="9738" width="15.26953125" style="771" customWidth="1"/>
    <col min="9739" max="9739" width="3.7265625" style="771" customWidth="1"/>
    <col min="9740" max="9740" width="2.453125" style="771" customWidth="1"/>
    <col min="9741" max="9987" width="9" style="771"/>
    <col min="9988" max="9988" width="1.08984375" style="771" customWidth="1"/>
    <col min="9989" max="9990" width="15.6328125" style="771" customWidth="1"/>
    <col min="9991" max="9991" width="15.26953125" style="771" customWidth="1"/>
    <col min="9992" max="9992" width="17.453125" style="771" customWidth="1"/>
    <col min="9993" max="9993" width="15.08984375" style="771" customWidth="1"/>
    <col min="9994" max="9994" width="15.26953125" style="771" customWidth="1"/>
    <col min="9995" max="9995" width="3.7265625" style="771" customWidth="1"/>
    <col min="9996" max="9996" width="2.453125" style="771" customWidth="1"/>
    <col min="9997" max="10243" width="9" style="771"/>
    <col min="10244" max="10244" width="1.08984375" style="771" customWidth="1"/>
    <col min="10245" max="10246" width="15.6328125" style="771" customWidth="1"/>
    <col min="10247" max="10247" width="15.26953125" style="771" customWidth="1"/>
    <col min="10248" max="10248" width="17.453125" style="771" customWidth="1"/>
    <col min="10249" max="10249" width="15.08984375" style="771" customWidth="1"/>
    <col min="10250" max="10250" width="15.26953125" style="771" customWidth="1"/>
    <col min="10251" max="10251" width="3.7265625" style="771" customWidth="1"/>
    <col min="10252" max="10252" width="2.453125" style="771" customWidth="1"/>
    <col min="10253" max="10499" width="9" style="771"/>
    <col min="10500" max="10500" width="1.08984375" style="771" customWidth="1"/>
    <col min="10501" max="10502" width="15.6328125" style="771" customWidth="1"/>
    <col min="10503" max="10503" width="15.26953125" style="771" customWidth="1"/>
    <col min="10504" max="10504" width="17.453125" style="771" customWidth="1"/>
    <col min="10505" max="10505" width="15.08984375" style="771" customWidth="1"/>
    <col min="10506" max="10506" width="15.26953125" style="771" customWidth="1"/>
    <col min="10507" max="10507" width="3.7265625" style="771" customWidth="1"/>
    <col min="10508" max="10508" width="2.453125" style="771" customWidth="1"/>
    <col min="10509" max="10755" width="9" style="771"/>
    <col min="10756" max="10756" width="1.08984375" style="771" customWidth="1"/>
    <col min="10757" max="10758" width="15.6328125" style="771" customWidth="1"/>
    <col min="10759" max="10759" width="15.26953125" style="771" customWidth="1"/>
    <col min="10760" max="10760" width="17.453125" style="771" customWidth="1"/>
    <col min="10761" max="10761" width="15.08984375" style="771" customWidth="1"/>
    <col min="10762" max="10762" width="15.26953125" style="771" customWidth="1"/>
    <col min="10763" max="10763" width="3.7265625" style="771" customWidth="1"/>
    <col min="10764" max="10764" width="2.453125" style="771" customWidth="1"/>
    <col min="10765" max="11011" width="9" style="771"/>
    <col min="11012" max="11012" width="1.08984375" style="771" customWidth="1"/>
    <col min="11013" max="11014" width="15.6328125" style="771" customWidth="1"/>
    <col min="11015" max="11015" width="15.26953125" style="771" customWidth="1"/>
    <col min="11016" max="11016" width="17.453125" style="771" customWidth="1"/>
    <col min="11017" max="11017" width="15.08984375" style="771" customWidth="1"/>
    <col min="11018" max="11018" width="15.26953125" style="771" customWidth="1"/>
    <col min="11019" max="11019" width="3.7265625" style="771" customWidth="1"/>
    <col min="11020" max="11020" width="2.453125" style="771" customWidth="1"/>
    <col min="11021" max="11267" width="9" style="771"/>
    <col min="11268" max="11268" width="1.08984375" style="771" customWidth="1"/>
    <col min="11269" max="11270" width="15.6328125" style="771" customWidth="1"/>
    <col min="11271" max="11271" width="15.26953125" style="771" customWidth="1"/>
    <col min="11272" max="11272" width="17.453125" style="771" customWidth="1"/>
    <col min="11273" max="11273" width="15.08984375" style="771" customWidth="1"/>
    <col min="11274" max="11274" width="15.26953125" style="771" customWidth="1"/>
    <col min="11275" max="11275" width="3.7265625" style="771" customWidth="1"/>
    <col min="11276" max="11276" width="2.453125" style="771" customWidth="1"/>
    <col min="11277" max="11523" width="9" style="771"/>
    <col min="11524" max="11524" width="1.08984375" style="771" customWidth="1"/>
    <col min="11525" max="11526" width="15.6328125" style="771" customWidth="1"/>
    <col min="11527" max="11527" width="15.26953125" style="771" customWidth="1"/>
    <col min="11528" max="11528" width="17.453125" style="771" customWidth="1"/>
    <col min="11529" max="11529" width="15.08984375" style="771" customWidth="1"/>
    <col min="11530" max="11530" width="15.26953125" style="771" customWidth="1"/>
    <col min="11531" max="11531" width="3.7265625" style="771" customWidth="1"/>
    <col min="11532" max="11532" width="2.453125" style="771" customWidth="1"/>
    <col min="11533" max="11779" width="9" style="771"/>
    <col min="11780" max="11780" width="1.08984375" style="771" customWidth="1"/>
    <col min="11781" max="11782" width="15.6328125" style="771" customWidth="1"/>
    <col min="11783" max="11783" width="15.26953125" style="771" customWidth="1"/>
    <col min="11784" max="11784" width="17.453125" style="771" customWidth="1"/>
    <col min="11785" max="11785" width="15.08984375" style="771" customWidth="1"/>
    <col min="11786" max="11786" width="15.26953125" style="771" customWidth="1"/>
    <col min="11787" max="11787" width="3.7265625" style="771" customWidth="1"/>
    <col min="11788" max="11788" width="2.453125" style="771" customWidth="1"/>
    <col min="11789" max="12035" width="9" style="771"/>
    <col min="12036" max="12036" width="1.08984375" style="771" customWidth="1"/>
    <col min="12037" max="12038" width="15.6328125" style="771" customWidth="1"/>
    <col min="12039" max="12039" width="15.26953125" style="771" customWidth="1"/>
    <col min="12040" max="12040" width="17.453125" style="771" customWidth="1"/>
    <col min="12041" max="12041" width="15.08984375" style="771" customWidth="1"/>
    <col min="12042" max="12042" width="15.26953125" style="771" customWidth="1"/>
    <col min="12043" max="12043" width="3.7265625" style="771" customWidth="1"/>
    <col min="12044" max="12044" width="2.453125" style="771" customWidth="1"/>
    <col min="12045" max="12291" width="9" style="771"/>
    <col min="12292" max="12292" width="1.08984375" style="771" customWidth="1"/>
    <col min="12293" max="12294" width="15.6328125" style="771" customWidth="1"/>
    <col min="12295" max="12295" width="15.26953125" style="771" customWidth="1"/>
    <col min="12296" max="12296" width="17.453125" style="771" customWidth="1"/>
    <col min="12297" max="12297" width="15.08984375" style="771" customWidth="1"/>
    <col min="12298" max="12298" width="15.26953125" style="771" customWidth="1"/>
    <col min="12299" max="12299" width="3.7265625" style="771" customWidth="1"/>
    <col min="12300" max="12300" width="2.453125" style="771" customWidth="1"/>
    <col min="12301" max="12547" width="9" style="771"/>
    <col min="12548" max="12548" width="1.08984375" style="771" customWidth="1"/>
    <col min="12549" max="12550" width="15.6328125" style="771" customWidth="1"/>
    <col min="12551" max="12551" width="15.26953125" style="771" customWidth="1"/>
    <col min="12552" max="12552" width="17.453125" style="771" customWidth="1"/>
    <col min="12553" max="12553" width="15.08984375" style="771" customWidth="1"/>
    <col min="12554" max="12554" width="15.26953125" style="771" customWidth="1"/>
    <col min="12555" max="12555" width="3.7265625" style="771" customWidth="1"/>
    <col min="12556" max="12556" width="2.453125" style="771" customWidth="1"/>
    <col min="12557" max="12803" width="9" style="771"/>
    <col min="12804" max="12804" width="1.08984375" style="771" customWidth="1"/>
    <col min="12805" max="12806" width="15.6328125" style="771" customWidth="1"/>
    <col min="12807" max="12807" width="15.26953125" style="771" customWidth="1"/>
    <col min="12808" max="12808" width="17.453125" style="771" customWidth="1"/>
    <col min="12809" max="12809" width="15.08984375" style="771" customWidth="1"/>
    <col min="12810" max="12810" width="15.26953125" style="771" customWidth="1"/>
    <col min="12811" max="12811" width="3.7265625" style="771" customWidth="1"/>
    <col min="12812" max="12812" width="2.453125" style="771" customWidth="1"/>
    <col min="12813" max="13059" width="9" style="771"/>
    <col min="13060" max="13060" width="1.08984375" style="771" customWidth="1"/>
    <col min="13061" max="13062" width="15.6328125" style="771" customWidth="1"/>
    <col min="13063" max="13063" width="15.26953125" style="771" customWidth="1"/>
    <col min="13064" max="13064" width="17.453125" style="771" customWidth="1"/>
    <col min="13065" max="13065" width="15.08984375" style="771" customWidth="1"/>
    <col min="13066" max="13066" width="15.26953125" style="771" customWidth="1"/>
    <col min="13067" max="13067" width="3.7265625" style="771" customWidth="1"/>
    <col min="13068" max="13068" width="2.453125" style="771" customWidth="1"/>
    <col min="13069" max="13315" width="9" style="771"/>
    <col min="13316" max="13316" width="1.08984375" style="771" customWidth="1"/>
    <col min="13317" max="13318" width="15.6328125" style="771" customWidth="1"/>
    <col min="13319" max="13319" width="15.26953125" style="771" customWidth="1"/>
    <col min="13320" max="13320" width="17.453125" style="771" customWidth="1"/>
    <col min="13321" max="13321" width="15.08984375" style="771" customWidth="1"/>
    <col min="13322" max="13322" width="15.26953125" style="771" customWidth="1"/>
    <col min="13323" max="13323" width="3.7265625" style="771" customWidth="1"/>
    <col min="13324" max="13324" width="2.453125" style="771" customWidth="1"/>
    <col min="13325" max="13571" width="9" style="771"/>
    <col min="13572" max="13572" width="1.08984375" style="771" customWidth="1"/>
    <col min="13573" max="13574" width="15.6328125" style="771" customWidth="1"/>
    <col min="13575" max="13575" width="15.26953125" style="771" customWidth="1"/>
    <col min="13576" max="13576" width="17.453125" style="771" customWidth="1"/>
    <col min="13577" max="13577" width="15.08984375" style="771" customWidth="1"/>
    <col min="13578" max="13578" width="15.26953125" style="771" customWidth="1"/>
    <col min="13579" max="13579" width="3.7265625" style="771" customWidth="1"/>
    <col min="13580" max="13580" width="2.453125" style="771" customWidth="1"/>
    <col min="13581" max="13827" width="9" style="771"/>
    <col min="13828" max="13828" width="1.08984375" style="771" customWidth="1"/>
    <col min="13829" max="13830" width="15.6328125" style="771" customWidth="1"/>
    <col min="13831" max="13831" width="15.26953125" style="771" customWidth="1"/>
    <col min="13832" max="13832" width="17.453125" style="771" customWidth="1"/>
    <col min="13833" max="13833" width="15.08984375" style="771" customWidth="1"/>
    <col min="13834" max="13834" width="15.26953125" style="771" customWidth="1"/>
    <col min="13835" max="13835" width="3.7265625" style="771" customWidth="1"/>
    <col min="13836" max="13836" width="2.453125" style="771" customWidth="1"/>
    <col min="13837" max="14083" width="9" style="771"/>
    <col min="14084" max="14084" width="1.08984375" style="771" customWidth="1"/>
    <col min="14085" max="14086" width="15.6328125" style="771" customWidth="1"/>
    <col min="14087" max="14087" width="15.26953125" style="771" customWidth="1"/>
    <col min="14088" max="14088" width="17.453125" style="771" customWidth="1"/>
    <col min="14089" max="14089" width="15.08984375" style="771" customWidth="1"/>
    <col min="14090" max="14090" width="15.26953125" style="771" customWidth="1"/>
    <col min="14091" max="14091" width="3.7265625" style="771" customWidth="1"/>
    <col min="14092" max="14092" width="2.453125" style="771" customWidth="1"/>
    <col min="14093" max="14339" width="9" style="771"/>
    <col min="14340" max="14340" width="1.08984375" style="771" customWidth="1"/>
    <col min="14341" max="14342" width="15.6328125" style="771" customWidth="1"/>
    <col min="14343" max="14343" width="15.26953125" style="771" customWidth="1"/>
    <col min="14344" max="14344" width="17.453125" style="771" customWidth="1"/>
    <col min="14345" max="14345" width="15.08984375" style="771" customWidth="1"/>
    <col min="14346" max="14346" width="15.26953125" style="771" customWidth="1"/>
    <col min="14347" max="14347" width="3.7265625" style="771" customWidth="1"/>
    <col min="14348" max="14348" width="2.453125" style="771" customWidth="1"/>
    <col min="14349" max="14595" width="9" style="771"/>
    <col min="14596" max="14596" width="1.08984375" style="771" customWidth="1"/>
    <col min="14597" max="14598" width="15.6328125" style="771" customWidth="1"/>
    <col min="14599" max="14599" width="15.26953125" style="771" customWidth="1"/>
    <col min="14600" max="14600" width="17.453125" style="771" customWidth="1"/>
    <col min="14601" max="14601" width="15.08984375" style="771" customWidth="1"/>
    <col min="14602" max="14602" width="15.26953125" style="771" customWidth="1"/>
    <col min="14603" max="14603" width="3.7265625" style="771" customWidth="1"/>
    <col min="14604" max="14604" width="2.453125" style="771" customWidth="1"/>
    <col min="14605" max="14851" width="9" style="771"/>
    <col min="14852" max="14852" width="1.08984375" style="771" customWidth="1"/>
    <col min="14853" max="14854" width="15.6328125" style="771" customWidth="1"/>
    <col min="14855" max="14855" width="15.26953125" style="771" customWidth="1"/>
    <col min="14856" max="14856" width="17.453125" style="771" customWidth="1"/>
    <col min="14857" max="14857" width="15.08984375" style="771" customWidth="1"/>
    <col min="14858" max="14858" width="15.26953125" style="771" customWidth="1"/>
    <col min="14859" max="14859" width="3.7265625" style="771" customWidth="1"/>
    <col min="14860" max="14860" width="2.453125" style="771" customWidth="1"/>
    <col min="14861" max="15107" width="9" style="771"/>
    <col min="15108" max="15108" width="1.08984375" style="771" customWidth="1"/>
    <col min="15109" max="15110" width="15.6328125" style="771" customWidth="1"/>
    <col min="15111" max="15111" width="15.26953125" style="771" customWidth="1"/>
    <col min="15112" max="15112" width="17.453125" style="771" customWidth="1"/>
    <col min="15113" max="15113" width="15.08984375" style="771" customWidth="1"/>
    <col min="15114" max="15114" width="15.26953125" style="771" customWidth="1"/>
    <col min="15115" max="15115" width="3.7265625" style="771" customWidth="1"/>
    <col min="15116" max="15116" width="2.453125" style="771" customWidth="1"/>
    <col min="15117" max="15363" width="9" style="771"/>
    <col min="15364" max="15364" width="1.08984375" style="771" customWidth="1"/>
    <col min="15365" max="15366" width="15.6328125" style="771" customWidth="1"/>
    <col min="15367" max="15367" width="15.26953125" style="771" customWidth="1"/>
    <col min="15368" max="15368" width="17.453125" style="771" customWidth="1"/>
    <col min="15369" max="15369" width="15.08984375" style="771" customWidth="1"/>
    <col min="15370" max="15370" width="15.26953125" style="771" customWidth="1"/>
    <col min="15371" max="15371" width="3.7265625" style="771" customWidth="1"/>
    <col min="15372" max="15372" width="2.453125" style="771" customWidth="1"/>
    <col min="15373" max="15619" width="9" style="771"/>
    <col min="15620" max="15620" width="1.08984375" style="771" customWidth="1"/>
    <col min="15621" max="15622" width="15.6328125" style="771" customWidth="1"/>
    <col min="15623" max="15623" width="15.26953125" style="771" customWidth="1"/>
    <col min="15624" max="15624" width="17.453125" style="771" customWidth="1"/>
    <col min="15625" max="15625" width="15.08984375" style="771" customWidth="1"/>
    <col min="15626" max="15626" width="15.26953125" style="771" customWidth="1"/>
    <col min="15627" max="15627" width="3.7265625" style="771" customWidth="1"/>
    <col min="15628" max="15628" width="2.453125" style="771" customWidth="1"/>
    <col min="15629" max="15875" width="9" style="771"/>
    <col min="15876" max="15876" width="1.08984375" style="771" customWidth="1"/>
    <col min="15877" max="15878" width="15.6328125" style="771" customWidth="1"/>
    <col min="15879" max="15879" width="15.26953125" style="771" customWidth="1"/>
    <col min="15880" max="15880" width="17.453125" style="771" customWidth="1"/>
    <col min="15881" max="15881" width="15.08984375" style="771" customWidth="1"/>
    <col min="15882" max="15882" width="15.26953125" style="771" customWidth="1"/>
    <col min="15883" max="15883" width="3.7265625" style="771" customWidth="1"/>
    <col min="15884" max="15884" width="2.453125" style="771" customWidth="1"/>
    <col min="15885" max="16131" width="9" style="771"/>
    <col min="16132" max="16132" width="1.08984375" style="771" customWidth="1"/>
    <col min="16133" max="16134" width="15.6328125" style="771" customWidth="1"/>
    <col min="16135" max="16135" width="15.26953125" style="771" customWidth="1"/>
    <col min="16136" max="16136" width="17.453125" style="771" customWidth="1"/>
    <col min="16137" max="16137" width="15.08984375" style="771" customWidth="1"/>
    <col min="16138" max="16138" width="15.26953125" style="771" customWidth="1"/>
    <col min="16139" max="16139" width="3.7265625" style="771" customWidth="1"/>
    <col min="16140" max="16140" width="2.453125" style="771" customWidth="1"/>
    <col min="16141" max="16384" width="9" style="771"/>
  </cols>
  <sheetData>
    <row r="1" spans="1:11" s="160" customFormat="1">
      <c r="A1" s="332" t="s">
        <v>840</v>
      </c>
    </row>
    <row r="2" spans="1:11" ht="20.149999999999999" customHeight="1">
      <c r="A2" s="484" t="s">
        <v>1742</v>
      </c>
      <c r="B2" s="839"/>
      <c r="C2" s="485"/>
      <c r="D2" s="485"/>
      <c r="E2" s="485"/>
      <c r="F2" s="485"/>
      <c r="G2" s="485"/>
      <c r="H2" s="485"/>
      <c r="I2" s="485"/>
      <c r="J2" s="485"/>
    </row>
    <row r="3" spans="1:11" ht="20.149999999999999" customHeight="1">
      <c r="A3" s="487"/>
      <c r="B3" s="839" t="s">
        <v>1743</v>
      </c>
      <c r="C3" s="485"/>
      <c r="D3" s="485"/>
      <c r="E3" s="485"/>
      <c r="F3" s="485"/>
      <c r="G3" s="485"/>
      <c r="H3" s="485"/>
      <c r="I3" s="485"/>
      <c r="J3" s="503" t="s">
        <v>517</v>
      </c>
    </row>
    <row r="4" spans="1:11" ht="20.149999999999999" customHeight="1">
      <c r="A4" s="2169" t="s">
        <v>1744</v>
      </c>
      <c r="B4" s="2169"/>
      <c r="C4" s="2169"/>
      <c r="D4" s="2169"/>
      <c r="E4" s="2169"/>
      <c r="F4" s="2169"/>
      <c r="G4" s="2169"/>
      <c r="H4" s="2169"/>
      <c r="I4" s="2169"/>
      <c r="J4" s="2169"/>
    </row>
    <row r="5" spans="1:11" ht="20.149999999999999" customHeight="1">
      <c r="A5" s="489"/>
      <c r="B5" s="489"/>
      <c r="C5" s="489"/>
      <c r="D5" s="489"/>
      <c r="E5" s="489"/>
      <c r="F5" s="489"/>
      <c r="G5" s="489"/>
      <c r="H5" s="489"/>
      <c r="I5" s="489"/>
      <c r="J5" s="489"/>
    </row>
    <row r="6" spans="1:11" ht="43.5" customHeight="1">
      <c r="A6" s="489"/>
      <c r="B6" s="605" t="s">
        <v>1732</v>
      </c>
      <c r="C6" s="3393"/>
      <c r="D6" s="3394"/>
      <c r="E6" s="3394"/>
      <c r="F6" s="3394"/>
      <c r="G6" s="3394"/>
      <c r="H6" s="3394"/>
      <c r="I6" s="3394"/>
      <c r="J6" s="3395"/>
    </row>
    <row r="7" spans="1:11" ht="43.5" customHeight="1">
      <c r="A7" s="485"/>
      <c r="B7" s="574" t="s">
        <v>61</v>
      </c>
      <c r="C7" s="2172" t="s">
        <v>1538</v>
      </c>
      <c r="D7" s="2172"/>
      <c r="E7" s="2172"/>
      <c r="F7" s="2172"/>
      <c r="G7" s="2172"/>
      <c r="H7" s="2172"/>
      <c r="I7" s="2172"/>
      <c r="J7" s="2172"/>
      <c r="K7" s="840"/>
    </row>
    <row r="8" spans="1:11" ht="18.75" customHeight="1">
      <c r="A8" s="485"/>
      <c r="B8" s="3402" t="s">
        <v>1745</v>
      </c>
      <c r="C8" s="3408" t="s">
        <v>1746</v>
      </c>
      <c r="D8" s="2172"/>
      <c r="E8" s="2172"/>
      <c r="F8" s="2172"/>
      <c r="G8" s="2173"/>
      <c r="H8" s="3393" t="s">
        <v>1458</v>
      </c>
      <c r="I8" s="3394"/>
      <c r="J8" s="3395"/>
      <c r="K8" s="840"/>
    </row>
    <row r="9" spans="1:11" ht="43.5" customHeight="1">
      <c r="A9" s="485"/>
      <c r="B9" s="3407"/>
      <c r="C9" s="3412"/>
      <c r="D9" s="3413"/>
      <c r="E9" s="3413"/>
      <c r="F9" s="3413"/>
      <c r="G9" s="3414"/>
      <c r="H9" s="3393"/>
      <c r="I9" s="3394"/>
      <c r="J9" s="3395"/>
      <c r="K9" s="840"/>
    </row>
    <row r="10" spans="1:11" ht="19.5" customHeight="1">
      <c r="A10" s="485"/>
      <c r="B10" s="2158" t="s">
        <v>1734</v>
      </c>
      <c r="C10" s="3408" t="s">
        <v>1735</v>
      </c>
      <c r="D10" s="2172"/>
      <c r="E10" s="2172"/>
      <c r="F10" s="2172"/>
      <c r="G10" s="2172"/>
      <c r="H10" s="2172"/>
      <c r="I10" s="2172"/>
      <c r="J10" s="2172"/>
      <c r="K10" s="840"/>
    </row>
    <row r="11" spans="1:11" ht="40.5" customHeight="1">
      <c r="A11" s="485"/>
      <c r="B11" s="2159"/>
      <c r="C11" s="841" t="s">
        <v>254</v>
      </c>
      <c r="D11" s="841" t="s">
        <v>234</v>
      </c>
      <c r="E11" s="3620" t="s">
        <v>789</v>
      </c>
      <c r="F11" s="3620"/>
      <c r="G11" s="3620"/>
      <c r="H11" s="4881" t="s">
        <v>1456</v>
      </c>
      <c r="I11" s="4881"/>
      <c r="J11" s="842" t="s">
        <v>1736</v>
      </c>
    </row>
    <row r="12" spans="1:11" ht="19.5" customHeight="1">
      <c r="A12" s="485"/>
      <c r="B12" s="2159"/>
      <c r="C12" s="501"/>
      <c r="D12" s="501"/>
      <c r="E12" s="3620"/>
      <c r="F12" s="3620"/>
      <c r="G12" s="3620"/>
      <c r="H12" s="510"/>
      <c r="I12" s="500" t="s">
        <v>946</v>
      </c>
      <c r="J12" s="510"/>
    </row>
    <row r="13" spans="1:11" ht="19.5" customHeight="1">
      <c r="A13" s="485"/>
      <c r="B13" s="2159"/>
      <c r="C13" s="501"/>
      <c r="D13" s="501"/>
      <c r="E13" s="3620"/>
      <c r="F13" s="3620"/>
      <c r="G13" s="3620"/>
      <c r="H13" s="510"/>
      <c r="I13" s="500" t="s">
        <v>946</v>
      </c>
      <c r="J13" s="510"/>
    </row>
    <row r="14" spans="1:11" ht="19.5" customHeight="1">
      <c r="A14" s="485"/>
      <c r="B14" s="2159"/>
      <c r="C14" s="501"/>
      <c r="D14" s="501"/>
      <c r="E14" s="3620"/>
      <c r="F14" s="3620"/>
      <c r="G14" s="3620"/>
      <c r="H14" s="510"/>
      <c r="I14" s="500" t="s">
        <v>946</v>
      </c>
      <c r="J14" s="510"/>
    </row>
    <row r="15" spans="1:11" ht="19.5" customHeight="1">
      <c r="A15" s="485"/>
      <c r="B15" s="2159"/>
      <c r="C15" s="3412" t="s">
        <v>790</v>
      </c>
      <c r="D15" s="3413"/>
      <c r="E15" s="3413"/>
      <c r="F15" s="3413"/>
      <c r="G15" s="3413"/>
      <c r="H15" s="3413"/>
      <c r="I15" s="3413"/>
      <c r="J15" s="3414"/>
    </row>
    <row r="16" spans="1:11" ht="40.5" customHeight="1">
      <c r="A16" s="485"/>
      <c r="B16" s="2159"/>
      <c r="C16" s="841" t="s">
        <v>254</v>
      </c>
      <c r="D16" s="841" t="s">
        <v>234</v>
      </c>
      <c r="E16" s="3620" t="s">
        <v>789</v>
      </c>
      <c r="F16" s="3620"/>
      <c r="G16" s="3620"/>
      <c r="H16" s="4881" t="s">
        <v>1456</v>
      </c>
      <c r="I16" s="4881"/>
      <c r="J16" s="842" t="s">
        <v>1736</v>
      </c>
    </row>
    <row r="17" spans="1:12" ht="19.5" customHeight="1">
      <c r="A17" s="485"/>
      <c r="B17" s="2159"/>
      <c r="C17" s="501"/>
      <c r="D17" s="501"/>
      <c r="E17" s="3620"/>
      <c r="F17" s="3620"/>
      <c r="G17" s="3620"/>
      <c r="H17" s="510"/>
      <c r="I17" s="500" t="s">
        <v>946</v>
      </c>
      <c r="J17" s="510"/>
      <c r="K17" s="840"/>
    </row>
    <row r="18" spans="1:12" ht="19.5" customHeight="1">
      <c r="A18" s="485"/>
      <c r="B18" s="2159"/>
      <c r="C18" s="501"/>
      <c r="D18" s="501"/>
      <c r="E18" s="3620"/>
      <c r="F18" s="3620"/>
      <c r="G18" s="3620"/>
      <c r="H18" s="510"/>
      <c r="I18" s="500" t="s">
        <v>946</v>
      </c>
      <c r="J18" s="510"/>
    </row>
    <row r="19" spans="1:12" ht="19.5" customHeight="1">
      <c r="A19" s="485"/>
      <c r="B19" s="2160"/>
      <c r="C19" s="501"/>
      <c r="D19" s="501"/>
      <c r="E19" s="3620"/>
      <c r="F19" s="3620"/>
      <c r="G19" s="3620"/>
      <c r="H19" s="510"/>
      <c r="I19" s="500" t="s">
        <v>946</v>
      </c>
      <c r="J19" s="510"/>
    </row>
    <row r="20" spans="1:12" ht="19.5" customHeight="1">
      <c r="A20" s="485"/>
      <c r="B20" s="3400" t="s">
        <v>1737</v>
      </c>
      <c r="C20" s="4872" t="s">
        <v>1747</v>
      </c>
      <c r="D20" s="4873"/>
      <c r="E20" s="4873"/>
      <c r="F20" s="4873"/>
      <c r="G20" s="4874"/>
      <c r="H20" s="3393" t="s">
        <v>1739</v>
      </c>
      <c r="I20" s="3394"/>
      <c r="J20" s="3395"/>
    </row>
    <row r="21" spans="1:12" ht="27.75" customHeight="1">
      <c r="A21" s="485"/>
      <c r="B21" s="3416"/>
      <c r="C21" s="4875"/>
      <c r="D21" s="4876"/>
      <c r="E21" s="4876"/>
      <c r="F21" s="4876"/>
      <c r="G21" s="4877"/>
      <c r="H21" s="4878"/>
      <c r="I21" s="4879"/>
      <c r="J21" s="4880"/>
    </row>
    <row r="22" spans="1:12" ht="6" customHeight="1">
      <c r="A22" s="485"/>
      <c r="B22" s="485"/>
      <c r="C22" s="485"/>
      <c r="D22" s="485"/>
      <c r="E22" s="485"/>
      <c r="F22" s="485"/>
      <c r="G22" s="485"/>
      <c r="H22" s="485"/>
      <c r="I22" s="485"/>
      <c r="J22" s="485"/>
    </row>
    <row r="23" spans="1:12" ht="16.5" customHeight="1">
      <c r="A23" s="485"/>
      <c r="B23" s="485" t="s">
        <v>60</v>
      </c>
      <c r="C23" s="485"/>
      <c r="D23" s="485"/>
      <c r="E23" s="485"/>
      <c r="F23" s="485"/>
      <c r="G23" s="485"/>
      <c r="H23" s="485"/>
      <c r="I23" s="485"/>
      <c r="J23" s="485"/>
      <c r="K23" s="191"/>
      <c r="L23" s="191"/>
    </row>
    <row r="24" spans="1:12" ht="57" customHeight="1">
      <c r="A24" s="485"/>
      <c r="B24" s="4611" t="s">
        <v>1748</v>
      </c>
      <c r="C24" s="4611"/>
      <c r="D24" s="4611"/>
      <c r="E24" s="4611"/>
      <c r="F24" s="4611"/>
      <c r="G24" s="4611"/>
      <c r="H24" s="4611"/>
      <c r="I24" s="4611"/>
      <c r="J24" s="4611"/>
      <c r="K24" s="191"/>
      <c r="L24" s="191"/>
    </row>
    <row r="25" spans="1:12" ht="36" customHeight="1">
      <c r="A25" s="485"/>
      <c r="B25" s="4611" t="s">
        <v>1740</v>
      </c>
      <c r="C25" s="4611"/>
      <c r="D25" s="4611"/>
      <c r="E25" s="4611"/>
      <c r="F25" s="4611"/>
      <c r="G25" s="4611"/>
      <c r="H25" s="4611"/>
      <c r="I25" s="4611"/>
      <c r="J25" s="4611"/>
      <c r="K25" s="191"/>
      <c r="L25" s="191"/>
    </row>
    <row r="26" spans="1:12" ht="30" customHeight="1">
      <c r="A26" s="485"/>
      <c r="B26" s="3386" t="s">
        <v>1741</v>
      </c>
      <c r="C26" s="3386"/>
      <c r="D26" s="3386"/>
      <c r="E26" s="3386"/>
      <c r="F26" s="3386"/>
      <c r="G26" s="3386"/>
      <c r="H26" s="3386"/>
      <c r="I26" s="3386"/>
      <c r="J26" s="3386"/>
      <c r="K26" s="191"/>
      <c r="L26" s="191"/>
    </row>
    <row r="27" spans="1:12" ht="7.5" customHeight="1">
      <c r="B27" s="4882"/>
      <c r="C27" s="4882"/>
      <c r="D27" s="4882"/>
      <c r="E27" s="4882"/>
      <c r="F27" s="4882"/>
      <c r="G27" s="4882"/>
      <c r="H27" s="4882"/>
      <c r="I27" s="4882"/>
      <c r="J27" s="4882"/>
    </row>
    <row r="28" spans="1:12">
      <c r="B28" s="191"/>
    </row>
  </sheetData>
  <mergeCells count="28">
    <mergeCell ref="A4:J4"/>
    <mergeCell ref="C6:J6"/>
    <mergeCell ref="C7:J7"/>
    <mergeCell ref="B8:B9"/>
    <mergeCell ref="C8:G9"/>
    <mergeCell ref="H8:J8"/>
    <mergeCell ref="H9:J9"/>
    <mergeCell ref="E13:G13"/>
    <mergeCell ref="E14:G14"/>
    <mergeCell ref="C15:J15"/>
    <mergeCell ref="E16:G16"/>
    <mergeCell ref="H16:I16"/>
    <mergeCell ref="B24:J24"/>
    <mergeCell ref="B25:J25"/>
    <mergeCell ref="B26:J26"/>
    <mergeCell ref="B27:J27"/>
    <mergeCell ref="E17:G17"/>
    <mergeCell ref="E18:G18"/>
    <mergeCell ref="E19:G19"/>
    <mergeCell ref="B20:B21"/>
    <mergeCell ref="C20:G21"/>
    <mergeCell ref="H20:J20"/>
    <mergeCell ref="H21:J21"/>
    <mergeCell ref="B10:B19"/>
    <mergeCell ref="C10:J10"/>
    <mergeCell ref="E11:G11"/>
    <mergeCell ref="H11:I11"/>
    <mergeCell ref="E12:G12"/>
  </mergeCells>
  <phoneticPr fontId="7"/>
  <hyperlinks>
    <hyperlink ref="A1" location="目次!A1" display="目次へ" xr:uid="{00000000-0004-0000-5D00-000000000000}"/>
  </hyperlinks>
  <pageMargins left="0.70866141732283472" right="0.70866141732283472" top="0.74803149606299213" bottom="0.74803149606299213" header="0.31496062992125984" footer="0.31496062992125984"/>
  <pageSetup paperSize="9" scale="71"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theme="4"/>
  </sheetPr>
  <dimension ref="A1:L26"/>
  <sheetViews>
    <sheetView view="pageBreakPreview" zoomScaleNormal="100" zoomScaleSheetLayoutView="100" workbookViewId="0"/>
  </sheetViews>
  <sheetFormatPr defaultRowHeight="13"/>
  <cols>
    <col min="1" max="1" width="8.453125" style="771" customWidth="1"/>
    <col min="2" max="2" width="15.6328125" style="771" customWidth="1"/>
    <col min="3" max="3" width="9.7265625" style="771" customWidth="1"/>
    <col min="4" max="4" width="15.26953125" style="771" customWidth="1"/>
    <col min="5" max="5" width="17.453125" style="771" customWidth="1"/>
    <col min="6" max="6" width="12.7265625" style="771" customWidth="1"/>
    <col min="7" max="7" width="11" style="771" customWidth="1"/>
    <col min="8" max="8" width="5" style="771" customWidth="1"/>
    <col min="9" max="9" width="3.6328125" style="771" customWidth="1"/>
    <col min="10" max="10" width="8.36328125" style="771" customWidth="1"/>
    <col min="11" max="11" width="1" style="771" customWidth="1"/>
    <col min="12" max="12" width="2.453125" style="771" customWidth="1"/>
    <col min="13" max="259" width="9" style="771"/>
    <col min="260" max="260" width="1.08984375" style="771" customWidth="1"/>
    <col min="261" max="262" width="15.6328125" style="771" customWidth="1"/>
    <col min="263" max="263" width="15.26953125" style="771" customWidth="1"/>
    <col min="264" max="264" width="17.453125" style="771" customWidth="1"/>
    <col min="265" max="265" width="15.08984375" style="771" customWidth="1"/>
    <col min="266" max="266" width="15.26953125" style="771" customWidth="1"/>
    <col min="267" max="267" width="3.7265625" style="771" customWidth="1"/>
    <col min="268" max="268" width="2.453125" style="771" customWidth="1"/>
    <col min="269" max="515" width="9" style="771"/>
    <col min="516" max="516" width="1.08984375" style="771" customWidth="1"/>
    <col min="517" max="518" width="15.6328125" style="771" customWidth="1"/>
    <col min="519" max="519" width="15.26953125" style="771" customWidth="1"/>
    <col min="520" max="520" width="17.453125" style="771" customWidth="1"/>
    <col min="521" max="521" width="15.08984375" style="771" customWidth="1"/>
    <col min="522" max="522" width="15.26953125" style="771" customWidth="1"/>
    <col min="523" max="523" width="3.7265625" style="771" customWidth="1"/>
    <col min="524" max="524" width="2.453125" style="771" customWidth="1"/>
    <col min="525" max="771" width="9" style="771"/>
    <col min="772" max="772" width="1.08984375" style="771" customWidth="1"/>
    <col min="773" max="774" width="15.6328125" style="771" customWidth="1"/>
    <col min="775" max="775" width="15.26953125" style="771" customWidth="1"/>
    <col min="776" max="776" width="17.453125" style="771" customWidth="1"/>
    <col min="777" max="777" width="15.08984375" style="771" customWidth="1"/>
    <col min="778" max="778" width="15.26953125" style="771" customWidth="1"/>
    <col min="779" max="779" width="3.7265625" style="771" customWidth="1"/>
    <col min="780" max="780" width="2.453125" style="771" customWidth="1"/>
    <col min="781" max="1027" width="9" style="771"/>
    <col min="1028" max="1028" width="1.08984375" style="771" customWidth="1"/>
    <col min="1029" max="1030" width="15.6328125" style="771" customWidth="1"/>
    <col min="1031" max="1031" width="15.26953125" style="771" customWidth="1"/>
    <col min="1032" max="1032" width="17.453125" style="771" customWidth="1"/>
    <col min="1033" max="1033" width="15.08984375" style="771" customWidth="1"/>
    <col min="1034" max="1034" width="15.26953125" style="771" customWidth="1"/>
    <col min="1035" max="1035" width="3.7265625" style="771" customWidth="1"/>
    <col min="1036" max="1036" width="2.453125" style="771" customWidth="1"/>
    <col min="1037" max="1283" width="9" style="771"/>
    <col min="1284" max="1284" width="1.08984375" style="771" customWidth="1"/>
    <col min="1285" max="1286" width="15.6328125" style="771" customWidth="1"/>
    <col min="1287" max="1287" width="15.26953125" style="771" customWidth="1"/>
    <col min="1288" max="1288" width="17.453125" style="771" customWidth="1"/>
    <col min="1289" max="1289" width="15.08984375" style="771" customWidth="1"/>
    <col min="1290" max="1290" width="15.26953125" style="771" customWidth="1"/>
    <col min="1291" max="1291" width="3.7265625" style="771" customWidth="1"/>
    <col min="1292" max="1292" width="2.453125" style="771" customWidth="1"/>
    <col min="1293" max="1539" width="9" style="771"/>
    <col min="1540" max="1540" width="1.08984375" style="771" customWidth="1"/>
    <col min="1541" max="1542" width="15.6328125" style="771" customWidth="1"/>
    <col min="1543" max="1543" width="15.26953125" style="771" customWidth="1"/>
    <col min="1544" max="1544" width="17.453125" style="771" customWidth="1"/>
    <col min="1545" max="1545" width="15.08984375" style="771" customWidth="1"/>
    <col min="1546" max="1546" width="15.26953125" style="771" customWidth="1"/>
    <col min="1547" max="1547" width="3.7265625" style="771" customWidth="1"/>
    <col min="1548" max="1548" width="2.453125" style="771" customWidth="1"/>
    <col min="1549" max="1795" width="9" style="771"/>
    <col min="1796" max="1796" width="1.08984375" style="771" customWidth="1"/>
    <col min="1797" max="1798" width="15.6328125" style="771" customWidth="1"/>
    <col min="1799" max="1799" width="15.26953125" style="771" customWidth="1"/>
    <col min="1800" max="1800" width="17.453125" style="771" customWidth="1"/>
    <col min="1801" max="1801" width="15.08984375" style="771" customWidth="1"/>
    <col min="1802" max="1802" width="15.26953125" style="771" customWidth="1"/>
    <col min="1803" max="1803" width="3.7265625" style="771" customWidth="1"/>
    <col min="1804" max="1804" width="2.453125" style="771" customWidth="1"/>
    <col min="1805" max="2051" width="9" style="771"/>
    <col min="2052" max="2052" width="1.08984375" style="771" customWidth="1"/>
    <col min="2053" max="2054" width="15.6328125" style="771" customWidth="1"/>
    <col min="2055" max="2055" width="15.26953125" style="771" customWidth="1"/>
    <col min="2056" max="2056" width="17.453125" style="771" customWidth="1"/>
    <col min="2057" max="2057" width="15.08984375" style="771" customWidth="1"/>
    <col min="2058" max="2058" width="15.26953125" style="771" customWidth="1"/>
    <col min="2059" max="2059" width="3.7265625" style="771" customWidth="1"/>
    <col min="2060" max="2060" width="2.453125" style="771" customWidth="1"/>
    <col min="2061" max="2307" width="9" style="771"/>
    <col min="2308" max="2308" width="1.08984375" style="771" customWidth="1"/>
    <col min="2309" max="2310" width="15.6328125" style="771" customWidth="1"/>
    <col min="2311" max="2311" width="15.26953125" style="771" customWidth="1"/>
    <col min="2312" max="2312" width="17.453125" style="771" customWidth="1"/>
    <col min="2313" max="2313" width="15.08984375" style="771" customWidth="1"/>
    <col min="2314" max="2314" width="15.26953125" style="771" customWidth="1"/>
    <col min="2315" max="2315" width="3.7265625" style="771" customWidth="1"/>
    <col min="2316" max="2316" width="2.453125" style="771" customWidth="1"/>
    <col min="2317" max="2563" width="9" style="771"/>
    <col min="2564" max="2564" width="1.08984375" style="771" customWidth="1"/>
    <col min="2565" max="2566" width="15.6328125" style="771" customWidth="1"/>
    <col min="2567" max="2567" width="15.26953125" style="771" customWidth="1"/>
    <col min="2568" max="2568" width="17.453125" style="771" customWidth="1"/>
    <col min="2569" max="2569" width="15.08984375" style="771" customWidth="1"/>
    <col min="2570" max="2570" width="15.26953125" style="771" customWidth="1"/>
    <col min="2571" max="2571" width="3.7265625" style="771" customWidth="1"/>
    <col min="2572" max="2572" width="2.453125" style="771" customWidth="1"/>
    <col min="2573" max="2819" width="9" style="771"/>
    <col min="2820" max="2820" width="1.08984375" style="771" customWidth="1"/>
    <col min="2821" max="2822" width="15.6328125" style="771" customWidth="1"/>
    <col min="2823" max="2823" width="15.26953125" style="771" customWidth="1"/>
    <col min="2824" max="2824" width="17.453125" style="771" customWidth="1"/>
    <col min="2825" max="2825" width="15.08984375" style="771" customWidth="1"/>
    <col min="2826" max="2826" width="15.26953125" style="771" customWidth="1"/>
    <col min="2827" max="2827" width="3.7265625" style="771" customWidth="1"/>
    <col min="2828" max="2828" width="2.453125" style="771" customWidth="1"/>
    <col min="2829" max="3075" width="9" style="771"/>
    <col min="3076" max="3076" width="1.08984375" style="771" customWidth="1"/>
    <col min="3077" max="3078" width="15.6328125" style="771" customWidth="1"/>
    <col min="3079" max="3079" width="15.26953125" style="771" customWidth="1"/>
    <col min="3080" max="3080" width="17.453125" style="771" customWidth="1"/>
    <col min="3081" max="3081" width="15.08984375" style="771" customWidth="1"/>
    <col min="3082" max="3082" width="15.26953125" style="771" customWidth="1"/>
    <col min="3083" max="3083" width="3.7265625" style="771" customWidth="1"/>
    <col min="3084" max="3084" width="2.453125" style="771" customWidth="1"/>
    <col min="3085" max="3331" width="9" style="771"/>
    <col min="3332" max="3332" width="1.08984375" style="771" customWidth="1"/>
    <col min="3333" max="3334" width="15.6328125" style="771" customWidth="1"/>
    <col min="3335" max="3335" width="15.26953125" style="771" customWidth="1"/>
    <col min="3336" max="3336" width="17.453125" style="771" customWidth="1"/>
    <col min="3337" max="3337" width="15.08984375" style="771" customWidth="1"/>
    <col min="3338" max="3338" width="15.26953125" style="771" customWidth="1"/>
    <col min="3339" max="3339" width="3.7265625" style="771" customWidth="1"/>
    <col min="3340" max="3340" width="2.453125" style="771" customWidth="1"/>
    <col min="3341" max="3587" width="9" style="771"/>
    <col min="3588" max="3588" width="1.08984375" style="771" customWidth="1"/>
    <col min="3589" max="3590" width="15.6328125" style="771" customWidth="1"/>
    <col min="3591" max="3591" width="15.26953125" style="771" customWidth="1"/>
    <col min="3592" max="3592" width="17.453125" style="771" customWidth="1"/>
    <col min="3593" max="3593" width="15.08984375" style="771" customWidth="1"/>
    <col min="3594" max="3594" width="15.26953125" style="771" customWidth="1"/>
    <col min="3595" max="3595" width="3.7265625" style="771" customWidth="1"/>
    <col min="3596" max="3596" width="2.453125" style="771" customWidth="1"/>
    <col min="3597" max="3843" width="9" style="771"/>
    <col min="3844" max="3844" width="1.08984375" style="771" customWidth="1"/>
    <col min="3845" max="3846" width="15.6328125" style="771" customWidth="1"/>
    <col min="3847" max="3847" width="15.26953125" style="771" customWidth="1"/>
    <col min="3848" max="3848" width="17.453125" style="771" customWidth="1"/>
    <col min="3849" max="3849" width="15.08984375" style="771" customWidth="1"/>
    <col min="3850" max="3850" width="15.26953125" style="771" customWidth="1"/>
    <col min="3851" max="3851" width="3.7265625" style="771" customWidth="1"/>
    <col min="3852" max="3852" width="2.453125" style="771" customWidth="1"/>
    <col min="3853" max="4099" width="9" style="771"/>
    <col min="4100" max="4100" width="1.08984375" style="771" customWidth="1"/>
    <col min="4101" max="4102" width="15.6328125" style="771" customWidth="1"/>
    <col min="4103" max="4103" width="15.26953125" style="771" customWidth="1"/>
    <col min="4104" max="4104" width="17.453125" style="771" customWidth="1"/>
    <col min="4105" max="4105" width="15.08984375" style="771" customWidth="1"/>
    <col min="4106" max="4106" width="15.26953125" style="771" customWidth="1"/>
    <col min="4107" max="4107" width="3.7265625" style="771" customWidth="1"/>
    <col min="4108" max="4108" width="2.453125" style="771" customWidth="1"/>
    <col min="4109" max="4355" width="9" style="771"/>
    <col min="4356" max="4356" width="1.08984375" style="771" customWidth="1"/>
    <col min="4357" max="4358" width="15.6328125" style="771" customWidth="1"/>
    <col min="4359" max="4359" width="15.26953125" style="771" customWidth="1"/>
    <col min="4360" max="4360" width="17.453125" style="771" customWidth="1"/>
    <col min="4361" max="4361" width="15.08984375" style="771" customWidth="1"/>
    <col min="4362" max="4362" width="15.26953125" style="771" customWidth="1"/>
    <col min="4363" max="4363" width="3.7265625" style="771" customWidth="1"/>
    <col min="4364" max="4364" width="2.453125" style="771" customWidth="1"/>
    <col min="4365" max="4611" width="9" style="771"/>
    <col min="4612" max="4612" width="1.08984375" style="771" customWidth="1"/>
    <col min="4613" max="4614" width="15.6328125" style="771" customWidth="1"/>
    <col min="4615" max="4615" width="15.26953125" style="771" customWidth="1"/>
    <col min="4616" max="4616" width="17.453125" style="771" customWidth="1"/>
    <col min="4617" max="4617" width="15.08984375" style="771" customWidth="1"/>
    <col min="4618" max="4618" width="15.26953125" style="771" customWidth="1"/>
    <col min="4619" max="4619" width="3.7265625" style="771" customWidth="1"/>
    <col min="4620" max="4620" width="2.453125" style="771" customWidth="1"/>
    <col min="4621" max="4867" width="9" style="771"/>
    <col min="4868" max="4868" width="1.08984375" style="771" customWidth="1"/>
    <col min="4869" max="4870" width="15.6328125" style="771" customWidth="1"/>
    <col min="4871" max="4871" width="15.26953125" style="771" customWidth="1"/>
    <col min="4872" max="4872" width="17.453125" style="771" customWidth="1"/>
    <col min="4873" max="4873" width="15.08984375" style="771" customWidth="1"/>
    <col min="4874" max="4874" width="15.26953125" style="771" customWidth="1"/>
    <col min="4875" max="4875" width="3.7265625" style="771" customWidth="1"/>
    <col min="4876" max="4876" width="2.453125" style="771" customWidth="1"/>
    <col min="4877" max="5123" width="9" style="771"/>
    <col min="5124" max="5124" width="1.08984375" style="771" customWidth="1"/>
    <col min="5125" max="5126" width="15.6328125" style="771" customWidth="1"/>
    <col min="5127" max="5127" width="15.26953125" style="771" customWidth="1"/>
    <col min="5128" max="5128" width="17.453125" style="771" customWidth="1"/>
    <col min="5129" max="5129" width="15.08984375" style="771" customWidth="1"/>
    <col min="5130" max="5130" width="15.26953125" style="771" customWidth="1"/>
    <col min="5131" max="5131" width="3.7265625" style="771" customWidth="1"/>
    <col min="5132" max="5132" width="2.453125" style="771" customWidth="1"/>
    <col min="5133" max="5379" width="9" style="771"/>
    <col min="5380" max="5380" width="1.08984375" style="771" customWidth="1"/>
    <col min="5381" max="5382" width="15.6328125" style="771" customWidth="1"/>
    <col min="5383" max="5383" width="15.26953125" style="771" customWidth="1"/>
    <col min="5384" max="5384" width="17.453125" style="771" customWidth="1"/>
    <col min="5385" max="5385" width="15.08984375" style="771" customWidth="1"/>
    <col min="5386" max="5386" width="15.26953125" style="771" customWidth="1"/>
    <col min="5387" max="5387" width="3.7265625" style="771" customWidth="1"/>
    <col min="5388" max="5388" width="2.453125" style="771" customWidth="1"/>
    <col min="5389" max="5635" width="9" style="771"/>
    <col min="5636" max="5636" width="1.08984375" style="771" customWidth="1"/>
    <col min="5637" max="5638" width="15.6328125" style="771" customWidth="1"/>
    <col min="5639" max="5639" width="15.26953125" style="771" customWidth="1"/>
    <col min="5640" max="5640" width="17.453125" style="771" customWidth="1"/>
    <col min="5641" max="5641" width="15.08984375" style="771" customWidth="1"/>
    <col min="5642" max="5642" width="15.26953125" style="771" customWidth="1"/>
    <col min="5643" max="5643" width="3.7265625" style="771" customWidth="1"/>
    <col min="5644" max="5644" width="2.453125" style="771" customWidth="1"/>
    <col min="5645" max="5891" width="9" style="771"/>
    <col min="5892" max="5892" width="1.08984375" style="771" customWidth="1"/>
    <col min="5893" max="5894" width="15.6328125" style="771" customWidth="1"/>
    <col min="5895" max="5895" width="15.26953125" style="771" customWidth="1"/>
    <col min="5896" max="5896" width="17.453125" style="771" customWidth="1"/>
    <col min="5897" max="5897" width="15.08984375" style="771" customWidth="1"/>
    <col min="5898" max="5898" width="15.26953125" style="771" customWidth="1"/>
    <col min="5899" max="5899" width="3.7265625" style="771" customWidth="1"/>
    <col min="5900" max="5900" width="2.453125" style="771" customWidth="1"/>
    <col min="5901" max="6147" width="9" style="771"/>
    <col min="6148" max="6148" width="1.08984375" style="771" customWidth="1"/>
    <col min="6149" max="6150" width="15.6328125" style="771" customWidth="1"/>
    <col min="6151" max="6151" width="15.26953125" style="771" customWidth="1"/>
    <col min="6152" max="6152" width="17.453125" style="771" customWidth="1"/>
    <col min="6153" max="6153" width="15.08984375" style="771" customWidth="1"/>
    <col min="6154" max="6154" width="15.26953125" style="771" customWidth="1"/>
    <col min="6155" max="6155" width="3.7265625" style="771" customWidth="1"/>
    <col min="6156" max="6156" width="2.453125" style="771" customWidth="1"/>
    <col min="6157" max="6403" width="9" style="771"/>
    <col min="6404" max="6404" width="1.08984375" style="771" customWidth="1"/>
    <col min="6405" max="6406" width="15.6328125" style="771" customWidth="1"/>
    <col min="6407" max="6407" width="15.26953125" style="771" customWidth="1"/>
    <col min="6408" max="6408" width="17.453125" style="771" customWidth="1"/>
    <col min="6409" max="6409" width="15.08984375" style="771" customWidth="1"/>
    <col min="6410" max="6410" width="15.26953125" style="771" customWidth="1"/>
    <col min="6411" max="6411" width="3.7265625" style="771" customWidth="1"/>
    <col min="6412" max="6412" width="2.453125" style="771" customWidth="1"/>
    <col min="6413" max="6659" width="9" style="771"/>
    <col min="6660" max="6660" width="1.08984375" style="771" customWidth="1"/>
    <col min="6661" max="6662" width="15.6328125" style="771" customWidth="1"/>
    <col min="6663" max="6663" width="15.26953125" style="771" customWidth="1"/>
    <col min="6664" max="6664" width="17.453125" style="771" customWidth="1"/>
    <col min="6665" max="6665" width="15.08984375" style="771" customWidth="1"/>
    <col min="6666" max="6666" width="15.26953125" style="771" customWidth="1"/>
    <col min="6667" max="6667" width="3.7265625" style="771" customWidth="1"/>
    <col min="6668" max="6668" width="2.453125" style="771" customWidth="1"/>
    <col min="6669" max="6915" width="9" style="771"/>
    <col min="6916" max="6916" width="1.08984375" style="771" customWidth="1"/>
    <col min="6917" max="6918" width="15.6328125" style="771" customWidth="1"/>
    <col min="6919" max="6919" width="15.26953125" style="771" customWidth="1"/>
    <col min="6920" max="6920" width="17.453125" style="771" customWidth="1"/>
    <col min="6921" max="6921" width="15.08984375" style="771" customWidth="1"/>
    <col min="6922" max="6922" width="15.26953125" style="771" customWidth="1"/>
    <col min="6923" max="6923" width="3.7265625" style="771" customWidth="1"/>
    <col min="6924" max="6924" width="2.453125" style="771" customWidth="1"/>
    <col min="6925" max="7171" width="9" style="771"/>
    <col min="7172" max="7172" width="1.08984375" style="771" customWidth="1"/>
    <col min="7173" max="7174" width="15.6328125" style="771" customWidth="1"/>
    <col min="7175" max="7175" width="15.26953125" style="771" customWidth="1"/>
    <col min="7176" max="7176" width="17.453125" style="771" customWidth="1"/>
    <col min="7177" max="7177" width="15.08984375" style="771" customWidth="1"/>
    <col min="7178" max="7178" width="15.26953125" style="771" customWidth="1"/>
    <col min="7179" max="7179" width="3.7265625" style="771" customWidth="1"/>
    <col min="7180" max="7180" width="2.453125" style="771" customWidth="1"/>
    <col min="7181" max="7427" width="9" style="771"/>
    <col min="7428" max="7428" width="1.08984375" style="771" customWidth="1"/>
    <col min="7429" max="7430" width="15.6328125" style="771" customWidth="1"/>
    <col min="7431" max="7431" width="15.26953125" style="771" customWidth="1"/>
    <col min="7432" max="7432" width="17.453125" style="771" customWidth="1"/>
    <col min="7433" max="7433" width="15.08984375" style="771" customWidth="1"/>
    <col min="7434" max="7434" width="15.26953125" style="771" customWidth="1"/>
    <col min="7435" max="7435" width="3.7265625" style="771" customWidth="1"/>
    <col min="7436" max="7436" width="2.453125" style="771" customWidth="1"/>
    <col min="7437" max="7683" width="9" style="771"/>
    <col min="7684" max="7684" width="1.08984375" style="771" customWidth="1"/>
    <col min="7685" max="7686" width="15.6328125" style="771" customWidth="1"/>
    <col min="7687" max="7687" width="15.26953125" style="771" customWidth="1"/>
    <col min="7688" max="7688" width="17.453125" style="771" customWidth="1"/>
    <col min="7689" max="7689" width="15.08984375" style="771" customWidth="1"/>
    <col min="7690" max="7690" width="15.26953125" style="771" customWidth="1"/>
    <col min="7691" max="7691" width="3.7265625" style="771" customWidth="1"/>
    <col min="7692" max="7692" width="2.453125" style="771" customWidth="1"/>
    <col min="7693" max="7939" width="9" style="771"/>
    <col min="7940" max="7940" width="1.08984375" style="771" customWidth="1"/>
    <col min="7941" max="7942" width="15.6328125" style="771" customWidth="1"/>
    <col min="7943" max="7943" width="15.26953125" style="771" customWidth="1"/>
    <col min="7944" max="7944" width="17.453125" style="771" customWidth="1"/>
    <col min="7945" max="7945" width="15.08984375" style="771" customWidth="1"/>
    <col min="7946" max="7946" width="15.26953125" style="771" customWidth="1"/>
    <col min="7947" max="7947" width="3.7265625" style="771" customWidth="1"/>
    <col min="7948" max="7948" width="2.453125" style="771" customWidth="1"/>
    <col min="7949" max="8195" width="9" style="771"/>
    <col min="8196" max="8196" width="1.08984375" style="771" customWidth="1"/>
    <col min="8197" max="8198" width="15.6328125" style="771" customWidth="1"/>
    <col min="8199" max="8199" width="15.26953125" style="771" customWidth="1"/>
    <col min="8200" max="8200" width="17.453125" style="771" customWidth="1"/>
    <col min="8201" max="8201" width="15.08984375" style="771" customWidth="1"/>
    <col min="8202" max="8202" width="15.26953125" style="771" customWidth="1"/>
    <col min="8203" max="8203" width="3.7265625" style="771" customWidth="1"/>
    <col min="8204" max="8204" width="2.453125" style="771" customWidth="1"/>
    <col min="8205" max="8451" width="9" style="771"/>
    <col min="8452" max="8452" width="1.08984375" style="771" customWidth="1"/>
    <col min="8453" max="8454" width="15.6328125" style="771" customWidth="1"/>
    <col min="8455" max="8455" width="15.26953125" style="771" customWidth="1"/>
    <col min="8456" max="8456" width="17.453125" style="771" customWidth="1"/>
    <col min="8457" max="8457" width="15.08984375" style="771" customWidth="1"/>
    <col min="8458" max="8458" width="15.26953125" style="771" customWidth="1"/>
    <col min="8459" max="8459" width="3.7265625" style="771" customWidth="1"/>
    <col min="8460" max="8460" width="2.453125" style="771" customWidth="1"/>
    <col min="8461" max="8707" width="9" style="771"/>
    <col min="8708" max="8708" width="1.08984375" style="771" customWidth="1"/>
    <col min="8709" max="8710" width="15.6328125" style="771" customWidth="1"/>
    <col min="8711" max="8711" width="15.26953125" style="771" customWidth="1"/>
    <col min="8712" max="8712" width="17.453125" style="771" customWidth="1"/>
    <col min="8713" max="8713" width="15.08984375" style="771" customWidth="1"/>
    <col min="8714" max="8714" width="15.26953125" style="771" customWidth="1"/>
    <col min="8715" max="8715" width="3.7265625" style="771" customWidth="1"/>
    <col min="8716" max="8716" width="2.453125" style="771" customWidth="1"/>
    <col min="8717" max="8963" width="9" style="771"/>
    <col min="8964" max="8964" width="1.08984375" style="771" customWidth="1"/>
    <col min="8965" max="8966" width="15.6328125" style="771" customWidth="1"/>
    <col min="8967" max="8967" width="15.26953125" style="771" customWidth="1"/>
    <col min="8968" max="8968" width="17.453125" style="771" customWidth="1"/>
    <col min="8969" max="8969" width="15.08984375" style="771" customWidth="1"/>
    <col min="8970" max="8970" width="15.26953125" style="771" customWidth="1"/>
    <col min="8971" max="8971" width="3.7265625" style="771" customWidth="1"/>
    <col min="8972" max="8972" width="2.453125" style="771" customWidth="1"/>
    <col min="8973" max="9219" width="9" style="771"/>
    <col min="9220" max="9220" width="1.08984375" style="771" customWidth="1"/>
    <col min="9221" max="9222" width="15.6328125" style="771" customWidth="1"/>
    <col min="9223" max="9223" width="15.26953125" style="771" customWidth="1"/>
    <col min="9224" max="9224" width="17.453125" style="771" customWidth="1"/>
    <col min="9225" max="9225" width="15.08984375" style="771" customWidth="1"/>
    <col min="9226" max="9226" width="15.26953125" style="771" customWidth="1"/>
    <col min="9227" max="9227" width="3.7265625" style="771" customWidth="1"/>
    <col min="9228" max="9228" width="2.453125" style="771" customWidth="1"/>
    <col min="9229" max="9475" width="9" style="771"/>
    <col min="9476" max="9476" width="1.08984375" style="771" customWidth="1"/>
    <col min="9477" max="9478" width="15.6328125" style="771" customWidth="1"/>
    <col min="9479" max="9479" width="15.26953125" style="771" customWidth="1"/>
    <col min="9480" max="9480" width="17.453125" style="771" customWidth="1"/>
    <col min="9481" max="9481" width="15.08984375" style="771" customWidth="1"/>
    <col min="9482" max="9482" width="15.26953125" style="771" customWidth="1"/>
    <col min="9483" max="9483" width="3.7265625" style="771" customWidth="1"/>
    <col min="9484" max="9484" width="2.453125" style="771" customWidth="1"/>
    <col min="9485" max="9731" width="9" style="771"/>
    <col min="9732" max="9732" width="1.08984375" style="771" customWidth="1"/>
    <col min="9733" max="9734" width="15.6328125" style="771" customWidth="1"/>
    <col min="9735" max="9735" width="15.26953125" style="771" customWidth="1"/>
    <col min="9736" max="9736" width="17.453125" style="771" customWidth="1"/>
    <col min="9737" max="9737" width="15.08984375" style="771" customWidth="1"/>
    <col min="9738" max="9738" width="15.26953125" style="771" customWidth="1"/>
    <col min="9739" max="9739" width="3.7265625" style="771" customWidth="1"/>
    <col min="9740" max="9740" width="2.453125" style="771" customWidth="1"/>
    <col min="9741" max="9987" width="9" style="771"/>
    <col min="9988" max="9988" width="1.08984375" style="771" customWidth="1"/>
    <col min="9989" max="9990" width="15.6328125" style="771" customWidth="1"/>
    <col min="9991" max="9991" width="15.26953125" style="771" customWidth="1"/>
    <col min="9992" max="9992" width="17.453125" style="771" customWidth="1"/>
    <col min="9993" max="9993" width="15.08984375" style="771" customWidth="1"/>
    <col min="9994" max="9994" width="15.26953125" style="771" customWidth="1"/>
    <col min="9995" max="9995" width="3.7265625" style="771" customWidth="1"/>
    <col min="9996" max="9996" width="2.453125" style="771" customWidth="1"/>
    <col min="9997" max="10243" width="9" style="771"/>
    <col min="10244" max="10244" width="1.08984375" style="771" customWidth="1"/>
    <col min="10245" max="10246" width="15.6328125" style="771" customWidth="1"/>
    <col min="10247" max="10247" width="15.26953125" style="771" customWidth="1"/>
    <col min="10248" max="10248" width="17.453125" style="771" customWidth="1"/>
    <col min="10249" max="10249" width="15.08984375" style="771" customWidth="1"/>
    <col min="10250" max="10250" width="15.26953125" style="771" customWidth="1"/>
    <col min="10251" max="10251" width="3.7265625" style="771" customWidth="1"/>
    <col min="10252" max="10252" width="2.453125" style="771" customWidth="1"/>
    <col min="10253" max="10499" width="9" style="771"/>
    <col min="10500" max="10500" width="1.08984375" style="771" customWidth="1"/>
    <col min="10501" max="10502" width="15.6328125" style="771" customWidth="1"/>
    <col min="10503" max="10503" width="15.26953125" style="771" customWidth="1"/>
    <col min="10504" max="10504" width="17.453125" style="771" customWidth="1"/>
    <col min="10505" max="10505" width="15.08984375" style="771" customWidth="1"/>
    <col min="10506" max="10506" width="15.26953125" style="771" customWidth="1"/>
    <col min="10507" max="10507" width="3.7265625" style="771" customWidth="1"/>
    <col min="10508" max="10508" width="2.453125" style="771" customWidth="1"/>
    <col min="10509" max="10755" width="9" style="771"/>
    <col min="10756" max="10756" width="1.08984375" style="771" customWidth="1"/>
    <col min="10757" max="10758" width="15.6328125" style="771" customWidth="1"/>
    <col min="10759" max="10759" width="15.26953125" style="771" customWidth="1"/>
    <col min="10760" max="10760" width="17.453125" style="771" customWidth="1"/>
    <col min="10761" max="10761" width="15.08984375" style="771" customWidth="1"/>
    <col min="10762" max="10762" width="15.26953125" style="771" customWidth="1"/>
    <col min="10763" max="10763" width="3.7265625" style="771" customWidth="1"/>
    <col min="10764" max="10764" width="2.453125" style="771" customWidth="1"/>
    <col min="10765" max="11011" width="9" style="771"/>
    <col min="11012" max="11012" width="1.08984375" style="771" customWidth="1"/>
    <col min="11013" max="11014" width="15.6328125" style="771" customWidth="1"/>
    <col min="11015" max="11015" width="15.26953125" style="771" customWidth="1"/>
    <col min="11016" max="11016" width="17.453125" style="771" customWidth="1"/>
    <col min="11017" max="11017" width="15.08984375" style="771" customWidth="1"/>
    <col min="11018" max="11018" width="15.26953125" style="771" customWidth="1"/>
    <col min="11019" max="11019" width="3.7265625" style="771" customWidth="1"/>
    <col min="11020" max="11020" width="2.453125" style="771" customWidth="1"/>
    <col min="11021" max="11267" width="9" style="771"/>
    <col min="11268" max="11268" width="1.08984375" style="771" customWidth="1"/>
    <col min="11269" max="11270" width="15.6328125" style="771" customWidth="1"/>
    <col min="11271" max="11271" width="15.26953125" style="771" customWidth="1"/>
    <col min="11272" max="11272" width="17.453125" style="771" customWidth="1"/>
    <col min="11273" max="11273" width="15.08984375" style="771" customWidth="1"/>
    <col min="11274" max="11274" width="15.26953125" style="771" customWidth="1"/>
    <col min="11275" max="11275" width="3.7265625" style="771" customWidth="1"/>
    <col min="11276" max="11276" width="2.453125" style="771" customWidth="1"/>
    <col min="11277" max="11523" width="9" style="771"/>
    <col min="11524" max="11524" width="1.08984375" style="771" customWidth="1"/>
    <col min="11525" max="11526" width="15.6328125" style="771" customWidth="1"/>
    <col min="11527" max="11527" width="15.26953125" style="771" customWidth="1"/>
    <col min="11528" max="11528" width="17.453125" style="771" customWidth="1"/>
    <col min="11529" max="11529" width="15.08984375" style="771" customWidth="1"/>
    <col min="11530" max="11530" width="15.26953125" style="771" customWidth="1"/>
    <col min="11531" max="11531" width="3.7265625" style="771" customWidth="1"/>
    <col min="11532" max="11532" width="2.453125" style="771" customWidth="1"/>
    <col min="11533" max="11779" width="9" style="771"/>
    <col min="11780" max="11780" width="1.08984375" style="771" customWidth="1"/>
    <col min="11781" max="11782" width="15.6328125" style="771" customWidth="1"/>
    <col min="11783" max="11783" width="15.26953125" style="771" customWidth="1"/>
    <col min="11784" max="11784" width="17.453125" style="771" customWidth="1"/>
    <col min="11785" max="11785" width="15.08984375" style="771" customWidth="1"/>
    <col min="11786" max="11786" width="15.26953125" style="771" customWidth="1"/>
    <col min="11787" max="11787" width="3.7265625" style="771" customWidth="1"/>
    <col min="11788" max="11788" width="2.453125" style="771" customWidth="1"/>
    <col min="11789" max="12035" width="9" style="771"/>
    <col min="12036" max="12036" width="1.08984375" style="771" customWidth="1"/>
    <col min="12037" max="12038" width="15.6328125" style="771" customWidth="1"/>
    <col min="12039" max="12039" width="15.26953125" style="771" customWidth="1"/>
    <col min="12040" max="12040" width="17.453125" style="771" customWidth="1"/>
    <col min="12041" max="12041" width="15.08984375" style="771" customWidth="1"/>
    <col min="12042" max="12042" width="15.26953125" style="771" customWidth="1"/>
    <col min="12043" max="12043" width="3.7265625" style="771" customWidth="1"/>
    <col min="12044" max="12044" width="2.453125" style="771" customWidth="1"/>
    <col min="12045" max="12291" width="9" style="771"/>
    <col min="12292" max="12292" width="1.08984375" style="771" customWidth="1"/>
    <col min="12293" max="12294" width="15.6328125" style="771" customWidth="1"/>
    <col min="12295" max="12295" width="15.26953125" style="771" customWidth="1"/>
    <col min="12296" max="12296" width="17.453125" style="771" customWidth="1"/>
    <col min="12297" max="12297" width="15.08984375" style="771" customWidth="1"/>
    <col min="12298" max="12298" width="15.26953125" style="771" customWidth="1"/>
    <col min="12299" max="12299" width="3.7265625" style="771" customWidth="1"/>
    <col min="12300" max="12300" width="2.453125" style="771" customWidth="1"/>
    <col min="12301" max="12547" width="9" style="771"/>
    <col min="12548" max="12548" width="1.08984375" style="771" customWidth="1"/>
    <col min="12549" max="12550" width="15.6328125" style="771" customWidth="1"/>
    <col min="12551" max="12551" width="15.26953125" style="771" customWidth="1"/>
    <col min="12552" max="12552" width="17.453125" style="771" customWidth="1"/>
    <col min="12553" max="12553" width="15.08984375" style="771" customWidth="1"/>
    <col min="12554" max="12554" width="15.26953125" style="771" customWidth="1"/>
    <col min="12555" max="12555" width="3.7265625" style="771" customWidth="1"/>
    <col min="12556" max="12556" width="2.453125" style="771" customWidth="1"/>
    <col min="12557" max="12803" width="9" style="771"/>
    <col min="12804" max="12804" width="1.08984375" style="771" customWidth="1"/>
    <col min="12805" max="12806" width="15.6328125" style="771" customWidth="1"/>
    <col min="12807" max="12807" width="15.26953125" style="771" customWidth="1"/>
    <col min="12808" max="12808" width="17.453125" style="771" customWidth="1"/>
    <col min="12809" max="12809" width="15.08984375" style="771" customWidth="1"/>
    <col min="12810" max="12810" width="15.26953125" style="771" customWidth="1"/>
    <col min="12811" max="12811" width="3.7265625" style="771" customWidth="1"/>
    <col min="12812" max="12812" width="2.453125" style="771" customWidth="1"/>
    <col min="12813" max="13059" width="9" style="771"/>
    <col min="13060" max="13060" width="1.08984375" style="771" customWidth="1"/>
    <col min="13061" max="13062" width="15.6328125" style="771" customWidth="1"/>
    <col min="13063" max="13063" width="15.26953125" style="771" customWidth="1"/>
    <col min="13064" max="13064" width="17.453125" style="771" customWidth="1"/>
    <col min="13065" max="13065" width="15.08984375" style="771" customWidth="1"/>
    <col min="13066" max="13066" width="15.26953125" style="771" customWidth="1"/>
    <col min="13067" max="13067" width="3.7265625" style="771" customWidth="1"/>
    <col min="13068" max="13068" width="2.453125" style="771" customWidth="1"/>
    <col min="13069" max="13315" width="9" style="771"/>
    <col min="13316" max="13316" width="1.08984375" style="771" customWidth="1"/>
    <col min="13317" max="13318" width="15.6328125" style="771" customWidth="1"/>
    <col min="13319" max="13319" width="15.26953125" style="771" customWidth="1"/>
    <col min="13320" max="13320" width="17.453125" style="771" customWidth="1"/>
    <col min="13321" max="13321" width="15.08984375" style="771" customWidth="1"/>
    <col min="13322" max="13322" width="15.26953125" style="771" customWidth="1"/>
    <col min="13323" max="13323" width="3.7265625" style="771" customWidth="1"/>
    <col min="13324" max="13324" width="2.453125" style="771" customWidth="1"/>
    <col min="13325" max="13571" width="9" style="771"/>
    <col min="13572" max="13572" width="1.08984375" style="771" customWidth="1"/>
    <col min="13573" max="13574" width="15.6328125" style="771" customWidth="1"/>
    <col min="13575" max="13575" width="15.26953125" style="771" customWidth="1"/>
    <col min="13576" max="13576" width="17.453125" style="771" customWidth="1"/>
    <col min="13577" max="13577" width="15.08984375" style="771" customWidth="1"/>
    <col min="13578" max="13578" width="15.26953125" style="771" customWidth="1"/>
    <col min="13579" max="13579" width="3.7265625" style="771" customWidth="1"/>
    <col min="13580" max="13580" width="2.453125" style="771" customWidth="1"/>
    <col min="13581" max="13827" width="9" style="771"/>
    <col min="13828" max="13828" width="1.08984375" style="771" customWidth="1"/>
    <col min="13829" max="13830" width="15.6328125" style="771" customWidth="1"/>
    <col min="13831" max="13831" width="15.26953125" style="771" customWidth="1"/>
    <col min="13832" max="13832" width="17.453125" style="771" customWidth="1"/>
    <col min="13833" max="13833" width="15.08984375" style="771" customWidth="1"/>
    <col min="13834" max="13834" width="15.26953125" style="771" customWidth="1"/>
    <col min="13835" max="13835" width="3.7265625" style="771" customWidth="1"/>
    <col min="13836" max="13836" width="2.453125" style="771" customWidth="1"/>
    <col min="13837" max="14083" width="9" style="771"/>
    <col min="14084" max="14084" width="1.08984375" style="771" customWidth="1"/>
    <col min="14085" max="14086" width="15.6328125" style="771" customWidth="1"/>
    <col min="14087" max="14087" width="15.26953125" style="771" customWidth="1"/>
    <col min="14088" max="14088" width="17.453125" style="771" customWidth="1"/>
    <col min="14089" max="14089" width="15.08984375" style="771" customWidth="1"/>
    <col min="14090" max="14090" width="15.26953125" style="771" customWidth="1"/>
    <col min="14091" max="14091" width="3.7265625" style="771" customWidth="1"/>
    <col min="14092" max="14092" width="2.453125" style="771" customWidth="1"/>
    <col min="14093" max="14339" width="9" style="771"/>
    <col min="14340" max="14340" width="1.08984375" style="771" customWidth="1"/>
    <col min="14341" max="14342" width="15.6328125" style="771" customWidth="1"/>
    <col min="14343" max="14343" width="15.26953125" style="771" customWidth="1"/>
    <col min="14344" max="14344" width="17.453125" style="771" customWidth="1"/>
    <col min="14345" max="14345" width="15.08984375" style="771" customWidth="1"/>
    <col min="14346" max="14346" width="15.26953125" style="771" customWidth="1"/>
    <col min="14347" max="14347" width="3.7265625" style="771" customWidth="1"/>
    <col min="14348" max="14348" width="2.453125" style="771" customWidth="1"/>
    <col min="14349" max="14595" width="9" style="771"/>
    <col min="14596" max="14596" width="1.08984375" style="771" customWidth="1"/>
    <col min="14597" max="14598" width="15.6328125" style="771" customWidth="1"/>
    <col min="14599" max="14599" width="15.26953125" style="771" customWidth="1"/>
    <col min="14600" max="14600" width="17.453125" style="771" customWidth="1"/>
    <col min="14601" max="14601" width="15.08984375" style="771" customWidth="1"/>
    <col min="14602" max="14602" width="15.26953125" style="771" customWidth="1"/>
    <col min="14603" max="14603" width="3.7265625" style="771" customWidth="1"/>
    <col min="14604" max="14604" width="2.453125" style="771" customWidth="1"/>
    <col min="14605" max="14851" width="9" style="771"/>
    <col min="14852" max="14852" width="1.08984375" style="771" customWidth="1"/>
    <col min="14853" max="14854" width="15.6328125" style="771" customWidth="1"/>
    <col min="14855" max="14855" width="15.26953125" style="771" customWidth="1"/>
    <col min="14856" max="14856" width="17.453125" style="771" customWidth="1"/>
    <col min="14857" max="14857" width="15.08984375" style="771" customWidth="1"/>
    <col min="14858" max="14858" width="15.26953125" style="771" customWidth="1"/>
    <col min="14859" max="14859" width="3.7265625" style="771" customWidth="1"/>
    <col min="14860" max="14860" width="2.453125" style="771" customWidth="1"/>
    <col min="14861" max="15107" width="9" style="771"/>
    <col min="15108" max="15108" width="1.08984375" style="771" customWidth="1"/>
    <col min="15109" max="15110" width="15.6328125" style="771" customWidth="1"/>
    <col min="15111" max="15111" width="15.26953125" style="771" customWidth="1"/>
    <col min="15112" max="15112" width="17.453125" style="771" customWidth="1"/>
    <col min="15113" max="15113" width="15.08984375" style="771" customWidth="1"/>
    <col min="15114" max="15114" width="15.26953125" style="771" customWidth="1"/>
    <col min="15115" max="15115" width="3.7265625" style="771" customWidth="1"/>
    <col min="15116" max="15116" width="2.453125" style="771" customWidth="1"/>
    <col min="15117" max="15363" width="9" style="771"/>
    <col min="15364" max="15364" width="1.08984375" style="771" customWidth="1"/>
    <col min="15365" max="15366" width="15.6328125" style="771" customWidth="1"/>
    <col min="15367" max="15367" width="15.26953125" style="771" customWidth="1"/>
    <col min="15368" max="15368" width="17.453125" style="771" customWidth="1"/>
    <col min="15369" max="15369" width="15.08984375" style="771" customWidth="1"/>
    <col min="15370" max="15370" width="15.26953125" style="771" customWidth="1"/>
    <col min="15371" max="15371" width="3.7265625" style="771" customWidth="1"/>
    <col min="15372" max="15372" width="2.453125" style="771" customWidth="1"/>
    <col min="15373" max="15619" width="9" style="771"/>
    <col min="15620" max="15620" width="1.08984375" style="771" customWidth="1"/>
    <col min="15621" max="15622" width="15.6328125" style="771" customWidth="1"/>
    <col min="15623" max="15623" width="15.26953125" style="771" customWidth="1"/>
    <col min="15624" max="15624" width="17.453125" style="771" customWidth="1"/>
    <col min="15625" max="15625" width="15.08984375" style="771" customWidth="1"/>
    <col min="15626" max="15626" width="15.26953125" style="771" customWidth="1"/>
    <col min="15627" max="15627" width="3.7265625" style="771" customWidth="1"/>
    <col min="15628" max="15628" width="2.453125" style="771" customWidth="1"/>
    <col min="15629" max="15875" width="9" style="771"/>
    <col min="15876" max="15876" width="1.08984375" style="771" customWidth="1"/>
    <col min="15877" max="15878" width="15.6328125" style="771" customWidth="1"/>
    <col min="15879" max="15879" width="15.26953125" style="771" customWidth="1"/>
    <col min="15880" max="15880" width="17.453125" style="771" customWidth="1"/>
    <col min="15881" max="15881" width="15.08984375" style="771" customWidth="1"/>
    <col min="15882" max="15882" width="15.26953125" style="771" customWidth="1"/>
    <col min="15883" max="15883" width="3.7265625" style="771" customWidth="1"/>
    <col min="15884" max="15884" width="2.453125" style="771" customWidth="1"/>
    <col min="15885" max="16131" width="9" style="771"/>
    <col min="16132" max="16132" width="1.08984375" style="771" customWidth="1"/>
    <col min="16133" max="16134" width="15.6328125" style="771" customWidth="1"/>
    <col min="16135" max="16135" width="15.26953125" style="771" customWidth="1"/>
    <col min="16136" max="16136" width="17.453125" style="771" customWidth="1"/>
    <col min="16137" max="16137" width="15.08984375" style="771" customWidth="1"/>
    <col min="16138" max="16138" width="15.26953125" style="771" customWidth="1"/>
    <col min="16139" max="16139" width="3.7265625" style="771" customWidth="1"/>
    <col min="16140" max="16140" width="2.453125" style="771" customWidth="1"/>
    <col min="16141" max="16384" width="9" style="771"/>
  </cols>
  <sheetData>
    <row r="1" spans="1:11" s="160" customFormat="1">
      <c r="A1" s="332" t="s">
        <v>840</v>
      </c>
    </row>
    <row r="2" spans="1:11" ht="20.149999999999999" customHeight="1">
      <c r="A2" s="484" t="s">
        <v>1749</v>
      </c>
      <c r="B2" s="604"/>
      <c r="C2" s="604"/>
      <c r="D2" s="604"/>
      <c r="E2" s="604"/>
      <c r="F2" s="604"/>
      <c r="G2" s="604"/>
      <c r="H2" s="604"/>
      <c r="I2" s="604"/>
      <c r="J2" s="604"/>
    </row>
    <row r="3" spans="1:11" ht="20.149999999999999" customHeight="1">
      <c r="A3" s="487"/>
      <c r="B3" s="839" t="s">
        <v>1750</v>
      </c>
      <c r="C3" s="485"/>
      <c r="D3" s="485"/>
      <c r="E3" s="485"/>
      <c r="F3" s="485"/>
      <c r="G3" s="485"/>
      <c r="H3" s="485"/>
      <c r="I3" s="485"/>
      <c r="J3" s="503" t="s">
        <v>517</v>
      </c>
    </row>
    <row r="4" spans="1:11" ht="20.149999999999999" customHeight="1">
      <c r="A4" s="2169" t="s">
        <v>1751</v>
      </c>
      <c r="B4" s="2169"/>
      <c r="C4" s="2169"/>
      <c r="D4" s="2169"/>
      <c r="E4" s="2169"/>
      <c r="F4" s="2169"/>
      <c r="G4" s="2169"/>
      <c r="H4" s="2169"/>
      <c r="I4" s="2169"/>
      <c r="J4" s="2169"/>
    </row>
    <row r="5" spans="1:11" ht="20.149999999999999" customHeight="1">
      <c r="A5" s="489"/>
      <c r="B5" s="489"/>
      <c r="C5" s="489"/>
      <c r="D5" s="489"/>
      <c r="E5" s="489"/>
      <c r="F5" s="489"/>
      <c r="G5" s="489"/>
      <c r="H5" s="489"/>
      <c r="I5" s="489"/>
      <c r="J5" s="489"/>
    </row>
    <row r="6" spans="1:11" ht="43.5" customHeight="1">
      <c r="A6" s="489"/>
      <c r="B6" s="490" t="s">
        <v>1732</v>
      </c>
      <c r="C6" s="3393"/>
      <c r="D6" s="3394"/>
      <c r="E6" s="3394"/>
      <c r="F6" s="3394"/>
      <c r="G6" s="3394"/>
      <c r="H6" s="3394"/>
      <c r="I6" s="3394"/>
      <c r="J6" s="3395"/>
    </row>
    <row r="7" spans="1:11" ht="43.5" customHeight="1">
      <c r="A7" s="485"/>
      <c r="B7" s="574" t="s">
        <v>61</v>
      </c>
      <c r="C7" s="2172" t="s">
        <v>1538</v>
      </c>
      <c r="D7" s="2172"/>
      <c r="E7" s="2172"/>
      <c r="F7" s="2172"/>
      <c r="G7" s="2172"/>
      <c r="H7" s="2172"/>
      <c r="I7" s="2172"/>
      <c r="J7" s="2172"/>
      <c r="K7" s="840"/>
    </row>
    <row r="8" spans="1:11" ht="19.5" customHeight="1">
      <c r="A8" s="485"/>
      <c r="B8" s="2158" t="s">
        <v>1752</v>
      </c>
      <c r="C8" s="3408" t="s">
        <v>1735</v>
      </c>
      <c r="D8" s="2172"/>
      <c r="E8" s="2172"/>
      <c r="F8" s="2172"/>
      <c r="G8" s="2172"/>
      <c r="H8" s="2172"/>
      <c r="I8" s="2172"/>
      <c r="J8" s="2172"/>
      <c r="K8" s="840"/>
    </row>
    <row r="9" spans="1:11" ht="40.5" customHeight="1">
      <c r="A9" s="485"/>
      <c r="B9" s="2159"/>
      <c r="C9" s="4883" t="s">
        <v>234</v>
      </c>
      <c r="D9" s="4883"/>
      <c r="E9" s="3620" t="s">
        <v>789</v>
      </c>
      <c r="F9" s="3620"/>
      <c r="G9" s="3620"/>
      <c r="H9" s="4881" t="s">
        <v>1456</v>
      </c>
      <c r="I9" s="4881"/>
      <c r="J9" s="842" t="s">
        <v>1457</v>
      </c>
    </row>
    <row r="10" spans="1:11" ht="19.5" customHeight="1">
      <c r="A10" s="485"/>
      <c r="B10" s="2159"/>
      <c r="C10" s="4883"/>
      <c r="D10" s="4883"/>
      <c r="E10" s="3620"/>
      <c r="F10" s="3620"/>
      <c r="G10" s="3620"/>
      <c r="H10" s="510"/>
      <c r="I10" s="500" t="s">
        <v>946</v>
      </c>
      <c r="J10" s="510"/>
    </row>
    <row r="11" spans="1:11" ht="19.5" customHeight="1">
      <c r="A11" s="485"/>
      <c r="B11" s="2159"/>
      <c r="C11" s="4883"/>
      <c r="D11" s="4883"/>
      <c r="E11" s="3620"/>
      <c r="F11" s="3620"/>
      <c r="G11" s="3620"/>
      <c r="H11" s="510"/>
      <c r="I11" s="500" t="s">
        <v>946</v>
      </c>
      <c r="J11" s="510"/>
    </row>
    <row r="12" spans="1:11" ht="19.5" customHeight="1">
      <c r="A12" s="485"/>
      <c r="B12" s="2159"/>
      <c r="C12" s="4883"/>
      <c r="D12" s="4883"/>
      <c r="E12" s="3620"/>
      <c r="F12" s="3620"/>
      <c r="G12" s="3620"/>
      <c r="H12" s="510"/>
      <c r="I12" s="500" t="s">
        <v>946</v>
      </c>
      <c r="J12" s="510"/>
    </row>
    <row r="13" spans="1:11" ht="19.5" customHeight="1">
      <c r="A13" s="485"/>
      <c r="B13" s="2159"/>
      <c r="C13" s="3412" t="s">
        <v>790</v>
      </c>
      <c r="D13" s="3413"/>
      <c r="E13" s="3413"/>
      <c r="F13" s="3413"/>
      <c r="G13" s="3413"/>
      <c r="H13" s="3413"/>
      <c r="I13" s="3413"/>
      <c r="J13" s="3414"/>
    </row>
    <row r="14" spans="1:11" ht="40.5" customHeight="1">
      <c r="A14" s="485"/>
      <c r="B14" s="2159"/>
      <c r="C14" s="4883" t="s">
        <v>234</v>
      </c>
      <c r="D14" s="4883"/>
      <c r="E14" s="3620" t="s">
        <v>789</v>
      </c>
      <c r="F14" s="3620"/>
      <c r="G14" s="3620"/>
      <c r="H14" s="4881" t="s">
        <v>1456</v>
      </c>
      <c r="I14" s="4881"/>
      <c r="J14" s="842" t="s">
        <v>1736</v>
      </c>
    </row>
    <row r="15" spans="1:11" ht="19.5" customHeight="1">
      <c r="A15" s="485"/>
      <c r="B15" s="2159"/>
      <c r="C15" s="4883"/>
      <c r="D15" s="4883"/>
      <c r="E15" s="3620"/>
      <c r="F15" s="3620"/>
      <c r="G15" s="3620"/>
      <c r="H15" s="510"/>
      <c r="I15" s="500" t="s">
        <v>946</v>
      </c>
      <c r="J15" s="510"/>
      <c r="K15" s="840"/>
    </row>
    <row r="16" spans="1:11" ht="19.5" customHeight="1">
      <c r="A16" s="485"/>
      <c r="B16" s="2159"/>
      <c r="C16" s="4883"/>
      <c r="D16" s="4883"/>
      <c r="E16" s="3620"/>
      <c r="F16" s="3620"/>
      <c r="G16" s="3620"/>
      <c r="H16" s="510"/>
      <c r="I16" s="500" t="s">
        <v>946</v>
      </c>
      <c r="J16" s="510"/>
    </row>
    <row r="17" spans="1:12" ht="19.5" customHeight="1">
      <c r="A17" s="485"/>
      <c r="B17" s="2160"/>
      <c r="C17" s="4883"/>
      <c r="D17" s="4883"/>
      <c r="E17" s="3620"/>
      <c r="F17" s="3620"/>
      <c r="G17" s="3620"/>
      <c r="H17" s="510"/>
      <c r="I17" s="500" t="s">
        <v>946</v>
      </c>
      <c r="J17" s="510"/>
    </row>
    <row r="18" spans="1:12" ht="19.5" customHeight="1">
      <c r="A18" s="485"/>
      <c r="B18" s="3398" t="s">
        <v>1753</v>
      </c>
      <c r="C18" s="4872" t="s">
        <v>1747</v>
      </c>
      <c r="D18" s="4873"/>
      <c r="E18" s="4873"/>
      <c r="F18" s="4873"/>
      <c r="G18" s="4874"/>
      <c r="H18" s="3393" t="s">
        <v>1739</v>
      </c>
      <c r="I18" s="3394"/>
      <c r="J18" s="3395"/>
    </row>
    <row r="19" spans="1:12" ht="27" customHeight="1">
      <c r="A19" s="485"/>
      <c r="B19" s="3415"/>
      <c r="C19" s="4875"/>
      <c r="D19" s="4876"/>
      <c r="E19" s="4876"/>
      <c r="F19" s="4876"/>
      <c r="G19" s="4877"/>
      <c r="H19" s="4878"/>
      <c r="I19" s="4879"/>
      <c r="J19" s="4880"/>
    </row>
    <row r="20" spans="1:12" ht="6" customHeight="1">
      <c r="A20" s="485"/>
      <c r="B20" s="485"/>
      <c r="C20" s="485"/>
      <c r="D20" s="485"/>
      <c r="E20" s="485"/>
      <c r="F20" s="485"/>
      <c r="G20" s="485"/>
      <c r="H20" s="485"/>
      <c r="I20" s="485"/>
      <c r="J20" s="485"/>
    </row>
    <row r="21" spans="1:12" ht="19.5" customHeight="1">
      <c r="A21" s="485"/>
      <c r="B21" s="485" t="s">
        <v>60</v>
      </c>
      <c r="C21" s="485"/>
      <c r="D21" s="485"/>
      <c r="E21" s="485"/>
      <c r="F21" s="485"/>
      <c r="G21" s="485"/>
      <c r="H21" s="485"/>
      <c r="I21" s="485"/>
      <c r="J21" s="485"/>
      <c r="K21" s="191"/>
      <c r="L21" s="191"/>
    </row>
    <row r="22" spans="1:12" ht="53.25" customHeight="1">
      <c r="A22" s="485"/>
      <c r="B22" s="4611" t="s">
        <v>1754</v>
      </c>
      <c r="C22" s="4611"/>
      <c r="D22" s="4611"/>
      <c r="E22" s="4611"/>
      <c r="F22" s="4611"/>
      <c r="G22" s="4611"/>
      <c r="H22" s="4611"/>
      <c r="I22" s="4611"/>
      <c r="J22" s="4611"/>
      <c r="K22" s="191"/>
      <c r="L22" s="191"/>
    </row>
    <row r="23" spans="1:12" ht="33.75" customHeight="1">
      <c r="A23" s="485"/>
      <c r="B23" s="4611" t="s">
        <v>1740</v>
      </c>
      <c r="C23" s="4611"/>
      <c r="D23" s="4611"/>
      <c r="E23" s="4611"/>
      <c r="F23" s="4611"/>
      <c r="G23" s="4611"/>
      <c r="H23" s="4611"/>
      <c r="I23" s="4611"/>
      <c r="J23" s="4611"/>
      <c r="K23" s="191"/>
      <c r="L23" s="191"/>
    </row>
    <row r="24" spans="1:12" ht="32.25" customHeight="1">
      <c r="A24" s="485"/>
      <c r="B24" s="3386" t="s">
        <v>1741</v>
      </c>
      <c r="C24" s="3386"/>
      <c r="D24" s="3386"/>
      <c r="E24" s="3386"/>
      <c r="F24" s="3386"/>
      <c r="G24" s="3386"/>
      <c r="H24" s="3386"/>
      <c r="I24" s="3386"/>
      <c r="J24" s="3386"/>
      <c r="K24" s="191"/>
      <c r="L24" s="191"/>
    </row>
    <row r="25" spans="1:12" ht="7.5" customHeight="1">
      <c r="A25" s="604"/>
      <c r="B25" s="4611"/>
      <c r="C25" s="4611"/>
      <c r="D25" s="4611"/>
      <c r="E25" s="4611"/>
      <c r="F25" s="4611"/>
      <c r="G25" s="4611"/>
      <c r="H25" s="4611"/>
      <c r="I25" s="4611"/>
      <c r="J25" s="4611"/>
    </row>
    <row r="26" spans="1:12">
      <c r="B26" s="191"/>
    </row>
  </sheetData>
  <mergeCells count="32">
    <mergeCell ref="A4:J4"/>
    <mergeCell ref="C6:J6"/>
    <mergeCell ref="C7:J7"/>
    <mergeCell ref="B8:B17"/>
    <mergeCell ref="C8:J8"/>
    <mergeCell ref="C9:D9"/>
    <mergeCell ref="E9:G9"/>
    <mergeCell ref="H9:I9"/>
    <mergeCell ref="C10:D10"/>
    <mergeCell ref="E10:G10"/>
    <mergeCell ref="C11:D11"/>
    <mergeCell ref="E11:G11"/>
    <mergeCell ref="C12:D12"/>
    <mergeCell ref="E12:G12"/>
    <mergeCell ref="C13:J13"/>
    <mergeCell ref="C15:D15"/>
    <mergeCell ref="H14:I14"/>
    <mergeCell ref="C17:D17"/>
    <mergeCell ref="E17:G17"/>
    <mergeCell ref="B24:J24"/>
    <mergeCell ref="B25:J25"/>
    <mergeCell ref="B18:B19"/>
    <mergeCell ref="C18:G19"/>
    <mergeCell ref="H18:J18"/>
    <mergeCell ref="H19:J19"/>
    <mergeCell ref="B22:J22"/>
    <mergeCell ref="B23:J23"/>
    <mergeCell ref="E15:G15"/>
    <mergeCell ref="C16:D16"/>
    <mergeCell ref="E16:G16"/>
    <mergeCell ref="C14:D14"/>
    <mergeCell ref="E14:G14"/>
  </mergeCells>
  <phoneticPr fontId="7"/>
  <hyperlinks>
    <hyperlink ref="A1" location="目次!A1" display="目次へ" xr:uid="{00000000-0004-0000-5E00-000000000000}"/>
  </hyperlinks>
  <pageMargins left="0.70866141732283472" right="0.70866141732283472" top="0.74803149606299213" bottom="0.74803149606299213" header="0.31496062992125984" footer="0.31496062992125984"/>
  <pageSetup paperSize="9" scale="71"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theme="4"/>
  </sheetPr>
  <dimension ref="A1:L37"/>
  <sheetViews>
    <sheetView view="pageBreakPreview" zoomScaleNormal="100" zoomScaleSheetLayoutView="100" workbookViewId="0">
      <selection sqref="A1:B1"/>
    </sheetView>
  </sheetViews>
  <sheetFormatPr defaultRowHeight="13"/>
  <cols>
    <col min="1" max="1" width="1.08984375" style="604" customWidth="1"/>
    <col min="2" max="2" width="20" style="604" customWidth="1"/>
    <col min="3" max="3" width="9.7265625" style="604" customWidth="1"/>
    <col min="4" max="4" width="15.26953125" style="604" customWidth="1"/>
    <col min="5" max="5" width="17.453125" style="604" customWidth="1"/>
    <col min="6" max="6" width="12.7265625" style="604" customWidth="1"/>
    <col min="7" max="7" width="11" style="604" customWidth="1"/>
    <col min="8" max="8" width="5" style="604" customWidth="1"/>
    <col min="9" max="9" width="3.6328125" style="604" customWidth="1"/>
    <col min="10" max="10" width="8.36328125" style="604" customWidth="1"/>
    <col min="11" max="11" width="1" style="604" customWidth="1"/>
    <col min="12" max="12" width="2.453125" style="604" customWidth="1"/>
    <col min="13" max="259" width="9" style="604"/>
    <col min="260" max="260" width="1.08984375" style="604" customWidth="1"/>
    <col min="261" max="262" width="15.6328125" style="604" customWidth="1"/>
    <col min="263" max="263" width="15.26953125" style="604" customWidth="1"/>
    <col min="264" max="264" width="17.453125" style="604" customWidth="1"/>
    <col min="265" max="265" width="15.08984375" style="604" customWidth="1"/>
    <col min="266" max="266" width="15.26953125" style="604" customWidth="1"/>
    <col min="267" max="267" width="3.7265625" style="604" customWidth="1"/>
    <col min="268" max="268" width="2.453125" style="604" customWidth="1"/>
    <col min="269" max="515" width="9" style="604"/>
    <col min="516" max="516" width="1.08984375" style="604" customWidth="1"/>
    <col min="517" max="518" width="15.6328125" style="604" customWidth="1"/>
    <col min="519" max="519" width="15.26953125" style="604" customWidth="1"/>
    <col min="520" max="520" width="17.453125" style="604" customWidth="1"/>
    <col min="521" max="521" width="15.08984375" style="604" customWidth="1"/>
    <col min="522" max="522" width="15.26953125" style="604" customWidth="1"/>
    <col min="523" max="523" width="3.7265625" style="604" customWidth="1"/>
    <col min="524" max="524" width="2.453125" style="604" customWidth="1"/>
    <col min="525" max="771" width="9" style="604"/>
    <col min="772" max="772" width="1.08984375" style="604" customWidth="1"/>
    <col min="773" max="774" width="15.6328125" style="604" customWidth="1"/>
    <col min="775" max="775" width="15.26953125" style="604" customWidth="1"/>
    <col min="776" max="776" width="17.453125" style="604" customWidth="1"/>
    <col min="777" max="777" width="15.08984375" style="604" customWidth="1"/>
    <col min="778" max="778" width="15.26953125" style="604" customWidth="1"/>
    <col min="779" max="779" width="3.7265625" style="604" customWidth="1"/>
    <col min="780" max="780" width="2.453125" style="604" customWidth="1"/>
    <col min="781" max="1027" width="9" style="604"/>
    <col min="1028" max="1028" width="1.08984375" style="604" customWidth="1"/>
    <col min="1029" max="1030" width="15.6328125" style="604" customWidth="1"/>
    <col min="1031" max="1031" width="15.26953125" style="604" customWidth="1"/>
    <col min="1032" max="1032" width="17.453125" style="604" customWidth="1"/>
    <col min="1033" max="1033" width="15.08984375" style="604" customWidth="1"/>
    <col min="1034" max="1034" width="15.26953125" style="604" customWidth="1"/>
    <col min="1035" max="1035" width="3.7265625" style="604" customWidth="1"/>
    <col min="1036" max="1036" width="2.453125" style="604" customWidth="1"/>
    <col min="1037" max="1283" width="9" style="604"/>
    <col min="1284" max="1284" width="1.08984375" style="604" customWidth="1"/>
    <col min="1285" max="1286" width="15.6328125" style="604" customWidth="1"/>
    <col min="1287" max="1287" width="15.26953125" style="604" customWidth="1"/>
    <col min="1288" max="1288" width="17.453125" style="604" customWidth="1"/>
    <col min="1289" max="1289" width="15.08984375" style="604" customWidth="1"/>
    <col min="1290" max="1290" width="15.26953125" style="604" customWidth="1"/>
    <col min="1291" max="1291" width="3.7265625" style="604" customWidth="1"/>
    <col min="1292" max="1292" width="2.453125" style="604" customWidth="1"/>
    <col min="1293" max="1539" width="9" style="604"/>
    <col min="1540" max="1540" width="1.08984375" style="604" customWidth="1"/>
    <col min="1541" max="1542" width="15.6328125" style="604" customWidth="1"/>
    <col min="1543" max="1543" width="15.26953125" style="604" customWidth="1"/>
    <col min="1544" max="1544" width="17.453125" style="604" customWidth="1"/>
    <col min="1545" max="1545" width="15.08984375" style="604" customWidth="1"/>
    <col min="1546" max="1546" width="15.26953125" style="604" customWidth="1"/>
    <col min="1547" max="1547" width="3.7265625" style="604" customWidth="1"/>
    <col min="1548" max="1548" width="2.453125" style="604" customWidth="1"/>
    <col min="1549" max="1795" width="9" style="604"/>
    <col min="1796" max="1796" width="1.08984375" style="604" customWidth="1"/>
    <col min="1797" max="1798" width="15.6328125" style="604" customWidth="1"/>
    <col min="1799" max="1799" width="15.26953125" style="604" customWidth="1"/>
    <col min="1800" max="1800" width="17.453125" style="604" customWidth="1"/>
    <col min="1801" max="1801" width="15.08984375" style="604" customWidth="1"/>
    <col min="1802" max="1802" width="15.26953125" style="604" customWidth="1"/>
    <col min="1803" max="1803" width="3.7265625" style="604" customWidth="1"/>
    <col min="1804" max="1804" width="2.453125" style="604" customWidth="1"/>
    <col min="1805" max="2051" width="9" style="604"/>
    <col min="2052" max="2052" width="1.08984375" style="604" customWidth="1"/>
    <col min="2053" max="2054" width="15.6328125" style="604" customWidth="1"/>
    <col min="2055" max="2055" width="15.26953125" style="604" customWidth="1"/>
    <col min="2056" max="2056" width="17.453125" style="604" customWidth="1"/>
    <col min="2057" max="2057" width="15.08984375" style="604" customWidth="1"/>
    <col min="2058" max="2058" width="15.26953125" style="604" customWidth="1"/>
    <col min="2059" max="2059" width="3.7265625" style="604" customWidth="1"/>
    <col min="2060" max="2060" width="2.453125" style="604" customWidth="1"/>
    <col min="2061" max="2307" width="9" style="604"/>
    <col min="2308" max="2308" width="1.08984375" style="604" customWidth="1"/>
    <col min="2309" max="2310" width="15.6328125" style="604" customWidth="1"/>
    <col min="2311" max="2311" width="15.26953125" style="604" customWidth="1"/>
    <col min="2312" max="2312" width="17.453125" style="604" customWidth="1"/>
    <col min="2313" max="2313" width="15.08984375" style="604" customWidth="1"/>
    <col min="2314" max="2314" width="15.26953125" style="604" customWidth="1"/>
    <col min="2315" max="2315" width="3.7265625" style="604" customWidth="1"/>
    <col min="2316" max="2316" width="2.453125" style="604" customWidth="1"/>
    <col min="2317" max="2563" width="9" style="604"/>
    <col min="2564" max="2564" width="1.08984375" style="604" customWidth="1"/>
    <col min="2565" max="2566" width="15.6328125" style="604" customWidth="1"/>
    <col min="2567" max="2567" width="15.26953125" style="604" customWidth="1"/>
    <col min="2568" max="2568" width="17.453125" style="604" customWidth="1"/>
    <col min="2569" max="2569" width="15.08984375" style="604" customWidth="1"/>
    <col min="2570" max="2570" width="15.26953125" style="604" customWidth="1"/>
    <col min="2571" max="2571" width="3.7265625" style="604" customWidth="1"/>
    <col min="2572" max="2572" width="2.453125" style="604" customWidth="1"/>
    <col min="2573" max="2819" width="9" style="604"/>
    <col min="2820" max="2820" width="1.08984375" style="604" customWidth="1"/>
    <col min="2821" max="2822" width="15.6328125" style="604" customWidth="1"/>
    <col min="2823" max="2823" width="15.26953125" style="604" customWidth="1"/>
    <col min="2824" max="2824" width="17.453125" style="604" customWidth="1"/>
    <col min="2825" max="2825" width="15.08984375" style="604" customWidth="1"/>
    <col min="2826" max="2826" width="15.26953125" style="604" customWidth="1"/>
    <col min="2827" max="2827" width="3.7265625" style="604" customWidth="1"/>
    <col min="2828" max="2828" width="2.453125" style="604" customWidth="1"/>
    <col min="2829" max="3075" width="9" style="604"/>
    <col min="3076" max="3076" width="1.08984375" style="604" customWidth="1"/>
    <col min="3077" max="3078" width="15.6328125" style="604" customWidth="1"/>
    <col min="3079" max="3079" width="15.26953125" style="604" customWidth="1"/>
    <col min="3080" max="3080" width="17.453125" style="604" customWidth="1"/>
    <col min="3081" max="3081" width="15.08984375" style="604" customWidth="1"/>
    <col min="3082" max="3082" width="15.26953125" style="604" customWidth="1"/>
    <col min="3083" max="3083" width="3.7265625" style="604" customWidth="1"/>
    <col min="3084" max="3084" width="2.453125" style="604" customWidth="1"/>
    <col min="3085" max="3331" width="9" style="604"/>
    <col min="3332" max="3332" width="1.08984375" style="604" customWidth="1"/>
    <col min="3333" max="3334" width="15.6328125" style="604" customWidth="1"/>
    <col min="3335" max="3335" width="15.26953125" style="604" customWidth="1"/>
    <col min="3336" max="3336" width="17.453125" style="604" customWidth="1"/>
    <col min="3337" max="3337" width="15.08984375" style="604" customWidth="1"/>
    <col min="3338" max="3338" width="15.26953125" style="604" customWidth="1"/>
    <col min="3339" max="3339" width="3.7265625" style="604" customWidth="1"/>
    <col min="3340" max="3340" width="2.453125" style="604" customWidth="1"/>
    <col min="3341" max="3587" width="9" style="604"/>
    <col min="3588" max="3588" width="1.08984375" style="604" customWidth="1"/>
    <col min="3589" max="3590" width="15.6328125" style="604" customWidth="1"/>
    <col min="3591" max="3591" width="15.26953125" style="604" customWidth="1"/>
    <col min="3592" max="3592" width="17.453125" style="604" customWidth="1"/>
    <col min="3593" max="3593" width="15.08984375" style="604" customWidth="1"/>
    <col min="3594" max="3594" width="15.26953125" style="604" customWidth="1"/>
    <col min="3595" max="3595" width="3.7265625" style="604" customWidth="1"/>
    <col min="3596" max="3596" width="2.453125" style="604" customWidth="1"/>
    <col min="3597" max="3843" width="9" style="604"/>
    <col min="3844" max="3844" width="1.08984375" style="604" customWidth="1"/>
    <col min="3845" max="3846" width="15.6328125" style="604" customWidth="1"/>
    <col min="3847" max="3847" width="15.26953125" style="604" customWidth="1"/>
    <col min="3848" max="3848" width="17.453125" style="604" customWidth="1"/>
    <col min="3849" max="3849" width="15.08984375" style="604" customWidth="1"/>
    <col min="3850" max="3850" width="15.26953125" style="604" customWidth="1"/>
    <col min="3851" max="3851" width="3.7265625" style="604" customWidth="1"/>
    <col min="3852" max="3852" width="2.453125" style="604" customWidth="1"/>
    <col min="3853" max="4099" width="9" style="604"/>
    <col min="4100" max="4100" width="1.08984375" style="604" customWidth="1"/>
    <col min="4101" max="4102" width="15.6328125" style="604" customWidth="1"/>
    <col min="4103" max="4103" width="15.26953125" style="604" customWidth="1"/>
    <col min="4104" max="4104" width="17.453125" style="604" customWidth="1"/>
    <col min="4105" max="4105" width="15.08984375" style="604" customWidth="1"/>
    <col min="4106" max="4106" width="15.26953125" style="604" customWidth="1"/>
    <col min="4107" max="4107" width="3.7265625" style="604" customWidth="1"/>
    <col min="4108" max="4108" width="2.453125" style="604" customWidth="1"/>
    <col min="4109" max="4355" width="9" style="604"/>
    <col min="4356" max="4356" width="1.08984375" style="604" customWidth="1"/>
    <col min="4357" max="4358" width="15.6328125" style="604" customWidth="1"/>
    <col min="4359" max="4359" width="15.26953125" style="604" customWidth="1"/>
    <col min="4360" max="4360" width="17.453125" style="604" customWidth="1"/>
    <col min="4361" max="4361" width="15.08984375" style="604" customWidth="1"/>
    <col min="4362" max="4362" width="15.26953125" style="604" customWidth="1"/>
    <col min="4363" max="4363" width="3.7265625" style="604" customWidth="1"/>
    <col min="4364" max="4364" width="2.453125" style="604" customWidth="1"/>
    <col min="4365" max="4611" width="9" style="604"/>
    <col min="4612" max="4612" width="1.08984375" style="604" customWidth="1"/>
    <col min="4613" max="4614" width="15.6328125" style="604" customWidth="1"/>
    <col min="4615" max="4615" width="15.26953125" style="604" customWidth="1"/>
    <col min="4616" max="4616" width="17.453125" style="604" customWidth="1"/>
    <col min="4617" max="4617" width="15.08984375" style="604" customWidth="1"/>
    <col min="4618" max="4618" width="15.26953125" style="604" customWidth="1"/>
    <col min="4619" max="4619" width="3.7265625" style="604" customWidth="1"/>
    <col min="4620" max="4620" width="2.453125" style="604" customWidth="1"/>
    <col min="4621" max="4867" width="9" style="604"/>
    <col min="4868" max="4868" width="1.08984375" style="604" customWidth="1"/>
    <col min="4869" max="4870" width="15.6328125" style="604" customWidth="1"/>
    <col min="4871" max="4871" width="15.26953125" style="604" customWidth="1"/>
    <col min="4872" max="4872" width="17.453125" style="604" customWidth="1"/>
    <col min="4873" max="4873" width="15.08984375" style="604" customWidth="1"/>
    <col min="4874" max="4874" width="15.26953125" style="604" customWidth="1"/>
    <col min="4875" max="4875" width="3.7265625" style="604" customWidth="1"/>
    <col min="4876" max="4876" width="2.453125" style="604" customWidth="1"/>
    <col min="4877" max="5123" width="9" style="604"/>
    <col min="5124" max="5124" width="1.08984375" style="604" customWidth="1"/>
    <col min="5125" max="5126" width="15.6328125" style="604" customWidth="1"/>
    <col min="5127" max="5127" width="15.26953125" style="604" customWidth="1"/>
    <col min="5128" max="5128" width="17.453125" style="604" customWidth="1"/>
    <col min="5129" max="5129" width="15.08984375" style="604" customWidth="1"/>
    <col min="5130" max="5130" width="15.26953125" style="604" customWidth="1"/>
    <col min="5131" max="5131" width="3.7265625" style="604" customWidth="1"/>
    <col min="5132" max="5132" width="2.453125" style="604" customWidth="1"/>
    <col min="5133" max="5379" width="9" style="604"/>
    <col min="5380" max="5380" width="1.08984375" style="604" customWidth="1"/>
    <col min="5381" max="5382" width="15.6328125" style="604" customWidth="1"/>
    <col min="5383" max="5383" width="15.26953125" style="604" customWidth="1"/>
    <col min="5384" max="5384" width="17.453125" style="604" customWidth="1"/>
    <col min="5385" max="5385" width="15.08984375" style="604" customWidth="1"/>
    <col min="5386" max="5386" width="15.26953125" style="604" customWidth="1"/>
    <col min="5387" max="5387" width="3.7265625" style="604" customWidth="1"/>
    <col min="5388" max="5388" width="2.453125" style="604" customWidth="1"/>
    <col min="5389" max="5635" width="9" style="604"/>
    <col min="5636" max="5636" width="1.08984375" style="604" customWidth="1"/>
    <col min="5637" max="5638" width="15.6328125" style="604" customWidth="1"/>
    <col min="5639" max="5639" width="15.26953125" style="604" customWidth="1"/>
    <col min="5640" max="5640" width="17.453125" style="604" customWidth="1"/>
    <col min="5641" max="5641" width="15.08984375" style="604" customWidth="1"/>
    <col min="5642" max="5642" width="15.26953125" style="604" customWidth="1"/>
    <col min="5643" max="5643" width="3.7265625" style="604" customWidth="1"/>
    <col min="5644" max="5644" width="2.453125" style="604" customWidth="1"/>
    <col min="5645" max="5891" width="9" style="604"/>
    <col min="5892" max="5892" width="1.08984375" style="604" customWidth="1"/>
    <col min="5893" max="5894" width="15.6328125" style="604" customWidth="1"/>
    <col min="5895" max="5895" width="15.26953125" style="604" customWidth="1"/>
    <col min="5896" max="5896" width="17.453125" style="604" customWidth="1"/>
    <col min="5897" max="5897" width="15.08984375" style="604" customWidth="1"/>
    <col min="5898" max="5898" width="15.26953125" style="604" customWidth="1"/>
    <col min="5899" max="5899" width="3.7265625" style="604" customWidth="1"/>
    <col min="5900" max="5900" width="2.453125" style="604" customWidth="1"/>
    <col min="5901" max="6147" width="9" style="604"/>
    <col min="6148" max="6148" width="1.08984375" style="604" customWidth="1"/>
    <col min="6149" max="6150" width="15.6328125" style="604" customWidth="1"/>
    <col min="6151" max="6151" width="15.26953125" style="604" customWidth="1"/>
    <col min="6152" max="6152" width="17.453125" style="604" customWidth="1"/>
    <col min="6153" max="6153" width="15.08984375" style="604" customWidth="1"/>
    <col min="6154" max="6154" width="15.26953125" style="604" customWidth="1"/>
    <col min="6155" max="6155" width="3.7265625" style="604" customWidth="1"/>
    <col min="6156" max="6156" width="2.453125" style="604" customWidth="1"/>
    <col min="6157" max="6403" width="9" style="604"/>
    <col min="6404" max="6404" width="1.08984375" style="604" customWidth="1"/>
    <col min="6405" max="6406" width="15.6328125" style="604" customWidth="1"/>
    <col min="6407" max="6407" width="15.26953125" style="604" customWidth="1"/>
    <col min="6408" max="6408" width="17.453125" style="604" customWidth="1"/>
    <col min="6409" max="6409" width="15.08984375" style="604" customWidth="1"/>
    <col min="6410" max="6410" width="15.26953125" style="604" customWidth="1"/>
    <col min="6411" max="6411" width="3.7265625" style="604" customWidth="1"/>
    <col min="6412" max="6412" width="2.453125" style="604" customWidth="1"/>
    <col min="6413" max="6659" width="9" style="604"/>
    <col min="6660" max="6660" width="1.08984375" style="604" customWidth="1"/>
    <col min="6661" max="6662" width="15.6328125" style="604" customWidth="1"/>
    <col min="6663" max="6663" width="15.26953125" style="604" customWidth="1"/>
    <col min="6664" max="6664" width="17.453125" style="604" customWidth="1"/>
    <col min="6665" max="6665" width="15.08984375" style="604" customWidth="1"/>
    <col min="6666" max="6666" width="15.26953125" style="604" customWidth="1"/>
    <col min="6667" max="6667" width="3.7265625" style="604" customWidth="1"/>
    <col min="6668" max="6668" width="2.453125" style="604" customWidth="1"/>
    <col min="6669" max="6915" width="9" style="604"/>
    <col min="6916" max="6916" width="1.08984375" style="604" customWidth="1"/>
    <col min="6917" max="6918" width="15.6328125" style="604" customWidth="1"/>
    <col min="6919" max="6919" width="15.26953125" style="604" customWidth="1"/>
    <col min="6920" max="6920" width="17.453125" style="604" customWidth="1"/>
    <col min="6921" max="6921" width="15.08984375" style="604" customWidth="1"/>
    <col min="6922" max="6922" width="15.26953125" style="604" customWidth="1"/>
    <col min="6923" max="6923" width="3.7265625" style="604" customWidth="1"/>
    <col min="6924" max="6924" width="2.453125" style="604" customWidth="1"/>
    <col min="6925" max="7171" width="9" style="604"/>
    <col min="7172" max="7172" width="1.08984375" style="604" customWidth="1"/>
    <col min="7173" max="7174" width="15.6328125" style="604" customWidth="1"/>
    <col min="7175" max="7175" width="15.26953125" style="604" customWidth="1"/>
    <col min="7176" max="7176" width="17.453125" style="604" customWidth="1"/>
    <col min="7177" max="7177" width="15.08984375" style="604" customWidth="1"/>
    <col min="7178" max="7178" width="15.26953125" style="604" customWidth="1"/>
    <col min="7179" max="7179" width="3.7265625" style="604" customWidth="1"/>
    <col min="7180" max="7180" width="2.453125" style="604" customWidth="1"/>
    <col min="7181" max="7427" width="9" style="604"/>
    <col min="7428" max="7428" width="1.08984375" style="604" customWidth="1"/>
    <col min="7429" max="7430" width="15.6328125" style="604" customWidth="1"/>
    <col min="7431" max="7431" width="15.26953125" style="604" customWidth="1"/>
    <col min="7432" max="7432" width="17.453125" style="604" customWidth="1"/>
    <col min="7433" max="7433" width="15.08984375" style="604" customWidth="1"/>
    <col min="7434" max="7434" width="15.26953125" style="604" customWidth="1"/>
    <col min="7435" max="7435" width="3.7265625" style="604" customWidth="1"/>
    <col min="7436" max="7436" width="2.453125" style="604" customWidth="1"/>
    <col min="7437" max="7683" width="9" style="604"/>
    <col min="7684" max="7684" width="1.08984375" style="604" customWidth="1"/>
    <col min="7685" max="7686" width="15.6328125" style="604" customWidth="1"/>
    <col min="7687" max="7687" width="15.26953125" style="604" customWidth="1"/>
    <col min="7688" max="7688" width="17.453125" style="604" customWidth="1"/>
    <col min="7689" max="7689" width="15.08984375" style="604" customWidth="1"/>
    <col min="7690" max="7690" width="15.26953125" style="604" customWidth="1"/>
    <col min="7691" max="7691" width="3.7265625" style="604" customWidth="1"/>
    <col min="7692" max="7692" width="2.453125" style="604" customWidth="1"/>
    <col min="7693" max="7939" width="9" style="604"/>
    <col min="7940" max="7940" width="1.08984375" style="604" customWidth="1"/>
    <col min="7941" max="7942" width="15.6328125" style="604" customWidth="1"/>
    <col min="7943" max="7943" width="15.26953125" style="604" customWidth="1"/>
    <col min="7944" max="7944" width="17.453125" style="604" customWidth="1"/>
    <col min="7945" max="7945" width="15.08984375" style="604" customWidth="1"/>
    <col min="7946" max="7946" width="15.26953125" style="604" customWidth="1"/>
    <col min="7947" max="7947" width="3.7265625" style="604" customWidth="1"/>
    <col min="7948" max="7948" width="2.453125" style="604" customWidth="1"/>
    <col min="7949" max="8195" width="9" style="604"/>
    <col min="8196" max="8196" width="1.08984375" style="604" customWidth="1"/>
    <col min="8197" max="8198" width="15.6328125" style="604" customWidth="1"/>
    <col min="8199" max="8199" width="15.26953125" style="604" customWidth="1"/>
    <col min="8200" max="8200" width="17.453125" style="604" customWidth="1"/>
    <col min="8201" max="8201" width="15.08984375" style="604" customWidth="1"/>
    <col min="8202" max="8202" width="15.26953125" style="604" customWidth="1"/>
    <col min="8203" max="8203" width="3.7265625" style="604" customWidth="1"/>
    <col min="8204" max="8204" width="2.453125" style="604" customWidth="1"/>
    <col min="8205" max="8451" width="9" style="604"/>
    <col min="8452" max="8452" width="1.08984375" style="604" customWidth="1"/>
    <col min="8453" max="8454" width="15.6328125" style="604" customWidth="1"/>
    <col min="8455" max="8455" width="15.26953125" style="604" customWidth="1"/>
    <col min="8456" max="8456" width="17.453125" style="604" customWidth="1"/>
    <col min="8457" max="8457" width="15.08984375" style="604" customWidth="1"/>
    <col min="8458" max="8458" width="15.26953125" style="604" customWidth="1"/>
    <col min="8459" max="8459" width="3.7265625" style="604" customWidth="1"/>
    <col min="8460" max="8460" width="2.453125" style="604" customWidth="1"/>
    <col min="8461" max="8707" width="9" style="604"/>
    <col min="8708" max="8708" width="1.08984375" style="604" customWidth="1"/>
    <col min="8709" max="8710" width="15.6328125" style="604" customWidth="1"/>
    <col min="8711" max="8711" width="15.26953125" style="604" customWidth="1"/>
    <col min="8712" max="8712" width="17.453125" style="604" customWidth="1"/>
    <col min="8713" max="8713" width="15.08984375" style="604" customWidth="1"/>
    <col min="8714" max="8714" width="15.26953125" style="604" customWidth="1"/>
    <col min="8715" max="8715" width="3.7265625" style="604" customWidth="1"/>
    <col min="8716" max="8716" width="2.453125" style="604" customWidth="1"/>
    <col min="8717" max="8963" width="9" style="604"/>
    <col min="8964" max="8964" width="1.08984375" style="604" customWidth="1"/>
    <col min="8965" max="8966" width="15.6328125" style="604" customWidth="1"/>
    <col min="8967" max="8967" width="15.26953125" style="604" customWidth="1"/>
    <col min="8968" max="8968" width="17.453125" style="604" customWidth="1"/>
    <col min="8969" max="8969" width="15.08984375" style="604" customWidth="1"/>
    <col min="8970" max="8970" width="15.26953125" style="604" customWidth="1"/>
    <col min="8971" max="8971" width="3.7265625" style="604" customWidth="1"/>
    <col min="8972" max="8972" width="2.453125" style="604" customWidth="1"/>
    <col min="8973" max="9219" width="9" style="604"/>
    <col min="9220" max="9220" width="1.08984375" style="604" customWidth="1"/>
    <col min="9221" max="9222" width="15.6328125" style="604" customWidth="1"/>
    <col min="9223" max="9223" width="15.26953125" style="604" customWidth="1"/>
    <col min="9224" max="9224" width="17.453125" style="604" customWidth="1"/>
    <col min="9225" max="9225" width="15.08984375" style="604" customWidth="1"/>
    <col min="9226" max="9226" width="15.26953125" style="604" customWidth="1"/>
    <col min="9227" max="9227" width="3.7265625" style="604" customWidth="1"/>
    <col min="9228" max="9228" width="2.453125" style="604" customWidth="1"/>
    <col min="9229" max="9475" width="9" style="604"/>
    <col min="9476" max="9476" width="1.08984375" style="604" customWidth="1"/>
    <col min="9477" max="9478" width="15.6328125" style="604" customWidth="1"/>
    <col min="9479" max="9479" width="15.26953125" style="604" customWidth="1"/>
    <col min="9480" max="9480" width="17.453125" style="604" customWidth="1"/>
    <col min="9481" max="9481" width="15.08984375" style="604" customWidth="1"/>
    <col min="9482" max="9482" width="15.26953125" style="604" customWidth="1"/>
    <col min="9483" max="9483" width="3.7265625" style="604" customWidth="1"/>
    <col min="9484" max="9484" width="2.453125" style="604" customWidth="1"/>
    <col min="9485" max="9731" width="9" style="604"/>
    <col min="9732" max="9732" width="1.08984375" style="604" customWidth="1"/>
    <col min="9733" max="9734" width="15.6328125" style="604" customWidth="1"/>
    <col min="9735" max="9735" width="15.26953125" style="604" customWidth="1"/>
    <col min="9736" max="9736" width="17.453125" style="604" customWidth="1"/>
    <col min="9737" max="9737" width="15.08984375" style="604" customWidth="1"/>
    <col min="9738" max="9738" width="15.26953125" style="604" customWidth="1"/>
    <col min="9739" max="9739" width="3.7265625" style="604" customWidth="1"/>
    <col min="9740" max="9740" width="2.453125" style="604" customWidth="1"/>
    <col min="9741" max="9987" width="9" style="604"/>
    <col min="9988" max="9988" width="1.08984375" style="604" customWidth="1"/>
    <col min="9989" max="9990" width="15.6328125" style="604" customWidth="1"/>
    <col min="9991" max="9991" width="15.26953125" style="604" customWidth="1"/>
    <col min="9992" max="9992" width="17.453125" style="604" customWidth="1"/>
    <col min="9993" max="9993" width="15.08984375" style="604" customWidth="1"/>
    <col min="9994" max="9994" width="15.26953125" style="604" customWidth="1"/>
    <col min="9995" max="9995" width="3.7265625" style="604" customWidth="1"/>
    <col min="9996" max="9996" width="2.453125" style="604" customWidth="1"/>
    <col min="9997" max="10243" width="9" style="604"/>
    <col min="10244" max="10244" width="1.08984375" style="604" customWidth="1"/>
    <col min="10245" max="10246" width="15.6328125" style="604" customWidth="1"/>
    <col min="10247" max="10247" width="15.26953125" style="604" customWidth="1"/>
    <col min="10248" max="10248" width="17.453125" style="604" customWidth="1"/>
    <col min="10249" max="10249" width="15.08984375" style="604" customWidth="1"/>
    <col min="10250" max="10250" width="15.26953125" style="604" customWidth="1"/>
    <col min="10251" max="10251" width="3.7265625" style="604" customWidth="1"/>
    <col min="10252" max="10252" width="2.453125" style="604" customWidth="1"/>
    <col min="10253" max="10499" width="9" style="604"/>
    <col min="10500" max="10500" width="1.08984375" style="604" customWidth="1"/>
    <col min="10501" max="10502" width="15.6328125" style="604" customWidth="1"/>
    <col min="10503" max="10503" width="15.26953125" style="604" customWidth="1"/>
    <col min="10504" max="10504" width="17.453125" style="604" customWidth="1"/>
    <col min="10505" max="10505" width="15.08984375" style="604" customWidth="1"/>
    <col min="10506" max="10506" width="15.26953125" style="604" customWidth="1"/>
    <col min="10507" max="10507" width="3.7265625" style="604" customWidth="1"/>
    <col min="10508" max="10508" width="2.453125" style="604" customWidth="1"/>
    <col min="10509" max="10755" width="9" style="604"/>
    <col min="10756" max="10756" width="1.08984375" style="604" customWidth="1"/>
    <col min="10757" max="10758" width="15.6328125" style="604" customWidth="1"/>
    <col min="10759" max="10759" width="15.26953125" style="604" customWidth="1"/>
    <col min="10760" max="10760" width="17.453125" style="604" customWidth="1"/>
    <col min="10761" max="10761" width="15.08984375" style="604" customWidth="1"/>
    <col min="10762" max="10762" width="15.26953125" style="604" customWidth="1"/>
    <col min="10763" max="10763" width="3.7265625" style="604" customWidth="1"/>
    <col min="10764" max="10764" width="2.453125" style="604" customWidth="1"/>
    <col min="10765" max="11011" width="9" style="604"/>
    <col min="11012" max="11012" width="1.08984375" style="604" customWidth="1"/>
    <col min="11013" max="11014" width="15.6328125" style="604" customWidth="1"/>
    <col min="11015" max="11015" width="15.26953125" style="604" customWidth="1"/>
    <col min="11016" max="11016" width="17.453125" style="604" customWidth="1"/>
    <col min="11017" max="11017" width="15.08984375" style="604" customWidth="1"/>
    <col min="11018" max="11018" width="15.26953125" style="604" customWidth="1"/>
    <col min="11019" max="11019" width="3.7265625" style="604" customWidth="1"/>
    <col min="11020" max="11020" width="2.453125" style="604" customWidth="1"/>
    <col min="11021" max="11267" width="9" style="604"/>
    <col min="11268" max="11268" width="1.08984375" style="604" customWidth="1"/>
    <col min="11269" max="11270" width="15.6328125" style="604" customWidth="1"/>
    <col min="11271" max="11271" width="15.26953125" style="604" customWidth="1"/>
    <col min="11272" max="11272" width="17.453125" style="604" customWidth="1"/>
    <col min="11273" max="11273" width="15.08984375" style="604" customWidth="1"/>
    <col min="11274" max="11274" width="15.26953125" style="604" customWidth="1"/>
    <col min="11275" max="11275" width="3.7265625" style="604" customWidth="1"/>
    <col min="11276" max="11276" width="2.453125" style="604" customWidth="1"/>
    <col min="11277" max="11523" width="9" style="604"/>
    <col min="11524" max="11524" width="1.08984375" style="604" customWidth="1"/>
    <col min="11525" max="11526" width="15.6328125" style="604" customWidth="1"/>
    <col min="11527" max="11527" width="15.26953125" style="604" customWidth="1"/>
    <col min="11528" max="11528" width="17.453125" style="604" customWidth="1"/>
    <col min="11529" max="11529" width="15.08984375" style="604" customWidth="1"/>
    <col min="11530" max="11530" width="15.26953125" style="604" customWidth="1"/>
    <col min="11531" max="11531" width="3.7265625" style="604" customWidth="1"/>
    <col min="11532" max="11532" width="2.453125" style="604" customWidth="1"/>
    <col min="11533" max="11779" width="9" style="604"/>
    <col min="11780" max="11780" width="1.08984375" style="604" customWidth="1"/>
    <col min="11781" max="11782" width="15.6328125" style="604" customWidth="1"/>
    <col min="11783" max="11783" width="15.26953125" style="604" customWidth="1"/>
    <col min="11784" max="11784" width="17.453125" style="604" customWidth="1"/>
    <col min="11785" max="11785" width="15.08984375" style="604" customWidth="1"/>
    <col min="11786" max="11786" width="15.26953125" style="604" customWidth="1"/>
    <col min="11787" max="11787" width="3.7265625" style="604" customWidth="1"/>
    <col min="11788" max="11788" width="2.453125" style="604" customWidth="1"/>
    <col min="11789" max="12035" width="9" style="604"/>
    <col min="12036" max="12036" width="1.08984375" style="604" customWidth="1"/>
    <col min="12037" max="12038" width="15.6328125" style="604" customWidth="1"/>
    <col min="12039" max="12039" width="15.26953125" style="604" customWidth="1"/>
    <col min="12040" max="12040" width="17.453125" style="604" customWidth="1"/>
    <col min="12041" max="12041" width="15.08984375" style="604" customWidth="1"/>
    <col min="12042" max="12042" width="15.26953125" style="604" customWidth="1"/>
    <col min="12043" max="12043" width="3.7265625" style="604" customWidth="1"/>
    <col min="12044" max="12044" width="2.453125" style="604" customWidth="1"/>
    <col min="12045" max="12291" width="9" style="604"/>
    <col min="12292" max="12292" width="1.08984375" style="604" customWidth="1"/>
    <col min="12293" max="12294" width="15.6328125" style="604" customWidth="1"/>
    <col min="12295" max="12295" width="15.26953125" style="604" customWidth="1"/>
    <col min="12296" max="12296" width="17.453125" style="604" customWidth="1"/>
    <col min="12297" max="12297" width="15.08984375" style="604" customWidth="1"/>
    <col min="12298" max="12298" width="15.26953125" style="604" customWidth="1"/>
    <col min="12299" max="12299" width="3.7265625" style="604" customWidth="1"/>
    <col min="12300" max="12300" width="2.453125" style="604" customWidth="1"/>
    <col min="12301" max="12547" width="9" style="604"/>
    <col min="12548" max="12548" width="1.08984375" style="604" customWidth="1"/>
    <col min="12549" max="12550" width="15.6328125" style="604" customWidth="1"/>
    <col min="12551" max="12551" width="15.26953125" style="604" customWidth="1"/>
    <col min="12552" max="12552" width="17.453125" style="604" customWidth="1"/>
    <col min="12553" max="12553" width="15.08984375" style="604" customWidth="1"/>
    <col min="12554" max="12554" width="15.26953125" style="604" customWidth="1"/>
    <col min="12555" max="12555" width="3.7265625" style="604" customWidth="1"/>
    <col min="12556" max="12556" width="2.453125" style="604" customWidth="1"/>
    <col min="12557" max="12803" width="9" style="604"/>
    <col min="12804" max="12804" width="1.08984375" style="604" customWidth="1"/>
    <col min="12805" max="12806" width="15.6328125" style="604" customWidth="1"/>
    <col min="12807" max="12807" width="15.26953125" style="604" customWidth="1"/>
    <col min="12808" max="12808" width="17.453125" style="604" customWidth="1"/>
    <col min="12809" max="12809" width="15.08984375" style="604" customWidth="1"/>
    <col min="12810" max="12810" width="15.26953125" style="604" customWidth="1"/>
    <col min="12811" max="12811" width="3.7265625" style="604" customWidth="1"/>
    <col min="12812" max="12812" width="2.453125" style="604" customWidth="1"/>
    <col min="12813" max="13059" width="9" style="604"/>
    <col min="13060" max="13060" width="1.08984375" style="604" customWidth="1"/>
    <col min="13061" max="13062" width="15.6328125" style="604" customWidth="1"/>
    <col min="13063" max="13063" width="15.26953125" style="604" customWidth="1"/>
    <col min="13064" max="13064" width="17.453125" style="604" customWidth="1"/>
    <col min="13065" max="13065" width="15.08984375" style="604" customWidth="1"/>
    <col min="13066" max="13066" width="15.26953125" style="604" customWidth="1"/>
    <col min="13067" max="13067" width="3.7265625" style="604" customWidth="1"/>
    <col min="13068" max="13068" width="2.453125" style="604" customWidth="1"/>
    <col min="13069" max="13315" width="9" style="604"/>
    <col min="13316" max="13316" width="1.08984375" style="604" customWidth="1"/>
    <col min="13317" max="13318" width="15.6328125" style="604" customWidth="1"/>
    <col min="13319" max="13319" width="15.26953125" style="604" customWidth="1"/>
    <col min="13320" max="13320" width="17.453125" style="604" customWidth="1"/>
    <col min="13321" max="13321" width="15.08984375" style="604" customWidth="1"/>
    <col min="13322" max="13322" width="15.26953125" style="604" customWidth="1"/>
    <col min="13323" max="13323" width="3.7265625" style="604" customWidth="1"/>
    <col min="13324" max="13324" width="2.453125" style="604" customWidth="1"/>
    <col min="13325" max="13571" width="9" style="604"/>
    <col min="13572" max="13572" width="1.08984375" style="604" customWidth="1"/>
    <col min="13573" max="13574" width="15.6328125" style="604" customWidth="1"/>
    <col min="13575" max="13575" width="15.26953125" style="604" customWidth="1"/>
    <col min="13576" max="13576" width="17.453125" style="604" customWidth="1"/>
    <col min="13577" max="13577" width="15.08984375" style="604" customWidth="1"/>
    <col min="13578" max="13578" width="15.26953125" style="604" customWidth="1"/>
    <col min="13579" max="13579" width="3.7265625" style="604" customWidth="1"/>
    <col min="13580" max="13580" width="2.453125" style="604" customWidth="1"/>
    <col min="13581" max="13827" width="9" style="604"/>
    <col min="13828" max="13828" width="1.08984375" style="604" customWidth="1"/>
    <col min="13829" max="13830" width="15.6328125" style="604" customWidth="1"/>
    <col min="13831" max="13831" width="15.26953125" style="604" customWidth="1"/>
    <col min="13832" max="13832" width="17.453125" style="604" customWidth="1"/>
    <col min="13833" max="13833" width="15.08984375" style="604" customWidth="1"/>
    <col min="13834" max="13834" width="15.26953125" style="604" customWidth="1"/>
    <col min="13835" max="13835" width="3.7265625" style="604" customWidth="1"/>
    <col min="13836" max="13836" width="2.453125" style="604" customWidth="1"/>
    <col min="13837" max="14083" width="9" style="604"/>
    <col min="14084" max="14084" width="1.08984375" style="604" customWidth="1"/>
    <col min="14085" max="14086" width="15.6328125" style="604" customWidth="1"/>
    <col min="14087" max="14087" width="15.26953125" style="604" customWidth="1"/>
    <col min="14088" max="14088" width="17.453125" style="604" customWidth="1"/>
    <col min="14089" max="14089" width="15.08984375" style="604" customWidth="1"/>
    <col min="14090" max="14090" width="15.26953125" style="604" customWidth="1"/>
    <col min="14091" max="14091" width="3.7265625" style="604" customWidth="1"/>
    <col min="14092" max="14092" width="2.453125" style="604" customWidth="1"/>
    <col min="14093" max="14339" width="9" style="604"/>
    <col min="14340" max="14340" width="1.08984375" style="604" customWidth="1"/>
    <col min="14341" max="14342" width="15.6328125" style="604" customWidth="1"/>
    <col min="14343" max="14343" width="15.26953125" style="604" customWidth="1"/>
    <col min="14344" max="14344" width="17.453125" style="604" customWidth="1"/>
    <col min="14345" max="14345" width="15.08984375" style="604" customWidth="1"/>
    <col min="14346" max="14346" width="15.26953125" style="604" customWidth="1"/>
    <col min="14347" max="14347" width="3.7265625" style="604" customWidth="1"/>
    <col min="14348" max="14348" width="2.453125" style="604" customWidth="1"/>
    <col min="14349" max="14595" width="9" style="604"/>
    <col min="14596" max="14596" width="1.08984375" style="604" customWidth="1"/>
    <col min="14597" max="14598" width="15.6328125" style="604" customWidth="1"/>
    <col min="14599" max="14599" width="15.26953125" style="604" customWidth="1"/>
    <col min="14600" max="14600" width="17.453125" style="604" customWidth="1"/>
    <col min="14601" max="14601" width="15.08984375" style="604" customWidth="1"/>
    <col min="14602" max="14602" width="15.26953125" style="604" customWidth="1"/>
    <col min="14603" max="14603" width="3.7265625" style="604" customWidth="1"/>
    <col min="14604" max="14604" width="2.453125" style="604" customWidth="1"/>
    <col min="14605" max="14851" width="9" style="604"/>
    <col min="14852" max="14852" width="1.08984375" style="604" customWidth="1"/>
    <col min="14853" max="14854" width="15.6328125" style="604" customWidth="1"/>
    <col min="14855" max="14855" width="15.26953125" style="604" customWidth="1"/>
    <col min="14856" max="14856" width="17.453125" style="604" customWidth="1"/>
    <col min="14857" max="14857" width="15.08984375" style="604" customWidth="1"/>
    <col min="14858" max="14858" width="15.26953125" style="604" customWidth="1"/>
    <col min="14859" max="14859" width="3.7265625" style="604" customWidth="1"/>
    <col min="14860" max="14860" width="2.453125" style="604" customWidth="1"/>
    <col min="14861" max="15107" width="9" style="604"/>
    <col min="15108" max="15108" width="1.08984375" style="604" customWidth="1"/>
    <col min="15109" max="15110" width="15.6328125" style="604" customWidth="1"/>
    <col min="15111" max="15111" width="15.26953125" style="604" customWidth="1"/>
    <col min="15112" max="15112" width="17.453125" style="604" customWidth="1"/>
    <col min="15113" max="15113" width="15.08984375" style="604" customWidth="1"/>
    <col min="15114" max="15114" width="15.26953125" style="604" customWidth="1"/>
    <col min="15115" max="15115" width="3.7265625" style="604" customWidth="1"/>
    <col min="15116" max="15116" width="2.453125" style="604" customWidth="1"/>
    <col min="15117" max="15363" width="9" style="604"/>
    <col min="15364" max="15364" width="1.08984375" style="604" customWidth="1"/>
    <col min="15365" max="15366" width="15.6328125" style="604" customWidth="1"/>
    <col min="15367" max="15367" width="15.26953125" style="604" customWidth="1"/>
    <col min="15368" max="15368" width="17.453125" style="604" customWidth="1"/>
    <col min="15369" max="15369" width="15.08984375" style="604" customWidth="1"/>
    <col min="15370" max="15370" width="15.26953125" style="604" customWidth="1"/>
    <col min="15371" max="15371" width="3.7265625" style="604" customWidth="1"/>
    <col min="15372" max="15372" width="2.453125" style="604" customWidth="1"/>
    <col min="15373" max="15619" width="9" style="604"/>
    <col min="15620" max="15620" width="1.08984375" style="604" customWidth="1"/>
    <col min="15621" max="15622" width="15.6328125" style="604" customWidth="1"/>
    <col min="15623" max="15623" width="15.26953125" style="604" customWidth="1"/>
    <col min="15624" max="15624" width="17.453125" style="604" customWidth="1"/>
    <col min="15625" max="15625" width="15.08984375" style="604" customWidth="1"/>
    <col min="15626" max="15626" width="15.26953125" style="604" customWidth="1"/>
    <col min="15627" max="15627" width="3.7265625" style="604" customWidth="1"/>
    <col min="15628" max="15628" width="2.453125" style="604" customWidth="1"/>
    <col min="15629" max="15875" width="9" style="604"/>
    <col min="15876" max="15876" width="1.08984375" style="604" customWidth="1"/>
    <col min="15877" max="15878" width="15.6328125" style="604" customWidth="1"/>
    <col min="15879" max="15879" width="15.26953125" style="604" customWidth="1"/>
    <col min="15880" max="15880" width="17.453125" style="604" customWidth="1"/>
    <col min="15881" max="15881" width="15.08984375" style="604" customWidth="1"/>
    <col min="15882" max="15882" width="15.26953125" style="604" customWidth="1"/>
    <col min="15883" max="15883" width="3.7265625" style="604" customWidth="1"/>
    <col min="15884" max="15884" width="2.453125" style="604" customWidth="1"/>
    <col min="15885" max="16131" width="9" style="604"/>
    <col min="16132" max="16132" width="1.08984375" style="604" customWidth="1"/>
    <col min="16133" max="16134" width="15.6328125" style="604" customWidth="1"/>
    <col min="16135" max="16135" width="15.26953125" style="604" customWidth="1"/>
    <col min="16136" max="16136" width="17.453125" style="604" customWidth="1"/>
    <col min="16137" max="16137" width="15.08984375" style="604" customWidth="1"/>
    <col min="16138" max="16138" width="15.26953125" style="604" customWidth="1"/>
    <col min="16139" max="16139" width="3.7265625" style="604" customWidth="1"/>
    <col min="16140" max="16140" width="2.453125" style="604" customWidth="1"/>
    <col min="16141" max="16384" width="9" style="604"/>
  </cols>
  <sheetData>
    <row r="1" spans="1:11" s="160" customFormat="1">
      <c r="A1" s="1724" t="s">
        <v>840</v>
      </c>
      <c r="B1" s="1724"/>
    </row>
    <row r="2" spans="1:11" ht="20.149999999999999" customHeight="1">
      <c r="A2" s="487"/>
      <c r="B2" s="485" t="s">
        <v>1766</v>
      </c>
      <c r="C2" s="485"/>
      <c r="D2" s="485"/>
      <c r="E2" s="485"/>
      <c r="F2" s="485"/>
      <c r="G2" s="485"/>
      <c r="H2" s="485"/>
      <c r="I2" s="485"/>
      <c r="J2" s="485"/>
    </row>
    <row r="3" spans="1:11" ht="20.149999999999999" customHeight="1">
      <c r="A3" s="487"/>
      <c r="B3" s="485"/>
      <c r="C3" s="485"/>
      <c r="D3" s="485"/>
      <c r="E3" s="485"/>
      <c r="F3" s="485"/>
      <c r="G3" s="485"/>
      <c r="H3" s="485"/>
      <c r="I3" s="485"/>
      <c r="J3" s="503" t="s">
        <v>517</v>
      </c>
    </row>
    <row r="4" spans="1:11" ht="20.149999999999999" customHeight="1">
      <c r="A4" s="487"/>
      <c r="B4" s="485"/>
      <c r="C4" s="485"/>
      <c r="D4" s="485"/>
      <c r="E4" s="485"/>
      <c r="F4" s="485"/>
      <c r="G4" s="485"/>
      <c r="H4" s="485"/>
      <c r="I4" s="485"/>
      <c r="J4" s="503"/>
    </row>
    <row r="5" spans="1:11" ht="20.149999999999999" customHeight="1">
      <c r="A5" s="2169" t="s">
        <v>795</v>
      </c>
      <c r="B5" s="2169"/>
      <c r="C5" s="2169"/>
      <c r="D5" s="2169"/>
      <c r="E5" s="2169"/>
      <c r="F5" s="2169"/>
      <c r="G5" s="2169"/>
      <c r="H5" s="2169"/>
      <c r="I5" s="2169"/>
      <c r="J5" s="2169"/>
    </row>
    <row r="6" spans="1:11" ht="20.149999999999999" customHeight="1">
      <c r="A6" s="489"/>
      <c r="B6" s="489"/>
      <c r="C6" s="489"/>
      <c r="D6" s="489"/>
      <c r="E6" s="489"/>
      <c r="F6" s="489"/>
      <c r="G6" s="489"/>
      <c r="H6" s="489"/>
      <c r="I6" s="489"/>
      <c r="J6" s="489"/>
    </row>
    <row r="7" spans="1:11" ht="43.5" customHeight="1">
      <c r="A7" s="489"/>
      <c r="B7" s="490" t="s">
        <v>1732</v>
      </c>
      <c r="C7" s="3393"/>
      <c r="D7" s="3394"/>
      <c r="E7" s="3394"/>
      <c r="F7" s="3394"/>
      <c r="G7" s="3394"/>
      <c r="H7" s="3394"/>
      <c r="I7" s="3394"/>
      <c r="J7" s="3395"/>
    </row>
    <row r="8" spans="1:11" ht="43.5" customHeight="1">
      <c r="A8" s="489"/>
      <c r="B8" s="492" t="s">
        <v>1462</v>
      </c>
      <c r="C8" s="3393"/>
      <c r="D8" s="3394"/>
      <c r="E8" s="3394"/>
      <c r="F8" s="3394"/>
      <c r="G8" s="3394"/>
      <c r="H8" s="3394"/>
      <c r="I8" s="3394"/>
      <c r="J8" s="3395"/>
    </row>
    <row r="9" spans="1:11" ht="43.5" customHeight="1">
      <c r="A9" s="485"/>
      <c r="B9" s="574" t="s">
        <v>1463</v>
      </c>
      <c r="C9" s="3408" t="s">
        <v>1538</v>
      </c>
      <c r="D9" s="2172"/>
      <c r="E9" s="2172"/>
      <c r="F9" s="2172"/>
      <c r="G9" s="2172"/>
      <c r="H9" s="2172"/>
      <c r="I9" s="2172"/>
      <c r="J9" s="2173"/>
      <c r="K9" s="741"/>
    </row>
    <row r="10" spans="1:11" ht="19.5" customHeight="1">
      <c r="A10" s="485"/>
      <c r="B10" s="4892" t="s">
        <v>1757</v>
      </c>
      <c r="C10" s="3393" t="s">
        <v>1735</v>
      </c>
      <c r="D10" s="3394"/>
      <c r="E10" s="3394"/>
      <c r="F10" s="3394"/>
      <c r="G10" s="3394"/>
      <c r="H10" s="3394"/>
      <c r="I10" s="3394"/>
      <c r="J10" s="3395"/>
    </row>
    <row r="11" spans="1:11" ht="40.5" customHeight="1">
      <c r="A11" s="485"/>
      <c r="B11" s="4893"/>
      <c r="C11" s="841" t="s">
        <v>254</v>
      </c>
      <c r="D11" s="841" t="s">
        <v>234</v>
      </c>
      <c r="E11" s="3620" t="s">
        <v>789</v>
      </c>
      <c r="F11" s="3620"/>
      <c r="G11" s="3620"/>
      <c r="H11" s="4881" t="s">
        <v>1456</v>
      </c>
      <c r="I11" s="4881"/>
      <c r="J11" s="842" t="s">
        <v>1736</v>
      </c>
    </row>
    <row r="12" spans="1:11" ht="19.5" customHeight="1">
      <c r="A12" s="485"/>
      <c r="B12" s="4893"/>
      <c r="C12" s="501"/>
      <c r="D12" s="501"/>
      <c r="E12" s="3620"/>
      <c r="F12" s="3620"/>
      <c r="G12" s="3620"/>
      <c r="H12" s="510"/>
      <c r="I12" s="500" t="s">
        <v>946</v>
      </c>
      <c r="J12" s="510"/>
    </row>
    <row r="13" spans="1:11" ht="19.5" customHeight="1">
      <c r="A13" s="485"/>
      <c r="B13" s="4893"/>
      <c r="C13" s="501"/>
      <c r="D13" s="501"/>
      <c r="E13" s="3620"/>
      <c r="F13" s="3620"/>
      <c r="G13" s="3620"/>
      <c r="H13" s="510"/>
      <c r="I13" s="500" t="s">
        <v>946</v>
      </c>
      <c r="J13" s="510"/>
    </row>
    <row r="14" spans="1:11" ht="19.5" customHeight="1">
      <c r="A14" s="485"/>
      <c r="B14" s="4893"/>
      <c r="C14" s="501"/>
      <c r="D14" s="501"/>
      <c r="E14" s="3620"/>
      <c r="F14" s="3620"/>
      <c r="G14" s="3620"/>
      <c r="H14" s="510"/>
      <c r="I14" s="500" t="s">
        <v>946</v>
      </c>
      <c r="J14" s="510"/>
    </row>
    <row r="15" spans="1:11" ht="19.5" customHeight="1">
      <c r="A15" s="485"/>
      <c r="B15" s="4893"/>
      <c r="C15" s="843"/>
      <c r="D15" s="504"/>
      <c r="E15" s="576"/>
      <c r="F15" s="576"/>
      <c r="G15" s="576"/>
      <c r="H15" s="485"/>
      <c r="I15" s="576"/>
      <c r="J15" s="506"/>
    </row>
    <row r="16" spans="1:11" ht="19.5" customHeight="1">
      <c r="A16" s="485"/>
      <c r="B16" s="4893"/>
      <c r="C16" s="843"/>
      <c r="D16" s="500"/>
      <c r="E16" s="500" t="s">
        <v>529</v>
      </c>
      <c r="F16" s="500" t="s">
        <v>528</v>
      </c>
      <c r="G16" s="500" t="s">
        <v>1758</v>
      </c>
      <c r="H16" s="4884" t="s">
        <v>1759</v>
      </c>
      <c r="I16" s="4885"/>
      <c r="J16" s="506"/>
    </row>
    <row r="17" spans="1:10" ht="19.5" customHeight="1" thickBot="1">
      <c r="A17" s="485"/>
      <c r="B17" s="4893"/>
      <c r="C17" s="843"/>
      <c r="D17" s="500" t="s">
        <v>500</v>
      </c>
      <c r="E17" s="502"/>
      <c r="F17" s="502"/>
      <c r="G17" s="844"/>
      <c r="H17" s="4886"/>
      <c r="I17" s="4887"/>
      <c r="J17" s="506"/>
    </row>
    <row r="18" spans="1:10" ht="19.5" customHeight="1" thickTop="1" thickBot="1">
      <c r="A18" s="485"/>
      <c r="B18" s="4893"/>
      <c r="C18" s="843"/>
      <c r="D18" s="841" t="s">
        <v>1760</v>
      </c>
      <c r="E18" s="502"/>
      <c r="F18" s="845"/>
      <c r="G18" s="846"/>
      <c r="H18" s="4888"/>
      <c r="I18" s="4889"/>
      <c r="J18" s="506"/>
    </row>
    <row r="19" spans="1:10" ht="19.5" customHeight="1" thickTop="1">
      <c r="A19" s="485"/>
      <c r="B19" s="4893"/>
      <c r="C19" s="843"/>
      <c r="D19" s="847"/>
      <c r="E19" s="503"/>
      <c r="F19" s="503"/>
      <c r="G19" s="503"/>
      <c r="H19" s="848"/>
      <c r="I19" s="848"/>
      <c r="J19" s="506"/>
    </row>
    <row r="20" spans="1:10" ht="19.5" customHeight="1">
      <c r="A20" s="485"/>
      <c r="B20" s="4893"/>
      <c r="C20" s="3393" t="s">
        <v>790</v>
      </c>
      <c r="D20" s="3394"/>
      <c r="E20" s="3394"/>
      <c r="F20" s="3394"/>
      <c r="G20" s="3394"/>
      <c r="H20" s="3394"/>
      <c r="I20" s="3394"/>
      <c r="J20" s="3395"/>
    </row>
    <row r="21" spans="1:10" ht="40.5" customHeight="1">
      <c r="A21" s="485"/>
      <c r="B21" s="4893"/>
      <c r="C21" s="841" t="s">
        <v>254</v>
      </c>
      <c r="D21" s="841" t="s">
        <v>234</v>
      </c>
      <c r="E21" s="3620" t="s">
        <v>789</v>
      </c>
      <c r="F21" s="3620"/>
      <c r="G21" s="3620"/>
      <c r="H21" s="4881" t="s">
        <v>1456</v>
      </c>
      <c r="I21" s="4881"/>
      <c r="J21" s="842" t="s">
        <v>1736</v>
      </c>
    </row>
    <row r="22" spans="1:10" ht="19.5" customHeight="1">
      <c r="A22" s="485"/>
      <c r="B22" s="4893"/>
      <c r="C22" s="501"/>
      <c r="D22" s="501"/>
      <c r="E22" s="3620"/>
      <c r="F22" s="3620"/>
      <c r="G22" s="3620"/>
      <c r="H22" s="510"/>
      <c r="I22" s="500" t="s">
        <v>946</v>
      </c>
      <c r="J22" s="510"/>
    </row>
    <row r="23" spans="1:10" ht="19.5" customHeight="1">
      <c r="A23" s="485"/>
      <c r="B23" s="4893"/>
      <c r="C23" s="501"/>
      <c r="D23" s="501"/>
      <c r="E23" s="3620"/>
      <c r="F23" s="3620"/>
      <c r="G23" s="3620"/>
      <c r="H23" s="510"/>
      <c r="I23" s="500" t="s">
        <v>946</v>
      </c>
      <c r="J23" s="510"/>
    </row>
    <row r="24" spans="1:10" ht="19.5" customHeight="1">
      <c r="A24" s="485"/>
      <c r="B24" s="4893"/>
      <c r="C24" s="501"/>
      <c r="D24" s="501"/>
      <c r="E24" s="3620"/>
      <c r="F24" s="3620"/>
      <c r="G24" s="3620"/>
      <c r="H24" s="510"/>
      <c r="I24" s="500" t="s">
        <v>946</v>
      </c>
      <c r="J24" s="510"/>
    </row>
    <row r="25" spans="1:10" ht="19.5" customHeight="1">
      <c r="A25" s="485"/>
      <c r="B25" s="4893"/>
      <c r="C25" s="849"/>
      <c r="D25" s="850"/>
      <c r="E25" s="575"/>
      <c r="F25" s="575"/>
      <c r="G25" s="575"/>
      <c r="H25" s="498"/>
      <c r="I25" s="575"/>
      <c r="J25" s="505"/>
    </row>
    <row r="26" spans="1:10" ht="19.5" customHeight="1">
      <c r="A26" s="485"/>
      <c r="B26" s="4893"/>
      <c r="C26" s="843"/>
      <c r="D26" s="500"/>
      <c r="E26" s="500" t="s">
        <v>529</v>
      </c>
      <c r="F26" s="500" t="s">
        <v>528</v>
      </c>
      <c r="G26" s="500" t="s">
        <v>1758</v>
      </c>
      <c r="H26" s="4884" t="s">
        <v>1759</v>
      </c>
      <c r="I26" s="4885"/>
      <c r="J26" s="506"/>
    </row>
    <row r="27" spans="1:10" ht="19.5" customHeight="1" thickBot="1">
      <c r="A27" s="485"/>
      <c r="B27" s="4893"/>
      <c r="C27" s="843"/>
      <c r="D27" s="500" t="s">
        <v>500</v>
      </c>
      <c r="E27" s="502"/>
      <c r="F27" s="502"/>
      <c r="G27" s="844"/>
      <c r="H27" s="4886"/>
      <c r="I27" s="4887"/>
      <c r="J27" s="506"/>
    </row>
    <row r="28" spans="1:10" ht="19.5" customHeight="1" thickTop="1" thickBot="1">
      <c r="A28" s="485"/>
      <c r="B28" s="4893"/>
      <c r="C28" s="843"/>
      <c r="D28" s="841" t="s">
        <v>1760</v>
      </c>
      <c r="E28" s="502"/>
      <c r="F28" s="845"/>
      <c r="G28" s="846"/>
      <c r="H28" s="4888"/>
      <c r="I28" s="4889"/>
      <c r="J28" s="506"/>
    </row>
    <row r="29" spans="1:10" ht="19.5" customHeight="1" thickTop="1">
      <c r="A29" s="485"/>
      <c r="B29" s="4894"/>
      <c r="C29" s="851"/>
      <c r="D29" s="852"/>
      <c r="E29" s="577"/>
      <c r="F29" s="577"/>
      <c r="G29" s="577"/>
      <c r="H29" s="496"/>
      <c r="I29" s="577"/>
      <c r="J29" s="853"/>
    </row>
    <row r="30" spans="1:10" ht="19.5" customHeight="1">
      <c r="A30" s="485"/>
      <c r="B30" s="3398" t="s">
        <v>1737</v>
      </c>
      <c r="C30" s="4890" t="s">
        <v>1738</v>
      </c>
      <c r="D30" s="3386"/>
      <c r="E30" s="3386"/>
      <c r="F30" s="3386"/>
      <c r="G30" s="4891"/>
      <c r="H30" s="3412" t="s">
        <v>1739</v>
      </c>
      <c r="I30" s="3413"/>
      <c r="J30" s="3414"/>
    </row>
    <row r="31" spans="1:10" ht="30.75" customHeight="1">
      <c r="A31" s="485"/>
      <c r="B31" s="3415"/>
      <c r="C31" s="4875"/>
      <c r="D31" s="4876"/>
      <c r="E31" s="4876"/>
      <c r="F31" s="4876"/>
      <c r="G31" s="4877"/>
      <c r="H31" s="4878"/>
      <c r="I31" s="4879"/>
      <c r="J31" s="4880"/>
    </row>
    <row r="32" spans="1:10" ht="6" customHeight="1">
      <c r="A32" s="485"/>
      <c r="B32" s="485"/>
      <c r="C32" s="485"/>
      <c r="D32" s="485"/>
      <c r="E32" s="485"/>
      <c r="F32" s="485"/>
      <c r="G32" s="485"/>
      <c r="H32" s="485"/>
      <c r="I32" s="485"/>
      <c r="J32" s="485"/>
    </row>
    <row r="33" spans="1:12" ht="64.5" customHeight="1">
      <c r="A33" s="485"/>
      <c r="B33" s="4611" t="s">
        <v>1761</v>
      </c>
      <c r="C33" s="4611"/>
      <c r="D33" s="4611"/>
      <c r="E33" s="4611"/>
      <c r="F33" s="4611"/>
      <c r="G33" s="4611"/>
      <c r="H33" s="4611"/>
      <c r="I33" s="4611"/>
      <c r="J33" s="4611"/>
      <c r="K33" s="603"/>
      <c r="L33" s="603"/>
    </row>
    <row r="34" spans="1:12" ht="33.75" customHeight="1">
      <c r="A34" s="485"/>
      <c r="B34" s="4611" t="s">
        <v>1762</v>
      </c>
      <c r="C34" s="4611"/>
      <c r="D34" s="4611"/>
      <c r="E34" s="4611"/>
      <c r="F34" s="4611"/>
      <c r="G34" s="4611"/>
      <c r="H34" s="4611"/>
      <c r="I34" s="4611"/>
      <c r="J34" s="4611"/>
      <c r="K34" s="603"/>
      <c r="L34" s="603"/>
    </row>
    <row r="35" spans="1:12" ht="17.25" customHeight="1">
      <c r="A35" s="485"/>
      <c r="B35" s="3386" t="s">
        <v>1763</v>
      </c>
      <c r="C35" s="3386"/>
      <c r="D35" s="3386"/>
      <c r="E35" s="3386"/>
      <c r="F35" s="3386"/>
      <c r="G35" s="3386"/>
      <c r="H35" s="3386"/>
      <c r="I35" s="3386"/>
      <c r="J35" s="3386"/>
      <c r="K35" s="603"/>
      <c r="L35" s="603"/>
    </row>
    <row r="36" spans="1:12" ht="7.5" customHeight="1">
      <c r="A36" s="485"/>
      <c r="B36" s="4871"/>
      <c r="C36" s="4871"/>
      <c r="D36" s="4871"/>
      <c r="E36" s="4871"/>
      <c r="F36" s="4871"/>
      <c r="G36" s="4871"/>
      <c r="H36" s="4871"/>
      <c r="I36" s="4871"/>
      <c r="J36" s="4871"/>
    </row>
    <row r="37" spans="1:12">
      <c r="B37" s="603"/>
    </row>
  </sheetData>
  <mergeCells count="28">
    <mergeCell ref="H21:I21"/>
    <mergeCell ref="E22:G22"/>
    <mergeCell ref="A5:J5"/>
    <mergeCell ref="C7:J7"/>
    <mergeCell ref="C8:J8"/>
    <mergeCell ref="C9:J9"/>
    <mergeCell ref="B10:B29"/>
    <mergeCell ref="C10:J10"/>
    <mergeCell ref="E11:G11"/>
    <mergeCell ref="H11:I11"/>
    <mergeCell ref="E12:G12"/>
    <mergeCell ref="E13:G13"/>
    <mergeCell ref="B33:J33"/>
    <mergeCell ref="B34:J34"/>
    <mergeCell ref="B35:J35"/>
    <mergeCell ref="B36:J36"/>
    <mergeCell ref="A1:B1"/>
    <mergeCell ref="E23:G23"/>
    <mergeCell ref="E24:G24"/>
    <mergeCell ref="H26:I28"/>
    <mergeCell ref="B30:B31"/>
    <mergeCell ref="C30:G31"/>
    <mergeCell ref="H30:J30"/>
    <mergeCell ref="H31:J31"/>
    <mergeCell ref="E14:G14"/>
    <mergeCell ref="H16:I18"/>
    <mergeCell ref="C20:J20"/>
    <mergeCell ref="E21:G21"/>
  </mergeCells>
  <phoneticPr fontId="7"/>
  <hyperlinks>
    <hyperlink ref="A1" location="目次!A1" display="目次へ" xr:uid="{00000000-0004-0000-5F00-000000000000}"/>
  </hyperlinks>
  <pageMargins left="0.70866141732283472" right="0.70866141732283472" top="0.74803149606299213" bottom="0.74803149606299213" header="0.31496062992125984" footer="0.31496062992125984"/>
  <pageSetup paperSize="9" scale="71"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theme="8"/>
    <pageSetUpPr fitToPage="1"/>
  </sheetPr>
  <dimension ref="A1:M20"/>
  <sheetViews>
    <sheetView view="pageBreakPreview" zoomScaleNormal="100" zoomScaleSheetLayoutView="100" workbookViewId="0"/>
  </sheetViews>
  <sheetFormatPr defaultColWidth="8.08984375" defaultRowHeight="13"/>
  <cols>
    <col min="1" max="1" width="21.7265625" style="771" customWidth="1"/>
    <col min="2" max="2" width="3.6328125" style="771" customWidth="1"/>
    <col min="3" max="3" width="13.7265625" style="771" customWidth="1"/>
    <col min="4" max="4" width="7.453125" style="771" customWidth="1"/>
    <col min="5" max="5" width="4" style="771" customWidth="1"/>
    <col min="6" max="6" width="7.453125" style="771" customWidth="1"/>
    <col min="7" max="7" width="4" style="771" customWidth="1"/>
    <col min="8" max="8" width="9.7265625" style="771" customWidth="1"/>
    <col min="9" max="9" width="4" style="771" customWidth="1"/>
    <col min="10" max="10" width="2.7265625" style="771" customWidth="1"/>
    <col min="11" max="11" width="5.08984375" style="771" customWidth="1"/>
    <col min="12" max="12" width="2.26953125" style="771" customWidth="1"/>
    <col min="13" max="256" width="8.08984375" style="771"/>
    <col min="257" max="257" width="21.7265625" style="771" customWidth="1"/>
    <col min="258" max="258" width="3.6328125" style="771" customWidth="1"/>
    <col min="259" max="259" width="13.7265625" style="771" customWidth="1"/>
    <col min="260" max="260" width="7.453125" style="771" customWidth="1"/>
    <col min="261" max="261" width="4" style="771" customWidth="1"/>
    <col min="262" max="262" width="7.453125" style="771" customWidth="1"/>
    <col min="263" max="263" width="4" style="771" customWidth="1"/>
    <col min="264" max="264" width="9.7265625" style="771" customWidth="1"/>
    <col min="265" max="265" width="4" style="771" customWidth="1"/>
    <col min="266" max="266" width="2.7265625" style="771" customWidth="1"/>
    <col min="267" max="267" width="3.36328125" style="771" customWidth="1"/>
    <col min="268" max="268" width="2.26953125" style="771" customWidth="1"/>
    <col min="269" max="512" width="8.08984375" style="771"/>
    <col min="513" max="513" width="21.7265625" style="771" customWidth="1"/>
    <col min="514" max="514" width="3.6328125" style="771" customWidth="1"/>
    <col min="515" max="515" width="13.7265625" style="771" customWidth="1"/>
    <col min="516" max="516" width="7.453125" style="771" customWidth="1"/>
    <col min="517" max="517" width="4" style="771" customWidth="1"/>
    <col min="518" max="518" width="7.453125" style="771" customWidth="1"/>
    <col min="519" max="519" width="4" style="771" customWidth="1"/>
    <col min="520" max="520" width="9.7265625" style="771" customWidth="1"/>
    <col min="521" max="521" width="4" style="771" customWidth="1"/>
    <col min="522" max="522" width="2.7265625" style="771" customWidth="1"/>
    <col min="523" max="523" width="3.36328125" style="771" customWidth="1"/>
    <col min="524" max="524" width="2.26953125" style="771" customWidth="1"/>
    <col min="525" max="768" width="8.08984375" style="771"/>
    <col min="769" max="769" width="21.7265625" style="771" customWidth="1"/>
    <col min="770" max="770" width="3.6328125" style="771" customWidth="1"/>
    <col min="771" max="771" width="13.7265625" style="771" customWidth="1"/>
    <col min="772" max="772" width="7.453125" style="771" customWidth="1"/>
    <col min="773" max="773" width="4" style="771" customWidth="1"/>
    <col min="774" max="774" width="7.453125" style="771" customWidth="1"/>
    <col min="775" max="775" width="4" style="771" customWidth="1"/>
    <col min="776" max="776" width="9.7265625" style="771" customWidth="1"/>
    <col min="777" max="777" width="4" style="771" customWidth="1"/>
    <col min="778" max="778" width="2.7265625" style="771" customWidth="1"/>
    <col min="779" max="779" width="3.36328125" style="771" customWidth="1"/>
    <col min="780" max="780" width="2.26953125" style="771" customWidth="1"/>
    <col min="781" max="1024" width="8.08984375" style="771"/>
    <col min="1025" max="1025" width="21.7265625" style="771" customWidth="1"/>
    <col min="1026" max="1026" width="3.6328125" style="771" customWidth="1"/>
    <col min="1027" max="1027" width="13.7265625" style="771" customWidth="1"/>
    <col min="1028" max="1028" width="7.453125" style="771" customWidth="1"/>
    <col min="1029" max="1029" width="4" style="771" customWidth="1"/>
    <col min="1030" max="1030" width="7.453125" style="771" customWidth="1"/>
    <col min="1031" max="1031" width="4" style="771" customWidth="1"/>
    <col min="1032" max="1032" width="9.7265625" style="771" customWidth="1"/>
    <col min="1033" max="1033" width="4" style="771" customWidth="1"/>
    <col min="1034" max="1034" width="2.7265625" style="771" customWidth="1"/>
    <col min="1035" max="1035" width="3.36328125" style="771" customWidth="1"/>
    <col min="1036" max="1036" width="2.26953125" style="771" customWidth="1"/>
    <col min="1037" max="1280" width="8.08984375" style="771"/>
    <col min="1281" max="1281" width="21.7265625" style="771" customWidth="1"/>
    <col min="1282" max="1282" width="3.6328125" style="771" customWidth="1"/>
    <col min="1283" max="1283" width="13.7265625" style="771" customWidth="1"/>
    <col min="1284" max="1284" width="7.453125" style="771" customWidth="1"/>
    <col min="1285" max="1285" width="4" style="771" customWidth="1"/>
    <col min="1286" max="1286" width="7.453125" style="771" customWidth="1"/>
    <col min="1287" max="1287" width="4" style="771" customWidth="1"/>
    <col min="1288" max="1288" width="9.7265625" style="771" customWidth="1"/>
    <col min="1289" max="1289" width="4" style="771" customWidth="1"/>
    <col min="1290" max="1290" width="2.7265625" style="771" customWidth="1"/>
    <col min="1291" max="1291" width="3.36328125" style="771" customWidth="1"/>
    <col min="1292" max="1292" width="2.26953125" style="771" customWidth="1"/>
    <col min="1293" max="1536" width="8.08984375" style="771"/>
    <col min="1537" max="1537" width="21.7265625" style="771" customWidth="1"/>
    <col min="1538" max="1538" width="3.6328125" style="771" customWidth="1"/>
    <col min="1539" max="1539" width="13.7265625" style="771" customWidth="1"/>
    <col min="1540" max="1540" width="7.453125" style="771" customWidth="1"/>
    <col min="1541" max="1541" width="4" style="771" customWidth="1"/>
    <col min="1542" max="1542" width="7.453125" style="771" customWidth="1"/>
    <col min="1543" max="1543" width="4" style="771" customWidth="1"/>
    <col min="1544" max="1544" width="9.7265625" style="771" customWidth="1"/>
    <col min="1545" max="1545" width="4" style="771" customWidth="1"/>
    <col min="1546" max="1546" width="2.7265625" style="771" customWidth="1"/>
    <col min="1547" max="1547" width="3.36328125" style="771" customWidth="1"/>
    <col min="1548" max="1548" width="2.26953125" style="771" customWidth="1"/>
    <col min="1549" max="1792" width="8.08984375" style="771"/>
    <col min="1793" max="1793" width="21.7265625" style="771" customWidth="1"/>
    <col min="1794" max="1794" width="3.6328125" style="771" customWidth="1"/>
    <col min="1795" max="1795" width="13.7265625" style="771" customWidth="1"/>
    <col min="1796" max="1796" width="7.453125" style="771" customWidth="1"/>
    <col min="1797" max="1797" width="4" style="771" customWidth="1"/>
    <col min="1798" max="1798" width="7.453125" style="771" customWidth="1"/>
    <col min="1799" max="1799" width="4" style="771" customWidth="1"/>
    <col min="1800" max="1800" width="9.7265625" style="771" customWidth="1"/>
    <col min="1801" max="1801" width="4" style="771" customWidth="1"/>
    <col min="1802" max="1802" width="2.7265625" style="771" customWidth="1"/>
    <col min="1803" max="1803" width="3.36328125" style="771" customWidth="1"/>
    <col min="1804" max="1804" width="2.26953125" style="771" customWidth="1"/>
    <col min="1805" max="2048" width="8.08984375" style="771"/>
    <col min="2049" max="2049" width="21.7265625" style="771" customWidth="1"/>
    <col min="2050" max="2050" width="3.6328125" style="771" customWidth="1"/>
    <col min="2051" max="2051" width="13.7265625" style="771" customWidth="1"/>
    <col min="2052" max="2052" width="7.453125" style="771" customWidth="1"/>
    <col min="2053" max="2053" width="4" style="771" customWidth="1"/>
    <col min="2054" max="2054" width="7.453125" style="771" customWidth="1"/>
    <col min="2055" max="2055" width="4" style="771" customWidth="1"/>
    <col min="2056" max="2056" width="9.7265625" style="771" customWidth="1"/>
    <col min="2057" max="2057" width="4" style="771" customWidth="1"/>
    <col min="2058" max="2058" width="2.7265625" style="771" customWidth="1"/>
    <col min="2059" max="2059" width="3.36328125" style="771" customWidth="1"/>
    <col min="2060" max="2060" width="2.26953125" style="771" customWidth="1"/>
    <col min="2061" max="2304" width="8.08984375" style="771"/>
    <col min="2305" max="2305" width="21.7265625" style="771" customWidth="1"/>
    <col min="2306" max="2306" width="3.6328125" style="771" customWidth="1"/>
    <col min="2307" max="2307" width="13.7265625" style="771" customWidth="1"/>
    <col min="2308" max="2308" width="7.453125" style="771" customWidth="1"/>
    <col min="2309" max="2309" width="4" style="771" customWidth="1"/>
    <col min="2310" max="2310" width="7.453125" style="771" customWidth="1"/>
    <col min="2311" max="2311" width="4" style="771" customWidth="1"/>
    <col min="2312" max="2312" width="9.7265625" style="771" customWidth="1"/>
    <col min="2313" max="2313" width="4" style="771" customWidth="1"/>
    <col min="2314" max="2314" width="2.7265625" style="771" customWidth="1"/>
    <col min="2315" max="2315" width="3.36328125" style="771" customWidth="1"/>
    <col min="2316" max="2316" width="2.26953125" style="771" customWidth="1"/>
    <col min="2317" max="2560" width="8.08984375" style="771"/>
    <col min="2561" max="2561" width="21.7265625" style="771" customWidth="1"/>
    <col min="2562" max="2562" width="3.6328125" style="771" customWidth="1"/>
    <col min="2563" max="2563" width="13.7265625" style="771" customWidth="1"/>
    <col min="2564" max="2564" width="7.453125" style="771" customWidth="1"/>
    <col min="2565" max="2565" width="4" style="771" customWidth="1"/>
    <col min="2566" max="2566" width="7.453125" style="771" customWidth="1"/>
    <col min="2567" max="2567" width="4" style="771" customWidth="1"/>
    <col min="2568" max="2568" width="9.7265625" style="771" customWidth="1"/>
    <col min="2569" max="2569" width="4" style="771" customWidth="1"/>
    <col min="2570" max="2570" width="2.7265625" style="771" customWidth="1"/>
    <col min="2571" max="2571" width="3.36328125" style="771" customWidth="1"/>
    <col min="2572" max="2572" width="2.26953125" style="771" customWidth="1"/>
    <col min="2573" max="2816" width="8.08984375" style="771"/>
    <col min="2817" max="2817" width="21.7265625" style="771" customWidth="1"/>
    <col min="2818" max="2818" width="3.6328125" style="771" customWidth="1"/>
    <col min="2819" max="2819" width="13.7265625" style="771" customWidth="1"/>
    <col min="2820" max="2820" width="7.453125" style="771" customWidth="1"/>
    <col min="2821" max="2821" width="4" style="771" customWidth="1"/>
    <col min="2822" max="2822" width="7.453125" style="771" customWidth="1"/>
    <col min="2823" max="2823" width="4" style="771" customWidth="1"/>
    <col min="2824" max="2824" width="9.7265625" style="771" customWidth="1"/>
    <col min="2825" max="2825" width="4" style="771" customWidth="1"/>
    <col min="2826" max="2826" width="2.7265625" style="771" customWidth="1"/>
    <col min="2827" max="2827" width="3.36328125" style="771" customWidth="1"/>
    <col min="2828" max="2828" width="2.26953125" style="771" customWidth="1"/>
    <col min="2829" max="3072" width="8.08984375" style="771"/>
    <col min="3073" max="3073" width="21.7265625" style="771" customWidth="1"/>
    <col min="3074" max="3074" width="3.6328125" style="771" customWidth="1"/>
    <col min="3075" max="3075" width="13.7265625" style="771" customWidth="1"/>
    <col min="3076" max="3076" width="7.453125" style="771" customWidth="1"/>
    <col min="3077" max="3077" width="4" style="771" customWidth="1"/>
    <col min="3078" max="3078" width="7.453125" style="771" customWidth="1"/>
    <col min="3079" max="3079" width="4" style="771" customWidth="1"/>
    <col min="3080" max="3080" width="9.7265625" style="771" customWidth="1"/>
    <col min="3081" max="3081" width="4" style="771" customWidth="1"/>
    <col min="3082" max="3082" width="2.7265625" style="771" customWidth="1"/>
    <col min="3083" max="3083" width="3.36328125" style="771" customWidth="1"/>
    <col min="3084" max="3084" width="2.26953125" style="771" customWidth="1"/>
    <col min="3085" max="3328" width="8.08984375" style="771"/>
    <col min="3329" max="3329" width="21.7265625" style="771" customWidth="1"/>
    <col min="3330" max="3330" width="3.6328125" style="771" customWidth="1"/>
    <col min="3331" max="3331" width="13.7265625" style="771" customWidth="1"/>
    <col min="3332" max="3332" width="7.453125" style="771" customWidth="1"/>
    <col min="3333" max="3333" width="4" style="771" customWidth="1"/>
    <col min="3334" max="3334" width="7.453125" style="771" customWidth="1"/>
    <col min="3335" max="3335" width="4" style="771" customWidth="1"/>
    <col min="3336" max="3336" width="9.7265625" style="771" customWidth="1"/>
    <col min="3337" max="3337" width="4" style="771" customWidth="1"/>
    <col min="3338" max="3338" width="2.7265625" style="771" customWidth="1"/>
    <col min="3339" max="3339" width="3.36328125" style="771" customWidth="1"/>
    <col min="3340" max="3340" width="2.26953125" style="771" customWidth="1"/>
    <col min="3341" max="3584" width="8.08984375" style="771"/>
    <col min="3585" max="3585" width="21.7265625" style="771" customWidth="1"/>
    <col min="3586" max="3586" width="3.6328125" style="771" customWidth="1"/>
    <col min="3587" max="3587" width="13.7265625" style="771" customWidth="1"/>
    <col min="3588" max="3588" width="7.453125" style="771" customWidth="1"/>
    <col min="3589" max="3589" width="4" style="771" customWidth="1"/>
    <col min="3590" max="3590" width="7.453125" style="771" customWidth="1"/>
    <col min="3591" max="3591" width="4" style="771" customWidth="1"/>
    <col min="3592" max="3592" width="9.7265625" style="771" customWidth="1"/>
    <col min="3593" max="3593" width="4" style="771" customWidth="1"/>
    <col min="3594" max="3594" width="2.7265625" style="771" customWidth="1"/>
    <col min="3595" max="3595" width="3.36328125" style="771" customWidth="1"/>
    <col min="3596" max="3596" width="2.26953125" style="771" customWidth="1"/>
    <col min="3597" max="3840" width="8.08984375" style="771"/>
    <col min="3841" max="3841" width="21.7265625" style="771" customWidth="1"/>
    <col min="3842" max="3842" width="3.6328125" style="771" customWidth="1"/>
    <col min="3843" max="3843" width="13.7265625" style="771" customWidth="1"/>
    <col min="3844" max="3844" width="7.453125" style="771" customWidth="1"/>
    <col min="3845" max="3845" width="4" style="771" customWidth="1"/>
    <col min="3846" max="3846" width="7.453125" style="771" customWidth="1"/>
    <col min="3847" max="3847" width="4" style="771" customWidth="1"/>
    <col min="3848" max="3848" width="9.7265625" style="771" customWidth="1"/>
    <col min="3849" max="3849" width="4" style="771" customWidth="1"/>
    <col min="3850" max="3850" width="2.7265625" style="771" customWidth="1"/>
    <col min="3851" max="3851" width="3.36328125" style="771" customWidth="1"/>
    <col min="3852" max="3852" width="2.26953125" style="771" customWidth="1"/>
    <col min="3853" max="4096" width="8.08984375" style="771"/>
    <col min="4097" max="4097" width="21.7265625" style="771" customWidth="1"/>
    <col min="4098" max="4098" width="3.6328125" style="771" customWidth="1"/>
    <col min="4099" max="4099" width="13.7265625" style="771" customWidth="1"/>
    <col min="4100" max="4100" width="7.453125" style="771" customWidth="1"/>
    <col min="4101" max="4101" width="4" style="771" customWidth="1"/>
    <col min="4102" max="4102" width="7.453125" style="771" customWidth="1"/>
    <col min="4103" max="4103" width="4" style="771" customWidth="1"/>
    <col min="4104" max="4104" width="9.7265625" style="771" customWidth="1"/>
    <col min="4105" max="4105" width="4" style="771" customWidth="1"/>
    <col min="4106" max="4106" width="2.7265625" style="771" customWidth="1"/>
    <col min="4107" max="4107" width="3.36328125" style="771" customWidth="1"/>
    <col min="4108" max="4108" width="2.26953125" style="771" customWidth="1"/>
    <col min="4109" max="4352" width="8.08984375" style="771"/>
    <col min="4353" max="4353" width="21.7265625" style="771" customWidth="1"/>
    <col min="4354" max="4354" width="3.6328125" style="771" customWidth="1"/>
    <col min="4355" max="4355" width="13.7265625" style="771" customWidth="1"/>
    <col min="4356" max="4356" width="7.453125" style="771" customWidth="1"/>
    <col min="4357" max="4357" width="4" style="771" customWidth="1"/>
    <col min="4358" max="4358" width="7.453125" style="771" customWidth="1"/>
    <col min="4359" max="4359" width="4" style="771" customWidth="1"/>
    <col min="4360" max="4360" width="9.7265625" style="771" customWidth="1"/>
    <col min="4361" max="4361" width="4" style="771" customWidth="1"/>
    <col min="4362" max="4362" width="2.7265625" style="771" customWidth="1"/>
    <col min="4363" max="4363" width="3.36328125" style="771" customWidth="1"/>
    <col min="4364" max="4364" width="2.26953125" style="771" customWidth="1"/>
    <col min="4365" max="4608" width="8.08984375" style="771"/>
    <col min="4609" max="4609" width="21.7265625" style="771" customWidth="1"/>
    <col min="4610" max="4610" width="3.6328125" style="771" customWidth="1"/>
    <col min="4611" max="4611" width="13.7265625" style="771" customWidth="1"/>
    <col min="4612" max="4612" width="7.453125" style="771" customWidth="1"/>
    <col min="4613" max="4613" width="4" style="771" customWidth="1"/>
    <col min="4614" max="4614" width="7.453125" style="771" customWidth="1"/>
    <col min="4615" max="4615" width="4" style="771" customWidth="1"/>
    <col min="4616" max="4616" width="9.7265625" style="771" customWidth="1"/>
    <col min="4617" max="4617" width="4" style="771" customWidth="1"/>
    <col min="4618" max="4618" width="2.7265625" style="771" customWidth="1"/>
    <col min="4619" max="4619" width="3.36328125" style="771" customWidth="1"/>
    <col min="4620" max="4620" width="2.26953125" style="771" customWidth="1"/>
    <col min="4621" max="4864" width="8.08984375" style="771"/>
    <col min="4865" max="4865" width="21.7265625" style="771" customWidth="1"/>
    <col min="4866" max="4866" width="3.6328125" style="771" customWidth="1"/>
    <col min="4867" max="4867" width="13.7265625" style="771" customWidth="1"/>
    <col min="4868" max="4868" width="7.453125" style="771" customWidth="1"/>
    <col min="4869" max="4869" width="4" style="771" customWidth="1"/>
    <col min="4870" max="4870" width="7.453125" style="771" customWidth="1"/>
    <col min="4871" max="4871" width="4" style="771" customWidth="1"/>
    <col min="4872" max="4872" width="9.7265625" style="771" customWidth="1"/>
    <col min="4873" max="4873" width="4" style="771" customWidth="1"/>
    <col min="4874" max="4874" width="2.7265625" style="771" customWidth="1"/>
    <col min="4875" max="4875" width="3.36328125" style="771" customWidth="1"/>
    <col min="4876" max="4876" width="2.26953125" style="771" customWidth="1"/>
    <col min="4877" max="5120" width="8.08984375" style="771"/>
    <col min="5121" max="5121" width="21.7265625" style="771" customWidth="1"/>
    <col min="5122" max="5122" width="3.6328125" style="771" customWidth="1"/>
    <col min="5123" max="5123" width="13.7265625" style="771" customWidth="1"/>
    <col min="5124" max="5124" width="7.453125" style="771" customWidth="1"/>
    <col min="5125" max="5125" width="4" style="771" customWidth="1"/>
    <col min="5126" max="5126" width="7.453125" style="771" customWidth="1"/>
    <col min="5127" max="5127" width="4" style="771" customWidth="1"/>
    <col min="5128" max="5128" width="9.7265625" style="771" customWidth="1"/>
    <col min="5129" max="5129" width="4" style="771" customWidth="1"/>
    <col min="5130" max="5130" width="2.7265625" style="771" customWidth="1"/>
    <col min="5131" max="5131" width="3.36328125" style="771" customWidth="1"/>
    <col min="5132" max="5132" width="2.26953125" style="771" customWidth="1"/>
    <col min="5133" max="5376" width="8.08984375" style="771"/>
    <col min="5377" max="5377" width="21.7265625" style="771" customWidth="1"/>
    <col min="5378" max="5378" width="3.6328125" style="771" customWidth="1"/>
    <col min="5379" max="5379" width="13.7265625" style="771" customWidth="1"/>
    <col min="5380" max="5380" width="7.453125" style="771" customWidth="1"/>
    <col min="5381" max="5381" width="4" style="771" customWidth="1"/>
    <col min="5382" max="5382" width="7.453125" style="771" customWidth="1"/>
    <col min="5383" max="5383" width="4" style="771" customWidth="1"/>
    <col min="5384" max="5384" width="9.7265625" style="771" customWidth="1"/>
    <col min="5385" max="5385" width="4" style="771" customWidth="1"/>
    <col min="5386" max="5386" width="2.7265625" style="771" customWidth="1"/>
    <col min="5387" max="5387" width="3.36328125" style="771" customWidth="1"/>
    <col min="5388" max="5388" width="2.26953125" style="771" customWidth="1"/>
    <col min="5389" max="5632" width="8.08984375" style="771"/>
    <col min="5633" max="5633" width="21.7265625" style="771" customWidth="1"/>
    <col min="5634" max="5634" width="3.6328125" style="771" customWidth="1"/>
    <col min="5635" max="5635" width="13.7265625" style="771" customWidth="1"/>
    <col min="5636" max="5636" width="7.453125" style="771" customWidth="1"/>
    <col min="5637" max="5637" width="4" style="771" customWidth="1"/>
    <col min="5638" max="5638" width="7.453125" style="771" customWidth="1"/>
    <col min="5639" max="5639" width="4" style="771" customWidth="1"/>
    <col min="5640" max="5640" width="9.7265625" style="771" customWidth="1"/>
    <col min="5641" max="5641" width="4" style="771" customWidth="1"/>
    <col min="5642" max="5642" width="2.7265625" style="771" customWidth="1"/>
    <col min="5643" max="5643" width="3.36328125" style="771" customWidth="1"/>
    <col min="5644" max="5644" width="2.26953125" style="771" customWidth="1"/>
    <col min="5645" max="5888" width="8.08984375" style="771"/>
    <col min="5889" max="5889" width="21.7265625" style="771" customWidth="1"/>
    <col min="5890" max="5890" width="3.6328125" style="771" customWidth="1"/>
    <col min="5891" max="5891" width="13.7265625" style="771" customWidth="1"/>
    <col min="5892" max="5892" width="7.453125" style="771" customWidth="1"/>
    <col min="5893" max="5893" width="4" style="771" customWidth="1"/>
    <col min="5894" max="5894" width="7.453125" style="771" customWidth="1"/>
    <col min="5895" max="5895" width="4" style="771" customWidth="1"/>
    <col min="5896" max="5896" width="9.7265625" style="771" customWidth="1"/>
    <col min="5897" max="5897" width="4" style="771" customWidth="1"/>
    <col min="5898" max="5898" width="2.7265625" style="771" customWidth="1"/>
    <col min="5899" max="5899" width="3.36328125" style="771" customWidth="1"/>
    <col min="5900" max="5900" width="2.26953125" style="771" customWidth="1"/>
    <col min="5901" max="6144" width="8.08984375" style="771"/>
    <col min="6145" max="6145" width="21.7265625" style="771" customWidth="1"/>
    <col min="6146" max="6146" width="3.6328125" style="771" customWidth="1"/>
    <col min="6147" max="6147" width="13.7265625" style="771" customWidth="1"/>
    <col min="6148" max="6148" width="7.453125" style="771" customWidth="1"/>
    <col min="6149" max="6149" width="4" style="771" customWidth="1"/>
    <col min="6150" max="6150" width="7.453125" style="771" customWidth="1"/>
    <col min="6151" max="6151" width="4" style="771" customWidth="1"/>
    <col min="6152" max="6152" width="9.7265625" style="771" customWidth="1"/>
    <col min="6153" max="6153" width="4" style="771" customWidth="1"/>
    <col min="6154" max="6154" width="2.7265625" style="771" customWidth="1"/>
    <col min="6155" max="6155" width="3.36328125" style="771" customWidth="1"/>
    <col min="6156" max="6156" width="2.26953125" style="771" customWidth="1"/>
    <col min="6157" max="6400" width="8.08984375" style="771"/>
    <col min="6401" max="6401" width="21.7265625" style="771" customWidth="1"/>
    <col min="6402" max="6402" width="3.6328125" style="771" customWidth="1"/>
    <col min="6403" max="6403" width="13.7265625" style="771" customWidth="1"/>
    <col min="6404" max="6404" width="7.453125" style="771" customWidth="1"/>
    <col min="6405" max="6405" width="4" style="771" customWidth="1"/>
    <col min="6406" max="6406" width="7.453125" style="771" customWidth="1"/>
    <col min="6407" max="6407" width="4" style="771" customWidth="1"/>
    <col min="6408" max="6408" width="9.7265625" style="771" customWidth="1"/>
    <col min="6409" max="6409" width="4" style="771" customWidth="1"/>
    <col min="6410" max="6410" width="2.7265625" style="771" customWidth="1"/>
    <col min="6411" max="6411" width="3.36328125" style="771" customWidth="1"/>
    <col min="6412" max="6412" width="2.26953125" style="771" customWidth="1"/>
    <col min="6413" max="6656" width="8.08984375" style="771"/>
    <col min="6657" max="6657" width="21.7265625" style="771" customWidth="1"/>
    <col min="6658" max="6658" width="3.6328125" style="771" customWidth="1"/>
    <col min="6659" max="6659" width="13.7265625" style="771" customWidth="1"/>
    <col min="6660" max="6660" width="7.453125" style="771" customWidth="1"/>
    <col min="6661" max="6661" width="4" style="771" customWidth="1"/>
    <col min="6662" max="6662" width="7.453125" style="771" customWidth="1"/>
    <col min="6663" max="6663" width="4" style="771" customWidth="1"/>
    <col min="6664" max="6664" width="9.7265625" style="771" customWidth="1"/>
    <col min="6665" max="6665" width="4" style="771" customWidth="1"/>
    <col min="6666" max="6666" width="2.7265625" style="771" customWidth="1"/>
    <col min="6667" max="6667" width="3.36328125" style="771" customWidth="1"/>
    <col min="6668" max="6668" width="2.26953125" style="771" customWidth="1"/>
    <col min="6669" max="6912" width="8.08984375" style="771"/>
    <col min="6913" max="6913" width="21.7265625" style="771" customWidth="1"/>
    <col min="6914" max="6914" width="3.6328125" style="771" customWidth="1"/>
    <col min="6915" max="6915" width="13.7265625" style="771" customWidth="1"/>
    <col min="6916" max="6916" width="7.453125" style="771" customWidth="1"/>
    <col min="6917" max="6917" width="4" style="771" customWidth="1"/>
    <col min="6918" max="6918" width="7.453125" style="771" customWidth="1"/>
    <col min="6919" max="6919" width="4" style="771" customWidth="1"/>
    <col min="6920" max="6920" width="9.7265625" style="771" customWidth="1"/>
    <col min="6921" max="6921" width="4" style="771" customWidth="1"/>
    <col min="6922" max="6922" width="2.7265625" style="771" customWidth="1"/>
    <col min="6923" max="6923" width="3.36328125" style="771" customWidth="1"/>
    <col min="6924" max="6924" width="2.26953125" style="771" customWidth="1"/>
    <col min="6925" max="7168" width="8.08984375" style="771"/>
    <col min="7169" max="7169" width="21.7265625" style="771" customWidth="1"/>
    <col min="7170" max="7170" width="3.6328125" style="771" customWidth="1"/>
    <col min="7171" max="7171" width="13.7265625" style="771" customWidth="1"/>
    <col min="7172" max="7172" width="7.453125" style="771" customWidth="1"/>
    <col min="7173" max="7173" width="4" style="771" customWidth="1"/>
    <col min="7174" max="7174" width="7.453125" style="771" customWidth="1"/>
    <col min="7175" max="7175" width="4" style="771" customWidth="1"/>
    <col min="7176" max="7176" width="9.7265625" style="771" customWidth="1"/>
    <col min="7177" max="7177" width="4" style="771" customWidth="1"/>
    <col min="7178" max="7178" width="2.7265625" style="771" customWidth="1"/>
    <col min="7179" max="7179" width="3.36328125" style="771" customWidth="1"/>
    <col min="7180" max="7180" width="2.26953125" style="771" customWidth="1"/>
    <col min="7181" max="7424" width="8.08984375" style="771"/>
    <col min="7425" max="7425" width="21.7265625" style="771" customWidth="1"/>
    <col min="7426" max="7426" width="3.6328125" style="771" customWidth="1"/>
    <col min="7427" max="7427" width="13.7265625" style="771" customWidth="1"/>
    <col min="7428" max="7428" width="7.453125" style="771" customWidth="1"/>
    <col min="7429" max="7429" width="4" style="771" customWidth="1"/>
    <col min="7430" max="7430" width="7.453125" style="771" customWidth="1"/>
    <col min="7431" max="7431" width="4" style="771" customWidth="1"/>
    <col min="7432" max="7432" width="9.7265625" style="771" customWidth="1"/>
    <col min="7433" max="7433" width="4" style="771" customWidth="1"/>
    <col min="7434" max="7434" width="2.7265625" style="771" customWidth="1"/>
    <col min="7435" max="7435" width="3.36328125" style="771" customWidth="1"/>
    <col min="7436" max="7436" width="2.26953125" style="771" customWidth="1"/>
    <col min="7437" max="7680" width="8.08984375" style="771"/>
    <col min="7681" max="7681" width="21.7265625" style="771" customWidth="1"/>
    <col min="7682" max="7682" width="3.6328125" style="771" customWidth="1"/>
    <col min="7683" max="7683" width="13.7265625" style="771" customWidth="1"/>
    <col min="7684" max="7684" width="7.453125" style="771" customWidth="1"/>
    <col min="7685" max="7685" width="4" style="771" customWidth="1"/>
    <col min="7686" max="7686" width="7.453125" style="771" customWidth="1"/>
    <col min="7687" max="7687" width="4" style="771" customWidth="1"/>
    <col min="7688" max="7688" width="9.7265625" style="771" customWidth="1"/>
    <col min="7689" max="7689" width="4" style="771" customWidth="1"/>
    <col min="7690" max="7690" width="2.7265625" style="771" customWidth="1"/>
    <col min="7691" max="7691" width="3.36328125" style="771" customWidth="1"/>
    <col min="7692" max="7692" width="2.26953125" style="771" customWidth="1"/>
    <col min="7693" max="7936" width="8.08984375" style="771"/>
    <col min="7937" max="7937" width="21.7265625" style="771" customWidth="1"/>
    <col min="7938" max="7938" width="3.6328125" style="771" customWidth="1"/>
    <col min="7939" max="7939" width="13.7265625" style="771" customWidth="1"/>
    <col min="7940" max="7940" width="7.453125" style="771" customWidth="1"/>
    <col min="7941" max="7941" width="4" style="771" customWidth="1"/>
    <col min="7942" max="7942" width="7.453125" style="771" customWidth="1"/>
    <col min="7943" max="7943" width="4" style="771" customWidth="1"/>
    <col min="7944" max="7944" width="9.7265625" style="771" customWidth="1"/>
    <col min="7945" max="7945" width="4" style="771" customWidth="1"/>
    <col min="7946" max="7946" width="2.7265625" style="771" customWidth="1"/>
    <col min="7947" max="7947" width="3.36328125" style="771" customWidth="1"/>
    <col min="7948" max="7948" width="2.26953125" style="771" customWidth="1"/>
    <col min="7949" max="8192" width="8.08984375" style="771"/>
    <col min="8193" max="8193" width="21.7265625" style="771" customWidth="1"/>
    <col min="8194" max="8194" width="3.6328125" style="771" customWidth="1"/>
    <col min="8195" max="8195" width="13.7265625" style="771" customWidth="1"/>
    <col min="8196" max="8196" width="7.453125" style="771" customWidth="1"/>
    <col min="8197" max="8197" width="4" style="771" customWidth="1"/>
    <col min="8198" max="8198" width="7.453125" style="771" customWidth="1"/>
    <col min="8199" max="8199" width="4" style="771" customWidth="1"/>
    <col min="8200" max="8200" width="9.7265625" style="771" customWidth="1"/>
    <col min="8201" max="8201" width="4" style="771" customWidth="1"/>
    <col min="8202" max="8202" width="2.7265625" style="771" customWidth="1"/>
    <col min="8203" max="8203" width="3.36328125" style="771" customWidth="1"/>
    <col min="8204" max="8204" width="2.26953125" style="771" customWidth="1"/>
    <col min="8205" max="8448" width="8.08984375" style="771"/>
    <col min="8449" max="8449" width="21.7265625" style="771" customWidth="1"/>
    <col min="8450" max="8450" width="3.6328125" style="771" customWidth="1"/>
    <col min="8451" max="8451" width="13.7265625" style="771" customWidth="1"/>
    <col min="8452" max="8452" width="7.453125" style="771" customWidth="1"/>
    <col min="8453" max="8453" width="4" style="771" customWidth="1"/>
    <col min="8454" max="8454" width="7.453125" style="771" customWidth="1"/>
    <col min="8455" max="8455" width="4" style="771" customWidth="1"/>
    <col min="8456" max="8456" width="9.7265625" style="771" customWidth="1"/>
    <col min="8457" max="8457" width="4" style="771" customWidth="1"/>
    <col min="8458" max="8458" width="2.7265625" style="771" customWidth="1"/>
    <col min="8459" max="8459" width="3.36328125" style="771" customWidth="1"/>
    <col min="8460" max="8460" width="2.26953125" style="771" customWidth="1"/>
    <col min="8461" max="8704" width="8.08984375" style="771"/>
    <col min="8705" max="8705" width="21.7265625" style="771" customWidth="1"/>
    <col min="8706" max="8706" width="3.6328125" style="771" customWidth="1"/>
    <col min="8707" max="8707" width="13.7265625" style="771" customWidth="1"/>
    <col min="8708" max="8708" width="7.453125" style="771" customWidth="1"/>
    <col min="8709" max="8709" width="4" style="771" customWidth="1"/>
    <col min="8710" max="8710" width="7.453125" style="771" customWidth="1"/>
    <col min="8711" max="8711" width="4" style="771" customWidth="1"/>
    <col min="8712" max="8712" width="9.7265625" style="771" customWidth="1"/>
    <col min="8713" max="8713" width="4" style="771" customWidth="1"/>
    <col min="8714" max="8714" width="2.7265625" style="771" customWidth="1"/>
    <col min="8715" max="8715" width="3.36328125" style="771" customWidth="1"/>
    <col min="8716" max="8716" width="2.26953125" style="771" customWidth="1"/>
    <col min="8717" max="8960" width="8.08984375" style="771"/>
    <col min="8961" max="8961" width="21.7265625" style="771" customWidth="1"/>
    <col min="8962" max="8962" width="3.6328125" style="771" customWidth="1"/>
    <col min="8963" max="8963" width="13.7265625" style="771" customWidth="1"/>
    <col min="8964" max="8964" width="7.453125" style="771" customWidth="1"/>
    <col min="8965" max="8965" width="4" style="771" customWidth="1"/>
    <col min="8966" max="8966" width="7.453125" style="771" customWidth="1"/>
    <col min="8967" max="8967" width="4" style="771" customWidth="1"/>
    <col min="8968" max="8968" width="9.7265625" style="771" customWidth="1"/>
    <col min="8969" max="8969" width="4" style="771" customWidth="1"/>
    <col min="8970" max="8970" width="2.7265625" style="771" customWidth="1"/>
    <col min="8971" max="8971" width="3.36328125" style="771" customWidth="1"/>
    <col min="8972" max="8972" width="2.26953125" style="771" customWidth="1"/>
    <col min="8973" max="9216" width="8.08984375" style="771"/>
    <col min="9217" max="9217" width="21.7265625" style="771" customWidth="1"/>
    <col min="9218" max="9218" width="3.6328125" style="771" customWidth="1"/>
    <col min="9219" max="9219" width="13.7265625" style="771" customWidth="1"/>
    <col min="9220" max="9220" width="7.453125" style="771" customWidth="1"/>
    <col min="9221" max="9221" width="4" style="771" customWidth="1"/>
    <col min="9222" max="9222" width="7.453125" style="771" customWidth="1"/>
    <col min="9223" max="9223" width="4" style="771" customWidth="1"/>
    <col min="9224" max="9224" width="9.7265625" style="771" customWidth="1"/>
    <col min="9225" max="9225" width="4" style="771" customWidth="1"/>
    <col min="9226" max="9226" width="2.7265625" style="771" customWidth="1"/>
    <col min="9227" max="9227" width="3.36328125" style="771" customWidth="1"/>
    <col min="9228" max="9228" width="2.26953125" style="771" customWidth="1"/>
    <col min="9229" max="9472" width="8.08984375" style="771"/>
    <col min="9473" max="9473" width="21.7265625" style="771" customWidth="1"/>
    <col min="9474" max="9474" width="3.6328125" style="771" customWidth="1"/>
    <col min="9475" max="9475" width="13.7265625" style="771" customWidth="1"/>
    <col min="9476" max="9476" width="7.453125" style="771" customWidth="1"/>
    <col min="9477" max="9477" width="4" style="771" customWidth="1"/>
    <col min="9478" max="9478" width="7.453125" style="771" customWidth="1"/>
    <col min="9479" max="9479" width="4" style="771" customWidth="1"/>
    <col min="9480" max="9480" width="9.7265625" style="771" customWidth="1"/>
    <col min="9481" max="9481" width="4" style="771" customWidth="1"/>
    <col min="9482" max="9482" width="2.7265625" style="771" customWidth="1"/>
    <col min="9483" max="9483" width="3.36328125" style="771" customWidth="1"/>
    <col min="9484" max="9484" width="2.26953125" style="771" customWidth="1"/>
    <col min="9485" max="9728" width="8.08984375" style="771"/>
    <col min="9729" max="9729" width="21.7265625" style="771" customWidth="1"/>
    <col min="9730" max="9730" width="3.6328125" style="771" customWidth="1"/>
    <col min="9731" max="9731" width="13.7265625" style="771" customWidth="1"/>
    <col min="9732" max="9732" width="7.453125" style="771" customWidth="1"/>
    <col min="9733" max="9733" width="4" style="771" customWidth="1"/>
    <col min="9734" max="9734" width="7.453125" style="771" customWidth="1"/>
    <col min="9735" max="9735" width="4" style="771" customWidth="1"/>
    <col min="9736" max="9736" width="9.7265625" style="771" customWidth="1"/>
    <col min="9737" max="9737" width="4" style="771" customWidth="1"/>
    <col min="9738" max="9738" width="2.7265625" style="771" customWidth="1"/>
    <col min="9739" max="9739" width="3.36328125" style="771" customWidth="1"/>
    <col min="9740" max="9740" width="2.26953125" style="771" customWidth="1"/>
    <col min="9741" max="9984" width="8.08984375" style="771"/>
    <col min="9985" max="9985" width="21.7265625" style="771" customWidth="1"/>
    <col min="9986" max="9986" width="3.6328125" style="771" customWidth="1"/>
    <col min="9987" max="9987" width="13.7265625" style="771" customWidth="1"/>
    <col min="9988" max="9988" width="7.453125" style="771" customWidth="1"/>
    <col min="9989" max="9989" width="4" style="771" customWidth="1"/>
    <col min="9990" max="9990" width="7.453125" style="771" customWidth="1"/>
    <col min="9991" max="9991" width="4" style="771" customWidth="1"/>
    <col min="9992" max="9992" width="9.7265625" style="771" customWidth="1"/>
    <col min="9993" max="9993" width="4" style="771" customWidth="1"/>
    <col min="9994" max="9994" width="2.7265625" style="771" customWidth="1"/>
    <col min="9995" max="9995" width="3.36328125" style="771" customWidth="1"/>
    <col min="9996" max="9996" width="2.26953125" style="771" customWidth="1"/>
    <col min="9997" max="10240" width="8.08984375" style="771"/>
    <col min="10241" max="10241" width="21.7265625" style="771" customWidth="1"/>
    <col min="10242" max="10242" width="3.6328125" style="771" customWidth="1"/>
    <col min="10243" max="10243" width="13.7265625" style="771" customWidth="1"/>
    <col min="10244" max="10244" width="7.453125" style="771" customWidth="1"/>
    <col min="10245" max="10245" width="4" style="771" customWidth="1"/>
    <col min="10246" max="10246" width="7.453125" style="771" customWidth="1"/>
    <col min="10247" max="10247" width="4" style="771" customWidth="1"/>
    <col min="10248" max="10248" width="9.7265625" style="771" customWidth="1"/>
    <col min="10249" max="10249" width="4" style="771" customWidth="1"/>
    <col min="10250" max="10250" width="2.7265625" style="771" customWidth="1"/>
    <col min="10251" max="10251" width="3.36328125" style="771" customWidth="1"/>
    <col min="10252" max="10252" width="2.26953125" style="771" customWidth="1"/>
    <col min="10253" max="10496" width="8.08984375" style="771"/>
    <col min="10497" max="10497" width="21.7265625" style="771" customWidth="1"/>
    <col min="10498" max="10498" width="3.6328125" style="771" customWidth="1"/>
    <col min="10499" max="10499" width="13.7265625" style="771" customWidth="1"/>
    <col min="10500" max="10500" width="7.453125" style="771" customWidth="1"/>
    <col min="10501" max="10501" width="4" style="771" customWidth="1"/>
    <col min="10502" max="10502" width="7.453125" style="771" customWidth="1"/>
    <col min="10503" max="10503" width="4" style="771" customWidth="1"/>
    <col min="10504" max="10504" width="9.7265625" style="771" customWidth="1"/>
    <col min="10505" max="10505" width="4" style="771" customWidth="1"/>
    <col min="10506" max="10506" width="2.7265625" style="771" customWidth="1"/>
    <col min="10507" max="10507" width="3.36328125" style="771" customWidth="1"/>
    <col min="10508" max="10508" width="2.26953125" style="771" customWidth="1"/>
    <col min="10509" max="10752" width="8.08984375" style="771"/>
    <col min="10753" max="10753" width="21.7265625" style="771" customWidth="1"/>
    <col min="10754" max="10754" width="3.6328125" style="771" customWidth="1"/>
    <col min="10755" max="10755" width="13.7265625" style="771" customWidth="1"/>
    <col min="10756" max="10756" width="7.453125" style="771" customWidth="1"/>
    <col min="10757" max="10757" width="4" style="771" customWidth="1"/>
    <col min="10758" max="10758" width="7.453125" style="771" customWidth="1"/>
    <col min="10759" max="10759" width="4" style="771" customWidth="1"/>
    <col min="10760" max="10760" width="9.7265625" style="771" customWidth="1"/>
    <col min="10761" max="10761" width="4" style="771" customWidth="1"/>
    <col min="10762" max="10762" width="2.7265625" style="771" customWidth="1"/>
    <col min="10763" max="10763" width="3.36328125" style="771" customWidth="1"/>
    <col min="10764" max="10764" width="2.26953125" style="771" customWidth="1"/>
    <col min="10765" max="11008" width="8.08984375" style="771"/>
    <col min="11009" max="11009" width="21.7265625" style="771" customWidth="1"/>
    <col min="11010" max="11010" width="3.6328125" style="771" customWidth="1"/>
    <col min="11011" max="11011" width="13.7265625" style="771" customWidth="1"/>
    <col min="11012" max="11012" width="7.453125" style="771" customWidth="1"/>
    <col min="11013" max="11013" width="4" style="771" customWidth="1"/>
    <col min="11014" max="11014" width="7.453125" style="771" customWidth="1"/>
    <col min="11015" max="11015" width="4" style="771" customWidth="1"/>
    <col min="11016" max="11016" width="9.7265625" style="771" customWidth="1"/>
    <col min="11017" max="11017" width="4" style="771" customWidth="1"/>
    <col min="11018" max="11018" width="2.7265625" style="771" customWidth="1"/>
    <col min="11019" max="11019" width="3.36328125" style="771" customWidth="1"/>
    <col min="11020" max="11020" width="2.26953125" style="771" customWidth="1"/>
    <col min="11021" max="11264" width="8.08984375" style="771"/>
    <col min="11265" max="11265" width="21.7265625" style="771" customWidth="1"/>
    <col min="11266" max="11266" width="3.6328125" style="771" customWidth="1"/>
    <col min="11267" max="11267" width="13.7265625" style="771" customWidth="1"/>
    <col min="11268" max="11268" width="7.453125" style="771" customWidth="1"/>
    <col min="11269" max="11269" width="4" style="771" customWidth="1"/>
    <col min="11270" max="11270" width="7.453125" style="771" customWidth="1"/>
    <col min="11271" max="11271" width="4" style="771" customWidth="1"/>
    <col min="11272" max="11272" width="9.7265625" style="771" customWidth="1"/>
    <col min="11273" max="11273" width="4" style="771" customWidth="1"/>
    <col min="11274" max="11274" width="2.7265625" style="771" customWidth="1"/>
    <col min="11275" max="11275" width="3.36328125" style="771" customWidth="1"/>
    <col min="11276" max="11276" width="2.26953125" style="771" customWidth="1"/>
    <col min="11277" max="11520" width="8.08984375" style="771"/>
    <col min="11521" max="11521" width="21.7265625" style="771" customWidth="1"/>
    <col min="11522" max="11522" width="3.6328125" style="771" customWidth="1"/>
    <col min="11523" max="11523" width="13.7265625" style="771" customWidth="1"/>
    <col min="11524" max="11524" width="7.453125" style="771" customWidth="1"/>
    <col min="11525" max="11525" width="4" style="771" customWidth="1"/>
    <col min="11526" max="11526" width="7.453125" style="771" customWidth="1"/>
    <col min="11527" max="11527" width="4" style="771" customWidth="1"/>
    <col min="11528" max="11528" width="9.7265625" style="771" customWidth="1"/>
    <col min="11529" max="11529" width="4" style="771" customWidth="1"/>
    <col min="11530" max="11530" width="2.7265625" style="771" customWidth="1"/>
    <col min="11531" max="11531" width="3.36328125" style="771" customWidth="1"/>
    <col min="11532" max="11532" width="2.26953125" style="771" customWidth="1"/>
    <col min="11533" max="11776" width="8.08984375" style="771"/>
    <col min="11777" max="11777" width="21.7265625" style="771" customWidth="1"/>
    <col min="11778" max="11778" width="3.6328125" style="771" customWidth="1"/>
    <col min="11779" max="11779" width="13.7265625" style="771" customWidth="1"/>
    <col min="11780" max="11780" width="7.453125" style="771" customWidth="1"/>
    <col min="11781" max="11781" width="4" style="771" customWidth="1"/>
    <col min="11782" max="11782" width="7.453125" style="771" customWidth="1"/>
    <col min="11783" max="11783" width="4" style="771" customWidth="1"/>
    <col min="11784" max="11784" width="9.7265625" style="771" customWidth="1"/>
    <col min="11785" max="11785" width="4" style="771" customWidth="1"/>
    <col min="11786" max="11786" width="2.7265625" style="771" customWidth="1"/>
    <col min="11787" max="11787" width="3.36328125" style="771" customWidth="1"/>
    <col min="11788" max="11788" width="2.26953125" style="771" customWidth="1"/>
    <col min="11789" max="12032" width="8.08984375" style="771"/>
    <col min="12033" max="12033" width="21.7265625" style="771" customWidth="1"/>
    <col min="12034" max="12034" width="3.6328125" style="771" customWidth="1"/>
    <col min="12035" max="12035" width="13.7265625" style="771" customWidth="1"/>
    <col min="12036" max="12036" width="7.453125" style="771" customWidth="1"/>
    <col min="12037" max="12037" width="4" style="771" customWidth="1"/>
    <col min="12038" max="12038" width="7.453125" style="771" customWidth="1"/>
    <col min="12039" max="12039" width="4" style="771" customWidth="1"/>
    <col min="12040" max="12040" width="9.7265625" style="771" customWidth="1"/>
    <col min="12041" max="12041" width="4" style="771" customWidth="1"/>
    <col min="12042" max="12042" width="2.7265625" style="771" customWidth="1"/>
    <col min="12043" max="12043" width="3.36328125" style="771" customWidth="1"/>
    <col min="12044" max="12044" width="2.26953125" style="771" customWidth="1"/>
    <col min="12045" max="12288" width="8.08984375" style="771"/>
    <col min="12289" max="12289" width="21.7265625" style="771" customWidth="1"/>
    <col min="12290" max="12290" width="3.6328125" style="771" customWidth="1"/>
    <col min="12291" max="12291" width="13.7265625" style="771" customWidth="1"/>
    <col min="12292" max="12292" width="7.453125" style="771" customWidth="1"/>
    <col min="12293" max="12293" width="4" style="771" customWidth="1"/>
    <col min="12294" max="12294" width="7.453125" style="771" customWidth="1"/>
    <col min="12295" max="12295" width="4" style="771" customWidth="1"/>
    <col min="12296" max="12296" width="9.7265625" style="771" customWidth="1"/>
    <col min="12297" max="12297" width="4" style="771" customWidth="1"/>
    <col min="12298" max="12298" width="2.7265625" style="771" customWidth="1"/>
    <col min="12299" max="12299" width="3.36328125" style="771" customWidth="1"/>
    <col min="12300" max="12300" width="2.26953125" style="771" customWidth="1"/>
    <col min="12301" max="12544" width="8.08984375" style="771"/>
    <col min="12545" max="12545" width="21.7265625" style="771" customWidth="1"/>
    <col min="12546" max="12546" width="3.6328125" style="771" customWidth="1"/>
    <col min="12547" max="12547" width="13.7265625" style="771" customWidth="1"/>
    <col min="12548" max="12548" width="7.453125" style="771" customWidth="1"/>
    <col min="12549" max="12549" width="4" style="771" customWidth="1"/>
    <col min="12550" max="12550" width="7.453125" style="771" customWidth="1"/>
    <col min="12551" max="12551" width="4" style="771" customWidth="1"/>
    <col min="12552" max="12552" width="9.7265625" style="771" customWidth="1"/>
    <col min="12553" max="12553" width="4" style="771" customWidth="1"/>
    <col min="12554" max="12554" width="2.7265625" style="771" customWidth="1"/>
    <col min="12555" max="12555" width="3.36328125" style="771" customWidth="1"/>
    <col min="12556" max="12556" width="2.26953125" style="771" customWidth="1"/>
    <col min="12557" max="12800" width="8.08984375" style="771"/>
    <col min="12801" max="12801" width="21.7265625" style="771" customWidth="1"/>
    <col min="12802" max="12802" width="3.6328125" style="771" customWidth="1"/>
    <col min="12803" max="12803" width="13.7265625" style="771" customWidth="1"/>
    <col min="12804" max="12804" width="7.453125" style="771" customWidth="1"/>
    <col min="12805" max="12805" width="4" style="771" customWidth="1"/>
    <col min="12806" max="12806" width="7.453125" style="771" customWidth="1"/>
    <col min="12807" max="12807" width="4" style="771" customWidth="1"/>
    <col min="12808" max="12808" width="9.7265625" style="771" customWidth="1"/>
    <col min="12809" max="12809" width="4" style="771" customWidth="1"/>
    <col min="12810" max="12810" width="2.7265625" style="771" customWidth="1"/>
    <col min="12811" max="12811" width="3.36328125" style="771" customWidth="1"/>
    <col min="12812" max="12812" width="2.26953125" style="771" customWidth="1"/>
    <col min="12813" max="13056" width="8.08984375" style="771"/>
    <col min="13057" max="13057" width="21.7265625" style="771" customWidth="1"/>
    <col min="13058" max="13058" width="3.6328125" style="771" customWidth="1"/>
    <col min="13059" max="13059" width="13.7265625" style="771" customWidth="1"/>
    <col min="13060" max="13060" width="7.453125" style="771" customWidth="1"/>
    <col min="13061" max="13061" width="4" style="771" customWidth="1"/>
    <col min="13062" max="13062" width="7.453125" style="771" customWidth="1"/>
    <col min="13063" max="13063" width="4" style="771" customWidth="1"/>
    <col min="13064" max="13064" width="9.7265625" style="771" customWidth="1"/>
    <col min="13065" max="13065" width="4" style="771" customWidth="1"/>
    <col min="13066" max="13066" width="2.7265625" style="771" customWidth="1"/>
    <col min="13067" max="13067" width="3.36328125" style="771" customWidth="1"/>
    <col min="13068" max="13068" width="2.26953125" style="771" customWidth="1"/>
    <col min="13069" max="13312" width="8.08984375" style="771"/>
    <col min="13313" max="13313" width="21.7265625" style="771" customWidth="1"/>
    <col min="13314" max="13314" width="3.6328125" style="771" customWidth="1"/>
    <col min="13315" max="13315" width="13.7265625" style="771" customWidth="1"/>
    <col min="13316" max="13316" width="7.453125" style="771" customWidth="1"/>
    <col min="13317" max="13317" width="4" style="771" customWidth="1"/>
    <col min="13318" max="13318" width="7.453125" style="771" customWidth="1"/>
    <col min="13319" max="13319" width="4" style="771" customWidth="1"/>
    <col min="13320" max="13320" width="9.7265625" style="771" customWidth="1"/>
    <col min="13321" max="13321" width="4" style="771" customWidth="1"/>
    <col min="13322" max="13322" width="2.7265625" style="771" customWidth="1"/>
    <col min="13323" max="13323" width="3.36328125" style="771" customWidth="1"/>
    <col min="13324" max="13324" width="2.26953125" style="771" customWidth="1"/>
    <col min="13325" max="13568" width="8.08984375" style="771"/>
    <col min="13569" max="13569" width="21.7265625" style="771" customWidth="1"/>
    <col min="13570" max="13570" width="3.6328125" style="771" customWidth="1"/>
    <col min="13571" max="13571" width="13.7265625" style="771" customWidth="1"/>
    <col min="13572" max="13572" width="7.453125" style="771" customWidth="1"/>
    <col min="13573" max="13573" width="4" style="771" customWidth="1"/>
    <col min="13574" max="13574" width="7.453125" style="771" customWidth="1"/>
    <col min="13575" max="13575" width="4" style="771" customWidth="1"/>
    <col min="13576" max="13576" width="9.7265625" style="771" customWidth="1"/>
    <col min="13577" max="13577" width="4" style="771" customWidth="1"/>
    <col min="13578" max="13578" width="2.7265625" style="771" customWidth="1"/>
    <col min="13579" max="13579" width="3.36328125" style="771" customWidth="1"/>
    <col min="13580" max="13580" width="2.26953125" style="771" customWidth="1"/>
    <col min="13581" max="13824" width="8.08984375" style="771"/>
    <col min="13825" max="13825" width="21.7265625" style="771" customWidth="1"/>
    <col min="13826" max="13826" width="3.6328125" style="771" customWidth="1"/>
    <col min="13827" max="13827" width="13.7265625" style="771" customWidth="1"/>
    <col min="13828" max="13828" width="7.453125" style="771" customWidth="1"/>
    <col min="13829" max="13829" width="4" style="771" customWidth="1"/>
    <col min="13830" max="13830" width="7.453125" style="771" customWidth="1"/>
    <col min="13831" max="13831" width="4" style="771" customWidth="1"/>
    <col min="13832" max="13832" width="9.7265625" style="771" customWidth="1"/>
    <col min="13833" max="13833" width="4" style="771" customWidth="1"/>
    <col min="13834" max="13834" width="2.7265625" style="771" customWidth="1"/>
    <col min="13835" max="13835" width="3.36328125" style="771" customWidth="1"/>
    <col min="13836" max="13836" width="2.26953125" style="771" customWidth="1"/>
    <col min="13837" max="14080" width="8.08984375" style="771"/>
    <col min="14081" max="14081" width="21.7265625" style="771" customWidth="1"/>
    <col min="14082" max="14082" width="3.6328125" style="771" customWidth="1"/>
    <col min="14083" max="14083" width="13.7265625" style="771" customWidth="1"/>
    <col min="14084" max="14084" width="7.453125" style="771" customWidth="1"/>
    <col min="14085" max="14085" width="4" style="771" customWidth="1"/>
    <col min="14086" max="14086" width="7.453125" style="771" customWidth="1"/>
    <col min="14087" max="14087" width="4" style="771" customWidth="1"/>
    <col min="14088" max="14088" width="9.7265625" style="771" customWidth="1"/>
    <col min="14089" max="14089" width="4" style="771" customWidth="1"/>
    <col min="14090" max="14090" width="2.7265625" style="771" customWidth="1"/>
    <col min="14091" max="14091" width="3.36328125" style="771" customWidth="1"/>
    <col min="14092" max="14092" width="2.26953125" style="771" customWidth="1"/>
    <col min="14093" max="14336" width="8.08984375" style="771"/>
    <col min="14337" max="14337" width="21.7265625" style="771" customWidth="1"/>
    <col min="14338" max="14338" width="3.6328125" style="771" customWidth="1"/>
    <col min="14339" max="14339" width="13.7265625" style="771" customWidth="1"/>
    <col min="14340" max="14340" width="7.453125" style="771" customWidth="1"/>
    <col min="14341" max="14341" width="4" style="771" customWidth="1"/>
    <col min="14342" max="14342" width="7.453125" style="771" customWidth="1"/>
    <col min="14343" max="14343" width="4" style="771" customWidth="1"/>
    <col min="14344" max="14344" width="9.7265625" style="771" customWidth="1"/>
    <col min="14345" max="14345" width="4" style="771" customWidth="1"/>
    <col min="14346" max="14346" width="2.7265625" style="771" customWidth="1"/>
    <col min="14347" max="14347" width="3.36328125" style="771" customWidth="1"/>
    <col min="14348" max="14348" width="2.26953125" style="771" customWidth="1"/>
    <col min="14349" max="14592" width="8.08984375" style="771"/>
    <col min="14593" max="14593" width="21.7265625" style="771" customWidth="1"/>
    <col min="14594" max="14594" width="3.6328125" style="771" customWidth="1"/>
    <col min="14595" max="14595" width="13.7265625" style="771" customWidth="1"/>
    <col min="14596" max="14596" width="7.453125" style="771" customWidth="1"/>
    <col min="14597" max="14597" width="4" style="771" customWidth="1"/>
    <col min="14598" max="14598" width="7.453125" style="771" customWidth="1"/>
    <col min="14599" max="14599" width="4" style="771" customWidth="1"/>
    <col min="14600" max="14600" width="9.7265625" style="771" customWidth="1"/>
    <col min="14601" max="14601" width="4" style="771" customWidth="1"/>
    <col min="14602" max="14602" width="2.7265625" style="771" customWidth="1"/>
    <col min="14603" max="14603" width="3.36328125" style="771" customWidth="1"/>
    <col min="14604" max="14604" width="2.26953125" style="771" customWidth="1"/>
    <col min="14605" max="14848" width="8.08984375" style="771"/>
    <col min="14849" max="14849" width="21.7265625" style="771" customWidth="1"/>
    <col min="14850" max="14850" width="3.6328125" style="771" customWidth="1"/>
    <col min="14851" max="14851" width="13.7265625" style="771" customWidth="1"/>
    <col min="14852" max="14852" width="7.453125" style="771" customWidth="1"/>
    <col min="14853" max="14853" width="4" style="771" customWidth="1"/>
    <col min="14854" max="14854" width="7.453125" style="771" customWidth="1"/>
    <col min="14855" max="14855" width="4" style="771" customWidth="1"/>
    <col min="14856" max="14856" width="9.7265625" style="771" customWidth="1"/>
    <col min="14857" max="14857" width="4" style="771" customWidth="1"/>
    <col min="14858" max="14858" width="2.7265625" style="771" customWidth="1"/>
    <col min="14859" max="14859" width="3.36328125" style="771" customWidth="1"/>
    <col min="14860" max="14860" width="2.26953125" style="771" customWidth="1"/>
    <col min="14861" max="15104" width="8.08984375" style="771"/>
    <col min="15105" max="15105" width="21.7265625" style="771" customWidth="1"/>
    <col min="15106" max="15106" width="3.6328125" style="771" customWidth="1"/>
    <col min="15107" max="15107" width="13.7265625" style="771" customWidth="1"/>
    <col min="15108" max="15108" width="7.453125" style="771" customWidth="1"/>
    <col min="15109" max="15109" width="4" style="771" customWidth="1"/>
    <col min="15110" max="15110" width="7.453125" style="771" customWidth="1"/>
    <col min="15111" max="15111" width="4" style="771" customWidth="1"/>
    <col min="15112" max="15112" width="9.7265625" style="771" customWidth="1"/>
    <col min="15113" max="15113" width="4" style="771" customWidth="1"/>
    <col min="15114" max="15114" width="2.7265625" style="771" customWidth="1"/>
    <col min="15115" max="15115" width="3.36328125" style="771" customWidth="1"/>
    <col min="15116" max="15116" width="2.26953125" style="771" customWidth="1"/>
    <col min="15117" max="15360" width="8.08984375" style="771"/>
    <col min="15361" max="15361" width="21.7265625" style="771" customWidth="1"/>
    <col min="15362" max="15362" width="3.6328125" style="771" customWidth="1"/>
    <col min="15363" max="15363" width="13.7265625" style="771" customWidth="1"/>
    <col min="15364" max="15364" width="7.453125" style="771" customWidth="1"/>
    <col min="15365" max="15365" width="4" style="771" customWidth="1"/>
    <col min="15366" max="15366" width="7.453125" style="771" customWidth="1"/>
    <col min="15367" max="15367" width="4" style="771" customWidth="1"/>
    <col min="15368" max="15368" width="9.7265625" style="771" customWidth="1"/>
    <col min="15369" max="15369" width="4" style="771" customWidth="1"/>
    <col min="15370" max="15370" width="2.7265625" style="771" customWidth="1"/>
    <col min="15371" max="15371" width="3.36328125" style="771" customWidth="1"/>
    <col min="15372" max="15372" width="2.26953125" style="771" customWidth="1"/>
    <col min="15373" max="15616" width="8.08984375" style="771"/>
    <col min="15617" max="15617" width="21.7265625" style="771" customWidth="1"/>
    <col min="15618" max="15618" width="3.6328125" style="771" customWidth="1"/>
    <col min="15619" max="15619" width="13.7265625" style="771" customWidth="1"/>
    <col min="15620" max="15620" width="7.453125" style="771" customWidth="1"/>
    <col min="15621" max="15621" width="4" style="771" customWidth="1"/>
    <col min="15622" max="15622" width="7.453125" style="771" customWidth="1"/>
    <col min="15623" max="15623" width="4" style="771" customWidth="1"/>
    <col min="15624" max="15624" width="9.7265625" style="771" customWidth="1"/>
    <col min="15625" max="15625" width="4" style="771" customWidth="1"/>
    <col min="15626" max="15626" width="2.7265625" style="771" customWidth="1"/>
    <col min="15627" max="15627" width="3.36328125" style="771" customWidth="1"/>
    <col min="15628" max="15628" width="2.26953125" style="771" customWidth="1"/>
    <col min="15629" max="15872" width="8.08984375" style="771"/>
    <col min="15873" max="15873" width="21.7265625" style="771" customWidth="1"/>
    <col min="15874" max="15874" width="3.6328125" style="771" customWidth="1"/>
    <col min="15875" max="15875" width="13.7265625" style="771" customWidth="1"/>
    <col min="15876" max="15876" width="7.453125" style="771" customWidth="1"/>
    <col min="15877" max="15877" width="4" style="771" customWidth="1"/>
    <col min="15878" max="15878" width="7.453125" style="771" customWidth="1"/>
    <col min="15879" max="15879" width="4" style="771" customWidth="1"/>
    <col min="15880" max="15880" width="9.7265625" style="771" customWidth="1"/>
    <col min="15881" max="15881" width="4" style="771" customWidth="1"/>
    <col min="15882" max="15882" width="2.7265625" style="771" customWidth="1"/>
    <col min="15883" max="15883" width="3.36328125" style="771" customWidth="1"/>
    <col min="15884" max="15884" width="2.26953125" style="771" customWidth="1"/>
    <col min="15885" max="16128" width="8.08984375" style="771"/>
    <col min="16129" max="16129" width="21.7265625" style="771" customWidth="1"/>
    <col min="16130" max="16130" width="3.6328125" style="771" customWidth="1"/>
    <col min="16131" max="16131" width="13.7265625" style="771" customWidth="1"/>
    <col min="16132" max="16132" width="7.453125" style="771" customWidth="1"/>
    <col min="16133" max="16133" width="4" style="771" customWidth="1"/>
    <col min="16134" max="16134" width="7.453125" style="771" customWidth="1"/>
    <col min="16135" max="16135" width="4" style="771" customWidth="1"/>
    <col min="16136" max="16136" width="9.7265625" style="771" customWidth="1"/>
    <col min="16137" max="16137" width="4" style="771" customWidth="1"/>
    <col min="16138" max="16138" width="2.7265625" style="771" customWidth="1"/>
    <col min="16139" max="16139" width="3.36328125" style="771" customWidth="1"/>
    <col min="16140" max="16140" width="2.26953125" style="771" customWidth="1"/>
    <col min="16141" max="16384" width="8.08984375" style="771"/>
  </cols>
  <sheetData>
    <row r="1" spans="1:13">
      <c r="A1" s="334" t="s">
        <v>840</v>
      </c>
    </row>
    <row r="2" spans="1:13" ht="20.149999999999999" customHeight="1">
      <c r="A2" s="926" t="s">
        <v>2028</v>
      </c>
      <c r="B2" s="926"/>
      <c r="C2" s="926"/>
      <c r="D2" s="926"/>
      <c r="E2" s="926"/>
      <c r="F2" s="926"/>
      <c r="G2" s="926"/>
      <c r="H2" s="961"/>
      <c r="I2" s="962"/>
      <c r="J2" s="962"/>
      <c r="K2" s="926"/>
    </row>
    <row r="3" spans="1:13" ht="20.149999999999999" customHeight="1">
      <c r="A3" s="926"/>
      <c r="B3" s="926"/>
      <c r="C3" s="926"/>
      <c r="D3" s="926"/>
      <c r="E3" s="926"/>
      <c r="F3" s="926"/>
      <c r="G3" s="926"/>
      <c r="H3" s="4896" t="s">
        <v>517</v>
      </c>
      <c r="I3" s="4896"/>
      <c r="J3" s="4896"/>
      <c r="K3" s="926"/>
    </row>
    <row r="4" spans="1:13" ht="20.149999999999999" customHeight="1">
      <c r="A4" s="926"/>
      <c r="B4" s="926"/>
      <c r="C4" s="926"/>
      <c r="D4" s="926"/>
      <c r="E4" s="926"/>
      <c r="F4" s="926"/>
      <c r="G4" s="926"/>
      <c r="H4" s="961"/>
      <c r="I4" s="961"/>
      <c r="J4" s="961"/>
      <c r="K4" s="926"/>
    </row>
    <row r="5" spans="1:13" ht="20.149999999999999" customHeight="1">
      <c r="A5" s="4897" t="s">
        <v>1942</v>
      </c>
      <c r="B5" s="4897"/>
      <c r="C5" s="4897"/>
      <c r="D5" s="4897"/>
      <c r="E5" s="4897"/>
      <c r="F5" s="4897"/>
      <c r="G5" s="4897"/>
      <c r="H5" s="4897"/>
      <c r="I5" s="4897"/>
      <c r="J5" s="4897"/>
      <c r="K5" s="926"/>
    </row>
    <row r="6" spans="1:13" ht="20.149999999999999" customHeight="1">
      <c r="A6" s="960"/>
      <c r="B6" s="960"/>
      <c r="C6" s="960"/>
      <c r="D6" s="960"/>
      <c r="E6" s="960"/>
      <c r="F6" s="960"/>
      <c r="G6" s="960"/>
      <c r="H6" s="960"/>
      <c r="I6" s="960"/>
      <c r="J6" s="960"/>
      <c r="K6" s="926"/>
    </row>
    <row r="7" spans="1:13" ht="40" customHeight="1">
      <c r="A7" s="959" t="s">
        <v>1312</v>
      </c>
      <c r="B7" s="4898"/>
      <c r="C7" s="4899"/>
      <c r="D7" s="4899"/>
      <c r="E7" s="4899"/>
      <c r="F7" s="4899"/>
      <c r="G7" s="4899"/>
      <c r="H7" s="4899"/>
      <c r="I7" s="4899"/>
      <c r="J7" s="4900"/>
      <c r="K7" s="926"/>
    </row>
    <row r="8" spans="1:13" ht="40" customHeight="1">
      <c r="A8" s="958" t="s">
        <v>61</v>
      </c>
      <c r="B8" s="4901" t="s">
        <v>1643</v>
      </c>
      <c r="C8" s="4902"/>
      <c r="D8" s="4902"/>
      <c r="E8" s="4902"/>
      <c r="F8" s="4902"/>
      <c r="G8" s="4902"/>
      <c r="H8" s="4902"/>
      <c r="I8" s="4902"/>
      <c r="J8" s="4903"/>
      <c r="K8" s="926"/>
    </row>
    <row r="9" spans="1:13" ht="19.5" customHeight="1">
      <c r="A9" s="4904" t="s">
        <v>1941</v>
      </c>
      <c r="B9" s="936"/>
      <c r="C9" s="939"/>
      <c r="D9" s="939"/>
      <c r="E9" s="939"/>
      <c r="F9" s="939"/>
      <c r="G9" s="939"/>
      <c r="H9" s="939"/>
      <c r="I9" s="939"/>
      <c r="J9" s="957"/>
      <c r="K9" s="926"/>
    </row>
    <row r="10" spans="1:13" ht="33" customHeight="1">
      <c r="A10" s="4905"/>
      <c r="B10" s="956"/>
      <c r="C10" s="955"/>
      <c r="D10" s="4901" t="s">
        <v>242</v>
      </c>
      <c r="E10" s="4903"/>
      <c r="F10" s="4901" t="s">
        <v>243</v>
      </c>
      <c r="G10" s="4903"/>
      <c r="H10" s="4901" t="s">
        <v>0</v>
      </c>
      <c r="I10" s="4903"/>
      <c r="J10" s="951"/>
      <c r="K10" s="926"/>
    </row>
    <row r="11" spans="1:13" ht="33" customHeight="1" thickBot="1">
      <c r="A11" s="4905"/>
      <c r="B11" s="956"/>
      <c r="C11" s="955" t="s">
        <v>500</v>
      </c>
      <c r="D11" s="954"/>
      <c r="E11" s="946" t="s">
        <v>501</v>
      </c>
      <c r="F11" s="945"/>
      <c r="G11" s="946" t="s">
        <v>501</v>
      </c>
      <c r="H11" s="953">
        <f>D11+F11</f>
        <v>0</v>
      </c>
      <c r="I11" s="952" t="s">
        <v>501</v>
      </c>
      <c r="J11" s="951"/>
      <c r="K11" s="926"/>
      <c r="M11" s="950"/>
    </row>
    <row r="12" spans="1:13" ht="33" customHeight="1" thickTop="1" thickBot="1">
      <c r="A12" s="4905"/>
      <c r="B12" s="949"/>
      <c r="C12" s="948" t="s">
        <v>502</v>
      </c>
      <c r="D12" s="947"/>
      <c r="E12" s="946" t="s">
        <v>501</v>
      </c>
      <c r="F12" s="945"/>
      <c r="G12" s="944" t="s">
        <v>501</v>
      </c>
      <c r="H12" s="943">
        <f>D12+F12</f>
        <v>0</v>
      </c>
      <c r="I12" s="942" t="s">
        <v>501</v>
      </c>
      <c r="J12" s="941"/>
      <c r="K12" s="926"/>
    </row>
    <row r="13" spans="1:13" ht="19.5" customHeight="1" thickTop="1">
      <c r="A13" s="4906"/>
      <c r="B13" s="940"/>
      <c r="C13" s="939"/>
      <c r="D13" s="939"/>
      <c r="E13" s="939"/>
      <c r="F13" s="939"/>
      <c r="G13" s="939"/>
      <c r="H13" s="938"/>
      <c r="I13" s="938"/>
      <c r="J13" s="937"/>
      <c r="K13" s="926"/>
    </row>
    <row r="14" spans="1:13" ht="17.25" customHeight="1">
      <c r="A14" s="4904" t="s">
        <v>1940</v>
      </c>
      <c r="B14" s="936"/>
      <c r="C14" s="935"/>
      <c r="D14" s="935"/>
      <c r="E14" s="935"/>
      <c r="F14" s="935"/>
      <c r="G14" s="935"/>
      <c r="H14" s="935"/>
      <c r="I14" s="935"/>
      <c r="J14" s="934"/>
      <c r="K14" s="926"/>
    </row>
    <row r="15" spans="1:13" ht="42" customHeight="1">
      <c r="A15" s="4905"/>
      <c r="B15" s="933" t="s">
        <v>503</v>
      </c>
      <c r="C15" s="926" t="s">
        <v>504</v>
      </c>
      <c r="D15" s="926"/>
      <c r="E15" s="926"/>
      <c r="F15" s="926"/>
      <c r="G15" s="4901"/>
      <c r="H15" s="4903"/>
      <c r="I15" s="926" t="s">
        <v>233</v>
      </c>
      <c r="J15" s="932"/>
      <c r="K15" s="926"/>
    </row>
    <row r="16" spans="1:13" ht="17.25" customHeight="1">
      <c r="A16" s="4906"/>
      <c r="B16" s="931"/>
      <c r="C16" s="930"/>
      <c r="D16" s="930"/>
      <c r="E16" s="930"/>
      <c r="F16" s="930"/>
      <c r="G16" s="930"/>
      <c r="H16" s="930"/>
      <c r="I16" s="930"/>
      <c r="J16" s="929"/>
      <c r="K16" s="926"/>
    </row>
    <row r="17" spans="1:12">
      <c r="A17" s="928"/>
      <c r="B17" s="928"/>
      <c r="C17" s="928"/>
      <c r="D17" s="928"/>
      <c r="E17" s="928"/>
      <c r="F17" s="928"/>
      <c r="G17" s="928"/>
      <c r="H17" s="928"/>
      <c r="I17" s="928"/>
      <c r="J17" s="928"/>
      <c r="K17" s="926"/>
    </row>
    <row r="18" spans="1:12" ht="27.75" customHeight="1">
      <c r="A18" s="4895" t="s">
        <v>1939</v>
      </c>
      <c r="B18" s="4895"/>
      <c r="C18" s="4895"/>
      <c r="D18" s="4895"/>
      <c r="E18" s="4895"/>
      <c r="F18" s="4895"/>
      <c r="G18" s="4895"/>
      <c r="H18" s="4895"/>
      <c r="I18" s="4895"/>
      <c r="J18" s="4895"/>
      <c r="K18" s="927"/>
      <c r="L18" s="191"/>
    </row>
    <row r="19" spans="1:12" ht="7.5" customHeight="1">
      <c r="A19" s="4895"/>
      <c r="B19" s="4895"/>
      <c r="C19" s="4895"/>
      <c r="D19" s="4895"/>
      <c r="E19" s="4895"/>
      <c r="F19" s="4895"/>
      <c r="G19" s="4895"/>
      <c r="H19" s="4895"/>
      <c r="I19" s="4895"/>
      <c r="J19" s="4895"/>
      <c r="K19" s="926"/>
    </row>
    <row r="20" spans="1:12">
      <c r="A20" s="191"/>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7"/>
  <hyperlinks>
    <hyperlink ref="A1" location="目次!A1" display="目次へ" xr:uid="{00000000-0004-0000-6000-000000000000}"/>
  </hyperlinks>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8"/>
    <pageSetUpPr fitToPage="1"/>
  </sheetPr>
  <dimension ref="A1:Z351"/>
  <sheetViews>
    <sheetView view="pageBreakPreview" topLeftCell="A26" zoomScaleNormal="100" zoomScaleSheetLayoutView="100" workbookViewId="0">
      <selection activeCell="B4" sqref="B4:Z4"/>
    </sheetView>
  </sheetViews>
  <sheetFormatPr defaultRowHeight="13"/>
  <cols>
    <col min="1" max="1" width="1.08984375" style="636" customWidth="1"/>
    <col min="2" max="6" width="3.08984375" style="636" customWidth="1"/>
    <col min="7" max="14" width="3.6328125" style="636" customWidth="1"/>
    <col min="15" max="26" width="4.6328125" style="636" customWidth="1"/>
    <col min="27" max="27" width="1" style="636" customWidth="1"/>
    <col min="28" max="55" width="2.6328125" style="636" customWidth="1"/>
    <col min="56" max="266" width="9" style="636"/>
    <col min="267" max="267" width="1.08984375" style="636" customWidth="1"/>
    <col min="268" max="280" width="2.6328125" style="636" customWidth="1"/>
    <col min="281" max="282" width="26.6328125" style="636" customWidth="1"/>
    <col min="283" max="311" width="2.6328125" style="636" customWidth="1"/>
    <col min="312" max="522" width="9" style="636"/>
    <col min="523" max="523" width="1.08984375" style="636" customWidth="1"/>
    <col min="524" max="536" width="2.6328125" style="636" customWidth="1"/>
    <col min="537" max="538" width="26.6328125" style="636" customWidth="1"/>
    <col min="539" max="567" width="2.6328125" style="636" customWidth="1"/>
    <col min="568" max="778" width="9" style="636"/>
    <col min="779" max="779" width="1.08984375" style="636" customWidth="1"/>
    <col min="780" max="792" width="2.6328125" style="636" customWidth="1"/>
    <col min="793" max="794" width="26.6328125" style="636" customWidth="1"/>
    <col min="795" max="823" width="2.6328125" style="636" customWidth="1"/>
    <col min="824" max="1034" width="9" style="636"/>
    <col min="1035" max="1035" width="1.08984375" style="636" customWidth="1"/>
    <col min="1036" max="1048" width="2.6328125" style="636" customWidth="1"/>
    <col min="1049" max="1050" width="26.6328125" style="636" customWidth="1"/>
    <col min="1051" max="1079" width="2.6328125" style="636" customWidth="1"/>
    <col min="1080" max="1290" width="9" style="636"/>
    <col min="1291" max="1291" width="1.08984375" style="636" customWidth="1"/>
    <col min="1292" max="1304" width="2.6328125" style="636" customWidth="1"/>
    <col min="1305" max="1306" width="26.6328125" style="636" customWidth="1"/>
    <col min="1307" max="1335" width="2.6328125" style="636" customWidth="1"/>
    <col min="1336" max="1546" width="9" style="636"/>
    <col min="1547" max="1547" width="1.08984375" style="636" customWidth="1"/>
    <col min="1548" max="1560" width="2.6328125" style="636" customWidth="1"/>
    <col min="1561" max="1562" width="26.6328125" style="636" customWidth="1"/>
    <col min="1563" max="1591" width="2.6328125" style="636" customWidth="1"/>
    <col min="1592" max="1802" width="9" style="636"/>
    <col min="1803" max="1803" width="1.08984375" style="636" customWidth="1"/>
    <col min="1804" max="1816" width="2.6328125" style="636" customWidth="1"/>
    <col min="1817" max="1818" width="26.6328125" style="636" customWidth="1"/>
    <col min="1819" max="1847" width="2.6328125" style="636" customWidth="1"/>
    <col min="1848" max="2058" width="9" style="636"/>
    <col min="2059" max="2059" width="1.08984375" style="636" customWidth="1"/>
    <col min="2060" max="2072" width="2.6328125" style="636" customWidth="1"/>
    <col min="2073" max="2074" width="26.6328125" style="636" customWidth="1"/>
    <col min="2075" max="2103" width="2.6328125" style="636" customWidth="1"/>
    <col min="2104" max="2314" width="9" style="636"/>
    <col min="2315" max="2315" width="1.08984375" style="636" customWidth="1"/>
    <col min="2316" max="2328" width="2.6328125" style="636" customWidth="1"/>
    <col min="2329" max="2330" width="26.6328125" style="636" customWidth="1"/>
    <col min="2331" max="2359" width="2.6328125" style="636" customWidth="1"/>
    <col min="2360" max="2570" width="9" style="636"/>
    <col min="2571" max="2571" width="1.08984375" style="636" customWidth="1"/>
    <col min="2572" max="2584" width="2.6328125" style="636" customWidth="1"/>
    <col min="2585" max="2586" width="26.6328125" style="636" customWidth="1"/>
    <col min="2587" max="2615" width="2.6328125" style="636" customWidth="1"/>
    <col min="2616" max="2826" width="9" style="636"/>
    <col min="2827" max="2827" width="1.08984375" style="636" customWidth="1"/>
    <col min="2828" max="2840" width="2.6328125" style="636" customWidth="1"/>
    <col min="2841" max="2842" width="26.6328125" style="636" customWidth="1"/>
    <col min="2843" max="2871" width="2.6328125" style="636" customWidth="1"/>
    <col min="2872" max="3082" width="9" style="636"/>
    <col min="3083" max="3083" width="1.08984375" style="636" customWidth="1"/>
    <col min="3084" max="3096" width="2.6328125" style="636" customWidth="1"/>
    <col min="3097" max="3098" width="26.6328125" style="636" customWidth="1"/>
    <col min="3099" max="3127" width="2.6328125" style="636" customWidth="1"/>
    <col min="3128" max="3338" width="9" style="636"/>
    <col min="3339" max="3339" width="1.08984375" style="636" customWidth="1"/>
    <col min="3340" max="3352" width="2.6328125" style="636" customWidth="1"/>
    <col min="3353" max="3354" width="26.6328125" style="636" customWidth="1"/>
    <col min="3355" max="3383" width="2.6328125" style="636" customWidth="1"/>
    <col min="3384" max="3594" width="9" style="636"/>
    <col min="3595" max="3595" width="1.08984375" style="636" customWidth="1"/>
    <col min="3596" max="3608" width="2.6328125" style="636" customWidth="1"/>
    <col min="3609" max="3610" width="26.6328125" style="636" customWidth="1"/>
    <col min="3611" max="3639" width="2.6328125" style="636" customWidth="1"/>
    <col min="3640" max="3850" width="9" style="636"/>
    <col min="3851" max="3851" width="1.08984375" style="636" customWidth="1"/>
    <col min="3852" max="3864" width="2.6328125" style="636" customWidth="1"/>
    <col min="3865" max="3866" width="26.6328125" style="636" customWidth="1"/>
    <col min="3867" max="3895" width="2.6328125" style="636" customWidth="1"/>
    <col min="3896" max="4106" width="9" style="636"/>
    <col min="4107" max="4107" width="1.08984375" style="636" customWidth="1"/>
    <col min="4108" max="4120" width="2.6328125" style="636" customWidth="1"/>
    <col min="4121" max="4122" width="26.6328125" style="636" customWidth="1"/>
    <col min="4123" max="4151" width="2.6328125" style="636" customWidth="1"/>
    <col min="4152" max="4362" width="9" style="636"/>
    <col min="4363" max="4363" width="1.08984375" style="636" customWidth="1"/>
    <col min="4364" max="4376" width="2.6328125" style="636" customWidth="1"/>
    <col min="4377" max="4378" width="26.6328125" style="636" customWidth="1"/>
    <col min="4379" max="4407" width="2.6328125" style="636" customWidth="1"/>
    <col min="4408" max="4618" width="9" style="636"/>
    <col min="4619" max="4619" width="1.08984375" style="636" customWidth="1"/>
    <col min="4620" max="4632" width="2.6328125" style="636" customWidth="1"/>
    <col min="4633" max="4634" width="26.6328125" style="636" customWidth="1"/>
    <col min="4635" max="4663" width="2.6328125" style="636" customWidth="1"/>
    <col min="4664" max="4874" width="9" style="636"/>
    <col min="4875" max="4875" width="1.08984375" style="636" customWidth="1"/>
    <col min="4876" max="4888" width="2.6328125" style="636" customWidth="1"/>
    <col min="4889" max="4890" width="26.6328125" style="636" customWidth="1"/>
    <col min="4891" max="4919" width="2.6328125" style="636" customWidth="1"/>
    <col min="4920" max="5130" width="9" style="636"/>
    <col min="5131" max="5131" width="1.08984375" style="636" customWidth="1"/>
    <col min="5132" max="5144" width="2.6328125" style="636" customWidth="1"/>
    <col min="5145" max="5146" width="26.6328125" style="636" customWidth="1"/>
    <col min="5147" max="5175" width="2.6328125" style="636" customWidth="1"/>
    <col min="5176" max="5386" width="9" style="636"/>
    <col min="5387" max="5387" width="1.08984375" style="636" customWidth="1"/>
    <col min="5388" max="5400" width="2.6328125" style="636" customWidth="1"/>
    <col min="5401" max="5402" width="26.6328125" style="636" customWidth="1"/>
    <col min="5403" max="5431" width="2.6328125" style="636" customWidth="1"/>
    <col min="5432" max="5642" width="9" style="636"/>
    <col min="5643" max="5643" width="1.08984375" style="636" customWidth="1"/>
    <col min="5644" max="5656" width="2.6328125" style="636" customWidth="1"/>
    <col min="5657" max="5658" width="26.6328125" style="636" customWidth="1"/>
    <col min="5659" max="5687" width="2.6328125" style="636" customWidth="1"/>
    <col min="5688" max="5898" width="9" style="636"/>
    <col min="5899" max="5899" width="1.08984375" style="636" customWidth="1"/>
    <col min="5900" max="5912" width="2.6328125" style="636" customWidth="1"/>
    <col min="5913" max="5914" width="26.6328125" style="636" customWidth="1"/>
    <col min="5915" max="5943" width="2.6328125" style="636" customWidth="1"/>
    <col min="5944" max="6154" width="9" style="636"/>
    <col min="6155" max="6155" width="1.08984375" style="636" customWidth="1"/>
    <col min="6156" max="6168" width="2.6328125" style="636" customWidth="1"/>
    <col min="6169" max="6170" width="26.6328125" style="636" customWidth="1"/>
    <col min="6171" max="6199" width="2.6328125" style="636" customWidth="1"/>
    <col min="6200" max="6410" width="9" style="636"/>
    <col min="6411" max="6411" width="1.08984375" style="636" customWidth="1"/>
    <col min="6412" max="6424" width="2.6328125" style="636" customWidth="1"/>
    <col min="6425" max="6426" width="26.6328125" style="636" customWidth="1"/>
    <col min="6427" max="6455" width="2.6328125" style="636" customWidth="1"/>
    <col min="6456" max="6666" width="9" style="636"/>
    <col min="6667" max="6667" width="1.08984375" style="636" customWidth="1"/>
    <col min="6668" max="6680" width="2.6328125" style="636" customWidth="1"/>
    <col min="6681" max="6682" width="26.6328125" style="636" customWidth="1"/>
    <col min="6683" max="6711" width="2.6328125" style="636" customWidth="1"/>
    <col min="6712" max="6922" width="9" style="636"/>
    <col min="6923" max="6923" width="1.08984375" style="636" customWidth="1"/>
    <col min="6924" max="6936" width="2.6328125" style="636" customWidth="1"/>
    <col min="6937" max="6938" width="26.6328125" style="636" customWidth="1"/>
    <col min="6939" max="6967" width="2.6328125" style="636" customWidth="1"/>
    <col min="6968" max="7178" width="9" style="636"/>
    <col min="7179" max="7179" width="1.08984375" style="636" customWidth="1"/>
    <col min="7180" max="7192" width="2.6328125" style="636" customWidth="1"/>
    <col min="7193" max="7194" width="26.6328125" style="636" customWidth="1"/>
    <col min="7195" max="7223" width="2.6328125" style="636" customWidth="1"/>
    <col min="7224" max="7434" width="9" style="636"/>
    <col min="7435" max="7435" width="1.08984375" style="636" customWidth="1"/>
    <col min="7436" max="7448" width="2.6328125" style="636" customWidth="1"/>
    <col min="7449" max="7450" width="26.6328125" style="636" customWidth="1"/>
    <col min="7451" max="7479" width="2.6328125" style="636" customWidth="1"/>
    <col min="7480" max="7690" width="9" style="636"/>
    <col min="7691" max="7691" width="1.08984375" style="636" customWidth="1"/>
    <col min="7692" max="7704" width="2.6328125" style="636" customWidth="1"/>
    <col min="7705" max="7706" width="26.6328125" style="636" customWidth="1"/>
    <col min="7707" max="7735" width="2.6328125" style="636" customWidth="1"/>
    <col min="7736" max="7946" width="9" style="636"/>
    <col min="7947" max="7947" width="1.08984375" style="636" customWidth="1"/>
    <col min="7948" max="7960" width="2.6328125" style="636" customWidth="1"/>
    <col min="7961" max="7962" width="26.6328125" style="636" customWidth="1"/>
    <col min="7963" max="7991" width="2.6328125" style="636" customWidth="1"/>
    <col min="7992" max="8202" width="9" style="636"/>
    <col min="8203" max="8203" width="1.08984375" style="636" customWidth="1"/>
    <col min="8204" max="8216" width="2.6328125" style="636" customWidth="1"/>
    <col min="8217" max="8218" width="26.6328125" style="636" customWidth="1"/>
    <col min="8219" max="8247" width="2.6328125" style="636" customWidth="1"/>
    <col min="8248" max="8458" width="9" style="636"/>
    <col min="8459" max="8459" width="1.08984375" style="636" customWidth="1"/>
    <col min="8460" max="8472" width="2.6328125" style="636" customWidth="1"/>
    <col min="8473" max="8474" width="26.6328125" style="636" customWidth="1"/>
    <col min="8475" max="8503" width="2.6328125" style="636" customWidth="1"/>
    <col min="8504" max="8714" width="9" style="636"/>
    <col min="8715" max="8715" width="1.08984375" style="636" customWidth="1"/>
    <col min="8716" max="8728" width="2.6328125" style="636" customWidth="1"/>
    <col min="8729" max="8730" width="26.6328125" style="636" customWidth="1"/>
    <col min="8731" max="8759" width="2.6328125" style="636" customWidth="1"/>
    <col min="8760" max="8970" width="9" style="636"/>
    <col min="8971" max="8971" width="1.08984375" style="636" customWidth="1"/>
    <col min="8972" max="8984" width="2.6328125" style="636" customWidth="1"/>
    <col min="8985" max="8986" width="26.6328125" style="636" customWidth="1"/>
    <col min="8987" max="9015" width="2.6328125" style="636" customWidth="1"/>
    <col min="9016" max="9226" width="9" style="636"/>
    <col min="9227" max="9227" width="1.08984375" style="636" customWidth="1"/>
    <col min="9228" max="9240" width="2.6328125" style="636" customWidth="1"/>
    <col min="9241" max="9242" width="26.6328125" style="636" customWidth="1"/>
    <col min="9243" max="9271" width="2.6328125" style="636" customWidth="1"/>
    <col min="9272" max="9482" width="9" style="636"/>
    <col min="9483" max="9483" width="1.08984375" style="636" customWidth="1"/>
    <col min="9484" max="9496" width="2.6328125" style="636" customWidth="1"/>
    <col min="9497" max="9498" width="26.6328125" style="636" customWidth="1"/>
    <col min="9499" max="9527" width="2.6328125" style="636" customWidth="1"/>
    <col min="9528" max="9738" width="9" style="636"/>
    <col min="9739" max="9739" width="1.08984375" style="636" customWidth="1"/>
    <col min="9740" max="9752" width="2.6328125" style="636" customWidth="1"/>
    <col min="9753" max="9754" width="26.6328125" style="636" customWidth="1"/>
    <col min="9755" max="9783" width="2.6328125" style="636" customWidth="1"/>
    <col min="9784" max="9994" width="9" style="636"/>
    <col min="9995" max="9995" width="1.08984375" style="636" customWidth="1"/>
    <col min="9996" max="10008" width="2.6328125" style="636" customWidth="1"/>
    <col min="10009" max="10010" width="26.6328125" style="636" customWidth="1"/>
    <col min="10011" max="10039" width="2.6328125" style="636" customWidth="1"/>
    <col min="10040" max="10250" width="9" style="636"/>
    <col min="10251" max="10251" width="1.08984375" style="636" customWidth="1"/>
    <col min="10252" max="10264" width="2.6328125" style="636" customWidth="1"/>
    <col min="10265" max="10266" width="26.6328125" style="636" customWidth="1"/>
    <col min="10267" max="10295" width="2.6328125" style="636" customWidth="1"/>
    <col min="10296" max="10506" width="9" style="636"/>
    <col min="10507" max="10507" width="1.08984375" style="636" customWidth="1"/>
    <col min="10508" max="10520" width="2.6328125" style="636" customWidth="1"/>
    <col min="10521" max="10522" width="26.6328125" style="636" customWidth="1"/>
    <col min="10523" max="10551" width="2.6328125" style="636" customWidth="1"/>
    <col min="10552" max="10762" width="9" style="636"/>
    <col min="10763" max="10763" width="1.08984375" style="636" customWidth="1"/>
    <col min="10764" max="10776" width="2.6328125" style="636" customWidth="1"/>
    <col min="10777" max="10778" width="26.6328125" style="636" customWidth="1"/>
    <col min="10779" max="10807" width="2.6328125" style="636" customWidth="1"/>
    <col min="10808" max="11018" width="9" style="636"/>
    <col min="11019" max="11019" width="1.08984375" style="636" customWidth="1"/>
    <col min="11020" max="11032" width="2.6328125" style="636" customWidth="1"/>
    <col min="11033" max="11034" width="26.6328125" style="636" customWidth="1"/>
    <col min="11035" max="11063" width="2.6328125" style="636" customWidth="1"/>
    <col min="11064" max="11274" width="9" style="636"/>
    <col min="11275" max="11275" width="1.08984375" style="636" customWidth="1"/>
    <col min="11276" max="11288" width="2.6328125" style="636" customWidth="1"/>
    <col min="11289" max="11290" width="26.6328125" style="636" customWidth="1"/>
    <col min="11291" max="11319" width="2.6328125" style="636" customWidth="1"/>
    <col min="11320" max="11530" width="9" style="636"/>
    <col min="11531" max="11531" width="1.08984375" style="636" customWidth="1"/>
    <col min="11532" max="11544" width="2.6328125" style="636" customWidth="1"/>
    <col min="11545" max="11546" width="26.6328125" style="636" customWidth="1"/>
    <col min="11547" max="11575" width="2.6328125" style="636" customWidth="1"/>
    <col min="11576" max="11786" width="9" style="636"/>
    <col min="11787" max="11787" width="1.08984375" style="636" customWidth="1"/>
    <col min="11788" max="11800" width="2.6328125" style="636" customWidth="1"/>
    <col min="11801" max="11802" width="26.6328125" style="636" customWidth="1"/>
    <col min="11803" max="11831" width="2.6328125" style="636" customWidth="1"/>
    <col min="11832" max="12042" width="9" style="636"/>
    <col min="12043" max="12043" width="1.08984375" style="636" customWidth="1"/>
    <col min="12044" max="12056" width="2.6328125" style="636" customWidth="1"/>
    <col min="12057" max="12058" width="26.6328125" style="636" customWidth="1"/>
    <col min="12059" max="12087" width="2.6328125" style="636" customWidth="1"/>
    <col min="12088" max="12298" width="9" style="636"/>
    <col min="12299" max="12299" width="1.08984375" style="636" customWidth="1"/>
    <col min="12300" max="12312" width="2.6328125" style="636" customWidth="1"/>
    <col min="12313" max="12314" width="26.6328125" style="636" customWidth="1"/>
    <col min="12315" max="12343" width="2.6328125" style="636" customWidth="1"/>
    <col min="12344" max="12554" width="9" style="636"/>
    <col min="12555" max="12555" width="1.08984375" style="636" customWidth="1"/>
    <col min="12556" max="12568" width="2.6328125" style="636" customWidth="1"/>
    <col min="12569" max="12570" width="26.6328125" style="636" customWidth="1"/>
    <col min="12571" max="12599" width="2.6328125" style="636" customWidth="1"/>
    <col min="12600" max="12810" width="9" style="636"/>
    <col min="12811" max="12811" width="1.08984375" style="636" customWidth="1"/>
    <col min="12812" max="12824" width="2.6328125" style="636" customWidth="1"/>
    <col min="12825" max="12826" width="26.6328125" style="636" customWidth="1"/>
    <col min="12827" max="12855" width="2.6328125" style="636" customWidth="1"/>
    <col min="12856" max="13066" width="9" style="636"/>
    <col min="13067" max="13067" width="1.08984375" style="636" customWidth="1"/>
    <col min="13068" max="13080" width="2.6328125" style="636" customWidth="1"/>
    <col min="13081" max="13082" width="26.6328125" style="636" customWidth="1"/>
    <col min="13083" max="13111" width="2.6328125" style="636" customWidth="1"/>
    <col min="13112" max="13322" width="9" style="636"/>
    <col min="13323" max="13323" width="1.08984375" style="636" customWidth="1"/>
    <col min="13324" max="13336" width="2.6328125" style="636" customWidth="1"/>
    <col min="13337" max="13338" width="26.6328125" style="636" customWidth="1"/>
    <col min="13339" max="13367" width="2.6328125" style="636" customWidth="1"/>
    <col min="13368" max="13578" width="9" style="636"/>
    <col min="13579" max="13579" width="1.08984375" style="636" customWidth="1"/>
    <col min="13580" max="13592" width="2.6328125" style="636" customWidth="1"/>
    <col min="13593" max="13594" width="26.6328125" style="636" customWidth="1"/>
    <col min="13595" max="13623" width="2.6328125" style="636" customWidth="1"/>
    <col min="13624" max="13834" width="9" style="636"/>
    <col min="13835" max="13835" width="1.08984375" style="636" customWidth="1"/>
    <col min="13836" max="13848" width="2.6328125" style="636" customWidth="1"/>
    <col min="13849" max="13850" width="26.6328125" style="636" customWidth="1"/>
    <col min="13851" max="13879" width="2.6328125" style="636" customWidth="1"/>
    <col min="13880" max="14090" width="9" style="636"/>
    <col min="14091" max="14091" width="1.08984375" style="636" customWidth="1"/>
    <col min="14092" max="14104" width="2.6328125" style="636" customWidth="1"/>
    <col min="14105" max="14106" width="26.6328125" style="636" customWidth="1"/>
    <col min="14107" max="14135" width="2.6328125" style="636" customWidth="1"/>
    <col min="14136" max="14346" width="9" style="636"/>
    <col min="14347" max="14347" width="1.08984375" style="636" customWidth="1"/>
    <col min="14348" max="14360" width="2.6328125" style="636" customWidth="1"/>
    <col min="14361" max="14362" width="26.6328125" style="636" customWidth="1"/>
    <col min="14363" max="14391" width="2.6328125" style="636" customWidth="1"/>
    <col min="14392" max="14602" width="9" style="636"/>
    <col min="14603" max="14603" width="1.08984375" style="636" customWidth="1"/>
    <col min="14604" max="14616" width="2.6328125" style="636" customWidth="1"/>
    <col min="14617" max="14618" width="26.6328125" style="636" customWidth="1"/>
    <col min="14619" max="14647" width="2.6328125" style="636" customWidth="1"/>
    <col min="14648" max="14858" width="9" style="636"/>
    <col min="14859" max="14859" width="1.08984375" style="636" customWidth="1"/>
    <col min="14860" max="14872" width="2.6328125" style="636" customWidth="1"/>
    <col min="14873" max="14874" width="26.6328125" style="636" customWidth="1"/>
    <col min="14875" max="14903" width="2.6328125" style="636" customWidth="1"/>
    <col min="14904" max="15114" width="9" style="636"/>
    <col min="15115" max="15115" width="1.08984375" style="636" customWidth="1"/>
    <col min="15116" max="15128" width="2.6328125" style="636" customWidth="1"/>
    <col min="15129" max="15130" width="26.6328125" style="636" customWidth="1"/>
    <col min="15131" max="15159" width="2.6328125" style="636" customWidth="1"/>
    <col min="15160" max="15370" width="9" style="636"/>
    <col min="15371" max="15371" width="1.08984375" style="636" customWidth="1"/>
    <col min="15372" max="15384" width="2.6328125" style="636" customWidth="1"/>
    <col min="15385" max="15386" width="26.6328125" style="636" customWidth="1"/>
    <col min="15387" max="15415" width="2.6328125" style="636" customWidth="1"/>
    <col min="15416" max="15626" width="9" style="636"/>
    <col min="15627" max="15627" width="1.08984375" style="636" customWidth="1"/>
    <col min="15628" max="15640" width="2.6328125" style="636" customWidth="1"/>
    <col min="15641" max="15642" width="26.6328125" style="636" customWidth="1"/>
    <col min="15643" max="15671" width="2.6328125" style="636" customWidth="1"/>
    <col min="15672" max="15882" width="9" style="636"/>
    <col min="15883" max="15883" width="1.08984375" style="636" customWidth="1"/>
    <col min="15884" max="15896" width="2.6328125" style="636" customWidth="1"/>
    <col min="15897" max="15898" width="26.6328125" style="636" customWidth="1"/>
    <col min="15899" max="15927" width="2.6328125" style="636" customWidth="1"/>
    <col min="15928" max="16138" width="9" style="636"/>
    <col min="16139" max="16139" width="1.08984375" style="636" customWidth="1"/>
    <col min="16140" max="16152" width="2.6328125" style="636" customWidth="1"/>
    <col min="16153" max="16154" width="26.6328125" style="636" customWidth="1"/>
    <col min="16155" max="16183" width="2.6328125" style="636" customWidth="1"/>
    <col min="16184" max="16383" width="9" style="636"/>
    <col min="16384" max="16384" width="9" style="636" customWidth="1"/>
  </cols>
  <sheetData>
    <row r="1" spans="1:26" ht="20.149999999999999" customHeight="1">
      <c r="A1" s="4946" t="s">
        <v>840</v>
      </c>
      <c r="B1" s="4946"/>
      <c r="C1" s="4946"/>
      <c r="D1" s="4946"/>
    </row>
    <row r="2" spans="1:26" ht="20.149999999999999" customHeight="1">
      <c r="A2" s="332"/>
      <c r="B2" s="4947" t="s">
        <v>2046</v>
      </c>
      <c r="C2" s="4947"/>
      <c r="D2" s="4947"/>
      <c r="E2" s="4947"/>
      <c r="F2" s="4947"/>
      <c r="G2" s="4947"/>
      <c r="H2" s="4947"/>
      <c r="I2" s="4947"/>
      <c r="J2" s="4947"/>
      <c r="K2" s="4947"/>
      <c r="L2" s="4947"/>
      <c r="M2" s="4947"/>
      <c r="N2" s="4947"/>
      <c r="O2" s="4947"/>
      <c r="P2" s="4947"/>
      <c r="Q2" s="4947"/>
      <c r="R2" s="4947"/>
      <c r="S2" s="4947"/>
      <c r="T2" s="4947"/>
      <c r="U2" s="4947"/>
      <c r="V2" s="4947"/>
      <c r="W2" s="4947"/>
      <c r="X2" s="4947"/>
      <c r="Y2" s="4947"/>
      <c r="Z2" s="4947"/>
    </row>
    <row r="3" spans="1:26" s="771" customFormat="1" ht="20.149999999999999" customHeight="1">
      <c r="A3" s="1024"/>
      <c r="B3" s="4357" t="s">
        <v>517</v>
      </c>
      <c r="C3" s="4621"/>
      <c r="D3" s="4621"/>
      <c r="E3" s="4621"/>
      <c r="F3" s="4621"/>
      <c r="G3" s="4621"/>
      <c r="H3" s="4621"/>
      <c r="I3" s="4621"/>
      <c r="J3" s="4621"/>
      <c r="K3" s="4621"/>
      <c r="L3" s="4621"/>
      <c r="M3" s="4621"/>
      <c r="N3" s="4621"/>
      <c r="O3" s="4621"/>
      <c r="P3" s="4621"/>
      <c r="Q3" s="4621"/>
      <c r="R3" s="4621"/>
      <c r="S3" s="4621"/>
      <c r="T3" s="4621"/>
      <c r="U3" s="4621"/>
      <c r="V3" s="4621"/>
      <c r="W3" s="4621"/>
      <c r="X3" s="4621"/>
      <c r="Y3" s="4621"/>
      <c r="Z3" s="4621"/>
    </row>
    <row r="4" spans="1:26" s="771" customFormat="1" ht="20.149999999999999" customHeight="1">
      <c r="A4" s="1024"/>
      <c r="B4" s="4357"/>
      <c r="C4" s="4621"/>
      <c r="D4" s="4621"/>
      <c r="E4" s="4621"/>
      <c r="F4" s="4621"/>
      <c r="G4" s="4621"/>
      <c r="H4" s="4621"/>
      <c r="I4" s="4621"/>
      <c r="J4" s="4621"/>
      <c r="K4" s="4621"/>
      <c r="L4" s="4621"/>
      <c r="M4" s="4621"/>
      <c r="N4" s="4621"/>
      <c r="O4" s="4621"/>
      <c r="P4" s="4621"/>
      <c r="Q4" s="4621"/>
      <c r="R4" s="4621"/>
      <c r="S4" s="4621"/>
      <c r="T4" s="4621"/>
      <c r="U4" s="4621"/>
      <c r="V4" s="4621"/>
      <c r="W4" s="4621"/>
      <c r="X4" s="4621"/>
      <c r="Y4" s="4621"/>
      <c r="Z4" s="4621"/>
    </row>
    <row r="5" spans="1:26" s="1022" customFormat="1" ht="20.149999999999999" customHeight="1">
      <c r="A5" s="1023"/>
      <c r="B5" s="4622" t="s">
        <v>2045</v>
      </c>
      <c r="C5" s="4622"/>
      <c r="D5" s="4622"/>
      <c r="E5" s="4622"/>
      <c r="F5" s="4622"/>
      <c r="G5" s="4622"/>
      <c r="H5" s="4622"/>
      <c r="I5" s="4622"/>
      <c r="J5" s="4622"/>
      <c r="K5" s="4622"/>
      <c r="L5" s="4622"/>
      <c r="M5" s="4622"/>
      <c r="N5" s="4622"/>
      <c r="O5" s="4622"/>
      <c r="P5" s="4622"/>
      <c r="Q5" s="4622"/>
      <c r="R5" s="4622"/>
      <c r="S5" s="4622"/>
      <c r="T5" s="4622"/>
      <c r="U5" s="4622"/>
      <c r="V5" s="4622"/>
      <c r="W5" s="4622"/>
      <c r="X5" s="4622"/>
      <c r="Y5" s="4622"/>
      <c r="Z5" s="4622"/>
    </row>
    <row r="6" spans="1:26" s="771" customFormat="1" ht="20.149999999999999" customHeight="1" thickBot="1">
      <c r="A6" s="1021"/>
      <c r="B6" s="4623"/>
      <c r="C6" s="4624"/>
      <c r="D6" s="4624"/>
      <c r="E6" s="4624"/>
      <c r="F6" s="4624"/>
      <c r="G6" s="4624"/>
      <c r="H6" s="4624"/>
      <c r="I6" s="4624"/>
      <c r="J6" s="4624"/>
      <c r="K6" s="4624"/>
      <c r="L6" s="4624"/>
      <c r="M6" s="4624"/>
      <c r="N6" s="4624"/>
      <c r="O6" s="4624"/>
      <c r="P6" s="4624"/>
      <c r="Q6" s="4624"/>
      <c r="R6" s="4624"/>
      <c r="S6" s="4624"/>
      <c r="T6" s="4624"/>
      <c r="U6" s="4624"/>
      <c r="V6" s="4624"/>
      <c r="W6" s="4624"/>
      <c r="X6" s="4624"/>
      <c r="Y6" s="4624"/>
      <c r="Z6" s="4624"/>
    </row>
    <row r="7" spans="1:26" s="771" customFormat="1" ht="30" customHeight="1">
      <c r="A7" s="1021"/>
      <c r="B7" s="4935" t="s">
        <v>1312</v>
      </c>
      <c r="C7" s="4936"/>
      <c r="D7" s="4936"/>
      <c r="E7" s="4936"/>
      <c r="F7" s="4936"/>
      <c r="G7" s="4936"/>
      <c r="H7" s="4936"/>
      <c r="I7" s="4936"/>
      <c r="J7" s="4936"/>
      <c r="K7" s="4936"/>
      <c r="L7" s="4936"/>
      <c r="M7" s="4936"/>
      <c r="N7" s="4937"/>
      <c r="O7" s="4628"/>
      <c r="P7" s="4938"/>
      <c r="Q7" s="4938"/>
      <c r="R7" s="4938"/>
      <c r="S7" s="4938"/>
      <c r="T7" s="4938"/>
      <c r="U7" s="4938"/>
      <c r="V7" s="4938"/>
      <c r="W7" s="4938"/>
      <c r="X7" s="4938"/>
      <c r="Y7" s="4938"/>
      <c r="Z7" s="4629"/>
    </row>
    <row r="8" spans="1:26" s="771" customFormat="1" ht="30" customHeight="1">
      <c r="A8" s="474"/>
      <c r="B8" s="4939" t="s">
        <v>61</v>
      </c>
      <c r="C8" s="4618"/>
      <c r="D8" s="4618"/>
      <c r="E8" s="4618"/>
      <c r="F8" s="4618"/>
      <c r="G8" s="4618"/>
      <c r="H8" s="4618"/>
      <c r="I8" s="4618"/>
      <c r="J8" s="4618"/>
      <c r="K8" s="4618"/>
      <c r="L8" s="4618"/>
      <c r="M8" s="4618"/>
      <c r="N8" s="4619"/>
      <c r="O8" s="2936" t="s">
        <v>2044</v>
      </c>
      <c r="P8" s="2937"/>
      <c r="Q8" s="2937"/>
      <c r="R8" s="2937"/>
      <c r="S8" s="2937"/>
      <c r="T8" s="2937"/>
      <c r="U8" s="2937"/>
      <c r="V8" s="2937"/>
      <c r="W8" s="2937"/>
      <c r="X8" s="2937"/>
      <c r="Y8" s="2937"/>
      <c r="Z8" s="4620"/>
    </row>
    <row r="9" spans="1:26" ht="30" customHeight="1">
      <c r="A9" s="1015"/>
      <c r="B9" s="4940" t="s">
        <v>381</v>
      </c>
      <c r="C9" s="4941"/>
      <c r="D9" s="4941"/>
      <c r="E9" s="4941"/>
      <c r="F9" s="4941"/>
      <c r="G9" s="4941"/>
      <c r="H9" s="4941"/>
      <c r="I9" s="4941"/>
      <c r="J9" s="4941"/>
      <c r="K9" s="4941"/>
      <c r="L9" s="4941"/>
      <c r="M9" s="4941"/>
      <c r="N9" s="4942"/>
      <c r="O9" s="4943" t="s">
        <v>382</v>
      </c>
      <c r="P9" s="4944"/>
      <c r="Q9" s="4944"/>
      <c r="R9" s="4944"/>
      <c r="S9" s="4944"/>
      <c r="T9" s="4944"/>
      <c r="U9" s="4944"/>
      <c r="V9" s="4944"/>
      <c r="W9" s="4944"/>
      <c r="X9" s="4944"/>
      <c r="Y9" s="4944"/>
      <c r="Z9" s="4945"/>
    </row>
    <row r="10" spans="1:26" ht="30" customHeight="1">
      <c r="A10" s="1015"/>
      <c r="B10" s="4640" t="s">
        <v>254</v>
      </c>
      <c r="C10" s="4641"/>
      <c r="D10" s="4641"/>
      <c r="E10" s="4641"/>
      <c r="F10" s="4641"/>
      <c r="G10" s="4641" t="s">
        <v>234</v>
      </c>
      <c r="H10" s="4641"/>
      <c r="I10" s="4641"/>
      <c r="J10" s="4641"/>
      <c r="K10" s="4641"/>
      <c r="L10" s="4641"/>
      <c r="M10" s="4641"/>
      <c r="N10" s="4641"/>
      <c r="O10" s="4642" t="s">
        <v>476</v>
      </c>
      <c r="P10" s="4926"/>
      <c r="Q10" s="4926"/>
      <c r="R10" s="4926"/>
      <c r="S10" s="4926"/>
      <c r="T10" s="4932"/>
      <c r="U10" s="4642" t="s">
        <v>2043</v>
      </c>
      <c r="V10" s="4926"/>
      <c r="W10" s="4926"/>
      <c r="X10" s="4926"/>
      <c r="Y10" s="4926"/>
      <c r="Z10" s="4927"/>
    </row>
    <row r="11" spans="1:26" ht="30" customHeight="1">
      <c r="A11" s="1015"/>
      <c r="B11" s="4640"/>
      <c r="C11" s="4641"/>
      <c r="D11" s="4641"/>
      <c r="E11" s="4641"/>
      <c r="F11" s="4641"/>
      <c r="G11" s="4641"/>
      <c r="H11" s="4641"/>
      <c r="I11" s="4641"/>
      <c r="J11" s="4641"/>
      <c r="K11" s="4641"/>
      <c r="L11" s="4641"/>
      <c r="M11" s="4641"/>
      <c r="N11" s="4641"/>
      <c r="O11" s="4643"/>
      <c r="P11" s="4928"/>
      <c r="Q11" s="4928"/>
      <c r="R11" s="4928"/>
      <c r="S11" s="4928"/>
      <c r="T11" s="4933"/>
      <c r="U11" s="4643"/>
      <c r="V11" s="4928"/>
      <c r="W11" s="4928"/>
      <c r="X11" s="4928"/>
      <c r="Y11" s="4928"/>
      <c r="Z11" s="4929"/>
    </row>
    <row r="12" spans="1:26" ht="30" customHeight="1">
      <c r="A12" s="1015"/>
      <c r="B12" s="4640"/>
      <c r="C12" s="4641"/>
      <c r="D12" s="4641"/>
      <c r="E12" s="4641"/>
      <c r="F12" s="4641"/>
      <c r="G12" s="4641"/>
      <c r="H12" s="4641"/>
      <c r="I12" s="4641"/>
      <c r="J12" s="4641"/>
      <c r="K12" s="4641"/>
      <c r="L12" s="4641"/>
      <c r="M12" s="4641"/>
      <c r="N12" s="4641"/>
      <c r="O12" s="4644"/>
      <c r="P12" s="4930"/>
      <c r="Q12" s="4930"/>
      <c r="R12" s="4930"/>
      <c r="S12" s="4930"/>
      <c r="T12" s="4934"/>
      <c r="U12" s="4644"/>
      <c r="V12" s="4930"/>
      <c r="W12" s="4930"/>
      <c r="X12" s="4930"/>
      <c r="Y12" s="4930"/>
      <c r="Z12" s="4931"/>
    </row>
    <row r="13" spans="1:26" ht="30" customHeight="1">
      <c r="A13" s="1015"/>
      <c r="B13" s="4649"/>
      <c r="C13" s="4650"/>
      <c r="D13" s="4650"/>
      <c r="E13" s="4650"/>
      <c r="F13" s="4650"/>
      <c r="G13" s="4650"/>
      <c r="H13" s="4650"/>
      <c r="I13" s="4650"/>
      <c r="J13" s="4650"/>
      <c r="K13" s="4650"/>
      <c r="L13" s="4650"/>
      <c r="M13" s="4650"/>
      <c r="N13" s="4650"/>
      <c r="O13" s="4907"/>
      <c r="P13" s="4908"/>
      <c r="Q13" s="4908"/>
      <c r="R13" s="4908"/>
      <c r="S13" s="4908"/>
      <c r="T13" s="4910"/>
      <c r="U13" s="4907"/>
      <c r="V13" s="4908"/>
      <c r="W13" s="4908"/>
      <c r="X13" s="4908"/>
      <c r="Y13" s="4908"/>
      <c r="Z13" s="4909"/>
    </row>
    <row r="14" spans="1:26" ht="30" customHeight="1">
      <c r="A14" s="1015"/>
      <c r="B14" s="4649"/>
      <c r="C14" s="4650"/>
      <c r="D14" s="4650"/>
      <c r="E14" s="4650"/>
      <c r="F14" s="4650"/>
      <c r="G14" s="4650"/>
      <c r="H14" s="4650"/>
      <c r="I14" s="4650"/>
      <c r="J14" s="4650"/>
      <c r="K14" s="4650"/>
      <c r="L14" s="4650"/>
      <c r="M14" s="4650"/>
      <c r="N14" s="4650"/>
      <c r="O14" s="4907"/>
      <c r="P14" s="4908"/>
      <c r="Q14" s="4908"/>
      <c r="R14" s="4908"/>
      <c r="S14" s="4908"/>
      <c r="T14" s="4910"/>
      <c r="U14" s="4907"/>
      <c r="V14" s="4908"/>
      <c r="W14" s="4908"/>
      <c r="X14" s="4908"/>
      <c r="Y14" s="4908"/>
      <c r="Z14" s="4909"/>
    </row>
    <row r="15" spans="1:26" ht="30" customHeight="1">
      <c r="A15" s="1015"/>
      <c r="B15" s="4649"/>
      <c r="C15" s="4650"/>
      <c r="D15" s="4650"/>
      <c r="E15" s="4650"/>
      <c r="F15" s="4650"/>
      <c r="G15" s="4650"/>
      <c r="H15" s="4650"/>
      <c r="I15" s="4650"/>
      <c r="J15" s="4650"/>
      <c r="K15" s="4650"/>
      <c r="L15" s="4650"/>
      <c r="M15" s="4650"/>
      <c r="N15" s="4650"/>
      <c r="O15" s="4907"/>
      <c r="P15" s="4908"/>
      <c r="Q15" s="4908"/>
      <c r="R15" s="4908"/>
      <c r="S15" s="4908"/>
      <c r="T15" s="4910"/>
      <c r="U15" s="4907"/>
      <c r="V15" s="4908"/>
      <c r="W15" s="4908"/>
      <c r="X15" s="4908"/>
      <c r="Y15" s="4908"/>
      <c r="Z15" s="4909"/>
    </row>
    <row r="16" spans="1:26" ht="30" customHeight="1">
      <c r="A16" s="1015"/>
      <c r="B16" s="4649"/>
      <c r="C16" s="4650"/>
      <c r="D16" s="4650"/>
      <c r="E16" s="4650"/>
      <c r="F16" s="4650"/>
      <c r="G16" s="4650"/>
      <c r="H16" s="4650"/>
      <c r="I16" s="4650"/>
      <c r="J16" s="4650"/>
      <c r="K16" s="4650"/>
      <c r="L16" s="4650"/>
      <c r="M16" s="4650"/>
      <c r="N16" s="4650"/>
      <c r="O16" s="4907"/>
      <c r="P16" s="4908"/>
      <c r="Q16" s="4908"/>
      <c r="R16" s="4908"/>
      <c r="S16" s="4908"/>
      <c r="T16" s="4910"/>
      <c r="U16" s="4907"/>
      <c r="V16" s="4908"/>
      <c r="W16" s="4908"/>
      <c r="X16" s="4908"/>
      <c r="Y16" s="4908"/>
      <c r="Z16" s="4909"/>
    </row>
    <row r="17" spans="1:26" ht="30" customHeight="1">
      <c r="A17" s="1015"/>
      <c r="B17" s="4649"/>
      <c r="C17" s="4650"/>
      <c r="D17" s="4650"/>
      <c r="E17" s="4650"/>
      <c r="F17" s="4650"/>
      <c r="G17" s="4650"/>
      <c r="H17" s="4650"/>
      <c r="I17" s="4650"/>
      <c r="J17" s="4650"/>
      <c r="K17" s="4650"/>
      <c r="L17" s="4650"/>
      <c r="M17" s="4650"/>
      <c r="N17" s="4650"/>
      <c r="O17" s="4907"/>
      <c r="P17" s="4908"/>
      <c r="Q17" s="4908"/>
      <c r="R17" s="4908"/>
      <c r="S17" s="4908"/>
      <c r="T17" s="4910"/>
      <c r="U17" s="4907"/>
      <c r="V17" s="4908"/>
      <c r="W17" s="4908"/>
      <c r="X17" s="4908"/>
      <c r="Y17" s="4908"/>
      <c r="Z17" s="4909"/>
    </row>
    <row r="18" spans="1:26" ht="30" customHeight="1">
      <c r="A18" s="1015"/>
      <c r="B18" s="4649"/>
      <c r="C18" s="4650"/>
      <c r="D18" s="4650"/>
      <c r="E18" s="4650"/>
      <c r="F18" s="4650"/>
      <c r="G18" s="4650"/>
      <c r="H18" s="4650"/>
      <c r="I18" s="4650"/>
      <c r="J18" s="4650"/>
      <c r="K18" s="4650"/>
      <c r="L18" s="4650"/>
      <c r="M18" s="4650"/>
      <c r="N18" s="4650"/>
      <c r="O18" s="4907"/>
      <c r="P18" s="4908"/>
      <c r="Q18" s="4908"/>
      <c r="R18" s="4908"/>
      <c r="S18" s="4908"/>
      <c r="T18" s="4910"/>
      <c r="U18" s="4907"/>
      <c r="V18" s="4908"/>
      <c r="W18" s="4908"/>
      <c r="X18" s="4908"/>
      <c r="Y18" s="4908"/>
      <c r="Z18" s="4909"/>
    </row>
    <row r="19" spans="1:26" ht="30" customHeight="1">
      <c r="A19" s="1015"/>
      <c r="B19" s="4649"/>
      <c r="C19" s="4650"/>
      <c r="D19" s="4650"/>
      <c r="E19" s="4650"/>
      <c r="F19" s="4650"/>
      <c r="G19" s="4650"/>
      <c r="H19" s="4650"/>
      <c r="I19" s="4650"/>
      <c r="J19" s="4650"/>
      <c r="K19" s="4650"/>
      <c r="L19" s="4650"/>
      <c r="M19" s="4650"/>
      <c r="N19" s="4650"/>
      <c r="O19" s="4907"/>
      <c r="P19" s="4908"/>
      <c r="Q19" s="4908"/>
      <c r="R19" s="4908"/>
      <c r="S19" s="4908"/>
      <c r="T19" s="4910"/>
      <c r="U19" s="4907"/>
      <c r="V19" s="4908"/>
      <c r="W19" s="4908"/>
      <c r="X19" s="4908"/>
      <c r="Y19" s="4908"/>
      <c r="Z19" s="4909"/>
    </row>
    <row r="20" spans="1:26" ht="30" customHeight="1">
      <c r="A20" s="1015"/>
      <c r="B20" s="4649"/>
      <c r="C20" s="4650"/>
      <c r="D20" s="4650"/>
      <c r="E20" s="4650"/>
      <c r="F20" s="4650"/>
      <c r="G20" s="4650"/>
      <c r="H20" s="4650"/>
      <c r="I20" s="4650"/>
      <c r="J20" s="4650"/>
      <c r="K20" s="4650"/>
      <c r="L20" s="4650"/>
      <c r="M20" s="4650"/>
      <c r="N20" s="4650"/>
      <c r="O20" s="4907"/>
      <c r="P20" s="4908"/>
      <c r="Q20" s="4908"/>
      <c r="R20" s="4908"/>
      <c r="S20" s="4908"/>
      <c r="T20" s="4910"/>
      <c r="U20" s="4907"/>
      <c r="V20" s="4908"/>
      <c r="W20" s="4908"/>
      <c r="X20" s="4908"/>
      <c r="Y20" s="4908"/>
      <c r="Z20" s="4909"/>
    </row>
    <row r="21" spans="1:26" ht="30" customHeight="1">
      <c r="A21" s="1015"/>
      <c r="B21" s="4649"/>
      <c r="C21" s="4650"/>
      <c r="D21" s="4650"/>
      <c r="E21" s="4650"/>
      <c r="F21" s="4650"/>
      <c r="G21" s="4650"/>
      <c r="H21" s="4650"/>
      <c r="I21" s="4650"/>
      <c r="J21" s="4650"/>
      <c r="K21" s="4650"/>
      <c r="L21" s="4650"/>
      <c r="M21" s="4650"/>
      <c r="N21" s="4650"/>
      <c r="O21" s="4907"/>
      <c r="P21" s="4908"/>
      <c r="Q21" s="4908"/>
      <c r="R21" s="4908"/>
      <c r="S21" s="4908"/>
      <c r="T21" s="4910"/>
      <c r="U21" s="4907"/>
      <c r="V21" s="4908"/>
      <c r="W21" s="4908"/>
      <c r="X21" s="4908"/>
      <c r="Y21" s="4908"/>
      <c r="Z21" s="4909"/>
    </row>
    <row r="22" spans="1:26" ht="30" customHeight="1">
      <c r="A22" s="1015"/>
      <c r="B22" s="4649"/>
      <c r="C22" s="4650"/>
      <c r="D22" s="4650"/>
      <c r="E22" s="4650"/>
      <c r="F22" s="4650"/>
      <c r="G22" s="4650"/>
      <c r="H22" s="4650"/>
      <c r="I22" s="4650"/>
      <c r="J22" s="4650"/>
      <c r="K22" s="4650"/>
      <c r="L22" s="4650"/>
      <c r="M22" s="4650"/>
      <c r="N22" s="4650"/>
      <c r="O22" s="4907"/>
      <c r="P22" s="4908"/>
      <c r="Q22" s="4908"/>
      <c r="R22" s="4908"/>
      <c r="S22" s="4908"/>
      <c r="T22" s="4910"/>
      <c r="U22" s="4907"/>
      <c r="V22" s="4908"/>
      <c r="W22" s="4908"/>
      <c r="X22" s="4908"/>
      <c r="Y22" s="4908"/>
      <c r="Z22" s="4909"/>
    </row>
    <row r="23" spans="1:26" ht="30" customHeight="1">
      <c r="A23" s="1015"/>
      <c r="B23" s="4649"/>
      <c r="C23" s="4650"/>
      <c r="D23" s="4650"/>
      <c r="E23" s="4650"/>
      <c r="F23" s="4650"/>
      <c r="G23" s="4650"/>
      <c r="H23" s="4650"/>
      <c r="I23" s="4650"/>
      <c r="J23" s="4650"/>
      <c r="K23" s="4650"/>
      <c r="L23" s="4650"/>
      <c r="M23" s="4650"/>
      <c r="N23" s="4650"/>
      <c r="O23" s="4907"/>
      <c r="P23" s="4908"/>
      <c r="Q23" s="4908"/>
      <c r="R23" s="4908"/>
      <c r="S23" s="4908"/>
      <c r="T23" s="4910"/>
      <c r="U23" s="4907"/>
      <c r="V23" s="4908"/>
      <c r="W23" s="4908"/>
      <c r="X23" s="4908"/>
      <c r="Y23" s="4908"/>
      <c r="Z23" s="4909"/>
    </row>
    <row r="24" spans="1:26" ht="30" customHeight="1" thickBot="1">
      <c r="A24" s="1015"/>
      <c r="B24" s="4651"/>
      <c r="C24" s="4652"/>
      <c r="D24" s="4652"/>
      <c r="E24" s="4652"/>
      <c r="F24" s="4652"/>
      <c r="G24" s="4652"/>
      <c r="H24" s="4652"/>
      <c r="I24" s="4652"/>
      <c r="J24" s="4652"/>
      <c r="K24" s="4652"/>
      <c r="L24" s="4652"/>
      <c r="M24" s="4652"/>
      <c r="N24" s="4652"/>
      <c r="O24" s="4923"/>
      <c r="P24" s="4661"/>
      <c r="Q24" s="4661"/>
      <c r="R24" s="4661"/>
      <c r="S24" s="4661"/>
      <c r="T24" s="4924"/>
      <c r="U24" s="4923"/>
      <c r="V24" s="4661"/>
      <c r="W24" s="4661"/>
      <c r="X24" s="4661"/>
      <c r="Y24" s="4661"/>
      <c r="Z24" s="4925"/>
    </row>
    <row r="25" spans="1:26" ht="30" customHeight="1" thickBot="1">
      <c r="A25" s="1015"/>
      <c r="B25" s="703"/>
      <c r="C25" s="703"/>
      <c r="D25" s="703"/>
      <c r="E25" s="703"/>
      <c r="F25" s="703"/>
      <c r="G25" s="703"/>
      <c r="H25" s="703"/>
      <c r="I25" s="703"/>
      <c r="J25" s="703"/>
      <c r="K25" s="703"/>
      <c r="L25" s="703"/>
      <c r="M25" s="703"/>
      <c r="N25" s="703"/>
      <c r="O25" s="703"/>
      <c r="P25" s="703"/>
      <c r="Q25" s="703"/>
      <c r="R25" s="703"/>
      <c r="S25" s="703"/>
      <c r="T25" s="703"/>
      <c r="U25" s="703"/>
      <c r="V25" s="703"/>
      <c r="W25" s="703"/>
      <c r="X25" s="703"/>
      <c r="Y25" s="703"/>
      <c r="Z25" s="703"/>
    </row>
    <row r="26" spans="1:26" ht="30" customHeight="1">
      <c r="A26" s="1015"/>
      <c r="B26" s="4653" t="s">
        <v>2042</v>
      </c>
      <c r="C26" s="4654"/>
      <c r="D26" s="4654"/>
      <c r="E26" s="4654"/>
      <c r="F26" s="4654"/>
      <c r="G26" s="4654"/>
      <c r="H26" s="4654"/>
      <c r="I26" s="4654"/>
      <c r="J26" s="4655"/>
      <c r="K26" s="4655"/>
      <c r="L26" s="4655"/>
      <c r="M26" s="4655"/>
      <c r="N26" s="4656"/>
      <c r="O26" s="4659" t="s">
        <v>2041</v>
      </c>
      <c r="P26" s="4654"/>
      <c r="Q26" s="4654"/>
      <c r="R26" s="4654"/>
      <c r="S26" s="4654"/>
      <c r="T26" s="4654"/>
      <c r="U26" s="1020"/>
      <c r="V26" s="1020"/>
      <c r="W26" s="1020"/>
      <c r="X26" s="1020"/>
      <c r="Y26" s="1020"/>
      <c r="Z26" s="1019"/>
    </row>
    <row r="27" spans="1:26" ht="30" customHeight="1">
      <c r="A27" s="1015"/>
      <c r="B27" s="4657"/>
      <c r="C27" s="4658"/>
      <c r="D27" s="4658"/>
      <c r="E27" s="4658"/>
      <c r="F27" s="4658"/>
      <c r="G27" s="4658"/>
      <c r="H27" s="4658"/>
      <c r="I27" s="4658"/>
      <c r="J27" s="2824"/>
      <c r="K27" s="2824"/>
      <c r="L27" s="2824"/>
      <c r="M27" s="2824"/>
      <c r="N27" s="2825"/>
      <c r="O27" s="4914"/>
      <c r="P27" s="4658"/>
      <c r="Q27" s="4658"/>
      <c r="R27" s="4658"/>
      <c r="S27" s="4658"/>
      <c r="T27" s="4658"/>
      <c r="U27" s="4917" t="s">
        <v>2040</v>
      </c>
      <c r="V27" s="4918"/>
      <c r="W27" s="4918"/>
      <c r="X27" s="4918"/>
      <c r="Y27" s="4918"/>
      <c r="Z27" s="4919"/>
    </row>
    <row r="28" spans="1:26" ht="30" customHeight="1" thickBot="1">
      <c r="A28" s="1015"/>
      <c r="B28" s="4912">
        <f>COUNTIFS(O13:T24,"有")</f>
        <v>0</v>
      </c>
      <c r="C28" s="4913"/>
      <c r="D28" s="4913"/>
      <c r="E28" s="4913"/>
      <c r="F28" s="4913"/>
      <c r="G28" s="4913"/>
      <c r="H28" s="4913"/>
      <c r="I28" s="4913"/>
      <c r="J28" s="4913"/>
      <c r="K28" s="4913"/>
      <c r="L28" s="4913"/>
      <c r="M28" s="4662" t="s">
        <v>1039</v>
      </c>
      <c r="N28" s="4663"/>
      <c r="O28" s="4915">
        <f>COUNTIFS(B13:F24,"生活支援員")</f>
        <v>0</v>
      </c>
      <c r="P28" s="4916"/>
      <c r="Q28" s="4916"/>
      <c r="R28" s="4916"/>
      <c r="S28" s="4916"/>
      <c r="T28" s="706" t="s">
        <v>1039</v>
      </c>
      <c r="U28" s="4920" t="e">
        <f>COUNTIFS(B13:F24,"生活支援員",U13:Z24,"有")</f>
        <v>#VALUE!</v>
      </c>
      <c r="V28" s="4921"/>
      <c r="W28" s="1018" t="s">
        <v>1039</v>
      </c>
      <c r="X28" s="4922" t="e">
        <f>U28/O28</f>
        <v>#VALUE!</v>
      </c>
      <c r="Y28" s="4922"/>
      <c r="Z28" s="1017" t="s">
        <v>2039</v>
      </c>
    </row>
    <row r="29" spans="1:26" ht="13.5" customHeight="1">
      <c r="A29" s="1015"/>
      <c r="B29" s="703"/>
      <c r="C29" s="703"/>
      <c r="D29" s="703"/>
      <c r="E29" s="703"/>
      <c r="F29" s="703"/>
      <c r="G29" s="703"/>
      <c r="H29" s="703"/>
      <c r="I29" s="703"/>
      <c r="J29" s="708"/>
      <c r="K29" s="708"/>
      <c r="L29" s="708"/>
      <c r="M29" s="708"/>
      <c r="N29" s="708"/>
      <c r="O29" s="709"/>
      <c r="P29" s="709"/>
      <c r="Q29" s="709"/>
      <c r="R29" s="709"/>
      <c r="S29" s="709"/>
      <c r="T29" s="709"/>
      <c r="U29" s="709"/>
      <c r="V29" s="709"/>
      <c r="W29" s="709"/>
      <c r="X29" s="709"/>
      <c r="Y29" s="709"/>
      <c r="Z29" s="709"/>
    </row>
    <row r="30" spans="1:26" ht="27" customHeight="1">
      <c r="A30" s="1015"/>
      <c r="B30" s="4911" t="s">
        <v>2038</v>
      </c>
      <c r="C30" s="2811"/>
      <c r="D30" s="2811"/>
      <c r="E30" s="2811"/>
      <c r="F30" s="2811"/>
      <c r="G30" s="2811"/>
      <c r="H30" s="2811"/>
      <c r="I30" s="2811"/>
      <c r="J30" s="2811"/>
      <c r="K30" s="2811"/>
      <c r="L30" s="2811"/>
      <c r="M30" s="2811"/>
      <c r="N30" s="2811"/>
      <c r="O30" s="2811"/>
      <c r="P30" s="2811"/>
      <c r="Q30" s="2811"/>
      <c r="R30" s="2811"/>
      <c r="S30" s="2811"/>
      <c r="T30" s="2811"/>
      <c r="U30" s="2811"/>
      <c r="V30" s="2811"/>
      <c r="W30" s="2811"/>
      <c r="X30" s="2811"/>
      <c r="Y30" s="2811"/>
      <c r="Z30" s="2811"/>
    </row>
    <row r="31" spans="1:26" ht="20.25" customHeight="1">
      <c r="A31" s="1015"/>
      <c r="B31" s="4911" t="s">
        <v>477</v>
      </c>
      <c r="C31" s="2811"/>
      <c r="D31" s="2811"/>
      <c r="E31" s="2811"/>
      <c r="F31" s="2811"/>
      <c r="G31" s="2811"/>
      <c r="H31" s="2811"/>
      <c r="I31" s="2811"/>
      <c r="J31" s="2811"/>
      <c r="K31" s="2811"/>
      <c r="L31" s="2811"/>
      <c r="M31" s="2811"/>
      <c r="N31" s="2811"/>
      <c r="O31" s="2811"/>
      <c r="P31" s="2811"/>
      <c r="Q31" s="2811"/>
      <c r="R31" s="2811"/>
      <c r="S31" s="2811"/>
      <c r="T31" s="2811"/>
      <c r="U31" s="2811"/>
      <c r="V31" s="2811"/>
      <c r="W31" s="2811"/>
      <c r="X31" s="2811"/>
      <c r="Y31" s="2811"/>
      <c r="Z31" s="2811"/>
    </row>
    <row r="32" spans="1:26" ht="13.5" customHeight="1">
      <c r="A32" s="1015"/>
      <c r="B32" s="1016"/>
      <c r="C32" s="423"/>
      <c r="D32" s="423"/>
      <c r="E32" s="423"/>
      <c r="F32" s="423"/>
      <c r="G32" s="423"/>
      <c r="H32" s="423"/>
      <c r="I32" s="423"/>
      <c r="J32" s="423"/>
      <c r="K32" s="423"/>
      <c r="L32" s="423"/>
      <c r="M32" s="423"/>
      <c r="N32" s="423"/>
      <c r="O32" s="423"/>
      <c r="P32" s="423"/>
      <c r="Q32" s="423"/>
      <c r="R32" s="423"/>
      <c r="S32" s="423"/>
      <c r="T32" s="423"/>
      <c r="U32" s="423"/>
      <c r="V32" s="423"/>
      <c r="W32" s="423"/>
      <c r="X32" s="423"/>
      <c r="Y32" s="423"/>
      <c r="Z32" s="423"/>
    </row>
    <row r="33" spans="1:26" ht="21" customHeight="1">
      <c r="A33" s="1015"/>
      <c r="B33" s="1014" t="s">
        <v>2037</v>
      </c>
      <c r="C33" s="1014"/>
      <c r="D33" s="1013"/>
      <c r="E33" s="1013"/>
      <c r="F33" s="1013"/>
      <c r="G33" s="1013"/>
      <c r="H33" s="1013"/>
      <c r="I33" s="1013"/>
      <c r="J33" s="1013"/>
      <c r="K33" s="1013"/>
      <c r="L33" s="1013"/>
      <c r="M33" s="1013"/>
      <c r="N33" s="1013"/>
      <c r="O33" s="1013"/>
      <c r="P33" s="1013"/>
      <c r="Q33" s="1013"/>
      <c r="R33" s="1013"/>
      <c r="S33" s="1013"/>
      <c r="T33" s="1013"/>
      <c r="U33" s="1013"/>
      <c r="V33" s="1013"/>
      <c r="W33" s="1013"/>
      <c r="X33" s="1013"/>
      <c r="Y33" s="1013"/>
      <c r="Z33" s="1013"/>
    </row>
    <row r="34" spans="1:26" ht="21" customHeight="1">
      <c r="A34" s="1015"/>
      <c r="B34" s="1014" t="s">
        <v>2036</v>
      </c>
      <c r="C34" s="1013"/>
      <c r="D34" s="1013"/>
      <c r="E34" s="1013"/>
      <c r="F34" s="1013"/>
      <c r="G34" s="1013"/>
      <c r="H34" s="1013"/>
      <c r="I34" s="1013"/>
      <c r="J34" s="1013"/>
      <c r="K34" s="1013"/>
      <c r="L34" s="1013"/>
      <c r="M34" s="1013"/>
      <c r="N34" s="1013"/>
      <c r="O34" s="1013"/>
      <c r="P34" s="1013"/>
      <c r="Q34" s="1013"/>
      <c r="R34" s="1013"/>
      <c r="S34" s="1013"/>
      <c r="T34" s="1013"/>
      <c r="U34" s="1013"/>
      <c r="V34" s="1013"/>
      <c r="W34" s="1013"/>
      <c r="X34" s="1013"/>
      <c r="Y34" s="1013"/>
      <c r="Z34" s="1013"/>
    </row>
    <row r="35" spans="1:26" ht="21" customHeight="1">
      <c r="A35" s="1015"/>
      <c r="B35" s="1014" t="s">
        <v>2035</v>
      </c>
      <c r="C35" s="1013"/>
      <c r="D35" s="1013"/>
      <c r="E35" s="1013"/>
      <c r="F35" s="1013"/>
      <c r="G35" s="1013"/>
      <c r="H35" s="1013"/>
      <c r="I35" s="1013"/>
      <c r="J35" s="1013"/>
      <c r="K35" s="1013"/>
      <c r="L35" s="1013"/>
      <c r="M35" s="1013"/>
      <c r="N35" s="1013"/>
      <c r="O35" s="1013"/>
      <c r="P35" s="1013"/>
      <c r="Q35" s="1013"/>
      <c r="R35" s="1013"/>
      <c r="S35" s="1013"/>
      <c r="T35" s="1013"/>
      <c r="U35" s="1013"/>
      <c r="V35" s="1013"/>
      <c r="W35" s="1013"/>
      <c r="X35" s="1013"/>
      <c r="Y35" s="1013"/>
      <c r="Z35" s="1013"/>
    </row>
    <row r="36" spans="1:26" ht="21" customHeight="1">
      <c r="A36" s="1015"/>
      <c r="B36" s="1014" t="s">
        <v>2034</v>
      </c>
      <c r="C36" s="1013"/>
      <c r="D36" s="1013"/>
      <c r="E36" s="1013"/>
      <c r="F36" s="1013"/>
      <c r="G36" s="1013"/>
      <c r="H36" s="1013"/>
      <c r="I36" s="1013"/>
      <c r="J36" s="1013"/>
      <c r="K36" s="1013"/>
      <c r="L36" s="1013"/>
      <c r="M36" s="1013"/>
      <c r="N36" s="1013"/>
      <c r="O36" s="1013"/>
      <c r="P36" s="1013"/>
      <c r="Q36" s="1013"/>
      <c r="R36" s="1013"/>
      <c r="S36" s="1013"/>
      <c r="T36" s="1013"/>
      <c r="U36" s="1013"/>
      <c r="V36" s="1013"/>
      <c r="W36" s="1013"/>
      <c r="X36" s="1013"/>
      <c r="Y36" s="1013"/>
      <c r="Z36" s="1013"/>
    </row>
    <row r="37" spans="1:26" ht="21" customHeight="1">
      <c r="A37" s="1015"/>
      <c r="B37" s="1014" t="s">
        <v>2033</v>
      </c>
      <c r="C37" s="1013"/>
      <c r="D37" s="1013"/>
      <c r="E37" s="1013"/>
      <c r="F37" s="1013"/>
      <c r="G37" s="1013"/>
      <c r="H37" s="1013"/>
      <c r="I37" s="1013"/>
      <c r="J37" s="1013"/>
      <c r="K37" s="1013"/>
      <c r="L37" s="1013"/>
      <c r="M37" s="1013"/>
      <c r="N37" s="1013"/>
      <c r="O37" s="1013"/>
      <c r="P37" s="1013"/>
      <c r="Q37" s="1013"/>
      <c r="R37" s="1013"/>
      <c r="S37" s="1013"/>
      <c r="T37" s="1013"/>
      <c r="U37" s="1013"/>
      <c r="V37" s="1013"/>
      <c r="W37" s="1013"/>
      <c r="X37" s="1013"/>
      <c r="Y37" s="1013"/>
      <c r="Z37" s="1013"/>
    </row>
    <row r="38" spans="1:26" ht="3.75" customHeight="1">
      <c r="B38" s="1012"/>
      <c r="C38" s="1012"/>
      <c r="D38" s="1012"/>
      <c r="E38" s="1012"/>
      <c r="F38" s="1012"/>
      <c r="G38" s="1012"/>
      <c r="H38" s="1012"/>
      <c r="I38" s="1012"/>
      <c r="J38" s="1012"/>
      <c r="K38" s="1012"/>
      <c r="L38" s="1012"/>
      <c r="M38" s="1012"/>
      <c r="N38" s="1012"/>
      <c r="O38" s="1012"/>
      <c r="P38" s="1012"/>
      <c r="Q38" s="1012"/>
      <c r="R38" s="1012"/>
      <c r="S38" s="1012"/>
      <c r="T38" s="1012"/>
      <c r="U38" s="1012"/>
      <c r="V38" s="1012"/>
      <c r="W38" s="1012"/>
      <c r="X38" s="1012"/>
      <c r="Y38" s="1012"/>
      <c r="Z38" s="1012"/>
    </row>
    <row r="39" spans="1:26" ht="21" customHeight="1">
      <c r="B39" s="1012"/>
      <c r="C39" s="1012"/>
      <c r="D39" s="1012"/>
      <c r="E39" s="1012"/>
      <c r="F39" s="1012"/>
      <c r="G39" s="1012"/>
      <c r="H39" s="1012"/>
      <c r="I39" s="1012"/>
      <c r="J39" s="1012"/>
      <c r="K39" s="1012"/>
      <c r="L39" s="1012"/>
      <c r="M39" s="1012"/>
      <c r="N39" s="1012"/>
      <c r="O39" s="1012"/>
      <c r="P39" s="1012"/>
      <c r="Q39" s="1012"/>
      <c r="R39" s="1012"/>
      <c r="S39" s="1012"/>
      <c r="T39" s="1012"/>
      <c r="U39" s="1012"/>
      <c r="V39" s="1012"/>
      <c r="W39" s="1012"/>
      <c r="X39" s="1012"/>
      <c r="Y39" s="1012"/>
      <c r="Z39" s="1012"/>
    </row>
    <row r="40" spans="1:26" ht="21" customHeight="1">
      <c r="B40" s="1012"/>
      <c r="C40" s="1012"/>
      <c r="D40" s="1012"/>
      <c r="E40" s="1012"/>
      <c r="F40" s="1012"/>
      <c r="G40" s="1012"/>
      <c r="H40" s="1012"/>
      <c r="I40" s="1012"/>
      <c r="J40" s="1012"/>
      <c r="K40" s="1012"/>
      <c r="L40" s="1012"/>
      <c r="M40" s="1012"/>
      <c r="N40" s="1012"/>
      <c r="O40" s="1012"/>
      <c r="P40" s="1012"/>
      <c r="Q40" s="1012"/>
      <c r="R40" s="1012"/>
      <c r="S40" s="1012"/>
      <c r="T40" s="1012"/>
      <c r="U40" s="1012"/>
      <c r="V40" s="1012"/>
      <c r="W40" s="1012"/>
      <c r="X40" s="1012"/>
      <c r="Y40" s="1012"/>
      <c r="Z40" s="1012"/>
    </row>
    <row r="41" spans="1:26" ht="21" customHeight="1">
      <c r="B41" s="1012"/>
      <c r="C41" s="1012"/>
      <c r="D41" s="1012"/>
      <c r="E41" s="1012"/>
      <c r="F41" s="1012"/>
      <c r="G41" s="1012"/>
      <c r="H41" s="1012"/>
      <c r="I41" s="1012"/>
      <c r="J41" s="1012"/>
      <c r="K41" s="1012"/>
      <c r="L41" s="1012"/>
      <c r="M41" s="1012"/>
      <c r="N41" s="1012"/>
      <c r="O41" s="1012"/>
      <c r="P41" s="1012"/>
      <c r="Q41" s="1012"/>
      <c r="R41" s="1012"/>
      <c r="S41" s="1012"/>
      <c r="T41" s="1012"/>
      <c r="U41" s="1012"/>
      <c r="V41" s="1012"/>
      <c r="W41" s="1012"/>
      <c r="X41" s="1012"/>
      <c r="Y41" s="1012"/>
      <c r="Z41" s="1012"/>
    </row>
    <row r="42" spans="1:26" ht="21" customHeight="1">
      <c r="B42" s="1012"/>
      <c r="C42" s="1012"/>
      <c r="D42" s="1012"/>
      <c r="E42" s="1012"/>
      <c r="F42" s="1012"/>
      <c r="G42" s="1012"/>
      <c r="H42" s="1012"/>
      <c r="I42" s="1012"/>
      <c r="J42" s="1012"/>
      <c r="K42" s="1012"/>
      <c r="L42" s="1012"/>
      <c r="M42" s="1012"/>
      <c r="N42" s="1012"/>
      <c r="O42" s="1012"/>
      <c r="P42" s="1012"/>
      <c r="Q42" s="1012"/>
      <c r="R42" s="1012"/>
      <c r="S42" s="1012"/>
      <c r="T42" s="1012"/>
      <c r="U42" s="1012"/>
      <c r="V42" s="1012"/>
      <c r="W42" s="1012"/>
      <c r="X42" s="1012"/>
      <c r="Y42" s="1012"/>
      <c r="Z42" s="1012"/>
    </row>
    <row r="43" spans="1:26" ht="16.5" customHeight="1">
      <c r="B43" s="1012"/>
      <c r="C43" s="1012"/>
      <c r="D43" s="1012"/>
      <c r="E43" s="1012"/>
      <c r="F43" s="1012"/>
      <c r="G43" s="1012"/>
      <c r="H43" s="1012"/>
      <c r="I43" s="1012"/>
      <c r="J43" s="1012"/>
      <c r="K43" s="1012"/>
      <c r="L43" s="1012"/>
      <c r="M43" s="1012"/>
      <c r="N43" s="1012"/>
      <c r="O43" s="1012"/>
      <c r="P43" s="1012"/>
      <c r="Q43" s="1012"/>
      <c r="R43" s="1012"/>
      <c r="S43" s="1012"/>
      <c r="T43" s="1012"/>
      <c r="U43" s="1012"/>
      <c r="V43" s="1012"/>
      <c r="W43" s="1012"/>
      <c r="X43" s="1012"/>
      <c r="Y43" s="1012"/>
      <c r="Z43" s="1012"/>
    </row>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74">
    <mergeCell ref="A1:D1"/>
    <mergeCell ref="B3:Z3"/>
    <mergeCell ref="B4:Z4"/>
    <mergeCell ref="B5:Z5"/>
    <mergeCell ref="B6:Z6"/>
    <mergeCell ref="B2:Z2"/>
    <mergeCell ref="B7:N7"/>
    <mergeCell ref="O7:Z7"/>
    <mergeCell ref="B8:N8"/>
    <mergeCell ref="O8:Z8"/>
    <mergeCell ref="B9:N9"/>
    <mergeCell ref="O9:Z9"/>
    <mergeCell ref="B10:F12"/>
    <mergeCell ref="G10:N12"/>
    <mergeCell ref="U10:Z12"/>
    <mergeCell ref="O10:T12"/>
    <mergeCell ref="B13:F13"/>
    <mergeCell ref="G13:N13"/>
    <mergeCell ref="O13:T13"/>
    <mergeCell ref="U13:Z13"/>
    <mergeCell ref="B14:F14"/>
    <mergeCell ref="G14:N14"/>
    <mergeCell ref="B15:F15"/>
    <mergeCell ref="G15:N15"/>
    <mergeCell ref="G21:N21"/>
    <mergeCell ref="B16:F16"/>
    <mergeCell ref="G16:N16"/>
    <mergeCell ref="B17:F17"/>
    <mergeCell ref="G17:N17"/>
    <mergeCell ref="B18:F18"/>
    <mergeCell ref="G18:N18"/>
    <mergeCell ref="B19:F19"/>
    <mergeCell ref="G19:N19"/>
    <mergeCell ref="B20:F20"/>
    <mergeCell ref="G20:N20"/>
    <mergeCell ref="B21:F21"/>
    <mergeCell ref="B22:F22"/>
    <mergeCell ref="O23:T23"/>
    <mergeCell ref="O24:T24"/>
    <mergeCell ref="U23:Z23"/>
    <mergeCell ref="U22:Z22"/>
    <mergeCell ref="U24:Z24"/>
    <mergeCell ref="G22:N22"/>
    <mergeCell ref="B23:F23"/>
    <mergeCell ref="G23:N23"/>
    <mergeCell ref="B24:F24"/>
    <mergeCell ref="G24:N24"/>
    <mergeCell ref="O22:T22"/>
    <mergeCell ref="B26:N27"/>
    <mergeCell ref="B30:Z30"/>
    <mergeCell ref="B31:Z31"/>
    <mergeCell ref="M28:N28"/>
    <mergeCell ref="B28:L28"/>
    <mergeCell ref="O26:T27"/>
    <mergeCell ref="O28:S28"/>
    <mergeCell ref="U27:Z27"/>
    <mergeCell ref="U28:V28"/>
    <mergeCell ref="X28:Y28"/>
    <mergeCell ref="O14:T14"/>
    <mergeCell ref="O15:T15"/>
    <mergeCell ref="O16:T16"/>
    <mergeCell ref="O17:T17"/>
    <mergeCell ref="O18:T18"/>
    <mergeCell ref="U14:Z14"/>
    <mergeCell ref="U15:Z15"/>
    <mergeCell ref="U16:Z16"/>
    <mergeCell ref="U17:Z17"/>
    <mergeCell ref="U19:Z19"/>
    <mergeCell ref="U18:Z18"/>
    <mergeCell ref="U20:Z20"/>
    <mergeCell ref="U21:Z21"/>
    <mergeCell ref="O19:T19"/>
    <mergeCell ref="O20:T20"/>
    <mergeCell ref="O21:T21"/>
  </mergeCells>
  <phoneticPr fontId="7"/>
  <dataValidations count="2">
    <dataValidation type="list" allowBlank="1" showInputMessage="1" showErrorMessage="1" sqref="B13:F24" xr:uid="{00000000-0002-0000-6100-000000000000}">
      <formula1>"サービス管理責任者,生活支援員"</formula1>
    </dataValidation>
    <dataValidation type="list" allowBlank="1" showInputMessage="1" showErrorMessage="1" sqref="U13:U24 O13:O24" xr:uid="{00000000-0002-0000-6100-000001000000}">
      <formula1>"有,無"</formula1>
    </dataValidation>
  </dataValidations>
  <hyperlinks>
    <hyperlink ref="A1" location="目次!A1" display="目次へ" xr:uid="{00000000-0004-0000-6100-000000000000}"/>
  </hyperlinks>
  <pageMargins left="0.7" right="0.7" top="0.75" bottom="0.75" header="0.3" footer="0.3"/>
  <pageSetup paperSize="9" scale="82"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theme="8"/>
  </sheetPr>
  <dimension ref="A1:G28"/>
  <sheetViews>
    <sheetView view="pageBreakPreview" zoomScaleNormal="100" zoomScaleSheetLayoutView="100" workbookViewId="0"/>
  </sheetViews>
  <sheetFormatPr defaultColWidth="8.08984375" defaultRowHeight="13"/>
  <cols>
    <col min="1" max="1" width="9.7265625" style="163" customWidth="1"/>
    <col min="2" max="2" width="12" style="163" customWidth="1"/>
    <col min="3" max="3" width="12.7265625" style="163" customWidth="1"/>
    <col min="4" max="4" width="3.453125" style="163" bestFit="1" customWidth="1"/>
    <col min="5" max="5" width="28.90625" style="163" customWidth="1"/>
    <col min="6" max="6" width="18.08984375" style="163" customWidth="1"/>
    <col min="7" max="7" width="4.6328125" style="163" customWidth="1"/>
    <col min="8" max="8" width="1" style="163" customWidth="1"/>
    <col min="9" max="256" width="8.08984375" style="163"/>
    <col min="257" max="257" width="3.36328125" style="163" customWidth="1"/>
    <col min="258" max="258" width="12" style="163" customWidth="1"/>
    <col min="259" max="259" width="12.7265625" style="163" customWidth="1"/>
    <col min="260" max="260" width="3.453125" style="163" bestFit="1" customWidth="1"/>
    <col min="261" max="261" width="28.90625" style="163" customWidth="1"/>
    <col min="262" max="262" width="18.08984375" style="163" customWidth="1"/>
    <col min="263" max="263" width="4.6328125" style="163" customWidth="1"/>
    <col min="264" max="264" width="2.26953125" style="163" customWidth="1"/>
    <col min="265" max="512" width="8.08984375" style="163"/>
    <col min="513" max="513" width="3.36328125" style="163" customWidth="1"/>
    <col min="514" max="514" width="12" style="163" customWidth="1"/>
    <col min="515" max="515" width="12.7265625" style="163" customWidth="1"/>
    <col min="516" max="516" width="3.453125" style="163" bestFit="1" customWidth="1"/>
    <col min="517" max="517" width="28.90625" style="163" customWidth="1"/>
    <col min="518" max="518" width="18.08984375" style="163" customWidth="1"/>
    <col min="519" max="519" width="4.6328125" style="163" customWidth="1"/>
    <col min="520" max="520" width="2.26953125" style="163" customWidth="1"/>
    <col min="521" max="768" width="8.08984375" style="163"/>
    <col min="769" max="769" width="3.36328125" style="163" customWidth="1"/>
    <col min="770" max="770" width="12" style="163" customWidth="1"/>
    <col min="771" max="771" width="12.7265625" style="163" customWidth="1"/>
    <col min="772" max="772" width="3.453125" style="163" bestFit="1" customWidth="1"/>
    <col min="773" max="773" width="28.90625" style="163" customWidth="1"/>
    <col min="774" max="774" width="18.08984375" style="163" customWidth="1"/>
    <col min="775" max="775" width="4.6328125" style="163" customWidth="1"/>
    <col min="776" max="776" width="2.26953125" style="163" customWidth="1"/>
    <col min="777" max="1024" width="8.08984375" style="163"/>
    <col min="1025" max="1025" width="3.36328125" style="163" customWidth="1"/>
    <col min="1026" max="1026" width="12" style="163" customWidth="1"/>
    <col min="1027" max="1027" width="12.7265625" style="163" customWidth="1"/>
    <col min="1028" max="1028" width="3.453125" style="163" bestFit="1" customWidth="1"/>
    <col min="1029" max="1029" width="28.90625" style="163" customWidth="1"/>
    <col min="1030" max="1030" width="18.08984375" style="163" customWidth="1"/>
    <col min="1031" max="1031" width="4.6328125" style="163" customWidth="1"/>
    <col min="1032" max="1032" width="2.26953125" style="163" customWidth="1"/>
    <col min="1033" max="1280" width="8.08984375" style="163"/>
    <col min="1281" max="1281" width="3.36328125" style="163" customWidth="1"/>
    <col min="1282" max="1282" width="12" style="163" customWidth="1"/>
    <col min="1283" max="1283" width="12.7265625" style="163" customWidth="1"/>
    <col min="1284" max="1284" width="3.453125" style="163" bestFit="1" customWidth="1"/>
    <col min="1285" max="1285" width="28.90625" style="163" customWidth="1"/>
    <col min="1286" max="1286" width="18.08984375" style="163" customWidth="1"/>
    <col min="1287" max="1287" width="4.6328125" style="163" customWidth="1"/>
    <col min="1288" max="1288" width="2.26953125" style="163" customWidth="1"/>
    <col min="1289" max="1536" width="8.08984375" style="163"/>
    <col min="1537" max="1537" width="3.36328125" style="163" customWidth="1"/>
    <col min="1538" max="1538" width="12" style="163" customWidth="1"/>
    <col min="1539" max="1539" width="12.7265625" style="163" customWidth="1"/>
    <col min="1540" max="1540" width="3.453125" style="163" bestFit="1" customWidth="1"/>
    <col min="1541" max="1541" width="28.90625" style="163" customWidth="1"/>
    <col min="1542" max="1542" width="18.08984375" style="163" customWidth="1"/>
    <col min="1543" max="1543" width="4.6328125" style="163" customWidth="1"/>
    <col min="1544" max="1544" width="2.26953125" style="163" customWidth="1"/>
    <col min="1545" max="1792" width="8.08984375" style="163"/>
    <col min="1793" max="1793" width="3.36328125" style="163" customWidth="1"/>
    <col min="1794" max="1794" width="12" style="163" customWidth="1"/>
    <col min="1795" max="1795" width="12.7265625" style="163" customWidth="1"/>
    <col min="1796" max="1796" width="3.453125" style="163" bestFit="1" customWidth="1"/>
    <col min="1797" max="1797" width="28.90625" style="163" customWidth="1"/>
    <col min="1798" max="1798" width="18.08984375" style="163" customWidth="1"/>
    <col min="1799" max="1799" width="4.6328125" style="163" customWidth="1"/>
    <col min="1800" max="1800" width="2.26953125" style="163" customWidth="1"/>
    <col min="1801" max="2048" width="8.08984375" style="163"/>
    <col min="2049" max="2049" width="3.36328125" style="163" customWidth="1"/>
    <col min="2050" max="2050" width="12" style="163" customWidth="1"/>
    <col min="2051" max="2051" width="12.7265625" style="163" customWidth="1"/>
    <col min="2052" max="2052" width="3.453125" style="163" bestFit="1" customWidth="1"/>
    <col min="2053" max="2053" width="28.90625" style="163" customWidth="1"/>
    <col min="2054" max="2054" width="18.08984375" style="163" customWidth="1"/>
    <col min="2055" max="2055" width="4.6328125" style="163" customWidth="1"/>
    <col min="2056" max="2056" width="2.26953125" style="163" customWidth="1"/>
    <col min="2057" max="2304" width="8.08984375" style="163"/>
    <col min="2305" max="2305" width="3.36328125" style="163" customWidth="1"/>
    <col min="2306" max="2306" width="12" style="163" customWidth="1"/>
    <col min="2307" max="2307" width="12.7265625" style="163" customWidth="1"/>
    <col min="2308" max="2308" width="3.453125" style="163" bestFit="1" customWidth="1"/>
    <col min="2309" max="2309" width="28.90625" style="163" customWidth="1"/>
    <col min="2310" max="2310" width="18.08984375" style="163" customWidth="1"/>
    <col min="2311" max="2311" width="4.6328125" style="163" customWidth="1"/>
    <col min="2312" max="2312" width="2.26953125" style="163" customWidth="1"/>
    <col min="2313" max="2560" width="8.08984375" style="163"/>
    <col min="2561" max="2561" width="3.36328125" style="163" customWidth="1"/>
    <col min="2562" max="2562" width="12" style="163" customWidth="1"/>
    <col min="2563" max="2563" width="12.7265625" style="163" customWidth="1"/>
    <col min="2564" max="2564" width="3.453125" style="163" bestFit="1" customWidth="1"/>
    <col min="2565" max="2565" width="28.90625" style="163" customWidth="1"/>
    <col min="2566" max="2566" width="18.08984375" style="163" customWidth="1"/>
    <col min="2567" max="2567" width="4.6328125" style="163" customWidth="1"/>
    <col min="2568" max="2568" width="2.26953125" style="163" customWidth="1"/>
    <col min="2569" max="2816" width="8.08984375" style="163"/>
    <col min="2817" max="2817" width="3.36328125" style="163" customWidth="1"/>
    <col min="2818" max="2818" width="12" style="163" customWidth="1"/>
    <col min="2819" max="2819" width="12.7265625" style="163" customWidth="1"/>
    <col min="2820" max="2820" width="3.453125" style="163" bestFit="1" customWidth="1"/>
    <col min="2821" max="2821" width="28.90625" style="163" customWidth="1"/>
    <col min="2822" max="2822" width="18.08984375" style="163" customWidth="1"/>
    <col min="2823" max="2823" width="4.6328125" style="163" customWidth="1"/>
    <col min="2824" max="2824" width="2.26953125" style="163" customWidth="1"/>
    <col min="2825" max="3072" width="8.08984375" style="163"/>
    <col min="3073" max="3073" width="3.36328125" style="163" customWidth="1"/>
    <col min="3074" max="3074" width="12" style="163" customWidth="1"/>
    <col min="3075" max="3075" width="12.7265625" style="163" customWidth="1"/>
    <col min="3076" max="3076" width="3.453125" style="163" bestFit="1" customWidth="1"/>
    <col min="3077" max="3077" width="28.90625" style="163" customWidth="1"/>
    <col min="3078" max="3078" width="18.08984375" style="163" customWidth="1"/>
    <col min="3079" max="3079" width="4.6328125" style="163" customWidth="1"/>
    <col min="3080" max="3080" width="2.26953125" style="163" customWidth="1"/>
    <col min="3081" max="3328" width="8.08984375" style="163"/>
    <col min="3329" max="3329" width="3.36328125" style="163" customWidth="1"/>
    <col min="3330" max="3330" width="12" style="163" customWidth="1"/>
    <col min="3331" max="3331" width="12.7265625" style="163" customWidth="1"/>
    <col min="3332" max="3332" width="3.453125" style="163" bestFit="1" customWidth="1"/>
    <col min="3333" max="3333" width="28.90625" style="163" customWidth="1"/>
    <col min="3334" max="3334" width="18.08984375" style="163" customWidth="1"/>
    <col min="3335" max="3335" width="4.6328125" style="163" customWidth="1"/>
    <col min="3336" max="3336" width="2.26953125" style="163" customWidth="1"/>
    <col min="3337" max="3584" width="8.08984375" style="163"/>
    <col min="3585" max="3585" width="3.36328125" style="163" customWidth="1"/>
    <col min="3586" max="3586" width="12" style="163" customWidth="1"/>
    <col min="3587" max="3587" width="12.7265625" style="163" customWidth="1"/>
    <col min="3588" max="3588" width="3.453125" style="163" bestFit="1" customWidth="1"/>
    <col min="3589" max="3589" width="28.90625" style="163" customWidth="1"/>
    <col min="3590" max="3590" width="18.08984375" style="163" customWidth="1"/>
    <col min="3591" max="3591" width="4.6328125" style="163" customWidth="1"/>
    <col min="3592" max="3592" width="2.26953125" style="163" customWidth="1"/>
    <col min="3593" max="3840" width="8.08984375" style="163"/>
    <col min="3841" max="3841" width="3.36328125" style="163" customWidth="1"/>
    <col min="3842" max="3842" width="12" style="163" customWidth="1"/>
    <col min="3843" max="3843" width="12.7265625" style="163" customWidth="1"/>
    <col min="3844" max="3844" width="3.453125" style="163" bestFit="1" customWidth="1"/>
    <col min="3845" max="3845" width="28.90625" style="163" customWidth="1"/>
    <col min="3846" max="3846" width="18.08984375" style="163" customWidth="1"/>
    <col min="3847" max="3847" width="4.6328125" style="163" customWidth="1"/>
    <col min="3848" max="3848" width="2.26953125" style="163" customWidth="1"/>
    <col min="3849" max="4096" width="8.08984375" style="163"/>
    <col min="4097" max="4097" width="3.36328125" style="163" customWidth="1"/>
    <col min="4098" max="4098" width="12" style="163" customWidth="1"/>
    <col min="4099" max="4099" width="12.7265625" style="163" customWidth="1"/>
    <col min="4100" max="4100" width="3.453125" style="163" bestFit="1" customWidth="1"/>
    <col min="4101" max="4101" width="28.90625" style="163" customWidth="1"/>
    <col min="4102" max="4102" width="18.08984375" style="163" customWidth="1"/>
    <col min="4103" max="4103" width="4.6328125" style="163" customWidth="1"/>
    <col min="4104" max="4104" width="2.26953125" style="163" customWidth="1"/>
    <col min="4105" max="4352" width="8.08984375" style="163"/>
    <col min="4353" max="4353" width="3.36328125" style="163" customWidth="1"/>
    <col min="4354" max="4354" width="12" style="163" customWidth="1"/>
    <col min="4355" max="4355" width="12.7265625" style="163" customWidth="1"/>
    <col min="4356" max="4356" width="3.453125" style="163" bestFit="1" customWidth="1"/>
    <col min="4357" max="4357" width="28.90625" style="163" customWidth="1"/>
    <col min="4358" max="4358" width="18.08984375" style="163" customWidth="1"/>
    <col min="4359" max="4359" width="4.6328125" style="163" customWidth="1"/>
    <col min="4360" max="4360" width="2.26953125" style="163" customWidth="1"/>
    <col min="4361" max="4608" width="8.08984375" style="163"/>
    <col min="4609" max="4609" width="3.36328125" style="163" customWidth="1"/>
    <col min="4610" max="4610" width="12" style="163" customWidth="1"/>
    <col min="4611" max="4611" width="12.7265625" style="163" customWidth="1"/>
    <col min="4612" max="4612" width="3.453125" style="163" bestFit="1" customWidth="1"/>
    <col min="4613" max="4613" width="28.90625" style="163" customWidth="1"/>
    <col min="4614" max="4614" width="18.08984375" style="163" customWidth="1"/>
    <col min="4615" max="4615" width="4.6328125" style="163" customWidth="1"/>
    <col min="4616" max="4616" width="2.26953125" style="163" customWidth="1"/>
    <col min="4617" max="4864" width="8.08984375" style="163"/>
    <col min="4865" max="4865" width="3.36328125" style="163" customWidth="1"/>
    <col min="4866" max="4866" width="12" style="163" customWidth="1"/>
    <col min="4867" max="4867" width="12.7265625" style="163" customWidth="1"/>
    <col min="4868" max="4868" width="3.453125" style="163" bestFit="1" customWidth="1"/>
    <col min="4869" max="4869" width="28.90625" style="163" customWidth="1"/>
    <col min="4870" max="4870" width="18.08984375" style="163" customWidth="1"/>
    <col min="4871" max="4871" width="4.6328125" style="163" customWidth="1"/>
    <col min="4872" max="4872" width="2.26953125" style="163" customWidth="1"/>
    <col min="4873" max="5120" width="8.08984375" style="163"/>
    <col min="5121" max="5121" width="3.36328125" style="163" customWidth="1"/>
    <col min="5122" max="5122" width="12" style="163" customWidth="1"/>
    <col min="5123" max="5123" width="12.7265625" style="163" customWidth="1"/>
    <col min="5124" max="5124" width="3.453125" style="163" bestFit="1" customWidth="1"/>
    <col min="5125" max="5125" width="28.90625" style="163" customWidth="1"/>
    <col min="5126" max="5126" width="18.08984375" style="163" customWidth="1"/>
    <col min="5127" max="5127" width="4.6328125" style="163" customWidth="1"/>
    <col min="5128" max="5128" width="2.26953125" style="163" customWidth="1"/>
    <col min="5129" max="5376" width="8.08984375" style="163"/>
    <col min="5377" max="5377" width="3.36328125" style="163" customWidth="1"/>
    <col min="5378" max="5378" width="12" style="163" customWidth="1"/>
    <col min="5379" max="5379" width="12.7265625" style="163" customWidth="1"/>
    <col min="5380" max="5380" width="3.453125" style="163" bestFit="1" customWidth="1"/>
    <col min="5381" max="5381" width="28.90625" style="163" customWidth="1"/>
    <col min="5382" max="5382" width="18.08984375" style="163" customWidth="1"/>
    <col min="5383" max="5383" width="4.6328125" style="163" customWidth="1"/>
    <col min="5384" max="5384" width="2.26953125" style="163" customWidth="1"/>
    <col min="5385" max="5632" width="8.08984375" style="163"/>
    <col min="5633" max="5633" width="3.36328125" style="163" customWidth="1"/>
    <col min="5634" max="5634" width="12" style="163" customWidth="1"/>
    <col min="5635" max="5635" width="12.7265625" style="163" customWidth="1"/>
    <col min="5636" max="5636" width="3.453125" style="163" bestFit="1" customWidth="1"/>
    <col min="5637" max="5637" width="28.90625" style="163" customWidth="1"/>
    <col min="5638" max="5638" width="18.08984375" style="163" customWidth="1"/>
    <col min="5639" max="5639" width="4.6328125" style="163" customWidth="1"/>
    <col min="5640" max="5640" width="2.26953125" style="163" customWidth="1"/>
    <col min="5641" max="5888" width="8.08984375" style="163"/>
    <col min="5889" max="5889" width="3.36328125" style="163" customWidth="1"/>
    <col min="5890" max="5890" width="12" style="163" customWidth="1"/>
    <col min="5891" max="5891" width="12.7265625" style="163" customWidth="1"/>
    <col min="5892" max="5892" width="3.453125" style="163" bestFit="1" customWidth="1"/>
    <col min="5893" max="5893" width="28.90625" style="163" customWidth="1"/>
    <col min="5894" max="5894" width="18.08984375" style="163" customWidth="1"/>
    <col min="5895" max="5895" width="4.6328125" style="163" customWidth="1"/>
    <col min="5896" max="5896" width="2.26953125" style="163" customWidth="1"/>
    <col min="5897" max="6144" width="8.08984375" style="163"/>
    <col min="6145" max="6145" width="3.36328125" style="163" customWidth="1"/>
    <col min="6146" max="6146" width="12" style="163" customWidth="1"/>
    <col min="6147" max="6147" width="12.7265625" style="163" customWidth="1"/>
    <col min="6148" max="6148" width="3.453125" style="163" bestFit="1" customWidth="1"/>
    <col min="6149" max="6149" width="28.90625" style="163" customWidth="1"/>
    <col min="6150" max="6150" width="18.08984375" style="163" customWidth="1"/>
    <col min="6151" max="6151" width="4.6328125" style="163" customWidth="1"/>
    <col min="6152" max="6152" width="2.26953125" style="163" customWidth="1"/>
    <col min="6153" max="6400" width="8.08984375" style="163"/>
    <col min="6401" max="6401" width="3.36328125" style="163" customWidth="1"/>
    <col min="6402" max="6402" width="12" style="163" customWidth="1"/>
    <col min="6403" max="6403" width="12.7265625" style="163" customWidth="1"/>
    <col min="6404" max="6404" width="3.453125" style="163" bestFit="1" customWidth="1"/>
    <col min="6405" max="6405" width="28.90625" style="163" customWidth="1"/>
    <col min="6406" max="6406" width="18.08984375" style="163" customWidth="1"/>
    <col min="6407" max="6407" width="4.6328125" style="163" customWidth="1"/>
    <col min="6408" max="6408" width="2.26953125" style="163" customWidth="1"/>
    <col min="6409" max="6656" width="8.08984375" style="163"/>
    <col min="6657" max="6657" width="3.36328125" style="163" customWidth="1"/>
    <col min="6658" max="6658" width="12" style="163" customWidth="1"/>
    <col min="6659" max="6659" width="12.7265625" style="163" customWidth="1"/>
    <col min="6660" max="6660" width="3.453125" style="163" bestFit="1" customWidth="1"/>
    <col min="6661" max="6661" width="28.90625" style="163" customWidth="1"/>
    <col min="6662" max="6662" width="18.08984375" style="163" customWidth="1"/>
    <col min="6663" max="6663" width="4.6328125" style="163" customWidth="1"/>
    <col min="6664" max="6664" width="2.26953125" style="163" customWidth="1"/>
    <col min="6665" max="6912" width="8.08984375" style="163"/>
    <col min="6913" max="6913" width="3.36328125" style="163" customWidth="1"/>
    <col min="6914" max="6914" width="12" style="163" customWidth="1"/>
    <col min="6915" max="6915" width="12.7265625" style="163" customWidth="1"/>
    <col min="6916" max="6916" width="3.453125" style="163" bestFit="1" customWidth="1"/>
    <col min="6917" max="6917" width="28.90625" style="163" customWidth="1"/>
    <col min="6918" max="6918" width="18.08984375" style="163" customWidth="1"/>
    <col min="6919" max="6919" width="4.6328125" style="163" customWidth="1"/>
    <col min="6920" max="6920" width="2.26953125" style="163" customWidth="1"/>
    <col min="6921" max="7168" width="8.08984375" style="163"/>
    <col min="7169" max="7169" width="3.36328125" style="163" customWidth="1"/>
    <col min="7170" max="7170" width="12" style="163" customWidth="1"/>
    <col min="7171" max="7171" width="12.7265625" style="163" customWidth="1"/>
    <col min="7172" max="7172" width="3.453125" style="163" bestFit="1" customWidth="1"/>
    <col min="7173" max="7173" width="28.90625" style="163" customWidth="1"/>
    <col min="7174" max="7174" width="18.08984375" style="163" customWidth="1"/>
    <col min="7175" max="7175" width="4.6328125" style="163" customWidth="1"/>
    <col min="7176" max="7176" width="2.26953125" style="163" customWidth="1"/>
    <col min="7177" max="7424" width="8.08984375" style="163"/>
    <col min="7425" max="7425" width="3.36328125" style="163" customWidth="1"/>
    <col min="7426" max="7426" width="12" style="163" customWidth="1"/>
    <col min="7427" max="7427" width="12.7265625" style="163" customWidth="1"/>
    <col min="7428" max="7428" width="3.453125" style="163" bestFit="1" customWidth="1"/>
    <col min="7429" max="7429" width="28.90625" style="163" customWidth="1"/>
    <col min="7430" max="7430" width="18.08984375" style="163" customWidth="1"/>
    <col min="7431" max="7431" width="4.6328125" style="163" customWidth="1"/>
    <col min="7432" max="7432" width="2.26953125" style="163" customWidth="1"/>
    <col min="7433" max="7680" width="8.08984375" style="163"/>
    <col min="7681" max="7681" width="3.36328125" style="163" customWidth="1"/>
    <col min="7682" max="7682" width="12" style="163" customWidth="1"/>
    <col min="7683" max="7683" width="12.7265625" style="163" customWidth="1"/>
    <col min="7684" max="7684" width="3.453125" style="163" bestFit="1" customWidth="1"/>
    <col min="7685" max="7685" width="28.90625" style="163" customWidth="1"/>
    <col min="7686" max="7686" width="18.08984375" style="163" customWidth="1"/>
    <col min="7687" max="7687" width="4.6328125" style="163" customWidth="1"/>
    <col min="7688" max="7688" width="2.26953125" style="163" customWidth="1"/>
    <col min="7689" max="7936" width="8.08984375" style="163"/>
    <col min="7937" max="7937" width="3.36328125" style="163" customWidth="1"/>
    <col min="7938" max="7938" width="12" style="163" customWidth="1"/>
    <col min="7939" max="7939" width="12.7265625" style="163" customWidth="1"/>
    <col min="7940" max="7940" width="3.453125" style="163" bestFit="1" customWidth="1"/>
    <col min="7941" max="7941" width="28.90625" style="163" customWidth="1"/>
    <col min="7942" max="7942" width="18.08984375" style="163" customWidth="1"/>
    <col min="7943" max="7943" width="4.6328125" style="163" customWidth="1"/>
    <col min="7944" max="7944" width="2.26953125" style="163" customWidth="1"/>
    <col min="7945" max="8192" width="8.08984375" style="163"/>
    <col min="8193" max="8193" width="3.36328125" style="163" customWidth="1"/>
    <col min="8194" max="8194" width="12" style="163" customWidth="1"/>
    <col min="8195" max="8195" width="12.7265625" style="163" customWidth="1"/>
    <col min="8196" max="8196" width="3.453125" style="163" bestFit="1" customWidth="1"/>
    <col min="8197" max="8197" width="28.90625" style="163" customWidth="1"/>
    <col min="8198" max="8198" width="18.08984375" style="163" customWidth="1"/>
    <col min="8199" max="8199" width="4.6328125" style="163" customWidth="1"/>
    <col min="8200" max="8200" width="2.26953125" style="163" customWidth="1"/>
    <col min="8201" max="8448" width="8.08984375" style="163"/>
    <col min="8449" max="8449" width="3.36328125" style="163" customWidth="1"/>
    <col min="8450" max="8450" width="12" style="163" customWidth="1"/>
    <col min="8451" max="8451" width="12.7265625" style="163" customWidth="1"/>
    <col min="8452" max="8452" width="3.453125" style="163" bestFit="1" customWidth="1"/>
    <col min="8453" max="8453" width="28.90625" style="163" customWidth="1"/>
    <col min="8454" max="8454" width="18.08984375" style="163" customWidth="1"/>
    <col min="8455" max="8455" width="4.6328125" style="163" customWidth="1"/>
    <col min="8456" max="8456" width="2.26953125" style="163" customWidth="1"/>
    <col min="8457" max="8704" width="8.08984375" style="163"/>
    <col min="8705" max="8705" width="3.36328125" style="163" customWidth="1"/>
    <col min="8706" max="8706" width="12" style="163" customWidth="1"/>
    <col min="8707" max="8707" width="12.7265625" style="163" customWidth="1"/>
    <col min="8708" max="8708" width="3.453125" style="163" bestFit="1" customWidth="1"/>
    <col min="8709" max="8709" width="28.90625" style="163" customWidth="1"/>
    <col min="8710" max="8710" width="18.08984375" style="163" customWidth="1"/>
    <col min="8711" max="8711" width="4.6328125" style="163" customWidth="1"/>
    <col min="8712" max="8712" width="2.26953125" style="163" customWidth="1"/>
    <col min="8713" max="8960" width="8.08984375" style="163"/>
    <col min="8961" max="8961" width="3.36328125" style="163" customWidth="1"/>
    <col min="8962" max="8962" width="12" style="163" customWidth="1"/>
    <col min="8963" max="8963" width="12.7265625" style="163" customWidth="1"/>
    <col min="8964" max="8964" width="3.453125" style="163" bestFit="1" customWidth="1"/>
    <col min="8965" max="8965" width="28.90625" style="163" customWidth="1"/>
    <col min="8966" max="8966" width="18.08984375" style="163" customWidth="1"/>
    <col min="8967" max="8967" width="4.6328125" style="163" customWidth="1"/>
    <col min="8968" max="8968" width="2.26953125" style="163" customWidth="1"/>
    <col min="8969" max="9216" width="8.08984375" style="163"/>
    <col min="9217" max="9217" width="3.36328125" style="163" customWidth="1"/>
    <col min="9218" max="9218" width="12" style="163" customWidth="1"/>
    <col min="9219" max="9219" width="12.7265625" style="163" customWidth="1"/>
    <col min="9220" max="9220" width="3.453125" style="163" bestFit="1" customWidth="1"/>
    <col min="9221" max="9221" width="28.90625" style="163" customWidth="1"/>
    <col min="9222" max="9222" width="18.08984375" style="163" customWidth="1"/>
    <col min="9223" max="9223" width="4.6328125" style="163" customWidth="1"/>
    <col min="9224" max="9224" width="2.26953125" style="163" customWidth="1"/>
    <col min="9225" max="9472" width="8.08984375" style="163"/>
    <col min="9473" max="9473" width="3.36328125" style="163" customWidth="1"/>
    <col min="9474" max="9474" width="12" style="163" customWidth="1"/>
    <col min="9475" max="9475" width="12.7265625" style="163" customWidth="1"/>
    <col min="9476" max="9476" width="3.453125" style="163" bestFit="1" customWidth="1"/>
    <col min="9477" max="9477" width="28.90625" style="163" customWidth="1"/>
    <col min="9478" max="9478" width="18.08984375" style="163" customWidth="1"/>
    <col min="9479" max="9479" width="4.6328125" style="163" customWidth="1"/>
    <col min="9480" max="9480" width="2.26953125" style="163" customWidth="1"/>
    <col min="9481" max="9728" width="8.08984375" style="163"/>
    <col min="9729" max="9729" width="3.36328125" style="163" customWidth="1"/>
    <col min="9730" max="9730" width="12" style="163" customWidth="1"/>
    <col min="9731" max="9731" width="12.7265625" style="163" customWidth="1"/>
    <col min="9732" max="9732" width="3.453125" style="163" bestFit="1" customWidth="1"/>
    <col min="9733" max="9733" width="28.90625" style="163" customWidth="1"/>
    <col min="9734" max="9734" width="18.08984375" style="163" customWidth="1"/>
    <col min="9735" max="9735" width="4.6328125" style="163" customWidth="1"/>
    <col min="9736" max="9736" width="2.26953125" style="163" customWidth="1"/>
    <col min="9737" max="9984" width="8.08984375" style="163"/>
    <col min="9985" max="9985" width="3.36328125" style="163" customWidth="1"/>
    <col min="9986" max="9986" width="12" style="163" customWidth="1"/>
    <col min="9987" max="9987" width="12.7265625" style="163" customWidth="1"/>
    <col min="9988" max="9988" width="3.453125" style="163" bestFit="1" customWidth="1"/>
    <col min="9989" max="9989" width="28.90625" style="163" customWidth="1"/>
    <col min="9990" max="9990" width="18.08984375" style="163" customWidth="1"/>
    <col min="9991" max="9991" width="4.6328125" style="163" customWidth="1"/>
    <col min="9992" max="9992" width="2.26953125" style="163" customWidth="1"/>
    <col min="9993" max="10240" width="8.08984375" style="163"/>
    <col min="10241" max="10241" width="3.36328125" style="163" customWidth="1"/>
    <col min="10242" max="10242" width="12" style="163" customWidth="1"/>
    <col min="10243" max="10243" width="12.7265625" style="163" customWidth="1"/>
    <col min="10244" max="10244" width="3.453125" style="163" bestFit="1" customWidth="1"/>
    <col min="10245" max="10245" width="28.90625" style="163" customWidth="1"/>
    <col min="10246" max="10246" width="18.08984375" style="163" customWidth="1"/>
    <col min="10247" max="10247" width="4.6328125" style="163" customWidth="1"/>
    <col min="10248" max="10248" width="2.26953125" style="163" customWidth="1"/>
    <col min="10249" max="10496" width="8.08984375" style="163"/>
    <col min="10497" max="10497" width="3.36328125" style="163" customWidth="1"/>
    <col min="10498" max="10498" width="12" style="163" customWidth="1"/>
    <col min="10499" max="10499" width="12.7265625" style="163" customWidth="1"/>
    <col min="10500" max="10500" width="3.453125" style="163" bestFit="1" customWidth="1"/>
    <col min="10501" max="10501" width="28.90625" style="163" customWidth="1"/>
    <col min="10502" max="10502" width="18.08984375" style="163" customWidth="1"/>
    <col min="10503" max="10503" width="4.6328125" style="163" customWidth="1"/>
    <col min="10504" max="10504" width="2.26953125" style="163" customWidth="1"/>
    <col min="10505" max="10752" width="8.08984375" style="163"/>
    <col min="10753" max="10753" width="3.36328125" style="163" customWidth="1"/>
    <col min="10754" max="10754" width="12" style="163" customWidth="1"/>
    <col min="10755" max="10755" width="12.7265625" style="163" customWidth="1"/>
    <col min="10756" max="10756" width="3.453125" style="163" bestFit="1" customWidth="1"/>
    <col min="10757" max="10757" width="28.90625" style="163" customWidth="1"/>
    <col min="10758" max="10758" width="18.08984375" style="163" customWidth="1"/>
    <col min="10759" max="10759" width="4.6328125" style="163" customWidth="1"/>
    <col min="10760" max="10760" width="2.26953125" style="163" customWidth="1"/>
    <col min="10761" max="11008" width="8.08984375" style="163"/>
    <col min="11009" max="11009" width="3.36328125" style="163" customWidth="1"/>
    <col min="11010" max="11010" width="12" style="163" customWidth="1"/>
    <col min="11011" max="11011" width="12.7265625" style="163" customWidth="1"/>
    <col min="11012" max="11012" width="3.453125" style="163" bestFit="1" customWidth="1"/>
    <col min="11013" max="11013" width="28.90625" style="163" customWidth="1"/>
    <col min="11014" max="11014" width="18.08984375" style="163" customWidth="1"/>
    <col min="11015" max="11015" width="4.6328125" style="163" customWidth="1"/>
    <col min="11016" max="11016" width="2.26953125" style="163" customWidth="1"/>
    <col min="11017" max="11264" width="8.08984375" style="163"/>
    <col min="11265" max="11265" width="3.36328125" style="163" customWidth="1"/>
    <col min="11266" max="11266" width="12" style="163" customWidth="1"/>
    <col min="11267" max="11267" width="12.7265625" style="163" customWidth="1"/>
    <col min="11268" max="11268" width="3.453125" style="163" bestFit="1" customWidth="1"/>
    <col min="11269" max="11269" width="28.90625" style="163" customWidth="1"/>
    <col min="11270" max="11270" width="18.08984375" style="163" customWidth="1"/>
    <col min="11271" max="11271" width="4.6328125" style="163" customWidth="1"/>
    <col min="11272" max="11272" width="2.26953125" style="163" customWidth="1"/>
    <col min="11273" max="11520" width="8.08984375" style="163"/>
    <col min="11521" max="11521" width="3.36328125" style="163" customWidth="1"/>
    <col min="11522" max="11522" width="12" style="163" customWidth="1"/>
    <col min="11523" max="11523" width="12.7265625" style="163" customWidth="1"/>
    <col min="11524" max="11524" width="3.453125" style="163" bestFit="1" customWidth="1"/>
    <col min="11525" max="11525" width="28.90625" style="163" customWidth="1"/>
    <col min="11526" max="11526" width="18.08984375" style="163" customWidth="1"/>
    <col min="11527" max="11527" width="4.6328125" style="163" customWidth="1"/>
    <col min="11528" max="11528" width="2.26953125" style="163" customWidth="1"/>
    <col min="11529" max="11776" width="8.08984375" style="163"/>
    <col min="11777" max="11777" width="3.36328125" style="163" customWidth="1"/>
    <col min="11778" max="11778" width="12" style="163" customWidth="1"/>
    <col min="11779" max="11779" width="12.7265625" style="163" customWidth="1"/>
    <col min="11780" max="11780" width="3.453125" style="163" bestFit="1" customWidth="1"/>
    <col min="11781" max="11781" width="28.90625" style="163" customWidth="1"/>
    <col min="11782" max="11782" width="18.08984375" style="163" customWidth="1"/>
    <col min="11783" max="11783" width="4.6328125" style="163" customWidth="1"/>
    <col min="11784" max="11784" width="2.26953125" style="163" customWidth="1"/>
    <col min="11785" max="12032" width="8.08984375" style="163"/>
    <col min="12033" max="12033" width="3.36328125" style="163" customWidth="1"/>
    <col min="12034" max="12034" width="12" style="163" customWidth="1"/>
    <col min="12035" max="12035" width="12.7265625" style="163" customWidth="1"/>
    <col min="12036" max="12036" width="3.453125" style="163" bestFit="1" customWidth="1"/>
    <col min="12037" max="12037" width="28.90625" style="163" customWidth="1"/>
    <col min="12038" max="12038" width="18.08984375" style="163" customWidth="1"/>
    <col min="12039" max="12039" width="4.6328125" style="163" customWidth="1"/>
    <col min="12040" max="12040" width="2.26953125" style="163" customWidth="1"/>
    <col min="12041" max="12288" width="8.08984375" style="163"/>
    <col min="12289" max="12289" width="3.36328125" style="163" customWidth="1"/>
    <col min="12290" max="12290" width="12" style="163" customWidth="1"/>
    <col min="12291" max="12291" width="12.7265625" style="163" customWidth="1"/>
    <col min="12292" max="12292" width="3.453125" style="163" bestFit="1" customWidth="1"/>
    <col min="12293" max="12293" width="28.90625" style="163" customWidth="1"/>
    <col min="12294" max="12294" width="18.08984375" style="163" customWidth="1"/>
    <col min="12295" max="12295" width="4.6328125" style="163" customWidth="1"/>
    <col min="12296" max="12296" width="2.26953125" style="163" customWidth="1"/>
    <col min="12297" max="12544" width="8.08984375" style="163"/>
    <col min="12545" max="12545" width="3.36328125" style="163" customWidth="1"/>
    <col min="12546" max="12546" width="12" style="163" customWidth="1"/>
    <col min="12547" max="12547" width="12.7265625" style="163" customWidth="1"/>
    <col min="12548" max="12548" width="3.453125" style="163" bestFit="1" customWidth="1"/>
    <col min="12549" max="12549" width="28.90625" style="163" customWidth="1"/>
    <col min="12550" max="12550" width="18.08984375" style="163" customWidth="1"/>
    <col min="12551" max="12551" width="4.6328125" style="163" customWidth="1"/>
    <col min="12552" max="12552" width="2.26953125" style="163" customWidth="1"/>
    <col min="12553" max="12800" width="8.08984375" style="163"/>
    <col min="12801" max="12801" width="3.36328125" style="163" customWidth="1"/>
    <col min="12802" max="12802" width="12" style="163" customWidth="1"/>
    <col min="12803" max="12803" width="12.7265625" style="163" customWidth="1"/>
    <col min="12804" max="12804" width="3.453125" style="163" bestFit="1" customWidth="1"/>
    <col min="12805" max="12805" width="28.90625" style="163" customWidth="1"/>
    <col min="12806" max="12806" width="18.08984375" style="163" customWidth="1"/>
    <col min="12807" max="12807" width="4.6328125" style="163" customWidth="1"/>
    <col min="12808" max="12808" width="2.26953125" style="163" customWidth="1"/>
    <col min="12809" max="13056" width="8.08984375" style="163"/>
    <col min="13057" max="13057" width="3.36328125" style="163" customWidth="1"/>
    <col min="13058" max="13058" width="12" style="163" customWidth="1"/>
    <col min="13059" max="13059" width="12.7265625" style="163" customWidth="1"/>
    <col min="13060" max="13060" width="3.453125" style="163" bestFit="1" customWidth="1"/>
    <col min="13061" max="13061" width="28.90625" style="163" customWidth="1"/>
    <col min="13062" max="13062" width="18.08984375" style="163" customWidth="1"/>
    <col min="13063" max="13063" width="4.6328125" style="163" customWidth="1"/>
    <col min="13064" max="13064" width="2.26953125" style="163" customWidth="1"/>
    <col min="13065" max="13312" width="8.08984375" style="163"/>
    <col min="13313" max="13313" width="3.36328125" style="163" customWidth="1"/>
    <col min="13314" max="13314" width="12" style="163" customWidth="1"/>
    <col min="13315" max="13315" width="12.7265625" style="163" customWidth="1"/>
    <col min="13316" max="13316" width="3.453125" style="163" bestFit="1" customWidth="1"/>
    <col min="13317" max="13317" width="28.90625" style="163" customWidth="1"/>
    <col min="13318" max="13318" width="18.08984375" style="163" customWidth="1"/>
    <col min="13319" max="13319" width="4.6328125" style="163" customWidth="1"/>
    <col min="13320" max="13320" width="2.26953125" style="163" customWidth="1"/>
    <col min="13321" max="13568" width="8.08984375" style="163"/>
    <col min="13569" max="13569" width="3.36328125" style="163" customWidth="1"/>
    <col min="13570" max="13570" width="12" style="163" customWidth="1"/>
    <col min="13571" max="13571" width="12.7265625" style="163" customWidth="1"/>
    <col min="13572" max="13572" width="3.453125" style="163" bestFit="1" customWidth="1"/>
    <col min="13573" max="13573" width="28.90625" style="163" customWidth="1"/>
    <col min="13574" max="13574" width="18.08984375" style="163" customWidth="1"/>
    <col min="13575" max="13575" width="4.6328125" style="163" customWidth="1"/>
    <col min="13576" max="13576" width="2.26953125" style="163" customWidth="1"/>
    <col min="13577" max="13824" width="8.08984375" style="163"/>
    <col min="13825" max="13825" width="3.36328125" style="163" customWidth="1"/>
    <col min="13826" max="13826" width="12" style="163" customWidth="1"/>
    <col min="13827" max="13827" width="12.7265625" style="163" customWidth="1"/>
    <col min="13828" max="13828" width="3.453125" style="163" bestFit="1" customWidth="1"/>
    <col min="13829" max="13829" width="28.90625" style="163" customWidth="1"/>
    <col min="13830" max="13830" width="18.08984375" style="163" customWidth="1"/>
    <col min="13831" max="13831" width="4.6328125" style="163" customWidth="1"/>
    <col min="13832" max="13832" width="2.26953125" style="163" customWidth="1"/>
    <col min="13833" max="14080" width="8.08984375" style="163"/>
    <col min="14081" max="14081" width="3.36328125" style="163" customWidth="1"/>
    <col min="14082" max="14082" width="12" style="163" customWidth="1"/>
    <col min="14083" max="14083" width="12.7265625" style="163" customWidth="1"/>
    <col min="14084" max="14084" width="3.453125" style="163" bestFit="1" customWidth="1"/>
    <col min="14085" max="14085" width="28.90625" style="163" customWidth="1"/>
    <col min="14086" max="14086" width="18.08984375" style="163" customWidth="1"/>
    <col min="14087" max="14087" width="4.6328125" style="163" customWidth="1"/>
    <col min="14088" max="14088" width="2.26953125" style="163" customWidth="1"/>
    <col min="14089" max="14336" width="8.08984375" style="163"/>
    <col min="14337" max="14337" width="3.36328125" style="163" customWidth="1"/>
    <col min="14338" max="14338" width="12" style="163" customWidth="1"/>
    <col min="14339" max="14339" width="12.7265625" style="163" customWidth="1"/>
    <col min="14340" max="14340" width="3.453125" style="163" bestFit="1" customWidth="1"/>
    <col min="14341" max="14341" width="28.90625" style="163" customWidth="1"/>
    <col min="14342" max="14342" width="18.08984375" style="163" customWidth="1"/>
    <col min="14343" max="14343" width="4.6328125" style="163" customWidth="1"/>
    <col min="14344" max="14344" width="2.26953125" style="163" customWidth="1"/>
    <col min="14345" max="14592" width="8.08984375" style="163"/>
    <col min="14593" max="14593" width="3.36328125" style="163" customWidth="1"/>
    <col min="14594" max="14594" width="12" style="163" customWidth="1"/>
    <col min="14595" max="14595" width="12.7265625" style="163" customWidth="1"/>
    <col min="14596" max="14596" width="3.453125" style="163" bestFit="1" customWidth="1"/>
    <col min="14597" max="14597" width="28.90625" style="163" customWidth="1"/>
    <col min="14598" max="14598" width="18.08984375" style="163" customWidth="1"/>
    <col min="14599" max="14599" width="4.6328125" style="163" customWidth="1"/>
    <col min="14600" max="14600" width="2.26953125" style="163" customWidth="1"/>
    <col min="14601" max="14848" width="8.08984375" style="163"/>
    <col min="14849" max="14849" width="3.36328125" style="163" customWidth="1"/>
    <col min="14850" max="14850" width="12" style="163" customWidth="1"/>
    <col min="14851" max="14851" width="12.7265625" style="163" customWidth="1"/>
    <col min="14852" max="14852" width="3.453125" style="163" bestFit="1" customWidth="1"/>
    <col min="14853" max="14853" width="28.90625" style="163" customWidth="1"/>
    <col min="14854" max="14854" width="18.08984375" style="163" customWidth="1"/>
    <col min="14855" max="14855" width="4.6328125" style="163" customWidth="1"/>
    <col min="14856" max="14856" width="2.26953125" style="163" customWidth="1"/>
    <col min="14857" max="15104" width="8.08984375" style="163"/>
    <col min="15105" max="15105" width="3.36328125" style="163" customWidth="1"/>
    <col min="15106" max="15106" width="12" style="163" customWidth="1"/>
    <col min="15107" max="15107" width="12.7265625" style="163" customWidth="1"/>
    <col min="15108" max="15108" width="3.453125" style="163" bestFit="1" customWidth="1"/>
    <col min="15109" max="15109" width="28.90625" style="163" customWidth="1"/>
    <col min="15110" max="15110" width="18.08984375" style="163" customWidth="1"/>
    <col min="15111" max="15111" width="4.6328125" style="163" customWidth="1"/>
    <col min="15112" max="15112" width="2.26953125" style="163" customWidth="1"/>
    <col min="15113" max="15360" width="8.08984375" style="163"/>
    <col min="15361" max="15361" width="3.36328125" style="163" customWidth="1"/>
    <col min="15362" max="15362" width="12" style="163" customWidth="1"/>
    <col min="15363" max="15363" width="12.7265625" style="163" customWidth="1"/>
    <col min="15364" max="15364" width="3.453125" style="163" bestFit="1" customWidth="1"/>
    <col min="15365" max="15365" width="28.90625" style="163" customWidth="1"/>
    <col min="15366" max="15366" width="18.08984375" style="163" customWidth="1"/>
    <col min="15367" max="15367" width="4.6328125" style="163" customWidth="1"/>
    <col min="15368" max="15368" width="2.26953125" style="163" customWidth="1"/>
    <col min="15369" max="15616" width="8.08984375" style="163"/>
    <col min="15617" max="15617" width="3.36328125" style="163" customWidth="1"/>
    <col min="15618" max="15618" width="12" style="163" customWidth="1"/>
    <col min="15619" max="15619" width="12.7265625" style="163" customWidth="1"/>
    <col min="15620" max="15620" width="3.453125" style="163" bestFit="1" customWidth="1"/>
    <col min="15621" max="15621" width="28.90625" style="163" customWidth="1"/>
    <col min="15622" max="15622" width="18.08984375" style="163" customWidth="1"/>
    <col min="15623" max="15623" width="4.6328125" style="163" customWidth="1"/>
    <col min="15624" max="15624" width="2.26953125" style="163" customWidth="1"/>
    <col min="15625" max="15872" width="8.08984375" style="163"/>
    <col min="15873" max="15873" width="3.36328125" style="163" customWidth="1"/>
    <col min="15874" max="15874" width="12" style="163" customWidth="1"/>
    <col min="15875" max="15875" width="12.7265625" style="163" customWidth="1"/>
    <col min="15876" max="15876" width="3.453125" style="163" bestFit="1" customWidth="1"/>
    <col min="15877" max="15877" width="28.90625" style="163" customWidth="1"/>
    <col min="15878" max="15878" width="18.08984375" style="163" customWidth="1"/>
    <col min="15879" max="15879" width="4.6328125" style="163" customWidth="1"/>
    <col min="15880" max="15880" width="2.26953125" style="163" customWidth="1"/>
    <col min="15881" max="16128" width="8.08984375" style="163"/>
    <col min="16129" max="16129" width="3.36328125" style="163" customWidth="1"/>
    <col min="16130" max="16130" width="12" style="163" customWidth="1"/>
    <col min="16131" max="16131" width="12.7265625" style="163" customWidth="1"/>
    <col min="16132" max="16132" width="3.453125" style="163" bestFit="1" customWidth="1"/>
    <col min="16133" max="16133" width="28.90625" style="163" customWidth="1"/>
    <col min="16134" max="16134" width="18.08984375" style="163" customWidth="1"/>
    <col min="16135" max="16135" width="4.6328125" style="163" customWidth="1"/>
    <col min="16136" max="16136" width="2.26953125" style="163" customWidth="1"/>
    <col min="16137" max="16384" width="8.08984375" style="163"/>
  </cols>
  <sheetData>
    <row r="1" spans="1:7">
      <c r="A1" s="332" t="s">
        <v>840</v>
      </c>
    </row>
    <row r="2" spans="1:7" ht="20.149999999999999" customHeight="1">
      <c r="A2" s="511" t="s">
        <v>1610</v>
      </c>
      <c r="B2" s="712"/>
      <c r="C2" s="712"/>
      <c r="D2" s="712"/>
      <c r="E2" s="712"/>
      <c r="F2" s="712"/>
      <c r="G2" s="713"/>
    </row>
    <row r="3" spans="1:7" ht="20.149999999999999" customHeight="1">
      <c r="A3" s="714"/>
      <c r="B3" s="712"/>
      <c r="C3" s="712"/>
      <c r="D3" s="712"/>
      <c r="E3" s="712"/>
      <c r="F3" s="715"/>
      <c r="G3" s="713" t="s">
        <v>1611</v>
      </c>
    </row>
    <row r="4" spans="1:7" ht="20.149999999999999" customHeight="1">
      <c r="A4" s="714"/>
      <c r="B4" s="712"/>
      <c r="C4" s="712"/>
      <c r="D4" s="712"/>
      <c r="E4" s="712"/>
      <c r="F4" s="712"/>
      <c r="G4" s="713"/>
    </row>
    <row r="5" spans="1:7" ht="20.149999999999999" customHeight="1">
      <c r="A5" s="714"/>
      <c r="B5" s="4954" t="s">
        <v>1641</v>
      </c>
      <c r="C5" s="4954"/>
      <c r="D5" s="4954"/>
      <c r="E5" s="4954"/>
      <c r="F5" s="4954"/>
      <c r="G5" s="4954"/>
    </row>
    <row r="6" spans="1:7" ht="20.149999999999999" customHeight="1">
      <c r="A6" s="714"/>
      <c r="B6" s="4954" t="s">
        <v>1612</v>
      </c>
      <c r="C6" s="4954"/>
      <c r="D6" s="4954"/>
      <c r="E6" s="4954"/>
      <c r="F6" s="4954"/>
      <c r="G6" s="4954"/>
    </row>
    <row r="7" spans="1:7" ht="20.149999999999999" customHeight="1">
      <c r="A7" s="714"/>
      <c r="B7" s="715"/>
      <c r="C7" s="715"/>
      <c r="D7" s="715"/>
      <c r="E7" s="715"/>
      <c r="F7" s="715"/>
      <c r="G7" s="715"/>
    </row>
    <row r="8" spans="1:7" ht="32.25" customHeight="1">
      <c r="A8" s="715"/>
      <c r="B8" s="4955" t="s">
        <v>1613</v>
      </c>
      <c r="C8" s="4955"/>
      <c r="D8" s="3450"/>
      <c r="E8" s="3450"/>
      <c r="F8" s="3450"/>
      <c r="G8" s="3450"/>
    </row>
    <row r="9" spans="1:7" ht="32.25" customHeight="1">
      <c r="A9" s="715"/>
      <c r="B9" s="4956" t="s">
        <v>1614</v>
      </c>
      <c r="C9" s="4957"/>
      <c r="D9" s="3453"/>
      <c r="E9" s="3452"/>
      <c r="F9" s="3452"/>
      <c r="G9" s="4958"/>
    </row>
    <row r="10" spans="1:7" ht="32.25" customHeight="1">
      <c r="A10" s="712"/>
      <c r="B10" s="3462" t="s">
        <v>1615</v>
      </c>
      <c r="C10" s="3462"/>
      <c r="D10" s="3450" t="s">
        <v>1616</v>
      </c>
      <c r="E10" s="3450"/>
      <c r="F10" s="3450"/>
      <c r="G10" s="3450"/>
    </row>
    <row r="11" spans="1:7" ht="12" customHeight="1">
      <c r="A11" s="712"/>
      <c r="B11" s="717"/>
      <c r="C11" s="717"/>
      <c r="D11" s="718"/>
      <c r="E11" s="718"/>
      <c r="F11" s="718"/>
      <c r="G11" s="718"/>
    </row>
    <row r="12" spans="1:7" ht="37.5" customHeight="1">
      <c r="A12" s="712"/>
      <c r="B12" s="4959" t="s">
        <v>1617</v>
      </c>
      <c r="C12" s="4960"/>
      <c r="D12" s="4960"/>
      <c r="E12" s="4960"/>
      <c r="F12" s="719"/>
      <c r="G12" s="720" t="s">
        <v>233</v>
      </c>
    </row>
    <row r="13" spans="1:7" ht="37.5" customHeight="1">
      <c r="A13" s="712"/>
      <c r="B13" s="4948" t="s">
        <v>1618</v>
      </c>
      <c r="C13" s="4949"/>
      <c r="D13" s="721" t="s">
        <v>1619</v>
      </c>
      <c r="E13" s="722" t="s">
        <v>1620</v>
      </c>
      <c r="F13" s="723"/>
      <c r="G13" s="720" t="s">
        <v>1395</v>
      </c>
    </row>
    <row r="14" spans="1:7" ht="37.5" customHeight="1">
      <c r="A14" s="712"/>
      <c r="B14" s="4952"/>
      <c r="C14" s="4953"/>
      <c r="D14" s="721" t="s">
        <v>127</v>
      </c>
      <c r="E14" s="724" t="s">
        <v>1621</v>
      </c>
      <c r="F14" s="3450" t="s">
        <v>1622</v>
      </c>
      <c r="G14" s="3450"/>
    </row>
    <row r="15" spans="1:7" ht="37.5" customHeight="1">
      <c r="A15" s="712"/>
      <c r="B15" s="4948" t="s">
        <v>1623</v>
      </c>
      <c r="C15" s="4949"/>
      <c r="D15" s="721" t="s">
        <v>1619</v>
      </c>
      <c r="E15" s="722" t="s">
        <v>1624</v>
      </c>
      <c r="F15" s="3450"/>
      <c r="G15" s="3450"/>
    </row>
    <row r="16" spans="1:7" ht="37.5" customHeight="1">
      <c r="A16" s="712"/>
      <c r="B16" s="4950"/>
      <c r="C16" s="4951"/>
      <c r="D16" s="721" t="s">
        <v>127</v>
      </c>
      <c r="E16" s="725" t="s">
        <v>1625</v>
      </c>
      <c r="F16" s="3455"/>
      <c r="G16" s="3450"/>
    </row>
    <row r="17" spans="1:7" ht="37.5" customHeight="1">
      <c r="A17" s="712"/>
      <c r="B17" s="4952"/>
      <c r="C17" s="4953"/>
      <c r="D17" s="721" t="s">
        <v>128</v>
      </c>
      <c r="E17" s="725" t="s">
        <v>1626</v>
      </c>
      <c r="F17" s="723"/>
      <c r="G17" s="720" t="s">
        <v>233</v>
      </c>
    </row>
    <row r="18" spans="1:7" ht="45" customHeight="1">
      <c r="A18" s="712"/>
      <c r="B18" s="4964" t="s">
        <v>1627</v>
      </c>
      <c r="C18" s="4965"/>
      <c r="D18" s="3449"/>
      <c r="E18" s="3449"/>
      <c r="F18" s="4966"/>
      <c r="G18" s="3449"/>
    </row>
    <row r="19" spans="1:7" ht="45" customHeight="1">
      <c r="A19" s="712"/>
      <c r="B19" s="4948" t="s">
        <v>1628</v>
      </c>
      <c r="C19" s="4949"/>
      <c r="D19" s="721" t="s">
        <v>1619</v>
      </c>
      <c r="E19" s="725" t="s">
        <v>1629</v>
      </c>
      <c r="F19" s="3453" t="s">
        <v>1622</v>
      </c>
      <c r="G19" s="4958"/>
    </row>
    <row r="20" spans="1:7" ht="89.25" customHeight="1">
      <c r="A20" s="712"/>
      <c r="B20" s="4952"/>
      <c r="C20" s="4953"/>
      <c r="D20" s="721" t="s">
        <v>127</v>
      </c>
      <c r="E20" s="725" t="s">
        <v>1630</v>
      </c>
      <c r="F20" s="3453" t="s">
        <v>1622</v>
      </c>
      <c r="G20" s="4958"/>
    </row>
    <row r="21" spans="1:7" ht="9.75" customHeight="1">
      <c r="A21" s="712"/>
      <c r="B21" s="726"/>
      <c r="C21" s="726"/>
      <c r="D21" s="726"/>
      <c r="E21" s="727"/>
      <c r="F21" s="728"/>
      <c r="G21" s="728"/>
    </row>
    <row r="22" spans="1:7" ht="45" customHeight="1">
      <c r="A22" s="712"/>
      <c r="B22" s="4967" t="s">
        <v>1380</v>
      </c>
      <c r="C22" s="722" t="s">
        <v>1631</v>
      </c>
      <c r="D22" s="4964" t="s">
        <v>1632</v>
      </c>
      <c r="E22" s="4970"/>
      <c r="F22" s="4970"/>
      <c r="G22" s="4965"/>
    </row>
    <row r="23" spans="1:7" ht="54.75" customHeight="1">
      <c r="A23" s="712"/>
      <c r="B23" s="4968"/>
      <c r="C23" s="722" t="s">
        <v>1633</v>
      </c>
      <c r="D23" s="4952" t="s">
        <v>1634</v>
      </c>
      <c r="E23" s="4971"/>
      <c r="F23" s="4971"/>
      <c r="G23" s="4953"/>
    </row>
    <row r="24" spans="1:7" ht="18" customHeight="1">
      <c r="A24" s="712"/>
      <c r="B24" s="4969"/>
      <c r="C24" s="722" t="s">
        <v>1635</v>
      </c>
      <c r="D24" s="4952" t="s">
        <v>1636</v>
      </c>
      <c r="E24" s="4971"/>
      <c r="F24" s="4971"/>
      <c r="G24" s="4953"/>
    </row>
    <row r="25" spans="1:7" ht="9" customHeight="1">
      <c r="A25" s="712"/>
      <c r="B25" s="726"/>
      <c r="C25" s="726"/>
      <c r="D25" s="726"/>
      <c r="E25" s="727"/>
      <c r="F25" s="728"/>
      <c r="G25" s="728"/>
    </row>
    <row r="26" spans="1:7" ht="24" customHeight="1">
      <c r="A26" s="712"/>
      <c r="B26" s="4961" t="s">
        <v>1637</v>
      </c>
      <c r="C26" s="4961"/>
      <c r="D26" s="4961"/>
      <c r="E26" s="4961"/>
      <c r="F26" s="4961"/>
      <c r="G26" s="4961"/>
    </row>
    <row r="27" spans="1:7" ht="75.75" customHeight="1">
      <c r="A27" s="712"/>
      <c r="B27" s="4962" t="s">
        <v>1638</v>
      </c>
      <c r="C27" s="4962"/>
      <c r="D27" s="4962"/>
      <c r="E27" s="4962"/>
      <c r="F27" s="4962"/>
      <c r="G27" s="4962"/>
    </row>
    <row r="28" spans="1:7" ht="45.75" customHeight="1">
      <c r="A28" s="712"/>
      <c r="B28" s="4961" t="s">
        <v>1639</v>
      </c>
      <c r="C28" s="4963"/>
      <c r="D28" s="4963"/>
      <c r="E28" s="4963"/>
      <c r="F28" s="4963"/>
      <c r="G28" s="4963"/>
    </row>
  </sheetData>
  <mergeCells count="26">
    <mergeCell ref="B26:G26"/>
    <mergeCell ref="B27:G27"/>
    <mergeCell ref="B28:G28"/>
    <mergeCell ref="B18:C18"/>
    <mergeCell ref="D18:G18"/>
    <mergeCell ref="B19:C20"/>
    <mergeCell ref="F19:G19"/>
    <mergeCell ref="F20:G20"/>
    <mergeCell ref="B22:B24"/>
    <mergeCell ref="D22:G22"/>
    <mergeCell ref="D23:G23"/>
    <mergeCell ref="D24:G24"/>
    <mergeCell ref="B15:C17"/>
    <mergeCell ref="F15:G15"/>
    <mergeCell ref="F16:G16"/>
    <mergeCell ref="B5:G5"/>
    <mergeCell ref="B6:G6"/>
    <mergeCell ref="B8:C8"/>
    <mergeCell ref="D8:G8"/>
    <mergeCell ref="B9:C9"/>
    <mergeCell ref="D9:G9"/>
    <mergeCell ref="B10:C10"/>
    <mergeCell ref="D10:G10"/>
    <mergeCell ref="B12:E12"/>
    <mergeCell ref="B13:C14"/>
    <mergeCell ref="F14:G14"/>
  </mergeCells>
  <phoneticPr fontId="7"/>
  <hyperlinks>
    <hyperlink ref="A1" location="目次!A1" display="目次へ" xr:uid="{00000000-0004-0000-6200-000000000000}"/>
  </hyperlinks>
  <pageMargins left="0.59055118110236227" right="0.51181102362204722" top="0.65" bottom="0.41" header="0.31496062992125984" footer="0.31496062992125984"/>
  <pageSetup paperSize="9" scale="84"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rgb="FFFF0000"/>
    <pageSetUpPr fitToPage="1"/>
  </sheetPr>
  <dimension ref="A1:H11"/>
  <sheetViews>
    <sheetView view="pageBreakPreview" zoomScale="85" zoomScaleNormal="145" zoomScaleSheetLayoutView="85" workbookViewId="0">
      <selection sqref="A1:B1"/>
    </sheetView>
  </sheetViews>
  <sheetFormatPr defaultRowHeight="13"/>
  <cols>
    <col min="1" max="1" width="3.7265625" style="163" customWidth="1"/>
    <col min="2" max="2" width="20.36328125" style="163" customWidth="1"/>
    <col min="3" max="3" width="3.90625" style="163" bestFit="1" customWidth="1"/>
    <col min="4" max="7" width="16.36328125" style="163" customWidth="1"/>
    <col min="8" max="8" width="3.7265625" style="163" customWidth="1"/>
    <col min="9" max="9" width="2.453125" style="163" customWidth="1"/>
    <col min="10" max="256" width="9" style="163"/>
    <col min="257" max="257" width="3.7265625" style="163" customWidth="1"/>
    <col min="258" max="258" width="20.36328125" style="163" customWidth="1"/>
    <col min="259" max="259" width="3.90625" style="163" bestFit="1" customWidth="1"/>
    <col min="260" max="263" width="16.36328125" style="163" customWidth="1"/>
    <col min="264" max="264" width="3.7265625" style="163" customWidth="1"/>
    <col min="265" max="265" width="2.453125" style="163" customWidth="1"/>
    <col min="266" max="512" width="9" style="163"/>
    <col min="513" max="513" width="3.7265625" style="163" customWidth="1"/>
    <col min="514" max="514" width="20.36328125" style="163" customWidth="1"/>
    <col min="515" max="515" width="3.90625" style="163" bestFit="1" customWidth="1"/>
    <col min="516" max="519" width="16.36328125" style="163" customWidth="1"/>
    <col min="520" max="520" width="3.7265625" style="163" customWidth="1"/>
    <col min="521" max="521" width="2.453125" style="163" customWidth="1"/>
    <col min="522" max="768" width="9" style="163"/>
    <col min="769" max="769" width="3.7265625" style="163" customWidth="1"/>
    <col min="770" max="770" width="20.36328125" style="163" customWidth="1"/>
    <col min="771" max="771" width="3.90625" style="163" bestFit="1" customWidth="1"/>
    <col min="772" max="775" width="16.36328125" style="163" customWidth="1"/>
    <col min="776" max="776" width="3.7265625" style="163" customWidth="1"/>
    <col min="777" max="777" width="2.453125" style="163" customWidth="1"/>
    <col min="778" max="1024" width="9" style="163"/>
    <col min="1025" max="1025" width="3.7265625" style="163" customWidth="1"/>
    <col min="1026" max="1026" width="20.36328125" style="163" customWidth="1"/>
    <col min="1027" max="1027" width="3.90625" style="163" bestFit="1" customWidth="1"/>
    <col min="1028" max="1031" width="16.36328125" style="163" customWidth="1"/>
    <col min="1032" max="1032" width="3.7265625" style="163" customWidth="1"/>
    <col min="1033" max="1033" width="2.453125" style="163" customWidth="1"/>
    <col min="1034" max="1280" width="9" style="163"/>
    <col min="1281" max="1281" width="3.7265625" style="163" customWidth="1"/>
    <col min="1282" max="1282" width="20.36328125" style="163" customWidth="1"/>
    <col min="1283" max="1283" width="3.90625" style="163" bestFit="1" customWidth="1"/>
    <col min="1284" max="1287" width="16.36328125" style="163" customWidth="1"/>
    <col min="1288" max="1288" width="3.7265625" style="163" customWidth="1"/>
    <col min="1289" max="1289" width="2.453125" style="163" customWidth="1"/>
    <col min="1290" max="1536" width="9" style="163"/>
    <col min="1537" max="1537" width="3.7265625" style="163" customWidth="1"/>
    <col min="1538" max="1538" width="20.36328125" style="163" customWidth="1"/>
    <col min="1539" max="1539" width="3.90625" style="163" bestFit="1" customWidth="1"/>
    <col min="1540" max="1543" width="16.36328125" style="163" customWidth="1"/>
    <col min="1544" max="1544" width="3.7265625" style="163" customWidth="1"/>
    <col min="1545" max="1545" width="2.453125" style="163" customWidth="1"/>
    <col min="1546" max="1792" width="9" style="163"/>
    <col min="1793" max="1793" width="3.7265625" style="163" customWidth="1"/>
    <col min="1794" max="1794" width="20.36328125" style="163" customWidth="1"/>
    <col min="1795" max="1795" width="3.90625" style="163" bestFit="1" customWidth="1"/>
    <col min="1796" max="1799" width="16.36328125" style="163" customWidth="1"/>
    <col min="1800" max="1800" width="3.7265625" style="163" customWidth="1"/>
    <col min="1801" max="1801" width="2.453125" style="163" customWidth="1"/>
    <col min="1802" max="2048" width="9" style="163"/>
    <col min="2049" max="2049" width="3.7265625" style="163" customWidth="1"/>
    <col min="2050" max="2050" width="20.36328125" style="163" customWidth="1"/>
    <col min="2051" max="2051" width="3.90625" style="163" bestFit="1" customWidth="1"/>
    <col min="2052" max="2055" width="16.36328125" style="163" customWidth="1"/>
    <col min="2056" max="2056" width="3.7265625" style="163" customWidth="1"/>
    <col min="2057" max="2057" width="2.453125" style="163" customWidth="1"/>
    <col min="2058" max="2304" width="9" style="163"/>
    <col min="2305" max="2305" width="3.7265625" style="163" customWidth="1"/>
    <col min="2306" max="2306" width="20.36328125" style="163" customWidth="1"/>
    <col min="2307" max="2307" width="3.90625" style="163" bestFit="1" customWidth="1"/>
    <col min="2308" max="2311" width="16.36328125" style="163" customWidth="1"/>
    <col min="2312" max="2312" width="3.7265625" style="163" customWidth="1"/>
    <col min="2313" max="2313" width="2.453125" style="163" customWidth="1"/>
    <col min="2314" max="2560" width="9" style="163"/>
    <col min="2561" max="2561" width="3.7265625" style="163" customWidth="1"/>
    <col min="2562" max="2562" width="20.36328125" style="163" customWidth="1"/>
    <col min="2563" max="2563" width="3.90625" style="163" bestFit="1" customWidth="1"/>
    <col min="2564" max="2567" width="16.36328125" style="163" customWidth="1"/>
    <col min="2568" max="2568" width="3.7265625" style="163" customWidth="1"/>
    <col min="2569" max="2569" width="2.453125" style="163" customWidth="1"/>
    <col min="2570" max="2816" width="9" style="163"/>
    <col min="2817" max="2817" width="3.7265625" style="163" customWidth="1"/>
    <col min="2818" max="2818" width="20.36328125" style="163" customWidth="1"/>
    <col min="2819" max="2819" width="3.90625" style="163" bestFit="1" customWidth="1"/>
    <col min="2820" max="2823" width="16.36328125" style="163" customWidth="1"/>
    <col min="2824" max="2824" width="3.7265625" style="163" customWidth="1"/>
    <col min="2825" max="2825" width="2.453125" style="163" customWidth="1"/>
    <col min="2826" max="3072" width="9" style="163"/>
    <col min="3073" max="3073" width="3.7265625" style="163" customWidth="1"/>
    <col min="3074" max="3074" width="20.36328125" style="163" customWidth="1"/>
    <col min="3075" max="3075" width="3.90625" style="163" bestFit="1" customWidth="1"/>
    <col min="3076" max="3079" width="16.36328125" style="163" customWidth="1"/>
    <col min="3080" max="3080" width="3.7265625" style="163" customWidth="1"/>
    <col min="3081" max="3081" width="2.453125" style="163" customWidth="1"/>
    <col min="3082" max="3328" width="9" style="163"/>
    <col min="3329" max="3329" width="3.7265625" style="163" customWidth="1"/>
    <col min="3330" max="3330" width="20.36328125" style="163" customWidth="1"/>
    <col min="3331" max="3331" width="3.90625" style="163" bestFit="1" customWidth="1"/>
    <col min="3332" max="3335" width="16.36328125" style="163" customWidth="1"/>
    <col min="3336" max="3336" width="3.7265625" style="163" customWidth="1"/>
    <col min="3337" max="3337" width="2.453125" style="163" customWidth="1"/>
    <col min="3338" max="3584" width="9" style="163"/>
    <col min="3585" max="3585" width="3.7265625" style="163" customWidth="1"/>
    <col min="3586" max="3586" width="20.36328125" style="163" customWidth="1"/>
    <col min="3587" max="3587" width="3.90625" style="163" bestFit="1" customWidth="1"/>
    <col min="3588" max="3591" width="16.36328125" style="163" customWidth="1"/>
    <col min="3592" max="3592" width="3.7265625" style="163" customWidth="1"/>
    <col min="3593" max="3593" width="2.453125" style="163" customWidth="1"/>
    <col min="3594" max="3840" width="9" style="163"/>
    <col min="3841" max="3841" width="3.7265625" style="163" customWidth="1"/>
    <col min="3842" max="3842" width="20.36328125" style="163" customWidth="1"/>
    <col min="3843" max="3843" width="3.90625" style="163" bestFit="1" customWidth="1"/>
    <col min="3844" max="3847" width="16.36328125" style="163" customWidth="1"/>
    <col min="3848" max="3848" width="3.7265625" style="163" customWidth="1"/>
    <col min="3849" max="3849" width="2.453125" style="163" customWidth="1"/>
    <col min="3850" max="4096" width="9" style="163"/>
    <col min="4097" max="4097" width="3.7265625" style="163" customWidth="1"/>
    <col min="4098" max="4098" width="20.36328125" style="163" customWidth="1"/>
    <col min="4099" max="4099" width="3.90625" style="163" bestFit="1" customWidth="1"/>
    <col min="4100" max="4103" width="16.36328125" style="163" customWidth="1"/>
    <col min="4104" max="4104" width="3.7265625" style="163" customWidth="1"/>
    <col min="4105" max="4105" width="2.453125" style="163" customWidth="1"/>
    <col min="4106" max="4352" width="9" style="163"/>
    <col min="4353" max="4353" width="3.7265625" style="163" customWidth="1"/>
    <col min="4354" max="4354" width="20.36328125" style="163" customWidth="1"/>
    <col min="4355" max="4355" width="3.90625" style="163" bestFit="1" customWidth="1"/>
    <col min="4356" max="4359" width="16.36328125" style="163" customWidth="1"/>
    <col min="4360" max="4360" width="3.7265625" style="163" customWidth="1"/>
    <col min="4361" max="4361" width="2.453125" style="163" customWidth="1"/>
    <col min="4362" max="4608" width="9" style="163"/>
    <col min="4609" max="4609" width="3.7265625" style="163" customWidth="1"/>
    <col min="4610" max="4610" width="20.36328125" style="163" customWidth="1"/>
    <col min="4611" max="4611" width="3.90625" style="163" bestFit="1" customWidth="1"/>
    <col min="4612" max="4615" width="16.36328125" style="163" customWidth="1"/>
    <col min="4616" max="4616" width="3.7265625" style="163" customWidth="1"/>
    <col min="4617" max="4617" width="2.453125" style="163" customWidth="1"/>
    <col min="4618" max="4864" width="9" style="163"/>
    <col min="4865" max="4865" width="3.7265625" style="163" customWidth="1"/>
    <col min="4866" max="4866" width="20.36328125" style="163" customWidth="1"/>
    <col min="4867" max="4867" width="3.90625" style="163" bestFit="1" customWidth="1"/>
    <col min="4868" max="4871" width="16.36328125" style="163" customWidth="1"/>
    <col min="4872" max="4872" width="3.7265625" style="163" customWidth="1"/>
    <col min="4873" max="4873" width="2.453125" style="163" customWidth="1"/>
    <col min="4874" max="5120" width="9" style="163"/>
    <col min="5121" max="5121" width="3.7265625" style="163" customWidth="1"/>
    <col min="5122" max="5122" width="20.36328125" style="163" customWidth="1"/>
    <col min="5123" max="5123" width="3.90625" style="163" bestFit="1" customWidth="1"/>
    <col min="5124" max="5127" width="16.36328125" style="163" customWidth="1"/>
    <col min="5128" max="5128" width="3.7265625" style="163" customWidth="1"/>
    <col min="5129" max="5129" width="2.453125" style="163" customWidth="1"/>
    <col min="5130" max="5376" width="9" style="163"/>
    <col min="5377" max="5377" width="3.7265625" style="163" customWidth="1"/>
    <col min="5378" max="5378" width="20.36328125" style="163" customWidth="1"/>
    <col min="5379" max="5379" width="3.90625" style="163" bestFit="1" customWidth="1"/>
    <col min="5380" max="5383" width="16.36328125" style="163" customWidth="1"/>
    <col min="5384" max="5384" width="3.7265625" style="163" customWidth="1"/>
    <col min="5385" max="5385" width="2.453125" style="163" customWidth="1"/>
    <col min="5386" max="5632" width="9" style="163"/>
    <col min="5633" max="5633" width="3.7265625" style="163" customWidth="1"/>
    <col min="5634" max="5634" width="20.36328125" style="163" customWidth="1"/>
    <col min="5635" max="5635" width="3.90625" style="163" bestFit="1" customWidth="1"/>
    <col min="5636" max="5639" width="16.36328125" style="163" customWidth="1"/>
    <col min="5640" max="5640" width="3.7265625" style="163" customWidth="1"/>
    <col min="5641" max="5641" width="2.453125" style="163" customWidth="1"/>
    <col min="5642" max="5888" width="9" style="163"/>
    <col min="5889" max="5889" width="3.7265625" style="163" customWidth="1"/>
    <col min="5890" max="5890" width="20.36328125" style="163" customWidth="1"/>
    <col min="5891" max="5891" width="3.90625" style="163" bestFit="1" customWidth="1"/>
    <col min="5892" max="5895" width="16.36328125" style="163" customWidth="1"/>
    <col min="5896" max="5896" width="3.7265625" style="163" customWidth="1"/>
    <col min="5897" max="5897" width="2.453125" style="163" customWidth="1"/>
    <col min="5898" max="6144" width="9" style="163"/>
    <col min="6145" max="6145" width="3.7265625" style="163" customWidth="1"/>
    <col min="6146" max="6146" width="20.36328125" style="163" customWidth="1"/>
    <col min="6147" max="6147" width="3.90625" style="163" bestFit="1" customWidth="1"/>
    <col min="6148" max="6151" width="16.36328125" style="163" customWidth="1"/>
    <col min="6152" max="6152" width="3.7265625" style="163" customWidth="1"/>
    <col min="6153" max="6153" width="2.453125" style="163" customWidth="1"/>
    <col min="6154" max="6400" width="9" style="163"/>
    <col min="6401" max="6401" width="3.7265625" style="163" customWidth="1"/>
    <col min="6402" max="6402" width="20.36328125" style="163" customWidth="1"/>
    <col min="6403" max="6403" width="3.90625" style="163" bestFit="1" customWidth="1"/>
    <col min="6404" max="6407" width="16.36328125" style="163" customWidth="1"/>
    <col min="6408" max="6408" width="3.7265625" style="163" customWidth="1"/>
    <col min="6409" max="6409" width="2.453125" style="163" customWidth="1"/>
    <col min="6410" max="6656" width="9" style="163"/>
    <col min="6657" max="6657" width="3.7265625" style="163" customWidth="1"/>
    <col min="6658" max="6658" width="20.36328125" style="163" customWidth="1"/>
    <col min="6659" max="6659" width="3.90625" style="163" bestFit="1" customWidth="1"/>
    <col min="6660" max="6663" width="16.36328125" style="163" customWidth="1"/>
    <col min="6664" max="6664" width="3.7265625" style="163" customWidth="1"/>
    <col min="6665" max="6665" width="2.453125" style="163" customWidth="1"/>
    <col min="6666" max="6912" width="9" style="163"/>
    <col min="6913" max="6913" width="3.7265625" style="163" customWidth="1"/>
    <col min="6914" max="6914" width="20.36328125" style="163" customWidth="1"/>
    <col min="6915" max="6915" width="3.90625" style="163" bestFit="1" customWidth="1"/>
    <col min="6916" max="6919" width="16.36328125" style="163" customWidth="1"/>
    <col min="6920" max="6920" width="3.7265625" style="163" customWidth="1"/>
    <col min="6921" max="6921" width="2.453125" style="163" customWidth="1"/>
    <col min="6922" max="7168" width="9" style="163"/>
    <col min="7169" max="7169" width="3.7265625" style="163" customWidth="1"/>
    <col min="7170" max="7170" width="20.36328125" style="163" customWidth="1"/>
    <col min="7171" max="7171" width="3.90625" style="163" bestFit="1" customWidth="1"/>
    <col min="7172" max="7175" width="16.36328125" style="163" customWidth="1"/>
    <col min="7176" max="7176" width="3.7265625" style="163" customWidth="1"/>
    <col min="7177" max="7177" width="2.453125" style="163" customWidth="1"/>
    <col min="7178" max="7424" width="9" style="163"/>
    <col min="7425" max="7425" width="3.7265625" style="163" customWidth="1"/>
    <col min="7426" max="7426" width="20.36328125" style="163" customWidth="1"/>
    <col min="7427" max="7427" width="3.90625" style="163" bestFit="1" customWidth="1"/>
    <col min="7428" max="7431" width="16.36328125" style="163" customWidth="1"/>
    <col min="7432" max="7432" width="3.7265625" style="163" customWidth="1"/>
    <col min="7433" max="7433" width="2.453125" style="163" customWidth="1"/>
    <col min="7434" max="7680" width="9" style="163"/>
    <col min="7681" max="7681" width="3.7265625" style="163" customWidth="1"/>
    <col min="7682" max="7682" width="20.36328125" style="163" customWidth="1"/>
    <col min="7683" max="7683" width="3.90625" style="163" bestFit="1" customWidth="1"/>
    <col min="7684" max="7687" width="16.36328125" style="163" customWidth="1"/>
    <col min="7688" max="7688" width="3.7265625" style="163" customWidth="1"/>
    <col min="7689" max="7689" width="2.453125" style="163" customWidth="1"/>
    <col min="7690" max="7936" width="9" style="163"/>
    <col min="7937" max="7937" width="3.7265625" style="163" customWidth="1"/>
    <col min="7938" max="7938" width="20.36328125" style="163" customWidth="1"/>
    <col min="7939" max="7939" width="3.90625" style="163" bestFit="1" customWidth="1"/>
    <col min="7940" max="7943" width="16.36328125" style="163" customWidth="1"/>
    <col min="7944" max="7944" width="3.7265625" style="163" customWidth="1"/>
    <col min="7945" max="7945" width="2.453125" style="163" customWidth="1"/>
    <col min="7946" max="8192" width="9" style="163"/>
    <col min="8193" max="8193" width="3.7265625" style="163" customWidth="1"/>
    <col min="8194" max="8194" width="20.36328125" style="163" customWidth="1"/>
    <col min="8195" max="8195" width="3.90625" style="163" bestFit="1" customWidth="1"/>
    <col min="8196" max="8199" width="16.36328125" style="163" customWidth="1"/>
    <col min="8200" max="8200" width="3.7265625" style="163" customWidth="1"/>
    <col min="8201" max="8201" width="2.453125" style="163" customWidth="1"/>
    <col min="8202" max="8448" width="9" style="163"/>
    <col min="8449" max="8449" width="3.7265625" style="163" customWidth="1"/>
    <col min="8450" max="8450" width="20.36328125" style="163" customWidth="1"/>
    <col min="8451" max="8451" width="3.90625" style="163" bestFit="1" customWidth="1"/>
    <col min="8452" max="8455" width="16.36328125" style="163" customWidth="1"/>
    <col min="8456" max="8456" width="3.7265625" style="163" customWidth="1"/>
    <col min="8457" max="8457" width="2.453125" style="163" customWidth="1"/>
    <col min="8458" max="8704" width="9" style="163"/>
    <col min="8705" max="8705" width="3.7265625" style="163" customWidth="1"/>
    <col min="8706" max="8706" width="20.36328125" style="163" customWidth="1"/>
    <col min="8707" max="8707" width="3.90625" style="163" bestFit="1" customWidth="1"/>
    <col min="8708" max="8711" width="16.36328125" style="163" customWidth="1"/>
    <col min="8712" max="8712" width="3.7265625" style="163" customWidth="1"/>
    <col min="8713" max="8713" width="2.453125" style="163" customWidth="1"/>
    <col min="8714" max="8960" width="9" style="163"/>
    <col min="8961" max="8961" width="3.7265625" style="163" customWidth="1"/>
    <col min="8962" max="8962" width="20.36328125" style="163" customWidth="1"/>
    <col min="8963" max="8963" width="3.90625" style="163" bestFit="1" customWidth="1"/>
    <col min="8964" max="8967" width="16.36328125" style="163" customWidth="1"/>
    <col min="8968" max="8968" width="3.7265625" style="163" customWidth="1"/>
    <col min="8969" max="8969" width="2.453125" style="163" customWidth="1"/>
    <col min="8970" max="9216" width="9" style="163"/>
    <col min="9217" max="9217" width="3.7265625" style="163" customWidth="1"/>
    <col min="9218" max="9218" width="20.36328125" style="163" customWidth="1"/>
    <col min="9219" max="9219" width="3.90625" style="163" bestFit="1" customWidth="1"/>
    <col min="9220" max="9223" width="16.36328125" style="163" customWidth="1"/>
    <col min="9224" max="9224" width="3.7265625" style="163" customWidth="1"/>
    <col min="9225" max="9225" width="2.453125" style="163" customWidth="1"/>
    <col min="9226" max="9472" width="9" style="163"/>
    <col min="9473" max="9473" width="3.7265625" style="163" customWidth="1"/>
    <col min="9474" max="9474" width="20.36328125" style="163" customWidth="1"/>
    <col min="9475" max="9475" width="3.90625" style="163" bestFit="1" customWidth="1"/>
    <col min="9476" max="9479" width="16.36328125" style="163" customWidth="1"/>
    <col min="9480" max="9480" width="3.7265625" style="163" customWidth="1"/>
    <col min="9481" max="9481" width="2.453125" style="163" customWidth="1"/>
    <col min="9482" max="9728" width="9" style="163"/>
    <col min="9729" max="9729" width="3.7265625" style="163" customWidth="1"/>
    <col min="9730" max="9730" width="20.36328125" style="163" customWidth="1"/>
    <col min="9731" max="9731" width="3.90625" style="163" bestFit="1" customWidth="1"/>
    <col min="9732" max="9735" width="16.36328125" style="163" customWidth="1"/>
    <col min="9736" max="9736" width="3.7265625" style="163" customWidth="1"/>
    <col min="9737" max="9737" width="2.453125" style="163" customWidth="1"/>
    <col min="9738" max="9984" width="9" style="163"/>
    <col min="9985" max="9985" width="3.7265625" style="163" customWidth="1"/>
    <col min="9986" max="9986" width="20.36328125" style="163" customWidth="1"/>
    <col min="9987" max="9987" width="3.90625" style="163" bestFit="1" customWidth="1"/>
    <col min="9988" max="9991" width="16.36328125" style="163" customWidth="1"/>
    <col min="9992" max="9992" width="3.7265625" style="163" customWidth="1"/>
    <col min="9993" max="9993" width="2.453125" style="163" customWidth="1"/>
    <col min="9994" max="10240" width="9" style="163"/>
    <col min="10241" max="10241" width="3.7265625" style="163" customWidth="1"/>
    <col min="10242" max="10242" width="20.36328125" style="163" customWidth="1"/>
    <col min="10243" max="10243" width="3.90625" style="163" bestFit="1" customWidth="1"/>
    <col min="10244" max="10247" width="16.36328125" style="163" customWidth="1"/>
    <col min="10248" max="10248" width="3.7265625" style="163" customWidth="1"/>
    <col min="10249" max="10249" width="2.453125" style="163" customWidth="1"/>
    <col min="10250" max="10496" width="9" style="163"/>
    <col min="10497" max="10497" width="3.7265625" style="163" customWidth="1"/>
    <col min="10498" max="10498" width="20.36328125" style="163" customWidth="1"/>
    <col min="10499" max="10499" width="3.90625" style="163" bestFit="1" customWidth="1"/>
    <col min="10500" max="10503" width="16.36328125" style="163" customWidth="1"/>
    <col min="10504" max="10504" width="3.7265625" style="163" customWidth="1"/>
    <col min="10505" max="10505" width="2.453125" style="163" customWidth="1"/>
    <col min="10506" max="10752" width="9" style="163"/>
    <col min="10753" max="10753" width="3.7265625" style="163" customWidth="1"/>
    <col min="10754" max="10754" width="20.36328125" style="163" customWidth="1"/>
    <col min="10755" max="10755" width="3.90625" style="163" bestFit="1" customWidth="1"/>
    <col min="10756" max="10759" width="16.36328125" style="163" customWidth="1"/>
    <col min="10760" max="10760" width="3.7265625" style="163" customWidth="1"/>
    <col min="10761" max="10761" width="2.453125" style="163" customWidth="1"/>
    <col min="10762" max="11008" width="9" style="163"/>
    <col min="11009" max="11009" width="3.7265625" style="163" customWidth="1"/>
    <col min="11010" max="11010" width="20.36328125" style="163" customWidth="1"/>
    <col min="11011" max="11011" width="3.90625" style="163" bestFit="1" customWidth="1"/>
    <col min="11012" max="11015" width="16.36328125" style="163" customWidth="1"/>
    <col min="11016" max="11016" width="3.7265625" style="163" customWidth="1"/>
    <col min="11017" max="11017" width="2.453125" style="163" customWidth="1"/>
    <col min="11018" max="11264" width="9" style="163"/>
    <col min="11265" max="11265" width="3.7265625" style="163" customWidth="1"/>
    <col min="11266" max="11266" width="20.36328125" style="163" customWidth="1"/>
    <col min="11267" max="11267" width="3.90625" style="163" bestFit="1" customWidth="1"/>
    <col min="11268" max="11271" width="16.36328125" style="163" customWidth="1"/>
    <col min="11272" max="11272" width="3.7265625" style="163" customWidth="1"/>
    <col min="11273" max="11273" width="2.453125" style="163" customWidth="1"/>
    <col min="11274" max="11520" width="9" style="163"/>
    <col min="11521" max="11521" width="3.7265625" style="163" customWidth="1"/>
    <col min="11522" max="11522" width="20.36328125" style="163" customWidth="1"/>
    <col min="11523" max="11523" width="3.90625" style="163" bestFit="1" customWidth="1"/>
    <col min="11524" max="11527" width="16.36328125" style="163" customWidth="1"/>
    <col min="11528" max="11528" width="3.7265625" style="163" customWidth="1"/>
    <col min="11529" max="11529" width="2.453125" style="163" customWidth="1"/>
    <col min="11530" max="11776" width="9" style="163"/>
    <col min="11777" max="11777" width="3.7265625" style="163" customWidth="1"/>
    <col min="11778" max="11778" width="20.36328125" style="163" customWidth="1"/>
    <col min="11779" max="11779" width="3.90625" style="163" bestFit="1" customWidth="1"/>
    <col min="11780" max="11783" width="16.36328125" style="163" customWidth="1"/>
    <col min="11784" max="11784" width="3.7265625" style="163" customWidth="1"/>
    <col min="11785" max="11785" width="2.453125" style="163" customWidth="1"/>
    <col min="11786" max="12032" width="9" style="163"/>
    <col min="12033" max="12033" width="3.7265625" style="163" customWidth="1"/>
    <col min="12034" max="12034" width="20.36328125" style="163" customWidth="1"/>
    <col min="12035" max="12035" width="3.90625" style="163" bestFit="1" customWidth="1"/>
    <col min="12036" max="12039" width="16.36328125" style="163" customWidth="1"/>
    <col min="12040" max="12040" width="3.7265625" style="163" customWidth="1"/>
    <col min="12041" max="12041" width="2.453125" style="163" customWidth="1"/>
    <col min="12042" max="12288" width="9" style="163"/>
    <col min="12289" max="12289" width="3.7265625" style="163" customWidth="1"/>
    <col min="12290" max="12290" width="20.36328125" style="163" customWidth="1"/>
    <col min="12291" max="12291" width="3.90625" style="163" bestFit="1" customWidth="1"/>
    <col min="12292" max="12295" width="16.36328125" style="163" customWidth="1"/>
    <col min="12296" max="12296" width="3.7265625" style="163" customWidth="1"/>
    <col min="12297" max="12297" width="2.453125" style="163" customWidth="1"/>
    <col min="12298" max="12544" width="9" style="163"/>
    <col min="12545" max="12545" width="3.7265625" style="163" customWidth="1"/>
    <col min="12546" max="12546" width="20.36328125" style="163" customWidth="1"/>
    <col min="12547" max="12547" width="3.90625" style="163" bestFit="1" customWidth="1"/>
    <col min="12548" max="12551" width="16.36328125" style="163" customWidth="1"/>
    <col min="12552" max="12552" width="3.7265625" style="163" customWidth="1"/>
    <col min="12553" max="12553" width="2.453125" style="163" customWidth="1"/>
    <col min="12554" max="12800" width="9" style="163"/>
    <col min="12801" max="12801" width="3.7265625" style="163" customWidth="1"/>
    <col min="12802" max="12802" width="20.36328125" style="163" customWidth="1"/>
    <col min="12803" max="12803" width="3.90625" style="163" bestFit="1" customWidth="1"/>
    <col min="12804" max="12807" width="16.36328125" style="163" customWidth="1"/>
    <col min="12808" max="12808" width="3.7265625" style="163" customWidth="1"/>
    <col min="12809" max="12809" width="2.453125" style="163" customWidth="1"/>
    <col min="12810" max="13056" width="9" style="163"/>
    <col min="13057" max="13057" width="3.7265625" style="163" customWidth="1"/>
    <col min="13058" max="13058" width="20.36328125" style="163" customWidth="1"/>
    <col min="13059" max="13059" width="3.90625" style="163" bestFit="1" customWidth="1"/>
    <col min="13060" max="13063" width="16.36328125" style="163" customWidth="1"/>
    <col min="13064" max="13064" width="3.7265625" style="163" customWidth="1"/>
    <col min="13065" max="13065" width="2.453125" style="163" customWidth="1"/>
    <col min="13066" max="13312" width="9" style="163"/>
    <col min="13313" max="13313" width="3.7265625" style="163" customWidth="1"/>
    <col min="13314" max="13314" width="20.36328125" style="163" customWidth="1"/>
    <col min="13315" max="13315" width="3.90625" style="163" bestFit="1" customWidth="1"/>
    <col min="13316" max="13319" width="16.36328125" style="163" customWidth="1"/>
    <col min="13320" max="13320" width="3.7265625" style="163" customWidth="1"/>
    <col min="13321" max="13321" width="2.453125" style="163" customWidth="1"/>
    <col min="13322" max="13568" width="9" style="163"/>
    <col min="13569" max="13569" width="3.7265625" style="163" customWidth="1"/>
    <col min="13570" max="13570" width="20.36328125" style="163" customWidth="1"/>
    <col min="13571" max="13571" width="3.90625" style="163" bestFit="1" customWidth="1"/>
    <col min="13572" max="13575" width="16.36328125" style="163" customWidth="1"/>
    <col min="13576" max="13576" width="3.7265625" style="163" customWidth="1"/>
    <col min="13577" max="13577" width="2.453125" style="163" customWidth="1"/>
    <col min="13578" max="13824" width="9" style="163"/>
    <col min="13825" max="13825" width="3.7265625" style="163" customWidth="1"/>
    <col min="13826" max="13826" width="20.36328125" style="163" customWidth="1"/>
    <col min="13827" max="13827" width="3.90625" style="163" bestFit="1" customWidth="1"/>
    <col min="13828" max="13831" width="16.36328125" style="163" customWidth="1"/>
    <col min="13832" max="13832" width="3.7265625" style="163" customWidth="1"/>
    <col min="13833" max="13833" width="2.453125" style="163" customWidth="1"/>
    <col min="13834" max="14080" width="9" style="163"/>
    <col min="14081" max="14081" width="3.7265625" style="163" customWidth="1"/>
    <col min="14082" max="14082" width="20.36328125" style="163" customWidth="1"/>
    <col min="14083" max="14083" width="3.90625" style="163" bestFit="1" customWidth="1"/>
    <col min="14084" max="14087" width="16.36328125" style="163" customWidth="1"/>
    <col min="14088" max="14088" width="3.7265625" style="163" customWidth="1"/>
    <col min="14089" max="14089" width="2.453125" style="163" customWidth="1"/>
    <col min="14090" max="14336" width="9" style="163"/>
    <col min="14337" max="14337" width="3.7265625" style="163" customWidth="1"/>
    <col min="14338" max="14338" width="20.36328125" style="163" customWidth="1"/>
    <col min="14339" max="14339" width="3.90625" style="163" bestFit="1" customWidth="1"/>
    <col min="14340" max="14343" width="16.36328125" style="163" customWidth="1"/>
    <col min="14344" max="14344" width="3.7265625" style="163" customWidth="1"/>
    <col min="14345" max="14345" width="2.453125" style="163" customWidth="1"/>
    <col min="14346" max="14592" width="9" style="163"/>
    <col min="14593" max="14593" width="3.7265625" style="163" customWidth="1"/>
    <col min="14594" max="14594" width="20.36328125" style="163" customWidth="1"/>
    <col min="14595" max="14595" width="3.90625" style="163" bestFit="1" customWidth="1"/>
    <col min="14596" max="14599" width="16.36328125" style="163" customWidth="1"/>
    <col min="14600" max="14600" width="3.7265625" style="163" customWidth="1"/>
    <col min="14601" max="14601" width="2.453125" style="163" customWidth="1"/>
    <col min="14602" max="14848" width="9" style="163"/>
    <col min="14849" max="14849" width="3.7265625" style="163" customWidth="1"/>
    <col min="14850" max="14850" width="20.36328125" style="163" customWidth="1"/>
    <col min="14851" max="14851" width="3.90625" style="163" bestFit="1" customWidth="1"/>
    <col min="14852" max="14855" width="16.36328125" style="163" customWidth="1"/>
    <col min="14856" max="14856" width="3.7265625" style="163" customWidth="1"/>
    <col min="14857" max="14857" width="2.453125" style="163" customWidth="1"/>
    <col min="14858" max="15104" width="9" style="163"/>
    <col min="15105" max="15105" width="3.7265625" style="163" customWidth="1"/>
    <col min="15106" max="15106" width="20.36328125" style="163" customWidth="1"/>
    <col min="15107" max="15107" width="3.90625" style="163" bestFit="1" customWidth="1"/>
    <col min="15108" max="15111" width="16.36328125" style="163" customWidth="1"/>
    <col min="15112" max="15112" width="3.7265625" style="163" customWidth="1"/>
    <col min="15113" max="15113" width="2.453125" style="163" customWidth="1"/>
    <col min="15114" max="15360" width="9" style="163"/>
    <col min="15361" max="15361" width="3.7265625" style="163" customWidth="1"/>
    <col min="15362" max="15362" width="20.36328125" style="163" customWidth="1"/>
    <col min="15363" max="15363" width="3.90625" style="163" bestFit="1" customWidth="1"/>
    <col min="15364" max="15367" width="16.36328125" style="163" customWidth="1"/>
    <col min="15368" max="15368" width="3.7265625" style="163" customWidth="1"/>
    <col min="15369" max="15369" width="2.453125" style="163" customWidth="1"/>
    <col min="15370" max="15616" width="9" style="163"/>
    <col min="15617" max="15617" width="3.7265625" style="163" customWidth="1"/>
    <col min="15618" max="15618" width="20.36328125" style="163" customWidth="1"/>
    <col min="15619" max="15619" width="3.90625" style="163" bestFit="1" customWidth="1"/>
    <col min="15620" max="15623" width="16.36328125" style="163" customWidth="1"/>
    <col min="15624" max="15624" width="3.7265625" style="163" customWidth="1"/>
    <col min="15625" max="15625" width="2.453125" style="163" customWidth="1"/>
    <col min="15626" max="15872" width="9" style="163"/>
    <col min="15873" max="15873" width="3.7265625" style="163" customWidth="1"/>
    <col min="15874" max="15874" width="20.36328125" style="163" customWidth="1"/>
    <col min="15875" max="15875" width="3.90625" style="163" bestFit="1" customWidth="1"/>
    <col min="15876" max="15879" width="16.36328125" style="163" customWidth="1"/>
    <col min="15880" max="15880" width="3.7265625" style="163" customWidth="1"/>
    <col min="15881" max="15881" width="2.453125" style="163" customWidth="1"/>
    <col min="15882" max="16128" width="9" style="163"/>
    <col min="16129" max="16129" width="3.7265625" style="163" customWidth="1"/>
    <col min="16130" max="16130" width="20.36328125" style="163" customWidth="1"/>
    <col min="16131" max="16131" width="3.90625" style="163" bestFit="1" customWidth="1"/>
    <col min="16132" max="16135" width="16.36328125" style="163" customWidth="1"/>
    <col min="16136" max="16136" width="3.7265625" style="163" customWidth="1"/>
    <col min="16137" max="16137" width="2.453125" style="163" customWidth="1"/>
    <col min="16138" max="16384" width="9" style="163"/>
  </cols>
  <sheetData>
    <row r="1" spans="1:8">
      <c r="A1" s="1724" t="s">
        <v>840</v>
      </c>
      <c r="B1" s="1724"/>
    </row>
    <row r="2" spans="1:8" ht="14">
      <c r="A2" s="395" t="s">
        <v>1131</v>
      </c>
    </row>
    <row r="3" spans="1:8" ht="16.5">
      <c r="A3" s="326"/>
      <c r="H3" s="327" t="s">
        <v>517</v>
      </c>
    </row>
    <row r="4" spans="1:8" ht="16.5">
      <c r="A4" s="326"/>
      <c r="B4" s="4973" t="s">
        <v>833</v>
      </c>
      <c r="C4" s="4973"/>
      <c r="D4" s="4973"/>
      <c r="E4" s="4973"/>
      <c r="F4" s="4973"/>
      <c r="G4" s="4973"/>
      <c r="H4" s="4973"/>
    </row>
    <row r="5" spans="1:8" ht="16.5">
      <c r="A5" s="328"/>
      <c r="B5" s="328"/>
      <c r="C5" s="328"/>
      <c r="D5" s="328"/>
      <c r="E5" s="328"/>
      <c r="F5" s="328"/>
      <c r="G5" s="328"/>
    </row>
    <row r="6" spans="1:8" ht="30" customHeight="1">
      <c r="A6" s="328"/>
      <c r="B6" s="329" t="s">
        <v>76</v>
      </c>
      <c r="C6" s="4974"/>
      <c r="D6" s="4975"/>
      <c r="E6" s="4975"/>
      <c r="F6" s="4975"/>
      <c r="G6" s="4975"/>
      <c r="H6" s="4976"/>
    </row>
    <row r="7" spans="1:8" ht="30" customHeight="1">
      <c r="B7" s="330" t="s">
        <v>56</v>
      </c>
      <c r="C7" s="4977" t="s">
        <v>279</v>
      </c>
      <c r="D7" s="4978"/>
      <c r="E7" s="4978"/>
      <c r="F7" s="4978"/>
      <c r="G7" s="4978"/>
      <c r="H7" s="4979"/>
    </row>
    <row r="8" spans="1:8" ht="45" customHeight="1">
      <c r="B8" s="4980" t="s">
        <v>834</v>
      </c>
      <c r="C8" s="329">
        <v>1</v>
      </c>
      <c r="D8" s="4982" t="s">
        <v>835</v>
      </c>
      <c r="E8" s="4982"/>
      <c r="F8" s="4983"/>
      <c r="G8" s="4983"/>
      <c r="H8" s="4983"/>
    </row>
    <row r="9" spans="1:8" ht="45" customHeight="1">
      <c r="B9" s="4981"/>
      <c r="C9" s="329">
        <v>2</v>
      </c>
      <c r="D9" s="4984" t="s">
        <v>836</v>
      </c>
      <c r="E9" s="4985"/>
      <c r="F9" s="4983"/>
      <c r="G9" s="4983"/>
      <c r="H9" s="4983"/>
    </row>
    <row r="10" spans="1:8">
      <c r="B10" s="331" t="s">
        <v>60</v>
      </c>
    </row>
    <row r="11" spans="1:8">
      <c r="B11" s="4972" t="s">
        <v>837</v>
      </c>
      <c r="C11" s="4972"/>
      <c r="D11" s="4972"/>
      <c r="E11" s="4972"/>
      <c r="F11" s="4972"/>
      <c r="G11" s="4972"/>
      <c r="H11" s="4972"/>
    </row>
  </sheetData>
  <mergeCells count="10">
    <mergeCell ref="A1:B1"/>
    <mergeCell ref="B11:H11"/>
    <mergeCell ref="B4:H4"/>
    <mergeCell ref="C6:H6"/>
    <mergeCell ref="C7:H7"/>
    <mergeCell ref="B8:B9"/>
    <mergeCell ref="D8:E8"/>
    <mergeCell ref="F8:H8"/>
    <mergeCell ref="D9:E9"/>
    <mergeCell ref="F9:H9"/>
  </mergeCells>
  <phoneticPr fontId="7"/>
  <hyperlinks>
    <hyperlink ref="A1" location="目次!A1" display="目次へ" xr:uid="{00000000-0004-0000-6300-000000000000}"/>
  </hyperlinks>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rgb="FFFF0000"/>
  </sheetPr>
  <dimension ref="A1:AU24"/>
  <sheetViews>
    <sheetView view="pageBreakPreview" zoomScaleNormal="100" zoomScaleSheetLayoutView="100" workbookViewId="0">
      <selection sqref="A1:D1"/>
    </sheetView>
  </sheetViews>
  <sheetFormatPr defaultColWidth="9" defaultRowHeight="13"/>
  <cols>
    <col min="1" max="38" width="2.08984375" style="385" customWidth="1"/>
    <col min="39" max="39" width="1.90625" style="385" customWidth="1"/>
    <col min="40" max="16384" width="9" style="385"/>
  </cols>
  <sheetData>
    <row r="1" spans="1:47">
      <c r="A1" s="1724" t="s">
        <v>840</v>
      </c>
      <c r="B1" s="1724"/>
      <c r="C1" s="1724"/>
      <c r="D1" s="1724"/>
    </row>
    <row r="2" spans="1:47">
      <c r="A2" s="5075" t="s">
        <v>1132</v>
      </c>
      <c r="B2" s="5075"/>
      <c r="C2" s="5075"/>
      <c r="D2" s="5075"/>
      <c r="E2" s="5075"/>
      <c r="F2" s="5075"/>
      <c r="G2" s="5075"/>
      <c r="H2" s="5075"/>
      <c r="I2" s="5075"/>
      <c r="J2" s="5075"/>
      <c r="K2" s="5075"/>
      <c r="L2" s="5075"/>
      <c r="M2" s="5075"/>
      <c r="N2" s="5075"/>
      <c r="O2" s="5075"/>
      <c r="P2" s="5075"/>
      <c r="Q2" s="5075"/>
      <c r="R2" s="5075"/>
      <c r="S2" s="5075"/>
      <c r="T2" s="5075"/>
      <c r="U2" s="5075"/>
      <c r="V2" s="5075"/>
      <c r="W2" s="5075"/>
      <c r="X2" s="5075"/>
      <c r="Y2" s="5075"/>
      <c r="Z2" s="5075"/>
      <c r="AA2" s="5075"/>
      <c r="AB2" s="5075"/>
      <c r="AC2" s="5075"/>
      <c r="AD2" s="5075"/>
      <c r="AE2" s="5075"/>
      <c r="AF2" s="5075"/>
      <c r="AG2" s="5075"/>
      <c r="AH2" s="5075"/>
      <c r="AI2" s="5075"/>
      <c r="AJ2" s="5075"/>
      <c r="AK2" s="5075"/>
      <c r="AL2" s="5075"/>
      <c r="AM2" s="5075"/>
    </row>
    <row r="3" spans="1:47">
      <c r="A3" s="384"/>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row>
    <row r="4" spans="1:47" ht="14">
      <c r="A4" s="384"/>
      <c r="B4" s="5076" t="s">
        <v>1094</v>
      </c>
      <c r="C4" s="5076"/>
      <c r="D4" s="5076"/>
      <c r="E4" s="5076"/>
      <c r="F4" s="5076"/>
      <c r="G4" s="5076"/>
      <c r="H4" s="5076"/>
      <c r="I4" s="5076"/>
      <c r="J4" s="5076"/>
      <c r="K4" s="5076"/>
      <c r="L4" s="5076"/>
      <c r="M4" s="5076"/>
      <c r="N4" s="5076"/>
      <c r="O4" s="5076"/>
      <c r="P4" s="5076"/>
      <c r="Q4" s="5076"/>
      <c r="R4" s="5076"/>
      <c r="S4" s="5076"/>
      <c r="T4" s="5076"/>
      <c r="U4" s="5076"/>
      <c r="V4" s="5076"/>
      <c r="W4" s="5076"/>
      <c r="X4" s="5076"/>
      <c r="Y4" s="5076"/>
      <c r="Z4" s="5076"/>
      <c r="AA4" s="5076"/>
      <c r="AB4" s="5076"/>
      <c r="AC4" s="5076"/>
      <c r="AD4" s="5076"/>
      <c r="AE4" s="5076"/>
      <c r="AF4" s="5076"/>
      <c r="AG4" s="5076"/>
      <c r="AH4" s="5076"/>
      <c r="AI4" s="5076"/>
      <c r="AJ4" s="5076"/>
      <c r="AK4" s="5076"/>
      <c r="AL4" s="5076"/>
      <c r="AM4" s="386"/>
    </row>
    <row r="5" spans="1:47" ht="13.5" thickBot="1">
      <c r="A5" s="384"/>
      <c r="B5" s="384"/>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row>
    <row r="6" spans="1:47">
      <c r="A6" s="384"/>
      <c r="B6" s="5077" t="s">
        <v>1095</v>
      </c>
      <c r="C6" s="5078"/>
      <c r="D6" s="5078"/>
      <c r="E6" s="5078"/>
      <c r="F6" s="5078"/>
      <c r="G6" s="5078"/>
      <c r="H6" s="5079"/>
      <c r="I6" s="5079"/>
      <c r="J6" s="5079"/>
      <c r="K6" s="5079"/>
      <c r="L6" s="4986"/>
      <c r="M6" s="4987"/>
      <c r="N6" s="4987"/>
      <c r="O6" s="4987"/>
      <c r="P6" s="4987"/>
      <c r="Q6" s="4987"/>
      <c r="R6" s="4987"/>
      <c r="S6" s="4987"/>
      <c r="T6" s="4987"/>
      <c r="U6" s="4987"/>
      <c r="V6" s="4987"/>
      <c r="W6" s="4987"/>
      <c r="X6" s="4987"/>
      <c r="Y6" s="4987"/>
      <c r="Z6" s="4987"/>
      <c r="AA6" s="4987"/>
      <c r="AB6" s="4987"/>
      <c r="AC6" s="4987"/>
      <c r="AD6" s="4987"/>
      <c r="AE6" s="4987"/>
      <c r="AF6" s="4987"/>
      <c r="AG6" s="4987"/>
      <c r="AH6" s="4987"/>
      <c r="AI6" s="4987"/>
      <c r="AJ6" s="4987"/>
      <c r="AK6" s="4987"/>
      <c r="AL6" s="4988"/>
      <c r="AM6" s="384"/>
    </row>
    <row r="7" spans="1:47" ht="13.5" thickBot="1">
      <c r="A7" s="384"/>
      <c r="B7" s="5080"/>
      <c r="C7" s="5081"/>
      <c r="D7" s="5081"/>
      <c r="E7" s="5081"/>
      <c r="F7" s="5081"/>
      <c r="G7" s="5081"/>
      <c r="H7" s="5082"/>
      <c r="I7" s="5082"/>
      <c r="J7" s="5082"/>
      <c r="K7" s="5082"/>
      <c r="L7" s="4989"/>
      <c r="M7" s="4990"/>
      <c r="N7" s="4990"/>
      <c r="O7" s="4990"/>
      <c r="P7" s="4990"/>
      <c r="Q7" s="4990"/>
      <c r="R7" s="4990"/>
      <c r="S7" s="4990"/>
      <c r="T7" s="4990"/>
      <c r="U7" s="4990"/>
      <c r="V7" s="4990"/>
      <c r="W7" s="4990"/>
      <c r="X7" s="4990"/>
      <c r="Y7" s="4990"/>
      <c r="Z7" s="4990"/>
      <c r="AA7" s="4990"/>
      <c r="AB7" s="4990"/>
      <c r="AC7" s="4990"/>
      <c r="AD7" s="4990"/>
      <c r="AE7" s="4990"/>
      <c r="AF7" s="4990"/>
      <c r="AG7" s="4990"/>
      <c r="AH7" s="4990"/>
      <c r="AI7" s="4990"/>
      <c r="AJ7" s="4990"/>
      <c r="AK7" s="4990"/>
      <c r="AL7" s="4991"/>
      <c r="AM7" s="384"/>
      <c r="AU7" s="390"/>
    </row>
    <row r="8" spans="1:47" ht="13.5" thickBot="1">
      <c r="A8" s="384"/>
      <c r="B8" s="384"/>
      <c r="C8" s="384"/>
      <c r="D8" s="384"/>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row>
    <row r="9" spans="1:47">
      <c r="A9" s="384"/>
      <c r="B9" s="4992" t="s">
        <v>1096</v>
      </c>
      <c r="C9" s="4993"/>
      <c r="D9" s="4993"/>
      <c r="E9" s="4993"/>
      <c r="F9" s="4993"/>
      <c r="G9" s="4994"/>
      <c r="H9" s="4998" t="s">
        <v>1097</v>
      </c>
      <c r="I9" s="4999"/>
      <c r="J9" s="4999"/>
      <c r="K9" s="5000"/>
      <c r="L9" s="4992" t="s">
        <v>1098</v>
      </c>
      <c r="M9" s="4993"/>
      <c r="N9" s="4993"/>
      <c r="O9" s="4993"/>
      <c r="P9" s="4993"/>
      <c r="Q9" s="4993"/>
      <c r="R9" s="4993"/>
      <c r="S9" s="4993"/>
      <c r="T9" s="4993"/>
      <c r="U9" s="4993"/>
      <c r="V9" s="4993"/>
      <c r="W9" s="4993"/>
      <c r="X9" s="4993"/>
      <c r="Y9" s="4993"/>
      <c r="Z9" s="4993"/>
      <c r="AA9" s="4993"/>
      <c r="AB9" s="4993"/>
      <c r="AC9" s="4993"/>
      <c r="AD9" s="4993"/>
      <c r="AE9" s="4993"/>
      <c r="AF9" s="4993"/>
      <c r="AG9" s="4993"/>
      <c r="AH9" s="4994"/>
      <c r="AI9" s="4998" t="s">
        <v>1099</v>
      </c>
      <c r="AJ9" s="4999"/>
      <c r="AK9" s="4999"/>
      <c r="AL9" s="5000"/>
      <c r="AM9" s="384"/>
    </row>
    <row r="10" spans="1:47" ht="13.5" thickBot="1">
      <c r="A10" s="384"/>
      <c r="B10" s="4995"/>
      <c r="C10" s="4996"/>
      <c r="D10" s="4996"/>
      <c r="E10" s="4996"/>
      <c r="F10" s="4996"/>
      <c r="G10" s="4997"/>
      <c r="H10" s="5001"/>
      <c r="I10" s="5001"/>
      <c r="J10" s="5001"/>
      <c r="K10" s="5002"/>
      <c r="L10" s="4995"/>
      <c r="M10" s="4996"/>
      <c r="N10" s="4996"/>
      <c r="O10" s="4996"/>
      <c r="P10" s="4996"/>
      <c r="Q10" s="4996"/>
      <c r="R10" s="4996"/>
      <c r="S10" s="4996"/>
      <c r="T10" s="4996"/>
      <c r="U10" s="4996"/>
      <c r="V10" s="4996"/>
      <c r="W10" s="4996"/>
      <c r="X10" s="4996"/>
      <c r="Y10" s="4996"/>
      <c r="Z10" s="4996"/>
      <c r="AA10" s="4996"/>
      <c r="AB10" s="4996"/>
      <c r="AC10" s="4996"/>
      <c r="AD10" s="4996"/>
      <c r="AE10" s="4996"/>
      <c r="AF10" s="4996"/>
      <c r="AG10" s="4996"/>
      <c r="AH10" s="4997"/>
      <c r="AI10" s="5001"/>
      <c r="AJ10" s="5001"/>
      <c r="AK10" s="5001"/>
      <c r="AL10" s="5002"/>
      <c r="AM10" s="384"/>
    </row>
    <row r="11" spans="1:47" ht="33.75" customHeight="1" thickTop="1">
      <c r="A11" s="384"/>
      <c r="B11" s="5015" t="s">
        <v>1100</v>
      </c>
      <c r="C11" s="5016"/>
      <c r="D11" s="5016"/>
      <c r="E11" s="5016"/>
      <c r="F11" s="5016"/>
      <c r="G11" s="5059"/>
      <c r="H11" s="5064"/>
      <c r="I11" s="5065"/>
      <c r="J11" s="5065"/>
      <c r="K11" s="5066"/>
      <c r="L11" s="5030" t="s">
        <v>1101</v>
      </c>
      <c r="M11" s="5030"/>
      <c r="N11" s="5030"/>
      <c r="O11" s="5030"/>
      <c r="P11" s="5030"/>
      <c r="Q11" s="5030"/>
      <c r="R11" s="5030"/>
      <c r="S11" s="5030"/>
      <c r="T11" s="5030"/>
      <c r="U11" s="5030"/>
      <c r="V11" s="5030"/>
      <c r="W11" s="5030"/>
      <c r="X11" s="5030"/>
      <c r="Y11" s="5030"/>
      <c r="Z11" s="5030"/>
      <c r="AA11" s="5030"/>
      <c r="AB11" s="5030"/>
      <c r="AC11" s="5030"/>
      <c r="AD11" s="5030"/>
      <c r="AE11" s="5030"/>
      <c r="AF11" s="5030"/>
      <c r="AG11" s="5030"/>
      <c r="AH11" s="5031"/>
      <c r="AI11" s="5073"/>
      <c r="AJ11" s="5073"/>
      <c r="AK11" s="5073"/>
      <c r="AL11" s="5074"/>
      <c r="AM11" s="384"/>
    </row>
    <row r="12" spans="1:47" ht="33.75" customHeight="1">
      <c r="A12" s="384"/>
      <c r="B12" s="5017"/>
      <c r="C12" s="5018"/>
      <c r="D12" s="5018"/>
      <c r="E12" s="5018"/>
      <c r="F12" s="5018"/>
      <c r="G12" s="5060"/>
      <c r="H12" s="5067"/>
      <c r="I12" s="5068"/>
      <c r="J12" s="5068"/>
      <c r="K12" s="5069"/>
      <c r="L12" s="5040" t="s">
        <v>1102</v>
      </c>
      <c r="M12" s="5040"/>
      <c r="N12" s="5040"/>
      <c r="O12" s="5040"/>
      <c r="P12" s="5040"/>
      <c r="Q12" s="5040"/>
      <c r="R12" s="5040"/>
      <c r="S12" s="5040"/>
      <c r="T12" s="5040"/>
      <c r="U12" s="5040"/>
      <c r="V12" s="5040"/>
      <c r="W12" s="5040"/>
      <c r="X12" s="5040"/>
      <c r="Y12" s="5040"/>
      <c r="Z12" s="5040"/>
      <c r="AA12" s="5040"/>
      <c r="AB12" s="5040"/>
      <c r="AC12" s="5040"/>
      <c r="AD12" s="5040"/>
      <c r="AE12" s="5040"/>
      <c r="AF12" s="5040"/>
      <c r="AG12" s="5040"/>
      <c r="AH12" s="5041"/>
      <c r="AI12" s="5035"/>
      <c r="AJ12" s="5036"/>
      <c r="AK12" s="5036"/>
      <c r="AL12" s="5037"/>
      <c r="AM12" s="384"/>
    </row>
    <row r="13" spans="1:47" ht="33.75" customHeight="1" thickBot="1">
      <c r="A13" s="384"/>
      <c r="B13" s="5061"/>
      <c r="C13" s="5062"/>
      <c r="D13" s="5062"/>
      <c r="E13" s="5062"/>
      <c r="F13" s="5062"/>
      <c r="G13" s="5063"/>
      <c r="H13" s="5070"/>
      <c r="I13" s="5071"/>
      <c r="J13" s="5071"/>
      <c r="K13" s="5072"/>
      <c r="L13" s="5040" t="s">
        <v>1103</v>
      </c>
      <c r="M13" s="5040"/>
      <c r="N13" s="5040"/>
      <c r="O13" s="5040"/>
      <c r="P13" s="5040"/>
      <c r="Q13" s="5040"/>
      <c r="R13" s="5040"/>
      <c r="S13" s="5040"/>
      <c r="T13" s="5040"/>
      <c r="U13" s="5040"/>
      <c r="V13" s="5040"/>
      <c r="W13" s="5040"/>
      <c r="X13" s="5040"/>
      <c r="Y13" s="5040"/>
      <c r="Z13" s="5040"/>
      <c r="AA13" s="5040"/>
      <c r="AB13" s="5040"/>
      <c r="AC13" s="5040"/>
      <c r="AD13" s="5040"/>
      <c r="AE13" s="5040"/>
      <c r="AF13" s="5040"/>
      <c r="AG13" s="5040"/>
      <c r="AH13" s="5041"/>
      <c r="AI13" s="5035"/>
      <c r="AJ13" s="5036"/>
      <c r="AK13" s="5036"/>
      <c r="AL13" s="5037"/>
      <c r="AM13" s="384"/>
    </row>
    <row r="14" spans="1:47" ht="33.75" customHeight="1" thickTop="1">
      <c r="A14" s="384"/>
      <c r="B14" s="5015" t="s">
        <v>1104</v>
      </c>
      <c r="C14" s="5016"/>
      <c r="D14" s="5016"/>
      <c r="E14" s="5016"/>
      <c r="F14" s="5016"/>
      <c r="G14" s="5016"/>
      <c r="H14" s="5021"/>
      <c r="I14" s="5022"/>
      <c r="J14" s="5022"/>
      <c r="K14" s="5023"/>
      <c r="L14" s="5030" t="s">
        <v>1105</v>
      </c>
      <c r="M14" s="5030"/>
      <c r="N14" s="5030"/>
      <c r="O14" s="5030"/>
      <c r="P14" s="5030"/>
      <c r="Q14" s="5030"/>
      <c r="R14" s="5030"/>
      <c r="S14" s="5030"/>
      <c r="T14" s="5030"/>
      <c r="U14" s="5030"/>
      <c r="V14" s="5030"/>
      <c r="W14" s="5030"/>
      <c r="X14" s="5030"/>
      <c r="Y14" s="5030"/>
      <c r="Z14" s="5030"/>
      <c r="AA14" s="5030"/>
      <c r="AB14" s="5030"/>
      <c r="AC14" s="5030"/>
      <c r="AD14" s="5030"/>
      <c r="AE14" s="5030"/>
      <c r="AF14" s="5030"/>
      <c r="AG14" s="5030"/>
      <c r="AH14" s="5031"/>
      <c r="AI14" s="5032"/>
      <c r="AJ14" s="5032"/>
      <c r="AK14" s="5032"/>
      <c r="AL14" s="5033"/>
      <c r="AM14" s="384"/>
    </row>
    <row r="15" spans="1:47" ht="33.75" customHeight="1">
      <c r="A15" s="384"/>
      <c r="B15" s="5017"/>
      <c r="C15" s="5018"/>
      <c r="D15" s="5018"/>
      <c r="E15" s="5018"/>
      <c r="F15" s="5018"/>
      <c r="G15" s="5018"/>
      <c r="H15" s="5024"/>
      <c r="I15" s="5025"/>
      <c r="J15" s="5025"/>
      <c r="K15" s="5026"/>
      <c r="L15" s="5034" t="s">
        <v>1106</v>
      </c>
      <c r="M15" s="5034"/>
      <c r="N15" s="5034"/>
      <c r="O15" s="5034"/>
      <c r="P15" s="5034"/>
      <c r="Q15" s="5034"/>
      <c r="R15" s="5034"/>
      <c r="S15" s="5034"/>
      <c r="T15" s="5034"/>
      <c r="U15" s="5034"/>
      <c r="V15" s="5034"/>
      <c r="W15" s="5034"/>
      <c r="X15" s="5034"/>
      <c r="Y15" s="5034"/>
      <c r="Z15" s="5034"/>
      <c r="AA15" s="5034"/>
      <c r="AB15" s="5034"/>
      <c r="AC15" s="5034"/>
      <c r="AD15" s="5034"/>
      <c r="AE15" s="5034"/>
      <c r="AF15" s="5034"/>
      <c r="AG15" s="5034"/>
      <c r="AH15" s="5034"/>
      <c r="AI15" s="5035"/>
      <c r="AJ15" s="5036"/>
      <c r="AK15" s="5036"/>
      <c r="AL15" s="5037"/>
      <c r="AM15" s="384"/>
    </row>
    <row r="16" spans="1:47" ht="33.75" customHeight="1">
      <c r="A16" s="384"/>
      <c r="B16" s="5017"/>
      <c r="C16" s="5018"/>
      <c r="D16" s="5018"/>
      <c r="E16" s="5018"/>
      <c r="F16" s="5018"/>
      <c r="G16" s="5018"/>
      <c r="H16" s="5024"/>
      <c r="I16" s="5025"/>
      <c r="J16" s="5025"/>
      <c r="K16" s="5026"/>
      <c r="L16" s="5038" t="s">
        <v>1107</v>
      </c>
      <c r="M16" s="5038"/>
      <c r="N16" s="5038"/>
      <c r="O16" s="5038"/>
      <c r="P16" s="5038"/>
      <c r="Q16" s="5038"/>
      <c r="R16" s="5038"/>
      <c r="S16" s="5038"/>
      <c r="T16" s="5038"/>
      <c r="U16" s="5038"/>
      <c r="V16" s="5038"/>
      <c r="W16" s="5038"/>
      <c r="X16" s="5038"/>
      <c r="Y16" s="5038"/>
      <c r="Z16" s="5038"/>
      <c r="AA16" s="5038"/>
      <c r="AB16" s="5038"/>
      <c r="AC16" s="5038"/>
      <c r="AD16" s="5038"/>
      <c r="AE16" s="5038"/>
      <c r="AF16" s="5038"/>
      <c r="AG16" s="5038"/>
      <c r="AH16" s="5039"/>
      <c r="AI16" s="5035"/>
      <c r="AJ16" s="5036"/>
      <c r="AK16" s="5036"/>
      <c r="AL16" s="5037"/>
      <c r="AM16" s="384"/>
    </row>
    <row r="17" spans="1:39" ht="33.75" customHeight="1">
      <c r="A17" s="384"/>
      <c r="B17" s="5017"/>
      <c r="C17" s="5018"/>
      <c r="D17" s="5018"/>
      <c r="E17" s="5018"/>
      <c r="F17" s="5018"/>
      <c r="G17" s="5018"/>
      <c r="H17" s="5024"/>
      <c r="I17" s="5025"/>
      <c r="J17" s="5025"/>
      <c r="K17" s="5026"/>
      <c r="L17" s="5040" t="s">
        <v>1108</v>
      </c>
      <c r="M17" s="5040"/>
      <c r="N17" s="5040"/>
      <c r="O17" s="5040"/>
      <c r="P17" s="5040"/>
      <c r="Q17" s="5040"/>
      <c r="R17" s="5040"/>
      <c r="S17" s="5040"/>
      <c r="T17" s="5040"/>
      <c r="U17" s="5040"/>
      <c r="V17" s="5040"/>
      <c r="W17" s="5040"/>
      <c r="X17" s="5040"/>
      <c r="Y17" s="5040"/>
      <c r="Z17" s="5040"/>
      <c r="AA17" s="5040"/>
      <c r="AB17" s="5040"/>
      <c r="AC17" s="5040"/>
      <c r="AD17" s="5040"/>
      <c r="AE17" s="5040"/>
      <c r="AF17" s="5040"/>
      <c r="AG17" s="5040"/>
      <c r="AH17" s="5041"/>
      <c r="AI17" s="5035"/>
      <c r="AJ17" s="5036"/>
      <c r="AK17" s="5036"/>
      <c r="AL17" s="5037"/>
      <c r="AM17" s="384"/>
    </row>
    <row r="18" spans="1:39" ht="33.75" customHeight="1" thickBot="1">
      <c r="A18" s="384"/>
      <c r="B18" s="5019"/>
      <c r="C18" s="5020"/>
      <c r="D18" s="5020"/>
      <c r="E18" s="5020"/>
      <c r="F18" s="5020"/>
      <c r="G18" s="5020"/>
      <c r="H18" s="5027"/>
      <c r="I18" s="5028"/>
      <c r="J18" s="5028"/>
      <c r="K18" s="5029"/>
      <c r="L18" s="5042" t="s">
        <v>1109</v>
      </c>
      <c r="M18" s="5042"/>
      <c r="N18" s="5042"/>
      <c r="O18" s="5042"/>
      <c r="P18" s="5042"/>
      <c r="Q18" s="5042"/>
      <c r="R18" s="5042"/>
      <c r="S18" s="5042"/>
      <c r="T18" s="5042"/>
      <c r="U18" s="5042"/>
      <c r="V18" s="5042"/>
      <c r="W18" s="5042"/>
      <c r="X18" s="5042"/>
      <c r="Y18" s="5042"/>
      <c r="Z18" s="5042"/>
      <c r="AA18" s="5042"/>
      <c r="AB18" s="5042"/>
      <c r="AC18" s="5042"/>
      <c r="AD18" s="5042"/>
      <c r="AE18" s="5042"/>
      <c r="AF18" s="5042"/>
      <c r="AG18" s="5042"/>
      <c r="AH18" s="5043"/>
      <c r="AI18" s="5044"/>
      <c r="AJ18" s="5045"/>
      <c r="AK18" s="5045"/>
      <c r="AL18" s="5046"/>
      <c r="AM18" s="384"/>
    </row>
    <row r="19" spans="1:39" ht="13.5" thickBot="1">
      <c r="A19" s="384"/>
      <c r="B19" s="387"/>
      <c r="C19" s="387"/>
      <c r="D19" s="387"/>
      <c r="E19" s="387"/>
      <c r="F19" s="387"/>
      <c r="G19" s="387"/>
      <c r="H19" s="387"/>
      <c r="I19" s="387"/>
      <c r="J19" s="387"/>
      <c r="K19" s="387"/>
      <c r="L19" s="388"/>
      <c r="M19" s="388"/>
      <c r="N19" s="388"/>
      <c r="O19" s="388"/>
      <c r="P19" s="388"/>
      <c r="Q19" s="388"/>
      <c r="R19" s="388"/>
      <c r="S19" s="388"/>
      <c r="T19" s="388"/>
      <c r="U19" s="388"/>
      <c r="V19" s="388"/>
      <c r="W19" s="388"/>
      <c r="X19" s="388"/>
      <c r="Y19" s="388"/>
      <c r="Z19" s="388"/>
      <c r="AA19" s="388"/>
      <c r="AB19" s="388"/>
      <c r="AC19" s="388"/>
      <c r="AD19" s="388"/>
      <c r="AE19" s="388"/>
      <c r="AF19" s="388"/>
      <c r="AG19" s="388"/>
      <c r="AH19" s="388"/>
      <c r="AI19" s="389"/>
      <c r="AJ19" s="389"/>
      <c r="AK19" s="389"/>
      <c r="AL19" s="389"/>
      <c r="AM19" s="384"/>
    </row>
    <row r="20" spans="1:39">
      <c r="A20" s="384"/>
      <c r="B20" s="387"/>
      <c r="C20" s="5047" t="s">
        <v>1110</v>
      </c>
      <c r="D20" s="5048"/>
      <c r="E20" s="5048"/>
      <c r="F20" s="5048"/>
      <c r="G20" s="5048"/>
      <c r="H20" s="5048"/>
      <c r="I20" s="5048"/>
      <c r="J20" s="5048"/>
      <c r="K20" s="5048"/>
      <c r="L20" s="5048"/>
      <c r="M20" s="5048"/>
      <c r="N20" s="5048"/>
      <c r="O20" s="5048"/>
      <c r="P20" s="5048"/>
      <c r="Q20" s="5049"/>
      <c r="R20" s="5053" t="s">
        <v>1111</v>
      </c>
      <c r="S20" s="5054"/>
      <c r="T20" s="5054"/>
      <c r="U20" s="5054"/>
      <c r="V20" s="5054"/>
      <c r="W20" s="5054"/>
      <c r="X20" s="5054"/>
      <c r="Y20" s="5054"/>
      <c r="Z20" s="5054"/>
      <c r="AA20" s="5054"/>
      <c r="AB20" s="5054"/>
      <c r="AC20" s="5054"/>
      <c r="AD20" s="5054"/>
      <c r="AE20" s="5054"/>
      <c r="AF20" s="5054"/>
      <c r="AG20" s="5054"/>
      <c r="AH20" s="5054"/>
      <c r="AI20" s="5054"/>
      <c r="AJ20" s="5054"/>
      <c r="AK20" s="5054"/>
      <c r="AL20" s="5055"/>
      <c r="AM20" s="384"/>
    </row>
    <row r="21" spans="1:39">
      <c r="A21" s="384"/>
      <c r="B21" s="387"/>
      <c r="C21" s="5050"/>
      <c r="D21" s="5051"/>
      <c r="E21" s="5051"/>
      <c r="F21" s="5051"/>
      <c r="G21" s="5051"/>
      <c r="H21" s="5051"/>
      <c r="I21" s="5051"/>
      <c r="J21" s="5051"/>
      <c r="K21" s="5051"/>
      <c r="L21" s="5051"/>
      <c r="M21" s="5051"/>
      <c r="N21" s="5051"/>
      <c r="O21" s="5051"/>
      <c r="P21" s="5051"/>
      <c r="Q21" s="5052"/>
      <c r="R21" s="5056"/>
      <c r="S21" s="5057"/>
      <c r="T21" s="5057"/>
      <c r="U21" s="5057"/>
      <c r="V21" s="5057"/>
      <c r="W21" s="5057"/>
      <c r="X21" s="5057"/>
      <c r="Y21" s="5057"/>
      <c r="Z21" s="5057"/>
      <c r="AA21" s="5057"/>
      <c r="AB21" s="5057"/>
      <c r="AC21" s="5057"/>
      <c r="AD21" s="5057"/>
      <c r="AE21" s="5057"/>
      <c r="AF21" s="5057"/>
      <c r="AG21" s="5057"/>
      <c r="AH21" s="5057"/>
      <c r="AI21" s="5057"/>
      <c r="AJ21" s="5057"/>
      <c r="AK21" s="5057"/>
      <c r="AL21" s="5058"/>
      <c r="AM21" s="384"/>
    </row>
    <row r="22" spans="1:39">
      <c r="A22" s="384"/>
      <c r="B22" s="387"/>
      <c r="C22" s="5003"/>
      <c r="D22" s="5004"/>
      <c r="E22" s="5004"/>
      <c r="F22" s="5004"/>
      <c r="G22" s="5004"/>
      <c r="H22" s="5004"/>
      <c r="I22" s="5004"/>
      <c r="J22" s="5004"/>
      <c r="K22" s="5004"/>
      <c r="L22" s="5004"/>
      <c r="M22" s="5004"/>
      <c r="N22" s="5004"/>
      <c r="O22" s="5004"/>
      <c r="P22" s="5004"/>
      <c r="Q22" s="5005"/>
      <c r="R22" s="5009"/>
      <c r="S22" s="5010"/>
      <c r="T22" s="5010"/>
      <c r="U22" s="5010"/>
      <c r="V22" s="5010"/>
      <c r="W22" s="5010"/>
      <c r="X22" s="5010"/>
      <c r="Y22" s="5010"/>
      <c r="Z22" s="5010"/>
      <c r="AA22" s="5010"/>
      <c r="AB22" s="5010"/>
      <c r="AC22" s="5010"/>
      <c r="AD22" s="5010"/>
      <c r="AE22" s="5010"/>
      <c r="AF22" s="5010"/>
      <c r="AG22" s="5010"/>
      <c r="AH22" s="5010"/>
      <c r="AI22" s="5010"/>
      <c r="AJ22" s="5010"/>
      <c r="AK22" s="5010"/>
      <c r="AL22" s="5011"/>
      <c r="AM22" s="384"/>
    </row>
    <row r="23" spans="1:39" ht="13.5" thickBot="1">
      <c r="A23" s="384"/>
      <c r="B23" s="387"/>
      <c r="C23" s="5006"/>
      <c r="D23" s="5007"/>
      <c r="E23" s="5007"/>
      <c r="F23" s="5007"/>
      <c r="G23" s="5007"/>
      <c r="H23" s="5007"/>
      <c r="I23" s="5007"/>
      <c r="J23" s="5007"/>
      <c r="K23" s="5007"/>
      <c r="L23" s="5007"/>
      <c r="M23" s="5007"/>
      <c r="N23" s="5007"/>
      <c r="O23" s="5007"/>
      <c r="P23" s="5007"/>
      <c r="Q23" s="5008"/>
      <c r="R23" s="5012"/>
      <c r="S23" s="5013"/>
      <c r="T23" s="5013"/>
      <c r="U23" s="5013"/>
      <c r="V23" s="5013"/>
      <c r="W23" s="5013"/>
      <c r="X23" s="5013"/>
      <c r="Y23" s="5013"/>
      <c r="Z23" s="5013"/>
      <c r="AA23" s="5013"/>
      <c r="AB23" s="5013"/>
      <c r="AC23" s="5013"/>
      <c r="AD23" s="5013"/>
      <c r="AE23" s="5013"/>
      <c r="AF23" s="5013"/>
      <c r="AG23" s="5013"/>
      <c r="AH23" s="5013"/>
      <c r="AI23" s="5013"/>
      <c r="AJ23" s="5013"/>
      <c r="AK23" s="5013"/>
      <c r="AL23" s="5014"/>
      <c r="AM23" s="384"/>
    </row>
    <row r="24" spans="1:39">
      <c r="A24" s="384"/>
      <c r="B24" s="387"/>
      <c r="C24" s="387"/>
      <c r="D24" s="387"/>
      <c r="E24" s="387"/>
      <c r="F24" s="387"/>
      <c r="G24" s="387"/>
      <c r="H24" s="387"/>
      <c r="I24" s="387"/>
      <c r="J24" s="387"/>
      <c r="K24" s="387"/>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9"/>
      <c r="AJ24" s="389"/>
      <c r="AK24" s="389"/>
      <c r="AL24" s="389"/>
      <c r="AM24" s="384"/>
    </row>
  </sheetData>
  <mergeCells count="33">
    <mergeCell ref="A1:D1"/>
    <mergeCell ref="L18:AH18"/>
    <mergeCell ref="AI18:AL18"/>
    <mergeCell ref="C20:Q21"/>
    <mergeCell ref="R20:AL21"/>
    <mergeCell ref="B11:G13"/>
    <mergeCell ref="H11:K13"/>
    <mergeCell ref="L11:AH11"/>
    <mergeCell ref="AI11:AL11"/>
    <mergeCell ref="L12:AH12"/>
    <mergeCell ref="AI12:AL12"/>
    <mergeCell ref="L13:AH13"/>
    <mergeCell ref="AI13:AL13"/>
    <mergeCell ref="A2:AM2"/>
    <mergeCell ref="B4:AL4"/>
    <mergeCell ref="B6:K7"/>
    <mergeCell ref="C22:Q23"/>
    <mergeCell ref="R22:AL23"/>
    <mergeCell ref="B14:G18"/>
    <mergeCell ref="H14:K18"/>
    <mergeCell ref="L14:AH14"/>
    <mergeCell ref="AI14:AL14"/>
    <mergeCell ref="L15:AH15"/>
    <mergeCell ref="AI15:AL15"/>
    <mergeCell ref="L16:AH16"/>
    <mergeCell ref="AI16:AL16"/>
    <mergeCell ref="L17:AH17"/>
    <mergeCell ref="AI17:AL17"/>
    <mergeCell ref="L6:AL7"/>
    <mergeCell ref="B9:G10"/>
    <mergeCell ref="H9:K10"/>
    <mergeCell ref="L9:AH10"/>
    <mergeCell ref="AI9:AL10"/>
  </mergeCells>
  <phoneticPr fontId="7"/>
  <dataValidations count="2">
    <dataValidation type="list" allowBlank="1" showInputMessage="1" showErrorMessage="1" sqref="AI24:AL24 AI19:AL19" xr:uid="{00000000-0002-0000-6400-000000000000}">
      <formula1>#REF!</formula1>
    </dataValidation>
    <dataValidation type="list" allowBlank="1" showInputMessage="1" showErrorMessage="1" sqref="AI12:AL13 AI15:AL18 H14:K18 H11" xr:uid="{00000000-0002-0000-6400-000001000000}">
      <formula1>"○"</formula1>
    </dataValidation>
  </dataValidations>
  <hyperlinks>
    <hyperlink ref="A1" location="目次!A1" display="目次へ" xr:uid="{00000000-0004-0000-6400-000000000000}"/>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theme="4"/>
  </sheetPr>
  <dimension ref="A1:H16"/>
  <sheetViews>
    <sheetView view="pageBreakPreview" zoomScaleNormal="100" zoomScaleSheetLayoutView="100" workbookViewId="0">
      <selection sqref="A1:B1"/>
    </sheetView>
  </sheetViews>
  <sheetFormatPr defaultColWidth="9.453125" defaultRowHeight="13"/>
  <cols>
    <col min="1" max="1" width="4.6328125" style="1413" customWidth="1"/>
    <col min="2" max="2" width="17.08984375" style="1413" customWidth="1"/>
    <col min="3" max="3" width="4.36328125" style="1413" customWidth="1"/>
    <col min="4" max="4" width="15.6328125" style="1413" customWidth="1"/>
    <col min="5" max="6" width="22.6328125" style="1413" customWidth="1"/>
    <col min="7" max="7" width="3.90625" style="1413" customWidth="1"/>
    <col min="8" max="8" width="3.6328125" style="1413" customWidth="1"/>
    <col min="9" max="16384" width="9.453125" style="1413"/>
  </cols>
  <sheetData>
    <row r="1" spans="1:8">
      <c r="A1" s="1724" t="s">
        <v>840</v>
      </c>
      <c r="B1" s="1724"/>
    </row>
    <row r="2" spans="1:8">
      <c r="A2" s="1413" t="s">
        <v>2499</v>
      </c>
    </row>
    <row r="3" spans="1:8" ht="16.5">
      <c r="A3" s="1419"/>
      <c r="B3" s="1415"/>
      <c r="C3" s="1415"/>
      <c r="D3" s="1415"/>
      <c r="E3" s="1415"/>
      <c r="F3" s="3734" t="s">
        <v>2498</v>
      </c>
      <c r="G3" s="3734"/>
      <c r="H3" s="3734"/>
    </row>
    <row r="4" spans="1:8" ht="16.5">
      <c r="A4" s="1415"/>
      <c r="B4" s="5083" t="s">
        <v>2502</v>
      </c>
      <c r="C4" s="5083"/>
      <c r="D4" s="5083"/>
      <c r="E4" s="5083"/>
      <c r="F4" s="5083"/>
      <c r="G4" s="5083"/>
    </row>
    <row r="5" spans="1:8" ht="10" customHeight="1">
      <c r="A5" s="1415"/>
      <c r="B5" s="1418"/>
      <c r="C5" s="1418"/>
      <c r="D5" s="1418"/>
      <c r="E5" s="1418"/>
      <c r="F5" s="1418"/>
      <c r="G5" s="1418"/>
    </row>
    <row r="6" spans="1:8" ht="16.5">
      <c r="A6" s="515"/>
      <c r="B6" s="532"/>
      <c r="C6" s="532"/>
      <c r="D6" s="532"/>
      <c r="E6" s="532"/>
      <c r="F6" s="532"/>
      <c r="G6" s="532"/>
      <c r="H6" s="328"/>
    </row>
    <row r="7" spans="1:8" ht="16.5">
      <c r="A7" s="3704" t="s">
        <v>2497</v>
      </c>
      <c r="B7" s="3704"/>
      <c r="C7" s="3704"/>
      <c r="D7" s="3704"/>
      <c r="E7" s="3704"/>
      <c r="F7" s="3704"/>
      <c r="G7" s="3704"/>
      <c r="H7" s="326"/>
    </row>
    <row r="8" spans="1:8" ht="19.399999999999999" customHeight="1">
      <c r="A8" s="3724" t="s">
        <v>2496</v>
      </c>
      <c r="B8" s="3724"/>
      <c r="C8" s="3704" t="s">
        <v>2495</v>
      </c>
      <c r="D8" s="3704"/>
      <c r="E8" s="3704"/>
      <c r="F8" s="3704"/>
      <c r="G8" s="3704"/>
      <c r="H8" s="326"/>
    </row>
    <row r="9" spans="1:8" ht="30" customHeight="1">
      <c r="A9" s="3724" t="s">
        <v>2494</v>
      </c>
      <c r="B9" s="3724"/>
      <c r="C9" s="3704" t="s">
        <v>2493</v>
      </c>
      <c r="D9" s="3704"/>
      <c r="E9" s="3704"/>
      <c r="F9" s="3704"/>
      <c r="G9" s="3704"/>
      <c r="H9" s="163"/>
    </row>
    <row r="10" spans="1:8" ht="14">
      <c r="A10" s="1415"/>
      <c r="B10" s="1417"/>
      <c r="C10" s="1414"/>
      <c r="D10" s="1414"/>
      <c r="E10" s="1414"/>
      <c r="F10" s="1414"/>
      <c r="G10" s="1414"/>
    </row>
    <row r="11" spans="1:8" ht="110.15" customHeight="1">
      <c r="A11" s="1416" t="s">
        <v>2492</v>
      </c>
      <c r="B11" s="5085" t="s">
        <v>2491</v>
      </c>
      <c r="C11" s="5085"/>
      <c r="D11" s="5085"/>
      <c r="E11" s="3704" t="s">
        <v>2484</v>
      </c>
      <c r="F11" s="3704"/>
      <c r="G11" s="3704"/>
    </row>
    <row r="12" spans="1:8" ht="65.150000000000006" customHeight="1">
      <c r="A12" s="1416" t="s">
        <v>2490</v>
      </c>
      <c r="B12" s="5085" t="s">
        <v>2489</v>
      </c>
      <c r="C12" s="5085"/>
      <c r="D12" s="5085"/>
      <c r="E12" s="3704" t="s">
        <v>2484</v>
      </c>
      <c r="F12" s="3704"/>
      <c r="G12" s="3704"/>
    </row>
    <row r="13" spans="1:8" ht="65.150000000000006" customHeight="1">
      <c r="A13" s="1416" t="s">
        <v>2488</v>
      </c>
      <c r="B13" s="5085" t="s">
        <v>2487</v>
      </c>
      <c r="C13" s="5085"/>
      <c r="D13" s="5085"/>
      <c r="E13" s="3704" t="s">
        <v>2484</v>
      </c>
      <c r="F13" s="3704"/>
      <c r="G13" s="3704"/>
    </row>
    <row r="14" spans="1:8" ht="65.150000000000006" customHeight="1">
      <c r="A14" s="1416" t="s">
        <v>2486</v>
      </c>
      <c r="B14" s="5085" t="s">
        <v>2485</v>
      </c>
      <c r="C14" s="5085"/>
      <c r="D14" s="5085"/>
      <c r="E14" s="3704" t="s">
        <v>2484</v>
      </c>
      <c r="F14" s="3704"/>
      <c r="G14" s="3704"/>
    </row>
    <row r="15" spans="1:8" ht="14">
      <c r="A15" s="1415"/>
      <c r="B15" s="1414"/>
      <c r="C15" s="1414"/>
      <c r="D15" s="1414"/>
      <c r="E15" s="1414"/>
      <c r="F15" s="1414"/>
      <c r="G15" s="1414"/>
    </row>
    <row r="16" spans="1:8" ht="14">
      <c r="B16" s="5084"/>
      <c r="C16" s="5084"/>
      <c r="D16" s="5084"/>
      <c r="E16" s="5084"/>
      <c r="F16" s="5084"/>
      <c r="G16" s="5084"/>
    </row>
  </sheetData>
  <mergeCells count="18">
    <mergeCell ref="A9:B9"/>
    <mergeCell ref="C9:G9"/>
    <mergeCell ref="B11:D11"/>
    <mergeCell ref="E11:G11"/>
    <mergeCell ref="B12:D12"/>
    <mergeCell ref="E12:G12"/>
    <mergeCell ref="B16:G16"/>
    <mergeCell ref="B13:D13"/>
    <mergeCell ref="E13:G13"/>
    <mergeCell ref="B14:D14"/>
    <mergeCell ref="E14:G14"/>
    <mergeCell ref="A7:B7"/>
    <mergeCell ref="C7:G7"/>
    <mergeCell ref="A8:B8"/>
    <mergeCell ref="C8:G8"/>
    <mergeCell ref="A1:B1"/>
    <mergeCell ref="F3:H3"/>
    <mergeCell ref="B4:G4"/>
  </mergeCells>
  <phoneticPr fontId="7"/>
  <hyperlinks>
    <hyperlink ref="A1" location="目次!A1" display="目次へ" xr:uid="{00000000-0004-0000-6500-000000000000}"/>
  </hyperlinks>
  <pageMargins left="0.7" right="0.7" top="0.75" bottom="0.75" header="0.51180555555555496" footer="0.51180555555555496"/>
  <pageSetup paperSize="9" scale="92" firstPageNumber="0" orientation="portrait" horizontalDpi="300" verticalDpi="3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abColor theme="4"/>
  </sheetPr>
  <dimension ref="A1:AO35"/>
  <sheetViews>
    <sheetView view="pageBreakPreview" zoomScaleSheetLayoutView="100" workbookViewId="0">
      <selection sqref="A1:D1"/>
    </sheetView>
  </sheetViews>
  <sheetFormatPr defaultColWidth="8.6328125" defaultRowHeight="21" customHeight="1"/>
  <cols>
    <col min="1" max="18" width="2.6328125" style="230" customWidth="1"/>
    <col min="19" max="34" width="2.90625" style="230" customWidth="1"/>
    <col min="35" max="39" width="2.6328125" style="230" customWidth="1"/>
    <col min="40" max="40" width="2.453125" style="230" customWidth="1"/>
    <col min="41" max="41" width="9" style="230" customWidth="1"/>
    <col min="42" max="42" width="2.453125" style="230" customWidth="1"/>
    <col min="43" max="16384" width="8.6328125" style="230"/>
  </cols>
  <sheetData>
    <row r="1" spans="1:41" ht="21" customHeight="1">
      <c r="A1" s="1724" t="s">
        <v>840</v>
      </c>
      <c r="B1" s="1724"/>
      <c r="C1" s="1724"/>
      <c r="D1" s="1724"/>
    </row>
    <row r="2" spans="1:41" ht="20.149999999999999" customHeight="1">
      <c r="B2" s="230" t="s">
        <v>1436</v>
      </c>
    </row>
    <row r="3" spans="1:41" ht="20.149999999999999" customHeight="1">
      <c r="AD3" s="5112" t="s">
        <v>1437</v>
      </c>
      <c r="AE3" s="5112"/>
      <c r="AF3" s="5112"/>
      <c r="AG3" s="5112"/>
      <c r="AH3" s="5112"/>
      <c r="AI3" s="5112"/>
      <c r="AJ3" s="5112"/>
      <c r="AK3" s="5112"/>
      <c r="AL3" s="5112"/>
    </row>
    <row r="4" spans="1:41" ht="20.149999999999999" customHeight="1"/>
    <row r="5" spans="1:41" ht="20.149999999999999" customHeight="1">
      <c r="B5" s="2525" t="s">
        <v>1438</v>
      </c>
      <c r="C5" s="2525"/>
      <c r="D5" s="2525"/>
      <c r="E5" s="2525"/>
      <c r="F5" s="2525"/>
      <c r="G5" s="2525"/>
      <c r="H5" s="2525"/>
      <c r="I5" s="2525"/>
      <c r="J5" s="2525"/>
      <c r="K5" s="2525"/>
      <c r="L5" s="2525"/>
      <c r="M5" s="2525"/>
      <c r="N5" s="2525"/>
      <c r="O5" s="2525"/>
      <c r="P5" s="2525"/>
      <c r="Q5" s="2525"/>
      <c r="R5" s="2525"/>
      <c r="S5" s="2525"/>
      <c r="T5" s="2525"/>
      <c r="U5" s="2525"/>
      <c r="V5" s="2525"/>
      <c r="W5" s="2525"/>
      <c r="X5" s="2525"/>
      <c r="Y5" s="2525"/>
      <c r="Z5" s="2525"/>
      <c r="AA5" s="2525"/>
      <c r="AB5" s="2525"/>
      <c r="AC5" s="2525"/>
      <c r="AD5" s="2525"/>
      <c r="AE5" s="2525"/>
      <c r="AF5" s="2525"/>
      <c r="AG5" s="2525"/>
      <c r="AH5" s="2525"/>
      <c r="AI5" s="2525"/>
      <c r="AJ5" s="2525"/>
      <c r="AK5" s="2525"/>
      <c r="AL5" s="2525"/>
    </row>
    <row r="6" spans="1:41" s="163" customFormat="1" ht="20.149999999999999" customHeight="1">
      <c r="A6" s="328"/>
      <c r="B6" s="515"/>
      <c r="C6" s="515"/>
      <c r="D6" s="515"/>
      <c r="E6" s="515"/>
      <c r="F6" s="515"/>
      <c r="G6" s="515"/>
      <c r="H6" s="515"/>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row>
    <row r="7" spans="1:41" s="163" customFormat="1" ht="29.25" customHeight="1">
      <c r="A7" s="328"/>
      <c r="B7" s="5117" t="s">
        <v>1388</v>
      </c>
      <c r="C7" s="5117"/>
      <c r="D7" s="5117"/>
      <c r="E7" s="5117"/>
      <c r="F7" s="5117"/>
      <c r="G7" s="5117"/>
      <c r="H7" s="5117"/>
      <c r="I7" s="5117"/>
      <c r="J7" s="5117"/>
      <c r="K7" s="5117"/>
      <c r="L7" s="5095"/>
      <c r="M7" s="5095"/>
      <c r="N7" s="5095"/>
      <c r="O7" s="5095"/>
      <c r="P7" s="5095"/>
      <c r="Q7" s="5095"/>
      <c r="R7" s="5095"/>
      <c r="S7" s="5095"/>
      <c r="T7" s="5095"/>
      <c r="U7" s="5095"/>
      <c r="V7" s="5095"/>
      <c r="W7" s="5095"/>
      <c r="X7" s="5095"/>
      <c r="Y7" s="5095"/>
      <c r="Z7" s="5095"/>
      <c r="AA7" s="5095"/>
      <c r="AB7" s="5095"/>
      <c r="AC7" s="5095"/>
      <c r="AD7" s="5095"/>
      <c r="AE7" s="5095"/>
      <c r="AF7" s="5095"/>
      <c r="AG7" s="5095"/>
      <c r="AH7" s="5095"/>
      <c r="AI7" s="5095"/>
      <c r="AJ7" s="5095"/>
      <c r="AK7" s="5095"/>
      <c r="AL7" s="5095"/>
    </row>
    <row r="8" spans="1:41" s="163" customFormat="1" ht="31.5" customHeight="1">
      <c r="A8" s="328"/>
      <c r="B8" s="5117" t="s">
        <v>1389</v>
      </c>
      <c r="C8" s="5117"/>
      <c r="D8" s="5117"/>
      <c r="E8" s="5117"/>
      <c r="F8" s="5117"/>
      <c r="G8" s="5117"/>
      <c r="H8" s="5117"/>
      <c r="I8" s="5117"/>
      <c r="J8" s="5117"/>
      <c r="K8" s="5117"/>
      <c r="L8" s="5091"/>
      <c r="M8" s="5091"/>
      <c r="N8" s="5091"/>
      <c r="O8" s="5091"/>
      <c r="P8" s="5091"/>
      <c r="Q8" s="5091"/>
      <c r="R8" s="5091"/>
      <c r="S8" s="5091"/>
      <c r="T8" s="5091"/>
      <c r="U8" s="5091"/>
      <c r="V8" s="5091"/>
      <c r="W8" s="5091"/>
      <c r="X8" s="5091"/>
      <c r="Y8" s="5091"/>
      <c r="Z8" s="5091"/>
      <c r="AA8" s="5092" t="s">
        <v>1439</v>
      </c>
      <c r="AB8" s="5092"/>
      <c r="AC8" s="5092"/>
      <c r="AD8" s="5092"/>
      <c r="AE8" s="5092"/>
      <c r="AF8" s="5092"/>
      <c r="AG8" s="5092"/>
      <c r="AH8" s="5092"/>
      <c r="AI8" s="5093" t="s">
        <v>1440</v>
      </c>
      <c r="AJ8" s="5093"/>
      <c r="AK8" s="5093"/>
      <c r="AL8" s="5093"/>
    </row>
    <row r="9" spans="1:41" s="163" customFormat="1" ht="29.25" customHeight="1">
      <c r="B9" s="5094" t="s">
        <v>1441</v>
      </c>
      <c r="C9" s="5094"/>
      <c r="D9" s="5094"/>
      <c r="E9" s="5094"/>
      <c r="F9" s="5094"/>
      <c r="G9" s="5094"/>
      <c r="H9" s="5094"/>
      <c r="I9" s="5094"/>
      <c r="J9" s="5094"/>
      <c r="K9" s="5094"/>
      <c r="L9" s="5095" t="s">
        <v>1442</v>
      </c>
      <c r="M9" s="5095"/>
      <c r="N9" s="5095"/>
      <c r="O9" s="5095"/>
      <c r="P9" s="5095"/>
      <c r="Q9" s="5095"/>
      <c r="R9" s="5095"/>
      <c r="S9" s="5095"/>
      <c r="T9" s="5095"/>
      <c r="U9" s="5095"/>
      <c r="V9" s="5095"/>
      <c r="W9" s="5095"/>
      <c r="X9" s="5095"/>
      <c r="Y9" s="5095"/>
      <c r="Z9" s="5095"/>
      <c r="AA9" s="5095"/>
      <c r="AB9" s="5095"/>
      <c r="AC9" s="5095"/>
      <c r="AD9" s="5095"/>
      <c r="AE9" s="5095"/>
      <c r="AF9" s="5095"/>
      <c r="AG9" s="5095"/>
      <c r="AH9" s="5095"/>
      <c r="AI9" s="5095"/>
      <c r="AJ9" s="5095"/>
      <c r="AK9" s="5095"/>
      <c r="AL9" s="5095"/>
    </row>
    <row r="10" spans="1:41" ht="12.75" customHeight="1" thickBot="1">
      <c r="B10" s="578"/>
      <c r="C10" s="578"/>
      <c r="D10" s="578"/>
      <c r="E10" s="578"/>
      <c r="F10" s="578"/>
      <c r="G10" s="578"/>
      <c r="H10" s="578"/>
      <c r="I10" s="578"/>
      <c r="J10" s="578"/>
      <c r="K10" s="578"/>
      <c r="L10" s="578"/>
      <c r="M10" s="578"/>
      <c r="N10" s="578"/>
      <c r="O10" s="578"/>
      <c r="P10" s="578"/>
      <c r="Q10" s="578"/>
      <c r="R10" s="578"/>
      <c r="S10" s="578"/>
      <c r="T10" s="578"/>
      <c r="U10" s="578"/>
      <c r="V10" s="578"/>
      <c r="W10" s="578"/>
      <c r="X10" s="578"/>
      <c r="Y10" s="578"/>
      <c r="Z10" s="578"/>
      <c r="AA10" s="578"/>
      <c r="AB10" s="578"/>
      <c r="AC10" s="578"/>
      <c r="AD10" s="578"/>
      <c r="AE10" s="578"/>
      <c r="AF10" s="578"/>
      <c r="AG10" s="578"/>
      <c r="AH10" s="578"/>
      <c r="AI10" s="578"/>
      <c r="AJ10" s="578"/>
      <c r="AK10" s="578"/>
      <c r="AL10" s="578"/>
    </row>
    <row r="11" spans="1:41" ht="21" customHeight="1">
      <c r="B11" s="5124" t="s">
        <v>1393</v>
      </c>
      <c r="C11" s="5125"/>
      <c r="D11" s="5125"/>
      <c r="E11" s="5125"/>
      <c r="F11" s="5125"/>
      <c r="G11" s="5125"/>
      <c r="H11" s="5125"/>
      <c r="I11" s="5125"/>
      <c r="J11" s="5125"/>
      <c r="K11" s="5125"/>
      <c r="L11" s="5125"/>
      <c r="M11" s="5125"/>
      <c r="N11" s="5125"/>
      <c r="O11" s="5125"/>
      <c r="P11" s="5125"/>
      <c r="Q11" s="5125"/>
      <c r="R11" s="5125"/>
      <c r="S11" s="5125"/>
      <c r="T11" s="5125"/>
      <c r="U11" s="5125"/>
      <c r="V11" s="5125"/>
      <c r="W11" s="5125"/>
      <c r="X11" s="5125"/>
      <c r="Y11" s="5125"/>
      <c r="Z11" s="5125"/>
      <c r="AA11" s="5125"/>
      <c r="AB11" s="5125"/>
      <c r="AC11" s="5125"/>
      <c r="AD11" s="5125"/>
      <c r="AE11" s="5125"/>
      <c r="AF11" s="5125"/>
      <c r="AG11" s="5125"/>
      <c r="AH11" s="5125"/>
      <c r="AI11" s="5125"/>
      <c r="AJ11" s="5125"/>
      <c r="AK11" s="5125"/>
      <c r="AL11" s="5126"/>
    </row>
    <row r="12" spans="1:41" ht="27.75" customHeight="1">
      <c r="B12" s="5121" t="s">
        <v>1443</v>
      </c>
      <c r="C12" s="5122"/>
      <c r="D12" s="5122"/>
      <c r="E12" s="5122"/>
      <c r="F12" s="5122"/>
      <c r="G12" s="5122"/>
      <c r="H12" s="5122"/>
      <c r="I12" s="5122"/>
      <c r="J12" s="5122"/>
      <c r="K12" s="5122"/>
      <c r="L12" s="5122"/>
      <c r="M12" s="5122"/>
      <c r="N12" s="5122"/>
      <c r="O12" s="5122"/>
      <c r="P12" s="5122"/>
      <c r="Q12" s="5122"/>
      <c r="R12" s="5122"/>
      <c r="S12" s="5123"/>
      <c r="T12" s="5123"/>
      <c r="U12" s="5123"/>
      <c r="V12" s="5123"/>
      <c r="W12" s="5123"/>
      <c r="X12" s="5123"/>
      <c r="Y12" s="5123"/>
      <c r="Z12" s="5123"/>
      <c r="AA12" s="5123"/>
      <c r="AB12" s="5123"/>
      <c r="AC12" s="5123"/>
      <c r="AD12" s="5123"/>
      <c r="AE12" s="579" t="s">
        <v>1395</v>
      </c>
      <c r="AF12" s="580"/>
      <c r="AG12" s="5115"/>
      <c r="AH12" s="5115"/>
      <c r="AI12" s="5115"/>
      <c r="AJ12" s="5115"/>
      <c r="AK12" s="5115"/>
      <c r="AL12" s="5116"/>
      <c r="AO12" s="581"/>
    </row>
    <row r="13" spans="1:41" ht="27.75" customHeight="1" thickBot="1">
      <c r="B13" s="582"/>
      <c r="C13" s="5127" t="s">
        <v>1444</v>
      </c>
      <c r="D13" s="5127"/>
      <c r="E13" s="5127"/>
      <c r="F13" s="5127"/>
      <c r="G13" s="5127"/>
      <c r="H13" s="5127"/>
      <c r="I13" s="5127"/>
      <c r="J13" s="5127"/>
      <c r="K13" s="5127"/>
      <c r="L13" s="5127"/>
      <c r="M13" s="5127"/>
      <c r="N13" s="5127"/>
      <c r="O13" s="5127"/>
      <c r="P13" s="5127"/>
      <c r="Q13" s="5127"/>
      <c r="R13" s="5127"/>
      <c r="S13" s="5086">
        <f>ROUNDUP(S12*30%,1)</f>
        <v>0</v>
      </c>
      <c r="T13" s="5086"/>
      <c r="U13" s="5086"/>
      <c r="V13" s="5086"/>
      <c r="W13" s="5086"/>
      <c r="X13" s="5086"/>
      <c r="Y13" s="5086"/>
      <c r="Z13" s="5086"/>
      <c r="AA13" s="5086"/>
      <c r="AB13" s="5086"/>
      <c r="AC13" s="5086"/>
      <c r="AD13" s="5086"/>
      <c r="AE13" s="583" t="s">
        <v>1395</v>
      </c>
      <c r="AF13" s="583"/>
      <c r="AG13" s="5087"/>
      <c r="AH13" s="5087"/>
      <c r="AI13" s="5087"/>
      <c r="AJ13" s="5087"/>
      <c r="AK13" s="5087"/>
      <c r="AL13" s="5088"/>
    </row>
    <row r="14" spans="1:41" ht="27.75" customHeight="1" thickTop="1">
      <c r="B14" s="5089" t="s">
        <v>1445</v>
      </c>
      <c r="C14" s="5090"/>
      <c r="D14" s="5090"/>
      <c r="E14" s="5090"/>
      <c r="F14" s="5090"/>
      <c r="G14" s="5090"/>
      <c r="H14" s="5090"/>
      <c r="I14" s="5090"/>
      <c r="J14" s="5090"/>
      <c r="K14" s="5090"/>
      <c r="L14" s="5090"/>
      <c r="M14" s="5090"/>
      <c r="N14" s="5090"/>
      <c r="O14" s="5090"/>
      <c r="P14" s="5090"/>
      <c r="Q14" s="5090"/>
      <c r="R14" s="5090"/>
      <c r="S14" s="5118" t="e">
        <f>ROUNDUP(AG15/AG16,1)</f>
        <v>#DIV/0!</v>
      </c>
      <c r="T14" s="5118"/>
      <c r="U14" s="5118"/>
      <c r="V14" s="5118"/>
      <c r="W14" s="5118"/>
      <c r="X14" s="5118"/>
      <c r="Y14" s="5118"/>
      <c r="Z14" s="5118"/>
      <c r="AA14" s="5118"/>
      <c r="AB14" s="5118"/>
      <c r="AC14" s="5118"/>
      <c r="AD14" s="5118"/>
      <c r="AE14" s="584" t="s">
        <v>1395</v>
      </c>
      <c r="AF14" s="584"/>
      <c r="AG14" s="5119" t="s">
        <v>1446</v>
      </c>
      <c r="AH14" s="5119"/>
      <c r="AI14" s="5119"/>
      <c r="AJ14" s="5119"/>
      <c r="AK14" s="5119"/>
      <c r="AL14" s="5120"/>
    </row>
    <row r="15" spans="1:41" ht="27.75" customHeight="1">
      <c r="B15" s="5136" t="s">
        <v>1447</v>
      </c>
      <c r="C15" s="5137"/>
      <c r="D15" s="5137"/>
      <c r="E15" s="5137"/>
      <c r="F15" s="5137"/>
      <c r="G15" s="5137"/>
      <c r="H15" s="5137"/>
      <c r="I15" s="5137"/>
      <c r="J15" s="5137"/>
      <c r="K15" s="5137"/>
      <c r="L15" s="5137"/>
      <c r="M15" s="5137"/>
      <c r="N15" s="5137"/>
      <c r="O15" s="5137"/>
      <c r="P15" s="5137"/>
      <c r="Q15" s="5137"/>
      <c r="R15" s="5137"/>
      <c r="S15" s="5137"/>
      <c r="T15" s="5137"/>
      <c r="U15" s="5137"/>
      <c r="V15" s="5137"/>
      <c r="W15" s="5137"/>
      <c r="X15" s="5137"/>
      <c r="Y15" s="5137"/>
      <c r="Z15" s="5137"/>
      <c r="AA15" s="5137"/>
      <c r="AB15" s="5137"/>
      <c r="AC15" s="5137"/>
      <c r="AD15" s="5137"/>
      <c r="AE15" s="5137"/>
      <c r="AF15" s="5138"/>
      <c r="AG15" s="5130"/>
      <c r="AH15" s="5130"/>
      <c r="AI15" s="5130"/>
      <c r="AJ15" s="5130"/>
      <c r="AK15" s="5130"/>
      <c r="AL15" s="5131"/>
    </row>
    <row r="16" spans="1:41" ht="27.75" customHeight="1" thickBot="1">
      <c r="B16" s="5139" t="s">
        <v>1448</v>
      </c>
      <c r="C16" s="5140"/>
      <c r="D16" s="5140"/>
      <c r="E16" s="5140"/>
      <c r="F16" s="5140"/>
      <c r="G16" s="5140"/>
      <c r="H16" s="5140"/>
      <c r="I16" s="5140"/>
      <c r="J16" s="5140"/>
      <c r="K16" s="5140"/>
      <c r="L16" s="5140"/>
      <c r="M16" s="5140"/>
      <c r="N16" s="5140"/>
      <c r="O16" s="5140"/>
      <c r="P16" s="5140"/>
      <c r="Q16" s="5140"/>
      <c r="R16" s="5140"/>
      <c r="S16" s="5140"/>
      <c r="T16" s="5140"/>
      <c r="U16" s="5140"/>
      <c r="V16" s="5140"/>
      <c r="W16" s="5140"/>
      <c r="X16" s="5140"/>
      <c r="Y16" s="5140"/>
      <c r="Z16" s="5140"/>
      <c r="AA16" s="5140"/>
      <c r="AB16" s="5140"/>
      <c r="AC16" s="5140"/>
      <c r="AD16" s="5140"/>
      <c r="AE16" s="5140"/>
      <c r="AF16" s="5141"/>
      <c r="AG16" s="5128"/>
      <c r="AH16" s="5128"/>
      <c r="AI16" s="5128"/>
      <c r="AJ16" s="5128"/>
      <c r="AK16" s="5128"/>
      <c r="AL16" s="5129"/>
    </row>
    <row r="17" spans="2:38" ht="12.75" customHeight="1" thickBot="1">
      <c r="B17" s="585"/>
      <c r="C17" s="586"/>
      <c r="D17" s="586"/>
      <c r="E17" s="586"/>
      <c r="F17" s="586"/>
      <c r="G17" s="586"/>
      <c r="H17" s="586"/>
      <c r="I17" s="586"/>
      <c r="J17" s="586"/>
      <c r="K17" s="586"/>
      <c r="L17" s="586"/>
      <c r="M17" s="586"/>
      <c r="N17" s="586"/>
      <c r="O17" s="586"/>
      <c r="P17" s="586"/>
      <c r="Q17" s="586"/>
      <c r="R17" s="586"/>
      <c r="S17" s="586"/>
      <c r="T17" s="586"/>
      <c r="U17" s="586"/>
      <c r="V17" s="586"/>
      <c r="W17" s="586"/>
      <c r="X17" s="586"/>
      <c r="Y17" s="586"/>
      <c r="Z17" s="586"/>
      <c r="AA17" s="586"/>
      <c r="AB17" s="586"/>
      <c r="AC17" s="586"/>
      <c r="AD17" s="586"/>
      <c r="AE17" s="586"/>
      <c r="AF17" s="586"/>
      <c r="AG17" s="586"/>
      <c r="AH17" s="586"/>
      <c r="AI17" s="586"/>
      <c r="AJ17" s="586"/>
      <c r="AK17" s="586"/>
      <c r="AL17" s="586"/>
    </row>
    <row r="18" spans="2:38" ht="21" customHeight="1">
      <c r="B18" s="5124" t="s">
        <v>1449</v>
      </c>
      <c r="C18" s="5125"/>
      <c r="D18" s="5125"/>
      <c r="E18" s="5125"/>
      <c r="F18" s="5125"/>
      <c r="G18" s="5125"/>
      <c r="H18" s="5125"/>
      <c r="I18" s="5125"/>
      <c r="J18" s="5125"/>
      <c r="K18" s="5125"/>
      <c r="L18" s="5125"/>
      <c r="M18" s="5125"/>
      <c r="N18" s="5125"/>
      <c r="O18" s="5125"/>
      <c r="P18" s="5125"/>
      <c r="Q18" s="5125"/>
      <c r="R18" s="5125"/>
      <c r="S18" s="5125"/>
      <c r="T18" s="5125"/>
      <c r="U18" s="5125"/>
      <c r="V18" s="5125"/>
      <c r="W18" s="5125"/>
      <c r="X18" s="5125"/>
      <c r="Y18" s="5125"/>
      <c r="Z18" s="5125"/>
      <c r="AA18" s="5125"/>
      <c r="AB18" s="5125"/>
      <c r="AC18" s="5125"/>
      <c r="AD18" s="5125"/>
      <c r="AE18" s="5125"/>
      <c r="AF18" s="5125"/>
      <c r="AG18" s="5125"/>
      <c r="AH18" s="5125"/>
      <c r="AI18" s="5125"/>
      <c r="AJ18" s="5125"/>
      <c r="AK18" s="5125"/>
      <c r="AL18" s="5126"/>
    </row>
    <row r="19" spans="2:38" ht="27.75" customHeight="1" thickBot="1">
      <c r="B19" s="5142" t="s">
        <v>1450</v>
      </c>
      <c r="C19" s="5143"/>
      <c r="D19" s="5143"/>
      <c r="E19" s="5143"/>
      <c r="F19" s="5143"/>
      <c r="G19" s="5143"/>
      <c r="H19" s="5143"/>
      <c r="I19" s="5143"/>
      <c r="J19" s="5143"/>
      <c r="K19" s="5143"/>
      <c r="L19" s="5143"/>
      <c r="M19" s="5143"/>
      <c r="N19" s="5143"/>
      <c r="O19" s="5143"/>
      <c r="P19" s="5143"/>
      <c r="Q19" s="5143"/>
      <c r="R19" s="5143"/>
      <c r="S19" s="5086">
        <f>ROUNDUP(S12/50,1)</f>
        <v>0</v>
      </c>
      <c r="T19" s="5086"/>
      <c r="U19" s="5086"/>
      <c r="V19" s="5086"/>
      <c r="W19" s="5086"/>
      <c r="X19" s="5086"/>
      <c r="Y19" s="5086"/>
      <c r="Z19" s="5086"/>
      <c r="AA19" s="5086"/>
      <c r="AB19" s="5086"/>
      <c r="AC19" s="5086"/>
      <c r="AD19" s="5086"/>
      <c r="AE19" s="587" t="s">
        <v>1395</v>
      </c>
      <c r="AF19" s="588"/>
      <c r="AG19" s="5087"/>
      <c r="AH19" s="5087"/>
      <c r="AI19" s="5087"/>
      <c r="AJ19" s="5087"/>
      <c r="AK19" s="5087"/>
      <c r="AL19" s="5088"/>
    </row>
    <row r="20" spans="2:38" ht="27.75" customHeight="1" thickTop="1" thickBot="1">
      <c r="B20" s="5103" t="s">
        <v>2396</v>
      </c>
      <c r="C20" s="5104"/>
      <c r="D20" s="5104"/>
      <c r="E20" s="5104"/>
      <c r="F20" s="5104"/>
      <c r="G20" s="5104"/>
      <c r="H20" s="5104"/>
      <c r="I20" s="5104"/>
      <c r="J20" s="5104"/>
      <c r="K20" s="5104"/>
      <c r="L20" s="5104"/>
      <c r="M20" s="5104"/>
      <c r="N20" s="5104"/>
      <c r="O20" s="5104"/>
      <c r="P20" s="5104"/>
      <c r="Q20" s="5104"/>
      <c r="R20" s="5104"/>
      <c r="S20" s="5105"/>
      <c r="T20" s="5105"/>
      <c r="U20" s="5105"/>
      <c r="V20" s="5105"/>
      <c r="W20" s="5105"/>
      <c r="X20" s="5105"/>
      <c r="Y20" s="5105"/>
      <c r="Z20" s="5105"/>
      <c r="AA20" s="5105"/>
      <c r="AB20" s="5105"/>
      <c r="AC20" s="5105"/>
      <c r="AD20" s="5105"/>
      <c r="AE20" s="589" t="s">
        <v>1395</v>
      </c>
      <c r="AF20" s="590"/>
      <c r="AG20" s="5106" t="s">
        <v>1451</v>
      </c>
      <c r="AH20" s="5106"/>
      <c r="AI20" s="5106"/>
      <c r="AJ20" s="5106"/>
      <c r="AK20" s="5106"/>
      <c r="AL20" s="5107"/>
    </row>
    <row r="21" spans="2:38" ht="12.75" customHeight="1" thickBot="1">
      <c r="B21" s="586"/>
      <c r="C21" s="586"/>
      <c r="D21" s="586"/>
      <c r="E21" s="586"/>
      <c r="F21" s="586"/>
      <c r="G21" s="586"/>
      <c r="H21" s="586"/>
      <c r="I21" s="586"/>
      <c r="J21" s="586"/>
      <c r="K21" s="586"/>
      <c r="L21" s="586"/>
      <c r="M21" s="586"/>
      <c r="N21" s="586"/>
      <c r="O21" s="586"/>
      <c r="P21" s="586"/>
      <c r="Q21" s="586"/>
      <c r="R21" s="586"/>
      <c r="S21" s="591"/>
      <c r="T21" s="591"/>
      <c r="U21" s="591"/>
      <c r="V21" s="591"/>
      <c r="W21" s="591"/>
      <c r="X21" s="591"/>
      <c r="Y21" s="591"/>
      <c r="Z21" s="591"/>
      <c r="AA21" s="591"/>
      <c r="AB21" s="591"/>
      <c r="AC21" s="591"/>
      <c r="AD21" s="591"/>
      <c r="AE21" s="592"/>
      <c r="AF21" s="592"/>
      <c r="AG21" s="593"/>
      <c r="AH21" s="593"/>
      <c r="AI21" s="593"/>
      <c r="AJ21" s="593"/>
      <c r="AK21" s="593"/>
      <c r="AL21" s="593"/>
    </row>
    <row r="22" spans="2:38" ht="27.75" customHeight="1" thickBot="1">
      <c r="B22" s="5124" t="s">
        <v>1452</v>
      </c>
      <c r="C22" s="5125"/>
      <c r="D22" s="5125"/>
      <c r="E22" s="5125"/>
      <c r="F22" s="5125"/>
      <c r="G22" s="5125"/>
      <c r="H22" s="5125"/>
      <c r="I22" s="5125"/>
      <c r="J22" s="5125"/>
      <c r="K22" s="5125"/>
      <c r="L22" s="5125"/>
      <c r="M22" s="5125"/>
      <c r="N22" s="5125"/>
      <c r="O22" s="5125"/>
      <c r="P22" s="5125"/>
      <c r="Q22" s="5125"/>
      <c r="R22" s="5125"/>
      <c r="S22" s="5125"/>
      <c r="T22" s="5125"/>
      <c r="U22" s="5125"/>
      <c r="V22" s="5125"/>
      <c r="W22" s="5125"/>
      <c r="X22" s="5125"/>
      <c r="Y22" s="5125"/>
      <c r="Z22" s="5125"/>
      <c r="AA22" s="5125"/>
      <c r="AB22" s="5125"/>
      <c r="AC22" s="5125"/>
      <c r="AD22" s="5125"/>
      <c r="AE22" s="5125"/>
      <c r="AF22" s="5125"/>
      <c r="AG22" s="5125"/>
      <c r="AH22" s="5125"/>
      <c r="AI22" s="5125"/>
      <c r="AJ22" s="5125"/>
      <c r="AK22" s="5125"/>
      <c r="AL22" s="5126"/>
    </row>
    <row r="23" spans="2:38" ht="27.75" customHeight="1">
      <c r="B23" s="5108" t="s">
        <v>1453</v>
      </c>
      <c r="C23" s="5109"/>
      <c r="D23" s="5109"/>
      <c r="E23" s="5109"/>
      <c r="F23" s="5109"/>
      <c r="G23" s="5109"/>
      <c r="H23" s="5109"/>
      <c r="I23" s="5109"/>
      <c r="J23" s="5109"/>
      <c r="K23" s="5109"/>
      <c r="L23" s="5109"/>
      <c r="M23" s="5109"/>
      <c r="N23" s="5109"/>
      <c r="O23" s="5109"/>
      <c r="P23" s="5109"/>
      <c r="Q23" s="5109"/>
      <c r="R23" s="5110"/>
      <c r="S23" s="5132" t="s">
        <v>1454</v>
      </c>
      <c r="T23" s="5109"/>
      <c r="U23" s="5109"/>
      <c r="V23" s="5109"/>
      <c r="W23" s="5109"/>
      <c r="X23" s="5109"/>
      <c r="Y23" s="5109"/>
      <c r="Z23" s="5109"/>
      <c r="AA23" s="5109"/>
      <c r="AB23" s="5109"/>
      <c r="AC23" s="5109"/>
      <c r="AD23" s="5109"/>
      <c r="AE23" s="5109"/>
      <c r="AF23" s="5109"/>
      <c r="AG23" s="5109"/>
      <c r="AH23" s="5109"/>
      <c r="AI23" s="5133"/>
      <c r="AJ23" s="5133"/>
      <c r="AK23" s="5133"/>
      <c r="AL23" s="5134"/>
    </row>
    <row r="24" spans="2:38" ht="47.25" customHeight="1">
      <c r="B24" s="5111"/>
      <c r="C24" s="2441"/>
      <c r="D24" s="2441"/>
      <c r="E24" s="2441"/>
      <c r="F24" s="2441"/>
      <c r="G24" s="2441"/>
      <c r="H24" s="2441"/>
      <c r="I24" s="2441"/>
      <c r="J24" s="2441"/>
      <c r="K24" s="2441"/>
      <c r="L24" s="2441"/>
      <c r="M24" s="2441"/>
      <c r="N24" s="2441"/>
      <c r="O24" s="2441"/>
      <c r="P24" s="2441"/>
      <c r="Q24" s="2441"/>
      <c r="R24" s="2441"/>
      <c r="S24" s="5135" t="s">
        <v>1455</v>
      </c>
      <c r="T24" s="5135"/>
      <c r="U24" s="5135"/>
      <c r="V24" s="5135"/>
      <c r="W24" s="5135"/>
      <c r="X24" s="5135"/>
      <c r="Y24" s="5135"/>
      <c r="Z24" s="5135"/>
      <c r="AA24" s="5135"/>
      <c r="AB24" s="5135"/>
      <c r="AC24" s="5135"/>
      <c r="AD24" s="5135"/>
      <c r="AE24" s="5135"/>
      <c r="AF24" s="5135" t="s">
        <v>1456</v>
      </c>
      <c r="AG24" s="5135"/>
      <c r="AH24" s="5135"/>
      <c r="AI24" s="5113" t="s">
        <v>1457</v>
      </c>
      <c r="AJ24" s="5113"/>
      <c r="AK24" s="5113"/>
      <c r="AL24" s="5114"/>
    </row>
    <row r="25" spans="2:38" ht="27.75" customHeight="1">
      <c r="B25" s="594">
        <v>1</v>
      </c>
      <c r="C25" s="5098"/>
      <c r="D25" s="5098"/>
      <c r="E25" s="5098"/>
      <c r="F25" s="5098"/>
      <c r="G25" s="5098"/>
      <c r="H25" s="5098"/>
      <c r="I25" s="5098"/>
      <c r="J25" s="5098"/>
      <c r="K25" s="5098"/>
      <c r="L25" s="5098"/>
      <c r="M25" s="5098"/>
      <c r="N25" s="5098"/>
      <c r="O25" s="5098"/>
      <c r="P25" s="5098"/>
      <c r="Q25" s="5098"/>
      <c r="R25" s="5098"/>
      <c r="S25" s="5098"/>
      <c r="T25" s="5098"/>
      <c r="U25" s="5098"/>
      <c r="V25" s="5098"/>
      <c r="W25" s="5098"/>
      <c r="X25" s="5098"/>
      <c r="Y25" s="5098"/>
      <c r="Z25" s="5098"/>
      <c r="AA25" s="5098"/>
      <c r="AB25" s="5098"/>
      <c r="AC25" s="5098"/>
      <c r="AD25" s="5098"/>
      <c r="AE25" s="5098"/>
      <c r="AF25" s="5098"/>
      <c r="AG25" s="5098"/>
      <c r="AH25" s="1312" t="s">
        <v>946</v>
      </c>
      <c r="AI25" s="5098"/>
      <c r="AJ25" s="5098"/>
      <c r="AK25" s="5098"/>
      <c r="AL25" s="5099"/>
    </row>
    <row r="26" spans="2:38" ht="27.75" customHeight="1">
      <c r="B26" s="594">
        <v>2</v>
      </c>
      <c r="C26" s="5098"/>
      <c r="D26" s="5098"/>
      <c r="E26" s="5098"/>
      <c r="F26" s="5098"/>
      <c r="G26" s="5098"/>
      <c r="H26" s="5098"/>
      <c r="I26" s="5098"/>
      <c r="J26" s="5098"/>
      <c r="K26" s="5098"/>
      <c r="L26" s="5098"/>
      <c r="M26" s="5098"/>
      <c r="N26" s="5098"/>
      <c r="O26" s="5098"/>
      <c r="P26" s="5098"/>
      <c r="Q26" s="5098"/>
      <c r="R26" s="5098"/>
      <c r="S26" s="5098"/>
      <c r="T26" s="5098"/>
      <c r="U26" s="5098"/>
      <c r="V26" s="5098"/>
      <c r="W26" s="5098"/>
      <c r="X26" s="5098"/>
      <c r="Y26" s="5098"/>
      <c r="Z26" s="5098"/>
      <c r="AA26" s="5098"/>
      <c r="AB26" s="5098"/>
      <c r="AC26" s="5098"/>
      <c r="AD26" s="5098"/>
      <c r="AE26" s="5098"/>
      <c r="AF26" s="5098"/>
      <c r="AG26" s="5098"/>
      <c r="AH26" s="1312" t="s">
        <v>946</v>
      </c>
      <c r="AI26" s="5098"/>
      <c r="AJ26" s="5098"/>
      <c r="AK26" s="5098"/>
      <c r="AL26" s="5099"/>
    </row>
    <row r="27" spans="2:38" ht="27.75" customHeight="1">
      <c r="B27" s="594">
        <v>3</v>
      </c>
      <c r="C27" s="5098"/>
      <c r="D27" s="5098"/>
      <c r="E27" s="5098"/>
      <c r="F27" s="5098"/>
      <c r="G27" s="5098"/>
      <c r="H27" s="5098"/>
      <c r="I27" s="5098"/>
      <c r="J27" s="5098"/>
      <c r="K27" s="5098"/>
      <c r="L27" s="5098"/>
      <c r="M27" s="5098"/>
      <c r="N27" s="5098"/>
      <c r="O27" s="5098"/>
      <c r="P27" s="5098"/>
      <c r="Q27" s="5098"/>
      <c r="R27" s="5098"/>
      <c r="S27" s="5098"/>
      <c r="T27" s="5098"/>
      <c r="U27" s="5098"/>
      <c r="V27" s="5098"/>
      <c r="W27" s="5098"/>
      <c r="X27" s="5098"/>
      <c r="Y27" s="5098"/>
      <c r="Z27" s="5098"/>
      <c r="AA27" s="5098"/>
      <c r="AB27" s="5098"/>
      <c r="AC27" s="5098"/>
      <c r="AD27" s="5098"/>
      <c r="AE27" s="5098"/>
      <c r="AF27" s="5098"/>
      <c r="AG27" s="5098"/>
      <c r="AH27" s="1312" t="s">
        <v>946</v>
      </c>
      <c r="AI27" s="5098"/>
      <c r="AJ27" s="5098"/>
      <c r="AK27" s="5098"/>
      <c r="AL27" s="5099"/>
    </row>
    <row r="28" spans="2:38" ht="36" customHeight="1" thickBot="1">
      <c r="B28" s="1354">
        <v>4</v>
      </c>
      <c r="C28" s="5096"/>
      <c r="D28" s="5096"/>
      <c r="E28" s="5096"/>
      <c r="F28" s="5096"/>
      <c r="G28" s="5096"/>
      <c r="H28" s="5096"/>
      <c r="I28" s="5096"/>
      <c r="J28" s="5096"/>
      <c r="K28" s="5096"/>
      <c r="L28" s="5096"/>
      <c r="M28" s="5096"/>
      <c r="N28" s="5096"/>
      <c r="O28" s="5096"/>
      <c r="P28" s="5096"/>
      <c r="Q28" s="5096"/>
      <c r="R28" s="5096"/>
      <c r="S28" s="5096"/>
      <c r="T28" s="5096"/>
      <c r="U28" s="5096"/>
      <c r="V28" s="5096"/>
      <c r="W28" s="5096"/>
      <c r="X28" s="5096"/>
      <c r="Y28" s="5096"/>
      <c r="Z28" s="5096"/>
      <c r="AA28" s="5096"/>
      <c r="AB28" s="5096"/>
      <c r="AC28" s="5096"/>
      <c r="AD28" s="5096"/>
      <c r="AE28" s="5096"/>
      <c r="AF28" s="5096"/>
      <c r="AG28" s="5096"/>
      <c r="AH28" s="1353" t="s">
        <v>946</v>
      </c>
      <c r="AI28" s="5096"/>
      <c r="AJ28" s="5096"/>
      <c r="AK28" s="5096"/>
      <c r="AL28" s="5102"/>
    </row>
    <row r="29" spans="2:38" ht="22.5" customHeight="1">
      <c r="B29" s="585"/>
      <c r="C29" s="586"/>
      <c r="D29" s="586"/>
      <c r="E29" s="586"/>
      <c r="F29" s="586"/>
      <c r="G29" s="586"/>
      <c r="H29" s="586"/>
      <c r="I29" s="586"/>
      <c r="J29" s="586"/>
      <c r="K29" s="586"/>
      <c r="L29" s="586"/>
      <c r="M29" s="586"/>
      <c r="N29" s="586"/>
      <c r="O29" s="586"/>
      <c r="P29" s="586"/>
      <c r="Q29" s="586"/>
      <c r="R29" s="586"/>
      <c r="S29" s="586"/>
      <c r="T29" s="586"/>
      <c r="U29" s="586"/>
      <c r="V29" s="586"/>
      <c r="W29" s="586"/>
      <c r="X29" s="586"/>
      <c r="Y29" s="586"/>
      <c r="Z29" s="586"/>
      <c r="AA29" s="586"/>
      <c r="AB29" s="586"/>
      <c r="AC29" s="586"/>
      <c r="AD29" s="586"/>
      <c r="AE29" s="586"/>
      <c r="AF29" s="586"/>
      <c r="AG29" s="586"/>
      <c r="AH29" s="586"/>
      <c r="AI29" s="586"/>
      <c r="AJ29" s="586"/>
      <c r="AK29" s="586"/>
      <c r="AL29" s="586"/>
    </row>
    <row r="30" spans="2:38" ht="22.5" customHeight="1">
      <c r="B30" s="5100" t="s">
        <v>1380</v>
      </c>
      <c r="C30" s="5100"/>
      <c r="D30" s="5100"/>
      <c r="E30" s="5100"/>
      <c r="F30" s="5100"/>
      <c r="G30" s="5100"/>
      <c r="H30" s="5101" t="s">
        <v>2395</v>
      </c>
      <c r="I30" s="5101"/>
      <c r="J30" s="5101"/>
      <c r="K30" s="5101"/>
      <c r="L30" s="5101"/>
      <c r="M30" s="5101"/>
      <c r="N30" s="5101"/>
      <c r="O30" s="5101"/>
      <c r="P30" s="5101"/>
      <c r="Q30" s="5101"/>
      <c r="R30" s="5101"/>
      <c r="S30" s="5101"/>
      <c r="T30" s="5101"/>
      <c r="U30" s="5101"/>
      <c r="V30" s="5101"/>
      <c r="W30" s="5101"/>
      <c r="X30" s="5101"/>
      <c r="Y30" s="5101"/>
      <c r="Z30" s="5101"/>
      <c r="AA30" s="5101"/>
      <c r="AB30" s="5101"/>
      <c r="AC30" s="5101"/>
      <c r="AD30" s="5101"/>
      <c r="AE30" s="5101"/>
      <c r="AF30" s="5101"/>
      <c r="AG30" s="5101"/>
      <c r="AH30" s="5101"/>
      <c r="AI30" s="5101"/>
      <c r="AJ30" s="5101"/>
      <c r="AK30" s="5101"/>
      <c r="AL30" s="5101"/>
    </row>
    <row r="31" spans="2:38" ht="8.25" customHeight="1">
      <c r="B31" s="585"/>
      <c r="C31" s="586"/>
      <c r="D31" s="586"/>
      <c r="E31" s="586"/>
      <c r="F31" s="586"/>
      <c r="G31" s="586"/>
      <c r="H31" s="586"/>
      <c r="I31" s="586"/>
      <c r="J31" s="586"/>
      <c r="K31" s="586"/>
      <c r="L31" s="586"/>
      <c r="M31" s="586"/>
      <c r="N31" s="586"/>
      <c r="O31" s="586"/>
      <c r="P31" s="586"/>
      <c r="Q31" s="586"/>
      <c r="R31" s="586"/>
      <c r="S31" s="586"/>
      <c r="T31" s="586"/>
      <c r="U31" s="586"/>
      <c r="V31" s="586"/>
      <c r="W31" s="586"/>
      <c r="X31" s="586"/>
      <c r="Y31" s="586"/>
      <c r="Z31" s="586"/>
      <c r="AA31" s="586"/>
      <c r="AB31" s="586"/>
      <c r="AC31" s="586"/>
      <c r="AD31" s="586"/>
      <c r="AE31" s="586"/>
      <c r="AF31" s="586"/>
      <c r="AG31" s="586"/>
      <c r="AH31" s="586"/>
      <c r="AI31" s="586"/>
      <c r="AJ31" s="586"/>
      <c r="AK31" s="586"/>
      <c r="AL31" s="586"/>
    </row>
    <row r="32" spans="2:38" s="595" customFormat="1" ht="17.25" customHeight="1">
      <c r="B32" s="5097" t="s">
        <v>1459</v>
      </c>
      <c r="C32" s="5097"/>
      <c r="D32" s="5097"/>
      <c r="E32" s="5097"/>
      <c r="F32" s="5097"/>
      <c r="G32" s="5097"/>
      <c r="H32" s="5097"/>
      <c r="I32" s="5097"/>
      <c r="J32" s="5097"/>
      <c r="K32" s="5097"/>
      <c r="L32" s="5097"/>
      <c r="M32" s="5097"/>
      <c r="N32" s="5097"/>
      <c r="O32" s="5097"/>
      <c r="P32" s="5097"/>
      <c r="Q32" s="5097"/>
      <c r="R32" s="5097"/>
      <c r="S32" s="5097"/>
      <c r="T32" s="5097"/>
      <c r="U32" s="5097"/>
      <c r="V32" s="5097"/>
      <c r="W32" s="5097"/>
      <c r="X32" s="5097"/>
      <c r="Y32" s="5097"/>
      <c r="Z32" s="5097"/>
      <c r="AA32" s="5097"/>
      <c r="AB32" s="5097"/>
      <c r="AC32" s="5097"/>
      <c r="AD32" s="5097"/>
      <c r="AE32" s="5097"/>
      <c r="AF32" s="5097"/>
      <c r="AG32" s="5097"/>
      <c r="AH32" s="5097"/>
      <c r="AI32" s="5097"/>
      <c r="AJ32" s="5097"/>
      <c r="AK32" s="5097"/>
      <c r="AL32" s="5097"/>
    </row>
    <row r="33" spans="2:39" s="595" customFormat="1" ht="45.75" customHeight="1">
      <c r="B33" s="5097"/>
      <c r="C33" s="5097"/>
      <c r="D33" s="5097"/>
      <c r="E33" s="5097"/>
      <c r="F33" s="5097"/>
      <c r="G33" s="5097"/>
      <c r="H33" s="5097"/>
      <c r="I33" s="5097"/>
      <c r="J33" s="5097"/>
      <c r="K33" s="5097"/>
      <c r="L33" s="5097"/>
      <c r="M33" s="5097"/>
      <c r="N33" s="5097"/>
      <c r="O33" s="5097"/>
      <c r="P33" s="5097"/>
      <c r="Q33" s="5097"/>
      <c r="R33" s="5097"/>
      <c r="S33" s="5097"/>
      <c r="T33" s="5097"/>
      <c r="U33" s="5097"/>
      <c r="V33" s="5097"/>
      <c r="W33" s="5097"/>
      <c r="X33" s="5097"/>
      <c r="Y33" s="5097"/>
      <c r="Z33" s="5097"/>
      <c r="AA33" s="5097"/>
      <c r="AB33" s="5097"/>
      <c r="AC33" s="5097"/>
      <c r="AD33" s="5097"/>
      <c r="AE33" s="5097"/>
      <c r="AF33" s="5097"/>
      <c r="AG33" s="5097"/>
      <c r="AH33" s="5097"/>
      <c r="AI33" s="5097"/>
      <c r="AJ33" s="5097"/>
      <c r="AK33" s="5097"/>
      <c r="AL33" s="5097"/>
      <c r="AM33" s="596"/>
    </row>
    <row r="34" spans="2:39" s="595" customFormat="1" ht="9" customHeight="1">
      <c r="B34" s="595" t="s">
        <v>1417</v>
      </c>
      <c r="AM34" s="597"/>
    </row>
    <row r="35" spans="2:39" s="595" customFormat="1" ht="21" customHeight="1">
      <c r="B35" s="595" t="s">
        <v>1417</v>
      </c>
      <c r="AM35" s="597"/>
    </row>
  </sheetData>
  <protectedRanges>
    <protectedRange sqref="L8:Z8 AI8:AL8 L7:AL7 L9:AL9" name="範囲1"/>
  </protectedRanges>
  <mergeCells count="57">
    <mergeCell ref="A1:D1"/>
    <mergeCell ref="C28:R28"/>
    <mergeCell ref="B22:AL22"/>
    <mergeCell ref="S24:AE24"/>
    <mergeCell ref="AF24:AH24"/>
    <mergeCell ref="S25:AE25"/>
    <mergeCell ref="AF25:AG25"/>
    <mergeCell ref="S26:AE26"/>
    <mergeCell ref="AF26:AG26"/>
    <mergeCell ref="S28:AE28"/>
    <mergeCell ref="B15:AF15"/>
    <mergeCell ref="B16:AF16"/>
    <mergeCell ref="B18:AL18"/>
    <mergeCell ref="B19:R19"/>
    <mergeCell ref="S19:AD19"/>
    <mergeCell ref="AG19:AL19"/>
    <mergeCell ref="AD3:AL3"/>
    <mergeCell ref="AI24:AL24"/>
    <mergeCell ref="AG12:AL12"/>
    <mergeCell ref="B5:AL5"/>
    <mergeCell ref="B7:K7"/>
    <mergeCell ref="L7:AL7"/>
    <mergeCell ref="S14:AD14"/>
    <mergeCell ref="AG14:AL14"/>
    <mergeCell ref="B12:R12"/>
    <mergeCell ref="S12:AD12"/>
    <mergeCell ref="B8:K8"/>
    <mergeCell ref="B11:AL11"/>
    <mergeCell ref="C13:R13"/>
    <mergeCell ref="AG16:AL16"/>
    <mergeCell ref="AG15:AL15"/>
    <mergeCell ref="S23:AL23"/>
    <mergeCell ref="B20:R20"/>
    <mergeCell ref="S20:AD20"/>
    <mergeCell ref="AG20:AL20"/>
    <mergeCell ref="C25:R25"/>
    <mergeCell ref="C26:R26"/>
    <mergeCell ref="B23:R24"/>
    <mergeCell ref="AI25:AL25"/>
    <mergeCell ref="AI26:AL26"/>
    <mergeCell ref="AF28:AG28"/>
    <mergeCell ref="B32:AL33"/>
    <mergeCell ref="C27:R27"/>
    <mergeCell ref="S27:AE27"/>
    <mergeCell ref="AF27:AG27"/>
    <mergeCell ref="AI27:AL27"/>
    <mergeCell ref="B30:G30"/>
    <mergeCell ref="H30:AL30"/>
    <mergeCell ref="AI28:AL28"/>
    <mergeCell ref="S13:AD13"/>
    <mergeCell ref="AG13:AL13"/>
    <mergeCell ref="B14:R14"/>
    <mergeCell ref="L8:Z8"/>
    <mergeCell ref="AA8:AH8"/>
    <mergeCell ref="AI8:AL8"/>
    <mergeCell ref="B9:K9"/>
    <mergeCell ref="L9:AL9"/>
  </mergeCells>
  <phoneticPr fontId="7"/>
  <hyperlinks>
    <hyperlink ref="A1" location="目次!A1" display="目次へ" xr:uid="{00000000-0004-0000-6600-000000000000}"/>
  </hyperlinks>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105</vt:i4>
      </vt:variant>
      <vt:variant>
        <vt:lpstr>名前付き一覧</vt:lpstr>
      </vt:variant>
      <vt:variant>
        <vt:i4>111</vt:i4>
      </vt:variant>
    </vt:vector>
  </HeadingPairs>
  <TitlesOfParts>
    <vt:vector size="216" baseType="lpstr">
      <vt:lpstr>目次</vt:lpstr>
      <vt:lpstr>介護給付費等算定に係る体制等に関する届出書</vt:lpstr>
      <vt:lpstr>介護給付費等　体制等状況一覧（令和6年6月以降）</vt:lpstr>
      <vt:lpstr>参考様式５　介護給付費の請求に関する事項</vt:lpstr>
      <vt:lpstr>別紙３　視覚聴覚(Ⅰ)</vt:lpstr>
      <vt:lpstr>別紙３（その２）視覚聴覚(Ⅱ)</vt:lpstr>
      <vt:lpstr>別紙４　重度障害者支援加算（生活介護・施設入所支援）</vt:lpstr>
      <vt:lpstr>別紙４（その２）重度障害者支援加算（短期入所）</vt:lpstr>
      <vt:lpstr>別紙４（その３）重度障害者支援加算（共同生活援助）</vt:lpstr>
      <vt:lpstr>別紙４（その４）　重度障害者支援（Ⅰ）（生活介護）</vt:lpstr>
      <vt:lpstr>別紙４（その４）　重度障害者支援（Ⅰ）（施設入所支援）</vt:lpstr>
      <vt:lpstr>別紙５　重度者支援体制加算</vt:lpstr>
      <vt:lpstr>別紙６　就労移行支援体制加算(A型）</vt:lpstr>
      <vt:lpstr>別紙６（その２）　就労移行支援体制加算(B型）</vt:lpstr>
      <vt:lpstr>別紙６（その３）　就労移行支援体制加算（生活介護・自立訓練）</vt:lpstr>
      <vt:lpstr>別紙７　食事提供体制加算</vt:lpstr>
      <vt:lpstr>別紙７（その２）栄養士配置・栄養マネジメント</vt:lpstr>
      <vt:lpstr>別紙８　精神障害者退院支援・短期滞在</vt:lpstr>
      <vt:lpstr>別紙９　大規模等減算</vt:lpstr>
      <vt:lpstr>別紙１０　自立生活支援加算Ⅲ</vt:lpstr>
      <vt:lpstr>別紙　参考書類 </vt:lpstr>
      <vt:lpstr>別紙　参考書類 (記載例と解説)</vt:lpstr>
      <vt:lpstr>別紙１３その１　特定事業所加算（変更・居宅介護）</vt:lpstr>
      <vt:lpstr>別紙１３その２確認書類</vt:lpstr>
      <vt:lpstr>別紙１４その１　特定事業所加算（変更・重度訪問介護）</vt:lpstr>
      <vt:lpstr>別紙１４その２</vt:lpstr>
      <vt:lpstr>別紙１５その１　特定事業所加算（変更・同行援護）</vt:lpstr>
      <vt:lpstr>別紙１５その２　特定事業所（同行援護）</vt:lpstr>
      <vt:lpstr>別紙１６その１　特定事業所加算（変更・行動援護）</vt:lpstr>
      <vt:lpstr>別紙１６その２</vt:lpstr>
      <vt:lpstr>別紙１７　人員配置加算（生活介護・療養介護）</vt:lpstr>
      <vt:lpstr>別紙１７　人員配置体制加算（共同生活援助）</vt:lpstr>
      <vt:lpstr>別紙１７　人員配置体制確認表（共同生活援助）</vt:lpstr>
      <vt:lpstr>別紙１７　利用者実績確認表（共同生活援助）</vt:lpstr>
      <vt:lpstr>別紙１８　福祉専門職員配置等加算（共生型短期入所以外）</vt:lpstr>
      <vt:lpstr>別紙１８その２　福祉専門職員配置等加算（共生型短期入所）</vt:lpstr>
      <vt:lpstr>別紙１９　夜勤職員配置体制加算</vt:lpstr>
      <vt:lpstr>別紙２０　夜間看護体制加算</vt:lpstr>
      <vt:lpstr>別紙２１　地域移行支援体制強化・通勤者生活支援</vt:lpstr>
      <vt:lpstr>別紙２１その２　通勤者生活支援加算（共同生活援助）</vt:lpstr>
      <vt:lpstr>別紙２２　地域生活移行個別支援特別加算</vt:lpstr>
      <vt:lpstr>別紙２３　リハビリ（生活介護）</vt:lpstr>
      <vt:lpstr>別紙２３（その２）リハビリ（自立訓練（機能訓練）</vt:lpstr>
      <vt:lpstr>別紙２４　就労支援関係研修修了加算</vt:lpstr>
      <vt:lpstr>別紙２５　目標工賃達成指導員加算（就労継続支援Ｂ型）</vt:lpstr>
      <vt:lpstr>別紙２６　目標工賃達成加算</vt:lpstr>
      <vt:lpstr>別紙２８　利用者実績表</vt:lpstr>
      <vt:lpstr>別紙２９　平均区分算定表</vt:lpstr>
      <vt:lpstr>別紙３０　送迎加算</vt:lpstr>
      <vt:lpstr>別紙３１　延長支援加算</vt:lpstr>
      <vt:lpstr>別紙３２　常勤看護職員・看護職員配置加算</vt:lpstr>
      <vt:lpstr>別紙３４　移行準備支援体制加算</vt:lpstr>
      <vt:lpstr>別紙３７　夜間支援体制等加算（変更・共同生活援助）</vt:lpstr>
      <vt:lpstr>別紙３７　夜間支援体制等加算　記入例</vt:lpstr>
      <vt:lpstr>別紙３７　夜間支援体制等加算　注釈付き</vt:lpstr>
      <vt:lpstr>別紙３７（その２）　夜間支援体制等加算（新規・宿泊型自立訓練）</vt:lpstr>
      <vt:lpstr>別紙３７　夜間支援体制等加算　記入例（宿泊型自立訓練）</vt:lpstr>
      <vt:lpstr>別紙３７　夜間支援体制等加算　注釈付き（宿泊型自立訓練）</vt:lpstr>
      <vt:lpstr>別紙３７その３　夜勤職員加配加算（新規・共同生活援助）</vt:lpstr>
      <vt:lpstr>別紙３８　医療連携体制加算</vt:lpstr>
      <vt:lpstr>別紙３９　就労移行支援・基本報酬算定区分（新規）</vt:lpstr>
      <vt:lpstr>別紙３９別添　就労移行支援・基本報酬</vt:lpstr>
      <vt:lpstr>別紙４０　就労継続支援A型・基本報酬算定区分（新規）</vt:lpstr>
      <vt:lpstr>別紙４０（その１）平均労働時間実績表</vt:lpstr>
      <vt:lpstr>別紙４０（その２）別添スコア表</vt:lpstr>
      <vt:lpstr>別紙４０（その３）スコア表（実績Ⅰ~Ⅳ）</vt:lpstr>
      <vt:lpstr>別紙４０（その４）地域連携活動実施状況報告書</vt:lpstr>
      <vt:lpstr>別紙４０（その５）利用者の知識・能力向上に係る実施状況報告書</vt:lpstr>
      <vt:lpstr>別紙４１　賃金向上達成指導員配置加算</vt:lpstr>
      <vt:lpstr>別紙４２　就労継続支援Ｂ型・基本報酬算定区分</vt:lpstr>
      <vt:lpstr>別紙４３　就労定着支援・基本報酬算定区分</vt:lpstr>
      <vt:lpstr>別紙４３（別添１）就労定着支援・基本報酬</vt:lpstr>
      <vt:lpstr>別紙４３（別添２）就労定着支援・基本報酬</vt:lpstr>
      <vt:lpstr>別紙４４　就労定着実績体制加算</vt:lpstr>
      <vt:lpstr>別紙４５　サビ管配置等加算</vt:lpstr>
      <vt:lpstr>別紙４６　個別計画訓練支援加算（自立訓練（生活訓練）） </vt:lpstr>
      <vt:lpstr>別紙４７　精神障害者地域移行特別加算</vt:lpstr>
      <vt:lpstr>別紙４８　強度行動障害者地域移行支援加算</vt:lpstr>
      <vt:lpstr>別紙４９　社会生活支援特別加算</vt:lpstr>
      <vt:lpstr>別紙５０　地域移行支援サービス費（Ⅰ）（地域移行）</vt:lpstr>
      <vt:lpstr>別紙５１　職場適応援助者養成研修修了者配置体制加算</vt:lpstr>
      <vt:lpstr>別紙５２　日常生活支援情報提供加算（自立生活援助・地域定着）</vt:lpstr>
      <vt:lpstr>別紙５３住支援体制強化加算（自立生活援助・地域移行・地域定着）</vt:lpstr>
      <vt:lpstr>別紙５４ 医療的ケア対応支援加算申出書（GH）</vt:lpstr>
      <vt:lpstr>別紙５４（その２）平均労働時間実績表</vt:lpstr>
      <vt:lpstr>別紙５５　就労移行支援・基本報酬算定区分（養成）</vt:lpstr>
      <vt:lpstr>別紙５５（別添）就労移行支援・基本報酬 (養成)</vt:lpstr>
      <vt:lpstr>別紙５５（その２）　平均工賃実績表</vt:lpstr>
      <vt:lpstr>別紙５６ ピアサポート実施加算（自立訓練・就労継続B型）</vt:lpstr>
      <vt:lpstr>別紙５６（その２）ピアサポート実施加算（共同生活援助）</vt:lpstr>
      <vt:lpstr>別紙５６（その３）退居後ピアサポート実施加算</vt:lpstr>
      <vt:lpstr>別紙５６（その４）　ピアサポート体制加算</vt:lpstr>
      <vt:lpstr>別紙５７　医療的ケア対応支援加算（GH）</vt:lpstr>
      <vt:lpstr>別紙５８　強度行動障害者体験利用加算（新規・共同生活援助）</vt:lpstr>
      <vt:lpstr>別紙５９　医療連携（Ⅶ）・（Ⅸ）（共同生活援助・短期入所）</vt:lpstr>
      <vt:lpstr>別紙６０　居住支援連携体制加算（新規・自立生活援助等）</vt:lpstr>
      <vt:lpstr>別紙６１　口腔衛生管理(体制)加算（新規・施設入所支援）</vt:lpstr>
      <vt:lpstr>別紙６２　日中活動支援加算</vt:lpstr>
      <vt:lpstr>別紙６３　高次脳機能障害者支援体制加算</vt:lpstr>
      <vt:lpstr>別紙６４　入浴支援加算</vt:lpstr>
      <vt:lpstr>別紙６５　地域移行支援体制加算</vt:lpstr>
      <vt:lpstr>別紙６６　通院支援加算</vt:lpstr>
      <vt:lpstr>別紙６７　感染対策向上加算</vt:lpstr>
      <vt:lpstr>別紙６８　地域生活支援拠点等機能強化加算</vt:lpstr>
      <vt:lpstr>別紙６９　地域生活支援拠点等に関連する加算の届出 </vt:lpstr>
      <vt:lpstr>'別紙３　視覚聴覚(Ⅰ)'!Excel_BuiltIn_Print_Area</vt:lpstr>
      <vt:lpstr>'別紙３（その２）視覚聴覚(Ⅱ)'!Excel_BuiltIn_Print_Area</vt:lpstr>
      <vt:lpstr>'別紙６３　高次脳機能障害者支援体制加算'!Excel_BuiltIn_Print_Area</vt:lpstr>
      <vt:lpstr>'介護給付費等　体制等状況一覧（令和6年6月以降）'!Print_Area</vt:lpstr>
      <vt:lpstr>介護給付費等算定に係る体制等に関する届出書!Print_Area</vt:lpstr>
      <vt:lpstr>'参考様式５　介護給付費の請求に関する事項'!Print_Area</vt:lpstr>
      <vt:lpstr>'別紙　参考書類 '!Print_Area</vt:lpstr>
      <vt:lpstr>'別紙　参考書類 (記載例と解説)'!Print_Area</vt:lpstr>
      <vt:lpstr>'別紙１０　自立生活支援加算Ⅲ'!Print_Area</vt:lpstr>
      <vt:lpstr>'別紙１３その１　特定事業所加算（変更・居宅介護）'!Print_Area</vt:lpstr>
      <vt:lpstr>別紙１３その２確認書類!Print_Area</vt:lpstr>
      <vt:lpstr>'別紙１４その１　特定事業所加算（変更・重度訪問介護）'!Print_Area</vt:lpstr>
      <vt:lpstr>別紙１４その２!Print_Area</vt:lpstr>
      <vt:lpstr>'別紙１５その１　特定事業所加算（変更・同行援護）'!Print_Area</vt:lpstr>
      <vt:lpstr>'別紙１５その２　特定事業所（同行援護）'!Print_Area</vt:lpstr>
      <vt:lpstr>'別紙１６その１　特定事業所加算（変更・行動援護）'!Print_Area</vt:lpstr>
      <vt:lpstr>別紙１６その２!Print_Area</vt:lpstr>
      <vt:lpstr>'別紙１７　人員配置加算（生活介護・療養介護）'!Print_Area</vt:lpstr>
      <vt:lpstr>'別紙１７　人員配置体制加算（共同生活援助）'!Print_Area</vt:lpstr>
      <vt:lpstr>'別紙１７　人員配置体制確認表（共同生活援助）'!Print_Area</vt:lpstr>
      <vt:lpstr>'別紙１７　利用者実績確認表（共同生活援助）'!Print_Area</vt:lpstr>
      <vt:lpstr>'別紙１８　福祉専門職員配置等加算（共生型短期入所以外）'!Print_Area</vt:lpstr>
      <vt:lpstr>'別紙１８その２　福祉専門職員配置等加算（共生型短期入所）'!Print_Area</vt:lpstr>
      <vt:lpstr>'別紙１９　夜勤職員配置体制加算'!Print_Area</vt:lpstr>
      <vt:lpstr>'別紙２０　夜間看護体制加算'!Print_Area</vt:lpstr>
      <vt:lpstr>'別紙２１　地域移行支援体制強化・通勤者生活支援'!Print_Area</vt:lpstr>
      <vt:lpstr>'別紙２１その２　通勤者生活支援加算（共同生活援助）'!Print_Area</vt:lpstr>
      <vt:lpstr>'別紙２２　地域生活移行個別支援特別加算'!Print_Area</vt:lpstr>
      <vt:lpstr>'別紙２３　リハビリ（生活介護）'!Print_Area</vt:lpstr>
      <vt:lpstr>'別紙２３（その２）リハビリ（自立訓練（機能訓練）'!Print_Area</vt:lpstr>
      <vt:lpstr>'別紙２４　就労支援関係研修修了加算'!Print_Area</vt:lpstr>
      <vt:lpstr>'別紙２５　目標工賃達成指導員加算（就労継続支援Ｂ型）'!Print_Area</vt:lpstr>
      <vt:lpstr>'別紙２６　目標工賃達成加算'!Print_Area</vt:lpstr>
      <vt:lpstr>'別紙２８　利用者実績表'!Print_Area</vt:lpstr>
      <vt:lpstr>'別紙２９　平均区分算定表'!Print_Area</vt:lpstr>
      <vt:lpstr>'別紙３　視覚聴覚(Ⅰ)'!Print_Area</vt:lpstr>
      <vt:lpstr>'別紙３（その２）視覚聴覚(Ⅱ)'!Print_Area</vt:lpstr>
      <vt:lpstr>'別紙３０　送迎加算'!Print_Area</vt:lpstr>
      <vt:lpstr>'別紙３１　延長支援加算'!Print_Area</vt:lpstr>
      <vt:lpstr>'別紙３２　常勤看護職員・看護職員配置加算'!Print_Area</vt:lpstr>
      <vt:lpstr>'別紙３４　移行準備支援体制加算'!Print_Area</vt:lpstr>
      <vt:lpstr>'別紙３７　夜間支援体制等加算　記入例'!Print_Area</vt:lpstr>
      <vt:lpstr>'別紙３７　夜間支援体制等加算　記入例（宿泊型自立訓練）'!Print_Area</vt:lpstr>
      <vt:lpstr>'別紙３７　夜間支援体制等加算　注釈付き'!Print_Area</vt:lpstr>
      <vt:lpstr>'別紙３７　夜間支援体制等加算　注釈付き（宿泊型自立訓練）'!Print_Area</vt:lpstr>
      <vt:lpstr>'別紙３７　夜間支援体制等加算（変更・共同生活援助）'!Print_Area</vt:lpstr>
      <vt:lpstr>'別紙３７（その２）　夜間支援体制等加算（新規・宿泊型自立訓練）'!Print_Area</vt:lpstr>
      <vt:lpstr>'別紙３７その３　夜勤職員加配加算（新規・共同生活援助）'!Print_Area</vt:lpstr>
      <vt:lpstr>'別紙３８　医療連携体制加算'!Print_Area</vt:lpstr>
      <vt:lpstr>'別紙３９　就労移行支援・基本報酬算定区分（新規）'!Print_Area</vt:lpstr>
      <vt:lpstr>'別紙３９別添　就労移行支援・基本報酬'!Print_Area</vt:lpstr>
      <vt:lpstr>'別紙４　重度障害者支援加算（生活介護・施設入所支援）'!Print_Area</vt:lpstr>
      <vt:lpstr>'別紙４（その２）重度障害者支援加算（短期入所）'!Print_Area</vt:lpstr>
      <vt:lpstr>'別紙４（その３）重度障害者支援加算（共同生活援助）'!Print_Area</vt:lpstr>
      <vt:lpstr>'別紙４（その４）　重度障害者支援（Ⅰ）（施設入所支援）'!Print_Area</vt:lpstr>
      <vt:lpstr>'別紙４（その４）　重度障害者支援（Ⅰ）（生活介護）'!Print_Area</vt:lpstr>
      <vt:lpstr>'別紙４０　就労継続支援A型・基本報酬算定区分（新規）'!Print_Area</vt:lpstr>
      <vt:lpstr>'別紙４０（その１）平均労働時間実績表'!Print_Area</vt:lpstr>
      <vt:lpstr>'別紙４０（その２）別添スコア表'!Print_Area</vt:lpstr>
      <vt:lpstr>'別紙４０（その３）スコア表（実績Ⅰ~Ⅳ）'!Print_Area</vt:lpstr>
      <vt:lpstr>'別紙４０（その４）地域連携活動実施状況報告書'!Print_Area</vt:lpstr>
      <vt:lpstr>'別紙４０（その５）利用者の知識・能力向上に係る実施状況報告書'!Print_Area</vt:lpstr>
      <vt:lpstr>'別紙４１　賃金向上達成指導員配置加算'!Print_Area</vt:lpstr>
      <vt:lpstr>'別紙４２　就労継続支援Ｂ型・基本報酬算定区分'!Print_Area</vt:lpstr>
      <vt:lpstr>'別紙４３　就労定着支援・基本報酬算定区分'!Print_Area</vt:lpstr>
      <vt:lpstr>'別紙４３（別添１）就労定着支援・基本報酬'!Print_Area</vt:lpstr>
      <vt:lpstr>'別紙４３（別添２）就労定着支援・基本報酬'!Print_Area</vt:lpstr>
      <vt:lpstr>'別紙４４　就労定着実績体制加算'!Print_Area</vt:lpstr>
      <vt:lpstr>'別紙４５　サビ管配置等加算'!Print_Area</vt:lpstr>
      <vt:lpstr>'別紙４６　個別計画訓練支援加算（自立訓練（生活訓練）） '!Print_Area</vt:lpstr>
      <vt:lpstr>'別紙４７　精神障害者地域移行特別加算'!Print_Area</vt:lpstr>
      <vt:lpstr>'別紙４８　強度行動障害者地域移行支援加算'!Print_Area</vt:lpstr>
      <vt:lpstr>'別紙４９　社会生活支援特別加算'!Print_Area</vt:lpstr>
      <vt:lpstr>'別紙５　重度者支援体制加算'!Print_Area</vt:lpstr>
      <vt:lpstr>'別紙５０　地域移行支援サービス費（Ⅰ）（地域移行）'!Print_Area</vt:lpstr>
      <vt:lpstr>'別紙５１　職場適応援助者養成研修修了者配置体制加算'!Print_Area</vt:lpstr>
      <vt:lpstr>'別紙５２　日常生活支援情報提供加算（自立生活援助・地域定着）'!Print_Area</vt:lpstr>
      <vt:lpstr>'別紙５３住支援体制強化加算（自立生活援助・地域移行・地域定着）'!Print_Area</vt:lpstr>
      <vt:lpstr>'別紙５４ 医療的ケア対応支援加算申出書（GH）'!Print_Area</vt:lpstr>
      <vt:lpstr>'別紙５４（その２）平均労働時間実績表'!Print_Area</vt:lpstr>
      <vt:lpstr>'別紙５５　就労移行支援・基本報酬算定区分（養成）'!Print_Area</vt:lpstr>
      <vt:lpstr>'別紙５５（その２）　平均工賃実績表'!Print_Area</vt:lpstr>
      <vt:lpstr>'別紙５５（別添）就労移行支援・基本報酬 (養成)'!Print_Area</vt:lpstr>
      <vt:lpstr>'別紙５６ ピアサポート実施加算（自立訓練・就労継続B型）'!Print_Area</vt:lpstr>
      <vt:lpstr>'別紙５６（その２）ピアサポート実施加算（共同生活援助）'!Print_Area</vt:lpstr>
      <vt:lpstr>'別紙５６（その３）退居後ピアサポート実施加算'!Print_Area</vt:lpstr>
      <vt:lpstr>'別紙５６（その４）　ピアサポート体制加算'!Print_Area</vt:lpstr>
      <vt:lpstr>'別紙５７　医療的ケア対応支援加算（GH）'!Print_Area</vt:lpstr>
      <vt:lpstr>'別紙５８　強度行動障害者体験利用加算（新規・共同生活援助）'!Print_Area</vt:lpstr>
      <vt:lpstr>'別紙５９　医療連携（Ⅶ）・（Ⅸ）（共同生活援助・短期入所）'!Print_Area</vt:lpstr>
      <vt:lpstr>'別紙６　就労移行支援体制加算(A型）'!Print_Area</vt:lpstr>
      <vt:lpstr>'別紙６（その２）　就労移行支援体制加算(B型）'!Print_Area</vt:lpstr>
      <vt:lpstr>'別紙６（その３）　就労移行支援体制加算（生活介護・自立訓練）'!Print_Area</vt:lpstr>
      <vt:lpstr>'別紙６０　居住支援連携体制加算（新規・自立生活援助等）'!Print_Area</vt:lpstr>
      <vt:lpstr>'別紙６１　口腔衛生管理(体制)加算（新規・施設入所支援）'!Print_Area</vt:lpstr>
      <vt:lpstr>'別紙６２　日中活動支援加算'!Print_Area</vt:lpstr>
      <vt:lpstr>'別紙６３　高次脳機能障害者支援体制加算'!Print_Area</vt:lpstr>
      <vt:lpstr>'別紙６４　入浴支援加算'!Print_Area</vt:lpstr>
      <vt:lpstr>'別紙６５　地域移行支援体制加算'!Print_Area</vt:lpstr>
      <vt:lpstr>'別紙６６　通院支援加算'!Print_Area</vt:lpstr>
      <vt:lpstr>'別紙６７　感染対策向上加算'!Print_Area</vt:lpstr>
      <vt:lpstr>'別紙６８　地域生活支援拠点等機能強化加算'!Print_Area</vt:lpstr>
      <vt:lpstr>'別紙６９　地域生活支援拠点等に関連する加算の届出 '!Print_Area</vt:lpstr>
      <vt:lpstr>'別紙７　食事提供体制加算'!Print_Area</vt:lpstr>
      <vt:lpstr>'別紙７（その２）栄養士配置・栄養マネジメント'!Print_Area</vt:lpstr>
      <vt:lpstr>'別紙８　精神障害者退院支援・短期滞在'!Print_Area</vt:lpstr>
      <vt:lpstr>'別紙９　大規模等減算'!Print_Area</vt:lpstr>
      <vt:lpstr>目次!Print_Area</vt:lpstr>
      <vt:lpstr>'介護給付費等　体制等状況一覧（令和6年6月以降）'!Print_Titles</vt:lpstr>
      <vt:lpstr>'別紙５５（その２）　平均工賃実績表'!Print_Titles</vt:lpstr>
      <vt:lpstr>祝日</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2500131</cp:lastModifiedBy>
  <cp:lastPrinted>2025-01-23T01:54:29Z</cp:lastPrinted>
  <dcterms:created xsi:type="dcterms:W3CDTF">2006-06-14T03:20:38Z</dcterms:created>
  <dcterms:modified xsi:type="dcterms:W3CDTF">2026-05-18T10:09:15Z</dcterms:modified>
</cp:coreProperties>
</file>